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dan\OneDrive\Documents\Trainity Projects\"/>
    </mc:Choice>
  </mc:AlternateContent>
  <xr:revisionPtr revIDLastSave="0" documentId="8_{527F4B5D-21E7-4D8B-80B7-188BCA38997D}" xr6:coauthVersionLast="47" xr6:coauthVersionMax="47" xr10:uidLastSave="{00000000-0000-0000-0000-000000000000}"/>
  <bookViews>
    <workbookView xWindow="-108" yWindow="-108" windowWidth="23256" windowHeight="13176" firstSheet="2" activeTab="5" xr2:uid="{69DFDEF5-8ED2-40C0-AEAD-806FAF2FA8C9}"/>
  </bookViews>
  <sheets>
    <sheet name="IMDB_Movies.xlsx" sheetId="1" r:id="rId1"/>
    <sheet name="Movie Genre Analysis" sheetId="6" r:id="rId2"/>
    <sheet name="Movie Duration Analysis" sheetId="16" r:id="rId3"/>
    <sheet name="Language Analysis" sheetId="14" r:id="rId4"/>
    <sheet name="Director Analysis" sheetId="21" r:id="rId5"/>
    <sheet name="Budget Analysis" sheetId="8" r:id="rId6"/>
  </sheets>
  <definedNames>
    <definedName name="_xlnm._FilterDatabase" localSheetId="3" hidden="1">'Language Analysis'!$I$1:$O$49</definedName>
    <definedName name="_xlnm._FilterDatabase" localSheetId="1" hidden="1">'Movie Genre Analysis'!$F$4:$G$32</definedName>
    <definedName name="genresgroup">#REF!</definedName>
    <definedName name="Table7">Table5[#All]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" i="21" l="1"/>
  <c r="L13" i="21"/>
  <c r="L12" i="21"/>
  <c r="L11" i="21"/>
  <c r="L10" i="21"/>
  <c r="L9" i="21"/>
  <c r="L8" i="21"/>
  <c r="L7" i="21"/>
  <c r="L6" i="21"/>
  <c r="L5" i="21"/>
  <c r="K6" i="21"/>
  <c r="K7" i="21"/>
  <c r="K8" i="21"/>
  <c r="K9" i="21"/>
  <c r="K10" i="21"/>
  <c r="K11" i="21"/>
  <c r="K12" i="21"/>
  <c r="K13" i="21"/>
  <c r="K14" i="21"/>
  <c r="K5" i="21"/>
  <c r="J14" i="21"/>
  <c r="J13" i="21"/>
  <c r="J12" i="21"/>
  <c r="J11" i="21"/>
  <c r="J10" i="21"/>
  <c r="J9" i="21"/>
  <c r="J8" i="21"/>
  <c r="J7" i="21"/>
  <c r="J6" i="21"/>
  <c r="J5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2006" i="21"/>
  <c r="F2007" i="21"/>
  <c r="F2008" i="21"/>
  <c r="F2009" i="21"/>
  <c r="F2010" i="21"/>
  <c r="F2011" i="21"/>
  <c r="F2012" i="21"/>
  <c r="F2013" i="21"/>
  <c r="F2014" i="21"/>
  <c r="F2015" i="21"/>
  <c r="F2016" i="21"/>
  <c r="F2017" i="21"/>
  <c r="F2018" i="21"/>
  <c r="F2019" i="21"/>
  <c r="F2020" i="21"/>
  <c r="F2021" i="21"/>
  <c r="F2022" i="21"/>
  <c r="F2023" i="21"/>
  <c r="F2024" i="21"/>
  <c r="F2025" i="21"/>
  <c r="F2026" i="21"/>
  <c r="F2027" i="21"/>
  <c r="F2028" i="21"/>
  <c r="F2029" i="21"/>
  <c r="F2030" i="21"/>
  <c r="F2031" i="21"/>
  <c r="F2032" i="21"/>
  <c r="F2033" i="21"/>
  <c r="F2034" i="21"/>
  <c r="F2035" i="21"/>
  <c r="F2036" i="21"/>
  <c r="F2037" i="21"/>
  <c r="F2038" i="21"/>
  <c r="F2039" i="21"/>
  <c r="F2040" i="21"/>
  <c r="F2041" i="21"/>
  <c r="F2042" i="21"/>
  <c r="F2043" i="21"/>
  <c r="F2044" i="21"/>
  <c r="F2045" i="21"/>
  <c r="F2046" i="21"/>
  <c r="F2047" i="21"/>
  <c r="F2048" i="21"/>
  <c r="F2049" i="21"/>
  <c r="F2050" i="21"/>
  <c r="F2051" i="21"/>
  <c r="F2052" i="21"/>
  <c r="F2053" i="21"/>
  <c r="F2054" i="21"/>
  <c r="F2055" i="21"/>
  <c r="F2056" i="21"/>
  <c r="F2057" i="21"/>
  <c r="F2058" i="21"/>
  <c r="F2059" i="21"/>
  <c r="F2060" i="21"/>
  <c r="F2061" i="21"/>
  <c r="F2062" i="21"/>
  <c r="F2063" i="21"/>
  <c r="F2064" i="21"/>
  <c r="F2065" i="21"/>
  <c r="F2066" i="21"/>
  <c r="F2067" i="21"/>
  <c r="F2068" i="21"/>
  <c r="F2069" i="21"/>
  <c r="F2070" i="21"/>
  <c r="F2071" i="21"/>
  <c r="F2072" i="21"/>
  <c r="F2073" i="21"/>
  <c r="F2074" i="21"/>
  <c r="F2075" i="21"/>
  <c r="F2076" i="21"/>
  <c r="F2077" i="21"/>
  <c r="F2078" i="21"/>
  <c r="F2079" i="21"/>
  <c r="F2080" i="21"/>
  <c r="F2081" i="21"/>
  <c r="F2082" i="21"/>
  <c r="F2083" i="21"/>
  <c r="F2084" i="21"/>
  <c r="F2085" i="21"/>
  <c r="F2086" i="21"/>
  <c r="F2087" i="21"/>
  <c r="F2088" i="21"/>
  <c r="F2089" i="21"/>
  <c r="F2090" i="21"/>
  <c r="F2091" i="21"/>
  <c r="F2092" i="21"/>
  <c r="F2093" i="21"/>
  <c r="F2094" i="21"/>
  <c r="F2095" i="21"/>
  <c r="F2096" i="21"/>
  <c r="F2097" i="21"/>
  <c r="F2098" i="21"/>
  <c r="F2099" i="21"/>
  <c r="F2100" i="21"/>
  <c r="F2101" i="21"/>
  <c r="F2102" i="21"/>
  <c r="F2103" i="21"/>
  <c r="F2104" i="21"/>
  <c r="F2105" i="21"/>
  <c r="F2106" i="21"/>
  <c r="F2107" i="21"/>
  <c r="F2108" i="21"/>
  <c r="F2109" i="21"/>
  <c r="F2110" i="21"/>
  <c r="F2111" i="21"/>
  <c r="F2112" i="21"/>
  <c r="F2113" i="21"/>
  <c r="F2114" i="21"/>
  <c r="F2115" i="21"/>
  <c r="F2116" i="21"/>
  <c r="F2117" i="21"/>
  <c r="F2118" i="21"/>
  <c r="F2119" i="21"/>
  <c r="F2120" i="21"/>
  <c r="F2121" i="21"/>
  <c r="F2122" i="21"/>
  <c r="F2123" i="21"/>
  <c r="F2124" i="21"/>
  <c r="F2125" i="21"/>
  <c r="F2126" i="21"/>
  <c r="F2127" i="21"/>
  <c r="F2128" i="21"/>
  <c r="F2129" i="21"/>
  <c r="F2130" i="21"/>
  <c r="F2131" i="21"/>
  <c r="F2132" i="21"/>
  <c r="F2133" i="21"/>
  <c r="F2134" i="21"/>
  <c r="F2135" i="21"/>
  <c r="F2136" i="21"/>
  <c r="F2137" i="21"/>
  <c r="F2138" i="21"/>
  <c r="F2139" i="21"/>
  <c r="F2140" i="21"/>
  <c r="F2141" i="21"/>
  <c r="F2142" i="21"/>
  <c r="F2143" i="21"/>
  <c r="F2144" i="21"/>
  <c r="F2145" i="21"/>
  <c r="F2146" i="21"/>
  <c r="F2147" i="21"/>
  <c r="F2148" i="21"/>
  <c r="F2149" i="21"/>
  <c r="F2150" i="21"/>
  <c r="F2151" i="21"/>
  <c r="F2152" i="21"/>
  <c r="F2153" i="21"/>
  <c r="F2154" i="21"/>
  <c r="F2155" i="21"/>
  <c r="F2156" i="21"/>
  <c r="F2157" i="21"/>
  <c r="F2158" i="21"/>
  <c r="F2159" i="21"/>
  <c r="F2160" i="21"/>
  <c r="F2161" i="21"/>
  <c r="F2162" i="21"/>
  <c r="F2163" i="21"/>
  <c r="F2164" i="21"/>
  <c r="F2165" i="21"/>
  <c r="F2166" i="21"/>
  <c r="F2167" i="21"/>
  <c r="F2168" i="21"/>
  <c r="F2169" i="21"/>
  <c r="F2170" i="21"/>
  <c r="F2171" i="21"/>
  <c r="F2172" i="21"/>
  <c r="F2173" i="21"/>
  <c r="F2174" i="21"/>
  <c r="F2175" i="21"/>
  <c r="F2176" i="21"/>
  <c r="F2177" i="21"/>
  <c r="F2178" i="21"/>
  <c r="F2179" i="21"/>
  <c r="F2180" i="21"/>
  <c r="F2181" i="21"/>
  <c r="F2182" i="21"/>
  <c r="F2183" i="21"/>
  <c r="F2184" i="21"/>
  <c r="F2185" i="21"/>
  <c r="F2186" i="21"/>
  <c r="F2187" i="21"/>
  <c r="F2188" i="21"/>
  <c r="F2189" i="21"/>
  <c r="F2190" i="21"/>
  <c r="F2191" i="21"/>
  <c r="F2192" i="21"/>
  <c r="F2193" i="21"/>
  <c r="F2194" i="21"/>
  <c r="F2195" i="21"/>
  <c r="F2196" i="21"/>
  <c r="F2197" i="21"/>
  <c r="F2198" i="21"/>
  <c r="F2199" i="21"/>
  <c r="F2200" i="21"/>
  <c r="F2201" i="21"/>
  <c r="F2202" i="21"/>
  <c r="F2203" i="21"/>
  <c r="F2204" i="21"/>
  <c r="F2205" i="21"/>
  <c r="F2206" i="21"/>
  <c r="F2207" i="21"/>
  <c r="F2208" i="21"/>
  <c r="F2209" i="21"/>
  <c r="F2210" i="21"/>
  <c r="F2211" i="21"/>
  <c r="F2212" i="21"/>
  <c r="F2213" i="21"/>
  <c r="F2214" i="21"/>
  <c r="F2215" i="21"/>
  <c r="F2216" i="21"/>
  <c r="F2217" i="21"/>
  <c r="F2218" i="21"/>
  <c r="F2219" i="21"/>
  <c r="F2220" i="21"/>
  <c r="F2221" i="21"/>
  <c r="F2222" i="21"/>
  <c r="F2223" i="21"/>
  <c r="F2224" i="21"/>
  <c r="F2225" i="21"/>
  <c r="F2226" i="21"/>
  <c r="F2227" i="21"/>
  <c r="F2228" i="21"/>
  <c r="F2229" i="21"/>
  <c r="F2230" i="21"/>
  <c r="F2231" i="21"/>
  <c r="F2232" i="21"/>
  <c r="F2233" i="21"/>
  <c r="F2234" i="21"/>
  <c r="F2235" i="21"/>
  <c r="F2236" i="21"/>
  <c r="F2237" i="21"/>
  <c r="F2238" i="21"/>
  <c r="F2239" i="21"/>
  <c r="F2240" i="21"/>
  <c r="F2241" i="21"/>
  <c r="F2242" i="21"/>
  <c r="F2243" i="21"/>
  <c r="F2244" i="21"/>
  <c r="F2245" i="21"/>
  <c r="F2246" i="21"/>
  <c r="F2247" i="21"/>
  <c r="F2248" i="21"/>
  <c r="F2249" i="21"/>
  <c r="F2250" i="21"/>
  <c r="F2251" i="21"/>
  <c r="F2252" i="21"/>
  <c r="F2253" i="21"/>
  <c r="F2254" i="21"/>
  <c r="F2255" i="21"/>
  <c r="F2256" i="21"/>
  <c r="F2257" i="21"/>
  <c r="F2258" i="21"/>
  <c r="F2259" i="21"/>
  <c r="F2260" i="21"/>
  <c r="F2261" i="21"/>
  <c r="F2262" i="21"/>
  <c r="F2263" i="21"/>
  <c r="F2264" i="21"/>
  <c r="F2265" i="21"/>
  <c r="F2266" i="21"/>
  <c r="F2267" i="21"/>
  <c r="F2268" i="21"/>
  <c r="F2269" i="21"/>
  <c r="F2270" i="21"/>
  <c r="F2271" i="21"/>
  <c r="F2272" i="21"/>
  <c r="F2273" i="21"/>
  <c r="F2274" i="21"/>
  <c r="F2275" i="21"/>
  <c r="F2276" i="21"/>
  <c r="F2277" i="21"/>
  <c r="F2278" i="21"/>
  <c r="F2279" i="21"/>
  <c r="F2280" i="21"/>
  <c r="F2281" i="21"/>
  <c r="F2282" i="21"/>
  <c r="F2283" i="21"/>
  <c r="F2284" i="21"/>
  <c r="F2285" i="21"/>
  <c r="F2286" i="21"/>
  <c r="F2287" i="21"/>
  <c r="F2288" i="21"/>
  <c r="F2289" i="21"/>
  <c r="F2290" i="21"/>
  <c r="F2291" i="21"/>
  <c r="F2292" i="21"/>
  <c r="F2293" i="21"/>
  <c r="F2294" i="21"/>
  <c r="F2295" i="21"/>
  <c r="F2296" i="21"/>
  <c r="F2297" i="21"/>
  <c r="F2298" i="21"/>
  <c r="F2299" i="21"/>
  <c r="F2300" i="21"/>
  <c r="F2301" i="21"/>
  <c r="F2302" i="21"/>
  <c r="F2303" i="21"/>
  <c r="F2304" i="21"/>
  <c r="F2305" i="21"/>
  <c r="F2306" i="21"/>
  <c r="F2307" i="21"/>
  <c r="F2308" i="21"/>
  <c r="F2309" i="21"/>
  <c r="F2310" i="21"/>
  <c r="F2311" i="21"/>
  <c r="F2312" i="21"/>
  <c r="F2313" i="21"/>
  <c r="F2314" i="21"/>
  <c r="F2315" i="21"/>
  <c r="F2316" i="21"/>
  <c r="F2317" i="21"/>
  <c r="F2318" i="21"/>
  <c r="F2319" i="21"/>
  <c r="F2320" i="21"/>
  <c r="F2321" i="21"/>
  <c r="F2322" i="21"/>
  <c r="F2323" i="21"/>
  <c r="F2324" i="21"/>
  <c r="F2325" i="21"/>
  <c r="F2326" i="21"/>
  <c r="F2327" i="21"/>
  <c r="F2328" i="21"/>
  <c r="F2329" i="21"/>
  <c r="F2330" i="21"/>
  <c r="F2331" i="21"/>
  <c r="F2332" i="21"/>
  <c r="F2333" i="21"/>
  <c r="F2334" i="21"/>
  <c r="F2335" i="21"/>
  <c r="F2336" i="21"/>
  <c r="F2337" i="21"/>
  <c r="F2338" i="21"/>
  <c r="F2339" i="21"/>
  <c r="F2340" i="21"/>
  <c r="F2341" i="21"/>
  <c r="F2342" i="21"/>
  <c r="F2343" i="21"/>
  <c r="F2344" i="21"/>
  <c r="F2345" i="21"/>
  <c r="F2346" i="21"/>
  <c r="F2347" i="21"/>
  <c r="F2348" i="21"/>
  <c r="F2349" i="21"/>
  <c r="F2350" i="21"/>
  <c r="F2351" i="21"/>
  <c r="F2352" i="21"/>
  <c r="F2353" i="21"/>
  <c r="F2354" i="21"/>
  <c r="F2355" i="21"/>
  <c r="F2356" i="21"/>
  <c r="F2357" i="21"/>
  <c r="F2358" i="21"/>
  <c r="F2359" i="21"/>
  <c r="F2360" i="21"/>
  <c r="F2361" i="21"/>
  <c r="F2362" i="21"/>
  <c r="F2363" i="21"/>
  <c r="F2364" i="21"/>
  <c r="F2365" i="21"/>
  <c r="F2366" i="21"/>
  <c r="F2367" i="21"/>
  <c r="F2368" i="21"/>
  <c r="F2369" i="21"/>
  <c r="F2370" i="21"/>
  <c r="F2371" i="21"/>
  <c r="F2372" i="21"/>
  <c r="F2373" i="21"/>
  <c r="F2374" i="21"/>
  <c r="F2375" i="21"/>
  <c r="F2376" i="21"/>
  <c r="F2377" i="21"/>
  <c r="F2378" i="21"/>
  <c r="F2379" i="21"/>
  <c r="F2380" i="21"/>
  <c r="F2381" i="21"/>
  <c r="F2382" i="21"/>
  <c r="F2383" i="21"/>
  <c r="F2384" i="21"/>
  <c r="F2385" i="21"/>
  <c r="F2386" i="21"/>
  <c r="F2387" i="21"/>
  <c r="F2388" i="21"/>
  <c r="F2389" i="21"/>
  <c r="F2390" i="21"/>
  <c r="F2391" i="21"/>
  <c r="F2392" i="21"/>
  <c r="F2393" i="21"/>
  <c r="F2394" i="21"/>
  <c r="F2395" i="21"/>
  <c r="F2396" i="21"/>
  <c r="F2397" i="21"/>
  <c r="F2398" i="21"/>
  <c r="F2399" i="21"/>
  <c r="F2400" i="21"/>
  <c r="F2401" i="21"/>
  <c r="F3" i="21"/>
  <c r="U8" i="14"/>
  <c r="U7" i="14"/>
  <c r="U6" i="14"/>
  <c r="U5" i="14"/>
  <c r="U4" i="14"/>
  <c r="O25" i="14"/>
  <c r="O15" i="14"/>
  <c r="O32" i="14"/>
  <c r="O33" i="14"/>
  <c r="O10" i="14"/>
  <c r="O23" i="14"/>
  <c r="O34" i="14"/>
  <c r="O16" i="14"/>
  <c r="O26" i="14"/>
  <c r="O19" i="14"/>
  <c r="O35" i="14"/>
  <c r="O2" i="14"/>
  <c r="O36" i="14"/>
  <c r="O3" i="14"/>
  <c r="O7" i="14"/>
  <c r="O37" i="14"/>
  <c r="O17" i="14"/>
  <c r="O5" i="14"/>
  <c r="O38" i="14"/>
  <c r="O27" i="14"/>
  <c r="O28" i="14"/>
  <c r="O11" i="14"/>
  <c r="O8" i="14"/>
  <c r="O39" i="14"/>
  <c r="O40" i="14"/>
  <c r="O13" i="14"/>
  <c r="O6" i="14"/>
  <c r="O41" i="14"/>
  <c r="O42" i="14"/>
  <c r="O29" i="14"/>
  <c r="O20" i="14"/>
  <c r="O43" i="14"/>
  <c r="O21" i="14"/>
  <c r="O22" i="14"/>
  <c r="O14" i="14"/>
  <c r="O30" i="14"/>
  <c r="O12" i="14"/>
  <c r="O44" i="14"/>
  <c r="O4" i="14"/>
  <c r="O45" i="14"/>
  <c r="O18" i="14"/>
  <c r="O46" i="14"/>
  <c r="O47" i="14"/>
  <c r="O24" i="14"/>
  <c r="O48" i="14"/>
  <c r="O49" i="14"/>
  <c r="O31" i="14"/>
  <c r="O9" i="14"/>
  <c r="N9" i="14"/>
  <c r="N25" i="14"/>
  <c r="N15" i="14"/>
  <c r="N32" i="14"/>
  <c r="N33" i="14"/>
  <c r="N10" i="14"/>
  <c r="N23" i="14"/>
  <c r="N34" i="14"/>
  <c r="N16" i="14"/>
  <c r="N26" i="14"/>
  <c r="N19" i="14"/>
  <c r="N35" i="14"/>
  <c r="N2" i="14"/>
  <c r="N36" i="14"/>
  <c r="N3" i="14"/>
  <c r="N7" i="14"/>
  <c r="N37" i="14"/>
  <c r="N17" i="14"/>
  <c r="N5" i="14"/>
  <c r="N38" i="14"/>
  <c r="N27" i="14"/>
  <c r="N28" i="14"/>
  <c r="N11" i="14"/>
  <c r="N8" i="14"/>
  <c r="N39" i="14"/>
  <c r="N40" i="14"/>
  <c r="N13" i="14"/>
  <c r="N6" i="14"/>
  <c r="N41" i="14"/>
  <c r="N42" i="14"/>
  <c r="N29" i="14"/>
  <c r="N20" i="14"/>
  <c r="N43" i="14"/>
  <c r="N21" i="14"/>
  <c r="N22" i="14"/>
  <c r="N14" i="14"/>
  <c r="N30" i="14"/>
  <c r="N12" i="14"/>
  <c r="N44" i="14"/>
  <c r="N4" i="14"/>
  <c r="N45" i="14"/>
  <c r="N18" i="14"/>
  <c r="N46" i="14"/>
  <c r="N47" i="14"/>
  <c r="N24" i="14"/>
  <c r="N48" i="14"/>
  <c r="N49" i="14"/>
  <c r="N31" i="14"/>
  <c r="M9" i="14"/>
  <c r="M25" i="14"/>
  <c r="M15" i="14"/>
  <c r="M32" i="14"/>
  <c r="M33" i="14"/>
  <c r="M10" i="14"/>
  <c r="M23" i="14"/>
  <c r="M34" i="14"/>
  <c r="M16" i="14"/>
  <c r="M26" i="14"/>
  <c r="M19" i="14"/>
  <c r="M35" i="14"/>
  <c r="M2" i="14"/>
  <c r="M36" i="14"/>
  <c r="M3" i="14"/>
  <c r="M7" i="14"/>
  <c r="M37" i="14"/>
  <c r="M17" i="14"/>
  <c r="M5" i="14"/>
  <c r="M38" i="14"/>
  <c r="M27" i="14"/>
  <c r="M28" i="14"/>
  <c r="M11" i="14"/>
  <c r="M8" i="14"/>
  <c r="M39" i="14"/>
  <c r="M40" i="14"/>
  <c r="M13" i="14"/>
  <c r="M6" i="14"/>
  <c r="M41" i="14"/>
  <c r="M42" i="14"/>
  <c r="M29" i="14"/>
  <c r="M20" i="14"/>
  <c r="M43" i="14"/>
  <c r="M21" i="14"/>
  <c r="M22" i="14"/>
  <c r="M14" i="14"/>
  <c r="M30" i="14"/>
  <c r="M12" i="14"/>
  <c r="M44" i="14"/>
  <c r="M4" i="14"/>
  <c r="M45" i="14"/>
  <c r="M18" i="14"/>
  <c r="M46" i="14"/>
  <c r="M47" i="14"/>
  <c r="M24" i="14"/>
  <c r="M48" i="14"/>
  <c r="M49" i="14"/>
  <c r="M31" i="14"/>
  <c r="J25" i="14"/>
  <c r="J15" i="14"/>
  <c r="J32" i="14"/>
  <c r="J33" i="14"/>
  <c r="J10" i="14"/>
  <c r="J23" i="14"/>
  <c r="J34" i="14"/>
  <c r="J16" i="14"/>
  <c r="J26" i="14"/>
  <c r="J19" i="14"/>
  <c r="J35" i="14"/>
  <c r="J2" i="14"/>
  <c r="J36" i="14"/>
  <c r="J3" i="14"/>
  <c r="J7" i="14"/>
  <c r="J37" i="14"/>
  <c r="J17" i="14"/>
  <c r="J5" i="14"/>
  <c r="J38" i="14"/>
  <c r="J27" i="14"/>
  <c r="J28" i="14"/>
  <c r="J11" i="14"/>
  <c r="J8" i="14"/>
  <c r="J39" i="14"/>
  <c r="J40" i="14"/>
  <c r="J13" i="14"/>
  <c r="J6" i="14"/>
  <c r="J41" i="14"/>
  <c r="J42" i="14"/>
  <c r="J29" i="14"/>
  <c r="J20" i="14"/>
  <c r="J43" i="14"/>
  <c r="J21" i="14"/>
  <c r="J22" i="14"/>
  <c r="J14" i="14"/>
  <c r="J30" i="14"/>
  <c r="J12" i="14"/>
  <c r="J44" i="14"/>
  <c r="J4" i="14"/>
  <c r="J45" i="14"/>
  <c r="J18" i="14"/>
  <c r="J46" i="14"/>
  <c r="J47" i="14"/>
  <c r="J24" i="14"/>
  <c r="J48" i="14"/>
  <c r="J49" i="14"/>
  <c r="J31" i="14"/>
  <c r="J9" i="14"/>
  <c r="F7" i="16"/>
  <c r="F6" i="16"/>
  <c r="F5" i="16"/>
  <c r="Z7" i="6"/>
  <c r="Z9" i="6"/>
  <c r="Z8" i="6"/>
  <c r="Z6" i="6"/>
  <c r="Z5" i="6"/>
  <c r="Z4" i="6"/>
  <c r="G6" i="6"/>
  <c r="G7" i="6"/>
  <c r="G8" i="6"/>
  <c r="G9" i="6"/>
  <c r="G10" i="6"/>
  <c r="G11" i="6"/>
  <c r="G5" i="6"/>
  <c r="G13" i="6"/>
  <c r="G14" i="6"/>
  <c r="G15" i="6"/>
  <c r="G16" i="6"/>
  <c r="G17" i="6"/>
  <c r="G18" i="6"/>
  <c r="G19" i="6"/>
  <c r="G20" i="6"/>
  <c r="G21" i="6"/>
  <c r="G22" i="6"/>
  <c r="G27" i="6"/>
  <c r="G24" i="6"/>
  <c r="G25" i="6"/>
  <c r="G26" i="6"/>
  <c r="G12" i="6"/>
  <c r="G28" i="6"/>
  <c r="G29" i="6"/>
  <c r="G30" i="6"/>
  <c r="G31" i="6"/>
  <c r="G23" i="6"/>
  <c r="A31" i="8"/>
  <c r="A23" i="8"/>
  <c r="F3" i="8"/>
  <c r="F4" i="8"/>
  <c r="F5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2" i="8"/>
  <c r="F203" i="8"/>
  <c r="F204" i="8"/>
  <c r="F205" i="8"/>
  <c r="F207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5" i="8"/>
  <c r="F426" i="8"/>
  <c r="F427" i="8"/>
  <c r="F428" i="8"/>
  <c r="F429" i="8"/>
  <c r="F430" i="8"/>
  <c r="F431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80" i="8"/>
  <c r="F482" i="8"/>
  <c r="F483" i="8"/>
  <c r="F484" i="8"/>
  <c r="F485" i="8"/>
  <c r="F486" i="8"/>
  <c r="F487" i="8"/>
  <c r="F488" i="8"/>
  <c r="F489" i="8"/>
  <c r="F490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40" i="8"/>
  <c r="F541" i="8"/>
  <c r="F542" i="8"/>
  <c r="F543" i="8"/>
  <c r="F544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3" i="8"/>
  <c r="F645" i="8"/>
  <c r="F646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9" i="8"/>
  <c r="F680" i="8"/>
  <c r="F681" i="8"/>
  <c r="F682" i="8"/>
  <c r="F683" i="8"/>
  <c r="F684" i="8"/>
  <c r="F685" i="8"/>
  <c r="F686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6" i="8"/>
  <c r="F777" i="8"/>
  <c r="F778" i="8"/>
  <c r="F779" i="8"/>
  <c r="F780" i="8"/>
  <c r="F781" i="8"/>
  <c r="F783" i="8"/>
  <c r="F784" i="8"/>
  <c r="F785" i="8"/>
  <c r="F786" i="8"/>
  <c r="F787" i="8"/>
  <c r="F788" i="8"/>
  <c r="F789" i="8"/>
  <c r="F790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3" i="8"/>
  <c r="F814" i="8"/>
  <c r="F815" i="8"/>
  <c r="F816" i="8"/>
  <c r="F817" i="8"/>
  <c r="F819" i="8"/>
  <c r="F820" i="8"/>
  <c r="F821" i="8"/>
  <c r="F822" i="8"/>
  <c r="F824" i="8"/>
  <c r="F825" i="8"/>
  <c r="F826" i="8"/>
  <c r="F827" i="8"/>
  <c r="F829" i="8"/>
  <c r="F830" i="8"/>
  <c r="F831" i="8"/>
  <c r="F832" i="8"/>
  <c r="F833" i="8"/>
  <c r="F834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2" i="8"/>
  <c r="F953" i="8"/>
  <c r="F955" i="8"/>
  <c r="F956" i="8"/>
  <c r="F957" i="8"/>
  <c r="F958" i="8"/>
  <c r="F959" i="8"/>
  <c r="F960" i="8"/>
  <c r="F961" i="8"/>
  <c r="F962" i="8"/>
  <c r="F963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6" i="8"/>
  <c r="F1027" i="8"/>
  <c r="F1028" i="8"/>
  <c r="F1029" i="8"/>
  <c r="F1030" i="8"/>
  <c r="F1031" i="8"/>
  <c r="F1032" i="8"/>
  <c r="F1033" i="8"/>
  <c r="F1034" i="8"/>
  <c r="F1035" i="8"/>
  <c r="F1036" i="8"/>
  <c r="F1038" i="8"/>
  <c r="F1040" i="8"/>
  <c r="F1041" i="8"/>
  <c r="F1043" i="8"/>
  <c r="F1044" i="8"/>
  <c r="F1045" i="8"/>
  <c r="F1047" i="8"/>
  <c r="F1048" i="8"/>
  <c r="F1049" i="8"/>
  <c r="F1050" i="8"/>
  <c r="F1051" i="8"/>
  <c r="F1052" i="8"/>
  <c r="F1053" i="8"/>
  <c r="F1054" i="8"/>
  <c r="F1055" i="8"/>
  <c r="F1056" i="8"/>
  <c r="F1057" i="8"/>
  <c r="F1059" i="8"/>
  <c r="F1060" i="8"/>
  <c r="F1061" i="8"/>
  <c r="F1064" i="8"/>
  <c r="F1065" i="8"/>
  <c r="F1066" i="8"/>
  <c r="F1067" i="8"/>
  <c r="F1068" i="8"/>
  <c r="F1069" i="8"/>
  <c r="F1070" i="8"/>
  <c r="F1071" i="8"/>
  <c r="F1072" i="8"/>
  <c r="F1073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6" i="8"/>
  <c r="F1137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8" i="8"/>
  <c r="F1179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6" i="8"/>
  <c r="F1257" i="8"/>
  <c r="F1258" i="8"/>
  <c r="F1259" i="8"/>
  <c r="F1260" i="8"/>
  <c r="F1261" i="8"/>
  <c r="F1262" i="8"/>
  <c r="F1263" i="8"/>
  <c r="F1264" i="8"/>
  <c r="F1265" i="8"/>
  <c r="F1266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30" i="8"/>
  <c r="F1331" i="8"/>
  <c r="F1332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7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2" i="8"/>
  <c r="F1463" i="8"/>
  <c r="F1464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2" i="8"/>
  <c r="F1503" i="8"/>
  <c r="F1504" i="8"/>
  <c r="F1505" i="8"/>
  <c r="F1508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40" i="8"/>
  <c r="F1641" i="8"/>
  <c r="F1642" i="8"/>
  <c r="F1644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2" i="8"/>
  <c r="F1663" i="8"/>
  <c r="F1664" i="8"/>
  <c r="F1665" i="8"/>
  <c r="F1667" i="8"/>
  <c r="F1668" i="8"/>
  <c r="F1669" i="8"/>
  <c r="F1670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3" i="8"/>
  <c r="F1714" i="8"/>
  <c r="F1715" i="8"/>
  <c r="F1716" i="8"/>
  <c r="F1717" i="8"/>
  <c r="F1718" i="8"/>
  <c r="F1719" i="8"/>
  <c r="F1721" i="8"/>
  <c r="F1722" i="8"/>
  <c r="F1723" i="8"/>
  <c r="F1724" i="8"/>
  <c r="F1725" i="8"/>
  <c r="F1728" i="8"/>
  <c r="F1736" i="8"/>
  <c r="F1737" i="8"/>
  <c r="F1739" i="8"/>
  <c r="F1740" i="8"/>
  <c r="F1741" i="8"/>
  <c r="F1743" i="8"/>
  <c r="F1744" i="8"/>
  <c r="F1745" i="8"/>
  <c r="F1746" i="8"/>
  <c r="F1747" i="8"/>
  <c r="F1748" i="8"/>
  <c r="F1749" i="8"/>
  <c r="F1750" i="8"/>
  <c r="F1751" i="8"/>
  <c r="F1752" i="8"/>
  <c r="F1753" i="8"/>
  <c r="F1755" i="8"/>
  <c r="F1756" i="8"/>
  <c r="F1757" i="8"/>
  <c r="F1758" i="8"/>
  <c r="F1759" i="8"/>
  <c r="F1760" i="8"/>
  <c r="F1761" i="8"/>
  <c r="F1762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6" i="8"/>
  <c r="F1797" i="8"/>
  <c r="F1798" i="8"/>
  <c r="F1799" i="8"/>
  <c r="F1800" i="8"/>
  <c r="F1801" i="8"/>
  <c r="F1802" i="8"/>
  <c r="F1803" i="8"/>
  <c r="F1805" i="8"/>
  <c r="F1806" i="8"/>
  <c r="F1807" i="8"/>
  <c r="F1808" i="8"/>
  <c r="F1809" i="8"/>
  <c r="F1811" i="8"/>
  <c r="F1812" i="8"/>
  <c r="F1813" i="8"/>
  <c r="F1814" i="8"/>
  <c r="F1815" i="8"/>
  <c r="F1816" i="8"/>
  <c r="F1818" i="8"/>
  <c r="F1819" i="8"/>
  <c r="F1822" i="8"/>
  <c r="F1823" i="8"/>
  <c r="F1824" i="8"/>
  <c r="F1825" i="8"/>
  <c r="F1826" i="8"/>
  <c r="F1827" i="8"/>
  <c r="F1828" i="8"/>
  <c r="F1829" i="8"/>
  <c r="F1830" i="8"/>
  <c r="F1831" i="8"/>
  <c r="F1832" i="8"/>
  <c r="F1834" i="8"/>
  <c r="F1835" i="8"/>
  <c r="F1836" i="8"/>
  <c r="F1837" i="8"/>
  <c r="F1838" i="8"/>
  <c r="F1839" i="8"/>
  <c r="F1840" i="8"/>
  <c r="F1841" i="8"/>
  <c r="F1842" i="8"/>
  <c r="F1843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3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1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8" i="8"/>
  <c r="F1939" i="8"/>
  <c r="F1940" i="8"/>
  <c r="F1941" i="8"/>
  <c r="F1942" i="8"/>
  <c r="F1943" i="8"/>
  <c r="F1945" i="8"/>
  <c r="F1946" i="8"/>
  <c r="F1947" i="8"/>
  <c r="F1948" i="8"/>
  <c r="F1950" i="8"/>
  <c r="F1951" i="8"/>
  <c r="F1952" i="8"/>
  <c r="F1953" i="8"/>
  <c r="F1954" i="8"/>
  <c r="F1955" i="8"/>
  <c r="F1956" i="8"/>
  <c r="F1957" i="8"/>
  <c r="F1958" i="8"/>
  <c r="F1959" i="8"/>
  <c r="F1961" i="8"/>
  <c r="F1962" i="8"/>
  <c r="F1963" i="8"/>
  <c r="F1964" i="8"/>
  <c r="F1965" i="8"/>
  <c r="F1966" i="8"/>
  <c r="F1967" i="8"/>
  <c r="F1968" i="8"/>
  <c r="F1970" i="8"/>
  <c r="F1971" i="8"/>
  <c r="F1972" i="8"/>
  <c r="F1975" i="8"/>
  <c r="F1976" i="8"/>
  <c r="F1977" i="8"/>
  <c r="F1978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3" i="8"/>
  <c r="F1994" i="8"/>
  <c r="F1995" i="8"/>
  <c r="F1996" i="8"/>
  <c r="F1997" i="8"/>
  <c r="F1998" i="8"/>
  <c r="F1999" i="8"/>
  <c r="F2000" i="8"/>
  <c r="F2002" i="8"/>
  <c r="F2004" i="8"/>
  <c r="F2005" i="8"/>
  <c r="F2006" i="8"/>
  <c r="F2007" i="8"/>
  <c r="F2009" i="8"/>
  <c r="F2010" i="8"/>
  <c r="F2013" i="8"/>
  <c r="F2016" i="8"/>
  <c r="F2018" i="8"/>
  <c r="F2019" i="8"/>
  <c r="F2020" i="8"/>
  <c r="F2021" i="8"/>
  <c r="F2022" i="8"/>
  <c r="F2023" i="8"/>
  <c r="F2024" i="8"/>
  <c r="F2025" i="8"/>
  <c r="F2026" i="8"/>
  <c r="F2027" i="8"/>
  <c r="F2028" i="8"/>
  <c r="F2029" i="8"/>
  <c r="F2030" i="8"/>
  <c r="F2031" i="8"/>
  <c r="F2032" i="8"/>
  <c r="F2033" i="8"/>
  <c r="F2034" i="8"/>
  <c r="F2035" i="8"/>
  <c r="F2036" i="8"/>
  <c r="F2037" i="8"/>
  <c r="F2038" i="8"/>
  <c r="F2039" i="8"/>
  <c r="F2040" i="8"/>
  <c r="F2041" i="8"/>
  <c r="F2042" i="8"/>
  <c r="F2043" i="8"/>
  <c r="F2044" i="8"/>
  <c r="F2045" i="8"/>
  <c r="F2046" i="8"/>
  <c r="F2047" i="8"/>
  <c r="F2048" i="8"/>
  <c r="F2049" i="8"/>
  <c r="F2050" i="8"/>
  <c r="F2051" i="8"/>
  <c r="F2052" i="8"/>
  <c r="F2053" i="8"/>
  <c r="F2054" i="8"/>
  <c r="F2055" i="8"/>
  <c r="F2056" i="8"/>
  <c r="F2057" i="8"/>
  <c r="F2058" i="8"/>
  <c r="F2059" i="8"/>
  <c r="F2060" i="8"/>
  <c r="F2061" i="8"/>
  <c r="F2062" i="8"/>
  <c r="F2063" i="8"/>
  <c r="F2064" i="8"/>
  <c r="F2065" i="8"/>
  <c r="F2066" i="8"/>
  <c r="F2067" i="8"/>
  <c r="F2068" i="8"/>
  <c r="F2069" i="8"/>
  <c r="F2070" i="8"/>
  <c r="F2071" i="8"/>
  <c r="F2072" i="8"/>
  <c r="F2074" i="8"/>
  <c r="F2076" i="8"/>
  <c r="F2078" i="8"/>
  <c r="F2080" i="8"/>
  <c r="F2081" i="8"/>
  <c r="F2082" i="8"/>
  <c r="F2083" i="8"/>
  <c r="F2084" i="8"/>
  <c r="F2085" i="8"/>
  <c r="F2086" i="8"/>
  <c r="F2087" i="8"/>
  <c r="F2088" i="8"/>
  <c r="F2089" i="8"/>
  <c r="F2091" i="8"/>
  <c r="F2092" i="8"/>
  <c r="F2093" i="8"/>
  <c r="F2094" i="8"/>
  <c r="F2095" i="8"/>
  <c r="F2096" i="8"/>
  <c r="F2097" i="8"/>
  <c r="F2098" i="8"/>
  <c r="F2099" i="8"/>
  <c r="F2100" i="8"/>
  <c r="F2101" i="8"/>
  <c r="F2103" i="8"/>
  <c r="F2104" i="8"/>
  <c r="F2105" i="8"/>
  <c r="F2106" i="8"/>
  <c r="F2107" i="8"/>
  <c r="F2108" i="8"/>
  <c r="F2109" i="8"/>
  <c r="F2110" i="8"/>
  <c r="F2111" i="8"/>
  <c r="F2112" i="8"/>
  <c r="F2113" i="8"/>
  <c r="F2114" i="8"/>
  <c r="F2115" i="8"/>
  <c r="F2116" i="8"/>
  <c r="F2117" i="8"/>
  <c r="F2118" i="8"/>
  <c r="F2120" i="8"/>
  <c r="F2121" i="8"/>
  <c r="F2122" i="8"/>
  <c r="F2123" i="8"/>
  <c r="F2124" i="8"/>
  <c r="F2126" i="8"/>
  <c r="F2127" i="8"/>
  <c r="F2128" i="8"/>
  <c r="F2129" i="8"/>
  <c r="F2130" i="8"/>
  <c r="F2131" i="8"/>
  <c r="F2133" i="8"/>
  <c r="F2134" i="8"/>
  <c r="F2135" i="8"/>
  <c r="F2136" i="8"/>
  <c r="F2137" i="8"/>
  <c r="F2138" i="8"/>
  <c r="F2139" i="8"/>
  <c r="F2140" i="8"/>
  <c r="F2142" i="8"/>
  <c r="F2143" i="8"/>
  <c r="F2144" i="8"/>
  <c r="F2146" i="8"/>
  <c r="F2147" i="8"/>
  <c r="F2148" i="8"/>
  <c r="F2149" i="8"/>
  <c r="F2150" i="8"/>
  <c r="F2151" i="8"/>
  <c r="F2152" i="8"/>
  <c r="F2153" i="8"/>
  <c r="F2154" i="8"/>
  <c r="F2155" i="8"/>
  <c r="F2156" i="8"/>
  <c r="F2157" i="8"/>
  <c r="F2158" i="8"/>
  <c r="F2159" i="8"/>
  <c r="F2160" i="8"/>
  <c r="F2161" i="8"/>
  <c r="F2162" i="8"/>
  <c r="F2163" i="8"/>
  <c r="F2164" i="8"/>
  <c r="F2165" i="8"/>
  <c r="F2166" i="8"/>
  <c r="F2167" i="8"/>
  <c r="F2168" i="8"/>
  <c r="F2169" i="8"/>
  <c r="F2170" i="8"/>
  <c r="F2171" i="8"/>
  <c r="F2172" i="8"/>
  <c r="F2173" i="8"/>
  <c r="F2174" i="8"/>
  <c r="F2175" i="8"/>
  <c r="F2176" i="8"/>
  <c r="F2177" i="8"/>
  <c r="F2178" i="8"/>
  <c r="F2179" i="8"/>
  <c r="F2180" i="8"/>
  <c r="F2181" i="8"/>
  <c r="F2183" i="8"/>
  <c r="F2184" i="8"/>
  <c r="F2185" i="8"/>
  <c r="F2186" i="8"/>
  <c r="F2187" i="8"/>
  <c r="F2188" i="8"/>
  <c r="F2189" i="8"/>
  <c r="F2190" i="8"/>
  <c r="F2192" i="8"/>
  <c r="F2194" i="8"/>
  <c r="F2195" i="8"/>
  <c r="F2196" i="8"/>
  <c r="F2197" i="8"/>
  <c r="F2198" i="8"/>
  <c r="F2199" i="8"/>
  <c r="F2200" i="8"/>
  <c r="F2201" i="8"/>
  <c r="F2203" i="8"/>
  <c r="F2204" i="8"/>
  <c r="F2205" i="8"/>
  <c r="F2206" i="8"/>
  <c r="F2207" i="8"/>
  <c r="F2208" i="8"/>
  <c r="F2209" i="8"/>
  <c r="F2210" i="8"/>
  <c r="F2211" i="8"/>
  <c r="F2212" i="8"/>
  <c r="F2214" i="8"/>
  <c r="F2215" i="8"/>
  <c r="F2216" i="8"/>
  <c r="F2217" i="8"/>
  <c r="F2218" i="8"/>
  <c r="F2220" i="8"/>
  <c r="F2221" i="8"/>
  <c r="F2222" i="8"/>
  <c r="F2223" i="8"/>
  <c r="F2224" i="8"/>
  <c r="F2225" i="8"/>
  <c r="F2226" i="8"/>
  <c r="F2227" i="8"/>
  <c r="F2228" i="8"/>
  <c r="F2229" i="8"/>
  <c r="F2230" i="8"/>
  <c r="F2231" i="8"/>
  <c r="F2232" i="8"/>
  <c r="F2233" i="8"/>
  <c r="F2234" i="8"/>
  <c r="F2235" i="8"/>
  <c r="F2236" i="8"/>
  <c r="F2238" i="8"/>
  <c r="F2239" i="8"/>
  <c r="F2240" i="8"/>
  <c r="F2242" i="8"/>
  <c r="F2244" i="8"/>
  <c r="F2245" i="8"/>
  <c r="F2246" i="8"/>
  <c r="F2247" i="8"/>
  <c r="F2248" i="8"/>
  <c r="F2250" i="8"/>
  <c r="F2251" i="8"/>
  <c r="F2252" i="8"/>
  <c r="F2253" i="8"/>
  <c r="F2254" i="8"/>
  <c r="F2255" i="8"/>
  <c r="F2256" i="8"/>
  <c r="F2257" i="8"/>
  <c r="F2258" i="8"/>
  <c r="F2260" i="8"/>
  <c r="F2261" i="8"/>
  <c r="F2262" i="8"/>
  <c r="F2263" i="8"/>
  <c r="F2264" i="8"/>
  <c r="F2265" i="8"/>
  <c r="F2266" i="8"/>
  <c r="F2268" i="8"/>
  <c r="F2270" i="8"/>
  <c r="F2271" i="8"/>
  <c r="F2272" i="8"/>
  <c r="F2273" i="8"/>
  <c r="F2274" i="8"/>
  <c r="F2275" i="8"/>
  <c r="F2276" i="8"/>
  <c r="F2277" i="8"/>
  <c r="F2278" i="8"/>
  <c r="F2279" i="8"/>
  <c r="F2280" i="8"/>
  <c r="F2281" i="8"/>
  <c r="F2282" i="8"/>
  <c r="F2283" i="8"/>
  <c r="F2284" i="8"/>
  <c r="F2285" i="8"/>
  <c r="F2286" i="8"/>
  <c r="F2287" i="8"/>
  <c r="F2288" i="8"/>
  <c r="F2289" i="8"/>
  <c r="F2290" i="8"/>
  <c r="F2291" i="8"/>
  <c r="F2292" i="8"/>
  <c r="F2293" i="8"/>
  <c r="F2294" i="8"/>
  <c r="F2295" i="8"/>
  <c r="F2296" i="8"/>
  <c r="F2297" i="8"/>
  <c r="F2298" i="8"/>
  <c r="F2299" i="8"/>
  <c r="F2300" i="8"/>
  <c r="F2302" i="8"/>
  <c r="F2303" i="8"/>
  <c r="F2304" i="8"/>
  <c r="F2306" i="8"/>
  <c r="F2307" i="8"/>
  <c r="F2308" i="8"/>
  <c r="F2309" i="8"/>
  <c r="F2310" i="8"/>
  <c r="F2311" i="8"/>
  <c r="F2312" i="8"/>
  <c r="F2313" i="8"/>
  <c r="F2314" i="8"/>
  <c r="F2315" i="8"/>
  <c r="F2316" i="8"/>
  <c r="F2317" i="8"/>
  <c r="F2318" i="8"/>
  <c r="F2320" i="8"/>
  <c r="F2321" i="8"/>
  <c r="F2322" i="8"/>
  <c r="F2323" i="8"/>
  <c r="F2324" i="8"/>
  <c r="F2325" i="8"/>
  <c r="F2326" i="8"/>
  <c r="F2327" i="8"/>
  <c r="F2328" i="8"/>
  <c r="F2329" i="8"/>
  <c r="F2330" i="8"/>
  <c r="F2331" i="8"/>
  <c r="F2332" i="8"/>
  <c r="F2333" i="8"/>
  <c r="F2334" i="8"/>
  <c r="F2335" i="8"/>
  <c r="F2336" i="8"/>
  <c r="F2337" i="8"/>
  <c r="F2339" i="8"/>
  <c r="F2341" i="8"/>
  <c r="F2342" i="8"/>
  <c r="F2343" i="8"/>
  <c r="F2345" i="8"/>
  <c r="F2356" i="8"/>
  <c r="F2357" i="8"/>
  <c r="F2358" i="8"/>
  <c r="F2359" i="8"/>
  <c r="F2360" i="8"/>
  <c r="F2361" i="8"/>
  <c r="F2362" i="8"/>
  <c r="F2363" i="8"/>
  <c r="F2365" i="8"/>
  <c r="F2366" i="8"/>
  <c r="F2367" i="8"/>
  <c r="F2369" i="8"/>
  <c r="F2370" i="8"/>
  <c r="F2371" i="8"/>
  <c r="F2373" i="8"/>
  <c r="F2374" i="8"/>
  <c r="F2375" i="8"/>
  <c r="F2377" i="8"/>
  <c r="F2378" i="8"/>
  <c r="F2379" i="8"/>
  <c r="F2380" i="8"/>
  <c r="F2382" i="8"/>
  <c r="F2384" i="8"/>
  <c r="F2385" i="8"/>
  <c r="F2387" i="8"/>
  <c r="F2388" i="8"/>
  <c r="F2389" i="8"/>
  <c r="F2391" i="8"/>
  <c r="F2392" i="8"/>
  <c r="F2393" i="8"/>
  <c r="F2394" i="8"/>
  <c r="F2395" i="8"/>
  <c r="F2396" i="8"/>
  <c r="F2397" i="8"/>
  <c r="F2398" i="8"/>
  <c r="F2399" i="8"/>
  <c r="F2400" i="8"/>
  <c r="F2401" i="8"/>
  <c r="F2402" i="8"/>
  <c r="F2403" i="8"/>
  <c r="F2404" i="8"/>
  <c r="F2405" i="8"/>
  <c r="F2406" i="8"/>
  <c r="F2407" i="8"/>
  <c r="F2408" i="8"/>
  <c r="F2409" i="8"/>
  <c r="F2410" i="8"/>
  <c r="F2411" i="8"/>
  <c r="F2412" i="8"/>
  <c r="F2413" i="8"/>
  <c r="F2415" i="8"/>
  <c r="F2416" i="8"/>
  <c r="F2417" i="8"/>
  <c r="F2418" i="8"/>
  <c r="F2419" i="8"/>
  <c r="F2420" i="8"/>
  <c r="F2421" i="8"/>
  <c r="F2422" i="8"/>
  <c r="F2423" i="8"/>
  <c r="F2425" i="8"/>
  <c r="F2426" i="8"/>
  <c r="F2427" i="8"/>
  <c r="F2428" i="8"/>
  <c r="F2429" i="8"/>
  <c r="F2430" i="8"/>
  <c r="F2431" i="8"/>
  <c r="F2432" i="8"/>
  <c r="F2433" i="8"/>
  <c r="F2434" i="8"/>
  <c r="F2435" i="8"/>
  <c r="F2436" i="8"/>
  <c r="F2437" i="8"/>
  <c r="F2438" i="8"/>
  <c r="F2439" i="8"/>
  <c r="F2440" i="8"/>
  <c r="F2441" i="8"/>
  <c r="F2443" i="8"/>
  <c r="F2444" i="8"/>
  <c r="F2445" i="8"/>
  <c r="F2446" i="8"/>
  <c r="F2447" i="8"/>
  <c r="F2448" i="8"/>
  <c r="F2449" i="8"/>
  <c r="F2450" i="8"/>
  <c r="F2451" i="8"/>
  <c r="F2452" i="8"/>
  <c r="F2453" i="8"/>
  <c r="F2454" i="8"/>
  <c r="F2455" i="8"/>
  <c r="F2456" i="8"/>
  <c r="F2458" i="8"/>
  <c r="F2459" i="8"/>
  <c r="F2460" i="8"/>
  <c r="F2462" i="8"/>
  <c r="F2464" i="8"/>
  <c r="F2465" i="8"/>
  <c r="F2470" i="8"/>
  <c r="F2473" i="8"/>
  <c r="F2477" i="8"/>
  <c r="F2480" i="8"/>
  <c r="F2481" i="8"/>
  <c r="F2482" i="8"/>
  <c r="F2483" i="8"/>
  <c r="F2484" i="8"/>
  <c r="F2486" i="8"/>
  <c r="F2487" i="8"/>
  <c r="F2488" i="8"/>
  <c r="F2489" i="8"/>
  <c r="F2490" i="8"/>
  <c r="F2491" i="8"/>
  <c r="F2492" i="8"/>
  <c r="F2493" i="8"/>
  <c r="F2494" i="8"/>
  <c r="F2495" i="8"/>
  <c r="F2496" i="8"/>
  <c r="F2497" i="8"/>
  <c r="F2498" i="8"/>
  <c r="F2499" i="8"/>
  <c r="F2500" i="8"/>
  <c r="F2501" i="8"/>
  <c r="F2502" i="8"/>
  <c r="F2503" i="8"/>
  <c r="F2504" i="8"/>
  <c r="F2505" i="8"/>
  <c r="F2506" i="8"/>
  <c r="F2509" i="8"/>
  <c r="F2510" i="8"/>
  <c r="F2511" i="8"/>
  <c r="F2512" i="8"/>
  <c r="F2513" i="8"/>
  <c r="F2514" i="8"/>
  <c r="F2515" i="8"/>
  <c r="F2517" i="8"/>
  <c r="F2518" i="8"/>
  <c r="F2519" i="8"/>
  <c r="F2520" i="8"/>
  <c r="F2522" i="8"/>
  <c r="F2524" i="8"/>
  <c r="F2525" i="8"/>
  <c r="F2526" i="8"/>
  <c r="F2527" i="8"/>
  <c r="F2528" i="8"/>
  <c r="F2529" i="8"/>
  <c r="F2532" i="8"/>
  <c r="F2533" i="8"/>
  <c r="F2534" i="8"/>
  <c r="F2535" i="8"/>
  <c r="F2536" i="8"/>
  <c r="F2537" i="8"/>
  <c r="F2538" i="8"/>
  <c r="F2539" i="8"/>
  <c r="F2540" i="8"/>
  <c r="F2541" i="8"/>
  <c r="F2542" i="8"/>
  <c r="F2543" i="8"/>
  <c r="F2544" i="8"/>
  <c r="F2545" i="8"/>
  <c r="F2546" i="8"/>
  <c r="F2547" i="8"/>
  <c r="F2548" i="8"/>
  <c r="F2549" i="8"/>
  <c r="F2550" i="8"/>
  <c r="F2551" i="8"/>
  <c r="F2552" i="8"/>
  <c r="F2553" i="8"/>
  <c r="F2555" i="8"/>
  <c r="F2556" i="8"/>
  <c r="F2557" i="8"/>
  <c r="F2558" i="8"/>
  <c r="F2559" i="8"/>
  <c r="F2560" i="8"/>
  <c r="F2561" i="8"/>
  <c r="F2562" i="8"/>
  <c r="F2564" i="8"/>
  <c r="F2565" i="8"/>
  <c r="F2566" i="8"/>
  <c r="F2567" i="8"/>
  <c r="F2568" i="8"/>
  <c r="F2569" i="8"/>
  <c r="F2570" i="8"/>
  <c r="F2571" i="8"/>
  <c r="F2572" i="8"/>
  <c r="F2573" i="8"/>
  <c r="F2574" i="8"/>
  <c r="F2575" i="8"/>
  <c r="F2578" i="8"/>
  <c r="F2579" i="8"/>
  <c r="F2580" i="8"/>
  <c r="F2581" i="8"/>
  <c r="F2582" i="8"/>
  <c r="F2583" i="8"/>
  <c r="F2584" i="8"/>
  <c r="F2585" i="8"/>
  <c r="F2586" i="8"/>
  <c r="F2587" i="8"/>
  <c r="F2589" i="8"/>
  <c r="F2590" i="8"/>
  <c r="F2591" i="8"/>
  <c r="F2594" i="8"/>
  <c r="F2595" i="8"/>
  <c r="F2599" i="8"/>
  <c r="F2600" i="8"/>
  <c r="F2601" i="8"/>
  <c r="F2602" i="8"/>
  <c r="F2603" i="8"/>
  <c r="F2604" i="8"/>
  <c r="F2605" i="8"/>
  <c r="F2606" i="8"/>
  <c r="F2607" i="8"/>
  <c r="F2608" i="8"/>
  <c r="F2609" i="8"/>
  <c r="F2610" i="8"/>
  <c r="F2612" i="8"/>
  <c r="F2613" i="8"/>
  <c r="F2616" i="8"/>
  <c r="F2617" i="8"/>
  <c r="F2619" i="8"/>
  <c r="F2620" i="8"/>
  <c r="F2621" i="8"/>
  <c r="F2622" i="8"/>
  <c r="F2623" i="8"/>
  <c r="F2624" i="8"/>
  <c r="F2625" i="8"/>
  <c r="F2626" i="8"/>
  <c r="F2627" i="8"/>
  <c r="F2628" i="8"/>
  <c r="F2629" i="8"/>
  <c r="F2630" i="8"/>
  <c r="F2632" i="8"/>
  <c r="F2633" i="8"/>
  <c r="F2634" i="8"/>
  <c r="F2635" i="8"/>
  <c r="F2636" i="8"/>
  <c r="F2638" i="8"/>
  <c r="F2639" i="8"/>
  <c r="F2640" i="8"/>
  <c r="F2641" i="8"/>
  <c r="F2642" i="8"/>
  <c r="F2643" i="8"/>
  <c r="F2644" i="8"/>
  <c r="F2645" i="8"/>
  <c r="F2646" i="8"/>
  <c r="F2647" i="8"/>
  <c r="F2648" i="8"/>
  <c r="F2649" i="8"/>
  <c r="F2650" i="8"/>
  <c r="F2651" i="8"/>
  <c r="F2652" i="8"/>
  <c r="F2653" i="8"/>
  <c r="F2654" i="8"/>
  <c r="F2655" i="8"/>
  <c r="F2656" i="8"/>
  <c r="F2657" i="8"/>
  <c r="F2658" i="8"/>
  <c r="F2659" i="8"/>
  <c r="F2660" i="8"/>
  <c r="F2661" i="8"/>
  <c r="F2662" i="8"/>
  <c r="F2663" i="8"/>
  <c r="F2664" i="8"/>
  <c r="F2665" i="8"/>
  <c r="F2666" i="8"/>
  <c r="F2667" i="8"/>
  <c r="F2668" i="8"/>
  <c r="F2669" i="8"/>
  <c r="F2670" i="8"/>
  <c r="F2671" i="8"/>
  <c r="F2672" i="8"/>
  <c r="F2673" i="8"/>
  <c r="F2674" i="8"/>
  <c r="F2675" i="8"/>
  <c r="F2676" i="8"/>
  <c r="F2677" i="8"/>
  <c r="F2678" i="8"/>
  <c r="F2679" i="8"/>
  <c r="F2680" i="8"/>
  <c r="F2681" i="8"/>
  <c r="F2682" i="8"/>
  <c r="F2683" i="8"/>
  <c r="F2684" i="8"/>
  <c r="F2685" i="8"/>
  <c r="F2686" i="8"/>
  <c r="F2687" i="8"/>
  <c r="F2689" i="8"/>
  <c r="F2690" i="8"/>
  <c r="F2691" i="8"/>
  <c r="F2692" i="8"/>
  <c r="F2694" i="8"/>
  <c r="F2695" i="8"/>
  <c r="F2696" i="8"/>
  <c r="F2697" i="8"/>
  <c r="F2698" i="8"/>
  <c r="F2699" i="8"/>
  <c r="F2700" i="8"/>
  <c r="F2701" i="8"/>
  <c r="F2702" i="8"/>
  <c r="F2703" i="8"/>
  <c r="F2705" i="8"/>
  <c r="F2706" i="8"/>
  <c r="F2707" i="8"/>
  <c r="F2708" i="8"/>
  <c r="F2709" i="8"/>
  <c r="F2710" i="8"/>
  <c r="F2711" i="8"/>
  <c r="F2713" i="8"/>
  <c r="F2714" i="8"/>
  <c r="F2715" i="8"/>
  <c r="F2716" i="8"/>
  <c r="F2717" i="8"/>
  <c r="F2718" i="8"/>
  <c r="F2719" i="8"/>
  <c r="F2720" i="8"/>
  <c r="F2721" i="8"/>
  <c r="F2722" i="8"/>
  <c r="F2723" i="8"/>
  <c r="F2724" i="8"/>
  <c r="F2725" i="8"/>
  <c r="F2727" i="8"/>
  <c r="F2728" i="8"/>
  <c r="F2730" i="8"/>
  <c r="F2731" i="8"/>
  <c r="F2732" i="8"/>
  <c r="F2733" i="8"/>
  <c r="F2736" i="8"/>
  <c r="F2737" i="8"/>
  <c r="F2738" i="8"/>
  <c r="F2739" i="8"/>
  <c r="F2740" i="8"/>
  <c r="F2742" i="8"/>
  <c r="F2745" i="8"/>
  <c r="F2747" i="8"/>
  <c r="F2748" i="8"/>
  <c r="F2749" i="8"/>
  <c r="F2757" i="8"/>
  <c r="F2758" i="8"/>
  <c r="F2759" i="8"/>
  <c r="F2760" i="8"/>
  <c r="F2762" i="8"/>
  <c r="F2763" i="8"/>
  <c r="F2764" i="8"/>
  <c r="F2765" i="8"/>
  <c r="F2766" i="8"/>
  <c r="F2768" i="8"/>
  <c r="F2770" i="8"/>
  <c r="F2771" i="8"/>
  <c r="F2772" i="8"/>
  <c r="F2773" i="8"/>
  <c r="F2775" i="8"/>
  <c r="F2776" i="8"/>
  <c r="F2778" i="8"/>
  <c r="F2779" i="8"/>
  <c r="F2781" i="8"/>
  <c r="F2782" i="8"/>
  <c r="F2783" i="8"/>
  <c r="F2784" i="8"/>
  <c r="F2785" i="8"/>
  <c r="F2786" i="8"/>
  <c r="F2787" i="8"/>
  <c r="F2789" i="8"/>
  <c r="F2790" i="8"/>
  <c r="F2791" i="8"/>
  <c r="F2792" i="8"/>
  <c r="F2793" i="8"/>
  <c r="F2794" i="8"/>
  <c r="F2795" i="8"/>
  <c r="F2797" i="8"/>
  <c r="F2799" i="8"/>
  <c r="F2800" i="8"/>
  <c r="F2801" i="8"/>
  <c r="F2802" i="8"/>
  <c r="F2803" i="8"/>
  <c r="F2805" i="8"/>
  <c r="F2806" i="8"/>
  <c r="F2807" i="8"/>
  <c r="F2808" i="8"/>
  <c r="F2809" i="8"/>
  <c r="F2810" i="8"/>
  <c r="F2812" i="8"/>
  <c r="F2813" i="8"/>
  <c r="F2815" i="8"/>
  <c r="F2817" i="8"/>
  <c r="F2818" i="8"/>
  <c r="F2820" i="8"/>
  <c r="F2821" i="8"/>
  <c r="F2822" i="8"/>
  <c r="F2823" i="8"/>
  <c r="F2824" i="8"/>
  <c r="F2825" i="8"/>
  <c r="F2827" i="8"/>
  <c r="F2828" i="8"/>
  <c r="F2831" i="8"/>
  <c r="F2832" i="8"/>
  <c r="F2834" i="8"/>
  <c r="F2835" i="8"/>
  <c r="F2836" i="8"/>
  <c r="F2837" i="8"/>
  <c r="F2838" i="8"/>
  <c r="F2839" i="8"/>
  <c r="F2840" i="8"/>
  <c r="F2841" i="8"/>
  <c r="F2842" i="8"/>
  <c r="F2843" i="8"/>
  <c r="F2844" i="8"/>
  <c r="F2845" i="8"/>
  <c r="F2846" i="8"/>
  <c r="F2847" i="8"/>
  <c r="F2848" i="8"/>
  <c r="F2849" i="8"/>
  <c r="F2850" i="8"/>
  <c r="F2851" i="8"/>
  <c r="F2852" i="8"/>
  <c r="F2853" i="8"/>
  <c r="F2854" i="8"/>
  <c r="F2855" i="8"/>
  <c r="F2856" i="8"/>
  <c r="F2857" i="8"/>
  <c r="F2858" i="8"/>
  <c r="F2859" i="8"/>
  <c r="F2860" i="8"/>
  <c r="F2861" i="8"/>
  <c r="F2862" i="8"/>
  <c r="F2863" i="8"/>
  <c r="F2864" i="8"/>
  <c r="F2865" i="8"/>
  <c r="F2866" i="8"/>
  <c r="F2867" i="8"/>
  <c r="F2868" i="8"/>
  <c r="F2869" i="8"/>
  <c r="F2870" i="8"/>
  <c r="F2871" i="8"/>
  <c r="F2873" i="8"/>
  <c r="F2874" i="8"/>
  <c r="F2875" i="8"/>
  <c r="F2876" i="8"/>
  <c r="F2877" i="8"/>
  <c r="F2878" i="8"/>
  <c r="F2879" i="8"/>
  <c r="F2880" i="8"/>
  <c r="F2881" i="8"/>
  <c r="F2882" i="8"/>
  <c r="F2883" i="8"/>
  <c r="F2884" i="8"/>
  <c r="F2885" i="8"/>
  <c r="F2886" i="8"/>
  <c r="F2887" i="8"/>
  <c r="F2888" i="8"/>
  <c r="F2889" i="8"/>
  <c r="F2890" i="8"/>
  <c r="F2891" i="8"/>
  <c r="F2892" i="8"/>
  <c r="F2893" i="8"/>
  <c r="F2894" i="8"/>
  <c r="F2895" i="8"/>
  <c r="F2896" i="8"/>
  <c r="F2898" i="8"/>
  <c r="F2899" i="8"/>
  <c r="F2900" i="8"/>
  <c r="F2902" i="8"/>
  <c r="F2903" i="8"/>
  <c r="F2905" i="8"/>
  <c r="F2907" i="8"/>
  <c r="F2908" i="8"/>
  <c r="F2909" i="8"/>
  <c r="F2910" i="8"/>
  <c r="F2911" i="8"/>
  <c r="F2912" i="8"/>
  <c r="F2913" i="8"/>
  <c r="F2914" i="8"/>
  <c r="F2915" i="8"/>
  <c r="F2916" i="8"/>
  <c r="F2917" i="8"/>
  <c r="F2918" i="8"/>
  <c r="F2919" i="8"/>
  <c r="F2920" i="8"/>
  <c r="F2921" i="8"/>
  <c r="F2922" i="8"/>
  <c r="F2923" i="8"/>
  <c r="F2924" i="8"/>
  <c r="F2925" i="8"/>
  <c r="F2926" i="8"/>
  <c r="F2927" i="8"/>
  <c r="F2928" i="8"/>
  <c r="F2929" i="8"/>
  <c r="F2930" i="8"/>
  <c r="F2931" i="8"/>
  <c r="F2932" i="8"/>
  <c r="F2933" i="8"/>
  <c r="F2934" i="8"/>
  <c r="F2935" i="8"/>
  <c r="F2936" i="8"/>
  <c r="F2937" i="8"/>
  <c r="F2938" i="8"/>
  <c r="F2940" i="8"/>
  <c r="F2941" i="8"/>
  <c r="F2942" i="8"/>
  <c r="F2943" i="8"/>
  <c r="F2944" i="8"/>
  <c r="F2945" i="8"/>
  <c r="F2946" i="8"/>
  <c r="F2947" i="8"/>
  <c r="F2948" i="8"/>
  <c r="F2949" i="8"/>
  <c r="F2950" i="8"/>
  <c r="F2951" i="8"/>
  <c r="F2953" i="8"/>
  <c r="F2955" i="8"/>
  <c r="F2956" i="8"/>
  <c r="F2958" i="8"/>
  <c r="F2959" i="8"/>
  <c r="F2961" i="8"/>
  <c r="F2962" i="8"/>
  <c r="F2963" i="8"/>
  <c r="F2964" i="8"/>
  <c r="F2965" i="8"/>
  <c r="F2967" i="8"/>
  <c r="F2972" i="8"/>
  <c r="F2973" i="8"/>
  <c r="F2974" i="8"/>
  <c r="F2975" i="8"/>
  <c r="F2976" i="8"/>
  <c r="F2977" i="8"/>
  <c r="F2978" i="8"/>
  <c r="F2979" i="8"/>
  <c r="F2980" i="8"/>
  <c r="F2981" i="8"/>
  <c r="F2982" i="8"/>
  <c r="F2983" i="8"/>
  <c r="F2984" i="8"/>
  <c r="F2985" i="8"/>
  <c r="F2986" i="8"/>
  <c r="F2987" i="8"/>
  <c r="F2988" i="8"/>
  <c r="F2989" i="8"/>
  <c r="F2990" i="8"/>
  <c r="F2992" i="8"/>
  <c r="F2993" i="8"/>
  <c r="F2994" i="8"/>
  <c r="F2995" i="8"/>
  <c r="F2996" i="8"/>
  <c r="F2997" i="8"/>
  <c r="F2998" i="8"/>
  <c r="F2999" i="8"/>
  <c r="F3000" i="8"/>
  <c r="F3001" i="8"/>
  <c r="F3002" i="8"/>
  <c r="F3003" i="8"/>
  <c r="F3004" i="8"/>
  <c r="F3006" i="8"/>
  <c r="F3007" i="8"/>
  <c r="F3008" i="8"/>
  <c r="F3011" i="8"/>
  <c r="F3012" i="8"/>
  <c r="F3015" i="8"/>
  <c r="F3017" i="8"/>
  <c r="F3018" i="8"/>
  <c r="F3019" i="8"/>
  <c r="F3021" i="8"/>
  <c r="F3022" i="8"/>
  <c r="F3025" i="8"/>
  <c r="F3026" i="8"/>
  <c r="F3027" i="8"/>
  <c r="F3028" i="8"/>
  <c r="F3030" i="8"/>
  <c r="F3031" i="8"/>
  <c r="F3033" i="8"/>
  <c r="F3034" i="8"/>
  <c r="F3036" i="8"/>
  <c r="F3038" i="8"/>
  <c r="F3039" i="8"/>
  <c r="F3040" i="8"/>
  <c r="F3041" i="8"/>
  <c r="F3042" i="8"/>
  <c r="F3044" i="8"/>
  <c r="F3045" i="8"/>
  <c r="F3046" i="8"/>
  <c r="F3048" i="8"/>
  <c r="F3049" i="8"/>
  <c r="F3051" i="8"/>
  <c r="F3052" i="8"/>
  <c r="F3053" i="8"/>
  <c r="F3054" i="8"/>
  <c r="F3055" i="8"/>
  <c r="F3056" i="8"/>
  <c r="F3057" i="8"/>
  <c r="F3058" i="8"/>
  <c r="F3059" i="8"/>
  <c r="F3060" i="8"/>
  <c r="F3061" i="8"/>
  <c r="F3062" i="8"/>
  <c r="F3063" i="8"/>
  <c r="F3064" i="8"/>
  <c r="F3065" i="8"/>
  <c r="F3066" i="8"/>
  <c r="F3067" i="8"/>
  <c r="F3070" i="8"/>
  <c r="F3071" i="8"/>
  <c r="F3073" i="8"/>
  <c r="F3076" i="8"/>
  <c r="F3077" i="8"/>
  <c r="F3078" i="8"/>
  <c r="F3079" i="8"/>
  <c r="F3080" i="8"/>
  <c r="F3081" i="8"/>
  <c r="F3082" i="8"/>
  <c r="F3083" i="8"/>
  <c r="F3085" i="8"/>
  <c r="F3088" i="8"/>
  <c r="F3089" i="8"/>
  <c r="F3091" i="8"/>
  <c r="F3093" i="8"/>
  <c r="F3094" i="8"/>
  <c r="F3095" i="8"/>
  <c r="F3096" i="8"/>
  <c r="F3097" i="8"/>
  <c r="F3098" i="8"/>
  <c r="F3099" i="8"/>
  <c r="F3100" i="8"/>
  <c r="F3101" i="8"/>
  <c r="F3102" i="8"/>
  <c r="F3104" i="8"/>
  <c r="F3105" i="8"/>
  <c r="F3106" i="8"/>
  <c r="F3107" i="8"/>
  <c r="F3108" i="8"/>
  <c r="F3109" i="8"/>
  <c r="F3110" i="8"/>
  <c r="F3111" i="8"/>
  <c r="F3112" i="8"/>
  <c r="F3114" i="8"/>
  <c r="F3115" i="8"/>
  <c r="F3116" i="8"/>
  <c r="F3117" i="8"/>
  <c r="F3118" i="8"/>
  <c r="F3119" i="8"/>
  <c r="F3120" i="8"/>
  <c r="F3121" i="8"/>
  <c r="F3122" i="8"/>
  <c r="F3123" i="8"/>
  <c r="F3124" i="8"/>
  <c r="F3125" i="8"/>
  <c r="F3126" i="8"/>
  <c r="F3127" i="8"/>
  <c r="F3128" i="8"/>
  <c r="F3129" i="8"/>
  <c r="F3130" i="8"/>
  <c r="F3133" i="8"/>
  <c r="F3134" i="8"/>
  <c r="F3135" i="8"/>
  <c r="F3136" i="8"/>
  <c r="F3137" i="8"/>
  <c r="F3138" i="8"/>
  <c r="F3141" i="8"/>
  <c r="F3142" i="8"/>
  <c r="F3143" i="8"/>
  <c r="F3144" i="8"/>
  <c r="F3145" i="8"/>
  <c r="F3146" i="8"/>
  <c r="F3147" i="8"/>
  <c r="F3148" i="8"/>
  <c r="F3149" i="8"/>
  <c r="F3151" i="8"/>
  <c r="F3152" i="8"/>
  <c r="F3153" i="8"/>
  <c r="F3154" i="8"/>
  <c r="F3156" i="8"/>
  <c r="F3157" i="8"/>
  <c r="F3158" i="8"/>
  <c r="F3159" i="8"/>
  <c r="F3160" i="8"/>
  <c r="F3161" i="8"/>
  <c r="F3162" i="8"/>
  <c r="F3163" i="8"/>
  <c r="F3164" i="8"/>
  <c r="F3165" i="8"/>
  <c r="F3166" i="8"/>
  <c r="F3167" i="8"/>
  <c r="F3169" i="8"/>
  <c r="F3170" i="8"/>
  <c r="F3171" i="8"/>
  <c r="F3172" i="8"/>
  <c r="F3173" i="8"/>
  <c r="F3174" i="8"/>
  <c r="F3177" i="8"/>
  <c r="F3178" i="8"/>
  <c r="F3179" i="8"/>
  <c r="F3180" i="8"/>
  <c r="F3181" i="8"/>
  <c r="F3182" i="8"/>
  <c r="F3183" i="8"/>
  <c r="F3186" i="8"/>
  <c r="F3187" i="8"/>
  <c r="F3188" i="8"/>
  <c r="F3189" i="8"/>
  <c r="F3190" i="8"/>
  <c r="F3191" i="8"/>
  <c r="F3192" i="8"/>
  <c r="F3193" i="8"/>
  <c r="F3194" i="8"/>
  <c r="F3195" i="8"/>
  <c r="F3196" i="8"/>
  <c r="F3197" i="8"/>
  <c r="F3198" i="8"/>
  <c r="F3199" i="8"/>
  <c r="F3200" i="8"/>
  <c r="F3201" i="8"/>
  <c r="F3202" i="8"/>
  <c r="F3203" i="8"/>
  <c r="F3204" i="8"/>
  <c r="F3205" i="8"/>
  <c r="F3206" i="8"/>
  <c r="F3207" i="8"/>
  <c r="F3208" i="8"/>
  <c r="F3211" i="8"/>
  <c r="F3212" i="8"/>
  <c r="F3213" i="8"/>
  <c r="F3214" i="8"/>
  <c r="F3215" i="8"/>
  <c r="F3216" i="8"/>
  <c r="F3218" i="8"/>
  <c r="F3219" i="8"/>
  <c r="F3220" i="8"/>
  <c r="F3221" i="8"/>
  <c r="F3222" i="8"/>
  <c r="F3223" i="8"/>
  <c r="F3226" i="8"/>
  <c r="F3227" i="8"/>
  <c r="F3229" i="8"/>
  <c r="F3230" i="8"/>
  <c r="F3232" i="8"/>
  <c r="F3234" i="8"/>
  <c r="F3236" i="8"/>
  <c r="F3237" i="8"/>
  <c r="F3238" i="8"/>
  <c r="F3239" i="8"/>
  <c r="F3243" i="8"/>
  <c r="F3244" i="8"/>
  <c r="F3246" i="8"/>
  <c r="F3252" i="8"/>
  <c r="F3257" i="8"/>
  <c r="F3261" i="8"/>
  <c r="F3262" i="8"/>
  <c r="F3264" i="8"/>
  <c r="F3266" i="8"/>
  <c r="F3267" i="8"/>
  <c r="F3269" i="8"/>
  <c r="F3273" i="8"/>
  <c r="F3275" i="8"/>
  <c r="F3276" i="8"/>
  <c r="F3278" i="8"/>
  <c r="F3279" i="8"/>
  <c r="F3280" i="8"/>
  <c r="F3281" i="8"/>
  <c r="F3282" i="8"/>
  <c r="F3283" i="8"/>
  <c r="F3286" i="8"/>
  <c r="F3287" i="8"/>
  <c r="F3288" i="8"/>
  <c r="F3289" i="8"/>
  <c r="F3290" i="8"/>
  <c r="F3291" i="8"/>
  <c r="F3292" i="8"/>
  <c r="F3293" i="8"/>
  <c r="F3294" i="8"/>
  <c r="F3296" i="8"/>
  <c r="F3298" i="8"/>
  <c r="F3301" i="8"/>
  <c r="F3302" i="8"/>
  <c r="F3303" i="8"/>
  <c r="F3307" i="8"/>
  <c r="F3308" i="8"/>
  <c r="F3309" i="8"/>
  <c r="F3312" i="8"/>
  <c r="F3313" i="8"/>
  <c r="F3314" i="8"/>
  <c r="F3316" i="8"/>
  <c r="F3317" i="8"/>
  <c r="F3318" i="8"/>
  <c r="F3320" i="8"/>
  <c r="F3321" i="8"/>
  <c r="F3325" i="8"/>
  <c r="F3330" i="8"/>
  <c r="F3332" i="8"/>
  <c r="F3334" i="8"/>
  <c r="F3335" i="8"/>
  <c r="F3336" i="8"/>
  <c r="F3339" i="8"/>
  <c r="F3341" i="8"/>
  <c r="F3342" i="8"/>
  <c r="F3345" i="8"/>
  <c r="F3346" i="8"/>
  <c r="F3347" i="8"/>
  <c r="F3348" i="8"/>
  <c r="F3349" i="8"/>
  <c r="F3353" i="8"/>
  <c r="F3355" i="8"/>
  <c r="F3357" i="8"/>
  <c r="F3359" i="8"/>
  <c r="F3360" i="8"/>
  <c r="F3361" i="8"/>
  <c r="F3362" i="8"/>
  <c r="F3363" i="8"/>
  <c r="F3364" i="8"/>
  <c r="F3365" i="8"/>
  <c r="F3366" i="8"/>
  <c r="F3367" i="8"/>
  <c r="F3368" i="8"/>
  <c r="F3369" i="8"/>
  <c r="F3370" i="8"/>
  <c r="F3371" i="8"/>
  <c r="F3373" i="8"/>
  <c r="F3376" i="8"/>
  <c r="F3377" i="8"/>
  <c r="F3379" i="8"/>
  <c r="F3380" i="8"/>
  <c r="F3382" i="8"/>
  <c r="F3383" i="8"/>
  <c r="F3384" i="8"/>
  <c r="F3385" i="8"/>
  <c r="F3386" i="8"/>
  <c r="F3388" i="8"/>
  <c r="F3390" i="8"/>
  <c r="F3391" i="8"/>
  <c r="F3393" i="8"/>
  <c r="F3394" i="8"/>
  <c r="F3396" i="8"/>
  <c r="F3397" i="8"/>
  <c r="F3400" i="8"/>
  <c r="F3401" i="8"/>
  <c r="F3402" i="8"/>
  <c r="F3403" i="8"/>
  <c r="F3404" i="8"/>
  <c r="F3405" i="8"/>
  <c r="F3406" i="8"/>
  <c r="F3407" i="8"/>
  <c r="F3408" i="8"/>
  <c r="F3410" i="8"/>
  <c r="F3411" i="8"/>
  <c r="F3412" i="8"/>
  <c r="F3413" i="8"/>
  <c r="F3415" i="8"/>
  <c r="F3417" i="8"/>
  <c r="F3418" i="8"/>
  <c r="F3419" i="8"/>
  <c r="F3420" i="8"/>
  <c r="F3422" i="8"/>
  <c r="F3423" i="8"/>
  <c r="F3424" i="8"/>
  <c r="F3425" i="8"/>
  <c r="F3430" i="8"/>
  <c r="F3434" i="8"/>
  <c r="F3436" i="8"/>
  <c r="F3437" i="8"/>
  <c r="F3438" i="8"/>
  <c r="F3440" i="8"/>
  <c r="F3441" i="8"/>
  <c r="F3442" i="8"/>
  <c r="F3444" i="8"/>
  <c r="F3445" i="8"/>
  <c r="F3446" i="8"/>
  <c r="F3447" i="8"/>
  <c r="F3448" i="8"/>
  <c r="F3449" i="8"/>
  <c r="F3451" i="8"/>
  <c r="F3452" i="8"/>
  <c r="F3454" i="8"/>
  <c r="F3455" i="8"/>
  <c r="F3457" i="8"/>
  <c r="F3458" i="8"/>
  <c r="F3461" i="8"/>
  <c r="F3462" i="8"/>
  <c r="F3463" i="8"/>
  <c r="F3464" i="8"/>
  <c r="F3465" i="8"/>
  <c r="F3467" i="8"/>
  <c r="F3468" i="8"/>
  <c r="F3469" i="8"/>
  <c r="F3470" i="8"/>
  <c r="F3471" i="8"/>
  <c r="F3472" i="8"/>
  <c r="F3473" i="8"/>
  <c r="F3474" i="8"/>
  <c r="F3475" i="8"/>
  <c r="F3477" i="8"/>
  <c r="F3478" i="8"/>
  <c r="F3479" i="8"/>
  <c r="F3480" i="8"/>
  <c r="F3481" i="8"/>
  <c r="F3482" i="8"/>
  <c r="F3484" i="8"/>
  <c r="F3485" i="8"/>
  <c r="F3486" i="8"/>
  <c r="F3487" i="8"/>
  <c r="F3489" i="8"/>
  <c r="F3490" i="8"/>
  <c r="F3491" i="8"/>
  <c r="F3493" i="8"/>
  <c r="F3494" i="8"/>
  <c r="F3495" i="8"/>
  <c r="F3496" i="8"/>
  <c r="F3498" i="8"/>
  <c r="F3499" i="8"/>
  <c r="F3500" i="8"/>
  <c r="F3501" i="8"/>
  <c r="F3502" i="8"/>
  <c r="F3503" i="8"/>
  <c r="F3504" i="8"/>
  <c r="F3505" i="8"/>
  <c r="F3506" i="8"/>
  <c r="F3507" i="8"/>
  <c r="F3508" i="8"/>
  <c r="F3510" i="8"/>
  <c r="F3512" i="8"/>
  <c r="F3513" i="8"/>
  <c r="F3514" i="8"/>
  <c r="F3515" i="8"/>
  <c r="F3516" i="8"/>
  <c r="F3517" i="8"/>
  <c r="F3518" i="8"/>
  <c r="F3520" i="8"/>
  <c r="F3522" i="8"/>
  <c r="F3523" i="8"/>
  <c r="F3524" i="8"/>
  <c r="F3525" i="8"/>
  <c r="F3527" i="8"/>
  <c r="F3528" i="8"/>
  <c r="F3530" i="8"/>
  <c r="F3531" i="8"/>
  <c r="F3532" i="8"/>
  <c r="F3533" i="8"/>
  <c r="F3535" i="8"/>
  <c r="F3536" i="8"/>
  <c r="F3542" i="8"/>
  <c r="F3544" i="8"/>
  <c r="F3548" i="8"/>
  <c r="F3549" i="8"/>
  <c r="F3550" i="8"/>
  <c r="F3551" i="8"/>
  <c r="F3552" i="8"/>
  <c r="F3553" i="8"/>
  <c r="F3555" i="8"/>
  <c r="F3556" i="8"/>
  <c r="F3557" i="8"/>
  <c r="F3558" i="8"/>
  <c r="F3559" i="8"/>
  <c r="F3561" i="8"/>
  <c r="F3562" i="8"/>
  <c r="F3563" i="8"/>
  <c r="F3564" i="8"/>
  <c r="F3566" i="8"/>
  <c r="F3567" i="8"/>
  <c r="F3568" i="8"/>
  <c r="F3569" i="8"/>
  <c r="F3570" i="8"/>
  <c r="F3571" i="8"/>
  <c r="F3572" i="8"/>
  <c r="F3573" i="8"/>
  <c r="F3574" i="8"/>
  <c r="F3576" i="8"/>
  <c r="F3577" i="8"/>
  <c r="F3578" i="8"/>
  <c r="F3579" i="8"/>
  <c r="F3582" i="8"/>
  <c r="F3583" i="8"/>
  <c r="F3584" i="8"/>
  <c r="F3585" i="8"/>
  <c r="F3586" i="8"/>
  <c r="F3587" i="8"/>
  <c r="F3588" i="8"/>
  <c r="F3589" i="8"/>
  <c r="F3590" i="8"/>
  <c r="F3591" i="8"/>
  <c r="F3592" i="8"/>
  <c r="F3593" i="8"/>
  <c r="F3594" i="8"/>
  <c r="F3595" i="8"/>
  <c r="F3596" i="8"/>
  <c r="F3597" i="8"/>
  <c r="F3598" i="8"/>
  <c r="F3599" i="8"/>
  <c r="F3600" i="8"/>
  <c r="F3601" i="8"/>
  <c r="F3602" i="8"/>
  <c r="F3605" i="8"/>
  <c r="F3607" i="8"/>
  <c r="F3608" i="8"/>
  <c r="F3609" i="8"/>
  <c r="F3610" i="8"/>
  <c r="F3611" i="8"/>
  <c r="F3612" i="8"/>
  <c r="F3613" i="8"/>
  <c r="F3614" i="8"/>
  <c r="F3615" i="8"/>
  <c r="F3616" i="8"/>
  <c r="F3617" i="8"/>
  <c r="F3618" i="8"/>
  <c r="F3619" i="8"/>
  <c r="F3620" i="8"/>
  <c r="F3622" i="8"/>
  <c r="F3623" i="8"/>
  <c r="F3624" i="8"/>
  <c r="F3626" i="8"/>
  <c r="F3627" i="8"/>
  <c r="F3629" i="8"/>
  <c r="F3630" i="8"/>
  <c r="F3633" i="8"/>
  <c r="F3636" i="8"/>
  <c r="F3637" i="8"/>
  <c r="F3639" i="8"/>
  <c r="F3640" i="8"/>
  <c r="F3641" i="8"/>
  <c r="F3642" i="8"/>
  <c r="F3644" i="8"/>
  <c r="F3649" i="8"/>
  <c r="F3654" i="8"/>
  <c r="F3655" i="8"/>
  <c r="F3656" i="8"/>
  <c r="F3657" i="8"/>
  <c r="F3661" i="8"/>
  <c r="F3664" i="8"/>
  <c r="F3665" i="8"/>
  <c r="F3666" i="8"/>
  <c r="F3668" i="8"/>
  <c r="F3670" i="8"/>
  <c r="F3671" i="8"/>
  <c r="F3672" i="8"/>
  <c r="F3673" i="8"/>
  <c r="F3674" i="8"/>
  <c r="F3676" i="8"/>
  <c r="F3677" i="8"/>
  <c r="F3679" i="8"/>
  <c r="F3680" i="8"/>
  <c r="F3681" i="8"/>
  <c r="F3682" i="8"/>
  <c r="F3683" i="8"/>
  <c r="F3684" i="8"/>
  <c r="F3686" i="8"/>
  <c r="F3689" i="8"/>
  <c r="F3690" i="8"/>
  <c r="F3692" i="8"/>
  <c r="F3694" i="8"/>
  <c r="F3698" i="8"/>
  <c r="F3699" i="8"/>
  <c r="F3700" i="8"/>
  <c r="F3701" i="8"/>
  <c r="F3702" i="8"/>
  <c r="F3703" i="8"/>
  <c r="F3704" i="8"/>
  <c r="F3705" i="8"/>
  <c r="F3706" i="8"/>
  <c r="F3707" i="8"/>
  <c r="F3708" i="8"/>
  <c r="F3709" i="8"/>
  <c r="F3711" i="8"/>
  <c r="F3712" i="8"/>
  <c r="F3714" i="8"/>
  <c r="F3716" i="8"/>
  <c r="F3717" i="8"/>
  <c r="F3718" i="8"/>
  <c r="F3719" i="8"/>
  <c r="F3720" i="8"/>
  <c r="F3721" i="8"/>
  <c r="F3722" i="8"/>
  <c r="F3723" i="8"/>
  <c r="F3725" i="8"/>
  <c r="F3726" i="8"/>
  <c r="F3728" i="8"/>
  <c r="F3730" i="8"/>
  <c r="F3731" i="8"/>
  <c r="F3732" i="8"/>
  <c r="F3733" i="8"/>
  <c r="F3734" i="8"/>
  <c r="F3735" i="8"/>
  <c r="F3738" i="8"/>
  <c r="F3739" i="8"/>
  <c r="F3740" i="8"/>
  <c r="F3741" i="8"/>
  <c r="F3742" i="8"/>
  <c r="F3743" i="8"/>
  <c r="F3744" i="8"/>
  <c r="F3745" i="8"/>
  <c r="F3746" i="8"/>
  <c r="F3747" i="8"/>
  <c r="F3748" i="8"/>
  <c r="F3749" i="8"/>
  <c r="F3750" i="8"/>
  <c r="F3751" i="8"/>
  <c r="F3752" i="8"/>
  <c r="F3755" i="8"/>
  <c r="F3756" i="8"/>
  <c r="F3758" i="8"/>
  <c r="F3759" i="8"/>
  <c r="F3760" i="8"/>
  <c r="F3761" i="8"/>
  <c r="F3763" i="8"/>
  <c r="F3765" i="8"/>
  <c r="F3767" i="8"/>
  <c r="F3769" i="8"/>
  <c r="F3770" i="8"/>
  <c r="F3772" i="8"/>
  <c r="F3773" i="8"/>
  <c r="F3774" i="8"/>
  <c r="F3775" i="8"/>
  <c r="F3777" i="8"/>
  <c r="F3778" i="8"/>
  <c r="F3779" i="8"/>
  <c r="F3780" i="8"/>
  <c r="F3781" i="8"/>
  <c r="F3782" i="8"/>
  <c r="F3783" i="8"/>
  <c r="F3784" i="8"/>
  <c r="F3785" i="8"/>
  <c r="F3786" i="8"/>
  <c r="F3788" i="8"/>
  <c r="F3789" i="8"/>
  <c r="F3790" i="8"/>
  <c r="F3795" i="8"/>
  <c r="F3797" i="8"/>
  <c r="F3799" i="8"/>
  <c r="F3800" i="8"/>
  <c r="F3801" i="8"/>
  <c r="F3810" i="8"/>
  <c r="F3821" i="8"/>
  <c r="F3822" i="8"/>
  <c r="F3823" i="8"/>
  <c r="F3825" i="8"/>
  <c r="F3826" i="8"/>
  <c r="F3827" i="8"/>
  <c r="F3828" i="8"/>
  <c r="F3831" i="8"/>
  <c r="F3833" i="8"/>
  <c r="F3839" i="8"/>
  <c r="F3841" i="8"/>
  <c r="F3843" i="8"/>
  <c r="F3845" i="8"/>
  <c r="F3848" i="8"/>
  <c r="F3850" i="8"/>
  <c r="F3851" i="8"/>
  <c r="F3853" i="8"/>
  <c r="F3855" i="8"/>
  <c r="F3856" i="8"/>
  <c r="F3858" i="8"/>
  <c r="F3859" i="8"/>
  <c r="F3861" i="8"/>
  <c r="F3863" i="8"/>
  <c r="F3864" i="8"/>
  <c r="F3867" i="8"/>
  <c r="F3869" i="8"/>
  <c r="F3874" i="8"/>
  <c r="F3875" i="8"/>
  <c r="F3878" i="8"/>
  <c r="F3879" i="8"/>
  <c r="F3881" i="8"/>
  <c r="F3885" i="8"/>
  <c r="F3886" i="8"/>
  <c r="F3887" i="8"/>
  <c r="F3888" i="8"/>
  <c r="F3890" i="8"/>
  <c r="F3891" i="8"/>
  <c r="F3892" i="8"/>
  <c r="F3893" i="8"/>
  <c r="F3894" i="8"/>
  <c r="F3895" i="8"/>
  <c r="F3896" i="8"/>
  <c r="F3900" i="8"/>
  <c r="F3903" i="8"/>
  <c r="F3904" i="8"/>
  <c r="F3907" i="8"/>
  <c r="F3908" i="8"/>
  <c r="F3909" i="8"/>
  <c r="F3910" i="8"/>
  <c r="F3911" i="8"/>
  <c r="F3912" i="8"/>
  <c r="F3913" i="8"/>
  <c r="F3915" i="8"/>
  <c r="F3917" i="8"/>
  <c r="F3918" i="8"/>
  <c r="F3919" i="8"/>
  <c r="F3920" i="8"/>
  <c r="F3923" i="8"/>
  <c r="F3924" i="8"/>
  <c r="F3925" i="8"/>
  <c r="F3926" i="8"/>
  <c r="F3927" i="8"/>
  <c r="F3928" i="8"/>
  <c r="F3929" i="8"/>
  <c r="F3930" i="8"/>
  <c r="F3932" i="8"/>
  <c r="F3933" i="8"/>
  <c r="F3934" i="8"/>
  <c r="F3937" i="8"/>
  <c r="F3938" i="8"/>
  <c r="F3940" i="8"/>
  <c r="F3941" i="8"/>
  <c r="F3942" i="8"/>
  <c r="F3943" i="8"/>
  <c r="F3944" i="8"/>
  <c r="F3945" i="8"/>
  <c r="F3946" i="8"/>
  <c r="F3947" i="8"/>
  <c r="F3948" i="8"/>
  <c r="F3949" i="8"/>
  <c r="F3951" i="8"/>
  <c r="F3952" i="8"/>
  <c r="F3954" i="8"/>
  <c r="F3955" i="8"/>
  <c r="F3961" i="8"/>
  <c r="F3972" i="8"/>
  <c r="F3973" i="8"/>
  <c r="F3974" i="8"/>
  <c r="F3976" i="8"/>
  <c r="F3979" i="8"/>
  <c r="F3980" i="8"/>
  <c r="F3981" i="8"/>
  <c r="F3982" i="8"/>
  <c r="F3983" i="8"/>
  <c r="F3986" i="8"/>
  <c r="F3987" i="8"/>
  <c r="F3989" i="8"/>
  <c r="F3990" i="8"/>
  <c r="F3992" i="8"/>
  <c r="F3998" i="8"/>
  <c r="F3999" i="8"/>
  <c r="F4000" i="8"/>
  <c r="F4001" i="8"/>
  <c r="F4002" i="8"/>
  <c r="F4005" i="8"/>
  <c r="F4006" i="8"/>
  <c r="F4008" i="8"/>
  <c r="F4009" i="8"/>
  <c r="F4010" i="8"/>
  <c r="F4011" i="8"/>
  <c r="F4012" i="8"/>
  <c r="F4013" i="8"/>
  <c r="F4014" i="8"/>
  <c r="F4020" i="8"/>
  <c r="F4026" i="8"/>
  <c r="F4027" i="8"/>
  <c r="F4029" i="8"/>
  <c r="F4030" i="8"/>
  <c r="F4031" i="8"/>
  <c r="F4032" i="8"/>
  <c r="F4035" i="8"/>
  <c r="F4037" i="8"/>
  <c r="F4040" i="8"/>
  <c r="F4045" i="8"/>
  <c r="F4046" i="8"/>
  <c r="F4048" i="8"/>
  <c r="F4049" i="8"/>
  <c r="F4052" i="8"/>
  <c r="F4053" i="8"/>
  <c r="F4054" i="8"/>
  <c r="F4055" i="8"/>
  <c r="F4056" i="8"/>
  <c r="F4058" i="8"/>
  <c r="F4059" i="8"/>
  <c r="F4060" i="8"/>
  <c r="F4061" i="8"/>
  <c r="F4062" i="8"/>
  <c r="F4065" i="8"/>
  <c r="F4067" i="8"/>
  <c r="F4068" i="8"/>
  <c r="F4069" i="8"/>
  <c r="F4072" i="8"/>
  <c r="F4074" i="8"/>
  <c r="F4077" i="8"/>
  <c r="F4083" i="8"/>
  <c r="F4084" i="8"/>
  <c r="F4085" i="8"/>
  <c r="F4086" i="8"/>
  <c r="F4088" i="8"/>
  <c r="F4091" i="8"/>
  <c r="F4092" i="8"/>
  <c r="F4093" i="8"/>
  <c r="F4096" i="8"/>
  <c r="F4097" i="8"/>
  <c r="F4099" i="8"/>
  <c r="F4100" i="8"/>
  <c r="F4101" i="8"/>
  <c r="F4103" i="8"/>
  <c r="F4104" i="8"/>
  <c r="F4105" i="8"/>
  <c r="F4106" i="8"/>
  <c r="F4107" i="8"/>
  <c r="F4108" i="8"/>
  <c r="F4109" i="8"/>
  <c r="F4110" i="8"/>
  <c r="F4112" i="8"/>
  <c r="F4116" i="8"/>
  <c r="F4119" i="8"/>
  <c r="F4120" i="8"/>
  <c r="F4122" i="8"/>
  <c r="F4123" i="8"/>
  <c r="F4124" i="8"/>
  <c r="F4125" i="8"/>
  <c r="F4126" i="8"/>
  <c r="F4130" i="8"/>
  <c r="F4132" i="8"/>
  <c r="F4143" i="8"/>
  <c r="F4146" i="8"/>
  <c r="F4149" i="8"/>
  <c r="F4151" i="8"/>
  <c r="F4153" i="8"/>
  <c r="F4156" i="8"/>
  <c r="F4157" i="8"/>
  <c r="F4158" i="8"/>
  <c r="F4159" i="8"/>
  <c r="F4160" i="8"/>
  <c r="F4161" i="8"/>
  <c r="F4163" i="8"/>
  <c r="F4170" i="8"/>
  <c r="F4171" i="8"/>
  <c r="F4173" i="8"/>
  <c r="F4174" i="8"/>
  <c r="F4175" i="8"/>
  <c r="F4177" i="8"/>
  <c r="F4182" i="8"/>
  <c r="F4183" i="8"/>
  <c r="F4184" i="8"/>
  <c r="F4185" i="8"/>
  <c r="F4186" i="8"/>
  <c r="F4189" i="8"/>
  <c r="F4190" i="8"/>
  <c r="F4191" i="8"/>
  <c r="F4192" i="8"/>
  <c r="F4194" i="8"/>
  <c r="F4197" i="8"/>
  <c r="F4198" i="8"/>
  <c r="F4199" i="8"/>
  <c r="F4200" i="8"/>
  <c r="F4201" i="8"/>
  <c r="F4202" i="8"/>
  <c r="F4203" i="8"/>
  <c r="F4204" i="8"/>
  <c r="F4205" i="8"/>
  <c r="F4206" i="8"/>
  <c r="F4207" i="8"/>
  <c r="F4208" i="8"/>
  <c r="F4209" i="8"/>
  <c r="F4210" i="8"/>
  <c r="F4214" i="8"/>
  <c r="F4215" i="8"/>
  <c r="F4218" i="8"/>
  <c r="F4221" i="8"/>
  <c r="F4227" i="8"/>
  <c r="F4230" i="8"/>
  <c r="F4231" i="8"/>
  <c r="F4232" i="8"/>
  <c r="F4233" i="8"/>
  <c r="F4240" i="8"/>
  <c r="F4242" i="8"/>
  <c r="F4243" i="8"/>
  <c r="F4249" i="8"/>
  <c r="F4250" i="8"/>
  <c r="F4253" i="8"/>
  <c r="F4256" i="8"/>
  <c r="F4257" i="8"/>
  <c r="F4259" i="8"/>
  <c r="F4260" i="8"/>
  <c r="F4261" i="8"/>
  <c r="F4262" i="8"/>
  <c r="F4265" i="8"/>
  <c r="F4266" i="8"/>
  <c r="F4268" i="8"/>
  <c r="F4269" i="8"/>
  <c r="F4270" i="8"/>
  <c r="F4272" i="8"/>
  <c r="F4275" i="8"/>
  <c r="F4277" i="8"/>
  <c r="F4279" i="8"/>
  <c r="F4280" i="8"/>
  <c r="F4281" i="8"/>
  <c r="F4282" i="8"/>
  <c r="F4284" i="8"/>
  <c r="F4285" i="8"/>
  <c r="F4286" i="8"/>
  <c r="F4287" i="8"/>
  <c r="F4288" i="8"/>
  <c r="F4289" i="8"/>
  <c r="F4291" i="8"/>
  <c r="F4293" i="8"/>
  <c r="F4296" i="8"/>
  <c r="F4298" i="8"/>
  <c r="F4300" i="8"/>
  <c r="F4303" i="8"/>
  <c r="F4305" i="8"/>
  <c r="F4311" i="8"/>
  <c r="F4313" i="8"/>
  <c r="F4314" i="8"/>
  <c r="F4315" i="8"/>
  <c r="F4320" i="8"/>
  <c r="F4330" i="8"/>
  <c r="F4335" i="8"/>
  <c r="F4345" i="8"/>
  <c r="F4346" i="8"/>
  <c r="F4348" i="8"/>
  <c r="F4351" i="8"/>
  <c r="F4352" i="8"/>
  <c r="F4354" i="8"/>
  <c r="F4355" i="8"/>
  <c r="F4357" i="8"/>
  <c r="F4358" i="8"/>
  <c r="F4362" i="8"/>
  <c r="F4363" i="8"/>
  <c r="F4365" i="8"/>
  <c r="F4368" i="8"/>
  <c r="F4370" i="8"/>
  <c r="F4377" i="8"/>
  <c r="F4378" i="8"/>
  <c r="F4383" i="8"/>
  <c r="F4384" i="8"/>
  <c r="F4385" i="8"/>
  <c r="F4386" i="8"/>
  <c r="F4387" i="8"/>
  <c r="F4388" i="8"/>
  <c r="F4393" i="8"/>
  <c r="F4395" i="8"/>
  <c r="F4397" i="8"/>
  <c r="F4399" i="8"/>
  <c r="F4400" i="8"/>
  <c r="F4401" i="8"/>
  <c r="F4403" i="8"/>
  <c r="F4404" i="8"/>
  <c r="F4405" i="8"/>
  <c r="F4407" i="8"/>
  <c r="F4408" i="8"/>
  <c r="F4409" i="8"/>
  <c r="F4413" i="8"/>
  <c r="F4414" i="8"/>
  <c r="F4415" i="8"/>
  <c r="F4417" i="8"/>
  <c r="F4419" i="8"/>
  <c r="F4420" i="8"/>
  <c r="F4421" i="8"/>
  <c r="F4422" i="8"/>
  <c r="F4425" i="8"/>
  <c r="F4426" i="8"/>
  <c r="F4429" i="8"/>
  <c r="F4430" i="8"/>
  <c r="F4431" i="8"/>
  <c r="F4432" i="8"/>
  <c r="F4433" i="8"/>
  <c r="F4435" i="8"/>
  <c r="F4436" i="8"/>
  <c r="F4437" i="8"/>
  <c r="F4439" i="8"/>
  <c r="F4448" i="8"/>
  <c r="F4451" i="8"/>
  <c r="F4452" i="8"/>
  <c r="F4454" i="8"/>
  <c r="F4460" i="8"/>
  <c r="F4463" i="8"/>
  <c r="F4464" i="8"/>
  <c r="F4465" i="8"/>
  <c r="F4466" i="8"/>
  <c r="F4467" i="8"/>
  <c r="F4468" i="8"/>
  <c r="F4472" i="8"/>
  <c r="F4473" i="8"/>
  <c r="F4477" i="8"/>
  <c r="F4480" i="8"/>
  <c r="F4486" i="8"/>
  <c r="F4487" i="8"/>
  <c r="F4488" i="8"/>
  <c r="F4490" i="8"/>
  <c r="F4491" i="8"/>
  <c r="F4492" i="8"/>
  <c r="F4493" i="8"/>
  <c r="F4495" i="8"/>
  <c r="F4496" i="8"/>
  <c r="F4497" i="8"/>
  <c r="F4498" i="8"/>
  <c r="F4500" i="8"/>
  <c r="F4501" i="8"/>
  <c r="F4502" i="8"/>
  <c r="F4503" i="8"/>
  <c r="F4504" i="8"/>
  <c r="F4505" i="8"/>
  <c r="F4507" i="8"/>
  <c r="F4513" i="8"/>
  <c r="F4517" i="8"/>
  <c r="F4518" i="8"/>
  <c r="F4520" i="8"/>
  <c r="F4522" i="8"/>
  <c r="F4524" i="8"/>
  <c r="F4525" i="8"/>
  <c r="F4532" i="8"/>
  <c r="F4534" i="8"/>
  <c r="F4536" i="8"/>
  <c r="F4538" i="8"/>
  <c r="F4539" i="8"/>
  <c r="F4540" i="8"/>
  <c r="F4541" i="8"/>
  <c r="F4542" i="8"/>
  <c r="F4543" i="8"/>
  <c r="F4544" i="8"/>
  <c r="F4545" i="8"/>
  <c r="F4546" i="8"/>
  <c r="F4547" i="8"/>
  <c r="F4548" i="8"/>
  <c r="F4553" i="8"/>
  <c r="F4555" i="8"/>
  <c r="F4558" i="8"/>
  <c r="F4559" i="8"/>
  <c r="F4563" i="8"/>
  <c r="F4564" i="8"/>
  <c r="F4565" i="8"/>
  <c r="F4566" i="8"/>
  <c r="F4567" i="8"/>
  <c r="F4568" i="8"/>
  <c r="F4569" i="8"/>
  <c r="F4571" i="8"/>
  <c r="F4572" i="8"/>
  <c r="F4573" i="8"/>
  <c r="F4574" i="8"/>
  <c r="F4576" i="8"/>
  <c r="F4577" i="8"/>
  <c r="F4578" i="8"/>
  <c r="F4579" i="8"/>
  <c r="F4580" i="8"/>
  <c r="F4583" i="8"/>
  <c r="F4585" i="8"/>
  <c r="F4586" i="8"/>
  <c r="F4587" i="8"/>
  <c r="F4588" i="8"/>
  <c r="F4589" i="8"/>
  <c r="F4592" i="8"/>
  <c r="F4593" i="8"/>
  <c r="F4594" i="8"/>
  <c r="F4595" i="8"/>
  <c r="F4596" i="8"/>
  <c r="F4597" i="8"/>
  <c r="F4598" i="8"/>
  <c r="F4601" i="8"/>
  <c r="F4603" i="8"/>
  <c r="F4604" i="8"/>
  <c r="F4605" i="8"/>
  <c r="F4608" i="8"/>
  <c r="F4609" i="8"/>
  <c r="F4633" i="8"/>
  <c r="F4640" i="8"/>
  <c r="F4641" i="8"/>
  <c r="F4642" i="8"/>
  <c r="F4644" i="8"/>
  <c r="F4645" i="8"/>
  <c r="F4647" i="8"/>
  <c r="F4648" i="8"/>
  <c r="F4650" i="8"/>
  <c r="F4651" i="8"/>
  <c r="F4652" i="8"/>
  <c r="F4655" i="8"/>
  <c r="F4657" i="8"/>
  <c r="F4661" i="8"/>
  <c r="F4663" i="8"/>
  <c r="F4664" i="8"/>
  <c r="F4665" i="8"/>
  <c r="F4669" i="8"/>
  <c r="F4672" i="8"/>
  <c r="F4673" i="8"/>
  <c r="F4674" i="8"/>
  <c r="F4676" i="8"/>
  <c r="F4678" i="8"/>
  <c r="F4679" i="8"/>
  <c r="F4681" i="8"/>
  <c r="F4682" i="8"/>
  <c r="F4683" i="8"/>
  <c r="F4685" i="8"/>
  <c r="F4686" i="8"/>
  <c r="F4690" i="8"/>
  <c r="F4693" i="8"/>
  <c r="F4696" i="8"/>
  <c r="F4697" i="8"/>
  <c r="F4698" i="8"/>
  <c r="F4699" i="8"/>
  <c r="F4700" i="8"/>
  <c r="F4708" i="8"/>
  <c r="F4709" i="8"/>
  <c r="F4710" i="8"/>
  <c r="F4712" i="8"/>
  <c r="F4713" i="8"/>
  <c r="F4714" i="8"/>
  <c r="F4721" i="8"/>
  <c r="F4722" i="8"/>
  <c r="F4725" i="8"/>
  <c r="F4727" i="8"/>
  <c r="F4728" i="8"/>
  <c r="F4730" i="8"/>
  <c r="F4732" i="8"/>
  <c r="F4733" i="8"/>
  <c r="F4735" i="8"/>
  <c r="F4736" i="8"/>
  <c r="F4737" i="8"/>
  <c r="F4738" i="8"/>
  <c r="F4739" i="8"/>
  <c r="F4740" i="8"/>
  <c r="F4741" i="8"/>
  <c r="F4742" i="8"/>
  <c r="F4743" i="8"/>
  <c r="F4744" i="8"/>
  <c r="F4745" i="8"/>
  <c r="F4746" i="8"/>
  <c r="F4748" i="8"/>
  <c r="F4749" i="8"/>
  <c r="F4750" i="8"/>
  <c r="F4752" i="8"/>
  <c r="F4753" i="8"/>
  <c r="F4754" i="8"/>
  <c r="F4755" i="8"/>
  <c r="F4756" i="8"/>
  <c r="F4757" i="8"/>
  <c r="F4759" i="8"/>
  <c r="F4760" i="8"/>
  <c r="F4771" i="8"/>
  <c r="F4778" i="8"/>
  <c r="F4780" i="8"/>
  <c r="F4782" i="8"/>
  <c r="F4783" i="8"/>
  <c r="F4785" i="8"/>
  <c r="F4786" i="8"/>
  <c r="F4788" i="8"/>
  <c r="F4790" i="8"/>
  <c r="F4791" i="8"/>
  <c r="F4793" i="8"/>
  <c r="F4794" i="8"/>
  <c r="F4795" i="8"/>
  <c r="F4797" i="8"/>
  <c r="F4798" i="8"/>
  <c r="F4799" i="8"/>
  <c r="F4801" i="8"/>
  <c r="F4802" i="8"/>
  <c r="F4804" i="8"/>
  <c r="F4806" i="8"/>
  <c r="F4813" i="8"/>
  <c r="F4814" i="8"/>
  <c r="F4816" i="8"/>
  <c r="F4817" i="8"/>
  <c r="F4818" i="8"/>
  <c r="F4819" i="8"/>
  <c r="F4823" i="8"/>
  <c r="F4829" i="8"/>
  <c r="F4830" i="8"/>
  <c r="F4831" i="8"/>
  <c r="F4832" i="8"/>
  <c r="F4834" i="8"/>
  <c r="F4835" i="8"/>
  <c r="F4839" i="8"/>
  <c r="F4840" i="8"/>
  <c r="F4841" i="8"/>
  <c r="F4842" i="8"/>
  <c r="F4844" i="8"/>
  <c r="F4847" i="8"/>
  <c r="F4853" i="8"/>
  <c r="F4854" i="8"/>
  <c r="F4855" i="8"/>
  <c r="F4857" i="8"/>
  <c r="F4858" i="8"/>
  <c r="F4859" i="8"/>
  <c r="F4860" i="8"/>
  <c r="F4862" i="8"/>
  <c r="F4863" i="8"/>
  <c r="F4864" i="8"/>
  <c r="F4865" i="8"/>
  <c r="F4866" i="8"/>
  <c r="F4868" i="8"/>
  <c r="F4870" i="8"/>
  <c r="F4875" i="8"/>
  <c r="F4892" i="8"/>
  <c r="F4893" i="8"/>
  <c r="F4895" i="8"/>
  <c r="F4898" i="8"/>
  <c r="F4899" i="8"/>
  <c r="F4901" i="8"/>
  <c r="F4902" i="8"/>
  <c r="F4903" i="8"/>
  <c r="F4905" i="8"/>
  <c r="F4906" i="8"/>
  <c r="F4907" i="8"/>
  <c r="F4917" i="8"/>
  <c r="F4923" i="8"/>
  <c r="F4924" i="8"/>
  <c r="F4925" i="8"/>
  <c r="F4928" i="8"/>
  <c r="F4930" i="8"/>
  <c r="F4932" i="8"/>
  <c r="F4933" i="8"/>
  <c r="F4934" i="8"/>
  <c r="F4935" i="8"/>
  <c r="F4938" i="8"/>
  <c r="F4940" i="8"/>
  <c r="F4942" i="8"/>
  <c r="F4943" i="8"/>
  <c r="F4949" i="8"/>
  <c r="F4957" i="8"/>
  <c r="F4958" i="8"/>
  <c r="F4960" i="8"/>
  <c r="F4961" i="8"/>
  <c r="F4964" i="8"/>
  <c r="F4966" i="8"/>
  <c r="F4973" i="8"/>
  <c r="F4975" i="8"/>
  <c r="F4977" i="8"/>
  <c r="F4979" i="8"/>
  <c r="F4980" i="8"/>
  <c r="F4981" i="8"/>
  <c r="F4986" i="8"/>
  <c r="F4989" i="8"/>
  <c r="F4999" i="8"/>
  <c r="F5000" i="8"/>
  <c r="F5006" i="8"/>
  <c r="F5010" i="8"/>
  <c r="F5011" i="8"/>
  <c r="F5013" i="8"/>
  <c r="F5014" i="8"/>
  <c r="F5017" i="8"/>
  <c r="F5023" i="8"/>
  <c r="F5025" i="8"/>
  <c r="F5027" i="8"/>
  <c r="F5028" i="8"/>
  <c r="F5029" i="8"/>
  <c r="F5031" i="8"/>
  <c r="F5035" i="8"/>
  <c r="F5036" i="8"/>
  <c r="F5037" i="8"/>
  <c r="F5039" i="8"/>
  <c r="F5044" i="8"/>
  <c r="F2" i="8"/>
  <c r="G32" i="6" l="1"/>
</calcChain>
</file>

<file path=xl/sharedStrings.xml><?xml version="1.0" encoding="utf-8"?>
<sst xmlns="http://schemas.openxmlformats.org/spreadsheetml/2006/main" count="58956" uniqueCount="13299">
  <si>
    <t>director_name</t>
  </si>
  <si>
    <t>duration</t>
  </si>
  <si>
    <t>gross</t>
  </si>
  <si>
    <t>genres</t>
  </si>
  <si>
    <t>movie_title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</si>
  <si>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</si>
  <si>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</si>
  <si>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</si>
  <si>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</si>
  <si>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</si>
  <si>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</si>
  <si>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</si>
  <si>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AvatarÂ </t>
  </si>
  <si>
    <t>English</t>
  </si>
  <si>
    <t>USA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</si>
  <si>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</si>
  <si>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</si>
  <si>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</si>
  <si>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</si>
  <si>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</si>
  <si>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</si>
  <si>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UK</t>
  </si>
  <si>
    <t>Christopher Nolan</t>
  </si>
  <si>
    <t>Action|Thriller</t>
  </si>
  <si>
    <t>The Dark Knight RisesÂ </t>
  </si>
  <si>
    <t>Joseph Gordon-Levitt</t>
  </si>
  <si>
    <t>Doug Walker</t>
  </si>
  <si>
    <t>Documentary</t>
  </si>
  <si>
    <t xml:space="preserve">Star Wars: Episode VII - The Force AwakensÂ             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</si>
  <si>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</si>
  <si>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</si>
  <si>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</si>
  <si>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</si>
  <si>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</si>
  <si>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</si>
  <si>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</si>
  <si>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</si>
  <si>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</si>
  <si>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</si>
  <si>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</si>
  <si>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</si>
  <si>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</si>
  <si>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</si>
  <si>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</si>
  <si>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</si>
  <si>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</si>
  <si>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Kevin Spacey</t>
  </si>
  <si>
    <t>Superman ReturnsÂ </t>
  </si>
  <si>
    <t>Marc Forster</t>
  </si>
  <si>
    <t>Mathieu Amalric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</si>
  <si>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</si>
  <si>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</si>
  <si>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</si>
  <si>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</si>
  <si>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</si>
  <si>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</si>
  <si>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</si>
  <si>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</si>
  <si>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</si>
  <si>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</si>
  <si>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</si>
  <si>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</si>
  <si>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</si>
  <si>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</si>
  <si>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</si>
  <si>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</si>
  <si>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</si>
  <si>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</si>
  <si>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New Zealand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</si>
  <si>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</si>
  <si>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</si>
  <si>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</si>
  <si>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</si>
  <si>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</si>
  <si>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</si>
  <si>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</si>
  <si>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</si>
  <si>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</si>
  <si>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Action|Adventure|Drama|Romance</t>
  </si>
  <si>
    <t>King KongÂ </t>
  </si>
  <si>
    <t>Drama|Romance</t>
  </si>
  <si>
    <t>TitanicÂ </t>
  </si>
  <si>
    <t>Anthony Russo</t>
  </si>
  <si>
    <t>Captain America: Civil WarÂ </t>
  </si>
  <si>
    <t>Peter Berg</t>
  </si>
  <si>
    <t>Action|Adventure|Sci-Fi|Thriller</t>
  </si>
  <si>
    <t>BattleshipÂ </t>
  </si>
  <si>
    <t>Colin Trevorrow</t>
  </si>
  <si>
    <t>Jurassic WorldÂ 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</si>
  <si>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</si>
  <si>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</si>
  <si>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</si>
  <si>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</si>
  <si>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</si>
  <si>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</si>
  <si>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Tim Burton</t>
  </si>
  <si>
    <t>Alice in WonderlandÂ </t>
  </si>
  <si>
    <t>Brett Ratner</t>
  </si>
  <si>
    <t>Action|Adventure|Fantasy|Sci-Fi|Thriller</t>
  </si>
  <si>
    <t>X-Men: The Last StandÂ </t>
  </si>
  <si>
    <t>Canada</t>
  </si>
  <si>
    <t>Dan Scanlon</t>
  </si>
  <si>
    <t>Adventure|Animation|Comedy|Family|Fantasy</t>
  </si>
  <si>
    <t>Steve Buscemi</t>
  </si>
  <si>
    <t>Monsters UniversityÂ </t>
  </si>
  <si>
    <t>Michael Bay</t>
  </si>
  <si>
    <t>Transformers: Revenge of the FallenÂ </t>
  </si>
  <si>
    <t>Transformers: Age of ExtinctionÂ </t>
  </si>
  <si>
    <t>Oz the Great and PowerfulÂ </t>
  </si>
  <si>
    <t>The Amazing Spider-Man 2Â </t>
  </si>
  <si>
    <t>Joseph Kosinski</t>
  </si>
  <si>
    <t>TRON: LegacyÂ </t>
  </si>
  <si>
    <t>John Lasseter</t>
  </si>
  <si>
    <t>Adventure|Animation|Comedy|Family|Sport</t>
  </si>
  <si>
    <t>Cars 2Â </t>
  </si>
  <si>
    <t>Martin Campbell</t>
  </si>
  <si>
    <t>Green LanternÂ </t>
  </si>
  <si>
    <t>Lee Unkrich</t>
  </si>
  <si>
    <t>Tom Hanks</t>
  </si>
  <si>
    <t>Toy Story 3Â </t>
  </si>
  <si>
    <t>McG</t>
  </si>
  <si>
    <t>Terminator SalvationÂ </t>
  </si>
  <si>
    <t>James Wan</t>
  </si>
  <si>
    <t>Action|Crime|Thriller</t>
  </si>
  <si>
    <t>Furious 7Â </t>
  </si>
  <si>
    <t>Action|Adventure|Horror|Sci-Fi|Thriller</t>
  </si>
  <si>
    <t>World War ZÂ </t>
  </si>
  <si>
    <t>X-Men: Days of Future PastÂ </t>
  </si>
  <si>
    <t>J.J. Abrams</t>
  </si>
  <si>
    <t>Star Trek Into DarknessÂ </t>
  </si>
  <si>
    <t>Jack the Giant SlayerÂ </t>
  </si>
  <si>
    <t>Baz Luhrmann</t>
  </si>
  <si>
    <t>The Great GatsbyÂ </t>
  </si>
  <si>
    <t>Australia</t>
  </si>
  <si>
    <t>Mike Newell</t>
  </si>
  <si>
    <t>Prince of Persia: The Sands of TimeÂ </t>
  </si>
  <si>
    <t>Guillermo del Toro</t>
  </si>
  <si>
    <t>Pacific RimÂ </t>
  </si>
  <si>
    <t>Transformers: Dark of the MoonÂ </t>
  </si>
  <si>
    <t>Steven Spielberg</t>
  </si>
  <si>
    <t>Indiana Jones and the Kingdom of the Crystal SkullÂ </t>
  </si>
  <si>
    <t>Peter Sohn</t>
  </si>
  <si>
    <t>The Good DinosaurÂ </t>
  </si>
  <si>
    <t>Mark Andrews</t>
  </si>
  <si>
    <t>BraveÂ </t>
  </si>
  <si>
    <t>Justin Lin</t>
  </si>
  <si>
    <t>Star Trek BeyondÂ </t>
  </si>
  <si>
    <t>Adventure|Animation|Family|Sci-Fi</t>
  </si>
  <si>
    <t>WALLÂ·EÂ </t>
  </si>
  <si>
    <t>Jeff Garlin</t>
  </si>
  <si>
    <t>Action|Comedy|Crime|Thriller</t>
  </si>
  <si>
    <t>Rush Hour 3Â </t>
  </si>
  <si>
    <t>Roland Emmerich</t>
  </si>
  <si>
    <t>2012Â </t>
  </si>
  <si>
    <t>Tom McCarthy</t>
  </si>
  <si>
    <t>Robert Zemeckis</t>
  </si>
  <si>
    <t>Animation|Drama|Family|Fantasy</t>
  </si>
  <si>
    <t>A Christmas CarolÂ </t>
  </si>
  <si>
    <t>Lana Wachowski</t>
  </si>
  <si>
    <t>Jupiter AscendingÂ </t>
  </si>
  <si>
    <t>The Legend of TarzanÂ 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</si>
  <si>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</si>
  <si>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</si>
  <si>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</si>
  <si>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</si>
  <si>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</si>
  <si>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</si>
  <si>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</si>
  <si>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</si>
  <si>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</si>
  <si>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Monsters vs. AliensÂ </t>
  </si>
  <si>
    <t>Iron ManÂ </t>
  </si>
  <si>
    <t>Martin Scorsese</t>
  </si>
  <si>
    <t>Adventure|Drama|Family|Mystery</t>
  </si>
  <si>
    <t>HugoÂ </t>
  </si>
  <si>
    <t>Action|Comedy|Sci-Fi|Western</t>
  </si>
  <si>
    <t>Wild Wild WestÂ </t>
  </si>
  <si>
    <t>Rob Cohen</t>
  </si>
  <si>
    <t>Action|Adventure|Fantasy|Horror|Thriller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</si>
  <si>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</si>
  <si>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</si>
  <si>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</si>
  <si>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</si>
  <si>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</si>
  <si>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</si>
  <si>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Evan AlmightyÂ </t>
  </si>
  <si>
    <t>Doug Liman</t>
  </si>
  <si>
    <t>Edge of TomorrowÂ </t>
  </si>
  <si>
    <t>Kevin Reynolds</t>
  </si>
  <si>
    <t>WaterworldÂ </t>
  </si>
  <si>
    <t>Stephen Sommers</t>
  </si>
  <si>
    <t>G.I. Joe: The Rise of CobraÂ </t>
  </si>
  <si>
    <t>Adventure|Animation|Comedy|Drama|Family|Fantasy</t>
  </si>
  <si>
    <t>Inside OutÂ </t>
  </si>
  <si>
    <t>Adventure|Drama|Family|Fantasy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</si>
  <si>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</si>
  <si>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</si>
  <si>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</si>
  <si>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</si>
  <si>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</si>
  <si>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</si>
  <si>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</si>
  <si>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Angelina Jolie Pitt</t>
  </si>
  <si>
    <t>MaleficentÂ 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</si>
  <si>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</si>
  <si>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</si>
  <si>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</si>
  <si>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</si>
  <si>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</si>
  <si>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The LoversÂ </t>
  </si>
  <si>
    <t>Belgium</t>
  </si>
  <si>
    <t>Carl Rinsch</t>
  </si>
  <si>
    <t>47 RoninÂ </t>
  </si>
  <si>
    <t>Captain America: The Winter SoldierÂ </t>
  </si>
  <si>
    <t>Mike Mitchell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</si>
  <si>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</si>
  <si>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</si>
  <si>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</si>
  <si>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</si>
  <si>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</si>
  <si>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</si>
  <si>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Big Hero 6Â </t>
  </si>
  <si>
    <t>Rich Moore</t>
  </si>
  <si>
    <t>Adventure|Animation|Comedy|Family|Sci-Fi</t>
  </si>
  <si>
    <t>Wreck-It RalphÂ </t>
  </si>
  <si>
    <t>Adventure|Animation|Family|Fantasy</t>
  </si>
  <si>
    <t>The Polar ExpressÂ </t>
  </si>
  <si>
    <t>Independence Day: ResurgenceÂ </t>
  </si>
  <si>
    <t>Dean DeBlois</t>
  </si>
  <si>
    <t>How to Train Your DragonÂ </t>
  </si>
  <si>
    <t>Jonathan Mostow</t>
  </si>
  <si>
    <t>Action|Sci-Fi</t>
  </si>
  <si>
    <t>Terminator 3: Rise of the MachinesÂ </t>
  </si>
  <si>
    <t>James Gunn</t>
  </si>
  <si>
    <t>Guardians of the GalaxyÂ </t>
  </si>
  <si>
    <t>Adventure|Drama|Sci-Fi</t>
  </si>
  <si>
    <t>InterstellarÂ </t>
  </si>
  <si>
    <t>InceptionÂ </t>
  </si>
  <si>
    <t>Hideaki Anno</t>
  </si>
  <si>
    <t>Action|Adventure|Drama|Horror|Sci-Fi</t>
  </si>
  <si>
    <t>Godzilla ResurgenceÂ </t>
  </si>
  <si>
    <t>Japanese</t>
  </si>
  <si>
    <t>Japan</t>
  </si>
  <si>
    <t>The Hobbit: An Unexpected JourneyÂ </t>
  </si>
  <si>
    <t>The Fast and the FuriousÂ </t>
  </si>
  <si>
    <t>David Fincher</t>
  </si>
  <si>
    <t>Drama|Fantasy|Romance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</si>
  <si>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</si>
  <si>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</si>
  <si>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</si>
  <si>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</si>
  <si>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</si>
  <si>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</si>
  <si>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</si>
  <si>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</si>
  <si>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</si>
  <si>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</si>
  <si>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</si>
  <si>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</si>
  <si>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</si>
  <si>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</si>
  <si>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Shrek the ThirdÂ </t>
  </si>
  <si>
    <t>Duncan Jones</t>
  </si>
  <si>
    <t>WarcraftÂ </t>
  </si>
  <si>
    <t>Alan Taylor</t>
  </si>
  <si>
    <t>Terminator GenisysÂ </t>
  </si>
  <si>
    <t>Michael Apted</t>
  </si>
  <si>
    <t>The Chronicles of Narnia: The Voyage of the Dawn TreaderÂ </t>
  </si>
  <si>
    <t>Action|Drama|History|Romance|War</t>
  </si>
  <si>
    <t>Pearl HarborÂ </t>
  </si>
  <si>
    <t>Zack Ward</t>
  </si>
  <si>
    <t>TransformersÂ </t>
  </si>
  <si>
    <t>Oliver Stone</t>
  </si>
  <si>
    <t>Action|Adventure|Biography|Drama|History|Romance|War</t>
  </si>
  <si>
    <t>AlexanderÂ </t>
  </si>
  <si>
    <t>Germany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</si>
  <si>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</si>
  <si>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</si>
  <si>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</si>
  <si>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</si>
  <si>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</si>
  <si>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</si>
  <si>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</si>
  <si>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</si>
  <si>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</si>
  <si>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</si>
  <si>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Batman BeginsÂ </t>
  </si>
  <si>
    <t>Eric Darnell</t>
  </si>
  <si>
    <t>Action|Adventure|Animation|Comedy|Family</t>
  </si>
  <si>
    <t>Madagascar: Escape 2 AfricaÂ </t>
  </si>
  <si>
    <t>Shawn Levy</t>
  </si>
  <si>
    <t>Night at the Museum: Battle of the SmithsonianÂ </t>
  </si>
  <si>
    <t>Gavin Hood</t>
  </si>
  <si>
    <t>X-Men Origins: WolverineÂ </t>
  </si>
  <si>
    <t>The Matrix RevolutionsÂ </t>
  </si>
  <si>
    <t>Chris Buck</t>
  </si>
  <si>
    <t>Adventure|Animation|Comedy|Family|Fantasy|Musical</t>
  </si>
  <si>
    <t>FrozenÂ 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</si>
  <si>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</si>
  <si>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</si>
  <si>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</si>
  <si>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</si>
  <si>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</si>
  <si>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</si>
  <si>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</si>
  <si>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</si>
  <si>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</si>
  <si>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</si>
  <si>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</si>
  <si>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</si>
  <si>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</si>
  <si>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</si>
  <si>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</si>
  <si>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</si>
  <si>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</si>
  <si>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</si>
  <si>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</si>
  <si>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</si>
  <si>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</si>
  <si>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</si>
  <si>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</si>
  <si>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</si>
  <si>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</si>
  <si>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</si>
  <si>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Bee MovieÂ </t>
  </si>
  <si>
    <t>Jennifer Yuh Nelson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</si>
  <si>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</si>
  <si>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</si>
  <si>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</si>
  <si>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</si>
  <si>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</si>
  <si>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</si>
  <si>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Simon Wells</t>
  </si>
  <si>
    <t>Mars Needs MomsÂ </t>
  </si>
  <si>
    <t>David Bowers</t>
  </si>
  <si>
    <t>Flushed AwayÂ </t>
  </si>
  <si>
    <t>Joe Wright</t>
  </si>
  <si>
    <t>PanÂ </t>
  </si>
  <si>
    <t>Rob Minkoff</t>
  </si>
  <si>
    <t>Mr. Peabody &amp; ShermanÂ </t>
  </si>
  <si>
    <t>Adventure</t>
  </si>
  <si>
    <t>TroyÂ </t>
  </si>
  <si>
    <t>Madagascar 3: Europe's Most WantedÂ </t>
  </si>
  <si>
    <t>Lee Tamahori</t>
  </si>
  <si>
    <t>Die Another DayÂ </t>
  </si>
  <si>
    <t>Paul Feig</t>
  </si>
  <si>
    <t>Action|Comedy|Fantasy|Sci-Fi</t>
  </si>
  <si>
    <t>GhostbustersÂ 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</si>
  <si>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</si>
  <si>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</si>
  <si>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</si>
  <si>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</si>
  <si>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</si>
  <si>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</si>
  <si>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</si>
  <si>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</si>
  <si>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</si>
  <si>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</si>
  <si>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</si>
  <si>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</si>
  <si>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</si>
  <si>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</si>
  <si>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</si>
  <si>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</si>
  <si>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</si>
  <si>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</si>
  <si>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</si>
  <si>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</si>
  <si>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</si>
  <si>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</si>
  <si>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</si>
  <si>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</si>
  <si>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</si>
  <si>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</si>
  <si>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StealthÂ </t>
  </si>
  <si>
    <t>Action|Drama|Mystery|Sci-Fi</t>
  </si>
  <si>
    <t>WatchmenÂ </t>
  </si>
  <si>
    <t>Richard Donner</t>
  </si>
  <si>
    <t>Lethal Weapon 4Â </t>
  </si>
  <si>
    <t>Ang Lee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</si>
  <si>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</si>
  <si>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</si>
  <si>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</si>
  <si>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</si>
  <si>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</si>
  <si>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</si>
  <si>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</si>
  <si>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</si>
  <si>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</si>
  <si>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</si>
  <si>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</si>
  <si>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Peter Weir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</si>
  <si>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</si>
  <si>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</si>
  <si>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</si>
  <si>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</si>
  <si>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</si>
  <si>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</si>
  <si>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</si>
  <si>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</si>
  <si>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</si>
  <si>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Action|Crime|Drama|Mystery|Thriller</t>
  </si>
  <si>
    <t xml:space="preserve">Miami ViceÂ             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</si>
  <si>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</si>
  <si>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</si>
  <si>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</si>
  <si>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</si>
  <si>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</si>
  <si>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</si>
  <si>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</si>
  <si>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</si>
  <si>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</si>
  <si>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</si>
  <si>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</si>
  <si>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</si>
  <si>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</si>
  <si>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</si>
  <si>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</si>
  <si>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</si>
  <si>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</si>
  <si>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</si>
  <si>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</si>
  <si>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</si>
  <si>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HomeÂ </t>
  </si>
  <si>
    <t>War of the WorldsÂ </t>
  </si>
  <si>
    <t>Bad Boys IIÂ 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</si>
  <si>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</si>
  <si>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</si>
  <si>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</si>
  <si>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</si>
  <si>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</si>
  <si>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</si>
  <si>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</si>
  <si>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The Adventures of TintinÂ 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</si>
  <si>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</si>
  <si>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</si>
  <si>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</si>
  <si>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</si>
  <si>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</si>
  <si>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</si>
  <si>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</si>
  <si>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DinosaurÂ </t>
  </si>
  <si>
    <t>Matt Birch</t>
  </si>
  <si>
    <t>Action|Fantasy</t>
  </si>
  <si>
    <t>Harry Potter and the Deathly Hallows: Part IIÂ 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</si>
  <si>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</si>
  <si>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</si>
  <si>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</si>
  <si>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</si>
  <si>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</si>
  <si>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</si>
  <si>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</si>
  <si>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</si>
  <si>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</si>
  <si>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</si>
  <si>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Fantasy</t>
  </si>
  <si>
    <t>Harry Potter and the Deathly Hallows: Part IÂ </t>
  </si>
  <si>
    <t>The Hunger Games: Mockingjay - Part 1Â </t>
  </si>
  <si>
    <t>The Da Vinci CodeÂ </t>
  </si>
  <si>
    <t>Carlos Saldanha</t>
  </si>
  <si>
    <t>Adventure|Animation|Comedy|Family|Musical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</si>
  <si>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</si>
  <si>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</si>
  <si>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</si>
  <si>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</si>
  <si>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</si>
  <si>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</si>
  <si>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</si>
  <si>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</si>
  <si>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Total RecallÂ </t>
  </si>
  <si>
    <t>John McTiernan</t>
  </si>
  <si>
    <t>Action|Adventure|History</t>
  </si>
  <si>
    <t>The 13th WarriorÂ </t>
  </si>
  <si>
    <t>Tony Gilroy</t>
  </si>
  <si>
    <t>The Bourne LegacyÂ </t>
  </si>
  <si>
    <t>Joel Schumacher</t>
  </si>
  <si>
    <t>Action</t>
  </si>
  <si>
    <t>Batman &amp; RobinÂ </t>
  </si>
  <si>
    <t>How the Grinch Stole ChristmasÂ </t>
  </si>
  <si>
    <t>The Day After TomorrowÂ </t>
  </si>
  <si>
    <t>John Woo</t>
  </si>
  <si>
    <t>Mission: Impossible IIÂ </t>
  </si>
  <si>
    <t>The Perfect StormÂ </t>
  </si>
  <si>
    <t>Tim Story</t>
  </si>
  <si>
    <t>Fantastic 4: Rise of the Silver SurferÂ </t>
  </si>
  <si>
    <t>Adventure|Drama|Fantasy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</si>
  <si>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</si>
  <si>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</si>
  <si>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</si>
  <si>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</si>
  <si>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</si>
  <si>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</si>
  <si>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Charlie's Angels: Full ThrottleÂ </t>
  </si>
  <si>
    <t>Adventure|Mystery|Sci-Fi</t>
  </si>
  <si>
    <t>PrometheusÂ </t>
  </si>
  <si>
    <t>Stuart Little 2Â 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</si>
  <si>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</si>
  <si>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</si>
  <si>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</si>
  <si>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</si>
  <si>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</si>
  <si>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</si>
  <si>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Action|Crime|Sci-Fi|Thriller</t>
  </si>
  <si>
    <t>RoboCopÂ </t>
  </si>
  <si>
    <t>Action|Family|Sport</t>
  </si>
  <si>
    <t>Speed RacerÂ </t>
  </si>
  <si>
    <t>James L. Brooks</t>
  </si>
  <si>
    <t>Comedy|Drama|Romance</t>
  </si>
  <si>
    <t>How Do You KnowÂ </t>
  </si>
  <si>
    <t>James Mangold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</si>
  <si>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</si>
  <si>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</si>
  <si>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</si>
  <si>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</si>
  <si>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</si>
  <si>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</si>
  <si>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</si>
  <si>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</si>
  <si>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</si>
  <si>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</si>
  <si>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</si>
  <si>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</si>
  <si>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FrÃ©dÃ©ric Forestier</t>
  </si>
  <si>
    <t>Asterix at the Olympic GamesÂ </t>
  </si>
  <si>
    <t>French</t>
  </si>
  <si>
    <t>France</t>
  </si>
  <si>
    <t>Action|Drama|War</t>
  </si>
  <si>
    <t>WindtalkersÂ </t>
  </si>
  <si>
    <t>Cedric Nicolas-Troyan</t>
  </si>
  <si>
    <t>The Huntsman: Winter's WarÂ </t>
  </si>
  <si>
    <t>Teenage Mutant Ninja TurtlesÂ </t>
  </si>
  <si>
    <t>Adventure|Drama|Sci-Fi|Thriller</t>
  </si>
  <si>
    <t>GravityÂ </t>
  </si>
  <si>
    <t>Roger Donaldson</t>
  </si>
  <si>
    <t>Grant Heslov</t>
  </si>
  <si>
    <t>Dante's PeakÂ </t>
  </si>
  <si>
    <t>Dave Green</t>
  </si>
  <si>
    <t>Teenage Mutant Ninja Turtles: Out of the ShadowsÂ 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</si>
  <si>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</si>
  <si>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</si>
  <si>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</si>
  <si>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</si>
  <si>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</si>
  <si>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</si>
  <si>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</si>
  <si>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</si>
  <si>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Roger Spottiswoode</t>
  </si>
  <si>
    <t>Tomorrow Never DiesÂ 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</si>
  <si>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</si>
  <si>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</si>
  <si>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</si>
  <si>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</si>
  <si>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</si>
  <si>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</si>
  <si>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InsurgentÂ </t>
  </si>
  <si>
    <t>Biography|Drama</t>
  </si>
  <si>
    <t>The AviatorÂ </t>
  </si>
  <si>
    <t>Gulliver's TravelsÂ </t>
  </si>
  <si>
    <t>Michel Gondry</t>
  </si>
  <si>
    <t>Action|Comedy|Crime|Sci-Fi|Thriller</t>
  </si>
  <si>
    <t>The Green HornetÂ </t>
  </si>
  <si>
    <t>Action|Adventure|Crime</t>
  </si>
  <si>
    <t xml:space="preserve">The A-TeamÂ             </t>
  </si>
  <si>
    <t>Noam Murro</t>
  </si>
  <si>
    <t>Action|Drama|Fantasy|War</t>
  </si>
  <si>
    <t>300: Rise of an EmpireÂ </t>
  </si>
  <si>
    <t>Raja Gosnell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</si>
  <si>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</si>
  <si>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</si>
  <si>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</si>
  <si>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</si>
  <si>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</si>
  <si>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</si>
  <si>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</si>
  <si>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</si>
  <si>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The Smurfs 2Â </t>
  </si>
  <si>
    <t>Jan de Bont</t>
  </si>
  <si>
    <t>Action|Crime|Romance|Thriller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</si>
  <si>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</si>
  <si>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</si>
  <si>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</si>
  <si>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</si>
  <si>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</si>
  <si>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</si>
  <si>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</si>
  <si>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</si>
  <si>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</si>
  <si>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</si>
  <si>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</si>
  <si>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</si>
  <si>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The Cat in the HatÂ </t>
  </si>
  <si>
    <t>Action|Mystery|Sci-Fi|Thriller</t>
  </si>
  <si>
    <t>I, RobotÂ </t>
  </si>
  <si>
    <t>Kingdom of HeavenÂ </t>
  </si>
  <si>
    <t>Stuart LittleÂ </t>
  </si>
  <si>
    <t>Ron Clements</t>
  </si>
  <si>
    <t>Animation|Family|Fantasy|Musical|Romance</t>
  </si>
  <si>
    <t>The Princess and the FrogÂ </t>
  </si>
  <si>
    <t>The MartianÂ </t>
  </si>
  <si>
    <t>Christopher Barnard</t>
  </si>
  <si>
    <t>Comedy</t>
  </si>
  <si>
    <t xml:space="preserve">10,000 B.C.Â             </t>
  </si>
  <si>
    <t>Action|Adventure|Romance|Sci-Fi|Thriller</t>
  </si>
  <si>
    <t>The IslandÂ </t>
  </si>
  <si>
    <t>Peter Chelsom</t>
  </si>
  <si>
    <t>Warren Beatty</t>
  </si>
  <si>
    <t>Comedy|Romance</t>
  </si>
  <si>
    <t>Town &amp; CountryÂ </t>
  </si>
  <si>
    <t>New Line</t>
  </si>
  <si>
    <t>Dominic Sena</t>
  </si>
  <si>
    <t>Gone in Sixty SecondsÂ </t>
  </si>
  <si>
    <t>Robert Duvall</t>
  </si>
  <si>
    <t>Action|Drama|Romance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</si>
  <si>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</si>
  <si>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</si>
  <si>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</si>
  <si>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</si>
  <si>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</si>
  <si>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</si>
  <si>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Biography|Crime|Drama|History|Romance</t>
  </si>
  <si>
    <t>Public EnemiesÂ </t>
  </si>
  <si>
    <t>Biography|Crime|Drama</t>
  </si>
  <si>
    <t>Denzel Washington</t>
  </si>
  <si>
    <t>American GangsterÂ </t>
  </si>
  <si>
    <t>RZA</t>
  </si>
  <si>
    <t>Action|Comedy|Thriller</t>
  </si>
  <si>
    <t>True LiesÂ </t>
  </si>
  <si>
    <t>Tony Scott</t>
  </si>
  <si>
    <t>The Taking of Pelham 1 2 3Â </t>
  </si>
  <si>
    <t>Paul Weitz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</si>
  <si>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</si>
  <si>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</si>
  <si>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</si>
  <si>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</si>
  <si>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</si>
  <si>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</si>
  <si>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</si>
  <si>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</si>
  <si>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</si>
  <si>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</si>
  <si>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</si>
  <si>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</si>
  <si>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</si>
  <si>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</si>
  <si>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</si>
  <si>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The Emperor's New GrooveÂ </t>
  </si>
  <si>
    <t>Simon West</t>
  </si>
  <si>
    <t>Sylvester Stallone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</si>
  <si>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</si>
  <si>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</si>
  <si>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</si>
  <si>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</si>
  <si>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</si>
  <si>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</si>
  <si>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</si>
  <si>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</si>
  <si>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</si>
  <si>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</si>
  <si>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</si>
  <si>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</si>
  <si>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</si>
  <si>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</si>
  <si>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</si>
  <si>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</si>
  <si>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</si>
  <si>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</si>
  <si>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</si>
  <si>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</si>
  <si>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</si>
  <si>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Starship TroopersÂ </t>
  </si>
  <si>
    <t>Tom Tykwer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</si>
  <si>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</si>
  <si>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</si>
  <si>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</si>
  <si>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</si>
  <si>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</si>
  <si>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</si>
  <si>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</si>
  <si>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</si>
  <si>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</si>
  <si>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Brad Silberling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</si>
  <si>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</si>
  <si>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</si>
  <si>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</si>
  <si>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</si>
  <si>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</si>
  <si>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</si>
  <si>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</si>
  <si>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</si>
  <si>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</si>
  <si>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</si>
  <si>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</si>
  <si>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</si>
  <si>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</si>
  <si>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</si>
  <si>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Action|Drama|Thriller|War</t>
  </si>
  <si>
    <t>Green ZoneÂ </t>
  </si>
  <si>
    <t>Steve Martino</t>
  </si>
  <si>
    <t>The Peanuts MovieÂ </t>
  </si>
  <si>
    <t>Bill Melendez</t>
  </si>
  <si>
    <t>David Mamet</t>
  </si>
  <si>
    <t>Drama|Mystery|Thriller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</si>
  <si>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</si>
  <si>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</si>
  <si>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</si>
  <si>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</si>
  <si>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</si>
  <si>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</si>
  <si>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</si>
  <si>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</si>
  <si>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</si>
  <si>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</si>
  <si>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</si>
  <si>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</si>
  <si>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</si>
  <si>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</si>
  <si>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</si>
  <si>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</si>
  <si>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</si>
  <si>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</si>
  <si>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</si>
  <si>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</si>
  <si>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The Fifth ElementÂ </t>
  </si>
  <si>
    <t>Michael Patrick King</t>
  </si>
  <si>
    <t>Sex and the City 2Â </t>
  </si>
  <si>
    <t>Bibo Bergeron</t>
  </si>
  <si>
    <t>Adventure|Animation|Comedy|Family|Romance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</si>
  <si>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</si>
  <si>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</si>
  <si>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</si>
  <si>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</si>
  <si>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</si>
  <si>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The Lovely BonesÂ 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</si>
  <si>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</si>
  <si>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</si>
  <si>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</si>
  <si>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</si>
  <si>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</si>
  <si>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</si>
  <si>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</si>
  <si>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</si>
  <si>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</si>
  <si>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Jurassic Park IIIÂ </t>
  </si>
  <si>
    <t>Rupert Wyatt</t>
  </si>
  <si>
    <t>Rise of the Planet of the ApesÂ </t>
  </si>
  <si>
    <t>Mark Waters</t>
  </si>
  <si>
    <t>The Spiderwick ChroniclesÂ </t>
  </si>
  <si>
    <t>John Moore</t>
  </si>
  <si>
    <t>A Good Day to Die HardÂ </t>
  </si>
  <si>
    <t>John Lee Hancock</t>
  </si>
  <si>
    <t>Drama|History|War|Western</t>
  </si>
  <si>
    <t>The AlamoÂ </t>
  </si>
  <si>
    <t>Action|Adventure|Animation|Family</t>
  </si>
  <si>
    <t>The IncrediblesÂ </t>
  </si>
  <si>
    <t>Renny Harlin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</si>
  <si>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</si>
  <si>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</si>
  <si>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</si>
  <si>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</si>
  <si>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</si>
  <si>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</si>
  <si>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Rush Hour 2Â </t>
  </si>
  <si>
    <t>Drama|Fantasy|Horror|Mystery|Thriller</t>
  </si>
  <si>
    <t>What Lies BeneathÂ </t>
  </si>
  <si>
    <t>Phil Lord</t>
  </si>
  <si>
    <t>Animation|Comedy|Family|Sci-Fi</t>
  </si>
  <si>
    <t>Cloudy with a Chance of MeatballsÂ </t>
  </si>
  <si>
    <t>Ice Age: Dawn of the DinosaursÂ </t>
  </si>
  <si>
    <t>Ben Stiller</t>
  </si>
  <si>
    <t>Adventure|Comedy|Drama|Fantasy|Romance</t>
  </si>
  <si>
    <t>The Secret Life of Walter MittyÂ </t>
  </si>
  <si>
    <t>Action|Adventure|Comedy|Crime|Thriller</t>
  </si>
  <si>
    <t>Charlie's AngelsÂ </t>
  </si>
  <si>
    <t>Crime|Drama|Thriller</t>
  </si>
  <si>
    <t>The DepartedÂ </t>
  </si>
  <si>
    <t>Tony Bancroft</t>
  </si>
  <si>
    <t>Adventure|Animation|Family|Fantasy|Musical|War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</si>
  <si>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</si>
  <si>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</si>
  <si>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</si>
  <si>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</si>
  <si>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</si>
  <si>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</si>
  <si>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</si>
  <si>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Timur Bekmambetov</t>
  </si>
  <si>
    <t>Adventure|Drama|History</t>
  </si>
  <si>
    <t>Ben-HurÂ </t>
  </si>
  <si>
    <t>Action|Adventure|Animation|Family|Fantasy|Sci-Fi</t>
  </si>
  <si>
    <t>Atlantis: The Lost EmpireÂ </t>
  </si>
  <si>
    <t>Walt Becker</t>
  </si>
  <si>
    <t>Adventure|Animation|Comedy|Family|Fantasy|Music</t>
  </si>
  <si>
    <t>Alvin and the Chipmunks: The Road ChipÂ </t>
  </si>
  <si>
    <t>Drama|History|Thriller|War</t>
  </si>
  <si>
    <t>ValkyrieÂ </t>
  </si>
  <si>
    <t>Dennis Dugan</t>
  </si>
  <si>
    <t>You Don't Mess with the ZohanÂ </t>
  </si>
  <si>
    <t>Action|Animation|Comedy|Sci-Fi</t>
  </si>
  <si>
    <t>PixelsÂ </t>
  </si>
  <si>
    <t>A.I. Artificial IntelligenceÂ </t>
  </si>
  <si>
    <t>Comedy|Family|Fantasy|Horror|Mystery</t>
  </si>
  <si>
    <t>The Haunted MansionÂ </t>
  </si>
  <si>
    <t>Drama|Mystery|Sci-Fi|Thriller</t>
  </si>
  <si>
    <t>ContactÂ </t>
  </si>
  <si>
    <t>Action|Horror|Sci-Fi|Thriller</t>
  </si>
  <si>
    <t>Hollow ManÂ </t>
  </si>
  <si>
    <t>Sydney Pollack</t>
  </si>
  <si>
    <t>Crime|Mystery|Thriller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</si>
  <si>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</si>
  <si>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</si>
  <si>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</si>
  <si>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</si>
  <si>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</si>
  <si>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</si>
  <si>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</si>
  <si>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</si>
  <si>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</si>
  <si>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</si>
  <si>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</si>
  <si>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</si>
  <si>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</si>
  <si>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</si>
  <si>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</si>
  <si>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</si>
  <si>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</si>
  <si>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</si>
  <si>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</si>
  <si>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</si>
  <si>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</si>
  <si>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Conan the BarbarianÂ </t>
  </si>
  <si>
    <t>Cinderella ManÂ </t>
  </si>
  <si>
    <t>Andrey Konchalovskiy</t>
  </si>
  <si>
    <t>Action|Family|Fantasy|Musical</t>
  </si>
  <si>
    <t>The Nutcracker in 3DÂ </t>
  </si>
  <si>
    <t>Richard E. Grant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</si>
  <si>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</si>
  <si>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</si>
  <si>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</si>
  <si>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</si>
  <si>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</si>
  <si>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</si>
  <si>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</si>
  <si>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</si>
  <si>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</si>
  <si>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</si>
  <si>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</si>
  <si>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</si>
  <si>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</si>
  <si>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</si>
  <si>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</si>
  <si>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</si>
  <si>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</si>
  <si>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EnchantedÂ </t>
  </si>
  <si>
    <t>Crime|Drama|Horror|Mystery|Thriller</t>
  </si>
  <si>
    <t xml:space="preserve">HannibalÂ             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</si>
  <si>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</si>
  <si>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</si>
  <si>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</si>
  <si>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</si>
  <si>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</si>
  <si>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</si>
  <si>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</si>
  <si>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Enemy of the StateÂ </t>
  </si>
  <si>
    <t>It's ComplicatedÂ </t>
  </si>
  <si>
    <t>Ocean's ThirteenÂ </t>
  </si>
  <si>
    <t>Roger Allers</t>
  </si>
  <si>
    <t>Open SeasonÂ </t>
  </si>
  <si>
    <t>Neil Burger</t>
  </si>
  <si>
    <t>DivergentÂ </t>
  </si>
  <si>
    <t>Jean-Jacques Annaud</t>
  </si>
  <si>
    <t>Enemy at the GatesÂ </t>
  </si>
  <si>
    <t>The RundownÂ </t>
  </si>
  <si>
    <t>Action|Adventure|Comedy|Fantasy</t>
  </si>
  <si>
    <t>Last Action HeroÂ </t>
  </si>
  <si>
    <t>Memoirs of a GeishaÂ 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</si>
  <si>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</si>
  <si>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</si>
  <si>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</si>
  <si>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</si>
  <si>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</si>
  <si>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</si>
  <si>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Collateral DamageÂ </t>
  </si>
  <si>
    <t>Bob Fosse</t>
  </si>
  <si>
    <t>Comedy|Drama|Music|Musical</t>
  </si>
  <si>
    <t>All That JazzÂ </t>
  </si>
  <si>
    <t>Tarsem Singh</t>
  </si>
  <si>
    <t>Adventure|Comedy|Drama|Family|Fantasy</t>
  </si>
  <si>
    <t>Mirror MirrorÂ </t>
  </si>
  <si>
    <t>Edgar Wright</t>
  </si>
  <si>
    <t>Action|Comedy|Fantasy|Romance</t>
  </si>
  <si>
    <t>Scott Pilgrim vs. the WorldÂ </t>
  </si>
  <si>
    <t>Jon Amiel</t>
  </si>
  <si>
    <t>The CoreÂ </t>
  </si>
  <si>
    <t>Peter Segal</t>
  </si>
  <si>
    <t>Comedy|Romance|Sci-Fi</t>
  </si>
  <si>
    <t>Nutty Professor II: The KlumpsÂ </t>
  </si>
  <si>
    <t>Adventure|Comedy|Mystery</t>
  </si>
  <si>
    <t>Scooby-DooÂ </t>
  </si>
  <si>
    <t>Pete Travis</t>
  </si>
  <si>
    <t>DreddÂ </t>
  </si>
  <si>
    <t>Comedy|Drama|Fantasy|Romance</t>
  </si>
  <si>
    <t>ClickÂ </t>
  </si>
  <si>
    <t>George A. Romero</t>
  </si>
  <si>
    <t>CreepshowÂ 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</si>
  <si>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</si>
  <si>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</si>
  <si>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</si>
  <si>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</si>
  <si>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</si>
  <si>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</si>
  <si>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</si>
  <si>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</si>
  <si>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The 6th DayÂ </t>
  </si>
  <si>
    <t>Comedy|Drama</t>
  </si>
  <si>
    <t>Bruce AlmightyÂ 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</si>
  <si>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</si>
  <si>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</si>
  <si>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</si>
  <si>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</si>
  <si>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</si>
  <si>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</si>
  <si>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</si>
  <si>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</si>
  <si>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</si>
  <si>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</si>
  <si>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Charlotte's WebÂ 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</si>
  <si>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</si>
  <si>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</si>
  <si>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</si>
  <si>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</si>
  <si>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</si>
  <si>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</si>
  <si>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</si>
  <si>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</si>
  <si>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</si>
  <si>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</si>
  <si>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</si>
  <si>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</si>
  <si>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</si>
  <si>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</si>
  <si>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</si>
  <si>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</si>
  <si>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</si>
  <si>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</si>
  <si>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</si>
  <si>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</si>
  <si>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</si>
  <si>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Action|Adventure|Crime|Drama|Sci-Fi|Thriller</t>
  </si>
  <si>
    <t xml:space="preserve">DaredevilÂ             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</si>
  <si>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</si>
  <si>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</si>
  <si>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</si>
  <si>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</si>
  <si>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</si>
  <si>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</si>
  <si>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</si>
  <si>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</si>
  <si>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</si>
  <si>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</si>
  <si>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</si>
  <si>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</si>
  <si>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</si>
  <si>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</si>
  <si>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</si>
  <si>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</si>
  <si>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</si>
  <si>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</si>
  <si>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</si>
  <si>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</si>
  <si>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</si>
  <si>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</si>
  <si>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</si>
  <si>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</si>
  <si>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</si>
  <si>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</si>
  <si>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</si>
  <si>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</si>
  <si>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</si>
  <si>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</si>
  <si>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</si>
  <si>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</si>
  <si>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</si>
  <si>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</si>
  <si>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</si>
  <si>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</si>
  <si>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</si>
  <si>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</si>
  <si>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</si>
  <si>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Henry Jaglom</t>
  </si>
  <si>
    <t>DÃ©jÃ  VuÂ </t>
  </si>
  <si>
    <t>Hotel Transylvania 2Â </t>
  </si>
  <si>
    <t xml:space="preserve">BewitchedÂ             </t>
  </si>
  <si>
    <t>James Algar</t>
  </si>
  <si>
    <t>Animation|Family|Fantasy|Music</t>
  </si>
  <si>
    <t>Fantasia 2000Â </t>
  </si>
  <si>
    <t>The Time MachineÂ </t>
  </si>
  <si>
    <t>Action|Adventure|Family|Fantasy|Thriller</t>
  </si>
  <si>
    <t>Mighty Joe YoungÂ </t>
  </si>
  <si>
    <t>SwordfishÂ 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</si>
  <si>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</si>
  <si>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</si>
  <si>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</si>
  <si>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</si>
  <si>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</si>
  <si>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</si>
  <si>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</si>
  <si>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</si>
  <si>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</si>
  <si>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</si>
  <si>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</si>
  <si>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Lucile Hadzihalilovic</t>
  </si>
  <si>
    <t>Drama|Horror|Mystery|Sci-Fi</t>
  </si>
  <si>
    <t>EvolutionÂ </t>
  </si>
  <si>
    <t>The EdgeÂ </t>
  </si>
  <si>
    <t>Action|Sci-Fi|Thriller</t>
  </si>
  <si>
    <t>SurrogatesÂ </t>
  </si>
  <si>
    <t>Drama|History|Thriller</t>
  </si>
  <si>
    <t>Thirteen DaysÂ </t>
  </si>
  <si>
    <t>DaylightÂ </t>
  </si>
  <si>
    <t>Barry Cook</t>
  </si>
  <si>
    <t>Adventure|Animation|Family</t>
  </si>
  <si>
    <t>Walking with Dinosaurs 3DÂ </t>
  </si>
  <si>
    <t>Roger Christian</t>
  </si>
  <si>
    <t>Battlefield EarthÂ </t>
  </si>
  <si>
    <t>Joe Dante</t>
  </si>
  <si>
    <t>Looney Tunes: Back in ActionÂ </t>
  </si>
  <si>
    <t>Drama|Musical|Romance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</si>
  <si>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</si>
  <si>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</si>
  <si>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</si>
  <si>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</si>
  <si>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</si>
  <si>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</si>
  <si>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</si>
  <si>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The Last Witch HunterÂ </t>
  </si>
  <si>
    <t>Antony Hoffman</t>
  </si>
  <si>
    <t>Red PlanetÂ </t>
  </si>
  <si>
    <t>Arthur and the InvisiblesÂ </t>
  </si>
  <si>
    <t>Jacques Perrin</t>
  </si>
  <si>
    <t>Documentary|Drama</t>
  </si>
  <si>
    <t>OceansÂ </t>
  </si>
  <si>
    <t>A Sound of ThunderÂ </t>
  </si>
  <si>
    <t>Action|Adventure|Drama|History|Romance</t>
  </si>
  <si>
    <t>PompeiiÂ </t>
  </si>
  <si>
    <t>AndrÃ©s Couturier</t>
  </si>
  <si>
    <t>Animation|Family</t>
  </si>
  <si>
    <t>Top Cat BeginsÂ </t>
  </si>
  <si>
    <t>Mexico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</si>
  <si>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</si>
  <si>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</si>
  <si>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</si>
  <si>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</si>
  <si>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</si>
  <si>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</si>
  <si>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</si>
  <si>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</si>
  <si>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</si>
  <si>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</si>
  <si>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</si>
  <si>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</si>
  <si>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</si>
  <si>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</si>
  <si>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</si>
  <si>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</si>
  <si>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</si>
  <si>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</si>
  <si>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</si>
  <si>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</si>
  <si>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</si>
  <si>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</si>
  <si>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</si>
  <si>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</si>
  <si>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</si>
  <si>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</si>
  <si>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</si>
  <si>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</si>
  <si>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</si>
  <si>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</si>
  <si>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</si>
  <si>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</si>
  <si>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</si>
  <si>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</si>
  <si>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</si>
  <si>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</si>
  <si>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</si>
  <si>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</si>
  <si>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</si>
  <si>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</si>
  <si>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</si>
  <si>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</si>
  <si>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</si>
  <si>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</si>
  <si>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</si>
  <si>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</si>
  <si>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</si>
  <si>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 xml:space="preserve">ConstantineÂ             </t>
  </si>
  <si>
    <t>Comedy|Family</t>
  </si>
  <si>
    <t>Hotel for DogsÂ 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</si>
  <si>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</si>
  <si>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</si>
  <si>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</si>
  <si>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</si>
  <si>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</si>
  <si>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</si>
  <si>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DreamgirlsÂ </t>
  </si>
  <si>
    <t>Crime|Drama|Mystery</t>
  </si>
  <si>
    <t xml:space="preserve">LifeÂ             </t>
  </si>
  <si>
    <t>F. Gary Gray</t>
  </si>
  <si>
    <t>Comedy|Crime|Music</t>
  </si>
  <si>
    <t>Be CoolÂ </t>
  </si>
  <si>
    <t>MunichÂ </t>
  </si>
  <si>
    <t>Antoine Fuqua</t>
  </si>
  <si>
    <t>Tears of the SunÂ </t>
  </si>
  <si>
    <t>Robert Luketic</t>
  </si>
  <si>
    <t>Action|Comedy|Romance|Thriller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</si>
  <si>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</si>
  <si>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</si>
  <si>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</si>
  <si>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</si>
  <si>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</si>
  <si>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</si>
  <si>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</si>
  <si>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</si>
  <si>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</si>
  <si>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</si>
  <si>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</si>
  <si>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</si>
  <si>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</si>
  <si>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</si>
  <si>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</si>
  <si>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</si>
  <si>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</si>
  <si>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</si>
  <si>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</si>
  <si>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</si>
  <si>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</si>
  <si>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</si>
  <si>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</si>
  <si>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</si>
  <si>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</si>
  <si>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SoldierÂ </t>
  </si>
  <si>
    <t>David Pastor</t>
  </si>
  <si>
    <t>Drama|Horror|Sci-Fi|Thriller</t>
  </si>
  <si>
    <t>CarriersÂ 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</si>
  <si>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</si>
  <si>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</si>
  <si>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</si>
  <si>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</si>
  <si>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</si>
  <si>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</si>
  <si>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</si>
  <si>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</si>
  <si>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Snake EyesÂ 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</si>
  <si>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</si>
  <si>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</si>
  <si>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</si>
  <si>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</si>
  <si>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</si>
  <si>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</si>
  <si>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</si>
  <si>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</si>
  <si>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</si>
  <si>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</si>
  <si>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</si>
  <si>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</si>
  <si>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Dr. Dolittle 2Â </t>
  </si>
  <si>
    <t>Mel Gibson</t>
  </si>
  <si>
    <t>Biography|Drama|History|War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</si>
  <si>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</si>
  <si>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</si>
  <si>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</si>
  <si>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</si>
  <si>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</si>
  <si>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</si>
  <si>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The MajesticÂ </t>
  </si>
  <si>
    <t>Action|Drama|Sport</t>
  </si>
  <si>
    <t>DrivenÂ </t>
  </si>
  <si>
    <t>Adventure|Drama|Family</t>
  </si>
  <si>
    <t>Two BrothersÂ </t>
  </si>
  <si>
    <t>Drama|Mystery|Romance|Thriller</t>
  </si>
  <si>
    <t>The VillageÂ </t>
  </si>
  <si>
    <t>Betty Thomas</t>
  </si>
  <si>
    <t>Doctor DolittleÂ </t>
  </si>
  <si>
    <t>SignsÂ </t>
  </si>
  <si>
    <t>Adventure|Animation|Comedy|Family|Fantasy|Romance</t>
  </si>
  <si>
    <t>Shrek 2Â </t>
  </si>
  <si>
    <t>CarsÂ </t>
  </si>
  <si>
    <t>Garry Marshall</t>
  </si>
  <si>
    <t>Runaway BrideÂ </t>
  </si>
  <si>
    <t>xXxÂ </t>
  </si>
  <si>
    <t>Paul Tibbitt</t>
  </si>
  <si>
    <t>The SpongeBob Movie: Sponge Out of WaterÂ 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</si>
  <si>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</si>
  <si>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</si>
  <si>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</si>
  <si>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</si>
  <si>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</si>
  <si>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</si>
  <si>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</si>
  <si>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</si>
  <si>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Adventure|Drama|Fantasy|Mystery|Thriller</t>
  </si>
  <si>
    <t xml:space="preserve">Sleepy HollowÂ             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</si>
  <si>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</si>
  <si>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</si>
  <si>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</si>
  <si>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</si>
  <si>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</si>
  <si>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</si>
  <si>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</si>
  <si>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</si>
  <si>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</si>
  <si>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</si>
  <si>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</si>
  <si>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</si>
  <si>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Star Trek: InsurrectionÂ </t>
  </si>
  <si>
    <t>Battle Los AngelesÂ </t>
  </si>
  <si>
    <t>Big FishÂ </t>
  </si>
  <si>
    <t>Drama|Horror|Romance|Thriller</t>
  </si>
  <si>
    <t>WolfÂ </t>
  </si>
  <si>
    <t>Drama|War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</si>
  <si>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</si>
  <si>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</si>
  <si>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</si>
  <si>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</si>
  <si>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</si>
  <si>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</si>
  <si>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</si>
  <si>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</si>
  <si>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</si>
  <si>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</si>
  <si>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</si>
  <si>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</si>
  <si>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</si>
  <si>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</si>
  <si>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</si>
  <si>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</si>
  <si>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</si>
  <si>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</si>
  <si>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</si>
  <si>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</si>
  <si>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</si>
  <si>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</si>
  <si>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</si>
  <si>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</si>
  <si>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Action|Fantasy|Horror</t>
  </si>
  <si>
    <t>Underworld: AwakeningÂ </t>
  </si>
  <si>
    <t>Comedy|Drama|Musical|Romance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</si>
  <si>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</si>
  <si>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</si>
  <si>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</si>
  <si>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</si>
  <si>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</si>
  <si>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</si>
  <si>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</si>
  <si>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</si>
  <si>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</si>
  <si>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</si>
  <si>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</si>
  <si>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</si>
  <si>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</si>
  <si>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</si>
  <si>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</si>
  <si>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</si>
  <si>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</si>
  <si>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</si>
  <si>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</si>
  <si>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</si>
  <si>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Basic Instinct 2Â </t>
  </si>
  <si>
    <t>Mikael HÃ¥fstrÃ¶m</t>
  </si>
  <si>
    <t>Action|Crime|Mystery|Sci-Fi|Thriller</t>
  </si>
  <si>
    <t>Escape PlanÂ 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</si>
  <si>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</si>
  <si>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</si>
  <si>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</si>
  <si>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</si>
  <si>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</si>
  <si>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</si>
  <si>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</si>
  <si>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</si>
  <si>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</si>
  <si>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Money TrainÂ </t>
  </si>
  <si>
    <t>Ted 2Â </t>
  </si>
  <si>
    <t>Alejandro AmenÃ¡bar</t>
  </si>
  <si>
    <t>Adventure|Drama|History|Romance</t>
  </si>
  <si>
    <t>AgoraÂ </t>
  </si>
  <si>
    <t>Spain</t>
  </si>
  <si>
    <t>Kinka Usher</t>
  </si>
  <si>
    <t>Mystery MenÂ </t>
  </si>
  <si>
    <t>Hall PassÂ </t>
  </si>
  <si>
    <t>Biography|Drama|Thriller</t>
  </si>
  <si>
    <t>The InsiderÂ </t>
  </si>
  <si>
    <t>Craig Gillespie</t>
  </si>
  <si>
    <t>Action|Drama|History|Thriller</t>
  </si>
  <si>
    <t>The Finest HoursÂ </t>
  </si>
  <si>
    <t>Body of LiesÂ </t>
  </si>
  <si>
    <t>Dinner for SchmucksÂ </t>
  </si>
  <si>
    <t>Abraham Lincoln: Vampire HunterÂ </t>
  </si>
  <si>
    <t>EntrapmentÂ </t>
  </si>
  <si>
    <t xml:space="preserve">Last Man StandingÂ             </t>
  </si>
  <si>
    <t>Rob Bowman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</si>
  <si>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</si>
  <si>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</si>
  <si>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</si>
  <si>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</si>
  <si>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</si>
  <si>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</si>
  <si>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</si>
  <si>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</si>
  <si>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</si>
  <si>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</si>
  <si>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</si>
  <si>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</si>
  <si>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</si>
  <si>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</si>
  <si>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Apollo 13Â </t>
  </si>
  <si>
    <t>Michael Lembeck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</si>
  <si>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</si>
  <si>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</si>
  <si>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</si>
  <si>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</si>
  <si>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</si>
  <si>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</si>
  <si>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</si>
  <si>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</si>
  <si>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</si>
  <si>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Matt Walsh</t>
  </si>
  <si>
    <t>Biography|Drama|Sport|War</t>
  </si>
  <si>
    <t>UnbrokenÂ </t>
  </si>
  <si>
    <t>Clint Eastwood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</si>
  <si>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</si>
  <si>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</si>
  <si>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</si>
  <si>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</si>
  <si>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</si>
  <si>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</si>
  <si>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Larry Charles</t>
  </si>
  <si>
    <t>The DictatorÂ </t>
  </si>
  <si>
    <t>Stanley Kubrick</t>
  </si>
  <si>
    <t>Eyes Wide ShutÂ </t>
  </si>
  <si>
    <t>Will Gluck</t>
  </si>
  <si>
    <t>Comedy|Drama|Family|Musical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</si>
  <si>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</si>
  <si>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</si>
  <si>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</si>
  <si>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</si>
  <si>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</si>
  <si>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</si>
  <si>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</si>
  <si>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Red DawnÂ </t>
  </si>
  <si>
    <t>Primary ColorsÂ </t>
  </si>
  <si>
    <t>Resident Evil: RetributionÂ </t>
  </si>
  <si>
    <t>Death RaceÂ </t>
  </si>
  <si>
    <t>The Long Kiss GoodnightÂ </t>
  </si>
  <si>
    <t>Taylor Hackford</t>
  </si>
  <si>
    <t>Proof of LifeÂ </t>
  </si>
  <si>
    <t>Zathura: A Space AdventureÂ </t>
  </si>
  <si>
    <t>Fight ClubÂ </t>
  </si>
  <si>
    <t>Drama|Sport</t>
  </si>
  <si>
    <t>We Are MarshallÂ </t>
  </si>
  <si>
    <t xml:space="preserve">The MissingÂ             </t>
  </si>
  <si>
    <t>Michael Lehmann</t>
  </si>
  <si>
    <t>Hudson HawkÂ </t>
  </si>
  <si>
    <t>Michael Moore</t>
  </si>
  <si>
    <t>Lucky NumbersÂ </t>
  </si>
  <si>
    <t>Stuart Beattie</t>
  </si>
  <si>
    <t>Action|Fantasy|Sci-Fi|Thriller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</si>
  <si>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</si>
  <si>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</si>
  <si>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</si>
  <si>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</si>
  <si>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</si>
  <si>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</si>
  <si>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</si>
  <si>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</si>
  <si>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</si>
  <si>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</si>
  <si>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EverestÂ </t>
  </si>
  <si>
    <t>Crime|Drama|Fantasy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</si>
  <si>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</si>
  <si>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</si>
  <si>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</si>
  <si>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</si>
  <si>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</si>
  <si>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</si>
  <si>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</si>
  <si>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Clear and Present DangerÂ </t>
  </si>
  <si>
    <t>Daniel Lee</t>
  </si>
  <si>
    <t>Dragon BladeÂ </t>
  </si>
  <si>
    <t>Keenen Ivory Wayans</t>
  </si>
  <si>
    <t>LittlemanÂ </t>
  </si>
  <si>
    <t>Action|War</t>
  </si>
  <si>
    <t>U-571Â </t>
  </si>
  <si>
    <t>Rob Reiner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</si>
  <si>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</si>
  <si>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</si>
  <si>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</si>
  <si>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</si>
  <si>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</si>
  <si>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</si>
  <si>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</si>
  <si>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</si>
  <si>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</si>
  <si>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</si>
  <si>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</si>
  <si>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</si>
  <si>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</si>
  <si>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</si>
  <si>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</si>
  <si>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</si>
  <si>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</si>
  <si>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Marley &amp; MeÂ </t>
  </si>
  <si>
    <t>Crime|Drama|Fantasy|Mystery</t>
  </si>
  <si>
    <t>The Green MileÂ </t>
  </si>
  <si>
    <t>Wild HogsÂ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</si>
  <si>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</si>
  <si>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</si>
  <si>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</si>
  <si>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</si>
  <si>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</si>
  <si>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</si>
  <si>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</si>
  <si>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</si>
  <si>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</si>
  <si>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Daddy Day CareÂ </t>
  </si>
  <si>
    <t>2 GunsÂ </t>
  </si>
  <si>
    <t>Cats &amp; DogsÂ </t>
  </si>
  <si>
    <t>The Italian JobÂ </t>
  </si>
  <si>
    <t>Marc Lawrence</t>
  </si>
  <si>
    <t>Two Weeks NoticeÂ </t>
  </si>
  <si>
    <t>Woody Allen</t>
  </si>
  <si>
    <t>AntzÂ </t>
  </si>
  <si>
    <t>Peter Billingsley</t>
  </si>
  <si>
    <t>Couples RetreatÂ </t>
  </si>
  <si>
    <t>Days of ThunderÂ </t>
  </si>
  <si>
    <t>Cheaper by the Dozen 2Â </t>
  </si>
  <si>
    <t>Wes Ball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</si>
  <si>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</si>
  <si>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</si>
  <si>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</si>
  <si>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</si>
  <si>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</si>
  <si>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</si>
  <si>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</si>
  <si>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</si>
  <si>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</si>
  <si>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</si>
  <si>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</si>
  <si>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</si>
  <si>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Ladder 49Â </t>
  </si>
  <si>
    <t>Jack ReacherÂ </t>
  </si>
  <si>
    <t>Deep Blue SeaÂ </t>
  </si>
  <si>
    <t>Kenny Ortega</t>
  </si>
  <si>
    <t>Documentary|Music</t>
  </si>
  <si>
    <t>This Is ItÂ </t>
  </si>
  <si>
    <t>Drama|Thriller</t>
  </si>
  <si>
    <t>ContagionÂ </t>
  </si>
  <si>
    <t>David McNally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</si>
  <si>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</si>
  <si>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</si>
  <si>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</si>
  <si>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</si>
  <si>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</si>
  <si>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</si>
  <si>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</si>
  <si>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</si>
  <si>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</si>
  <si>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</si>
  <si>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</si>
  <si>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HellboyÂ </t>
  </si>
  <si>
    <t>Steven Zaillian</t>
  </si>
  <si>
    <t>A Civil ActionÂ </t>
  </si>
  <si>
    <t>Chris Butler</t>
  </si>
  <si>
    <t>ParaNormanÂ </t>
  </si>
  <si>
    <t>The JackalÂ </t>
  </si>
  <si>
    <t>PaycheckÂ </t>
  </si>
  <si>
    <t>Jon Avnet</t>
  </si>
  <si>
    <t>Up Close &amp; PersonalÂ </t>
  </si>
  <si>
    <t>Sam Fell</t>
  </si>
  <si>
    <t>The Tale of DespereauxÂ </t>
  </si>
  <si>
    <t xml:space="preserve">Rules of EngagementÂ             </t>
  </si>
  <si>
    <t>Kevin Donovan</t>
  </si>
  <si>
    <t>The TuxedoÂ </t>
  </si>
  <si>
    <t>Geoff Murphy</t>
  </si>
  <si>
    <t>Under Siege 2: Dark TerritoryÂ 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</si>
  <si>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</si>
  <si>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</si>
  <si>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</si>
  <si>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</si>
  <si>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</si>
  <si>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</si>
  <si>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</si>
  <si>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</si>
  <si>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Alien: ResurrectionÂ </t>
  </si>
  <si>
    <t>ShooterÂ </t>
  </si>
  <si>
    <t>Graham Annable</t>
  </si>
  <si>
    <t>The BoxtrollsÂ </t>
  </si>
  <si>
    <t>Griffin Dunne</t>
  </si>
  <si>
    <t>Practical MagicÂ </t>
  </si>
  <si>
    <t>The Lego MovieÂ </t>
  </si>
  <si>
    <t>John Pasquin</t>
  </si>
  <si>
    <t>Miss Congeniality 2: Armed and FabulousÂ </t>
  </si>
  <si>
    <t>Reign of FireÂ </t>
  </si>
  <si>
    <t>Ruben Fleischer</t>
  </si>
  <si>
    <t>Gangster SquadÂ </t>
  </si>
  <si>
    <t>Harold Ramis</t>
  </si>
  <si>
    <t>Adventure|Comedy</t>
  </si>
  <si>
    <t>Year OneÂ </t>
  </si>
  <si>
    <t>Biography|Drama|History|Sport</t>
  </si>
  <si>
    <t>InvictusÂ </t>
  </si>
  <si>
    <t>Kevin Macdonald</t>
  </si>
  <si>
    <t>State of PlayÂ </t>
  </si>
  <si>
    <t>Comedy|Crime|Romance|Thriller</t>
  </si>
  <si>
    <t>DuplicityÂ </t>
  </si>
  <si>
    <t>Donald Petrie</t>
  </si>
  <si>
    <t>My Favorite MartianÂ 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</si>
  <si>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</si>
  <si>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</si>
  <si>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</si>
  <si>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</si>
  <si>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</si>
  <si>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</si>
  <si>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</si>
  <si>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</si>
  <si>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Robert Lorenz</t>
  </si>
  <si>
    <t>Trouble with the CurveÂ </t>
  </si>
  <si>
    <t>Edge of DarknessÂ </t>
  </si>
  <si>
    <t>Horror|Mystery|Sci-Fi|Thriller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</si>
  <si>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</si>
  <si>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</si>
  <si>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</si>
  <si>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</si>
  <si>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</si>
  <si>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</si>
  <si>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</si>
  <si>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</si>
  <si>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</si>
  <si>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</si>
  <si>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</si>
  <si>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Garfield 2Â </t>
  </si>
  <si>
    <t>Ben Falcone</t>
  </si>
  <si>
    <t>xXx: State of the UnionÂ </t>
  </si>
  <si>
    <t>Scott Stewart</t>
  </si>
  <si>
    <t>Action|Fantasy|Horror|Sci-Fi|Thriller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</si>
  <si>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</si>
  <si>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</si>
  <si>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</si>
  <si>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</si>
  <si>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</si>
  <si>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</si>
  <si>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</si>
  <si>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</si>
  <si>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</si>
  <si>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</si>
  <si>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</si>
  <si>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</si>
  <si>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</si>
  <si>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</si>
  <si>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</si>
  <si>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SupernovaÂ </t>
  </si>
  <si>
    <t>Akiva Goldsman</t>
  </si>
  <si>
    <t>Drama|Fantasy|Mystery|Romance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</si>
  <si>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</si>
  <si>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</si>
  <si>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</si>
  <si>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</si>
  <si>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</si>
  <si>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</si>
  <si>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</si>
  <si>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</si>
  <si>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</si>
  <si>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</si>
  <si>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</si>
  <si>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</si>
  <si>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</si>
  <si>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</si>
  <si>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</si>
  <si>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</si>
  <si>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</si>
  <si>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</si>
  <si>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</si>
  <si>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Pou-Soi Cheang</t>
  </si>
  <si>
    <t>Xi you ji zhi: Sun Wukong san da Baigu JingÂ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</si>
  <si>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</si>
  <si>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</si>
  <si>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</si>
  <si>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</si>
  <si>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</si>
  <si>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</si>
  <si>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</si>
  <si>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Holy ManÂ </t>
  </si>
  <si>
    <t>Action|Biography|Drama|History|Thriller|War</t>
  </si>
  <si>
    <t>American SniperÂ </t>
  </si>
  <si>
    <t>Adventure|Comedy|Family|Fantasy|Horror</t>
  </si>
  <si>
    <t>GoosebumpsÂ </t>
  </si>
  <si>
    <t xml:space="preserve">Sabrina, the Teenage WitchÂ             </t>
  </si>
  <si>
    <t>Just Like HeavenÂ </t>
  </si>
  <si>
    <t>Comedy|Family|Romance|Sci-Fi</t>
  </si>
  <si>
    <t>The Flintstones in Viva Rock VegasÂ </t>
  </si>
  <si>
    <t>Peter MacDonald</t>
  </si>
  <si>
    <t>Action|Adventure|Thriller|War</t>
  </si>
  <si>
    <t>Rambo IIIÂ </t>
  </si>
  <si>
    <t>Malcolm Goodwin</t>
  </si>
  <si>
    <t>Comedy|Drama|Romance|Sport</t>
  </si>
  <si>
    <t>LeatherheadsÂ </t>
  </si>
  <si>
    <t>Comedy|Western</t>
  </si>
  <si>
    <t>The Ridiculous 6Â </t>
  </si>
  <si>
    <t>Did You Hear About the Morgans?Â </t>
  </si>
  <si>
    <t>The InternshipÂ </t>
  </si>
  <si>
    <t>Resident Evil: AfterlifeÂ </t>
  </si>
  <si>
    <t>Anthony Hemingway</t>
  </si>
  <si>
    <t>Nate Parker</t>
  </si>
  <si>
    <t>Red TailsÂ </t>
  </si>
  <si>
    <t xml:space="preserve">Sex and the CityÂ             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</si>
  <si>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</si>
  <si>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</si>
  <si>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</si>
  <si>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</si>
  <si>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</si>
  <si>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</si>
  <si>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</si>
  <si>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</si>
  <si>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</si>
  <si>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</si>
  <si>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</si>
  <si>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 xml:space="preserve">Anger ManagementÂ             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</si>
  <si>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</si>
  <si>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</si>
  <si>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</si>
  <si>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</si>
  <si>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</si>
  <si>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</si>
  <si>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</si>
  <si>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</si>
  <si>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</si>
  <si>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</si>
  <si>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</si>
  <si>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</si>
  <si>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</si>
  <si>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</si>
  <si>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</si>
  <si>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</si>
  <si>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</si>
  <si>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</si>
  <si>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</si>
  <si>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American WeddingÂ </t>
  </si>
  <si>
    <t>Captain PhillipsÂ </t>
  </si>
  <si>
    <t>Date NightÂ 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</si>
  <si>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</si>
  <si>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</si>
  <si>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</si>
  <si>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</si>
  <si>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</si>
  <si>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</si>
  <si>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</si>
  <si>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</si>
  <si>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</si>
  <si>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</si>
  <si>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</si>
  <si>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</si>
  <si>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 xml:space="preserve">Stargate SG-1Â             </t>
  </si>
  <si>
    <t>Kill Bill: Vol. 2Â </t>
  </si>
  <si>
    <t>Tango &amp; CashÂ </t>
  </si>
  <si>
    <t>Death Becomes HerÂ </t>
  </si>
  <si>
    <t>Tom Dey</t>
  </si>
  <si>
    <t>Jason Connery</t>
  </si>
  <si>
    <t>Action|Adventure|Comedy|Western</t>
  </si>
  <si>
    <t>Shanghai NoonÂ </t>
  </si>
  <si>
    <t>Executive DecisionÂ </t>
  </si>
  <si>
    <t>Mr. Popper's PenguinsÂ </t>
  </si>
  <si>
    <t>The Forbidden KingdomÂ </t>
  </si>
  <si>
    <t>Jimmy Hayward</t>
  </si>
  <si>
    <t>Free BirdsÂ </t>
  </si>
  <si>
    <t>Charles S. Dutton</t>
  </si>
  <si>
    <t>Alien 3Â </t>
  </si>
  <si>
    <t>Alan Parker</t>
  </si>
  <si>
    <t>Biography|Drama|History|Musical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</si>
  <si>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</si>
  <si>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</si>
  <si>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</si>
  <si>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</si>
  <si>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</si>
  <si>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</si>
  <si>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</si>
  <si>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</si>
  <si>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</si>
  <si>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</si>
  <si>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</si>
  <si>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</si>
  <si>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</si>
  <si>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</si>
  <si>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</si>
  <si>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</si>
  <si>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</si>
  <si>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</si>
  <si>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</si>
  <si>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</si>
  <si>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</si>
  <si>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</si>
  <si>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</si>
  <si>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</si>
  <si>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Elizabeth: The Golden AgeÂ </t>
  </si>
  <si>
    <t>Karyn Kusama</t>
  </si>
  <si>
    <t>Ã†on FluxÂ </t>
  </si>
  <si>
    <t>Ron Maxwell</t>
  </si>
  <si>
    <t>Gods and GeneralsÂ </t>
  </si>
  <si>
    <t>Robert Butler</t>
  </si>
  <si>
    <t>TurbulenceÂ </t>
  </si>
  <si>
    <t>Karey Kirkpatrick</t>
  </si>
  <si>
    <t>Comedy|Drama|Family|Fantasy</t>
  </si>
  <si>
    <t>Imagine ThatÂ </t>
  </si>
  <si>
    <t>Adventure|Comedy|Crime|Family|Musical</t>
  </si>
  <si>
    <t>Muppets Most WantedÂ </t>
  </si>
  <si>
    <t>ThunderbirdsÂ </t>
  </si>
  <si>
    <t>Steve Antin</t>
  </si>
  <si>
    <t>Drama|Music|Musical|Romance</t>
  </si>
  <si>
    <t>BurlesqueÂ </t>
  </si>
  <si>
    <t>Drama|Mystery|Romance|War</t>
  </si>
  <si>
    <t>A Very Long EngagementÂ </t>
  </si>
  <si>
    <t>Crime|Drama|Romance</t>
  </si>
  <si>
    <t>LolitaÂ </t>
  </si>
  <si>
    <t>Jim Gillespie</t>
  </si>
  <si>
    <t>Crime|Horror|Mystery|Thriller</t>
  </si>
  <si>
    <t>Eye See YouÂ 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</si>
  <si>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</si>
  <si>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</si>
  <si>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</si>
  <si>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</si>
  <si>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</si>
  <si>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</si>
  <si>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</si>
  <si>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Richard Lester</t>
  </si>
  <si>
    <t>Superman IIÂ 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</si>
  <si>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</si>
  <si>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</si>
  <si>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</si>
  <si>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</si>
  <si>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</si>
  <si>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</si>
  <si>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</si>
  <si>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</si>
  <si>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</si>
  <si>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</si>
  <si>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</si>
  <si>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</si>
  <si>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</si>
  <si>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</si>
  <si>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</si>
  <si>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</si>
  <si>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</si>
  <si>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</si>
  <si>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</si>
  <si>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</si>
  <si>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</si>
  <si>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</si>
  <si>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</si>
  <si>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</si>
  <si>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</si>
  <si>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</si>
  <si>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</si>
  <si>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</si>
  <si>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</si>
  <si>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</si>
  <si>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</si>
  <si>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</si>
  <si>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</si>
  <si>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Man on the MoonÂ </t>
  </si>
  <si>
    <t>CasinoÂ </t>
  </si>
  <si>
    <t>Pierre Morel</t>
  </si>
  <si>
    <t>From Paris with LoveÂ </t>
  </si>
  <si>
    <t>Paul Hunter</t>
  </si>
  <si>
    <t>Bulletproof MonkÂ </t>
  </si>
  <si>
    <t>Me, Myself &amp; IreneÂ </t>
  </si>
  <si>
    <t>Steve Oedekerk</t>
  </si>
  <si>
    <t>BarnyardÂ </t>
  </si>
  <si>
    <t>John Whitesell</t>
  </si>
  <si>
    <t>Deck the HallsÂ </t>
  </si>
  <si>
    <t>The Twilight Saga: New MoonÂ 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</si>
  <si>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</si>
  <si>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</si>
  <si>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</si>
  <si>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</si>
  <si>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</si>
  <si>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</si>
  <si>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</si>
  <si>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</si>
  <si>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</si>
  <si>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</si>
  <si>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</si>
  <si>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</si>
  <si>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</si>
  <si>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</si>
  <si>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</si>
  <si>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</si>
  <si>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</si>
  <si>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</si>
  <si>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</si>
  <si>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</si>
  <si>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</si>
  <si>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</si>
  <si>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</si>
  <si>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</si>
  <si>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</si>
  <si>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</si>
  <si>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</si>
  <si>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</si>
  <si>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</si>
  <si>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</si>
  <si>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</si>
  <si>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</si>
  <si>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Bill Duke</t>
  </si>
  <si>
    <t>PaybackÂ </t>
  </si>
  <si>
    <t>Frank Marshall</t>
  </si>
  <si>
    <t>CongoÂ </t>
  </si>
  <si>
    <t>We Bought a ZooÂ </t>
  </si>
  <si>
    <t>KnowingÂ </t>
  </si>
  <si>
    <t>Failure to LaunchÂ </t>
  </si>
  <si>
    <t>Hideo Nakata</t>
  </si>
  <si>
    <t>Horror|Mystery</t>
  </si>
  <si>
    <t>The Ring TwoÂ 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</si>
  <si>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</si>
  <si>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</si>
  <si>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</si>
  <si>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</si>
  <si>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</si>
  <si>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</si>
  <si>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</si>
  <si>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</si>
  <si>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</si>
  <si>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</si>
  <si>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</si>
  <si>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</si>
  <si>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</si>
  <si>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</si>
  <si>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</si>
  <si>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Shanghai KnightsÂ </t>
  </si>
  <si>
    <t xml:space="preserve">UnforgottenÂ             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</si>
  <si>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</si>
  <si>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</si>
  <si>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</si>
  <si>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</si>
  <si>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</si>
  <si>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</si>
  <si>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</si>
  <si>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</si>
  <si>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</si>
  <si>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</si>
  <si>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UnfaithfulÂ 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</si>
  <si>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</si>
  <si>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</si>
  <si>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</si>
  <si>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</si>
  <si>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</si>
  <si>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</si>
  <si>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</si>
  <si>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</si>
  <si>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</si>
  <si>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</si>
  <si>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</si>
  <si>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</si>
  <si>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</si>
  <si>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</si>
  <si>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</si>
  <si>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</si>
  <si>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</si>
  <si>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</si>
  <si>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</si>
  <si>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</si>
  <si>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</si>
  <si>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</si>
  <si>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</si>
  <si>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Gremlins 2: The New BatchÂ </t>
  </si>
  <si>
    <t>The JudgeÂ 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</si>
  <si>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</si>
  <si>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</si>
  <si>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</si>
  <si>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</si>
  <si>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</si>
  <si>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</si>
  <si>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</si>
  <si>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</si>
  <si>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</si>
  <si>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</si>
  <si>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</si>
  <si>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</si>
  <si>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</si>
  <si>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</si>
  <si>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</si>
  <si>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</si>
  <si>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</si>
  <si>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 xml:space="preserve">A Touch of FrostÂ             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</si>
  <si>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</si>
  <si>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</si>
  <si>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</si>
  <si>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</si>
  <si>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</si>
  <si>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</si>
  <si>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</si>
  <si>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</si>
  <si>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AssassinsÂ </t>
  </si>
  <si>
    <t>Peter Webber</t>
  </si>
  <si>
    <t>Hannibal RisingÂ </t>
  </si>
  <si>
    <t>The Story of UsÂ </t>
  </si>
  <si>
    <t>Andrew Niccol</t>
  </si>
  <si>
    <t>The HostÂ </t>
  </si>
  <si>
    <t>BasicÂ </t>
  </si>
  <si>
    <t>Blood WorkÂ </t>
  </si>
  <si>
    <t>The InternationalÂ </t>
  </si>
  <si>
    <t>John Carpenter</t>
  </si>
  <si>
    <t>Escape from L.A.Â </t>
  </si>
  <si>
    <t xml:space="preserve">TwistedÂ             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</si>
  <si>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</si>
  <si>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</si>
  <si>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</si>
  <si>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</si>
  <si>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</si>
  <si>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</si>
  <si>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</si>
  <si>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</si>
  <si>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</si>
  <si>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</si>
  <si>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</si>
  <si>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</si>
  <si>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</si>
  <si>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</si>
  <si>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</si>
  <si>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</si>
  <si>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</si>
  <si>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</si>
  <si>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</si>
  <si>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</si>
  <si>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</si>
  <si>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</si>
  <si>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</si>
  <si>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</si>
  <si>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</si>
  <si>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</si>
  <si>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 xml:space="preserve">DefianceÂ             </t>
  </si>
  <si>
    <t>Action|Biography|Crime|Drama|Thriller</t>
  </si>
  <si>
    <t>DominoÂ </t>
  </si>
  <si>
    <t>JadeÂ </t>
  </si>
  <si>
    <t>GamerÂ </t>
  </si>
  <si>
    <t>Richard LaGravenese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</si>
  <si>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</si>
  <si>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</si>
  <si>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</si>
  <si>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</si>
  <si>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</si>
  <si>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</si>
  <si>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</si>
  <si>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</si>
  <si>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</si>
  <si>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</si>
  <si>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</si>
  <si>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</si>
  <si>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</si>
  <si>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</si>
  <si>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</si>
  <si>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 xml:space="preserve">OutlanderÂ             </t>
  </si>
  <si>
    <t>Action|Adventure|Comedy|Crime|Music|Mystery</t>
  </si>
  <si>
    <t>The Adventures of Ford FairlaneÂ </t>
  </si>
  <si>
    <t>Richard Curtis</t>
  </si>
  <si>
    <t>Comedy|Drama|Music</t>
  </si>
  <si>
    <t>Pirate RadioÂ </t>
  </si>
  <si>
    <t>TrafficÂ </t>
  </si>
  <si>
    <t>Indiana Jones and the Last CrusadeÂ </t>
  </si>
  <si>
    <t>Anna KareninaÂ </t>
  </si>
  <si>
    <t>Action|Crime|Drama|Sci-Fi|Thriller</t>
  </si>
  <si>
    <t>ChappieÂ </t>
  </si>
  <si>
    <t>The Bone CollectorÂ </t>
  </si>
  <si>
    <t>Panic RoomÂ </t>
  </si>
  <si>
    <t>Chuck Bowman</t>
  </si>
  <si>
    <t>Horror|Thriller</t>
  </si>
  <si>
    <t>The Tooth FairyÂ </t>
  </si>
  <si>
    <t>Action|Adventure|Comedy|Drama|War</t>
  </si>
  <si>
    <t>Three KingsÂ </t>
  </si>
  <si>
    <t>Child 44Â </t>
  </si>
  <si>
    <t>Czech Republic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</si>
  <si>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</si>
  <si>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</si>
  <si>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</si>
  <si>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</si>
  <si>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</si>
  <si>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</si>
  <si>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</si>
  <si>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</si>
  <si>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</si>
  <si>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</si>
  <si>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</si>
  <si>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</si>
  <si>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</si>
  <si>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</si>
  <si>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Deepa Mehta</t>
  </si>
  <si>
    <t>Drama|Romance|War</t>
  </si>
  <si>
    <t>EarthÂ </t>
  </si>
  <si>
    <t>Hindi</t>
  </si>
  <si>
    <t>India</t>
  </si>
  <si>
    <t>Action|Comedy|Crime|Music|Romance|Thriller</t>
  </si>
  <si>
    <t>Dick TracyÂ </t>
  </si>
  <si>
    <t>Crime|Romance|Thriller</t>
  </si>
  <si>
    <t>The Thomas Crown AffairÂ </t>
  </si>
  <si>
    <t>Penny Marshall</t>
  </si>
  <si>
    <t>Riding in Cars with BoysÂ </t>
  </si>
  <si>
    <t>Ted Kotcheff</t>
  </si>
  <si>
    <t>First BloodÂ </t>
  </si>
  <si>
    <t>Andrei Tarkovsky</t>
  </si>
  <si>
    <t>SolarisÂ </t>
  </si>
  <si>
    <t>Russian</t>
  </si>
  <si>
    <t>Soviet Union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</si>
  <si>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</si>
  <si>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</si>
  <si>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</si>
  <si>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</si>
  <si>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</si>
  <si>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</si>
  <si>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</si>
  <si>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</si>
  <si>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</si>
  <si>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</si>
  <si>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</si>
  <si>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</si>
  <si>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</si>
  <si>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</si>
  <si>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</si>
  <si>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</si>
  <si>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</si>
  <si>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</si>
  <si>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</si>
  <si>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InchonÂ </t>
  </si>
  <si>
    <t>South Korea</t>
  </si>
  <si>
    <t>The FlintstonesÂ </t>
  </si>
  <si>
    <t>Taken 2Â </t>
  </si>
  <si>
    <t>David Zucker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</si>
  <si>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</si>
  <si>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</si>
  <si>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</si>
  <si>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</si>
  <si>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</si>
  <si>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</si>
  <si>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</si>
  <si>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</si>
  <si>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</si>
  <si>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</si>
  <si>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</si>
  <si>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</si>
  <si>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</si>
  <si>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</si>
  <si>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</si>
  <si>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</si>
  <si>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</si>
  <si>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</si>
  <si>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</si>
  <si>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</si>
  <si>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</si>
  <si>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</si>
  <si>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</si>
  <si>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</si>
  <si>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</si>
  <si>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</si>
  <si>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</si>
  <si>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</si>
  <si>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Coyote UglyÂ </t>
  </si>
  <si>
    <t>Love ActuallyÂ 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</si>
  <si>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</si>
  <si>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</si>
  <si>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</si>
  <si>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</si>
  <si>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</si>
  <si>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</si>
  <si>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Melville Shavelson</t>
  </si>
  <si>
    <t>Yours, Mine and OursÂ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</si>
  <si>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</si>
  <si>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</si>
  <si>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</si>
  <si>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</si>
  <si>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</si>
  <si>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</si>
  <si>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</si>
  <si>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</si>
  <si>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</si>
  <si>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</si>
  <si>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</si>
  <si>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</si>
  <si>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</si>
  <si>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</si>
  <si>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</si>
  <si>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</si>
  <si>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</si>
  <si>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</si>
  <si>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</si>
  <si>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</si>
  <si>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</si>
  <si>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</si>
  <si>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</si>
  <si>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</si>
  <si>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</si>
  <si>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</si>
  <si>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</si>
  <si>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</si>
  <si>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</si>
  <si>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</si>
  <si>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The Glimmer ManÂ </t>
  </si>
  <si>
    <t>MultiplicityÂ </t>
  </si>
  <si>
    <t>John Schultz</t>
  </si>
  <si>
    <t>Adventure|Comedy|Family|Fantasy|Sci-Fi</t>
  </si>
  <si>
    <t>Aliens in the AtticÂ </t>
  </si>
  <si>
    <t>Sean Penn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</si>
  <si>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</si>
  <si>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</si>
  <si>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</si>
  <si>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</si>
  <si>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</si>
  <si>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</si>
  <si>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</si>
  <si>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</si>
  <si>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</si>
  <si>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</si>
  <si>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</si>
  <si>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</si>
  <si>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</si>
  <si>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</si>
  <si>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</si>
  <si>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</si>
  <si>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</si>
  <si>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</si>
  <si>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</si>
  <si>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Love in the Time of CholeraÂ </t>
  </si>
  <si>
    <t>Drama|Fantasy|Horror|Mystery</t>
  </si>
  <si>
    <t xml:space="preserve">The ReturnedÂ             </t>
  </si>
  <si>
    <t>George P. Cosmatos</t>
  </si>
  <si>
    <t>Shadow ConspiracyÂ </t>
  </si>
  <si>
    <t>Oliver Parker</t>
  </si>
  <si>
    <t>Johnny English RebornÂ </t>
  </si>
  <si>
    <t>Lawrence Kasanoff</t>
  </si>
  <si>
    <t>Action|Animation|Comedy|Family|Fantasy</t>
  </si>
  <si>
    <t>Foodfight!Â </t>
  </si>
  <si>
    <t>Ben Affleck</t>
  </si>
  <si>
    <t>Biography|Drama|History|Thriller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</si>
  <si>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</si>
  <si>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</si>
  <si>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</si>
  <si>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</si>
  <si>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</si>
  <si>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</si>
  <si>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</si>
  <si>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</si>
  <si>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</si>
  <si>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</si>
  <si>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</si>
  <si>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</si>
  <si>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</si>
  <si>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</si>
  <si>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</si>
  <si>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</si>
  <si>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</si>
  <si>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</si>
  <si>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</si>
  <si>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</si>
  <si>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</si>
  <si>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</si>
  <si>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The Sweetest ThingÂ </t>
  </si>
  <si>
    <t>The FirmÂ </t>
  </si>
  <si>
    <t>Burr Steers</t>
  </si>
  <si>
    <t>Charlie St. CloudÂ </t>
  </si>
  <si>
    <t>The MechanicÂ 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</si>
  <si>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</si>
  <si>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</si>
  <si>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</si>
  <si>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</si>
  <si>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</si>
  <si>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</si>
  <si>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</si>
  <si>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</si>
  <si>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</si>
  <si>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</si>
  <si>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</si>
  <si>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</si>
  <si>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</si>
  <si>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</si>
  <si>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</si>
  <si>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</si>
  <si>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</si>
  <si>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</si>
  <si>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BrÃ¼noÂ </t>
  </si>
  <si>
    <t>John Glen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</si>
  <si>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</si>
  <si>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</si>
  <si>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</si>
  <si>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</si>
  <si>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</si>
  <si>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</si>
  <si>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</si>
  <si>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</si>
  <si>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</si>
  <si>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</si>
  <si>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One for the MoneyÂ </t>
  </si>
  <si>
    <t>Evan Goldberg</t>
  </si>
  <si>
    <t>The InterviewÂ </t>
  </si>
  <si>
    <t>Sngmoo Lee</t>
  </si>
  <si>
    <t>Action|Fantasy|Western</t>
  </si>
  <si>
    <t>The Warrior's WayÂ </t>
  </si>
  <si>
    <t>Comedy|War</t>
  </si>
  <si>
    <t xml:space="preserve">McHale's NavyÂ             </t>
  </si>
  <si>
    <t>Dany Boon</t>
  </si>
  <si>
    <t>MicmacsÂ </t>
  </si>
  <si>
    <t>Drama|Music</t>
  </si>
  <si>
    <t>8 MileÂ </t>
  </si>
  <si>
    <t>Jamel Debbouze</t>
  </si>
  <si>
    <t>Animal Kingdom: Let's go ApeÂ </t>
  </si>
  <si>
    <t>A Knight's TaleÂ </t>
  </si>
  <si>
    <t>Gordon Chan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</si>
  <si>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</si>
  <si>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</si>
  <si>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</si>
  <si>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</si>
  <si>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</si>
  <si>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</si>
  <si>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</si>
  <si>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</si>
  <si>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</si>
  <si>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</si>
  <si>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</si>
  <si>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</si>
  <si>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</si>
  <si>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</si>
  <si>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</si>
  <si>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</si>
  <si>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</si>
  <si>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</si>
  <si>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</si>
  <si>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</si>
  <si>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</si>
  <si>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</si>
  <si>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Lone SurvivorÂ </t>
  </si>
  <si>
    <t>Lori Petty</t>
  </si>
  <si>
    <t>Comedy|Drama|Sport</t>
  </si>
  <si>
    <t>A League of Their OwnÂ </t>
  </si>
  <si>
    <t>The Conjuring 2Â </t>
  </si>
  <si>
    <t>The Social NetworkÂ </t>
  </si>
  <si>
    <t>Ken Kwapis</t>
  </si>
  <si>
    <t>He's Just Not That Into YouÂ </t>
  </si>
  <si>
    <t>Scary Movie 4Â </t>
  </si>
  <si>
    <t>Wes Craven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</si>
  <si>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</si>
  <si>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</si>
  <si>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</si>
  <si>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</si>
  <si>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</si>
  <si>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</si>
  <si>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</si>
  <si>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</si>
  <si>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</si>
  <si>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</si>
  <si>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</si>
  <si>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</si>
  <si>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</si>
  <si>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</si>
  <si>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</si>
  <si>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</si>
  <si>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</si>
  <si>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</si>
  <si>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</si>
  <si>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</si>
  <si>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</si>
  <si>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</si>
  <si>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</si>
  <si>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</si>
  <si>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Adventure|Comedy|Crime|Romance</t>
  </si>
  <si>
    <t>The MexicanÂ </t>
  </si>
  <si>
    <t>Comedy|Drama|Family|Fantasy|Romance</t>
  </si>
  <si>
    <t>17 AgainÂ </t>
  </si>
  <si>
    <t>Nick Cassavetes</t>
  </si>
  <si>
    <t>The Other WomanÂ </t>
  </si>
  <si>
    <t>Horror</t>
  </si>
  <si>
    <t>The Final DestinationÂ </t>
  </si>
  <si>
    <t>Bridge of SpiesÂ </t>
  </si>
  <si>
    <t>Behind Enemy LinesÂ </t>
  </si>
  <si>
    <t>Nicholas Stoller</t>
  </si>
  <si>
    <t>Comedy|Music</t>
  </si>
  <si>
    <t>Get Him to the GreekÂ 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</si>
  <si>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</si>
  <si>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</si>
  <si>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</si>
  <si>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</si>
  <si>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</si>
  <si>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</si>
  <si>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</si>
  <si>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</si>
  <si>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</si>
  <si>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</si>
  <si>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</si>
  <si>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</si>
  <si>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</si>
  <si>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ApocalyptoÂ </t>
  </si>
  <si>
    <t>Maya</t>
  </si>
  <si>
    <t>The Living DaylightsÂ </t>
  </si>
  <si>
    <t>NimrÃ³d Antal</t>
  </si>
  <si>
    <t>PredatorsÂ </t>
  </si>
  <si>
    <t>Legal EaglesÂ </t>
  </si>
  <si>
    <t>Secret WindowÂ </t>
  </si>
  <si>
    <t>Alejandro Agresti</t>
  </si>
  <si>
    <t>The Lake HouseÂ </t>
  </si>
  <si>
    <t>The Skeleton KeyÂ </t>
  </si>
  <si>
    <t>Peter Hedges</t>
  </si>
  <si>
    <t>The Odd Life of Timothy GreenÂ </t>
  </si>
  <si>
    <t>Paul Weiland</t>
  </si>
  <si>
    <t>Made of HonorÂ </t>
  </si>
  <si>
    <t>Biography|Drama|Music|Musical</t>
  </si>
  <si>
    <t>Jersey BoysÂ </t>
  </si>
  <si>
    <t>The RainmakerÂ </t>
  </si>
  <si>
    <t>GothikaÂ </t>
  </si>
  <si>
    <t>Drama|History</t>
  </si>
  <si>
    <t>AmistadÂ </t>
  </si>
  <si>
    <t>Medicine ManÂ </t>
  </si>
  <si>
    <t>Colin Strause</t>
  </si>
  <si>
    <t>Aliens vs. Predator: RequiemÂ </t>
  </si>
  <si>
    <t>RiÂ¢hie RiÂ¢hÂ </t>
  </si>
  <si>
    <t>Autumn in New YorkÂ </t>
  </si>
  <si>
    <t>Comedy|Music|Romance</t>
  </si>
  <si>
    <t>Music and LyricsÂ </t>
  </si>
  <si>
    <t>Greg Mottola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</si>
  <si>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</si>
  <si>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</si>
  <si>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</si>
  <si>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</si>
  <si>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</si>
  <si>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</si>
  <si>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</si>
  <si>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</si>
  <si>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</si>
  <si>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</si>
  <si>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Final Destination 5Â </t>
  </si>
  <si>
    <t>Kelly Makin</t>
  </si>
  <si>
    <t>Mickey Blue EyesÂ </t>
  </si>
  <si>
    <t>Pay It ForwardÂ </t>
  </si>
  <si>
    <t>Fever PitchÂ </t>
  </si>
  <si>
    <t xml:space="preserve">ArthurÂ             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</si>
  <si>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</si>
  <si>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</si>
  <si>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</si>
  <si>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</si>
  <si>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</si>
  <si>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</si>
  <si>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</si>
  <si>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</si>
  <si>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</si>
  <si>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</si>
  <si>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</si>
  <si>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</si>
  <si>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</si>
  <si>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</si>
  <si>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</si>
  <si>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</si>
  <si>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</si>
  <si>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</si>
  <si>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</si>
  <si>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</si>
  <si>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</si>
  <si>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</si>
  <si>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</si>
  <si>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</si>
  <si>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</si>
  <si>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</si>
  <si>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</si>
  <si>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</si>
  <si>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</si>
  <si>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</si>
  <si>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</si>
  <si>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At First SightÂ </t>
  </si>
  <si>
    <t>Joseph Kahn</t>
  </si>
  <si>
    <t>TorqueÂ </t>
  </si>
  <si>
    <t>City HallÂ 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</si>
  <si>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</si>
  <si>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</si>
  <si>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</si>
  <si>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</si>
  <si>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</si>
  <si>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</si>
  <si>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</si>
  <si>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</si>
  <si>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</si>
  <si>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</si>
  <si>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</si>
  <si>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</si>
  <si>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</si>
  <si>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</si>
  <si>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</si>
  <si>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Memoirs of an Invisible ManÂ </t>
  </si>
  <si>
    <t>AmÃ©lieÂ </t>
  </si>
  <si>
    <t>Dennie Gordon</t>
  </si>
  <si>
    <t>Bob Saget</t>
  </si>
  <si>
    <t>Comedy|Crime|Family|Romance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</si>
  <si>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</si>
  <si>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</si>
  <si>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</si>
  <si>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</si>
  <si>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</si>
  <si>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</si>
  <si>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</si>
  <si>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</si>
  <si>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</si>
  <si>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</si>
  <si>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DuplexÂ </t>
  </si>
  <si>
    <t>Malcolm D. Lee</t>
  </si>
  <si>
    <t>Soul MenÂ </t>
  </si>
  <si>
    <t>Jerry Jameson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</si>
  <si>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</si>
  <si>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</si>
  <si>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</si>
  <si>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</si>
  <si>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</si>
  <si>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</si>
  <si>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</si>
  <si>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</si>
  <si>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</si>
  <si>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</si>
  <si>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</si>
  <si>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</si>
  <si>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</si>
  <si>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</si>
  <si>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</si>
  <si>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</si>
  <si>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</si>
  <si>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</si>
  <si>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</si>
  <si>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</si>
  <si>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</si>
  <si>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DisturbiaÂ </t>
  </si>
  <si>
    <t>HackersÂ </t>
  </si>
  <si>
    <t>Richard Shepard</t>
  </si>
  <si>
    <t>Adventure|Comedy|Drama|Romance|Thriller|War</t>
  </si>
  <si>
    <t>The Hunting PartyÂ </t>
  </si>
  <si>
    <t>The Hudsucker ProxyÂ </t>
  </si>
  <si>
    <t>Peter Ho-Sun Chan</t>
  </si>
  <si>
    <t>The WarlordsÂ </t>
  </si>
  <si>
    <t>Nomad: The WarriorÂ </t>
  </si>
  <si>
    <t>Kazakh</t>
  </si>
  <si>
    <t>Joon-ho Bong</t>
  </si>
  <si>
    <t>SnowpiercerÂ </t>
  </si>
  <si>
    <t>Adventure|Animation|Comedy|Fantasy|Music|Romance</t>
  </si>
  <si>
    <t>A Monster in ParisÂ </t>
  </si>
  <si>
    <t>Jeff Nathanson</t>
  </si>
  <si>
    <t>The Last ShotÂ </t>
  </si>
  <si>
    <t>Action|Drama|Fantasy</t>
  </si>
  <si>
    <t>The CrowÂ </t>
  </si>
  <si>
    <t>S.S. Rajamouli</t>
  </si>
  <si>
    <t>Action|Adventure|Drama|Fantasy|War</t>
  </si>
  <si>
    <t>Baahubali: The BeginningÂ </t>
  </si>
  <si>
    <t>Telugu</t>
  </si>
  <si>
    <t>Drama|Fantasy|Romance|Sci-Fi</t>
  </si>
  <si>
    <t>The Time Traveler's WifeÂ </t>
  </si>
  <si>
    <t>Because I Said SoÂ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</si>
  <si>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</si>
  <si>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</si>
  <si>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</si>
  <si>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</si>
  <si>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</si>
  <si>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</si>
  <si>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</si>
  <si>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</si>
  <si>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</si>
  <si>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</si>
  <si>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Jonathan Lynn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</si>
  <si>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</si>
  <si>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</si>
  <si>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</si>
  <si>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</si>
  <si>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</si>
  <si>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</si>
  <si>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</si>
  <si>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</si>
  <si>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 xml:space="preserve">3rd Rock from the SunÂ             </t>
  </si>
  <si>
    <t>Yuefeng Song</t>
  </si>
  <si>
    <t>Dragon Nest: Warriors' DawnÂ </t>
  </si>
  <si>
    <t>Norman Jewison</t>
  </si>
  <si>
    <t>The HurricaneÂ </t>
  </si>
  <si>
    <t>EnoughÂ </t>
  </si>
  <si>
    <t>David Mirkin</t>
  </si>
  <si>
    <t>HeartbreakersÂ </t>
  </si>
  <si>
    <t>Paul Blart: Mall Cop 2Â </t>
  </si>
  <si>
    <t>Luis Mandoki</t>
  </si>
  <si>
    <t>Angel EyesÂ </t>
  </si>
  <si>
    <t>Joe SomebodyÂ </t>
  </si>
  <si>
    <t>The Ninth GateÂ </t>
  </si>
  <si>
    <t>Extreme MeasuresÂ </t>
  </si>
  <si>
    <t>Rock StarÂ </t>
  </si>
  <si>
    <t>Lee Daniels</t>
  </si>
  <si>
    <t>PreciousÂ </t>
  </si>
  <si>
    <t>Adventure|Drama</t>
  </si>
  <si>
    <t>White SquallÂ </t>
  </si>
  <si>
    <t>Horror|Mystery|Sci-Fi</t>
  </si>
  <si>
    <t>The ThingÂ </t>
  </si>
  <si>
    <t>RiddickÂ </t>
  </si>
  <si>
    <t>Jeb Stuart</t>
  </si>
  <si>
    <t>SwitchbackÂ </t>
  </si>
  <si>
    <t>Steve Miner</t>
  </si>
  <si>
    <t>Action|Adventure|Drama|Thriller|Western</t>
  </si>
  <si>
    <t>Texas RangersÂ </t>
  </si>
  <si>
    <t>Adventure|Family|Fantasy|Sci-Fi</t>
  </si>
  <si>
    <t>City of EmberÂ </t>
  </si>
  <si>
    <t>Paul Thomas Anderson</t>
  </si>
  <si>
    <t>The MasterÂ </t>
  </si>
  <si>
    <t>David Leland</t>
  </si>
  <si>
    <t>Adventure|Comedy|History|Romance</t>
  </si>
  <si>
    <t>Virgin TerritoryÂ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</si>
  <si>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</si>
  <si>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</si>
  <si>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</si>
  <si>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</si>
  <si>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</si>
  <si>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</si>
  <si>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</si>
  <si>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</si>
  <si>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</si>
  <si>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</si>
  <si>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</si>
  <si>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</si>
  <si>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</si>
  <si>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</si>
  <si>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</si>
  <si>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</si>
  <si>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</si>
  <si>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</si>
  <si>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</si>
  <si>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</si>
  <si>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</si>
  <si>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</si>
  <si>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</si>
  <si>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</si>
  <si>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</si>
  <si>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</si>
  <si>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We're the MillersÂ </t>
  </si>
  <si>
    <t>Fedor Bondarchuk</t>
  </si>
  <si>
    <t>Obitaemyy ostrovÂ </t>
  </si>
  <si>
    <t>Russia</t>
  </si>
  <si>
    <t>BreakdownÂ </t>
  </si>
  <si>
    <t>Irvin Kershner</t>
  </si>
  <si>
    <t>Never Say Never AgainÂ </t>
  </si>
  <si>
    <t>Steve Pink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</si>
  <si>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</si>
  <si>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</si>
  <si>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</si>
  <si>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</si>
  <si>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</si>
  <si>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</si>
  <si>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</si>
  <si>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</si>
  <si>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</si>
  <si>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</si>
  <si>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</si>
  <si>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</si>
  <si>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</si>
  <si>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</si>
  <si>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</si>
  <si>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</si>
  <si>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</si>
  <si>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</si>
  <si>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</si>
  <si>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</si>
  <si>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</si>
  <si>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</si>
  <si>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</si>
  <si>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</si>
  <si>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</si>
  <si>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Lethal Weapon 3Â </t>
  </si>
  <si>
    <t>The Blind SideÂ </t>
  </si>
  <si>
    <t xml:space="preserve">Rush HourÂ             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</si>
  <si>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</si>
  <si>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</si>
  <si>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</si>
  <si>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</si>
  <si>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</si>
  <si>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</si>
  <si>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</si>
  <si>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</si>
  <si>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</si>
  <si>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</si>
  <si>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</si>
  <si>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</si>
  <si>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</si>
  <si>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</si>
  <si>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</si>
  <si>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</si>
  <si>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</si>
  <si>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</si>
  <si>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</si>
  <si>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</si>
  <si>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</si>
  <si>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</si>
  <si>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</si>
  <si>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</si>
  <si>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</si>
  <si>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</si>
  <si>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</si>
  <si>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</si>
  <si>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</si>
  <si>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</si>
  <si>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</si>
  <si>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</si>
  <si>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This Is 40Â </t>
  </si>
  <si>
    <t>Old DogsÂ </t>
  </si>
  <si>
    <t>Patrick Tatopoulos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</si>
  <si>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</si>
  <si>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</si>
  <si>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</si>
  <si>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</si>
  <si>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</si>
  <si>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</si>
  <si>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</si>
  <si>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</si>
  <si>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</si>
  <si>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PoltergeistÂ </t>
  </si>
  <si>
    <t>The LadykillersÂ </t>
  </si>
  <si>
    <t>Max PayneÂ </t>
  </si>
  <si>
    <t>In TimeÂ </t>
  </si>
  <si>
    <t>Alan Poul</t>
  </si>
  <si>
    <t>The Back-up PlanÂ </t>
  </si>
  <si>
    <t>Luke Greenfield</t>
  </si>
  <si>
    <t>Something BorrowedÂ </t>
  </si>
  <si>
    <t xml:space="preserve">Hit the FloorÂ             </t>
  </si>
  <si>
    <t>Gil Junger</t>
  </si>
  <si>
    <t>Black KnightÂ </t>
  </si>
  <si>
    <t>Michael Ritchie</t>
  </si>
  <si>
    <t>Comedy|Drama|Family|Sport</t>
  </si>
  <si>
    <t>The Bad News BearsÂ </t>
  </si>
  <si>
    <t>Steven E. de Souza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</si>
  <si>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</si>
  <si>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</si>
  <si>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</si>
  <si>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</si>
  <si>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</si>
  <si>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</si>
  <si>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</si>
  <si>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</si>
  <si>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</si>
  <si>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</si>
  <si>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</si>
  <si>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</si>
  <si>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</si>
  <si>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</si>
  <si>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</si>
  <si>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Mike Hodges</t>
  </si>
  <si>
    <t>Flash GordonÂ </t>
  </si>
  <si>
    <t>Jersey GirlÂ </t>
  </si>
  <si>
    <t>Alex CrossÂ </t>
  </si>
  <si>
    <t>Midnight in the Garden of Good and EvilÂ </t>
  </si>
  <si>
    <t>Scott Mann</t>
  </si>
  <si>
    <t>HeistÂ </t>
  </si>
  <si>
    <t>Susanna White</t>
  </si>
  <si>
    <t>Nanny McPhee ReturnsÂ </t>
  </si>
  <si>
    <t>Frank Whaley</t>
  </si>
  <si>
    <t>HoffaÂ </t>
  </si>
  <si>
    <t>Chris Carter</t>
  </si>
  <si>
    <t>The X Files: I Want to BelieveÂ </t>
  </si>
  <si>
    <t>Tommy O'Haver</t>
  </si>
  <si>
    <t>Ella EnchantedÂ </t>
  </si>
  <si>
    <t>Peter Landesman</t>
  </si>
  <si>
    <t>ConcussionÂ 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</si>
  <si>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</si>
  <si>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</si>
  <si>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</si>
  <si>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</si>
  <si>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</si>
  <si>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</si>
  <si>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</si>
  <si>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Superhero MovieÂ </t>
  </si>
  <si>
    <t>Allen Hughes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</si>
  <si>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</si>
  <si>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</si>
  <si>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</si>
  <si>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</si>
  <si>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</si>
  <si>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</si>
  <si>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</si>
  <si>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</si>
  <si>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</si>
  <si>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Kimble Rendall</t>
  </si>
  <si>
    <t>BaitÂ </t>
  </si>
  <si>
    <t>Peter Yates</t>
  </si>
  <si>
    <t>KrullÂ </t>
  </si>
  <si>
    <t>Drama|Thriller|War</t>
  </si>
  <si>
    <t>Lions for LambsÂ 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</si>
  <si>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</si>
  <si>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</si>
  <si>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</si>
  <si>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</si>
  <si>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</si>
  <si>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</si>
  <si>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</si>
  <si>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The Young VictoriaÂ </t>
  </si>
  <si>
    <t>WhiteoutÂ </t>
  </si>
  <si>
    <t>The Tree of LifeÂ </t>
  </si>
  <si>
    <t>Hark Tsui</t>
  </si>
  <si>
    <t>Knock OffÂ </t>
  </si>
  <si>
    <t>Aruba</t>
  </si>
  <si>
    <t>SabotageÂ </t>
  </si>
  <si>
    <t>The OrderÂ 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</si>
  <si>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</si>
  <si>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</si>
  <si>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</si>
  <si>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</si>
  <si>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</si>
  <si>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</si>
  <si>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</si>
  <si>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Warriors of VirtueÂ </t>
  </si>
  <si>
    <t>A Good YearÂ </t>
  </si>
  <si>
    <t xml:space="preserve">LutherÂ             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</si>
  <si>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</si>
  <si>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</si>
  <si>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</si>
  <si>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</si>
  <si>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</si>
  <si>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</si>
  <si>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Moustapha Akkad</t>
  </si>
  <si>
    <t>Lion of the DesertÂ </t>
  </si>
  <si>
    <t>Libya</t>
  </si>
  <si>
    <t>Jean-Paul Rappeneau</t>
  </si>
  <si>
    <t>The Horseman on the RoofÂ </t>
  </si>
  <si>
    <t>Drama|Romance|War|Western</t>
  </si>
  <si>
    <t>Ride with the DevilÂ </t>
  </si>
  <si>
    <t>BiutifulÂ </t>
  </si>
  <si>
    <t>Joachim RÃ¸nning</t>
  </si>
  <si>
    <t>Action|Comedy|Crime|Western</t>
  </si>
  <si>
    <t>BandidasÂ </t>
  </si>
  <si>
    <t>Tony Kaye</t>
  </si>
  <si>
    <t>Black Water TransitÂ </t>
  </si>
  <si>
    <t>The Maze RunnerÂ </t>
  </si>
  <si>
    <t>Ken Scott</t>
  </si>
  <si>
    <t>Unfinished BusinessÂ </t>
  </si>
  <si>
    <t>The Age of InnocenceÂ 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</si>
  <si>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</si>
  <si>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</si>
  <si>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</si>
  <si>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</si>
  <si>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</si>
  <si>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</si>
  <si>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PonyoÂ </t>
  </si>
  <si>
    <t>George Tillman Jr.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</si>
  <si>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</si>
  <si>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</si>
  <si>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</si>
  <si>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</si>
  <si>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</si>
  <si>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</si>
  <si>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Mandela: Long Walk to FreedomÂ </t>
  </si>
  <si>
    <t>RedsÂ </t>
  </si>
  <si>
    <t>A Few Good MenÂ </t>
  </si>
  <si>
    <t>Exit WoundsÂ </t>
  </si>
  <si>
    <t>Big Momma's HouseÂ </t>
  </si>
  <si>
    <t>Jeremy Degruson</t>
  </si>
  <si>
    <t>Thunder and the House of MagicÂ </t>
  </si>
  <si>
    <t>Chris Gorak</t>
  </si>
  <si>
    <t>The Darkest HourÂ </t>
  </si>
  <si>
    <t>Scott Speer</t>
  </si>
  <si>
    <t>Drama|Music|Romance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</si>
  <si>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</si>
  <si>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</si>
  <si>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</si>
  <si>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</si>
  <si>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</si>
  <si>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</si>
  <si>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</si>
  <si>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</si>
  <si>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</si>
  <si>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</si>
  <si>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</si>
  <si>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</si>
  <si>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</si>
  <si>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</si>
  <si>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</si>
  <si>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DoomsdayÂ </t>
  </si>
  <si>
    <t>The ReaderÂ </t>
  </si>
  <si>
    <t>David Wain</t>
  </si>
  <si>
    <t>WanderlustÂ </t>
  </si>
  <si>
    <t>ElfÂ 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</si>
  <si>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</si>
  <si>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</si>
  <si>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</si>
  <si>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</si>
  <si>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</si>
  <si>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</si>
  <si>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</si>
  <si>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</si>
  <si>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</si>
  <si>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</si>
  <si>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</si>
  <si>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</si>
  <si>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</si>
  <si>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</si>
  <si>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</si>
  <si>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</si>
  <si>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</si>
  <si>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</si>
  <si>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</si>
  <si>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AliveÂ </t>
  </si>
  <si>
    <t>The Number 23Â </t>
  </si>
  <si>
    <t>Action|Adventure|Drama|Family</t>
  </si>
  <si>
    <t>The Young and Prodigious T.S. SpivetÂ </t>
  </si>
  <si>
    <t>Action|Comedy|War</t>
  </si>
  <si>
    <t>1941Â </t>
  </si>
  <si>
    <t>Drama|Family|Sport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</si>
  <si>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</si>
  <si>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</si>
  <si>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</si>
  <si>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</si>
  <si>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</si>
  <si>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</si>
  <si>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</si>
  <si>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</si>
  <si>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</si>
  <si>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</si>
  <si>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</si>
  <si>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</si>
  <si>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</si>
  <si>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</si>
  <si>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</si>
  <si>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</si>
  <si>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</si>
  <si>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Cats Don't DanceÂ </t>
  </si>
  <si>
    <t>Tim Robbins</t>
  </si>
  <si>
    <t>Cradle Will RockÂ </t>
  </si>
  <si>
    <t>The Good GermanÂ </t>
  </si>
  <si>
    <t>Tom Reeve</t>
  </si>
  <si>
    <t>Action|Adventure|Comedy|Fantasy|Romance</t>
  </si>
  <si>
    <t>George and the DragonÂ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</si>
  <si>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</si>
  <si>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</si>
  <si>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</si>
  <si>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</si>
  <si>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</si>
  <si>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</si>
  <si>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</si>
  <si>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</si>
  <si>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</si>
  <si>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</si>
  <si>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</si>
  <si>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</si>
  <si>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</si>
  <si>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</si>
  <si>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</si>
  <si>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</si>
  <si>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</si>
  <si>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</si>
  <si>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</si>
  <si>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</si>
  <si>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</si>
  <si>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</si>
  <si>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</si>
  <si>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</si>
  <si>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</si>
  <si>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</si>
  <si>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</si>
  <si>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</si>
  <si>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</si>
  <si>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</si>
  <si>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</si>
  <si>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</si>
  <si>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</si>
  <si>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</si>
  <si>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</si>
  <si>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</si>
  <si>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</si>
  <si>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</si>
  <si>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</si>
  <si>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</si>
  <si>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</si>
  <si>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</si>
  <si>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</si>
  <si>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</si>
  <si>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</si>
  <si>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</si>
  <si>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</si>
  <si>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</si>
  <si>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</si>
  <si>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</si>
  <si>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</si>
  <si>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</si>
  <si>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</si>
  <si>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</si>
  <si>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</si>
  <si>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</si>
  <si>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</si>
  <si>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</si>
  <si>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</si>
  <si>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</si>
  <si>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</si>
  <si>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</si>
  <si>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</si>
  <si>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</si>
  <si>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</si>
  <si>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</si>
  <si>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</si>
  <si>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</si>
  <si>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</si>
  <si>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</si>
  <si>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</si>
  <si>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</si>
  <si>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 xml:space="preserve">Friday Night LightsÂ             </t>
  </si>
  <si>
    <t>Four BrothersÂ </t>
  </si>
  <si>
    <t>Michael McCullers</t>
  </si>
  <si>
    <t>Baby MamaÂ </t>
  </si>
  <si>
    <t>Forest Whitaker</t>
  </si>
  <si>
    <t>Hope FloatsÂ </t>
  </si>
  <si>
    <t>Bride WarsÂ 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</si>
  <si>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</si>
  <si>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</si>
  <si>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</si>
  <si>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</si>
  <si>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</si>
  <si>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</si>
  <si>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</si>
  <si>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</si>
  <si>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</si>
  <si>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</si>
  <si>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</si>
  <si>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Like MikeÂ </t>
  </si>
  <si>
    <t>Naked Gun 33 1/3: The Final InsultÂ </t>
  </si>
  <si>
    <t>A View to a KillÂ </t>
  </si>
  <si>
    <t>Steve Box</t>
  </si>
  <si>
    <t>Animation|Comedy|Family|Mystery|Sci-Fi</t>
  </si>
  <si>
    <t>The Curse of the Were-RabbitÂ </t>
  </si>
  <si>
    <t>P.S. I Love YouÂ </t>
  </si>
  <si>
    <t>Adventure|Comedy|Drama|Family|Sport</t>
  </si>
  <si>
    <t>Racing StripesÂ </t>
  </si>
  <si>
    <t>AtonementÂ </t>
  </si>
  <si>
    <t>Letters to JulietÂ </t>
  </si>
  <si>
    <t>Black RainÂ </t>
  </si>
  <si>
    <t>The Three StoogesÂ </t>
  </si>
  <si>
    <t>Animation|Drama|Family|Fantasy|Musical|Romance</t>
  </si>
  <si>
    <t>Corpse BrideÂ </t>
  </si>
  <si>
    <t>James Gartner</t>
  </si>
  <si>
    <t>Glory RoadÂ 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</si>
  <si>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</si>
  <si>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</si>
  <si>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</si>
  <si>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</si>
  <si>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</si>
  <si>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</si>
  <si>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</si>
  <si>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</si>
  <si>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</si>
  <si>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</si>
  <si>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</si>
  <si>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</si>
  <si>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</si>
  <si>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</si>
  <si>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</si>
  <si>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Midnight RunÂ </t>
  </si>
  <si>
    <t>The Running ManÂ </t>
  </si>
  <si>
    <t>Comedy|Horror|Musical|Sci-Fi</t>
  </si>
  <si>
    <t>Little Shop of HorrorsÂ </t>
  </si>
  <si>
    <t>HannaÂ </t>
  </si>
  <si>
    <t xml:space="preserve">The FamilyÂ             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</si>
  <si>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</si>
  <si>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</si>
  <si>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</si>
  <si>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</si>
  <si>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</si>
  <si>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</si>
  <si>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Take the LeadÂ </t>
  </si>
  <si>
    <t xml:space="preserve">EntourageÂ             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</si>
  <si>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</si>
  <si>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</si>
  <si>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</si>
  <si>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</si>
  <si>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</si>
  <si>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</si>
  <si>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</si>
  <si>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</si>
  <si>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Martha Coolidge</t>
  </si>
  <si>
    <t>The Prince and MeÂ </t>
  </si>
  <si>
    <t>Stephen J. Anderson</t>
  </si>
  <si>
    <t>Winnie the PoohÂ </t>
  </si>
  <si>
    <t>Troy Miller</t>
  </si>
  <si>
    <t>Dumb and Dumberer: When Harry Met LloydÂ </t>
  </si>
  <si>
    <t>BulworthÂ </t>
  </si>
  <si>
    <t>Get on UpÂ 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</si>
  <si>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</si>
  <si>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</si>
  <si>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</si>
  <si>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</si>
  <si>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</si>
  <si>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</si>
  <si>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</si>
  <si>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</si>
  <si>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</si>
  <si>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</si>
  <si>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</si>
  <si>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</si>
  <si>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</si>
  <si>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</si>
  <si>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</si>
  <si>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</si>
  <si>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</si>
  <si>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</si>
  <si>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</si>
  <si>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</si>
  <si>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</si>
  <si>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</si>
  <si>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</si>
  <si>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</si>
  <si>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</si>
  <si>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</si>
  <si>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</si>
  <si>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</si>
  <si>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</si>
  <si>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</si>
  <si>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</si>
  <si>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</si>
  <si>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</si>
  <si>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</si>
  <si>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</si>
  <si>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</si>
  <si>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</si>
  <si>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</si>
  <si>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</si>
  <si>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The CaveÂ </t>
  </si>
  <si>
    <t>Alex &amp; EmmaÂ </t>
  </si>
  <si>
    <t>Wicker ParkÂ </t>
  </si>
  <si>
    <t>Fright NightÂ 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</si>
  <si>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</si>
  <si>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</si>
  <si>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</si>
  <si>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</si>
  <si>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</si>
  <si>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</si>
  <si>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</si>
  <si>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</si>
  <si>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</si>
  <si>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</si>
  <si>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</si>
  <si>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</si>
  <si>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</si>
  <si>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</si>
  <si>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</si>
  <si>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</si>
  <si>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Richard J. Lewis</t>
  </si>
  <si>
    <t>Atom Egoyan</t>
  </si>
  <si>
    <t>Barney's VersionÂ </t>
  </si>
  <si>
    <t>Paul Gross</t>
  </si>
  <si>
    <t xml:space="preserve">TrappedÂ             </t>
  </si>
  <si>
    <t>Icelandic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</si>
  <si>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</si>
  <si>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</si>
  <si>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</si>
  <si>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</si>
  <si>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</si>
  <si>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</si>
  <si>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</si>
  <si>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</si>
  <si>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</si>
  <si>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</si>
  <si>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The Good ThiefÂ </t>
  </si>
  <si>
    <t>Steve Boyum</t>
  </si>
  <si>
    <t>Action|Drama|Romance|Sport</t>
  </si>
  <si>
    <t>SupercrossÂ </t>
  </si>
  <si>
    <t>Miss PotterÂ </t>
  </si>
  <si>
    <t>Kaige Chen</t>
  </si>
  <si>
    <t>The PromiseÂ </t>
  </si>
  <si>
    <t>Corey Yuen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</si>
  <si>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</si>
  <si>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</si>
  <si>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</si>
  <si>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</si>
  <si>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</si>
  <si>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</si>
  <si>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</si>
  <si>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Little NicholasÂ </t>
  </si>
  <si>
    <t>Wild CardÂ </t>
  </si>
  <si>
    <t>Action|Biography|Crime|Drama</t>
  </si>
  <si>
    <t>Machine Gun PreacherÂ </t>
  </si>
  <si>
    <t>Reinhard Klooss</t>
  </si>
  <si>
    <t>Animals UnitedÂ </t>
  </si>
  <si>
    <t>German</t>
  </si>
  <si>
    <t>The Color of FreedomÂ </t>
  </si>
  <si>
    <t>FrÃ©dÃ©ric Auburtin</t>
  </si>
  <si>
    <t>United PassionsÂ </t>
  </si>
  <si>
    <t>Olivier Dahan</t>
  </si>
  <si>
    <t>Grace of MonacoÂ </t>
  </si>
  <si>
    <t>Switzerland</t>
  </si>
  <si>
    <t>Maksim Fadeev</t>
  </si>
  <si>
    <t>Adventure|Animation|Fantasy</t>
  </si>
  <si>
    <t>A Warrior's TailÂ </t>
  </si>
  <si>
    <t>Liliana Cavani</t>
  </si>
  <si>
    <t>Ripley's GameÂ </t>
  </si>
  <si>
    <t>Greg Tiernan</t>
  </si>
  <si>
    <t>Adventure|Animation|Comedy|Fantasy</t>
  </si>
  <si>
    <t>Sausage PartyÂ </t>
  </si>
  <si>
    <t>Elizabeth Banks</t>
  </si>
  <si>
    <t>Pitch Perfect 2Â </t>
  </si>
  <si>
    <t>Biography|Drama|Music|Romance</t>
  </si>
  <si>
    <t>Walk the LineÂ </t>
  </si>
  <si>
    <t>Adventure|Drama|Mystery|Sci-Fi|Thriller</t>
  </si>
  <si>
    <t xml:space="preserve">12 MonkeysÂ             </t>
  </si>
  <si>
    <t>Edward Norton</t>
  </si>
  <si>
    <t>Keeping the FaithÂ </t>
  </si>
  <si>
    <t>The BorrowersÂ </t>
  </si>
  <si>
    <t>Frost/NixonÂ </t>
  </si>
  <si>
    <t>Biography|Comedy|Crime|Drama|Romance|Thriller</t>
  </si>
  <si>
    <t>Confessions of a Dangerous MindÂ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</si>
  <si>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</si>
  <si>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</si>
  <si>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</si>
  <si>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</si>
  <si>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</si>
  <si>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</si>
  <si>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</si>
  <si>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</si>
  <si>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</si>
  <si>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</si>
  <si>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</si>
  <si>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</si>
  <si>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</si>
  <si>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</si>
  <si>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</si>
  <si>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</si>
  <si>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</si>
  <si>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</si>
  <si>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</si>
  <si>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</si>
  <si>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</si>
  <si>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</si>
  <si>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</si>
  <si>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</si>
  <si>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</si>
  <si>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</si>
  <si>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</si>
  <si>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</si>
  <si>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Shinji Aramaki</t>
  </si>
  <si>
    <t>Adventure|Animation|Sci-Fi</t>
  </si>
  <si>
    <t>Harlock: Space PirateÂ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</si>
  <si>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</si>
  <si>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</si>
  <si>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</si>
  <si>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</si>
  <si>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</si>
  <si>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</si>
  <si>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</si>
  <si>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Drama|Romance|Thriller</t>
  </si>
  <si>
    <t>Safe HavenÂ </t>
  </si>
  <si>
    <t>Hocus PocusÂ </t>
  </si>
  <si>
    <t>No ReservationsÂ 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</si>
  <si>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</si>
  <si>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</si>
  <si>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</si>
  <si>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</si>
  <si>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</si>
  <si>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</si>
  <si>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</si>
  <si>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</si>
  <si>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</si>
  <si>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</si>
  <si>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</si>
  <si>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</si>
  <si>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</si>
  <si>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</si>
  <si>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Lost SoulsÂ </t>
  </si>
  <si>
    <t>Winged MigrationÂ </t>
  </si>
  <si>
    <t>Just My LuckÂ </t>
  </si>
  <si>
    <t>Mystery, AlaskaÂ </t>
  </si>
  <si>
    <t>Action|Comedy|Family</t>
  </si>
  <si>
    <t>The Spy Next DoorÂ </t>
  </si>
  <si>
    <t>A Simple WishÂ </t>
  </si>
  <si>
    <t>Ghosts of MarsÂ </t>
  </si>
  <si>
    <t>Our Brand Is CrisisÂ </t>
  </si>
  <si>
    <t>Action|Horror|Romance</t>
  </si>
  <si>
    <t>Pride and Prejudice and ZombiesÂ </t>
  </si>
  <si>
    <t>KundunÂ </t>
  </si>
  <si>
    <t>Robert B. Weide</t>
  </si>
  <si>
    <t>How to Lose Friends &amp; Alienate PeopleÂ </t>
  </si>
  <si>
    <t>Jeff Wadlow</t>
  </si>
  <si>
    <t>Kick-Ass 2Â </t>
  </si>
  <si>
    <t>AgustÃ­n DÃ­az Yanes</t>
  </si>
  <si>
    <t>Adventure|Drama|History|Romance|Thriller|War</t>
  </si>
  <si>
    <t>Captain Alatriste: The Spanish MusketeerÂ </t>
  </si>
  <si>
    <t>Camille Delamarre</t>
  </si>
  <si>
    <t>Brick MansionsÂ </t>
  </si>
  <si>
    <t>OctopussyÂ </t>
  </si>
  <si>
    <t>Knocked UpÂ </t>
  </si>
  <si>
    <t>My Sister's KeeperÂ </t>
  </si>
  <si>
    <t>Welcome Home, Roscoe JenkinsÂ </t>
  </si>
  <si>
    <t>David Lean</t>
  </si>
  <si>
    <t>A Passage to IndiaÂ </t>
  </si>
  <si>
    <t>Richard Eyre</t>
  </si>
  <si>
    <t>Notes on a ScandalÂ </t>
  </si>
  <si>
    <t>RenditionÂ </t>
  </si>
  <si>
    <t>Crime|Drama|Sci-Fi|Thriller</t>
  </si>
  <si>
    <t xml:space="preserve">LimitlessÂ             </t>
  </si>
  <si>
    <t>Nicholas Meyer</t>
  </si>
  <si>
    <t>Star Trek VI: The Undiscovered CountryÂ </t>
  </si>
  <si>
    <t>Callie Khouri</t>
  </si>
  <si>
    <t>Divine Secrets of the Ya-Ya SisterhoodÂ </t>
  </si>
  <si>
    <t>Kiss the GirlsÂ </t>
  </si>
  <si>
    <t>Action|Comedy|Crime|Music</t>
  </si>
  <si>
    <t>The Blues BrothersÂ </t>
  </si>
  <si>
    <t>Sanaa Hamri</t>
  </si>
  <si>
    <t>Comedy|Drama|Family|Romance</t>
  </si>
  <si>
    <t>The Sisterhood of the Traveling Pants 2Â </t>
  </si>
  <si>
    <t>Joyful NoiseÂ 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</si>
  <si>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</si>
  <si>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</si>
  <si>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</si>
  <si>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</si>
  <si>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</si>
  <si>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</si>
  <si>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The NeverEnding StoryÂ </t>
  </si>
  <si>
    <t>West Germany</t>
  </si>
  <si>
    <t>Action|Drama|Fantasy|Mystery|Sci-Fi|Thriller</t>
  </si>
  <si>
    <t>Dark CityÂ </t>
  </si>
  <si>
    <t>Saul Dibb</t>
  </si>
  <si>
    <t>The DuchessÂ </t>
  </si>
  <si>
    <t xml:space="preserve">The HoneymoonersÂ             </t>
  </si>
  <si>
    <t>Walter Murch</t>
  </si>
  <si>
    <t>Adventure|Family|Fantasy|Horror|Mystery</t>
  </si>
  <si>
    <t>Return to OzÂ </t>
  </si>
  <si>
    <t>Richard Linklater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</si>
  <si>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</si>
  <si>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</si>
  <si>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</si>
  <si>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</si>
  <si>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</si>
  <si>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</si>
  <si>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</si>
  <si>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</si>
  <si>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</si>
  <si>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</si>
  <si>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</si>
  <si>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</si>
  <si>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</si>
  <si>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</si>
  <si>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</si>
  <si>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</si>
  <si>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The Magic FluteÂ 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</si>
  <si>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</si>
  <si>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</si>
  <si>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</si>
  <si>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</si>
  <si>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</si>
  <si>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</si>
  <si>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</si>
  <si>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</si>
  <si>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</si>
  <si>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</si>
  <si>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</si>
  <si>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</si>
  <si>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 xml:space="preserve">It's Always Sunny in PhiladelphiaÂ             </t>
  </si>
  <si>
    <t>A Bridge Too FarÂ 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</si>
  <si>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</si>
  <si>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</si>
  <si>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</si>
  <si>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</si>
  <si>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</si>
  <si>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</si>
  <si>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</si>
  <si>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</si>
  <si>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</si>
  <si>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</si>
  <si>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</si>
  <si>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</si>
  <si>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</si>
  <si>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</si>
  <si>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</si>
  <si>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</si>
  <si>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</si>
  <si>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</si>
  <si>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</si>
  <si>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</si>
  <si>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</si>
  <si>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</si>
  <si>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</si>
  <si>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</si>
  <si>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</si>
  <si>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</si>
  <si>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Michael Cohn</t>
  </si>
  <si>
    <t>Snow White: A Tale of TerrorÂ </t>
  </si>
  <si>
    <t>Comedy|Crime|Mystery|Romance</t>
  </si>
  <si>
    <t>The Curse of the Jade ScorpionÂ </t>
  </si>
  <si>
    <t>Accidental LoveÂ </t>
  </si>
  <si>
    <t>Alan Shapiro</t>
  </si>
  <si>
    <t>Adventure|Family</t>
  </si>
  <si>
    <t>FlipperÂ </t>
  </si>
  <si>
    <t>Self/lessÂ </t>
  </si>
  <si>
    <t>Fernando Meirelles</t>
  </si>
  <si>
    <t>The Constant GardenerÂ </t>
  </si>
  <si>
    <t>The Passion of the ChristÂ </t>
  </si>
  <si>
    <t>Aramaic</t>
  </si>
  <si>
    <t>Mrs. DoubtfireÂ </t>
  </si>
  <si>
    <t>Rain ManÂ </t>
  </si>
  <si>
    <t>Gran TorinoÂ </t>
  </si>
  <si>
    <t>W.Â </t>
  </si>
  <si>
    <t>TakenÂ </t>
  </si>
  <si>
    <t>Michael Hoffman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</si>
  <si>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</si>
  <si>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</si>
  <si>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</si>
  <si>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</si>
  <si>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</si>
  <si>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</si>
  <si>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</si>
  <si>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</si>
  <si>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Oleg Stepchenko</t>
  </si>
  <si>
    <t>Adventure|Fantasy|Mystery|Thriller</t>
  </si>
  <si>
    <t>ViyÂ </t>
  </si>
  <si>
    <t>Freddy vs. JasonÂ </t>
  </si>
  <si>
    <t>Michael Winterbottom</t>
  </si>
  <si>
    <t>The Face of an AngelÂ </t>
  </si>
  <si>
    <t>Jimmy Neutron: Boy GeniusÂ </t>
  </si>
  <si>
    <t>CloverfieldÂ </t>
  </si>
  <si>
    <t>Michael Pressman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</si>
  <si>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</si>
  <si>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</si>
  <si>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</si>
  <si>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</si>
  <si>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</si>
  <si>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</si>
  <si>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</si>
  <si>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</si>
  <si>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</si>
  <si>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</si>
  <si>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</si>
  <si>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</si>
  <si>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</si>
  <si>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</si>
  <si>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Fantasy|Horror|Mystery</t>
  </si>
  <si>
    <t>The OmenÂ 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</si>
  <si>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</si>
  <si>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</si>
  <si>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</si>
  <si>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</si>
  <si>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</si>
  <si>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</si>
  <si>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</si>
  <si>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</si>
  <si>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</si>
  <si>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</si>
  <si>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</si>
  <si>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</si>
  <si>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</si>
  <si>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</si>
  <si>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</si>
  <si>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</si>
  <si>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</si>
  <si>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</si>
  <si>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</si>
  <si>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</si>
  <si>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</si>
  <si>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</si>
  <si>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</si>
  <si>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</si>
  <si>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</si>
  <si>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</si>
  <si>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</si>
  <si>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</si>
  <si>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</si>
  <si>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</si>
  <si>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</si>
  <si>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</si>
  <si>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</si>
  <si>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</si>
  <si>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</si>
  <si>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Beauty ShopÂ </t>
  </si>
  <si>
    <t>Million Dollar ArmÂ </t>
  </si>
  <si>
    <t>The GiverÂ 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</si>
  <si>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</si>
  <si>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</si>
  <si>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</si>
  <si>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</si>
  <si>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</si>
  <si>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</si>
  <si>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</si>
  <si>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</si>
  <si>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</si>
  <si>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Mr. Bean's HolidayÂ </t>
  </si>
  <si>
    <t>Dwight H. Little</t>
  </si>
  <si>
    <t>Anacondas: The Hunt for the Blood OrchidÂ </t>
  </si>
  <si>
    <t>Guillaume Canet</t>
  </si>
  <si>
    <t>Blood TiesÂ </t>
  </si>
  <si>
    <t>Kirsten Sheridan</t>
  </si>
  <si>
    <t>August RushÂ </t>
  </si>
  <si>
    <t>ElizabethÂ </t>
  </si>
  <si>
    <t>Comedy|Fantasy|Horror|Romance</t>
  </si>
  <si>
    <t>Bride of ChuckyÂ </t>
  </si>
  <si>
    <t>Richard Fleischer</t>
  </si>
  <si>
    <t>Tora! Tora! Tora!Â </t>
  </si>
  <si>
    <t>Bob Spiers</t>
  </si>
  <si>
    <t>Comedy|Family|Music</t>
  </si>
  <si>
    <t>Spice WorldÂ </t>
  </si>
  <si>
    <t>The SitterÂ </t>
  </si>
  <si>
    <t>Damien Dante Wayans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</si>
  <si>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</si>
  <si>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</si>
  <si>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</si>
  <si>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</si>
  <si>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</si>
  <si>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</si>
  <si>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</si>
  <si>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John Wells</t>
  </si>
  <si>
    <t>August: Osage CountyÂ </t>
  </si>
  <si>
    <t>Tim Fywell</t>
  </si>
  <si>
    <t>Ice PrincessÂ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</si>
  <si>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</si>
  <si>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</si>
  <si>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</si>
  <si>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</si>
  <si>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</si>
  <si>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</si>
  <si>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</si>
  <si>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 xml:space="preserve">Shaun the SheepÂ             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</si>
  <si>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</si>
  <si>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</si>
  <si>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</si>
  <si>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</si>
  <si>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</si>
  <si>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</si>
  <si>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</si>
  <si>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</si>
  <si>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</si>
  <si>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</si>
  <si>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</si>
  <si>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</si>
  <si>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</si>
  <si>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Half Past DeadÂ </t>
  </si>
  <si>
    <t>Adventure|Comedy|Family|Romance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</si>
  <si>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</si>
  <si>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</si>
  <si>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</si>
  <si>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</si>
  <si>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</si>
  <si>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</si>
  <si>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Italian</t>
  </si>
  <si>
    <t>Bill Paxton</t>
  </si>
  <si>
    <t>The Greatest Game Ever PlayedÂ 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</si>
  <si>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</si>
  <si>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</si>
  <si>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</si>
  <si>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</si>
  <si>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</si>
  <si>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</si>
  <si>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</si>
  <si>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</si>
  <si>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</si>
  <si>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</si>
  <si>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</si>
  <si>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</si>
  <si>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</si>
  <si>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</si>
  <si>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</si>
  <si>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Hot RodÂ </t>
  </si>
  <si>
    <t>Shark Night 3DÂ </t>
  </si>
  <si>
    <t>Angela's AshesÂ </t>
  </si>
  <si>
    <t>Draft DayÂ </t>
  </si>
  <si>
    <t>LifeforceÂ </t>
  </si>
  <si>
    <t>Action|Animation|Comedy|Family|Fantasy|Sci-Fi</t>
  </si>
  <si>
    <t xml:space="preserve">The Powerpuff GirlsÂ             </t>
  </si>
  <si>
    <t>Crime|Drama|History</t>
  </si>
  <si>
    <t>The ConspiratorÂ </t>
  </si>
  <si>
    <t>Lords of DogtownÂ </t>
  </si>
  <si>
    <t>Patricia Riggen</t>
  </si>
  <si>
    <t>The 33Â </t>
  </si>
  <si>
    <t>Chile</t>
  </si>
  <si>
    <t>Big Trouble in Little ChinaÂ </t>
  </si>
  <si>
    <t>Pascal Chaumeil</t>
  </si>
  <si>
    <t>A Perfect PlanÂ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</si>
  <si>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</si>
  <si>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</si>
  <si>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</si>
  <si>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</si>
  <si>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</si>
  <si>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</si>
  <si>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</si>
  <si>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</si>
  <si>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</si>
  <si>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</si>
  <si>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</si>
  <si>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</si>
  <si>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</si>
  <si>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</si>
  <si>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</si>
  <si>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</si>
  <si>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Stone ColdÂ </t>
  </si>
  <si>
    <t>John Hillcoat</t>
  </si>
  <si>
    <t>The RoadÂ </t>
  </si>
  <si>
    <t>John Guillermin</t>
  </si>
  <si>
    <t>SheenaÂ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</si>
  <si>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</si>
  <si>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</si>
  <si>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</si>
  <si>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</si>
  <si>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</si>
  <si>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</si>
  <si>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</si>
  <si>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</si>
  <si>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BlindnessÂ </t>
  </si>
  <si>
    <t>Action|Adventure|Fantasy|Horror</t>
  </si>
  <si>
    <t>BloodRayneÂ </t>
  </si>
  <si>
    <t>CarnageÂ </t>
  </si>
  <si>
    <t>Where the Truth LiesÂ </t>
  </si>
  <si>
    <t>Cirque du Soleil: Worlds AwayÂ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</si>
  <si>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</si>
  <si>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</si>
  <si>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</si>
  <si>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</si>
  <si>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</si>
  <si>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</si>
  <si>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</si>
  <si>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</si>
  <si>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Ben Stassen</t>
  </si>
  <si>
    <t>A Turtle's Tale: Sammy's AdventuresÂ </t>
  </si>
  <si>
    <t>Little White LiesÂ </t>
  </si>
  <si>
    <t>Love RanchÂ </t>
  </si>
  <si>
    <t>JÃ©rÃ´me Deschamps</t>
  </si>
  <si>
    <t>The True Story of Puss'N BootsÂ </t>
  </si>
  <si>
    <t>Inna Evlannikova</t>
  </si>
  <si>
    <t>Space DogsÂ </t>
  </si>
  <si>
    <t>The CounselorÂ </t>
  </si>
  <si>
    <t>Jonathan English</t>
  </si>
  <si>
    <t>Action|Adventure|History|Romance</t>
  </si>
  <si>
    <t>IroncladÂ </t>
  </si>
  <si>
    <t>Sergey Bondarchuk</t>
  </si>
  <si>
    <t>WaterlooÂ </t>
  </si>
  <si>
    <t>Teddy Chan</t>
  </si>
  <si>
    <t>Kung Fu KillerÂ 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</si>
  <si>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</si>
  <si>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</si>
  <si>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</si>
  <si>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</si>
  <si>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</si>
  <si>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</si>
  <si>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</si>
  <si>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</si>
  <si>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</si>
  <si>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</si>
  <si>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</si>
  <si>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</si>
  <si>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</si>
  <si>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</si>
  <si>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</si>
  <si>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</si>
  <si>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</si>
  <si>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</si>
  <si>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</si>
  <si>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</si>
  <si>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</si>
  <si>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</si>
  <si>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</si>
  <si>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</si>
  <si>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</si>
  <si>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</si>
  <si>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</si>
  <si>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</si>
  <si>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</si>
  <si>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</si>
  <si>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</si>
  <si>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</si>
  <si>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</si>
  <si>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</si>
  <si>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</si>
  <si>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</si>
  <si>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</si>
  <si>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</si>
  <si>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</si>
  <si>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</si>
  <si>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</si>
  <si>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</si>
  <si>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</si>
  <si>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</si>
  <si>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</si>
  <si>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</si>
  <si>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</si>
  <si>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</si>
  <si>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</si>
  <si>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</si>
  <si>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</si>
  <si>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</si>
  <si>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</si>
  <si>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</si>
  <si>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</si>
  <si>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</si>
  <si>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</si>
  <si>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</si>
  <si>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</si>
  <si>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</si>
  <si>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The CrewÂ </t>
  </si>
  <si>
    <t>HaywireÂ </t>
  </si>
  <si>
    <t>Joseph Sargent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</si>
  <si>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</si>
  <si>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</si>
  <si>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</si>
  <si>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</si>
  <si>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</si>
  <si>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</si>
  <si>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</si>
  <si>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</si>
  <si>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</si>
  <si>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In the Valley of ElahÂ </t>
  </si>
  <si>
    <t>Anne Fontaine</t>
  </si>
  <si>
    <t>Coco Before ChanelÂ </t>
  </si>
  <si>
    <t>Jon Cassar</t>
  </si>
  <si>
    <t>ForsakenÂ </t>
  </si>
  <si>
    <t>ChÃ©riÂ </t>
  </si>
  <si>
    <t xml:space="preserve">RogueÂ             </t>
  </si>
  <si>
    <t>Mira Nair</t>
  </si>
  <si>
    <t>Vanity FairÂ </t>
  </si>
  <si>
    <t>Action|Drama|History</t>
  </si>
  <si>
    <t>Bodyguards and AssassinsÂ </t>
  </si>
  <si>
    <t>1408Â </t>
  </si>
  <si>
    <t>Mel Brooks</t>
  </si>
  <si>
    <t>SpaceballsÂ </t>
  </si>
  <si>
    <t>Russell Crowe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</si>
  <si>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</si>
  <si>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</si>
  <si>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</si>
  <si>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</si>
  <si>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</si>
  <si>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</si>
  <si>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</si>
  <si>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</si>
  <si>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</si>
  <si>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GandhiÂ </t>
  </si>
  <si>
    <t>The Hundred-Foot JourneyÂ </t>
  </si>
  <si>
    <t>The NetÂ </t>
  </si>
  <si>
    <t>Jessie Nelson</t>
  </si>
  <si>
    <t>I Am SamÂ </t>
  </si>
  <si>
    <t>Christopher Spencer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</si>
  <si>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</si>
  <si>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</si>
  <si>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</si>
  <si>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</si>
  <si>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</si>
  <si>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</si>
  <si>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</si>
  <si>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Delivery ManÂ </t>
  </si>
  <si>
    <t>Thriller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</si>
  <si>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</si>
  <si>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</si>
  <si>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</si>
  <si>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</si>
  <si>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</si>
  <si>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</si>
  <si>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</si>
  <si>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</si>
  <si>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</si>
  <si>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</si>
  <si>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</si>
  <si>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</si>
  <si>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</si>
  <si>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</si>
  <si>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</si>
  <si>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</si>
  <si>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</si>
  <si>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</si>
  <si>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</si>
  <si>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</si>
  <si>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</si>
  <si>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Darling LiliÂ </t>
  </si>
  <si>
    <t>Dudley Do-RightÂ </t>
  </si>
  <si>
    <t>The Transporter RefueledÂ </t>
  </si>
  <si>
    <t>Laurence Dunmore</t>
  </si>
  <si>
    <t>The LibertineÂ 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</si>
  <si>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</si>
  <si>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</si>
  <si>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</si>
  <si>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</si>
  <si>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</si>
  <si>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</si>
  <si>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</si>
  <si>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</si>
  <si>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</si>
  <si>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</si>
  <si>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</si>
  <si>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SorcererÂ </t>
  </si>
  <si>
    <t>John Curran</t>
  </si>
  <si>
    <t>StoneÂ 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</si>
  <si>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</si>
  <si>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</si>
  <si>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</si>
  <si>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</si>
  <si>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</si>
  <si>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</si>
  <si>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</si>
  <si>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Adventure|Animation|Family|Sport</t>
  </si>
  <si>
    <t>UnderdogsÂ 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</si>
  <si>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</si>
  <si>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</si>
  <si>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</si>
  <si>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</si>
  <si>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</si>
  <si>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</si>
  <si>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</si>
  <si>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</si>
  <si>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</si>
  <si>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</si>
  <si>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</si>
  <si>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</si>
  <si>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</si>
  <si>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</si>
  <si>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Katt Shea</t>
  </si>
  <si>
    <t>The Rage: Carrie 2Â </t>
  </si>
  <si>
    <t>Game-Show|Reality-TV|Romance</t>
  </si>
  <si>
    <t xml:space="preserve">The BachelorÂ             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</si>
  <si>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</si>
  <si>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</si>
  <si>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</si>
  <si>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</si>
  <si>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</si>
  <si>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</si>
  <si>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</si>
  <si>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</si>
  <si>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</si>
  <si>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</si>
  <si>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</si>
  <si>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</si>
  <si>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</si>
  <si>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</si>
  <si>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</si>
  <si>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</si>
  <si>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PulseÂ </t>
  </si>
  <si>
    <t>Beverly Hills Cop IIÂ 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</si>
  <si>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</si>
  <si>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</si>
  <si>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</si>
  <si>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</si>
  <si>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</si>
  <si>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</si>
  <si>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</si>
  <si>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</si>
  <si>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</si>
  <si>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</si>
  <si>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</si>
  <si>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</si>
  <si>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</si>
  <si>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</si>
  <si>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</si>
  <si>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</si>
  <si>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</si>
  <si>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</si>
  <si>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</si>
  <si>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</si>
  <si>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</si>
  <si>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</si>
  <si>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</si>
  <si>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</si>
  <si>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</si>
  <si>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</si>
  <si>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</si>
  <si>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</si>
  <si>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</si>
  <si>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</si>
  <si>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</si>
  <si>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The French ConnectionÂ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</si>
  <si>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</si>
  <si>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</si>
  <si>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</si>
  <si>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</si>
  <si>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</si>
  <si>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</si>
  <si>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</si>
  <si>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</si>
  <si>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</si>
  <si>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</si>
  <si>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</si>
  <si>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BoogeymanÂ </t>
  </si>
  <si>
    <t>Mennan Yapo</t>
  </si>
  <si>
    <t>PremonitionÂ </t>
  </si>
  <si>
    <t>Jun Falkenstein</t>
  </si>
  <si>
    <t>Animation|Comedy|Drama|Family|Musical</t>
  </si>
  <si>
    <t>The Tigger MovieÂ </t>
  </si>
  <si>
    <t>OrphanÂ </t>
  </si>
  <si>
    <t>MaxÂ </t>
  </si>
  <si>
    <t xml:space="preserve">Meet the BrownsÂ             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</si>
  <si>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</si>
  <si>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</si>
  <si>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</si>
  <si>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</si>
  <si>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</si>
  <si>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</si>
  <si>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</si>
  <si>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</si>
  <si>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</si>
  <si>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</si>
  <si>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Gary Nelson</t>
  </si>
  <si>
    <t>The Black HoleÂ </t>
  </si>
  <si>
    <t>Anton Corbijn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</si>
  <si>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</si>
  <si>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</si>
  <si>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</si>
  <si>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</si>
  <si>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</si>
  <si>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</si>
  <si>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</si>
  <si>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</si>
  <si>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Team America: World PoliceÂ </t>
  </si>
  <si>
    <t>Texas Chainsaw 3DÂ </t>
  </si>
  <si>
    <t>CopycatÂ </t>
  </si>
  <si>
    <t>Scary Movie 5Â </t>
  </si>
  <si>
    <t>Joshua Logan</t>
  </si>
  <si>
    <t>Comedy|Drama|Musical|Romance|Western</t>
  </si>
  <si>
    <t>Paint Your WagonÂ </t>
  </si>
  <si>
    <t>MilkÂ </t>
  </si>
  <si>
    <t>Action|Adventure|Drama|Mystery</t>
  </si>
  <si>
    <t>RisenÂ </t>
  </si>
  <si>
    <t>Steve Beck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</si>
  <si>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</si>
  <si>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</si>
  <si>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</si>
  <si>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</si>
  <si>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</si>
  <si>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</si>
  <si>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StepfatherÂ 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</si>
  <si>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</si>
  <si>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</si>
  <si>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</si>
  <si>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</si>
  <si>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</si>
  <si>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</si>
  <si>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</si>
  <si>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</si>
  <si>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</si>
  <si>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</si>
  <si>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</si>
  <si>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</si>
  <si>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Nancy DrewÂ </t>
  </si>
  <si>
    <t>Michael Spierig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</si>
  <si>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</si>
  <si>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</si>
  <si>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</si>
  <si>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</si>
  <si>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</si>
  <si>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</si>
  <si>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</si>
  <si>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</si>
  <si>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</si>
  <si>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</si>
  <si>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</si>
  <si>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</si>
  <si>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</si>
  <si>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Jessica Bendinger</t>
  </si>
  <si>
    <t>Stick ItÂ </t>
  </si>
  <si>
    <t>ShortsÂ </t>
  </si>
  <si>
    <t>To Die ForÂ </t>
  </si>
  <si>
    <t>Henry Joost</t>
  </si>
  <si>
    <t>Adventure|Crime|Mystery|Sci-Fi|Thriller</t>
  </si>
  <si>
    <t>NerveÂ </t>
  </si>
  <si>
    <t>Ed Harris</t>
  </si>
  <si>
    <t>Crime|Drama|Western</t>
  </si>
  <si>
    <t>AppaloosaÂ </t>
  </si>
  <si>
    <t>VampiresÂ </t>
  </si>
  <si>
    <t xml:space="preserve">Yu-Gi-Oh! Duel MonstersÂ             </t>
  </si>
  <si>
    <t>Alfred Hitchcock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</si>
  <si>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</si>
  <si>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</si>
  <si>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</si>
  <si>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</si>
  <si>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</si>
  <si>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</si>
  <si>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</si>
  <si>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</si>
  <si>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LadyhawkeÂ 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</si>
  <si>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</si>
  <si>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</si>
  <si>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</si>
  <si>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</si>
  <si>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</si>
  <si>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</si>
  <si>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</si>
  <si>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</si>
  <si>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</si>
  <si>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</si>
  <si>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</si>
  <si>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</si>
  <si>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</si>
  <si>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</si>
  <si>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</si>
  <si>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</si>
  <si>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</si>
  <si>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Kung Fu HustleÂ </t>
  </si>
  <si>
    <t xml:space="preserve">Fired UpÂ             </t>
  </si>
  <si>
    <t>Peter Hastings</t>
  </si>
  <si>
    <t>Comedy|Family|Music|Musical</t>
  </si>
  <si>
    <t>The Country BearsÂ </t>
  </si>
  <si>
    <t>The Kite RunnerÂ </t>
  </si>
  <si>
    <t>Dari</t>
  </si>
  <si>
    <t>21 GramsÂ </t>
  </si>
  <si>
    <t>Paul Abascal</t>
  </si>
  <si>
    <t>PaparazziÂ </t>
  </si>
  <si>
    <t>Chris Koch</t>
  </si>
  <si>
    <t>A Guy ThingÂ </t>
  </si>
  <si>
    <t>Amy Heckerling</t>
  </si>
  <si>
    <t>LoserÂ </t>
  </si>
  <si>
    <t>Crime|Documentary|News</t>
  </si>
  <si>
    <t>Capitalism: A Love StoryÂ </t>
  </si>
  <si>
    <t>George Stevens</t>
  </si>
  <si>
    <t>The Greatest Story Ever ToldÂ </t>
  </si>
  <si>
    <t>Billy Ray</t>
  </si>
  <si>
    <t>Secret in Their EyesÂ 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</si>
  <si>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</si>
  <si>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</si>
  <si>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</si>
  <si>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</si>
  <si>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</si>
  <si>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</si>
  <si>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</si>
  <si>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</si>
  <si>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</si>
  <si>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</si>
  <si>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</si>
  <si>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</si>
  <si>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</si>
  <si>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</si>
  <si>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</si>
  <si>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</si>
  <si>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</si>
  <si>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</si>
  <si>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</si>
  <si>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</si>
  <si>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</si>
  <si>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</si>
  <si>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</si>
  <si>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</si>
  <si>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</si>
  <si>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</si>
  <si>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</si>
  <si>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</si>
  <si>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</si>
  <si>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</si>
  <si>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</si>
  <si>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</si>
  <si>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</si>
  <si>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</si>
  <si>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</si>
  <si>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</si>
  <si>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</si>
  <si>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</si>
  <si>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Superbabies: Baby Geniuses 2Â </t>
  </si>
  <si>
    <t>The ManÂ </t>
  </si>
  <si>
    <t>Code Name: The CleanerÂ </t>
  </si>
  <si>
    <t>Connie and CarlaÂ </t>
  </si>
  <si>
    <t>Comedy|Drama|Music|Musical|Romance</t>
  </si>
  <si>
    <t>Sweet CharityÂ </t>
  </si>
  <si>
    <t>Comedy|Crime|Drama|Mystery|Romance</t>
  </si>
  <si>
    <t>Inherent ViceÂ </t>
  </si>
  <si>
    <t>Dave Borthwick</t>
  </si>
  <si>
    <t>DoogalÂ </t>
  </si>
  <si>
    <t>Benson Lee</t>
  </si>
  <si>
    <t>Battle of the YearÂ </t>
  </si>
  <si>
    <t xml:space="preserve">PerceptionÂ             </t>
  </si>
  <si>
    <t>An American CarolÂ </t>
  </si>
  <si>
    <t>Machete KillsÂ </t>
  </si>
  <si>
    <t>Glen Morgan</t>
  </si>
  <si>
    <t>WillardÂ 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</si>
  <si>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</si>
  <si>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</si>
  <si>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</si>
  <si>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</si>
  <si>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</si>
  <si>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</si>
  <si>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</si>
  <si>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</si>
  <si>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</si>
  <si>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</si>
  <si>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</si>
  <si>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</si>
  <si>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</si>
  <si>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</si>
  <si>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</si>
  <si>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</si>
  <si>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PasschendaeleÂ </t>
  </si>
  <si>
    <t>Marc Abraham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</si>
  <si>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</si>
  <si>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</si>
  <si>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</si>
  <si>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</si>
  <si>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</si>
  <si>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</si>
  <si>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</si>
  <si>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</si>
  <si>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</si>
  <si>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</si>
  <si>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</si>
  <si>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</si>
  <si>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</si>
  <si>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</si>
  <si>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</si>
  <si>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</si>
  <si>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</si>
  <si>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CourageÂ 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</si>
  <si>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</si>
  <si>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</si>
  <si>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</si>
  <si>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</si>
  <si>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</si>
  <si>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</si>
  <si>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</si>
  <si>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</si>
  <si>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</si>
  <si>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</si>
  <si>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</si>
  <si>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</si>
  <si>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Andrew Jarecki</t>
  </si>
  <si>
    <t>Crime|Drama|Mystery|Romance|Thriller</t>
  </si>
  <si>
    <t>All Good ThingsÂ </t>
  </si>
  <si>
    <t>Rapa NuiÂ </t>
  </si>
  <si>
    <t>CJ7Â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</si>
  <si>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</si>
  <si>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</si>
  <si>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</si>
  <si>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</si>
  <si>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</si>
  <si>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</si>
  <si>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 xml:space="preserve">The Doombolt ChaseÂ             </t>
  </si>
  <si>
    <t>The TempestÂ </t>
  </si>
  <si>
    <t>RegressionÂ </t>
  </si>
  <si>
    <t>Jane Clark</t>
  </si>
  <si>
    <t>Romance|Short</t>
  </si>
  <si>
    <t>The TouchÂ </t>
  </si>
  <si>
    <t>Sammo Kam-Bo Hung</t>
  </si>
  <si>
    <t>Three Kingdoms: Resurrection of the DragonÂ </t>
  </si>
  <si>
    <t>Mike Barker</t>
  </si>
  <si>
    <t>ShatteredÂ </t>
  </si>
  <si>
    <t>Wayne Thornley</t>
  </si>
  <si>
    <t>ZambeziaÂ </t>
  </si>
  <si>
    <t>Gnana Rajasekaran</t>
  </si>
  <si>
    <t>RamanujanÂ </t>
  </si>
  <si>
    <t>Tom Walsh</t>
  </si>
  <si>
    <t>Animation</t>
  </si>
  <si>
    <t>Dwegons and LeprechaunsÂ </t>
  </si>
  <si>
    <t>Jonathan Jakubowicz</t>
  </si>
  <si>
    <t>Hands of StoneÂ </t>
  </si>
  <si>
    <t>Panama</t>
  </si>
  <si>
    <t>SurvivorÂ </t>
  </si>
  <si>
    <t>Scott Walker</t>
  </si>
  <si>
    <t>The Frozen GroundÂ 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</si>
  <si>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</si>
  <si>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</si>
  <si>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</si>
  <si>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</si>
  <si>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</si>
  <si>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</si>
  <si>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A Cinderella StoryÂ </t>
  </si>
  <si>
    <t>ScreamÂ </t>
  </si>
  <si>
    <t>Thir13en GhostsÂ </t>
  </si>
  <si>
    <t>Drama|Horror</t>
  </si>
  <si>
    <t>The ShiningÂ </t>
  </si>
  <si>
    <t>Back to the FutureÂ </t>
  </si>
  <si>
    <t>House on Haunted HillÂ </t>
  </si>
  <si>
    <t>I Can Do Bad All by MyselfÂ </t>
  </si>
  <si>
    <t>Rob Hawk</t>
  </si>
  <si>
    <t>Fight ValleyÂ </t>
  </si>
  <si>
    <t>The SwitchÂ </t>
  </si>
  <si>
    <t>Just MarriedÂ </t>
  </si>
  <si>
    <t>The Devil's DoubleÂ </t>
  </si>
  <si>
    <t>Comedy|Drama|Reality-TV|Romance</t>
  </si>
  <si>
    <t xml:space="preserve">Gone, Baby, GoneÂ             </t>
  </si>
  <si>
    <t>Britt Allcroft</t>
  </si>
  <si>
    <t>Thomas and the Magic RailroadÂ </t>
  </si>
  <si>
    <t>The CraziesÂ </t>
  </si>
  <si>
    <t>Spirited AwayÂ </t>
  </si>
  <si>
    <t>Alan Yuen</t>
  </si>
  <si>
    <t>FirestormÂ </t>
  </si>
  <si>
    <t>The BountyÂ </t>
  </si>
  <si>
    <t>Brian Percival</t>
  </si>
  <si>
    <t>The Book ThiefÂ </t>
  </si>
  <si>
    <t>Adventure|Comedy|Romance</t>
  </si>
  <si>
    <t>Sex DriveÂ </t>
  </si>
  <si>
    <t>Anand Tucker</t>
  </si>
  <si>
    <t>Leap YearÂ </t>
  </si>
  <si>
    <t>Anthony Mann</t>
  </si>
  <si>
    <t>The Fall of the Roman EmpireÂ </t>
  </si>
  <si>
    <t>Michael Dowse</t>
  </si>
  <si>
    <t>Take Me Home TonightÂ </t>
  </si>
  <si>
    <t>Daniel Barnz</t>
  </si>
  <si>
    <t>Won't Back DownÂ </t>
  </si>
  <si>
    <t>Emile Ardolino</t>
  </si>
  <si>
    <t>Family|Fantasy|Music</t>
  </si>
  <si>
    <t>The NutcrackerÂ </t>
  </si>
  <si>
    <t>Robert Altman</t>
  </si>
  <si>
    <t>Crime|Drama|Music|Thriller</t>
  </si>
  <si>
    <t>Kansas CityÂ </t>
  </si>
  <si>
    <t>James Schamus</t>
  </si>
  <si>
    <t>IndignationÂ </t>
  </si>
  <si>
    <t>Hebrew</t>
  </si>
  <si>
    <t>Andrew Douglas</t>
  </si>
  <si>
    <t>The Amityville HorrorÂ </t>
  </si>
  <si>
    <t>Adaptation.Â </t>
  </si>
  <si>
    <t>Land of the DeadÂ </t>
  </si>
  <si>
    <t>Out of InfernoÂ </t>
  </si>
  <si>
    <t>Chinese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</si>
  <si>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</si>
  <si>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</si>
  <si>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</si>
  <si>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</si>
  <si>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</si>
  <si>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</si>
  <si>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</si>
  <si>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</si>
  <si>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</si>
  <si>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</si>
  <si>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</si>
  <si>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</si>
  <si>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</si>
  <si>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</si>
  <si>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</si>
  <si>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</si>
  <si>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</si>
  <si>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</si>
  <si>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</si>
  <si>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</si>
  <si>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</si>
  <si>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</si>
  <si>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</si>
  <si>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</si>
  <si>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</si>
  <si>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</si>
  <si>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</si>
  <si>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</si>
  <si>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</si>
  <si>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 xml:space="preserve">The O.C.Â             </t>
  </si>
  <si>
    <t>Peggy Sue Got MarriedÂ </t>
  </si>
  <si>
    <t>Birdman or (The Unexpected Virtue of Ignorance)Â </t>
  </si>
  <si>
    <t>Blue JasmineÂ </t>
  </si>
  <si>
    <t>United 93Â </t>
  </si>
  <si>
    <t>HoneyÂ </t>
  </si>
  <si>
    <t>Rick Friedberg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</si>
  <si>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</si>
  <si>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</si>
  <si>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</si>
  <si>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</si>
  <si>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</si>
  <si>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</si>
  <si>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Catch-22Â </t>
  </si>
  <si>
    <t>Jody Hill</t>
  </si>
  <si>
    <t>Observe and ReportÂ </t>
  </si>
  <si>
    <t>Conan the DestroyerÂ </t>
  </si>
  <si>
    <t>Raging BullÂ </t>
  </si>
  <si>
    <t>Brandon Camp</t>
  </si>
  <si>
    <t>Love HappensÂ 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</si>
  <si>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</si>
  <si>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</si>
  <si>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</si>
  <si>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</si>
  <si>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</si>
  <si>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</si>
  <si>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</si>
  <si>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</si>
  <si>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</si>
  <si>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</si>
  <si>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</si>
  <si>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</si>
  <si>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</si>
  <si>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</si>
  <si>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</si>
  <si>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</si>
  <si>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</si>
  <si>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</si>
  <si>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Blow OutÂ </t>
  </si>
  <si>
    <t>Courtney Solomon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</si>
  <si>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</si>
  <si>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</si>
  <si>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</si>
  <si>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</si>
  <si>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</si>
  <si>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</si>
  <si>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</si>
  <si>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9Â½ WeeksÂ </t>
  </si>
  <si>
    <t>Matthew Robbins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</si>
  <si>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</si>
  <si>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</si>
  <si>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</si>
  <si>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</si>
  <si>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</si>
  <si>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</si>
  <si>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</si>
  <si>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</si>
  <si>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</si>
  <si>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HamletÂ </t>
  </si>
  <si>
    <t>Mao's Last DancerÂ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</si>
  <si>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</si>
  <si>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</si>
  <si>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</si>
  <si>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</si>
  <si>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</si>
  <si>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</si>
  <si>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</si>
  <si>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 xml:space="preserve">UnforgettableÂ             </t>
  </si>
  <si>
    <t>Michael Haneke</t>
  </si>
  <si>
    <t>The White RibbonÂ </t>
  </si>
  <si>
    <t>RestorationÂ </t>
  </si>
  <si>
    <t>Mike Marvin</t>
  </si>
  <si>
    <t>Action|Horror|Romance|Sci-Fi|Thriller</t>
  </si>
  <si>
    <t>The WraithÂ </t>
  </si>
  <si>
    <t>The Salton SeaÂ </t>
  </si>
  <si>
    <t>Music</t>
  </si>
  <si>
    <t>Metallica Through the NeverÂ </t>
  </si>
  <si>
    <t>Gregor Jordan</t>
  </si>
  <si>
    <t>The InformersÂ </t>
  </si>
  <si>
    <t xml:space="preserve">CarlosÂ             </t>
  </si>
  <si>
    <t>Tran Anh Hung</t>
  </si>
  <si>
    <t>I Come with the RainÂ </t>
  </si>
  <si>
    <t>Lance Hool</t>
  </si>
  <si>
    <t>Action|Drama|History|Romance|War|Western</t>
  </si>
  <si>
    <t>One Man's HeroÂ </t>
  </si>
  <si>
    <t>Day of the DeadÂ </t>
  </si>
  <si>
    <t>I Am WrathÂ </t>
  </si>
  <si>
    <t>Christian Volckman</t>
  </si>
  <si>
    <t>Action|Animation|Sci-Fi|Thriller</t>
  </si>
  <si>
    <t>RenaissanceÂ </t>
  </si>
  <si>
    <t>Red SonjaÂ </t>
  </si>
  <si>
    <t>Rodrigo CortÃ©s</t>
  </si>
  <si>
    <t>Red LightsÂ </t>
  </si>
  <si>
    <t>SuperbadÂ </t>
  </si>
  <si>
    <t>Madea Goes to JailÂ </t>
  </si>
  <si>
    <t>David Hayter</t>
  </si>
  <si>
    <t>WolvesÂ 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</si>
  <si>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</si>
  <si>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</si>
  <si>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</si>
  <si>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</si>
  <si>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</si>
  <si>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</si>
  <si>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</si>
  <si>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HitmanÂ </t>
  </si>
  <si>
    <t>Kasi Lemmons</t>
  </si>
  <si>
    <t>Drama|Family|Music|Musical</t>
  </si>
  <si>
    <t>Black NativityÂ </t>
  </si>
  <si>
    <t>Vondie Curtis-Hall</t>
  </si>
  <si>
    <t>Brian A Miller</t>
  </si>
  <si>
    <t>The PrinceÂ </t>
  </si>
  <si>
    <t>Matt Dillon</t>
  </si>
  <si>
    <t>City of GhostsÂ </t>
  </si>
  <si>
    <t>The OthersÂ </t>
  </si>
  <si>
    <t>AliensÂ </t>
  </si>
  <si>
    <t>George Cukor</t>
  </si>
  <si>
    <t>Drama|Family|Musical|Romance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</si>
  <si>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</si>
  <si>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</si>
  <si>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</si>
  <si>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</si>
  <si>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</si>
  <si>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</si>
  <si>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</si>
  <si>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</si>
  <si>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</si>
  <si>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</si>
  <si>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</si>
  <si>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</si>
  <si>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</si>
  <si>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</si>
  <si>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</si>
  <si>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</si>
  <si>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</si>
  <si>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</si>
  <si>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</si>
  <si>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McFarland, USAÂ </t>
  </si>
  <si>
    <t>Erik White</t>
  </si>
  <si>
    <t>Lottery TicketÂ </t>
  </si>
  <si>
    <t>Chris Robinson</t>
  </si>
  <si>
    <t>Comedy|Crime|Drama|Music|Romance</t>
  </si>
  <si>
    <t>ATLÂ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</si>
  <si>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</si>
  <si>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</si>
  <si>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</si>
  <si>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</si>
  <si>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</si>
  <si>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</si>
  <si>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</si>
  <si>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</si>
  <si>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</si>
  <si>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</si>
  <si>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</si>
  <si>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</si>
  <si>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Nicholas Ray</t>
  </si>
  <si>
    <t>55 Days at PekingÂ </t>
  </si>
  <si>
    <t>Fede Alvarez</t>
  </si>
  <si>
    <t>Evil DeadÂ </t>
  </si>
  <si>
    <t>My Life in RuinsÂ </t>
  </si>
  <si>
    <t>American DreamzÂ </t>
  </si>
  <si>
    <t>Sidney J. Furie</t>
  </si>
  <si>
    <t>Superman IV: The Quest for PeaceÂ </t>
  </si>
  <si>
    <t>Ian Iqbal Rashid</t>
  </si>
  <si>
    <t>How She MoveÂ </t>
  </si>
  <si>
    <t>Wayne Kramer</t>
  </si>
  <si>
    <t>Running ScaredÂ </t>
  </si>
  <si>
    <t>Rowdy Herrington</t>
  </si>
  <si>
    <t>Bobby Jones: Stroke of GeniusÂ </t>
  </si>
  <si>
    <t>Jim Goddard</t>
  </si>
  <si>
    <t>Adventure|Crime|Drama|Romance</t>
  </si>
  <si>
    <t>Shanghai SurpriseÂ </t>
  </si>
  <si>
    <t>The IllusionistÂ </t>
  </si>
  <si>
    <t>Noel Marshall</t>
  </si>
  <si>
    <t>RoarÂ </t>
  </si>
  <si>
    <t>Veronica GuerinÂ </t>
  </si>
  <si>
    <t>Escobar: Paradise LostÂ </t>
  </si>
  <si>
    <t>Comedy|Mystery|Sci-Fi|Thriller</t>
  </si>
  <si>
    <t>Southland TalesÂ </t>
  </si>
  <si>
    <t>Guillaume Ivernel</t>
  </si>
  <si>
    <t>Dragon HuntersÂ </t>
  </si>
  <si>
    <t>Jack Smight</t>
  </si>
  <si>
    <t>Sci-Fi</t>
  </si>
  <si>
    <t>Damnation AlleyÂ </t>
  </si>
  <si>
    <t>Todd Lincoln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</si>
  <si>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</si>
  <si>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</si>
  <si>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</si>
  <si>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</si>
  <si>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</si>
  <si>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</si>
  <si>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</si>
  <si>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</si>
  <si>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</si>
  <si>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</si>
  <si>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</si>
  <si>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</si>
  <si>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</si>
  <si>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</si>
  <si>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</si>
  <si>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</si>
  <si>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</si>
  <si>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</si>
  <si>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</si>
  <si>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</si>
  <si>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</si>
  <si>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</si>
  <si>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</si>
  <si>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</si>
  <si>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</si>
  <si>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</si>
  <si>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</si>
  <si>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</si>
  <si>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</si>
  <si>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Drama|Fantasy|War</t>
  </si>
  <si>
    <t>Pan's LabyrinthÂ </t>
  </si>
  <si>
    <t xml:space="preserve">The MessengersÂ             </t>
  </si>
  <si>
    <t>Action|Comedy|Crime|Family</t>
  </si>
  <si>
    <t>See Spot RunÂ </t>
  </si>
  <si>
    <t>Baby BoyÂ </t>
  </si>
  <si>
    <t>Christian E. Christiansen</t>
  </si>
  <si>
    <t>The RoommateÂ </t>
  </si>
  <si>
    <t>Joe DirtÂ </t>
  </si>
  <si>
    <t>Sheldon Lettich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</si>
  <si>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</si>
  <si>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</si>
  <si>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</si>
  <si>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</si>
  <si>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</si>
  <si>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</si>
  <si>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</si>
  <si>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Peter Flinth</t>
  </si>
  <si>
    <t>Arn: The Knight TemplarÂ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</si>
  <si>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</si>
  <si>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</si>
  <si>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</si>
  <si>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</si>
  <si>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</si>
  <si>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</si>
  <si>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</si>
  <si>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</si>
  <si>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</si>
  <si>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</si>
  <si>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</si>
  <si>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</si>
  <si>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</si>
  <si>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</si>
  <si>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</si>
  <si>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</si>
  <si>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</si>
  <si>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</si>
  <si>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Lance Rivera</t>
  </si>
  <si>
    <t>The CookoutÂ </t>
  </si>
  <si>
    <t>Ronald Neame</t>
  </si>
  <si>
    <t>MeteorÂ 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</si>
  <si>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</si>
  <si>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</si>
  <si>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</si>
  <si>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</si>
  <si>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</si>
  <si>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</si>
  <si>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</si>
  <si>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</si>
  <si>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</si>
  <si>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</si>
  <si>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</si>
  <si>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</si>
  <si>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</si>
  <si>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</si>
  <si>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</si>
  <si>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</si>
  <si>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</si>
  <si>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Welcome to the SticksÂ </t>
  </si>
  <si>
    <t>Vicente Amorim</t>
  </si>
  <si>
    <t>GoodÂ </t>
  </si>
  <si>
    <t>Gaspar NoÃ©</t>
  </si>
  <si>
    <t>Enter the VoidÂ </t>
  </si>
  <si>
    <t>VampsÂ </t>
  </si>
  <si>
    <t>Hachi: A Dog's TaleÂ </t>
  </si>
  <si>
    <t>JÃ©rÃ´me Salle</t>
  </si>
  <si>
    <t>ZuluÂ </t>
  </si>
  <si>
    <t>Tommy Lee Jones</t>
  </si>
  <si>
    <t>The HomesmanÂ </t>
  </si>
  <si>
    <t>Jesse Vaughan</t>
  </si>
  <si>
    <t>Juwanna MannÂ </t>
  </si>
  <si>
    <t xml:space="preserve">LilyhammerÂ             </t>
  </si>
  <si>
    <t>Norway</t>
  </si>
  <si>
    <t>AraratÂ </t>
  </si>
  <si>
    <t>William Bindley</t>
  </si>
  <si>
    <t>MadisonÂ </t>
  </si>
  <si>
    <t>Wayne Beach</t>
  </si>
  <si>
    <t>Slow BurnÂ </t>
  </si>
  <si>
    <t>GÃ©rard Krawczyk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</si>
  <si>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</si>
  <si>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</si>
  <si>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</si>
  <si>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</si>
  <si>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</si>
  <si>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</si>
  <si>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</si>
  <si>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</si>
  <si>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</si>
  <si>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Taiwan</t>
  </si>
  <si>
    <t>American BeautyÂ </t>
  </si>
  <si>
    <t>The King's SpeechÂ </t>
  </si>
  <si>
    <t>TwinsÂ </t>
  </si>
  <si>
    <t xml:space="preserve">Scream: The TV SeriesÂ             </t>
  </si>
  <si>
    <t>Udayan Prasad</t>
  </si>
  <si>
    <t>The Yellow HandkerchiefÂ </t>
  </si>
  <si>
    <t>The Color PurpleÂ </t>
  </si>
  <si>
    <t>JK Youn</t>
  </si>
  <si>
    <t>Action|Comedy|Drama|Thriller</t>
  </si>
  <si>
    <t>Tidal WaveÂ </t>
  </si>
  <si>
    <t>Korean</t>
  </si>
  <si>
    <t>Morten Tyldum</t>
  </si>
  <si>
    <t>The Imitation GameÂ </t>
  </si>
  <si>
    <t>Private BenjaminÂ </t>
  </si>
  <si>
    <t>Coal Miner's DaughterÂ </t>
  </si>
  <si>
    <t>Diary of a Wimpy KidÂ </t>
  </si>
  <si>
    <t>AndrÃ©s Muschietti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</si>
  <si>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</si>
  <si>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</si>
  <si>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</si>
  <si>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</si>
  <si>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</si>
  <si>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</si>
  <si>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</si>
  <si>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</si>
  <si>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</si>
  <si>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</si>
  <si>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</si>
  <si>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</si>
  <si>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</si>
  <si>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The Deer HunterÂ </t>
  </si>
  <si>
    <t>Wag the DogÂ </t>
  </si>
  <si>
    <t>Jim Fall</t>
  </si>
  <si>
    <t>Adventure|Comedy|Family|Music|Romance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</si>
  <si>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</si>
  <si>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</si>
  <si>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</si>
  <si>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</si>
  <si>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</si>
  <si>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</si>
  <si>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What's Love Got to Do with ItÂ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</si>
  <si>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</si>
  <si>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</si>
  <si>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</si>
  <si>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</si>
  <si>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</si>
  <si>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</si>
  <si>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</si>
  <si>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</si>
  <si>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</si>
  <si>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</si>
  <si>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</si>
  <si>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</si>
  <si>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</si>
  <si>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</si>
  <si>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</si>
  <si>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</si>
  <si>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</si>
  <si>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</si>
  <si>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</si>
  <si>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</si>
  <si>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</si>
  <si>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</si>
  <si>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</si>
  <si>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</si>
  <si>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</si>
  <si>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</si>
  <si>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</si>
  <si>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</si>
  <si>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</si>
  <si>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</si>
  <si>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</si>
  <si>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</si>
  <si>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</si>
  <si>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</si>
  <si>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</si>
  <si>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</si>
  <si>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</si>
  <si>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</si>
  <si>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</si>
  <si>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Book of Shadows: Blair Witch 2Â </t>
  </si>
  <si>
    <t>The CraftÂ </t>
  </si>
  <si>
    <t>Match PointÂ </t>
  </si>
  <si>
    <t>Elizabeth Allen Rosenbaum</t>
  </si>
  <si>
    <t>Ramona and BeezusÂ </t>
  </si>
  <si>
    <t>The Remains of the DayÂ </t>
  </si>
  <si>
    <t>Boogie NightsÂ </t>
  </si>
  <si>
    <t>Nowhere to RunÂ </t>
  </si>
  <si>
    <t>Michael Mayer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</si>
  <si>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</si>
  <si>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</si>
  <si>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</si>
  <si>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</si>
  <si>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</si>
  <si>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</si>
  <si>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</si>
  <si>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</si>
  <si>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</si>
  <si>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</si>
  <si>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</si>
  <si>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</si>
  <si>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</si>
  <si>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</si>
  <si>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</si>
  <si>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</si>
  <si>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</si>
  <si>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</si>
  <si>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</si>
  <si>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</si>
  <si>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</si>
  <si>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</si>
  <si>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</si>
  <si>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</si>
  <si>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</si>
  <si>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</si>
  <si>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</si>
  <si>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The Pirates Who Don't Do Anything: A VeggieTales MovieÂ </t>
  </si>
  <si>
    <t>Catherine Owens</t>
  </si>
  <si>
    <t>U2 3DÂ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</si>
  <si>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</si>
  <si>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</si>
  <si>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</si>
  <si>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</si>
  <si>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</si>
  <si>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</si>
  <si>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</si>
  <si>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</si>
  <si>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</si>
  <si>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</si>
  <si>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Knockaround GuysÂ 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</si>
  <si>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</si>
  <si>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</si>
  <si>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</si>
  <si>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</si>
  <si>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</si>
  <si>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</si>
  <si>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</si>
  <si>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</si>
  <si>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</si>
  <si>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</si>
  <si>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</si>
  <si>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</si>
  <si>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</si>
  <si>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</si>
  <si>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Drama|Fantasy|Mystery|Sci-Fi</t>
  </si>
  <si>
    <t xml:space="preserve">The Dead ZoneÂ             </t>
  </si>
  <si>
    <t>The Big LebowskiÂ </t>
  </si>
  <si>
    <t>Craig Brewer</t>
  </si>
  <si>
    <t>Black Snake MoanÂ </t>
  </si>
  <si>
    <t>Dark BlueÂ 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</si>
  <si>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</si>
  <si>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</si>
  <si>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</si>
  <si>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</si>
  <si>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</si>
  <si>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</si>
  <si>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</si>
  <si>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Dan Curtis</t>
  </si>
  <si>
    <t>The Love LetterÂ </t>
  </si>
  <si>
    <t>Wil Shriner</t>
  </si>
  <si>
    <t>HootÂ </t>
  </si>
  <si>
    <t>Martin McDonagh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</si>
  <si>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</si>
  <si>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</si>
  <si>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</si>
  <si>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</si>
  <si>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</si>
  <si>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</si>
  <si>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</si>
  <si>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</si>
  <si>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</si>
  <si>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</si>
  <si>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</si>
  <si>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</si>
  <si>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</si>
  <si>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</si>
  <si>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</si>
  <si>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</si>
  <si>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</si>
  <si>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</si>
  <si>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</si>
  <si>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</si>
  <si>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Katja von Garnier</t>
  </si>
  <si>
    <t>Drama|Fantasy|Horror|Romance</t>
  </si>
  <si>
    <t>Blood and ChocolateÂ </t>
  </si>
  <si>
    <t>You Will Meet a Tall Dark StrangerÂ </t>
  </si>
  <si>
    <t>Mark Romanek</t>
  </si>
  <si>
    <t>Never Let Me GoÂ </t>
  </si>
  <si>
    <t xml:space="preserve">The CompanyÂ             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</si>
  <si>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</si>
  <si>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</si>
  <si>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</si>
  <si>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</si>
  <si>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</si>
  <si>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</si>
  <si>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</si>
  <si>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Khalil Sullins</t>
  </si>
  <si>
    <t>ListeningÂ </t>
  </si>
  <si>
    <t>Cambodia</t>
  </si>
  <si>
    <t>Felicia's JourneyÂ </t>
  </si>
  <si>
    <t>Fritz Lang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</si>
  <si>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</si>
  <si>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</si>
  <si>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</si>
  <si>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</si>
  <si>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</si>
  <si>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</si>
  <si>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</si>
  <si>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Andrey Zvyagintsev</t>
  </si>
  <si>
    <t>The ReturnÂ </t>
  </si>
  <si>
    <t>Tony Jaa</t>
  </si>
  <si>
    <t>Ong-bak 2Â </t>
  </si>
  <si>
    <t>Thai</t>
  </si>
  <si>
    <t>Thailand</t>
  </si>
  <si>
    <t>Action|Adventure|Drama|History|Thriller|War</t>
  </si>
  <si>
    <t>CenturionÂ </t>
  </si>
  <si>
    <t>Silent TriggerÂ </t>
  </si>
  <si>
    <t>RyÃ»hei Kitamura</t>
  </si>
  <si>
    <t>The Midnight Meat TrainÂ </t>
  </si>
  <si>
    <t>Darrell Roodt</t>
  </si>
  <si>
    <t>Winnie MandelaÂ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</si>
  <si>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</si>
  <si>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</si>
  <si>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</si>
  <si>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</si>
  <si>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</si>
  <si>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</si>
  <si>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</si>
  <si>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</si>
  <si>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Juraj Jakubisko</t>
  </si>
  <si>
    <t>Biography|Drama|Fantasy|History</t>
  </si>
  <si>
    <t>Bathory: Countess of BloodÂ </t>
  </si>
  <si>
    <t>Slovakia</t>
  </si>
  <si>
    <t>Anthony Silverston</t>
  </si>
  <si>
    <t>KhumbaÂ </t>
  </si>
  <si>
    <t>Gabe IbÃ¡Ã±ez</t>
  </si>
  <si>
    <t>AutomataÂ </t>
  </si>
  <si>
    <t>Bulgaria</t>
  </si>
  <si>
    <t>Gerry Lively</t>
  </si>
  <si>
    <t>Dungeons &amp; Dragons: Wrath of the Dragon GodÂ </t>
  </si>
  <si>
    <t>Daniele Luchetti</t>
  </si>
  <si>
    <t>Biography</t>
  </si>
  <si>
    <t>Chiamatemi Francesco - Il Papa della genteÂ </t>
  </si>
  <si>
    <t>Tung-Shing Yee</t>
  </si>
  <si>
    <t>Shinjuku IncidentÂ </t>
  </si>
  <si>
    <t>Julien Temple</t>
  </si>
  <si>
    <t>PandaemoniumÂ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</si>
  <si>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</si>
  <si>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</si>
  <si>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</si>
  <si>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</si>
  <si>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</si>
  <si>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</si>
  <si>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Peter Cousens</t>
  </si>
  <si>
    <t>Drama|Family|Music</t>
  </si>
  <si>
    <t>FreedomÂ </t>
  </si>
  <si>
    <t>UnforgivenÂ </t>
  </si>
  <si>
    <t>Lars von Trier</t>
  </si>
  <si>
    <t>ManderlayÂ </t>
  </si>
  <si>
    <t>Slumdog MillionaireÂ </t>
  </si>
  <si>
    <t>Fatal AttractionÂ </t>
  </si>
  <si>
    <t>Pretty WomanÂ </t>
  </si>
  <si>
    <t>John Blanchard</t>
  </si>
  <si>
    <t xml:space="preserve">Towering InfernoÂ             </t>
  </si>
  <si>
    <t>John Cornell</t>
  </si>
  <si>
    <t>Crocodile Dundee IIÂ </t>
  </si>
  <si>
    <t>Vidhu Vinod Chopra</t>
  </si>
  <si>
    <t>Broken HorsesÂ </t>
  </si>
  <si>
    <t>Born on the Fourth of JulyÂ </t>
  </si>
  <si>
    <t>Cool RunningsÂ </t>
  </si>
  <si>
    <t>My Bloody ValentineÂ </t>
  </si>
  <si>
    <t>Stomp the YardÂ </t>
  </si>
  <si>
    <t>The Spy Who Loved MeÂ </t>
  </si>
  <si>
    <t xml:space="preserve">Ghost HuntersÂ             </t>
  </si>
  <si>
    <t>Jamie Blanks</t>
  </si>
  <si>
    <t>Urban LegendÂ </t>
  </si>
  <si>
    <t>Good DeedsÂ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</si>
  <si>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</si>
  <si>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</si>
  <si>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</si>
  <si>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</si>
  <si>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</si>
  <si>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</si>
  <si>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</si>
  <si>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</si>
  <si>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Exorcist II: The HereticÂ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</si>
  <si>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</si>
  <si>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</si>
  <si>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</si>
  <si>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</si>
  <si>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</si>
  <si>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</si>
  <si>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</si>
  <si>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</si>
  <si>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</si>
  <si>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</si>
  <si>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</si>
  <si>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</si>
  <si>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New York, New YorkÂ </t>
  </si>
  <si>
    <t>CrooklynÂ </t>
  </si>
  <si>
    <t>I Think I Love My WifeÂ </t>
  </si>
  <si>
    <t>James Isaac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</si>
  <si>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</si>
  <si>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</si>
  <si>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</si>
  <si>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</si>
  <si>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</si>
  <si>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</si>
  <si>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</si>
  <si>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</si>
  <si>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The Diving Bell and the ButterflyÂ 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</si>
  <si>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</si>
  <si>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</si>
  <si>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</si>
  <si>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</si>
  <si>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</si>
  <si>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</si>
  <si>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</si>
  <si>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Soul SurvivorsÂ </t>
  </si>
  <si>
    <t>Jefferson in ParisÂ </t>
  </si>
  <si>
    <t>Easy VirtueÂ </t>
  </si>
  <si>
    <t>James Fargo</t>
  </si>
  <si>
    <t>CaravansÂ </t>
  </si>
  <si>
    <t>Iran</t>
  </si>
  <si>
    <t>Mr. TurnerÂ </t>
  </si>
  <si>
    <t>Alain Resnais</t>
  </si>
  <si>
    <t>Wild GrassÂ </t>
  </si>
  <si>
    <t>Biography|Crime|Drama|War</t>
  </si>
  <si>
    <t>Amen.Â </t>
  </si>
  <si>
    <t>Chao-Bin Su</t>
  </si>
  <si>
    <t>Reign of AssassinsÂ </t>
  </si>
  <si>
    <t>The Lucky OnesÂ </t>
  </si>
  <si>
    <t>Kenneth Lonergan</t>
  </si>
  <si>
    <t>MargaretÂ </t>
  </si>
  <si>
    <t>Bo Zenga</t>
  </si>
  <si>
    <t>Stan HelsingÂ </t>
  </si>
  <si>
    <t>FlippedÂ </t>
  </si>
  <si>
    <t>Brokeback MountainÂ </t>
  </si>
  <si>
    <t>CluelessÂ </t>
  </si>
  <si>
    <t>Far from HeavenÂ </t>
  </si>
  <si>
    <t>Hot Tub Time Machine 2Â </t>
  </si>
  <si>
    <t xml:space="preserve">DekalogÂ             </t>
  </si>
  <si>
    <t>Polish</t>
  </si>
  <si>
    <t>Poland</t>
  </si>
  <si>
    <t>QuillsÂ </t>
  </si>
  <si>
    <t>Seven PsychopathsÂ </t>
  </si>
  <si>
    <t>Crime|Drama|Music|Mystery|Thriller</t>
  </si>
  <si>
    <t>The Caveman's ValentineÂ </t>
  </si>
  <si>
    <t xml:space="preserve">The BorderÂ             </t>
  </si>
  <si>
    <t>DownfallÂ </t>
  </si>
  <si>
    <t>The Sea InsideÂ </t>
  </si>
  <si>
    <t>Under the SkinÂ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</si>
  <si>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</si>
  <si>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</si>
  <si>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</si>
  <si>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</si>
  <si>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</si>
  <si>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</si>
  <si>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</si>
  <si>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</si>
  <si>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</si>
  <si>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</si>
  <si>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</si>
  <si>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</si>
  <si>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</si>
  <si>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</si>
  <si>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</si>
  <si>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</si>
  <si>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</si>
  <si>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</si>
  <si>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</si>
  <si>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</si>
  <si>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</si>
  <si>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</si>
  <si>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</si>
  <si>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</si>
  <si>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</si>
  <si>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</si>
  <si>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</si>
  <si>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</si>
  <si>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</si>
  <si>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</si>
  <si>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</si>
  <si>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</si>
  <si>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</si>
  <si>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</si>
  <si>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Child's Play 2Â </t>
  </si>
  <si>
    <t>Sam Miller</t>
  </si>
  <si>
    <t>No Good DeedÂ </t>
  </si>
  <si>
    <t>The MistÂ </t>
  </si>
  <si>
    <t>Alex Garland</t>
  </si>
  <si>
    <t>Ex MachinaÂ </t>
  </si>
  <si>
    <t>Being John MalkovichÂ </t>
  </si>
  <si>
    <t>Mark Brown</t>
  </si>
  <si>
    <t>Two Can Play That GameÂ </t>
  </si>
  <si>
    <t>Adventure|Family|Sci-Fi</t>
  </si>
  <si>
    <t>Earth to EchoÂ </t>
  </si>
  <si>
    <t>Crazy/BeautifulÂ 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</si>
  <si>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</si>
  <si>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</si>
  <si>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</si>
  <si>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</si>
  <si>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</si>
  <si>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</si>
  <si>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</si>
  <si>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</si>
  <si>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</si>
  <si>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</si>
  <si>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</si>
  <si>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 xml:space="preserve">Del 1 - MÃ¤n som hatar kvinnorÂ             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</si>
  <si>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</si>
  <si>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</si>
  <si>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</si>
  <si>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</si>
  <si>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</si>
  <si>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</si>
  <si>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</si>
  <si>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</si>
  <si>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</si>
  <si>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</si>
  <si>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</si>
  <si>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</si>
  <si>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</si>
  <si>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</si>
  <si>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</si>
  <si>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</si>
  <si>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</si>
  <si>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</si>
  <si>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</si>
  <si>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</si>
  <si>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</si>
  <si>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</si>
  <si>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</si>
  <si>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</si>
  <si>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</si>
  <si>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</si>
  <si>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</si>
  <si>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</si>
  <si>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</si>
  <si>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</si>
  <si>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</si>
  <si>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</si>
  <si>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</si>
  <si>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</si>
  <si>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</si>
  <si>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The Crocodile Hunter: Collision CourseÂ </t>
  </si>
  <si>
    <t>Biography|Comedy|Crime|Drama|Romance</t>
  </si>
  <si>
    <t>I Love You Phillip MorrisÂ </t>
  </si>
  <si>
    <t>Quest for FireÂ </t>
  </si>
  <si>
    <t>None</t>
  </si>
  <si>
    <t>Antwone FisherÂ </t>
  </si>
  <si>
    <t>The Emperor's ClubÂ </t>
  </si>
  <si>
    <t>True RomanceÂ </t>
  </si>
  <si>
    <t>Benedek Fliegauf</t>
  </si>
  <si>
    <t>WombÂ </t>
  </si>
  <si>
    <t>Glengarry Glen RossÂ </t>
  </si>
  <si>
    <t>The Killer Inside MeÂ </t>
  </si>
  <si>
    <t>Paul Schrader</t>
  </si>
  <si>
    <t>Cat PeopleÂ </t>
  </si>
  <si>
    <t>Stewart Hendler</t>
  </si>
  <si>
    <t>Sorority RowÂ </t>
  </si>
  <si>
    <t>John Cromwell</t>
  </si>
  <si>
    <t>The Prisoner of ZendaÂ </t>
  </si>
  <si>
    <t>Lars and the Real GirlÂ </t>
  </si>
  <si>
    <t>Mark Herman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</si>
  <si>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</si>
  <si>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</si>
  <si>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</si>
  <si>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</si>
  <si>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</si>
  <si>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</si>
  <si>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</si>
  <si>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</si>
  <si>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</si>
  <si>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</si>
  <si>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</si>
  <si>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</si>
  <si>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</si>
  <si>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</si>
  <si>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Tae Guk Gi: The Brotherhood of WarÂ </t>
  </si>
  <si>
    <t>William Dear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</si>
  <si>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</si>
  <si>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</si>
  <si>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</si>
  <si>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</si>
  <si>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</si>
  <si>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</si>
  <si>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</si>
  <si>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</si>
  <si>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</si>
  <si>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</si>
  <si>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</si>
  <si>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</si>
  <si>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</si>
  <si>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</si>
  <si>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</si>
  <si>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</si>
  <si>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</si>
  <si>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</si>
  <si>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</si>
  <si>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</si>
  <si>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</si>
  <si>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</si>
  <si>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</si>
  <si>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</si>
  <si>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</si>
  <si>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</si>
  <si>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</si>
  <si>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</si>
  <si>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</si>
  <si>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</si>
  <si>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</si>
  <si>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CrossroadsÂ </t>
  </si>
  <si>
    <t>Nima Nourizadeh</t>
  </si>
  <si>
    <t>Project XÂ </t>
  </si>
  <si>
    <t>Franklin J. Schaffner</t>
  </si>
  <si>
    <t>PattonÂ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</si>
  <si>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</si>
  <si>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</si>
  <si>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</si>
  <si>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</si>
  <si>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</si>
  <si>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</si>
  <si>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</si>
  <si>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</si>
  <si>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</si>
  <si>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</si>
  <si>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</si>
  <si>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</si>
  <si>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</si>
  <si>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Katy Perry: Part of MeÂ </t>
  </si>
  <si>
    <t>Josh Boone</t>
  </si>
  <si>
    <t>The Fault in Our StarsÂ </t>
  </si>
  <si>
    <t>RoundersÂ </t>
  </si>
  <si>
    <t>Top FiveÂ </t>
  </si>
  <si>
    <t>ProphecyÂ </t>
  </si>
  <si>
    <t>Stir of EchoesÂ </t>
  </si>
  <si>
    <t>Action|Adventure|Biography|Drama|History</t>
  </si>
  <si>
    <t xml:space="preserve">Spartacus: War of the DamnedÂ             </t>
  </si>
  <si>
    <t>PhilomenaÂ </t>
  </si>
  <si>
    <t>The Upside of AngerÂ </t>
  </si>
  <si>
    <t>The Boys from BrazilÂ </t>
  </si>
  <si>
    <t>AquamarineÂ </t>
  </si>
  <si>
    <t>Jake Schreier</t>
  </si>
  <si>
    <t>Paper TownsÂ </t>
  </si>
  <si>
    <t>Cheryl Dunye</t>
  </si>
  <si>
    <t>My Baby's DaddyÂ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</si>
  <si>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</si>
  <si>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</si>
  <si>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</si>
  <si>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</si>
  <si>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</si>
  <si>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</si>
  <si>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</si>
  <si>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Lionel C. Martin</t>
  </si>
  <si>
    <t>How to Be a PlayerÂ </t>
  </si>
  <si>
    <t>Living Out LoudÂ </t>
  </si>
  <si>
    <t>Just WrightÂ </t>
  </si>
  <si>
    <t>Rachel Getting MarriedÂ </t>
  </si>
  <si>
    <t>The Postman Always Rings TwiceÂ </t>
  </si>
  <si>
    <t>Girl with a Pearl EarringÂ </t>
  </si>
  <si>
    <t>Adventure|Drama|Thriller|War</t>
  </si>
  <si>
    <t>Das BootÂ </t>
  </si>
  <si>
    <t>Wallace Wolodarsky</t>
  </si>
  <si>
    <t>Sorority BoysÂ </t>
  </si>
  <si>
    <t>About TimeÂ </t>
  </si>
  <si>
    <t>House of Flying DaggersÂ </t>
  </si>
  <si>
    <t>Nicholas Jarecki</t>
  </si>
  <si>
    <t>ArbitrageÂ </t>
  </si>
  <si>
    <t>Dean Israelite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</si>
  <si>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</si>
  <si>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</si>
  <si>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</si>
  <si>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</si>
  <si>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</si>
  <si>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</si>
  <si>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</si>
  <si>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</si>
  <si>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</si>
  <si>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</si>
  <si>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</si>
  <si>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</si>
  <si>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</si>
  <si>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</si>
  <si>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</si>
  <si>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</si>
  <si>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</si>
  <si>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</si>
  <si>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Adventure|Crime|Thriller</t>
  </si>
  <si>
    <t>The Pursuit of D.B. CooperÂ </t>
  </si>
  <si>
    <t>Antonia Bird</t>
  </si>
  <si>
    <t>RavenousÂ </t>
  </si>
  <si>
    <t>Jon Poll</t>
  </si>
  <si>
    <t>Charlie BartlettÂ </t>
  </si>
  <si>
    <t>Paolo Sorrentino</t>
  </si>
  <si>
    <t>The Great BeautyÂ </t>
  </si>
  <si>
    <t>Peter Care</t>
  </si>
  <si>
    <t>The Dangerous Lives of Altar BoysÂ </t>
  </si>
  <si>
    <t>Chan-wook Park</t>
  </si>
  <si>
    <t>StokerÂ </t>
  </si>
  <si>
    <t>Harmony Korine</t>
  </si>
  <si>
    <t>2046Â </t>
  </si>
  <si>
    <t>Ira Sachs</t>
  </si>
  <si>
    <t>Married LifeÂ </t>
  </si>
  <si>
    <t>Carroll Ballard</t>
  </si>
  <si>
    <t>DumaÂ </t>
  </si>
  <si>
    <t>OndineÂ </t>
  </si>
  <si>
    <t>Takeshi Kitano</t>
  </si>
  <si>
    <t>BrotherÂ </t>
  </si>
  <si>
    <t>Welcome to CollinwoodÂ </t>
  </si>
  <si>
    <t>Critical CareÂ </t>
  </si>
  <si>
    <t>The Life Before Her EyesÂ </t>
  </si>
  <si>
    <t>Darling CompanionÂ </t>
  </si>
  <si>
    <t>Marco Kreuzpaintner</t>
  </si>
  <si>
    <t>TradeÂ </t>
  </si>
  <si>
    <t>Lajos Koltai</t>
  </si>
  <si>
    <t>FatelessÂ </t>
  </si>
  <si>
    <t>Hungarian</t>
  </si>
  <si>
    <t>Alan Rudolph</t>
  </si>
  <si>
    <t>Breakfast of ChampionsÂ </t>
  </si>
  <si>
    <t>A Woman, a Gun and a Noodle ShopÂ </t>
  </si>
  <si>
    <t>Mystery|Romance|Sci-Fi|Thriller</t>
  </si>
  <si>
    <t>CypherÂ </t>
  </si>
  <si>
    <t>Chuan Lu</t>
  </si>
  <si>
    <t>City of Life and DeathÂ </t>
  </si>
  <si>
    <t>Lijun Sun</t>
  </si>
  <si>
    <t>Legend of Kung Fu RabbitÂ </t>
  </si>
  <si>
    <t>Takashi Yamazaki</t>
  </si>
  <si>
    <t>Space Battleship YamatoÂ </t>
  </si>
  <si>
    <t>5 Days of WarÂ </t>
  </si>
  <si>
    <t>Georgia</t>
  </si>
  <si>
    <t>Christopher Smith</t>
  </si>
  <si>
    <t>Fantasy|Mystery|Thriller</t>
  </si>
  <si>
    <t>TriangleÂ </t>
  </si>
  <si>
    <t>Timothy Hines</t>
  </si>
  <si>
    <t>10 Days in a MadhouseÂ </t>
  </si>
  <si>
    <t>Heaven Is for RealÂ </t>
  </si>
  <si>
    <t>SnatchÂ </t>
  </si>
  <si>
    <t>David Winters</t>
  </si>
  <si>
    <t>Family|Musical</t>
  </si>
  <si>
    <t>Dancin' It's OnÂ </t>
  </si>
  <si>
    <t>Pet SemataryÂ </t>
  </si>
  <si>
    <t>Akira Kurosawa</t>
  </si>
  <si>
    <t>MadadayoÂ </t>
  </si>
  <si>
    <t>Jamie Thraves</t>
  </si>
  <si>
    <t>The Cry of the OwlÂ </t>
  </si>
  <si>
    <t>Mabel Cheung</t>
  </si>
  <si>
    <t>A Tale of Three CitiesÂ </t>
  </si>
  <si>
    <t>GremlinsÂ </t>
  </si>
  <si>
    <t>Star Wars: Episode IV - A New HopeÂ </t>
  </si>
  <si>
    <t>Dan Mazer</t>
  </si>
  <si>
    <t>Dirty GrandpaÂ </t>
  </si>
  <si>
    <t>Doctor ZhivagoÂ </t>
  </si>
  <si>
    <t>Adventure|Crime|Drama|Mystery|Thriller</t>
  </si>
  <si>
    <t>TrashÂ </t>
  </si>
  <si>
    <t>Portuguese</t>
  </si>
  <si>
    <t>High School Musical 3: Senior YearÂ </t>
  </si>
  <si>
    <t>The FighterÂ </t>
  </si>
  <si>
    <t>Jackass Number TwoÂ </t>
  </si>
  <si>
    <t>My Cousin VinnyÂ </t>
  </si>
  <si>
    <t>R.J. Cutler</t>
  </si>
  <si>
    <t>Drama|Fantasy|Music|Romance</t>
  </si>
  <si>
    <t>If I StayÂ </t>
  </si>
  <si>
    <t>Drive HardÂ </t>
  </si>
  <si>
    <t>David S. Ward</t>
  </si>
  <si>
    <t>Major LeagueÂ </t>
  </si>
  <si>
    <t>St. Trinian'sÂ </t>
  </si>
  <si>
    <t>Phone BoothÂ </t>
  </si>
  <si>
    <t>A Walk to RememberÂ </t>
  </si>
  <si>
    <t>Dead Man WalkingÂ </t>
  </si>
  <si>
    <t>Cruel IntentionsÂ </t>
  </si>
  <si>
    <t>Saw VIÂ </t>
  </si>
  <si>
    <t>History of the World: Part IÂ </t>
  </si>
  <si>
    <t>The Secret Life of BeesÂ </t>
  </si>
  <si>
    <t>Rob Pritts</t>
  </si>
  <si>
    <t>Corky RomanoÂ </t>
  </si>
  <si>
    <t>Raising CainÂ </t>
  </si>
  <si>
    <t>F.I.S.T.Â </t>
  </si>
  <si>
    <t>Invaders from MarsÂ </t>
  </si>
  <si>
    <t>John Crowley</t>
  </si>
  <si>
    <t>BrooklynÂ </t>
  </si>
  <si>
    <t>Adventure|Drama|History|War</t>
  </si>
  <si>
    <t>Barry LyndonÂ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</si>
  <si>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</si>
  <si>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</si>
  <si>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</si>
  <si>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</si>
  <si>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</si>
  <si>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</si>
  <si>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</si>
  <si>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</si>
  <si>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</si>
  <si>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</si>
  <si>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</si>
  <si>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</si>
  <si>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</si>
  <si>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</si>
  <si>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</si>
  <si>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</si>
  <si>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</si>
  <si>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</si>
  <si>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</si>
  <si>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</si>
  <si>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</si>
  <si>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</si>
  <si>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</si>
  <si>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</si>
  <si>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Martin Ritt</t>
  </si>
  <si>
    <t>The Molly MaguiresÂ </t>
  </si>
  <si>
    <t>John Turturro</t>
  </si>
  <si>
    <t>Romance &amp; CigarettesÂ </t>
  </si>
  <si>
    <t>Agnieszka Holland</t>
  </si>
  <si>
    <t>Copying BeethovenÂ </t>
  </si>
  <si>
    <t>Brighton RockÂ </t>
  </si>
  <si>
    <t>David Hackl</t>
  </si>
  <si>
    <t>Saw VÂ </t>
  </si>
  <si>
    <t>Giuliano Montaldo</t>
  </si>
  <si>
    <t>Machine Gun McCainÂ </t>
  </si>
  <si>
    <t>Lisa Azuelos</t>
  </si>
  <si>
    <t>LOLÂ </t>
  </si>
  <si>
    <t>Ray Lawrence</t>
  </si>
  <si>
    <t>JindabyneÂ </t>
  </si>
  <si>
    <t>Karan Johar</t>
  </si>
  <si>
    <t>Kabhi Alvida Naa KehnaÂ </t>
  </si>
  <si>
    <t>An Ideal HusbandÂ </t>
  </si>
  <si>
    <t>Ruairi Robinson</t>
  </si>
  <si>
    <t>The Last Days on MarsÂ </t>
  </si>
  <si>
    <t>Jaume BalaguerÃ³</t>
  </si>
  <si>
    <t>DarknessÂ </t>
  </si>
  <si>
    <t>2001: A Space OdysseyÂ </t>
  </si>
  <si>
    <t>Family|Sci-Fi</t>
  </si>
  <si>
    <t>E.T. the Extra-TerrestrialÂ </t>
  </si>
  <si>
    <t>Jon Kasdan</t>
  </si>
  <si>
    <t>In the Land of WomenÂ </t>
  </si>
  <si>
    <t>LÃ©a Pool</t>
  </si>
  <si>
    <t>The Blue ButterflyÂ </t>
  </si>
  <si>
    <t>Floyd Mutrux</t>
  </si>
  <si>
    <t>There Goes My BabyÂ </t>
  </si>
  <si>
    <t xml:space="preserve">LovesickÂ             </t>
  </si>
  <si>
    <t>Sajid Khan</t>
  </si>
  <si>
    <t>HousefullÂ </t>
  </si>
  <si>
    <t>Drama|History|Romance|Western</t>
  </si>
  <si>
    <t>September DawnÂ </t>
  </si>
  <si>
    <t>Dean Wright</t>
  </si>
  <si>
    <t>For Greater Glory: The True Story of CristiadaÂ </t>
  </si>
  <si>
    <t>Eric Lartigau</t>
  </si>
  <si>
    <t>La Famille BÃ©lierÂ </t>
  </si>
  <si>
    <t>Good Will HuntingÂ </t>
  </si>
  <si>
    <t>Shintaro Shimosawa</t>
  </si>
  <si>
    <t>MisconductÂ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</si>
  <si>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</si>
  <si>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</si>
  <si>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</si>
  <si>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</si>
  <si>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</si>
  <si>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</si>
  <si>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</si>
  <si>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</si>
  <si>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</si>
  <si>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</si>
  <si>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</si>
  <si>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</si>
  <si>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Ken Annakin</t>
  </si>
  <si>
    <t>The Longest DayÂ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</si>
  <si>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</si>
  <si>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</si>
  <si>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</si>
  <si>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</si>
  <si>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</si>
  <si>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</si>
  <si>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</si>
  <si>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</si>
  <si>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</si>
  <si>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</si>
  <si>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</si>
  <si>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</si>
  <si>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Mad Max Beyond ThunderdomeÂ </t>
  </si>
  <si>
    <t>CommandoÂ 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</si>
  <si>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</si>
  <si>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</si>
  <si>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</si>
  <si>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</si>
  <si>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</si>
  <si>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</si>
  <si>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</si>
  <si>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</si>
  <si>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</si>
  <si>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</si>
  <si>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</si>
  <si>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</si>
  <si>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</si>
  <si>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</si>
  <si>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</si>
  <si>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</si>
  <si>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</si>
  <si>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</si>
  <si>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</si>
  <si>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</si>
  <si>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</si>
  <si>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</si>
  <si>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</si>
  <si>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David Lowery</t>
  </si>
  <si>
    <t>Pete's DragonÂ </t>
  </si>
  <si>
    <t>The Dead ZoneÂ </t>
  </si>
  <si>
    <t>CiarÃ¡n Foy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</si>
  <si>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</si>
  <si>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</si>
  <si>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</si>
  <si>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</si>
  <si>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</si>
  <si>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</si>
  <si>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</si>
  <si>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</si>
  <si>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</si>
  <si>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</si>
  <si>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Invasion U.S.A.Â </t>
  </si>
  <si>
    <t>Roll BounceÂ </t>
  </si>
  <si>
    <t>RushmoreÂ </t>
  </si>
  <si>
    <t>SkylineÂ 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</si>
  <si>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</si>
  <si>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</si>
  <si>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</si>
  <si>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</si>
  <si>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</si>
  <si>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</si>
  <si>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TremorsÂ </t>
  </si>
  <si>
    <t>Rob Schmidt</t>
  </si>
  <si>
    <t>Wrong TurnÂ </t>
  </si>
  <si>
    <t>Western</t>
  </si>
  <si>
    <t>The Long RidersÂ </t>
  </si>
  <si>
    <t>The CorruptorÂ </t>
  </si>
  <si>
    <t>MudÂ </t>
  </si>
  <si>
    <t>Robert Ben Garant</t>
  </si>
  <si>
    <t>Reno 911!: MiamiÂ </t>
  </si>
  <si>
    <t>Morgan Spurlock</t>
  </si>
  <si>
    <t>One Direction: This Is UsÂ </t>
  </si>
  <si>
    <t>Neal Brennan</t>
  </si>
  <si>
    <t>The Goods: Live Hard, Sell HardÂ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</si>
  <si>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</si>
  <si>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</si>
  <si>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</si>
  <si>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</si>
  <si>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</si>
  <si>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</si>
  <si>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</si>
  <si>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</si>
  <si>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</si>
  <si>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</si>
  <si>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</si>
  <si>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</si>
  <si>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</si>
  <si>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</si>
  <si>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</si>
  <si>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</si>
  <si>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</si>
  <si>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</si>
  <si>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</si>
  <si>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Body DoubleÂ 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</si>
  <si>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</si>
  <si>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</si>
  <si>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</si>
  <si>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</si>
  <si>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</si>
  <si>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</si>
  <si>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</si>
  <si>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</si>
  <si>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Cedar RapidsÂ </t>
  </si>
  <si>
    <t xml:space="preserve">BonesÂ             </t>
  </si>
  <si>
    <t>American History XÂ </t>
  </si>
  <si>
    <t>Marcus Dunstan</t>
  </si>
  <si>
    <t>The CollectionÂ </t>
  </si>
  <si>
    <t>Timothy BjÃ¶rklund</t>
  </si>
  <si>
    <t>Teacher's PetÂ </t>
  </si>
  <si>
    <t>FranÃ§ois Girard</t>
  </si>
  <si>
    <t>Drama|Music|Mystery|Romance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</si>
  <si>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</si>
  <si>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</si>
  <si>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</si>
  <si>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</si>
  <si>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</si>
  <si>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</si>
  <si>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</si>
  <si>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</si>
  <si>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Run, Fatboy, RunÂ </t>
  </si>
  <si>
    <t>Allan Arkush</t>
  </si>
  <si>
    <t>HeartbeepsÂ 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</si>
  <si>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</si>
  <si>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</si>
  <si>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</si>
  <si>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</si>
  <si>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</si>
  <si>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</si>
  <si>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</si>
  <si>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</si>
  <si>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</si>
  <si>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</si>
  <si>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</si>
  <si>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</si>
  <si>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</si>
  <si>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</si>
  <si>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</si>
  <si>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</si>
  <si>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</si>
  <si>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</si>
  <si>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</si>
  <si>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</si>
  <si>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</si>
  <si>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</si>
  <si>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</si>
  <si>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</si>
  <si>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BamboozledÂ </t>
  </si>
  <si>
    <t>Jason Zada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</si>
  <si>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</si>
  <si>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</si>
  <si>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</si>
  <si>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</si>
  <si>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</si>
  <si>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</si>
  <si>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</si>
  <si>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</si>
  <si>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</si>
  <si>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</si>
  <si>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Rakesh Roshan</t>
  </si>
  <si>
    <t>KrrishÂ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</si>
  <si>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</si>
  <si>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</si>
  <si>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</si>
  <si>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</si>
  <si>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</si>
  <si>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</si>
  <si>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</si>
  <si>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</si>
  <si>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</si>
  <si>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IlluminataÂ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</si>
  <si>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</si>
  <si>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</si>
  <si>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</si>
  <si>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</si>
  <si>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</si>
  <si>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</si>
  <si>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</si>
  <si>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RosewaterÂ </t>
  </si>
  <si>
    <t>Bigas Luna</t>
  </si>
  <si>
    <t>The Chambermaid on the TitanicÂ </t>
  </si>
  <si>
    <t>Ralph Fiennes</t>
  </si>
  <si>
    <t>CoriolanusÂ </t>
  </si>
  <si>
    <t>Dan Harris</t>
  </si>
  <si>
    <t>Imaginary HeroesÂ </t>
  </si>
  <si>
    <t>Mel Smith</t>
  </si>
  <si>
    <t>Action|Comedy|Drama</t>
  </si>
  <si>
    <t>High Heels and Low LifesÂ </t>
  </si>
  <si>
    <t>Bobcat Goldthwait</t>
  </si>
  <si>
    <t>World's Greatest DadÂ </t>
  </si>
  <si>
    <t>SeveranceÂ </t>
  </si>
  <si>
    <t>EdmondÂ </t>
  </si>
  <si>
    <t>Jake Scott</t>
  </si>
  <si>
    <t>Welcome to the RileysÂ </t>
  </si>
  <si>
    <t>Alan Metter</t>
  </si>
  <si>
    <t>Police Academy: Mission to MoscowÂ </t>
  </si>
  <si>
    <t>Blood Done Sign My NameÂ </t>
  </si>
  <si>
    <t>Rafa Lara</t>
  </si>
  <si>
    <t>Cinco de Mayo, La BatallaÂ </t>
  </si>
  <si>
    <t>Elsa &amp; FredÂ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</si>
  <si>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</si>
  <si>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</si>
  <si>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</si>
  <si>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</si>
  <si>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</si>
  <si>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</si>
  <si>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</si>
  <si>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</si>
  <si>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Free StyleÂ </t>
  </si>
  <si>
    <t>Kim Farrant</t>
  </si>
  <si>
    <t>StrangerlandÂ </t>
  </si>
  <si>
    <t>The Janky PromotersÂ </t>
  </si>
  <si>
    <t>Scott Marshall</t>
  </si>
  <si>
    <t>Blonde AmbitionÂ </t>
  </si>
  <si>
    <t>Ãlex de la Iglesia</t>
  </si>
  <si>
    <t>The Oxford MurdersÂ </t>
  </si>
  <si>
    <t>Andrew Traucki</t>
  </si>
  <si>
    <t>The ReefÂ </t>
  </si>
  <si>
    <t>Michael Clancy</t>
  </si>
  <si>
    <t>EulogyÂ </t>
  </si>
  <si>
    <t>White Noise 2: The LightÂ </t>
  </si>
  <si>
    <t>Robert Adetuyi</t>
  </si>
  <si>
    <t>You Got Served: Beat the WorldÂ </t>
  </si>
  <si>
    <t>Kari Skogland</t>
  </si>
  <si>
    <t>Fifty Dead Men WalkingÂ </t>
  </si>
  <si>
    <t>Taedong Park</t>
  </si>
  <si>
    <t>Adventure|Animation</t>
  </si>
  <si>
    <t>Jungle ShuffleÂ </t>
  </si>
  <si>
    <t>Adam ResurrectedÂ </t>
  </si>
  <si>
    <t>Benedikt Erlingsson</t>
  </si>
  <si>
    <t>Of Horses and MenÂ </t>
  </si>
  <si>
    <t>Gurinder Chadha</t>
  </si>
  <si>
    <t>Comedy|Drama|Horror|Romance</t>
  </si>
  <si>
    <t>It's a Wonderful AfterlifeÂ </t>
  </si>
  <si>
    <t>The Devil's TombÂ </t>
  </si>
  <si>
    <t>Vic Sarin</t>
  </si>
  <si>
    <t>PartitionÂ </t>
  </si>
  <si>
    <t>Jim Issa</t>
  </si>
  <si>
    <t>Good IntentionsÂ </t>
  </si>
  <si>
    <t>The Good, the Bad, the WeirdÂ </t>
  </si>
  <si>
    <t>Nurse 3DÂ </t>
  </si>
  <si>
    <t>William Phillips</t>
  </si>
  <si>
    <t>Action|Comedy|Drama|Western</t>
  </si>
  <si>
    <t>GunlessÂ </t>
  </si>
  <si>
    <t>AdventurelandÂ </t>
  </si>
  <si>
    <t>Andy Garcia</t>
  </si>
  <si>
    <t>The Lost CityÂ </t>
  </si>
  <si>
    <t>Next FridayÂ </t>
  </si>
  <si>
    <t>Sarik Andreasyan</t>
  </si>
  <si>
    <t>American HeistÂ </t>
  </si>
  <si>
    <t>You Only Live TwiceÂ </t>
  </si>
  <si>
    <t>Julian Gilbey</t>
  </si>
  <si>
    <t>PlasticÂ </t>
  </si>
  <si>
    <t>AmourÂ </t>
  </si>
  <si>
    <t>Gary Sherman</t>
  </si>
  <si>
    <t>Poltergeist IIIÂ </t>
  </si>
  <si>
    <t>Valeri Milev</t>
  </si>
  <si>
    <t>Re-KillÂ </t>
  </si>
  <si>
    <t>Stanley Kramer</t>
  </si>
  <si>
    <t>It's a Mad, Mad, Mad, Mad WorldÂ </t>
  </si>
  <si>
    <t>Pedro AlmodÃ³var</t>
  </si>
  <si>
    <t>Comedy|Crime|Drama|Mystery</t>
  </si>
  <si>
    <t>VolverÂ </t>
  </si>
  <si>
    <t>Gerald Potterton</t>
  </si>
  <si>
    <t>Adventure|Animation|Fantasy|Horror|Sci-Fi</t>
  </si>
  <si>
    <t>Heavy MetalÂ </t>
  </si>
  <si>
    <t>Gentlemen BroncosÂ </t>
  </si>
  <si>
    <t>Richard IIIÂ </t>
  </si>
  <si>
    <t>Into the Grizzly MazeÂ </t>
  </si>
  <si>
    <t>Anurag Basu</t>
  </si>
  <si>
    <t>Action|Drama|Romance|Thriller</t>
  </si>
  <si>
    <t>KitesÂ </t>
  </si>
  <si>
    <t>MelancholiaÂ </t>
  </si>
  <si>
    <t>Kriv Stenders</t>
  </si>
  <si>
    <t>Biography|Comedy|Drama|Family|Romance</t>
  </si>
  <si>
    <t>Red DogÂ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</si>
  <si>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</si>
  <si>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</si>
  <si>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</si>
  <si>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</si>
  <si>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</si>
  <si>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</si>
  <si>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</si>
  <si>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</si>
  <si>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DetentionÂ </t>
  </si>
  <si>
    <t>Ferzan Ozpetek</t>
  </si>
  <si>
    <t>Loose CannonsÂ </t>
  </si>
  <si>
    <t>Set It OffÂ </t>
  </si>
  <si>
    <t>The Best ManÂ 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</si>
  <si>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</si>
  <si>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</si>
  <si>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</si>
  <si>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</si>
  <si>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</si>
  <si>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</si>
  <si>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</si>
  <si>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</si>
  <si>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</si>
  <si>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Trading PlacesÂ </t>
  </si>
  <si>
    <t>Black ChristmasÂ </t>
  </si>
  <si>
    <t>Daniel Taplitz</t>
  </si>
  <si>
    <t>Breakin' All the RulesÂ </t>
  </si>
  <si>
    <t>Action|Biography|Drama|History|Romance|War</t>
  </si>
  <si>
    <t>Henry VÂ </t>
  </si>
  <si>
    <t>Tamara Jenkins</t>
  </si>
  <si>
    <t>The SavagesÂ </t>
  </si>
  <si>
    <t>Linda Mendoza</t>
  </si>
  <si>
    <t>Chasing PapiÂ </t>
  </si>
  <si>
    <t>The Way of the GunÂ </t>
  </si>
  <si>
    <t>Igby Goes DownÂ </t>
  </si>
  <si>
    <t>Hart Bochner</t>
  </si>
  <si>
    <t>PCUÂ </t>
  </si>
  <si>
    <t>The Ultimate GiftÂ </t>
  </si>
  <si>
    <t xml:space="preserve">The Bold and the BeautifulÂ             </t>
  </si>
  <si>
    <t>Stewart Raffill</t>
  </si>
  <si>
    <t>The Ice PiratesÂ </t>
  </si>
  <si>
    <t>GracieÂ </t>
  </si>
  <si>
    <t>Trust the ManÂ </t>
  </si>
  <si>
    <t>Hamlet 2Â </t>
  </si>
  <si>
    <t>Velvet GoldmineÂ </t>
  </si>
  <si>
    <t>Hong-jin Na</t>
  </si>
  <si>
    <t>The WailingÂ </t>
  </si>
  <si>
    <t>Glee: The 3D Concert MovieÂ </t>
  </si>
  <si>
    <t>Chatrichalerm Yukol</t>
  </si>
  <si>
    <t>The Legend of SuriyothaiÂ </t>
  </si>
  <si>
    <t>Dario Argento</t>
  </si>
  <si>
    <t>Two Evil EyesÂ </t>
  </si>
  <si>
    <t>Eric Lavaine</t>
  </si>
  <si>
    <t>BarbecueÂ </t>
  </si>
  <si>
    <t>All or NothingÂ </t>
  </si>
  <si>
    <t>Marc Forby</t>
  </si>
  <si>
    <t>Princess KaiulaniÂ </t>
  </si>
  <si>
    <t>Opal DreamÂ </t>
  </si>
  <si>
    <t>Ole Christian Madsen</t>
  </si>
  <si>
    <t>Flame and CitronÂ </t>
  </si>
  <si>
    <t>Danish</t>
  </si>
  <si>
    <t>Meiert Avis</t>
  </si>
  <si>
    <t>UndiscoveredÂ </t>
  </si>
  <si>
    <t>Red Riding: In the Year of Our Lord 1974Â </t>
  </si>
  <si>
    <t>AndrÃ© TÃ©chinÃ©</t>
  </si>
  <si>
    <t>The Girl on the TrainÂ </t>
  </si>
  <si>
    <t>Emily Young</t>
  </si>
  <si>
    <t>Veronika Decides to DieÂ </t>
  </si>
  <si>
    <t>Peter Faiman</t>
  </si>
  <si>
    <t>Crocodile DundeeÂ </t>
  </si>
  <si>
    <t>Martyn Pick</t>
  </si>
  <si>
    <t>Action|Animation|Fantasy|Horror|Mystery|Sci-Fi|Thriller</t>
  </si>
  <si>
    <t>Ultramarines: A Warhammer 40,000 MovieÂ </t>
  </si>
  <si>
    <t>Roland Suso Richter</t>
  </si>
  <si>
    <t>The I InsideÂ </t>
  </si>
  <si>
    <t>Jeremy Sims</t>
  </si>
  <si>
    <t>Beneath Hill 60Â </t>
  </si>
  <si>
    <t>MaÃ¯wenn</t>
  </si>
  <si>
    <t>PolisseÂ </t>
  </si>
  <si>
    <t>Joby Harold</t>
  </si>
  <si>
    <t>AwakeÂ </t>
  </si>
  <si>
    <t>Action|Adventure|Animation|Drama|Fantasy|Sci-Fi</t>
  </si>
  <si>
    <t xml:space="preserve">Star Wars: The Clone WarsÂ             </t>
  </si>
  <si>
    <t>Ekachai Uekrongtham</t>
  </si>
  <si>
    <t>Skin TradeÂ </t>
  </si>
  <si>
    <t>The Lost BoysÂ </t>
  </si>
  <si>
    <t>Crazy HeartÂ </t>
  </si>
  <si>
    <t>Mark Rydell</t>
  </si>
  <si>
    <t>The RoseÂ </t>
  </si>
  <si>
    <t>David E. Talbert</t>
  </si>
  <si>
    <t>Baggage ClaimÂ </t>
  </si>
  <si>
    <t>Roger Vadim</t>
  </si>
  <si>
    <t>BarbarellaÂ </t>
  </si>
  <si>
    <t>Nils Gaup</t>
  </si>
  <si>
    <t>ShipwreckedÂ </t>
  </si>
  <si>
    <t>ElectionÂ </t>
  </si>
  <si>
    <t>The NamesakeÂ </t>
  </si>
  <si>
    <t>Ari Sandel</t>
  </si>
  <si>
    <t>The DUFFÂ </t>
  </si>
  <si>
    <t>GlitterÂ </t>
  </si>
  <si>
    <t>Tom Elkins</t>
  </si>
  <si>
    <t>The Haunting in Connecticut 2: Ghosts of GeorgiaÂ </t>
  </si>
  <si>
    <t>Woo-Suk Kang</t>
  </si>
  <si>
    <t>SilmidoÂ </t>
  </si>
  <si>
    <t>Bright StarÂ </t>
  </si>
  <si>
    <t>My Name Is KhanÂ </t>
  </si>
  <si>
    <t>All Is LostÂ </t>
  </si>
  <si>
    <t>John Sayles</t>
  </si>
  <si>
    <t>LimboÂ </t>
  </si>
  <si>
    <t>Vipul Amrutlal Shah</t>
  </si>
  <si>
    <t>Namastey LondonÂ </t>
  </si>
  <si>
    <t>Ken Loach</t>
  </si>
  <si>
    <t>The Wind That Shakes the BarleyÂ </t>
  </si>
  <si>
    <t>Ayan Mukerji</t>
  </si>
  <si>
    <t>Yeh Jawaani Hai DeewaniÂ </t>
  </si>
  <si>
    <t>Mervyn LeRoy</t>
  </si>
  <si>
    <t>Quo VadisÂ </t>
  </si>
  <si>
    <t>Horror|Musical|Sci-Fi</t>
  </si>
  <si>
    <t>Repo! The Genetic OperaÂ </t>
  </si>
  <si>
    <t>Serdar Akar</t>
  </si>
  <si>
    <t>Valley of the Wolves: IraqÂ </t>
  </si>
  <si>
    <t>Arabic</t>
  </si>
  <si>
    <t>Turkey</t>
  </si>
  <si>
    <t>Pulp FictionÂ </t>
  </si>
  <si>
    <t>James Frawley</t>
  </si>
  <si>
    <t>The Muppet MovieÂ </t>
  </si>
  <si>
    <t>Dan Gilroy</t>
  </si>
  <si>
    <t>NightcrawlerÂ </t>
  </si>
  <si>
    <t>Club DreadÂ </t>
  </si>
  <si>
    <t>Biography|Drama|Family|Musical|Romance</t>
  </si>
  <si>
    <t>The Sound of MusicÂ </t>
  </si>
  <si>
    <t>SplashÂ </t>
  </si>
  <si>
    <t>Jonathan Dayton</t>
  </si>
  <si>
    <t>Little Miss SunshineÂ </t>
  </si>
  <si>
    <t>Stand by MeÂ </t>
  </si>
  <si>
    <t>28 Days Later...Â </t>
  </si>
  <si>
    <t>Chris Stokes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</si>
  <si>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</si>
  <si>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</si>
  <si>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</si>
  <si>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</si>
  <si>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</si>
  <si>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</si>
  <si>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</si>
  <si>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</si>
  <si>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</si>
  <si>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ShutterÂ </t>
  </si>
  <si>
    <t>Tom Gormican</t>
  </si>
  <si>
    <t>That Awkward MomentÂ </t>
  </si>
  <si>
    <t>Ken Shapiro</t>
  </si>
  <si>
    <t>Modern ProblemsÂ </t>
  </si>
  <si>
    <t>Justin Tipping</t>
  </si>
  <si>
    <t>KicksÂ </t>
  </si>
  <si>
    <t>Much Ado About NothingÂ </t>
  </si>
  <si>
    <t>Peter R. Hunt</t>
  </si>
  <si>
    <t>On Her Majesty's Secret ServiceÂ </t>
  </si>
  <si>
    <t xml:space="preserve">The PlayerÂ             </t>
  </si>
  <si>
    <t>New NightmareÂ </t>
  </si>
  <si>
    <t>Drive Me CrazyÂ </t>
  </si>
  <si>
    <t>Doug Atchison</t>
  </si>
  <si>
    <t>Akeelah and the BeeÂ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</si>
  <si>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</si>
  <si>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</si>
  <si>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</si>
  <si>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</si>
  <si>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</si>
  <si>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</si>
  <si>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Erik Canuel</t>
  </si>
  <si>
    <t>Bon Cop Bad CopÂ </t>
  </si>
  <si>
    <t>Troy Duffy</t>
  </si>
  <si>
    <t>The Boondock Saints II: All Saints DayÂ </t>
  </si>
  <si>
    <t>The City of Your Final DestinationÂ </t>
  </si>
  <si>
    <t>Nicole Holofcener</t>
  </si>
  <si>
    <t>Enough SaidÂ </t>
  </si>
  <si>
    <t>Easy AÂ </t>
  </si>
  <si>
    <t>Matty Rich</t>
  </si>
  <si>
    <t>The InkwellÂ </t>
  </si>
  <si>
    <t>Shadow of the VampireÂ </t>
  </si>
  <si>
    <t>PromÂ </t>
  </si>
  <si>
    <t>The PallbearerÂ </t>
  </si>
  <si>
    <t>Held UpÂ </t>
  </si>
  <si>
    <t>Fina Torres</t>
  </si>
  <si>
    <t>Woman on TopÂ </t>
  </si>
  <si>
    <t>Howards EndÂ </t>
  </si>
  <si>
    <t>Adventure|Drama|Fantasy|Mystery</t>
  </si>
  <si>
    <t xml:space="preserve">PreacherÂ             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</si>
  <si>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</si>
  <si>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</si>
  <si>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</si>
  <si>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</si>
  <si>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</si>
  <si>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</si>
  <si>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</si>
  <si>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</si>
  <si>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</si>
  <si>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</si>
  <si>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</si>
  <si>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</si>
  <si>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</si>
  <si>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</si>
  <si>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</si>
  <si>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Michael Winner</t>
  </si>
  <si>
    <t>The Wicked LadyÂ </t>
  </si>
  <si>
    <t>Tomm Moore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</si>
  <si>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</si>
  <si>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</si>
  <si>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</si>
  <si>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</si>
  <si>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</si>
  <si>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</si>
  <si>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</si>
  <si>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Edward Hall</t>
  </si>
  <si>
    <t>RestlessÂ </t>
  </si>
  <si>
    <t>Keith Gordon</t>
  </si>
  <si>
    <t>Comedy|Crime|Musical|Mystery</t>
  </si>
  <si>
    <t>The Singing DetectiveÂ </t>
  </si>
  <si>
    <t>The Land GirlsÂ </t>
  </si>
  <si>
    <t>Andrew Currie</t>
  </si>
  <si>
    <t>FidoÂ </t>
  </si>
  <si>
    <t>The Wendell Baker StoryÂ </t>
  </si>
  <si>
    <t>Wild TargetÂ </t>
  </si>
  <si>
    <t>Marc SchÃ¶lermann</t>
  </si>
  <si>
    <t>PathologyÂ </t>
  </si>
  <si>
    <t xml:space="preserve">Wuthering HeightsÂ             </t>
  </si>
  <si>
    <t>Robert Moresco</t>
  </si>
  <si>
    <t>10th &amp; WolfÂ </t>
  </si>
  <si>
    <t>Thomas Vinterberg</t>
  </si>
  <si>
    <t>Dear WendyÂ </t>
  </si>
  <si>
    <t>Claudia Llosa</t>
  </si>
  <si>
    <t>AloftÂ </t>
  </si>
  <si>
    <t>Action|Animation|Sci-Fi</t>
  </si>
  <si>
    <t>AkiraÂ </t>
  </si>
  <si>
    <t>The Death and Life of Bobby ZÂ </t>
  </si>
  <si>
    <t>Charles BinamÃ©</t>
  </si>
  <si>
    <t>The Rocket: The Legend of Rocket RichardÂ </t>
  </si>
  <si>
    <t>Keith Parmer</t>
  </si>
  <si>
    <t>SwelterÂ </t>
  </si>
  <si>
    <t>My Lucky StarÂ </t>
  </si>
  <si>
    <t>Ol Parker</t>
  </si>
  <si>
    <t>Imagine Me &amp; YouÂ </t>
  </si>
  <si>
    <t>Mr. ChurchÂ </t>
  </si>
  <si>
    <t>Swimming PoolÂ </t>
  </si>
  <si>
    <t>James Nunn</t>
  </si>
  <si>
    <t>Green Street 3: Never Back DownÂ </t>
  </si>
  <si>
    <t>David Webb Peoples</t>
  </si>
  <si>
    <t>The Blood of HeroesÂ </t>
  </si>
  <si>
    <t>Michael Winnick</t>
  </si>
  <si>
    <t>Code of HonorÂ </t>
  </si>
  <si>
    <t>Driving Miss DaisyÂ </t>
  </si>
  <si>
    <t>Soul FoodÂ </t>
  </si>
  <si>
    <t>Stanley Tong</t>
  </si>
  <si>
    <t>Rumble in the BronxÂ </t>
  </si>
  <si>
    <t>David Oelhoffen</t>
  </si>
  <si>
    <t>Drama|War|Western</t>
  </si>
  <si>
    <t>Far from MenÂ </t>
  </si>
  <si>
    <t>Thank You for SmokingÂ </t>
  </si>
  <si>
    <t>Eli Roth</t>
  </si>
  <si>
    <t>Hostel: Part IIÂ </t>
  </si>
  <si>
    <t>An EducationÂ </t>
  </si>
  <si>
    <t>ShopgirlÂ </t>
  </si>
  <si>
    <t>Tony Richardson</t>
  </si>
  <si>
    <t>The Hotel New HampshireÂ </t>
  </si>
  <si>
    <t>NarcÂ </t>
  </si>
  <si>
    <t>Men with BroomsÂ </t>
  </si>
  <si>
    <t>Charles Robert Carner</t>
  </si>
  <si>
    <t>Witless ProtectionÂ </t>
  </si>
  <si>
    <t>Russell Holt</t>
  </si>
  <si>
    <t>The Work and the GloryÂ </t>
  </si>
  <si>
    <t>ExtractÂ </t>
  </si>
  <si>
    <t>Masked and AnonymousÂ </t>
  </si>
  <si>
    <t>Claude Miller</t>
  </si>
  <si>
    <t>Alias BettyÂ </t>
  </si>
  <si>
    <t>Drama|Romance|Sci-Fi|Thriller</t>
  </si>
  <si>
    <t>Code 46Â </t>
  </si>
  <si>
    <t>Sacha Bennett</t>
  </si>
  <si>
    <t>Outside BetÂ </t>
  </si>
  <si>
    <t>Rodrigo GarcÃ­a</t>
  </si>
  <si>
    <t>Albert NobbsÂ </t>
  </si>
  <si>
    <t>Jeta Amata</t>
  </si>
  <si>
    <t>Black NovemberÂ </t>
  </si>
  <si>
    <t>Nigeria</t>
  </si>
  <si>
    <t>Siddharth Anand</t>
  </si>
  <si>
    <t>Ta Ra Rum PumÂ </t>
  </si>
  <si>
    <t>Vincent Paronnaud</t>
  </si>
  <si>
    <t>Animation|Biography|Drama|War</t>
  </si>
  <si>
    <t>PersepolisÂ </t>
  </si>
  <si>
    <t>Adventure|Fantasy|Thriller</t>
  </si>
  <si>
    <t>The HoleÂ </t>
  </si>
  <si>
    <t>Dennis Gansel</t>
  </si>
  <si>
    <t>The WaveÂ </t>
  </si>
  <si>
    <t>The Neon DemonÂ </t>
  </si>
  <si>
    <t>Daniel Barber</t>
  </si>
  <si>
    <t>Harry BrownÂ </t>
  </si>
  <si>
    <t>Robert Marcarelli</t>
  </si>
  <si>
    <t>The Omega CodeÂ </t>
  </si>
  <si>
    <t>JunoÂ </t>
  </si>
  <si>
    <t>Ernie Barbarash</t>
  </si>
  <si>
    <t>Pound of FleshÂ 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</si>
  <si>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</si>
  <si>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</si>
  <si>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</si>
  <si>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</si>
  <si>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</si>
  <si>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</si>
  <si>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</si>
  <si>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</si>
  <si>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</si>
  <si>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</si>
  <si>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Adam Brooks</t>
  </si>
  <si>
    <t>Definitely, MaybeÂ </t>
  </si>
  <si>
    <t>Jumping the BroomÂ </t>
  </si>
  <si>
    <t>Good Night, and Good Luck.Â </t>
  </si>
  <si>
    <t>CapoteÂ </t>
  </si>
  <si>
    <t>DesperadoÂ </t>
  </si>
  <si>
    <t xml:space="preserve">FargoÂ             </t>
  </si>
  <si>
    <t>Michael Anderson</t>
  </si>
  <si>
    <t>Logan's RunÂ </t>
  </si>
  <si>
    <t>The Man with the Golden GunÂ </t>
  </si>
  <si>
    <t>Action JacksonÂ </t>
  </si>
  <si>
    <t>The DescentÂ </t>
  </si>
  <si>
    <t>Don Kempf</t>
  </si>
  <si>
    <t>Documentary|Sport</t>
  </si>
  <si>
    <t>Michael Jordan to the MaxÂ </t>
  </si>
  <si>
    <t>Matt Bettinelli-Olpin</t>
  </si>
  <si>
    <t>Devil's DueÂ </t>
  </si>
  <si>
    <t>Flirting with DisasterÂ </t>
  </si>
  <si>
    <t>Crime|Horror</t>
  </si>
  <si>
    <t>The Devil's RejectsÂ </t>
  </si>
  <si>
    <t xml:space="preserve">Buffy the Vampire SlayerÂ             </t>
  </si>
  <si>
    <t>DopeÂ </t>
  </si>
  <si>
    <t>In Too DeepÂ </t>
  </si>
  <si>
    <t>House of 1000 CorpsesÂ </t>
  </si>
  <si>
    <t>Sharron Miller</t>
  </si>
  <si>
    <t>Alien ZoneÂ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</si>
  <si>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</si>
  <si>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</si>
  <si>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</si>
  <si>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</si>
  <si>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</si>
  <si>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</si>
  <si>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</si>
  <si>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</si>
  <si>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Outside ProvidenceÂ </t>
  </si>
  <si>
    <t>Bride &amp; PrejudiceÂ </t>
  </si>
  <si>
    <t>Adventure|Biography|Drama|History</t>
  </si>
  <si>
    <t>Rabbit-Proof FenceÂ </t>
  </si>
  <si>
    <t>Who's Your Caddy?Â </t>
  </si>
  <si>
    <t>Tony Maylam</t>
  </si>
  <si>
    <t>Action|Crime|Horror|Sci-Fi|Thriller</t>
  </si>
  <si>
    <t>Split SecondÂ </t>
  </si>
  <si>
    <t xml:space="preserve">NikitaÂ             </t>
  </si>
  <si>
    <t>Mitch Davis</t>
  </si>
  <si>
    <t>The Other Side of HeavenÂ </t>
  </si>
  <si>
    <t xml:space="preserve">Dark AngelÂ             </t>
  </si>
  <si>
    <t>Veer-ZaaraÂ </t>
  </si>
  <si>
    <t>RedbeltÂ </t>
  </si>
  <si>
    <t>CyrusÂ </t>
  </si>
  <si>
    <t>Katie Aselton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</si>
  <si>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</si>
  <si>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</si>
  <si>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</si>
  <si>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</si>
  <si>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</si>
  <si>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</si>
  <si>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John Stephenson</t>
  </si>
  <si>
    <t>The Christmas CandleÂ </t>
  </si>
  <si>
    <t>Tim Chambers</t>
  </si>
  <si>
    <t>The Mighty MacsÂ </t>
  </si>
  <si>
    <t>Losin' ItÂ </t>
  </si>
  <si>
    <t>Mother and ChildÂ </t>
  </si>
  <si>
    <t>Dick Richards</t>
  </si>
  <si>
    <t>March or DieÂ </t>
  </si>
  <si>
    <t>Les visiteursÂ </t>
  </si>
  <si>
    <t>SomewhereÂ </t>
  </si>
  <si>
    <t>Bob Gosse</t>
  </si>
  <si>
    <t>I Hope They Serve Beer in HellÂ </t>
  </si>
  <si>
    <t>Alex Zamm</t>
  </si>
  <si>
    <t>Chairman of the BoardÂ </t>
  </si>
  <si>
    <t>Spencer Susser</t>
  </si>
  <si>
    <t>HesherÂ </t>
  </si>
  <si>
    <t>Dom HemingwayÂ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</si>
  <si>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</si>
  <si>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</si>
  <si>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</si>
  <si>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</si>
  <si>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</si>
  <si>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</si>
  <si>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Aleksey German</t>
  </si>
  <si>
    <t>Hard to Be a GodÂ </t>
  </si>
  <si>
    <t>Stephen Milburn Anderson</t>
  </si>
  <si>
    <t>Ca$hÂ </t>
  </si>
  <si>
    <t>Wah-WahÂ </t>
  </si>
  <si>
    <t>The Boondock SaintsÂ </t>
  </si>
  <si>
    <t>David Lam</t>
  </si>
  <si>
    <t>Z StormÂ </t>
  </si>
  <si>
    <t>Comedy|Fantasy|Horror|Mystery</t>
  </si>
  <si>
    <t>TwixtÂ </t>
  </si>
  <si>
    <t>Vladlen Barbe</t>
  </si>
  <si>
    <t>Snow QueenÂ </t>
  </si>
  <si>
    <t>Richard Rich</t>
  </si>
  <si>
    <t>Action|Adventure|Animation|Comedy|Drama|Family|Fantasy|Thriller</t>
  </si>
  <si>
    <t>Alpha and Omega 4: The Legend of the Saw Toothed CaveÂ </t>
  </si>
  <si>
    <t>Pale RiderÂ </t>
  </si>
  <si>
    <t>Robert C. Cooper</t>
  </si>
  <si>
    <t>Action|Adventure|Drama|Fantasy|Sci-Fi</t>
  </si>
  <si>
    <t>Stargate: The Ark of TruthÂ </t>
  </si>
  <si>
    <t>Dazed and ConfusedÂ </t>
  </si>
  <si>
    <t>High School Musical 2Â </t>
  </si>
  <si>
    <t>Kim Nguyen</t>
  </si>
  <si>
    <t>Two Lovers and a BearÂ </t>
  </si>
  <si>
    <t>Jackie Earle Haley</t>
  </si>
  <si>
    <t>Criminal ActivitiesÂ </t>
  </si>
  <si>
    <t>Max FÃ¤rberbÃ¶ck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</si>
  <si>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</si>
  <si>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</si>
  <si>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</si>
  <si>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</si>
  <si>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</si>
  <si>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</si>
  <si>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</si>
  <si>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</si>
  <si>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</si>
  <si>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Remember Me, My LoveÂ </t>
  </si>
  <si>
    <t>Ian Fitzgibbon</t>
  </si>
  <si>
    <t>Action|Comedy|Crime|Drama|Romance|Thriller</t>
  </si>
  <si>
    <t>Perrier's BountyÂ </t>
  </si>
  <si>
    <t>Elite SquadÂ </t>
  </si>
  <si>
    <t>Brazil</t>
  </si>
  <si>
    <t>AnnabelleÂ </t>
  </si>
  <si>
    <t>Rachel Perkins</t>
  </si>
  <si>
    <t>Comedy|Drama|Musical</t>
  </si>
  <si>
    <t>Bran Nue DaeÂ </t>
  </si>
  <si>
    <t>Boyz n the HoodÂ </t>
  </si>
  <si>
    <t>Luis Valdez</t>
  </si>
  <si>
    <t>La BambaÂ </t>
  </si>
  <si>
    <t>Alan Alda</t>
  </si>
  <si>
    <t>The Four SeasonsÂ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</si>
  <si>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</si>
  <si>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</si>
  <si>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</si>
  <si>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</si>
  <si>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</si>
  <si>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</si>
  <si>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The Andromeda StrainÂ </t>
  </si>
  <si>
    <t>Louis Morneau</t>
  </si>
  <si>
    <t>BatsÂ </t>
  </si>
  <si>
    <t>Caroline Link</t>
  </si>
  <si>
    <t>Nowhere in AfricaÂ </t>
  </si>
  <si>
    <t>ShameÂ </t>
  </si>
  <si>
    <t>Layer CakeÂ </t>
  </si>
  <si>
    <t>Sterling Van Wagenen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</si>
  <si>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</si>
  <si>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</si>
  <si>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</si>
  <si>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</si>
  <si>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</si>
  <si>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</si>
  <si>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</si>
  <si>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</si>
  <si>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Ian Sharp</t>
  </si>
  <si>
    <t>Action|Adventure|Drama|Western</t>
  </si>
  <si>
    <t>TrackerÂ </t>
  </si>
  <si>
    <t>ControlÂ </t>
  </si>
  <si>
    <t>The TerminatorÂ </t>
  </si>
  <si>
    <t>Wolfgang Becker</t>
  </si>
  <si>
    <t>Good Bye Lenin!Â </t>
  </si>
  <si>
    <t>The Damned UnitedÂ </t>
  </si>
  <si>
    <t>Dan O'Bannon</t>
  </si>
  <si>
    <t>The Return of the Living DeadÂ </t>
  </si>
  <si>
    <t xml:space="preserve">GomorrahÂ             </t>
  </si>
  <si>
    <t>MallratsÂ </t>
  </si>
  <si>
    <t>Musical|Romance</t>
  </si>
  <si>
    <t>GreaseÂ </t>
  </si>
  <si>
    <t>PlatoonÂ </t>
  </si>
  <si>
    <t>Documentary|Drama|War</t>
  </si>
  <si>
    <t>Fahrenheit 9/11Â </t>
  </si>
  <si>
    <t>George Roy Hill</t>
  </si>
  <si>
    <t>Biography|Crime|Drama|Western</t>
  </si>
  <si>
    <t>Butch Cassidy and the Sundance KidÂ </t>
  </si>
  <si>
    <t>Robert Stevenson</t>
  </si>
  <si>
    <t>Comedy|Family|Fantasy|Musical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</si>
  <si>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</si>
  <si>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</si>
  <si>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</si>
  <si>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</si>
  <si>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</si>
  <si>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</si>
  <si>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</si>
  <si>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</si>
  <si>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</si>
  <si>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</si>
  <si>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</si>
  <si>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</si>
  <si>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</si>
  <si>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</si>
  <si>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</si>
  <si>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</si>
  <si>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</si>
  <si>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</si>
  <si>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Ossie Davis</t>
  </si>
  <si>
    <t>School DazeÂ </t>
  </si>
  <si>
    <t>Fred Savage</t>
  </si>
  <si>
    <t>Daddy Day CampÂ </t>
  </si>
  <si>
    <t>Mr. Nice GuyÂ </t>
  </si>
  <si>
    <t>A Mighty WindÂ </t>
  </si>
  <si>
    <t>Mystic PizzaÂ </t>
  </si>
  <si>
    <t xml:space="preserve">War &amp; PeaceÂ             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</si>
  <si>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</si>
  <si>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</si>
  <si>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</si>
  <si>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</si>
  <si>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</si>
  <si>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</si>
  <si>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</si>
  <si>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</si>
  <si>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</si>
  <si>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</si>
  <si>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</si>
  <si>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</si>
  <si>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</si>
  <si>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</si>
  <si>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</si>
  <si>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</si>
  <si>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</si>
  <si>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</si>
  <si>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</si>
  <si>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</si>
  <si>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</si>
  <si>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</si>
  <si>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</si>
  <si>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</si>
  <si>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Little VoiceÂ </t>
  </si>
  <si>
    <t>Zach Cregger</t>
  </si>
  <si>
    <t>Miss MarchÂ </t>
  </si>
  <si>
    <t>Zach Braff</t>
  </si>
  <si>
    <t>Wish I Was HereÂ </t>
  </si>
  <si>
    <t>Mark Tarlov</t>
  </si>
  <si>
    <t>Simply IrresistibleÂ </t>
  </si>
  <si>
    <t xml:space="preserve">Veronica MarsÂ             </t>
  </si>
  <si>
    <t>John Cameron Mitchell</t>
  </si>
  <si>
    <t>Hedwig and the Angry InchÂ </t>
  </si>
  <si>
    <t>Only the StrongÂ </t>
  </si>
  <si>
    <t>Jon Knautz</t>
  </si>
  <si>
    <t>Goddess of LoveÂ </t>
  </si>
  <si>
    <t>Shattered GlassÂ </t>
  </si>
  <si>
    <t>David Atkins</t>
  </si>
  <si>
    <t>NovocaineÂ </t>
  </si>
  <si>
    <t>Patrick Stettner</t>
  </si>
  <si>
    <t>The Business of StrangersÂ </t>
  </si>
  <si>
    <t>Sam Peckinpah</t>
  </si>
  <si>
    <t>The Wild BunchÂ </t>
  </si>
  <si>
    <t>The WacknessÂ </t>
  </si>
  <si>
    <t>Michael Crichton</t>
  </si>
  <si>
    <t>Adventure|Crime|Drama|Thriller</t>
  </si>
  <si>
    <t>The Great Train RobberyÂ </t>
  </si>
  <si>
    <t>Morvern CallarÂ </t>
  </si>
  <si>
    <t>Sylvio Tabet</t>
  </si>
  <si>
    <t>Beastmaster 2: Through the Portal of TimeÂ </t>
  </si>
  <si>
    <t>Rick Bieber</t>
  </si>
  <si>
    <t>The 5th QuarterÂ </t>
  </si>
  <si>
    <t>The Flower of EvilÂ </t>
  </si>
  <si>
    <t>The GreatestÂ </t>
  </si>
  <si>
    <t>Snow Flower and the Secret FanÂ </t>
  </si>
  <si>
    <t>Come Early MorningÂ </t>
  </si>
  <si>
    <t>Lucky BreakÂ </t>
  </si>
  <si>
    <t>Fred Zinnemann</t>
  </si>
  <si>
    <t>JuliaÂ </t>
  </si>
  <si>
    <t>S.R. Bindler</t>
  </si>
  <si>
    <t>Surfer, DudeÂ </t>
  </si>
  <si>
    <t>Lake of FireÂ </t>
  </si>
  <si>
    <t>Greg Marcks</t>
  </si>
  <si>
    <t>11:14Â </t>
  </si>
  <si>
    <t>Perry Lang</t>
  </si>
  <si>
    <t>Men of WarÂ </t>
  </si>
  <si>
    <t>Jake Goldberger</t>
  </si>
  <si>
    <t>Don McKayÂ </t>
  </si>
  <si>
    <t>DeadfallÂ </t>
  </si>
  <si>
    <t>A Shine of RainbowsÂ </t>
  </si>
  <si>
    <t>William Kaufman</t>
  </si>
  <si>
    <t>The Hit ListÂ </t>
  </si>
  <si>
    <t xml:space="preserve">EmmaÂ             </t>
  </si>
  <si>
    <t>VideodromeÂ </t>
  </si>
  <si>
    <t>CÃ©dric Klapisch</t>
  </si>
  <si>
    <t>L'auberge espagnoleÂ </t>
  </si>
  <si>
    <t>Kate Barker-Froyland</t>
  </si>
  <si>
    <t>Song OneÂ </t>
  </si>
  <si>
    <t>Martin Koolhoven</t>
  </si>
  <si>
    <t>Winter in WartimeÂ </t>
  </si>
  <si>
    <t>Charles Matthau</t>
  </si>
  <si>
    <t>Freaky DeakyÂ </t>
  </si>
  <si>
    <t>Thriller|War</t>
  </si>
  <si>
    <t>The TrainÂ </t>
  </si>
  <si>
    <t>Christopher M. Bessette</t>
  </si>
  <si>
    <t>Trade of InnocentsÂ </t>
  </si>
  <si>
    <t>Prachya Pinkaew</t>
  </si>
  <si>
    <t>The ProtectorÂ </t>
  </si>
  <si>
    <t>Gary Sinyor</t>
  </si>
  <si>
    <t>Stiff Upper LipsÂ </t>
  </si>
  <si>
    <t xml:space="preserve">The InbetweenersÂ             </t>
  </si>
  <si>
    <t>Bend It Like BeckhamÂ </t>
  </si>
  <si>
    <t>Sunshine StateÂ </t>
  </si>
  <si>
    <t>Action|Sport</t>
  </si>
  <si>
    <t>CrossoverÂ </t>
  </si>
  <si>
    <t>Ashish R. Mohan</t>
  </si>
  <si>
    <t>Khiladi 786Â </t>
  </si>
  <si>
    <t>[Rec] 2Â </t>
  </si>
  <si>
    <t>Musical</t>
  </si>
  <si>
    <t>Standing OvationÂ 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</si>
  <si>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</si>
  <si>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</si>
  <si>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</si>
  <si>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</si>
  <si>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</si>
  <si>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</si>
  <si>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Mystery|Western</t>
  </si>
  <si>
    <t>High Plains DrifterÂ </t>
  </si>
  <si>
    <t>Ghost WorldÂ </t>
  </si>
  <si>
    <t>IrisÂ </t>
  </si>
  <si>
    <t>William Sachs</t>
  </si>
  <si>
    <t>GalaxinaÂ </t>
  </si>
  <si>
    <t>Christophe Barratier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</si>
  <si>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</si>
  <si>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</si>
  <si>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</si>
  <si>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</si>
  <si>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</si>
  <si>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</si>
  <si>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</si>
  <si>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</si>
  <si>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</si>
  <si>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Le HavreÂ </t>
  </si>
  <si>
    <t>Finland</t>
  </si>
  <si>
    <t>IrreversibleÂ </t>
  </si>
  <si>
    <t>Hitoshi Matsumoto</t>
  </si>
  <si>
    <t>R100Â </t>
  </si>
  <si>
    <t>Rakeysh Omprakash Mehra</t>
  </si>
  <si>
    <t>Comedy|Drama|History|Romance</t>
  </si>
  <si>
    <t>Rang De BasantiÂ </t>
  </si>
  <si>
    <t>Collin Schiffli</t>
  </si>
  <si>
    <t>AnimalsÂ </t>
  </si>
  <si>
    <t>George Ratliff</t>
  </si>
  <si>
    <t>Salvation BoulevardÂ </t>
  </si>
  <si>
    <t>The TenÂ </t>
  </si>
  <si>
    <t>Shane Meadows</t>
  </si>
  <si>
    <t>A Room for Romeo BrassÂ </t>
  </si>
  <si>
    <t>HeadhuntersÂ </t>
  </si>
  <si>
    <t>Norwegian</t>
  </si>
  <si>
    <t>Jon Wright</t>
  </si>
  <si>
    <t>Comedy|Horror|Sci-Fi|Thriller</t>
  </si>
  <si>
    <t>GrabbersÂ </t>
  </si>
  <si>
    <t>Michael McGowan</t>
  </si>
  <si>
    <t>Saint RalphÂ </t>
  </si>
  <si>
    <t>Liv Ullmann</t>
  </si>
  <si>
    <t>Miss JulieÂ </t>
  </si>
  <si>
    <t>Somewhere in TimeÂ </t>
  </si>
  <si>
    <t>Rohan Sippy</t>
  </si>
  <si>
    <t>Dum Maaro DumÂ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</si>
  <si>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</si>
  <si>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</si>
  <si>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</si>
  <si>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</si>
  <si>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</si>
  <si>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</si>
  <si>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</si>
  <si>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</si>
  <si>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</si>
  <si>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Paranormal Activity 3Â </t>
  </si>
  <si>
    <t>Stiles White</t>
  </si>
  <si>
    <t>OuijaÂ </t>
  </si>
  <si>
    <t>A Nightmare on Elm Street 3: Dream WarriorsÂ </t>
  </si>
  <si>
    <t>Eugenio Derbez</t>
  </si>
  <si>
    <t>Instructions Not IncludedÂ </t>
  </si>
  <si>
    <t>Paranormal Activity 4Â </t>
  </si>
  <si>
    <t>Henry Koster</t>
  </si>
  <si>
    <t>The RobeÂ </t>
  </si>
  <si>
    <t>The Return of the Pink PantherÂ </t>
  </si>
  <si>
    <t>Freddy's Dead: The Final NightmareÂ </t>
  </si>
  <si>
    <t>Patty Jenkins</t>
  </si>
  <si>
    <t>MonsterÂ </t>
  </si>
  <si>
    <t>Adventure|Drama|Family|Fantasy|Sci-Fi</t>
  </si>
  <si>
    <t>20,000 Leagues Under the SeaÂ </t>
  </si>
  <si>
    <t>Christopher Landon</t>
  </si>
  <si>
    <t>Paranormal Activity: The Marked OnesÂ </t>
  </si>
  <si>
    <t>The Elephant ManÂ </t>
  </si>
  <si>
    <t>Dallas Buyers ClubÂ </t>
  </si>
  <si>
    <t>David Gelb</t>
  </si>
  <si>
    <t>The Lazarus EffectÂ </t>
  </si>
  <si>
    <t>MementoÂ </t>
  </si>
  <si>
    <t>Mike Flanagan</t>
  </si>
  <si>
    <t>OculusÂ </t>
  </si>
  <si>
    <t>Clerks IIÂ </t>
  </si>
  <si>
    <t>Billy ElliotÂ </t>
  </si>
  <si>
    <t>The Way Way BackÂ </t>
  </si>
  <si>
    <t>George Jackson</t>
  </si>
  <si>
    <t>House Party 2Â </t>
  </si>
  <si>
    <t>Adventure|Drama|Family|Romance|Western</t>
  </si>
  <si>
    <t>The Man from Snowy RiverÂ </t>
  </si>
  <si>
    <t>Maurice Joyce</t>
  </si>
  <si>
    <t>Doug's 1st MovieÂ </t>
  </si>
  <si>
    <t>The ApostleÂ </t>
  </si>
  <si>
    <t>Frank Perry</t>
  </si>
  <si>
    <t>Mommie DearestÂ </t>
  </si>
  <si>
    <t>Jesse Peretz</t>
  </si>
  <si>
    <t>Our Idiot BrotherÂ </t>
  </si>
  <si>
    <t>RaceÂ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</si>
  <si>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</si>
  <si>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</si>
  <si>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</si>
  <si>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</si>
  <si>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</si>
  <si>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</si>
  <si>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</si>
  <si>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Michael Curtiz</t>
  </si>
  <si>
    <t>The EgyptianÂ </t>
  </si>
  <si>
    <t>Bruce Malmuth</t>
  </si>
  <si>
    <t>NighthawksÂ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</si>
  <si>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</si>
  <si>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</si>
  <si>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</si>
  <si>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</si>
  <si>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</si>
  <si>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</si>
  <si>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</si>
  <si>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</si>
  <si>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Shaun of the DeadÂ </t>
  </si>
  <si>
    <t>Mickey Liddell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</si>
  <si>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</si>
  <si>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</si>
  <si>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</si>
  <si>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</si>
  <si>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</si>
  <si>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</si>
  <si>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</si>
  <si>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</si>
  <si>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</si>
  <si>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</si>
  <si>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</si>
  <si>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</si>
  <si>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No EscapeÂ </t>
  </si>
  <si>
    <t>Don Coscarelli</t>
  </si>
  <si>
    <t>The BeastmasterÂ </t>
  </si>
  <si>
    <t>Solomon and ShebaÂ </t>
  </si>
  <si>
    <t>Michael Tiddes</t>
  </si>
  <si>
    <t>Fifty Shades of BlackÂ </t>
  </si>
  <si>
    <t>Not Easily BrokenÂ </t>
  </si>
  <si>
    <t>Frank Borzage</t>
  </si>
  <si>
    <t>A Farewell to ArmsÂ </t>
  </si>
  <si>
    <t>The Perfect MatchÂ </t>
  </si>
  <si>
    <t>Mamoru Hosoda</t>
  </si>
  <si>
    <t>Digimon: The MovieÂ </t>
  </si>
  <si>
    <t>Brian Dannelly</t>
  </si>
  <si>
    <t>Saved!Â </t>
  </si>
  <si>
    <t>Denys Arcand</t>
  </si>
  <si>
    <t>The Barbarian InvasionsÂ </t>
  </si>
  <si>
    <t>Robin and MarianÂ </t>
  </si>
  <si>
    <t>J.S. Cardone</t>
  </si>
  <si>
    <t>The ForsakenÂ </t>
  </si>
  <si>
    <t>Force 10 from NavaroneÂ </t>
  </si>
  <si>
    <t>Jay Levey</t>
  </si>
  <si>
    <t>UHFÂ </t>
  </si>
  <si>
    <t>Nicholaus Goossen</t>
  </si>
  <si>
    <t>Grandma's BoyÂ </t>
  </si>
  <si>
    <t>Slums of Beverly HillsÂ </t>
  </si>
  <si>
    <t>Once Upon a Time in the WestÂ </t>
  </si>
  <si>
    <t>MadeÂ </t>
  </si>
  <si>
    <t>MoonÂ </t>
  </si>
  <si>
    <t>Keeping Up with the SteinsÂ </t>
  </si>
  <si>
    <t>Ronan Chapalain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</si>
  <si>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</si>
  <si>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</si>
  <si>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</si>
  <si>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</si>
  <si>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</si>
  <si>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</si>
  <si>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Jerry Belson</t>
  </si>
  <si>
    <t>Comedy|Music|Sci-Fi</t>
  </si>
  <si>
    <t>Jekyll and Hyde... Together AgainÂ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</si>
  <si>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</si>
  <si>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</si>
  <si>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</si>
  <si>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</si>
  <si>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</si>
  <si>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</si>
  <si>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</si>
  <si>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</si>
  <si>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</si>
  <si>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</si>
  <si>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</si>
  <si>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</si>
  <si>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</si>
  <si>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</si>
  <si>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</si>
  <si>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</si>
  <si>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</si>
  <si>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</si>
  <si>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Billy Kent</t>
  </si>
  <si>
    <t>The Oh in OhioÂ </t>
  </si>
  <si>
    <t>James Manera</t>
  </si>
  <si>
    <t>Atlas Shrugged: Who Is John Galt?Â </t>
  </si>
  <si>
    <t>Bottle RocketÂ </t>
  </si>
  <si>
    <t>Albino AlligatorÂ </t>
  </si>
  <si>
    <t>Feroz Abbas Khan</t>
  </si>
  <si>
    <t>Gandhi, My FatherÂ </t>
  </si>
  <si>
    <t>Errol Morris</t>
  </si>
  <si>
    <t>Crime|Documentary|War</t>
  </si>
  <si>
    <t>Standard Operating ProcedureÂ </t>
  </si>
  <si>
    <t>Dennis Hopper</t>
  </si>
  <si>
    <t>Out of the BlueÂ </t>
  </si>
  <si>
    <t>Eli Craig</t>
  </si>
  <si>
    <t>Tucker and Dale vs EvilÂ </t>
  </si>
  <si>
    <t>Nicholas Fackler</t>
  </si>
  <si>
    <t>Lovely, StillÂ </t>
  </si>
  <si>
    <t>Richard Wallace</t>
  </si>
  <si>
    <t>TycoonÂ </t>
  </si>
  <si>
    <t>Morgan J. Freeman</t>
  </si>
  <si>
    <t>Desert BlueÂ </t>
  </si>
  <si>
    <t>Matthew Hastings</t>
  </si>
  <si>
    <t>DecoysÂ </t>
  </si>
  <si>
    <t>The VisitÂ </t>
  </si>
  <si>
    <t>Crime|Thriller|War</t>
  </si>
  <si>
    <t>RedactedÂ </t>
  </si>
  <si>
    <t>Klaus Menzel</t>
  </si>
  <si>
    <t>FascinationÂ </t>
  </si>
  <si>
    <t xml:space="preserve">Saving GraceÂ             </t>
  </si>
  <si>
    <t>Oren Peli</t>
  </si>
  <si>
    <t>Area 51Â </t>
  </si>
  <si>
    <t>Sleep TightÂ </t>
  </si>
  <si>
    <t>Paul Andrew Williams</t>
  </si>
  <si>
    <t>Comedy|Crime|Horror|Thriller</t>
  </si>
  <si>
    <t>The CottageÂ </t>
  </si>
  <si>
    <t>Dead Like Me: Life After DeathÂ </t>
  </si>
  <si>
    <t>Animation|Comedy</t>
  </si>
  <si>
    <t>Farce of the PenguinsÂ </t>
  </si>
  <si>
    <t>Jim Amatulli</t>
  </si>
  <si>
    <t>Flying ByÂ </t>
  </si>
  <si>
    <t xml:space="preserve">PsychÂ             </t>
  </si>
  <si>
    <t>William H. Macy</t>
  </si>
  <si>
    <t>RudderlessÂ </t>
  </si>
  <si>
    <t>Barrett Esposito</t>
  </si>
  <si>
    <t>Henry &amp; MeÂ </t>
  </si>
  <si>
    <t>Christmas EveÂ </t>
  </si>
  <si>
    <t>We Have Your HusbandÂ </t>
  </si>
  <si>
    <t>Dying of the LightÂ </t>
  </si>
  <si>
    <t>Bahamas</t>
  </si>
  <si>
    <t>Vicky Jewson</t>
  </si>
  <si>
    <t>Born of WarÂ </t>
  </si>
  <si>
    <t>Capricorn OneÂ </t>
  </si>
  <si>
    <t>Marc Bennett</t>
  </si>
  <si>
    <t>Should've Been RomeoÂ </t>
  </si>
  <si>
    <t>Mike Mayhall</t>
  </si>
  <si>
    <t>Family</t>
  </si>
  <si>
    <t>Running ForeverÂ </t>
  </si>
  <si>
    <t>Yoga HosersÂ </t>
  </si>
  <si>
    <t>Stanton Barrett</t>
  </si>
  <si>
    <t>Navy Seals vs. ZombiesÂ </t>
  </si>
  <si>
    <t>JirÃ­ Menzel</t>
  </si>
  <si>
    <t>Comedy|Drama|Romance|War</t>
  </si>
  <si>
    <t>I Served the King of EnglandÂ </t>
  </si>
  <si>
    <t>Czech</t>
  </si>
  <si>
    <t>Fatih Akin</t>
  </si>
  <si>
    <t>Soul KitchenÂ </t>
  </si>
  <si>
    <t>Sling BladeÂ </t>
  </si>
  <si>
    <t>Nick Murphy</t>
  </si>
  <si>
    <t>The AwakeningÂ </t>
  </si>
  <si>
    <t>HostelÂ </t>
  </si>
  <si>
    <t>Tristram Shandy: A Cock and Bull StoryÂ </t>
  </si>
  <si>
    <t>Take ShelterÂ </t>
  </si>
  <si>
    <t>Frank LaLoggia</t>
  </si>
  <si>
    <t>Lady in WhiteÂ </t>
  </si>
  <si>
    <t>Jeremy Brock</t>
  </si>
  <si>
    <t>Driving LessonsÂ </t>
  </si>
  <si>
    <t>Scott Foley</t>
  </si>
  <si>
    <t>Let's Kill Ward's WifeÂ </t>
  </si>
  <si>
    <t>The Texas Chainsaw Massacre 2Â </t>
  </si>
  <si>
    <t>Biography|Drama|Romance|Western</t>
  </si>
  <si>
    <t>Pat Garrett &amp; Billy the KidÂ </t>
  </si>
  <si>
    <t>Only God ForgivesÂ </t>
  </si>
  <si>
    <t>Christophe Ali</t>
  </si>
  <si>
    <t>Camping sauvageÂ </t>
  </si>
  <si>
    <t>Gabriela Tagliavini</t>
  </si>
  <si>
    <t>Without MenÂ </t>
  </si>
  <si>
    <t>Shekar</t>
  </si>
  <si>
    <t>BarfiÂ </t>
  </si>
  <si>
    <t>Kannada</t>
  </si>
  <si>
    <t>Shona Auerbach</t>
  </si>
  <si>
    <t>Dear FrankieÂ </t>
  </si>
  <si>
    <t>Leonard Farlinger</t>
  </si>
  <si>
    <t>All HatÂ </t>
  </si>
  <si>
    <t>Michel Leclerc</t>
  </si>
  <si>
    <t>The Names of LoveÂ </t>
  </si>
  <si>
    <t>Analeine Cal y Mayor</t>
  </si>
  <si>
    <t>Treading WaterÂ </t>
  </si>
  <si>
    <t>Tom Kalin</t>
  </si>
  <si>
    <t>Savage GraceÂ </t>
  </si>
  <si>
    <t>Robert Sarkies</t>
  </si>
  <si>
    <t>Police AcademyÂ </t>
  </si>
  <si>
    <t>The Blue LagoonÂ </t>
  </si>
  <si>
    <t>Four Weddings and a FuneralÂ </t>
  </si>
  <si>
    <t>Fast Times at Ridgemont HighÂ </t>
  </si>
  <si>
    <t>John Huston</t>
  </si>
  <si>
    <t>Moby DickÂ </t>
  </si>
  <si>
    <t>25th HourÂ </t>
  </si>
  <si>
    <t xml:space="preserve">Secrets and LiesÂ             </t>
  </si>
  <si>
    <t>BoundÂ </t>
  </si>
  <si>
    <t>Requiem for a DreamÂ </t>
  </si>
  <si>
    <t>Walter Lang</t>
  </si>
  <si>
    <t>State FairÂ </t>
  </si>
  <si>
    <t>Carlos Saura</t>
  </si>
  <si>
    <t>Drama|Musical</t>
  </si>
  <si>
    <t>TangoÂ </t>
  </si>
  <si>
    <t>SalvadorÂ </t>
  </si>
  <si>
    <t>Andrew Erwin</t>
  </si>
  <si>
    <t>Alex Kendrick</t>
  </si>
  <si>
    <t>Moms' Night OutÂ </t>
  </si>
  <si>
    <t>Donnie DarkoÂ </t>
  </si>
  <si>
    <t>Beto GÃ³mez</t>
  </si>
  <si>
    <t>Adventure|Comedy|Western</t>
  </si>
  <si>
    <t>Saving Private PerezÂ </t>
  </si>
  <si>
    <t>Mike van Diem</t>
  </si>
  <si>
    <t>CharacterÂ </t>
  </si>
  <si>
    <t>Jonas Ã…kerlund</t>
  </si>
  <si>
    <t>SpunÂ </t>
  </si>
  <si>
    <t>Todd Solondz</t>
  </si>
  <si>
    <t>Life During WartimeÂ </t>
  </si>
  <si>
    <t>Lady VengeanceÂ </t>
  </si>
  <si>
    <t>RenÃ© FÃ©ret</t>
  </si>
  <si>
    <t>Mozart's SisterÂ </t>
  </si>
  <si>
    <t>Barry Skolnick</t>
  </si>
  <si>
    <t>Mean MachineÂ </t>
  </si>
  <si>
    <t>Johnnie To</t>
  </si>
  <si>
    <t>ExiledÂ </t>
  </si>
  <si>
    <t>Mateo Gil</t>
  </si>
  <si>
    <t>BlackthornÂ </t>
  </si>
  <si>
    <t>Lukas Moodysson</t>
  </si>
  <si>
    <t>Lilya 4-EverÂ </t>
  </si>
  <si>
    <t>Agnieszka Wojtowicz-Vosloo</t>
  </si>
  <si>
    <t>After.LifeÂ </t>
  </si>
  <si>
    <t>Kabir Sadanand</t>
  </si>
  <si>
    <t>FuglyÂ </t>
  </si>
  <si>
    <t>One Flew Over the Cuckoo's NestÂ </t>
  </si>
  <si>
    <t>Peter DeLuise</t>
  </si>
  <si>
    <t>R.L. Stine's Monsterville: The Cabinet of SoulsÂ </t>
  </si>
  <si>
    <t>Silent MovieÂ </t>
  </si>
  <si>
    <t>Raja Menon</t>
  </si>
  <si>
    <t>Action|Drama|History|Thriller|War</t>
  </si>
  <si>
    <t>AirliftÂ </t>
  </si>
  <si>
    <t xml:space="preserve">Anne of Green GablesÂ             </t>
  </si>
  <si>
    <t>Falcon RisingÂ </t>
  </si>
  <si>
    <t>Nick Love</t>
  </si>
  <si>
    <t>The SweeneyÂ </t>
  </si>
  <si>
    <t>Sexy BeastÂ </t>
  </si>
  <si>
    <t>Easy MoneyÂ </t>
  </si>
  <si>
    <t>Whale RiderÂ </t>
  </si>
  <si>
    <t>R. Balki</t>
  </si>
  <si>
    <t>PaaÂ </t>
  </si>
  <si>
    <t>Ivan Engler</t>
  </si>
  <si>
    <t>CargoÂ </t>
  </si>
  <si>
    <t>High School MusicalÂ </t>
  </si>
  <si>
    <t xml:space="preserve">Animal KingdomÂ             </t>
  </si>
  <si>
    <t>Love and Death on Long IslandÂ </t>
  </si>
  <si>
    <t>Fantasy|Thriller</t>
  </si>
  <si>
    <t>Night WatchÂ </t>
  </si>
  <si>
    <t>The Crying GameÂ </t>
  </si>
  <si>
    <t>Porky'sÂ </t>
  </si>
  <si>
    <t>Survival of the DeadÂ </t>
  </si>
  <si>
    <t>Drama|Horror|Mystery</t>
  </si>
  <si>
    <t>Night of the Living DeadÂ </t>
  </si>
  <si>
    <t>Lost in TranslationÂ </t>
  </si>
  <si>
    <t>Annie HallÂ </t>
  </si>
  <si>
    <t>Cecil B. DeMille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</si>
  <si>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</si>
  <si>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</si>
  <si>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</si>
  <si>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</si>
  <si>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</si>
  <si>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</si>
  <si>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Duane Journey</t>
  </si>
  <si>
    <t>Hansel &amp; Gretel Get BakedÂ </t>
  </si>
  <si>
    <t>Billy Wilder</t>
  </si>
  <si>
    <t>The Front PageÂ </t>
  </si>
  <si>
    <t>The Boy Next DoorÂ </t>
  </si>
  <si>
    <t>TrapezeÂ </t>
  </si>
  <si>
    <t>Lisa Cholodenko</t>
  </si>
  <si>
    <t>The Kids Are All RightÂ </t>
  </si>
  <si>
    <t>They LiveÂ </t>
  </si>
  <si>
    <t>John Sturges</t>
  </si>
  <si>
    <t>Adventure|Drama|History|Thriller|War</t>
  </si>
  <si>
    <t>The Great EscapeÂ </t>
  </si>
  <si>
    <t>William Arntz</t>
  </si>
  <si>
    <t>Comedy|Documentary|Drama|Fantasy|Mystery|Sci-Fi</t>
  </si>
  <si>
    <t>What the #$*! Do We (K)now!?Â </t>
  </si>
  <si>
    <t>Ed Gass-Donnelly</t>
  </si>
  <si>
    <t>The Last Exorcism Part IIÂ 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</si>
  <si>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</si>
  <si>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</si>
  <si>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</si>
  <si>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</si>
  <si>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</si>
  <si>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</si>
  <si>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</si>
  <si>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MisfitsÂ </t>
  </si>
  <si>
    <t>The Night ListenerÂ </t>
  </si>
  <si>
    <t>James Melkonian</t>
  </si>
  <si>
    <t>The Jerky BoysÂ </t>
  </si>
  <si>
    <t>The OrphanageÂ </t>
  </si>
  <si>
    <t>A Haunted House 2Â </t>
  </si>
  <si>
    <t>Roger Avary</t>
  </si>
  <si>
    <t>The Rules of AttractionÂ </t>
  </si>
  <si>
    <t>TopazÂ </t>
  </si>
  <si>
    <t>Let's Go to PrisonÂ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</si>
  <si>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</si>
  <si>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</si>
  <si>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</si>
  <si>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</si>
  <si>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</si>
  <si>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</si>
  <si>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</si>
  <si>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</si>
  <si>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</si>
  <si>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</si>
  <si>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</si>
  <si>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</si>
  <si>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Action|Crime|Horror|Thriller</t>
  </si>
  <si>
    <t>Red StateÂ </t>
  </si>
  <si>
    <t>Dave McKean</t>
  </si>
  <si>
    <t>MirrormaskÂ </t>
  </si>
  <si>
    <t>Ron Fricke</t>
  </si>
  <si>
    <t>SamsaraÂ </t>
  </si>
  <si>
    <t>Ruggero Deodato</t>
  </si>
  <si>
    <t>The BarbariansÂ </t>
  </si>
  <si>
    <t>Gavin Wiesen</t>
  </si>
  <si>
    <t>The Art of Getting ByÂ </t>
  </si>
  <si>
    <t>Mora Stephens</t>
  </si>
  <si>
    <t>ZipperÂ </t>
  </si>
  <si>
    <t>Mars Callahan</t>
  </si>
  <si>
    <t>Poolhall JunkiesÂ </t>
  </si>
  <si>
    <t>The Loss of Sexual InnocenceÂ </t>
  </si>
  <si>
    <t>Leos Carax</t>
  </si>
  <si>
    <t>Holy MotorsÂ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</si>
  <si>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</si>
  <si>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</si>
  <si>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</si>
  <si>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</si>
  <si>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</si>
  <si>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</si>
  <si>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</si>
  <si>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</si>
  <si>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</si>
  <si>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Buen DÃ­a, RamÃ³nÂ </t>
  </si>
  <si>
    <t>TrustÂ </t>
  </si>
  <si>
    <t>An Everlasting PieceÂ </t>
  </si>
  <si>
    <t>Among GiantsÂ </t>
  </si>
  <si>
    <t>AdoreÂ </t>
  </si>
  <si>
    <t>Dan Ireland</t>
  </si>
  <si>
    <t>The Velocity of GaryÂ </t>
  </si>
  <si>
    <t>Fernando LeÃ³n de Aranoa</t>
  </si>
  <si>
    <t>Mondays in the SunÂ </t>
  </si>
  <si>
    <t>Jim Mickle</t>
  </si>
  <si>
    <t>Stake LandÂ </t>
  </si>
  <si>
    <t xml:space="preserve">Sonny with a ChanceÂ             </t>
  </si>
  <si>
    <t>The Last Time I Committed SuicideÂ </t>
  </si>
  <si>
    <t>Karim AÃ¯nouz</t>
  </si>
  <si>
    <t>Futuro BeachÂ </t>
  </si>
  <si>
    <t>Sam Levinson</t>
  </si>
  <si>
    <t>Another Happy DayÂ </t>
  </si>
  <si>
    <t>A Lonely Place to DieÂ </t>
  </si>
  <si>
    <t>NothingÂ </t>
  </si>
  <si>
    <t>Aleksandr Veledinskiy</t>
  </si>
  <si>
    <t>The Geographer Drank His Globe AwayÂ </t>
  </si>
  <si>
    <t>Peter H. Hunt</t>
  </si>
  <si>
    <t>Drama|Family|History|Musical</t>
  </si>
  <si>
    <t>1776Â </t>
  </si>
  <si>
    <t>Ruba Nadda</t>
  </si>
  <si>
    <t>InescapableÂ </t>
  </si>
  <si>
    <t>Howard Hughes</t>
  </si>
  <si>
    <t>Hell's AngelsÂ </t>
  </si>
  <si>
    <t>Edward Burns</t>
  </si>
  <si>
    <t>Purple VioletsÂ </t>
  </si>
  <si>
    <t>The VeilÂ </t>
  </si>
  <si>
    <t>Sean Byrne</t>
  </si>
  <si>
    <t>The Loved OnesÂ </t>
  </si>
  <si>
    <t>No VacancyÂ </t>
  </si>
  <si>
    <t>Mark Griffiths</t>
  </si>
  <si>
    <t>How to Fall in LoveÂ </t>
  </si>
  <si>
    <t>Bruce Macdonald</t>
  </si>
  <si>
    <t>Adventure|Biography|Drama|Romance</t>
  </si>
  <si>
    <t>The Perfect WaveÂ </t>
  </si>
  <si>
    <t>A Man for All SeasonsÂ </t>
  </si>
  <si>
    <t>NetworkÂ </t>
  </si>
  <si>
    <t>Victor Fleming</t>
  </si>
  <si>
    <t>Gone with the WindÂ </t>
  </si>
  <si>
    <t>Richard Raymond</t>
  </si>
  <si>
    <t>Desert DancerÂ </t>
  </si>
  <si>
    <t>Adventure|War|Western</t>
  </si>
  <si>
    <t>Major DundeeÂ </t>
  </si>
  <si>
    <t>Alan Jacobs</t>
  </si>
  <si>
    <t>Down for LifeÂ </t>
  </si>
  <si>
    <t>George Sidney</t>
  </si>
  <si>
    <t>Biography|Comedy|Musical|Romance|Western</t>
  </si>
  <si>
    <t>Annie Get Your GunÂ </t>
  </si>
  <si>
    <t>Christopher Morris</t>
  </si>
  <si>
    <t>Four LionsÂ </t>
  </si>
  <si>
    <t>Andrucha Waddington</t>
  </si>
  <si>
    <t>House of SandÂ </t>
  </si>
  <si>
    <t>Peter Stebbings</t>
  </si>
  <si>
    <t>DefendorÂ </t>
  </si>
  <si>
    <t>Vincente Minnelli</t>
  </si>
  <si>
    <t>Adventure|Comedy|Musical|Romance</t>
  </si>
  <si>
    <t>The PirateÂ </t>
  </si>
  <si>
    <t>Dagur KÃ¡ri</t>
  </si>
  <si>
    <t>The Good HeartÂ </t>
  </si>
  <si>
    <t>The History BoysÂ </t>
  </si>
  <si>
    <t xml:space="preserve">M*A*S*HÂ             </t>
  </si>
  <si>
    <t>Midnight CowboyÂ </t>
  </si>
  <si>
    <t>The Full MontyÂ </t>
  </si>
  <si>
    <t>Jim Abrahams</t>
  </si>
  <si>
    <t>Airplane!Â </t>
  </si>
  <si>
    <t>Kevin Carraway</t>
  </si>
  <si>
    <t>Chain of CommandÂ </t>
  </si>
  <si>
    <t>FridayÂ </t>
  </si>
  <si>
    <t>Menace II SocietyÂ </t>
  </si>
  <si>
    <t xml:space="preserve">EmpireÂ             </t>
  </si>
  <si>
    <t>Michael Gornick</t>
  </si>
  <si>
    <t>Creepshow 2Â </t>
  </si>
  <si>
    <t>Comedy|Drama|Romance|Western</t>
  </si>
  <si>
    <t>The Ballad of Cable HogueÂ </t>
  </si>
  <si>
    <t>Richard Brooks</t>
  </si>
  <si>
    <t>In Cold BloodÂ </t>
  </si>
  <si>
    <t>The Nun's StoryÂ </t>
  </si>
  <si>
    <t>HarperÂ </t>
  </si>
  <si>
    <t>FrenzyÂ </t>
  </si>
  <si>
    <t>Robert Eggers</t>
  </si>
  <si>
    <t>The WitchÂ </t>
  </si>
  <si>
    <t>Michael Martin</t>
  </si>
  <si>
    <t>I Got the Hook UpÂ </t>
  </si>
  <si>
    <t>She's the OneÂ </t>
  </si>
  <si>
    <t>Gods and MonstersÂ </t>
  </si>
  <si>
    <t>The Secret in Their EyesÂ </t>
  </si>
  <si>
    <t>Argentina</t>
  </si>
  <si>
    <t>Gideon Raff</t>
  </si>
  <si>
    <t>TrainÂ </t>
  </si>
  <si>
    <t>Evil Dead IIÂ </t>
  </si>
  <si>
    <t>Louis C.K.</t>
  </si>
  <si>
    <t>Action|Adventure|Comedy|Musical</t>
  </si>
  <si>
    <t>Pootie TangÂ </t>
  </si>
  <si>
    <t>Anthony C. Ferrante</t>
  </si>
  <si>
    <t>SharknadoÂ </t>
  </si>
  <si>
    <t>Salvador Carrasco</t>
  </si>
  <si>
    <t>La otra conquistaÂ </t>
  </si>
  <si>
    <t>AndrÃ© Ã˜vredal</t>
  </si>
  <si>
    <t>Comedy|Drama|Fantasy|Horror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</si>
  <si>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</si>
  <si>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</si>
  <si>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</si>
  <si>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</si>
  <si>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</si>
  <si>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</si>
  <si>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</si>
  <si>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</si>
  <si>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</si>
  <si>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Amanda Gusack</t>
  </si>
  <si>
    <t>The BetrayedÂ </t>
  </si>
  <si>
    <t>Avi Nesher</t>
  </si>
  <si>
    <t>TaxmanÂ </t>
  </si>
  <si>
    <t>Robert Townsend</t>
  </si>
  <si>
    <t xml:space="preserve">The SecretÂ             </t>
  </si>
  <si>
    <t>Charles Adelman</t>
  </si>
  <si>
    <t>2:13Â </t>
  </si>
  <si>
    <t>Jay Oliva</t>
  </si>
  <si>
    <t>Action|Animation|Crime|Sci-Fi|Thriller</t>
  </si>
  <si>
    <t>Batman: The Dark Knight Returns, Part 2Â </t>
  </si>
  <si>
    <t>Charles Ferguson</t>
  </si>
  <si>
    <t>Time to ChooseÂ </t>
  </si>
  <si>
    <t>In the Name of the King: The Last JobÂ </t>
  </si>
  <si>
    <t>Mark Young</t>
  </si>
  <si>
    <t>Wicked BloodÂ </t>
  </si>
  <si>
    <t>Daniel Petrie Jr.</t>
  </si>
  <si>
    <t>Dawn PatrolÂ </t>
  </si>
  <si>
    <t>Antonio Simoncini</t>
  </si>
  <si>
    <t>Lords of LondonÂ </t>
  </si>
  <si>
    <t>High AnxietyÂ </t>
  </si>
  <si>
    <t>Luc Jacquet</t>
  </si>
  <si>
    <t>March of the PenguinsÂ </t>
  </si>
  <si>
    <t>Margin CallÂ </t>
  </si>
  <si>
    <t>Eldar Rapaport</t>
  </si>
  <si>
    <t>AugustÂ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</si>
  <si>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</si>
  <si>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</si>
  <si>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</si>
  <si>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</si>
  <si>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</si>
  <si>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</si>
  <si>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</si>
  <si>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Nathan Frankowski</t>
  </si>
  <si>
    <t>Day OneÂ </t>
  </si>
  <si>
    <t>Karen Moncrieff</t>
  </si>
  <si>
    <t>The Dead GirlÂ </t>
  </si>
  <si>
    <t>The HuntÂ </t>
  </si>
  <si>
    <t>A Christmas StoryÂ </t>
  </si>
  <si>
    <t>BellaÂ </t>
  </si>
  <si>
    <t>Class of 1984Â </t>
  </si>
  <si>
    <t>Jennifer Finnigan</t>
  </si>
  <si>
    <t>The Opposite SexÂ </t>
  </si>
  <si>
    <t>Eric Styles</t>
  </si>
  <si>
    <t>Dreaming of Joseph LeesÂ </t>
  </si>
  <si>
    <t>Laurent Cantet</t>
  </si>
  <si>
    <t>The ClassÂ </t>
  </si>
  <si>
    <t>Rosemary's BabyÂ </t>
  </si>
  <si>
    <t>John Ford</t>
  </si>
  <si>
    <t>The Man Who Shot Liberty ValanceÂ </t>
  </si>
  <si>
    <t>Max Mayer</t>
  </si>
  <si>
    <t>AdamÂ </t>
  </si>
  <si>
    <t>Joshua Marston</t>
  </si>
  <si>
    <t>Maria Full of GraceÂ </t>
  </si>
  <si>
    <t>Colombia</t>
  </si>
  <si>
    <t>BeginnersÂ </t>
  </si>
  <si>
    <t>John Gulager</t>
  </si>
  <si>
    <t>Action|Comedy|Horror|Thriller</t>
  </si>
  <si>
    <t>FeastÂ </t>
  </si>
  <si>
    <t>Animal HouseÂ </t>
  </si>
  <si>
    <t>GoldfingerÂ </t>
  </si>
  <si>
    <t>Brandon Cronenberg</t>
  </si>
  <si>
    <t>AntiviralÂ </t>
  </si>
  <si>
    <t>Frank Capra</t>
  </si>
  <si>
    <t>It's a Wonderful LifeÂ </t>
  </si>
  <si>
    <t>TrainspottingÂ </t>
  </si>
  <si>
    <t>The Original Kings of ComedyÂ </t>
  </si>
  <si>
    <t>Tod Williams</t>
  </si>
  <si>
    <t>Paranormal Activity 2Â </t>
  </si>
  <si>
    <t>Waking Ned DevineÂ </t>
  </si>
  <si>
    <t>Crime|Documentary|Drama</t>
  </si>
  <si>
    <t>Bowling for ColumbineÂ </t>
  </si>
  <si>
    <t>Coming HomeÂ </t>
  </si>
  <si>
    <t>Jack Sholder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</si>
  <si>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</si>
  <si>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</si>
  <si>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</si>
  <si>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</si>
  <si>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</si>
  <si>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</si>
  <si>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Cat on a Hot Tin RoofÂ </t>
  </si>
  <si>
    <t>Ted Post</t>
  </si>
  <si>
    <t>Beneath the Planet of the ApesÂ </t>
  </si>
  <si>
    <t>Air BudÂ </t>
  </si>
  <si>
    <t>Kunihiko Yuyama</t>
  </si>
  <si>
    <t>PokÃ©mon 3: The MovieÂ </t>
  </si>
  <si>
    <t>Tom McLoughlin</t>
  </si>
  <si>
    <t>Jason Lives: Friday the 13th Part VIÂ </t>
  </si>
  <si>
    <t>The Bridge on the River KwaiÂ </t>
  </si>
  <si>
    <t>Spaced InvadersÂ </t>
  </si>
  <si>
    <t>Comedy|Thriller</t>
  </si>
  <si>
    <t>Family PlotÂ </t>
  </si>
  <si>
    <t>The ApartmentÂ </t>
  </si>
  <si>
    <t>Adam Marcus</t>
  </si>
  <si>
    <t>Jason Goes to Hell: The Final FridayÂ </t>
  </si>
  <si>
    <t>Torn CurtainÂ </t>
  </si>
  <si>
    <t>Comedy|Documentary|Music</t>
  </si>
  <si>
    <t>Dave Chappelle's Block PartyÂ </t>
  </si>
  <si>
    <t>John Maclean</t>
  </si>
  <si>
    <t>Slow WestÂ </t>
  </si>
  <si>
    <t>Krush GrooveÂ </t>
  </si>
  <si>
    <t>Benny Boom</t>
  </si>
  <si>
    <t>Next Day AirÂ </t>
  </si>
  <si>
    <t>Elmer GantryÂ </t>
  </si>
  <si>
    <t>Judgment at NurembergÂ </t>
  </si>
  <si>
    <t>Trippin'Â </t>
  </si>
  <si>
    <t xml:space="preserve">Robot ChickenÂ             </t>
  </si>
  <si>
    <t>Howard Hawks</t>
  </si>
  <si>
    <t>Action|Adventure|Romance|Western</t>
  </si>
  <si>
    <t>Red RiverÂ </t>
  </si>
  <si>
    <t>Nnegest LikkÃ©</t>
  </si>
  <si>
    <t>Phat GirlzÂ </t>
  </si>
  <si>
    <t>Before MidnightÂ </t>
  </si>
  <si>
    <t>Christopher Leitch</t>
  </si>
  <si>
    <t>Teen Wolf TooÂ </t>
  </si>
  <si>
    <t>Phantasm IIÂ </t>
  </si>
  <si>
    <t>Woman Thou Art LoosedÂ </t>
  </si>
  <si>
    <t>Patricia Cardoso</t>
  </si>
  <si>
    <t>Real Women Have CurvesÂ </t>
  </si>
  <si>
    <t xml:space="preserve">Deadline GallipoliÂ             </t>
  </si>
  <si>
    <t>WaterÂ </t>
  </si>
  <si>
    <t>Damien O'Donnell</t>
  </si>
  <si>
    <t>East Is EastÂ </t>
  </si>
  <si>
    <t>Peter M. Cohen</t>
  </si>
  <si>
    <t>WhippedÂ </t>
  </si>
  <si>
    <t>Crime|Drama|History|Romance</t>
  </si>
  <si>
    <t>Kama Sutra: A Tale of LoveÂ </t>
  </si>
  <si>
    <t>Please GiveÂ </t>
  </si>
  <si>
    <t>Mel Stuart</t>
  </si>
  <si>
    <t>Family|Fantasy|Musical</t>
  </si>
  <si>
    <t>Willy Wonka &amp; the Chocolate FactoryÂ </t>
  </si>
  <si>
    <t>Anthony Hickox</t>
  </si>
  <si>
    <t>Warlock: The ArmageddonÂ </t>
  </si>
  <si>
    <t>Tom Schulman</t>
  </si>
  <si>
    <t>8 Heads in a Duffel BagÂ </t>
  </si>
  <si>
    <t>Days of HeavenÂ </t>
  </si>
  <si>
    <t>Jill Sprecher</t>
  </si>
  <si>
    <t>Thirteen Conversations About One ThingÂ </t>
  </si>
  <si>
    <t>Darren Stein</t>
  </si>
  <si>
    <t>JawbreakerÂ </t>
  </si>
  <si>
    <t>BasquiatÂ </t>
  </si>
  <si>
    <t>Frances HaÂ </t>
  </si>
  <si>
    <t>TsotsiÂ 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</si>
  <si>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</si>
  <si>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</si>
  <si>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</si>
  <si>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</si>
  <si>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</si>
  <si>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</si>
  <si>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</si>
  <si>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Letters to GodÂ </t>
  </si>
  <si>
    <t>Jason Eisener</t>
  </si>
  <si>
    <t>Hobo with a ShotgunÂ </t>
  </si>
  <si>
    <t>Enrique Begne</t>
  </si>
  <si>
    <t>CompadresÂ </t>
  </si>
  <si>
    <t>Matthew Bright</t>
  </si>
  <si>
    <t>FreewayÂ </t>
  </si>
  <si>
    <t>Michael Landon Jr.</t>
  </si>
  <si>
    <t>Drama|Family|Western</t>
  </si>
  <si>
    <t>Love's Abiding JoyÂ </t>
  </si>
  <si>
    <t>Andrea Arnold</t>
  </si>
  <si>
    <t>Fish TankÂ </t>
  </si>
  <si>
    <t>Whit Stillman</t>
  </si>
  <si>
    <t>Damsels in DistressÂ </t>
  </si>
  <si>
    <t xml:space="preserve">CreatureÂ             </t>
  </si>
  <si>
    <t>Leslye Headland</t>
  </si>
  <si>
    <t>BacheloretteÂ </t>
  </si>
  <si>
    <t>Comedy|Drama|Horror|Sci-Fi|Thriller</t>
  </si>
  <si>
    <t xml:space="preserve">BrainDeadÂ             </t>
  </si>
  <si>
    <t>Bobby Roth</t>
  </si>
  <si>
    <t>Brave New GirlÂ </t>
  </si>
  <si>
    <t>Tim and Eric's Billion Dollar MovieÂ </t>
  </si>
  <si>
    <t xml:space="preserve">The GrandÂ             </t>
  </si>
  <si>
    <t>Summer StormÂ </t>
  </si>
  <si>
    <t>Kate Connor</t>
  </si>
  <si>
    <t>Fort McCoyÂ </t>
  </si>
  <si>
    <t>Deon Taylor</t>
  </si>
  <si>
    <t>Chain LetterÂ </t>
  </si>
  <si>
    <t>Just LookingÂ </t>
  </si>
  <si>
    <t>The DivideÂ </t>
  </si>
  <si>
    <t>Conor McPherson</t>
  </si>
  <si>
    <t>Drama|Horror|Romance</t>
  </si>
  <si>
    <t>The EclipseÂ </t>
  </si>
  <si>
    <t>Will Canon</t>
  </si>
  <si>
    <t>DemonicÂ </t>
  </si>
  <si>
    <t>Philip Zlotorynski</t>
  </si>
  <si>
    <t>My Big Fat Independent MovieÂ </t>
  </si>
  <si>
    <t>Lance Kawas</t>
  </si>
  <si>
    <t>The DeportedÂ </t>
  </si>
  <si>
    <t>Francesca Gregorini</t>
  </si>
  <si>
    <t>Tanner HallÂ </t>
  </si>
  <si>
    <t>Marcio Garcia</t>
  </si>
  <si>
    <t>Open RoadÂ </t>
  </si>
  <si>
    <t>They Came TogetherÂ </t>
  </si>
  <si>
    <t>Craig Moss</t>
  </si>
  <si>
    <t>30 Nights of Paranormal Activity with the Devil Inside the Girl with the Dragon TattooÂ </t>
  </si>
  <si>
    <t>Never Back Down 2: The BeatdownÂ </t>
  </si>
  <si>
    <t>Point BlankÂ </t>
  </si>
  <si>
    <t>Paolo Monico</t>
  </si>
  <si>
    <t>Four Single FathersÂ </t>
  </si>
  <si>
    <t>Youssef Delara</t>
  </si>
  <si>
    <t>Enter the Dangerous MindÂ </t>
  </si>
  <si>
    <t>Darin Scott</t>
  </si>
  <si>
    <t>Something WickedÂ </t>
  </si>
  <si>
    <t>Christian Sesma</t>
  </si>
  <si>
    <t>AWOL-72Â </t>
  </si>
  <si>
    <t>Monte Hellman</t>
  </si>
  <si>
    <t>Adventure|Crime|Drama</t>
  </si>
  <si>
    <t>IguanaÂ </t>
  </si>
  <si>
    <t>Brian Caunter</t>
  </si>
  <si>
    <t>Action|Adventure|Crime|Drama</t>
  </si>
  <si>
    <t>Chicago OvercoatÂ </t>
  </si>
  <si>
    <t>Chris D'Arienzo</t>
  </si>
  <si>
    <t>Barry MundayÂ </t>
  </si>
  <si>
    <t>Central StationÂ </t>
  </si>
  <si>
    <t>Pocketful of MiraclesÂ </t>
  </si>
  <si>
    <t>Isaac Florentine</t>
  </si>
  <si>
    <t>Close RangeÂ </t>
  </si>
  <si>
    <t>Susan Seidelman</t>
  </si>
  <si>
    <t>Boynton Beach ClubÂ </t>
  </si>
  <si>
    <t>AmnesiacÂ </t>
  </si>
  <si>
    <t>Heidi Ewing</t>
  </si>
  <si>
    <t>FreakonomicsÂ </t>
  </si>
  <si>
    <t>High TensionÂ </t>
  </si>
  <si>
    <t>Leon Ford</t>
  </si>
  <si>
    <t>Griff the InvisibleÂ </t>
  </si>
  <si>
    <t>Hank Braxtan</t>
  </si>
  <si>
    <t>UnnaturalÂ </t>
  </si>
  <si>
    <t>Hustle &amp; FlowÂ </t>
  </si>
  <si>
    <t>Some Like It HotÂ </t>
  </si>
  <si>
    <t>John Carl Buechler</t>
  </si>
  <si>
    <t>Friday the 13th Part VII: The New BloodÂ </t>
  </si>
  <si>
    <t>The Wizard of OzÂ </t>
  </si>
  <si>
    <t>Young FrankensteinÂ </t>
  </si>
  <si>
    <t>Diary of the DeadÂ </t>
  </si>
  <si>
    <t>Rajkumar Hirani</t>
  </si>
  <si>
    <t>Lage Raho Munna BhaiÂ </t>
  </si>
  <si>
    <t>Victor Nunez</t>
  </si>
  <si>
    <t>Ulee's GoldÂ </t>
  </si>
  <si>
    <t>Adventure|Family|Sport</t>
  </si>
  <si>
    <t>The Black StallionÂ </t>
  </si>
  <si>
    <t>Rohit Jugraj</t>
  </si>
  <si>
    <t>Romance</t>
  </si>
  <si>
    <t>Sardaar JiÂ </t>
  </si>
  <si>
    <t>Panjabi</t>
  </si>
  <si>
    <t>ThorbjÃ¸rn Christoffersen</t>
  </si>
  <si>
    <t>Action|Adventure|Animation|Comedy|Sci-Fi</t>
  </si>
  <si>
    <t>Journey to SaturnÂ </t>
  </si>
  <si>
    <t>Donovan's ReefÂ </t>
  </si>
  <si>
    <t>Alex van Warmerdam</t>
  </si>
  <si>
    <t>The DressÂ </t>
  </si>
  <si>
    <t>Drama|Fantasy|Romance|War</t>
  </si>
  <si>
    <t>A Guy Named JoeÂ </t>
  </si>
  <si>
    <t>Blazing SaddlesÂ </t>
  </si>
  <si>
    <t>Friday the 13th: The Final ChapterÂ </t>
  </si>
  <si>
    <t>Pawel Pawlikowski</t>
  </si>
  <si>
    <t>IdaÂ </t>
  </si>
  <si>
    <t>MauriceÂ </t>
  </si>
  <si>
    <t>Frank Sebastiano</t>
  </si>
  <si>
    <t>Beer LeagueÂ </t>
  </si>
  <si>
    <t>Stacy Peralta</t>
  </si>
  <si>
    <t>Documentary|History|Sport</t>
  </si>
  <si>
    <t>Riding GiantsÂ </t>
  </si>
  <si>
    <t>Nacho Vigalondo</t>
  </si>
  <si>
    <t>TimecrimesÂ </t>
  </si>
  <si>
    <t>Hao Ning</t>
  </si>
  <si>
    <t>Silver MedallistÂ </t>
  </si>
  <si>
    <t>Tony Giglio</t>
  </si>
  <si>
    <t>Timber FallsÂ </t>
  </si>
  <si>
    <t>Stanley Donen</t>
  </si>
  <si>
    <t>Singin' in the RainÂ </t>
  </si>
  <si>
    <t>Joe Cross</t>
  </si>
  <si>
    <t>Fat, Sick &amp; Nearly DeadÂ </t>
  </si>
  <si>
    <t>A Haunted HouseÂ </t>
  </si>
  <si>
    <t>Dinesh D'Souza</t>
  </si>
  <si>
    <t>2016: Obama's AmericaÂ </t>
  </si>
  <si>
    <t>That Thing You Do!Â </t>
  </si>
  <si>
    <t>Tommy Lee Wallace</t>
  </si>
  <si>
    <t>Halloween III: Season of the WitchÂ </t>
  </si>
  <si>
    <t>Don Taylor</t>
  </si>
  <si>
    <t>Escape from the Planet of the ApesÂ </t>
  </si>
  <si>
    <t>HudÂ </t>
  </si>
  <si>
    <t>Leslie Small</t>
  </si>
  <si>
    <t>Kevin Hart: Let Me ExplainÂ </t>
  </si>
  <si>
    <t>My Own Private IdahoÂ </t>
  </si>
  <si>
    <t>Garden StateÂ </t>
  </si>
  <si>
    <t>Before SunriseÂ </t>
  </si>
  <si>
    <t>Ã‰ric Tessier</t>
  </si>
  <si>
    <t>Action|Drama|Horror|Thriller</t>
  </si>
  <si>
    <t>Sur le seuilÂ </t>
  </si>
  <si>
    <t>Alison Maclean</t>
  </si>
  <si>
    <t>Jesus' SonÂ </t>
  </si>
  <si>
    <t>Alice Wu</t>
  </si>
  <si>
    <t>Saving FaceÂ </t>
  </si>
  <si>
    <t>Sarah Gavron</t>
  </si>
  <si>
    <t>Brick LaneÂ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</si>
  <si>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</si>
  <si>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</si>
  <si>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</si>
  <si>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</si>
  <si>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</si>
  <si>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</si>
  <si>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</si>
  <si>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</si>
  <si>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</si>
  <si>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</si>
  <si>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</si>
  <si>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</si>
  <si>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</si>
  <si>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</si>
  <si>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</si>
  <si>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</si>
  <si>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</si>
  <si>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</si>
  <si>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</si>
  <si>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</si>
  <si>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</si>
  <si>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</si>
  <si>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</si>
  <si>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</si>
  <si>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John Murlowski</t>
  </si>
  <si>
    <t>Christmas MailÂ </t>
  </si>
  <si>
    <t>Benni Diez</t>
  </si>
  <si>
    <t>StungÂ </t>
  </si>
  <si>
    <t>Danny Perez</t>
  </si>
  <si>
    <t>AntibirthÂ </t>
  </si>
  <si>
    <t>Get on the BusÂ </t>
  </si>
  <si>
    <t>Robby Henson</t>
  </si>
  <si>
    <t>Thr3eÂ </t>
  </si>
  <si>
    <t>IdiocracyÂ </t>
  </si>
  <si>
    <t>Zackary Adler</t>
  </si>
  <si>
    <t>The Rise of the KraysÂ </t>
  </si>
  <si>
    <t>This Is EnglandÂ </t>
  </si>
  <si>
    <t>Dominic Burns</t>
  </si>
  <si>
    <t>Alien UprisingÂ </t>
  </si>
  <si>
    <t>Bathing BeautyÂ </t>
  </si>
  <si>
    <t>Carmen Marron</t>
  </si>
  <si>
    <t>Go for It!Â </t>
  </si>
  <si>
    <t>Dancer, Texas Pop. 81Â </t>
  </si>
  <si>
    <t>Show BoatÂ </t>
  </si>
  <si>
    <t>Redemption RoadÂ </t>
  </si>
  <si>
    <t>Jason Stone</t>
  </si>
  <si>
    <t>The CallingÂ </t>
  </si>
  <si>
    <t>Jerry Rees</t>
  </si>
  <si>
    <t>The Brave Little ToasterÂ </t>
  </si>
  <si>
    <t>FantasiaÂ </t>
  </si>
  <si>
    <t>Jaco Booyens</t>
  </si>
  <si>
    <t>8 DaysÂ </t>
  </si>
  <si>
    <t>Friday the 13th Part IIIÂ </t>
  </si>
  <si>
    <t>Danny Steinmann</t>
  </si>
  <si>
    <t>Friday the 13th: A New BeginningÂ </t>
  </si>
  <si>
    <t>The Last Sin EaterÂ </t>
  </si>
  <si>
    <t>Jon Gunn</t>
  </si>
  <si>
    <t>Do You Believe?Â </t>
  </si>
  <si>
    <t>Hayley Cloake</t>
  </si>
  <si>
    <t>Impact PointÂ </t>
  </si>
  <si>
    <t>Tay Garnett</t>
  </si>
  <si>
    <t>The Valley of DecisionÂ </t>
  </si>
  <si>
    <t>Shyam Madiraju</t>
  </si>
  <si>
    <t>EdenÂ </t>
  </si>
  <si>
    <t>Harmage Singh Kalirai</t>
  </si>
  <si>
    <t>Chicken Tikka MasalaÂ </t>
  </si>
  <si>
    <t>Rita Merson</t>
  </si>
  <si>
    <t>Always WoodstockÂ </t>
  </si>
  <si>
    <t>Jack Brooks: Monster SlayerÂ </t>
  </si>
  <si>
    <t>William Wyler</t>
  </si>
  <si>
    <t>The Best Years of Our LivesÂ </t>
  </si>
  <si>
    <t>Larry Clark</t>
  </si>
  <si>
    <t>BullyÂ </t>
  </si>
  <si>
    <t>Petter NÃ¦ss</t>
  </si>
  <si>
    <t>EllingÂ </t>
  </si>
  <si>
    <t>Robert Fontaine</t>
  </si>
  <si>
    <t>Mi AmericaÂ </t>
  </si>
  <si>
    <t>[Rec]Â </t>
  </si>
  <si>
    <t>Lies in Plain SightÂ </t>
  </si>
  <si>
    <t>Dan Perri</t>
  </si>
  <si>
    <t>Comedy|Drama|Mystery|Romance|Thriller</t>
  </si>
  <si>
    <t>SharkskinÂ </t>
  </si>
  <si>
    <t>Neil Mcenery-West</t>
  </si>
  <si>
    <t>ContainmentÂ </t>
  </si>
  <si>
    <t>Anthony O'Brien</t>
  </si>
  <si>
    <t>The TimberÂ </t>
  </si>
  <si>
    <t>From Russia with LoveÂ </t>
  </si>
  <si>
    <t>Michael Herz</t>
  </si>
  <si>
    <t>Action|Comedy|Horror|Sci-Fi</t>
  </si>
  <si>
    <t>The Toxic Avenger Part IIÂ </t>
  </si>
  <si>
    <t xml:space="preserve">In the Heat of the NightÂ             </t>
  </si>
  <si>
    <t>SleeperÂ </t>
  </si>
  <si>
    <t>David Robert Mitchell</t>
  </si>
  <si>
    <t>It FollowsÂ </t>
  </si>
  <si>
    <t>Everything You Always Wanted to Know About Sex * But Were Afraid to AskÂ </t>
  </si>
  <si>
    <t>Robert Mulligan</t>
  </si>
  <si>
    <t>To Kill a MockingbirdÂ </t>
  </si>
  <si>
    <t>Mad Max 2: The Road WarriorÂ </t>
  </si>
  <si>
    <t>Chia-Liang Liu</t>
  </si>
  <si>
    <t>The Legend of Drunken MasterÂ </t>
  </si>
  <si>
    <t>Boys Don't CryÂ </t>
  </si>
  <si>
    <t>Chris Kentis</t>
  </si>
  <si>
    <t>Silent HouseÂ </t>
  </si>
  <si>
    <t>The Lives of OthersÂ </t>
  </si>
  <si>
    <t>CourageousÂ </t>
  </si>
  <si>
    <t>Robert Rossen</t>
  </si>
  <si>
    <t>The HustlerÂ </t>
  </si>
  <si>
    <t>Jack Conway</t>
  </si>
  <si>
    <t>Adventure|Drama|Romance|Western</t>
  </si>
  <si>
    <t>Boom TownÂ </t>
  </si>
  <si>
    <t>Sylvain Chomet</t>
  </si>
  <si>
    <t>Animation|Comedy|Drama</t>
  </si>
  <si>
    <t>The Triplets of BellevilleÂ </t>
  </si>
  <si>
    <t>Chris Eyre</t>
  </si>
  <si>
    <t>Smoke SignalsÂ </t>
  </si>
  <si>
    <t>American SplendorÂ </t>
  </si>
  <si>
    <t>Before SunsetÂ </t>
  </si>
  <si>
    <t>Amores PerrosÂ </t>
  </si>
  <si>
    <t>ThirteenÂ </t>
  </si>
  <si>
    <t>Elia Kazan</t>
  </si>
  <si>
    <t>Gentleman's AgreementÂ </t>
  </si>
  <si>
    <t>Debra Granik</t>
  </si>
  <si>
    <t>Winter's BoneÂ </t>
  </si>
  <si>
    <t>Adventure|Documentary|Drama|Sport</t>
  </si>
  <si>
    <t>Touching the VoidÂ </t>
  </si>
  <si>
    <t>Henry King</t>
  </si>
  <si>
    <t>Alexander's Ragtime BandÂ </t>
  </si>
  <si>
    <t>Miranda July</t>
  </si>
  <si>
    <t>Me and You and Everyone We KnowÂ </t>
  </si>
  <si>
    <t>Crime|Documentary</t>
  </si>
  <si>
    <t>Inside JobÂ </t>
  </si>
  <si>
    <t>Max Joseph</t>
  </si>
  <si>
    <t>We Are Your FriendsÂ </t>
  </si>
  <si>
    <t>Jim Jarmusch</t>
  </si>
  <si>
    <t>Ghost Dog: The Way of the SamuraiÂ </t>
  </si>
  <si>
    <t>Harsh TimesÂ </t>
  </si>
  <si>
    <t>CaptiveÂ </t>
  </si>
  <si>
    <t>Full FrontalÂ </t>
  </si>
  <si>
    <t>Kevin Tenney</t>
  </si>
  <si>
    <t>WitchboardÂ </t>
  </si>
  <si>
    <t xml:space="preserve">Strangers with CandyÂ             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</si>
  <si>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</si>
  <si>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</si>
  <si>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</si>
  <si>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</si>
  <si>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</si>
  <si>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</si>
  <si>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</si>
  <si>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</si>
  <si>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</si>
  <si>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</si>
  <si>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</si>
  <si>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 xml:space="preserve">Get RealÂ             </t>
  </si>
  <si>
    <t>David Sington</t>
  </si>
  <si>
    <t>Documentary|History</t>
  </si>
  <si>
    <t>In the Shadow of the MoonÂ </t>
  </si>
  <si>
    <t>Kelly Reichardt</t>
  </si>
  <si>
    <t>Meek's CutoffÂ </t>
  </si>
  <si>
    <t>Biography|Documentary|History</t>
  </si>
  <si>
    <t>Inside Deep ThroatÂ </t>
  </si>
  <si>
    <t>Bob Giraldi</t>
  </si>
  <si>
    <t>Dinner RushÂ </t>
  </si>
  <si>
    <t>ClockwatchersÂ </t>
  </si>
  <si>
    <t>Huck Botko</t>
  </si>
  <si>
    <t>The Virginity HitÂ </t>
  </si>
  <si>
    <t>SubwayÂ </t>
  </si>
  <si>
    <t>David Duchovny</t>
  </si>
  <si>
    <t>House of DÂ </t>
  </si>
  <si>
    <t>Mitchell Lichtenstein</t>
  </si>
  <si>
    <t>TeethÂ </t>
  </si>
  <si>
    <t>Lance Mungia</t>
  </si>
  <si>
    <t>Action|Adventure|Comedy|Drama|Music|Sci-Fi</t>
  </si>
  <si>
    <t>Six-String SamuraiÂ </t>
  </si>
  <si>
    <t>Kundan Shah</t>
  </si>
  <si>
    <t>Hum To Mohabbat KaregaÂ </t>
  </si>
  <si>
    <t>Biography|Comedy|Drama|Music</t>
  </si>
  <si>
    <t>It's All Gone Pete TongÂ </t>
  </si>
  <si>
    <t>Hue Rhodes</t>
  </si>
  <si>
    <t>Saint John of Las VegasÂ </t>
  </si>
  <si>
    <t>24 7: Twenty Four SevenÂ </t>
  </si>
  <si>
    <t>StonewallÂ </t>
  </si>
  <si>
    <t xml:space="preserve">EurekaÂ             </t>
  </si>
  <si>
    <t>Jugal Hansraj</t>
  </si>
  <si>
    <t>Animation|Comedy|Family|Romance</t>
  </si>
  <si>
    <t>Roadside RomeoÂ </t>
  </si>
  <si>
    <t>Danny Provenzano</t>
  </si>
  <si>
    <t>This Thing of OursÂ </t>
  </si>
  <si>
    <t>Bill Muir</t>
  </si>
  <si>
    <t>The Lost Medallion: The Adventures of Billy StoneÂ </t>
  </si>
  <si>
    <t>The Last Five YearsÂ </t>
  </si>
  <si>
    <t>Noah Buschel</t>
  </si>
  <si>
    <t>The Missing PersonÂ </t>
  </si>
  <si>
    <t>Brian Yuzna</t>
  </si>
  <si>
    <t>Horror|Romance|Sci-Fi</t>
  </si>
  <si>
    <t>Return of the Living Dead IIIÂ </t>
  </si>
  <si>
    <t>Hunter Richards</t>
  </si>
  <si>
    <t>LondonÂ </t>
  </si>
  <si>
    <t>Laurie Collyer</t>
  </si>
  <si>
    <t>SherrybabyÂ </t>
  </si>
  <si>
    <t>Aaron Hann</t>
  </si>
  <si>
    <t>CircleÂ </t>
  </si>
  <si>
    <t>Eden LakeÂ </t>
  </si>
  <si>
    <t>PlushÂ </t>
  </si>
  <si>
    <t>Phil Claydon</t>
  </si>
  <si>
    <t>Action|Comedy|Fantasy|Horror</t>
  </si>
  <si>
    <t>Vampire KillersÂ </t>
  </si>
  <si>
    <t>Ralph Ziman</t>
  </si>
  <si>
    <t>Gangster's Paradise: JerusalemaÂ </t>
  </si>
  <si>
    <t>John Simpson</t>
  </si>
  <si>
    <t>Freeze FrameÂ </t>
  </si>
  <si>
    <t>Colin Minihan</t>
  </si>
  <si>
    <t>Grave EncountersÂ </t>
  </si>
  <si>
    <t>Conor McMahon</t>
  </si>
  <si>
    <t>StitchesÂ </t>
  </si>
  <si>
    <t>Chris Shadley</t>
  </si>
  <si>
    <t>Nine DeadÂ </t>
  </si>
  <si>
    <t>Simon Napier-Bell</t>
  </si>
  <si>
    <t>To Be Frank, Sinatra at 100Â </t>
  </si>
  <si>
    <t>BananasÂ </t>
  </si>
  <si>
    <t>Simon Yin</t>
  </si>
  <si>
    <t>SupercapitalistÂ </t>
  </si>
  <si>
    <t>Jeff Crook</t>
  </si>
  <si>
    <t>RockawayÂ </t>
  </si>
  <si>
    <t xml:space="preserve">WingsÂ             </t>
  </si>
  <si>
    <t>Orson Welles</t>
  </si>
  <si>
    <t>Crime|Drama|Film-Noir|Mystery|Thriller</t>
  </si>
  <si>
    <t>The Lady from ShanghaiÂ </t>
  </si>
  <si>
    <t>Dave Payne</t>
  </si>
  <si>
    <t>No Man's Land: The Rise of ReekerÂ </t>
  </si>
  <si>
    <t>HighwayÂ </t>
  </si>
  <si>
    <t>Small ApartmentsÂ </t>
  </si>
  <si>
    <t>Brad Copeland</t>
  </si>
  <si>
    <t>Coffee TownÂ </t>
  </si>
  <si>
    <t>Paul Bunnell</t>
  </si>
  <si>
    <t>Comedy|Fantasy|Musical|Sci-Fi</t>
  </si>
  <si>
    <t>The Ghastly Love of Johnny XÂ </t>
  </si>
  <si>
    <t>Phil Morrison</t>
  </si>
  <si>
    <t>All Is BrightÂ </t>
  </si>
  <si>
    <t>Harald Reinl</t>
  </si>
  <si>
    <t>The Torture Chamber of Dr. SadismÂ </t>
  </si>
  <si>
    <t>Straight A'sÂ </t>
  </si>
  <si>
    <t>A Funny Thing Happened on the Way to the ForumÂ </t>
  </si>
  <si>
    <t>Slacker UprisingÂ </t>
  </si>
  <si>
    <t>Tanner Beard</t>
  </si>
  <si>
    <t>Action|Adventure|History|Western</t>
  </si>
  <si>
    <t>The Legend of Hell's Gate: An American ConspiracyÂ </t>
  </si>
  <si>
    <t>Scott Dow</t>
  </si>
  <si>
    <t>The Walking DeceasedÂ </t>
  </si>
  <si>
    <t>Derick Martini</t>
  </si>
  <si>
    <t>The Curse of Downers GroveÂ </t>
  </si>
  <si>
    <t>Jerry Dugan</t>
  </si>
  <si>
    <t>Shark LakeÂ </t>
  </si>
  <si>
    <t>Tim Hunter</t>
  </si>
  <si>
    <t>River's EdgeÂ </t>
  </si>
  <si>
    <t>NorthforkÂ </t>
  </si>
  <si>
    <t>The Marine 4: Moving TargetÂ </t>
  </si>
  <si>
    <t>BuriedÂ </t>
  </si>
  <si>
    <t>Richard Ayoade</t>
  </si>
  <si>
    <t>SubmarineÂ </t>
  </si>
  <si>
    <t>Jehane Noujaim</t>
  </si>
  <si>
    <t>Documentary|Drama|History|News</t>
  </si>
  <si>
    <t>The SquareÂ </t>
  </si>
  <si>
    <t>Egypt</t>
  </si>
  <si>
    <t>Pascal Arnold</t>
  </si>
  <si>
    <t>One to AnotherÂ </t>
  </si>
  <si>
    <t>Remo</t>
  </si>
  <si>
    <t>ABCD (Any Body Can Dance)Â </t>
  </si>
  <si>
    <t>Biography|Crime|Documentary|History|Thriller</t>
  </si>
  <si>
    <t>Man on WireÂ </t>
  </si>
  <si>
    <t>John Laing</t>
  </si>
  <si>
    <t>AbandonedÂ </t>
  </si>
  <si>
    <t>Jamal Hill</t>
  </si>
  <si>
    <t>Brotherly LoveÂ </t>
  </si>
  <si>
    <t>Daniel Stamm</t>
  </si>
  <si>
    <t>The Last ExorcismÂ </t>
  </si>
  <si>
    <t>Nowhere BoyÂ </t>
  </si>
  <si>
    <t>A Streetcar Named DesireÂ </t>
  </si>
  <si>
    <t>Dr. Strangelove or: How I Learned to Stop Worrying and Love the BombÂ </t>
  </si>
  <si>
    <t>Carlos Carrera</t>
  </si>
  <si>
    <t>El crimen del padre AmaroÂ </t>
  </si>
  <si>
    <t>Benh Zeitlin</t>
  </si>
  <si>
    <t>Beasts of the Southern WildÂ </t>
  </si>
  <si>
    <t>J. Lee Thompson</t>
  </si>
  <si>
    <t>Battle for the Planet of the ApesÂ </t>
  </si>
  <si>
    <t>Maggie Greenwald</t>
  </si>
  <si>
    <t>SongcatcherÂ </t>
  </si>
  <si>
    <t>Vera Farmiga</t>
  </si>
  <si>
    <t>Higher GroundÂ </t>
  </si>
  <si>
    <t>Vijay Chandar</t>
  </si>
  <si>
    <t>VaaluÂ </t>
  </si>
  <si>
    <t>Tamil</t>
  </si>
  <si>
    <t>The Greatest Movie Ever SoldÂ </t>
  </si>
  <si>
    <t>Jonathan Wacks</t>
  </si>
  <si>
    <t>Ed and His Dead MotherÂ </t>
  </si>
  <si>
    <t>Khyentse Norbu</t>
  </si>
  <si>
    <t>Travelers and MagiciansÂ </t>
  </si>
  <si>
    <t>Dzongkha</t>
  </si>
  <si>
    <t>Hang 'Em HighÂ </t>
  </si>
  <si>
    <t>Crime|Drama|Film-Noir</t>
  </si>
  <si>
    <t>Deadline - U.S.A.Â </t>
  </si>
  <si>
    <t>Tony Krantz</t>
  </si>
  <si>
    <t>SublimeÂ </t>
  </si>
  <si>
    <t>Mitchell Altieri</t>
  </si>
  <si>
    <t>A Beginner's Guide to SnuffÂ </t>
  </si>
  <si>
    <t>W.D. Hogan</t>
  </si>
  <si>
    <t>Independence DaysasterÂ </t>
  </si>
  <si>
    <t>Corey Grant</t>
  </si>
  <si>
    <t>Dysfunctional FriendsÂ </t>
  </si>
  <si>
    <t>Run Lola RunÂ </t>
  </si>
  <si>
    <t>Lucky McKee</t>
  </si>
  <si>
    <t>MayÂ </t>
  </si>
  <si>
    <t>Richard Boddington</t>
  </si>
  <si>
    <t>Against the WildÂ </t>
  </si>
  <si>
    <t>David Hunt</t>
  </si>
  <si>
    <t>Living Dark: The Story of Ted the CaverÂ </t>
  </si>
  <si>
    <t>Under the Same MoonÂ </t>
  </si>
  <si>
    <t>Conquest of the Planet of the ApesÂ </t>
  </si>
  <si>
    <t>In the BedroomÂ </t>
  </si>
  <si>
    <t>Steven R. Monroe</t>
  </si>
  <si>
    <t>I Spit on Your GraveÂ </t>
  </si>
  <si>
    <t>Mark Illsley</t>
  </si>
  <si>
    <t>Happy, TexasÂ </t>
  </si>
  <si>
    <t>My Summer of LoveÂ </t>
  </si>
  <si>
    <t>Ritesh Batra</t>
  </si>
  <si>
    <t>The LunchboxÂ </t>
  </si>
  <si>
    <t>Sally Potter</t>
  </si>
  <si>
    <t>YesÂ </t>
  </si>
  <si>
    <t>You Can't Take It with YouÂ </t>
  </si>
  <si>
    <t>From Here to EternityÂ </t>
  </si>
  <si>
    <t>She Wore a Yellow RibbonÂ </t>
  </si>
  <si>
    <t>Brad J. Silverman</t>
  </si>
  <si>
    <t>Grace UnpluggedÂ </t>
  </si>
  <si>
    <t>Dave Meyers</t>
  </si>
  <si>
    <t>FoolishÂ </t>
  </si>
  <si>
    <t>David M. Matthews</t>
  </si>
  <si>
    <t>N-SecureÂ </t>
  </si>
  <si>
    <t>Nadine Labaki</t>
  </si>
  <si>
    <t>CaramelÂ </t>
  </si>
  <si>
    <t>LluÃ­s QuÃ­lez</t>
  </si>
  <si>
    <t>Out of the DarkÂ </t>
  </si>
  <si>
    <t>Eytan Fox</t>
  </si>
  <si>
    <t>The BubbleÂ </t>
  </si>
  <si>
    <t>The ConversationÂ </t>
  </si>
  <si>
    <t>Romesh Sharma</t>
  </si>
  <si>
    <t>Dil Jo Bhi Kahey...Â </t>
  </si>
  <si>
    <t>FranÃ§ois Truffaut</t>
  </si>
  <si>
    <t>Mississippi MermaidÂ </t>
  </si>
  <si>
    <t>I Love Your WorkÂ </t>
  </si>
  <si>
    <t>Travis Zariwny</t>
  </si>
  <si>
    <t>Cabin FeverÂ </t>
  </si>
  <si>
    <t>Adrienne Shelly</t>
  </si>
  <si>
    <t>WaitressÂ </t>
  </si>
  <si>
    <t>Newt Arnold</t>
  </si>
  <si>
    <t>BloodsportÂ </t>
  </si>
  <si>
    <t>Mr. Smith Goes to WashingtonÂ </t>
  </si>
  <si>
    <t>KidsÂ </t>
  </si>
  <si>
    <t>The Squid and the WhaleÂ </t>
  </si>
  <si>
    <t>Kissing Jessica SteinÂ </t>
  </si>
  <si>
    <t>Kickboxer: VengeanceÂ </t>
  </si>
  <si>
    <t>Film-Noir|Mystery|Romance|Thriller</t>
  </si>
  <si>
    <t>SpellboundÂ </t>
  </si>
  <si>
    <t>ExoticaÂ </t>
  </si>
  <si>
    <t>Buffalo '66Â </t>
  </si>
  <si>
    <t>InsidiousÂ </t>
  </si>
  <si>
    <t>Alex Cox</t>
  </si>
  <si>
    <t>Comedy|Crime|Sci-Fi|Thriller</t>
  </si>
  <si>
    <t>Repo ManÂ </t>
  </si>
  <si>
    <t>FabiÃ¡n Bielinsky</t>
  </si>
  <si>
    <t>Nine QueensÂ </t>
  </si>
  <si>
    <t>Dror Moreh</t>
  </si>
  <si>
    <t>The GatekeepersÂ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</si>
  <si>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</si>
  <si>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</si>
  <si>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</si>
  <si>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</si>
  <si>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</si>
  <si>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</si>
  <si>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</si>
  <si>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Snow AngelsÂ </t>
  </si>
  <si>
    <t>Simeon Rice</t>
  </si>
  <si>
    <t>UnsulliedÂ </t>
  </si>
  <si>
    <t>Session 9Â </t>
  </si>
  <si>
    <t>I Want Someone to Eat Cheese WithÂ </t>
  </si>
  <si>
    <t>Qasim Basir</t>
  </si>
  <si>
    <t>Mooz-LumÂ </t>
  </si>
  <si>
    <t>Adam Green</t>
  </si>
  <si>
    <t>HatchetÂ </t>
  </si>
  <si>
    <t>Charles Chaplin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</si>
  <si>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</si>
  <si>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</si>
  <si>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</si>
  <si>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</si>
  <si>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</si>
  <si>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</si>
  <si>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</si>
  <si>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Forty Shades of BlueÂ </t>
  </si>
  <si>
    <t>AmigoÂ </t>
  </si>
  <si>
    <t>Bruce McDonald</t>
  </si>
  <si>
    <t>PontypoolÂ </t>
  </si>
  <si>
    <t>James Mottern</t>
  </si>
  <si>
    <t>TruckerÂ </t>
  </si>
  <si>
    <t>Jaime Zevallos</t>
  </si>
  <si>
    <t>Me You and Five BucksÂ </t>
  </si>
  <si>
    <t>The Lords of SalemÂ </t>
  </si>
  <si>
    <t>Gerard Johnstone</t>
  </si>
  <si>
    <t>HouseboundÂ </t>
  </si>
  <si>
    <t>Robert Greenwald</t>
  </si>
  <si>
    <t>Wal-Mart: The High Cost of Low PriceÂ </t>
  </si>
  <si>
    <t>David Ray</t>
  </si>
  <si>
    <t>Fetching CodyÂ </t>
  </si>
  <si>
    <t>Dave Rodriguez</t>
  </si>
  <si>
    <t>Once Upon a Time in QueensÂ </t>
  </si>
  <si>
    <t>Nae Caranfil</t>
  </si>
  <si>
    <t>Closer to the MoonÂ </t>
  </si>
  <si>
    <t>David Winning</t>
  </si>
  <si>
    <t>Mutant WorldÂ </t>
  </si>
  <si>
    <t>Frank Lotito</t>
  </si>
  <si>
    <t>Growing Up SmithÂ </t>
  </si>
  <si>
    <t>Timothy Woodward Jr.</t>
  </si>
  <si>
    <t>CheckmateÂ </t>
  </si>
  <si>
    <t>Tara Subkoff</t>
  </si>
  <si>
    <t>#HorrorÂ </t>
  </si>
  <si>
    <t>Russell Friedenberg</t>
  </si>
  <si>
    <t>Wind WalkersÂ </t>
  </si>
  <si>
    <t>William Cottrell</t>
  </si>
  <si>
    <t>Snow White and the Seven DwarfsÂ </t>
  </si>
  <si>
    <t>Lucrecia Martel</t>
  </si>
  <si>
    <t>The Holy GirlÂ </t>
  </si>
  <si>
    <t>Edward Dmytryk</t>
  </si>
  <si>
    <t>ShalakoÂ </t>
  </si>
  <si>
    <t>Zak Penn</t>
  </si>
  <si>
    <t>Adventure|Comedy|Horror</t>
  </si>
  <si>
    <t>Incident at Loch NessÂ </t>
  </si>
  <si>
    <t>Alex Ranarivelo</t>
  </si>
  <si>
    <t>The Dog LoverÂ </t>
  </si>
  <si>
    <t>Girl HouseÂ </t>
  </si>
  <si>
    <t>The Blue RoomÂ </t>
  </si>
  <si>
    <t>David Worth</t>
  </si>
  <si>
    <t>House at the End of the DriveÂ </t>
  </si>
  <si>
    <t>Leslie H. Martinson</t>
  </si>
  <si>
    <t>Batman: The MovieÂ </t>
  </si>
  <si>
    <t>Lock, Stock and Two Smoking BarrelsÂ </t>
  </si>
  <si>
    <t>Robert M. Young</t>
  </si>
  <si>
    <t>The Ballad of Gregorio CortezÂ </t>
  </si>
  <si>
    <t>Action|Crime|Drama|Mystery</t>
  </si>
  <si>
    <t xml:space="preserve">The Streets of San FranciscoÂ             </t>
  </si>
  <si>
    <t>The CelebrationÂ </t>
  </si>
  <si>
    <t>Trees LoungeÂ </t>
  </si>
  <si>
    <t>Ham Tran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</si>
  <si>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</si>
  <si>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</si>
  <si>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</si>
  <si>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</si>
  <si>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</si>
  <si>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</si>
  <si>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 xml:space="preserve">Space: Above and BeyondÂ             </t>
  </si>
  <si>
    <t>Sadyk Sher-Niyaz</t>
  </si>
  <si>
    <t>Queen of the MountainsÂ </t>
  </si>
  <si>
    <t>Kyrgyzstan</t>
  </si>
  <si>
    <t>Paul Donovan</t>
  </si>
  <si>
    <t>Def-Con 4Â </t>
  </si>
  <si>
    <t>Jonathan Kesselman</t>
  </si>
  <si>
    <t>The Hebrew HammerÂ </t>
  </si>
  <si>
    <t>Arjun Sablok</t>
  </si>
  <si>
    <t>Neal 'N' NikkiÂ </t>
  </si>
  <si>
    <t>The 41-Year-Old Virgin Who Knocked Up Sarah Marshall and Felt Superbad About ItÂ </t>
  </si>
  <si>
    <t>Tyler Oliver</t>
  </si>
  <si>
    <t>Horror|Romance|Thriller</t>
  </si>
  <si>
    <t>Forget Me NotÂ </t>
  </si>
  <si>
    <t>Drama|Film-Noir|Mystery|Thriller</t>
  </si>
  <si>
    <t>RebeccaÂ </t>
  </si>
  <si>
    <t>Friday the 13th Part 2Â </t>
  </si>
  <si>
    <t>Drama|Film-Noir</t>
  </si>
  <si>
    <t>The Lost WeekendÂ </t>
  </si>
  <si>
    <t>Douglas Cheek</t>
  </si>
  <si>
    <t>C.H.U.D.Â </t>
  </si>
  <si>
    <t>Filly BrownÂ </t>
  </si>
  <si>
    <t>Deryck Broom</t>
  </si>
  <si>
    <t>The Lion of JudahÂ </t>
  </si>
  <si>
    <t>Henry Hathaway</t>
  </si>
  <si>
    <t>Crime|Film-Noir|Thriller</t>
  </si>
  <si>
    <t>NiagaraÂ </t>
  </si>
  <si>
    <t>How Green Was My ValleyÂ </t>
  </si>
  <si>
    <t xml:space="preserve">The Girlfriend ExperienceÂ             </t>
  </si>
  <si>
    <t>Da Sweet Blood of JesusÂ </t>
  </si>
  <si>
    <t>Sex, Lies, and VideotapeÂ </t>
  </si>
  <si>
    <t>SawÂ </t>
  </si>
  <si>
    <t>Super TroopersÂ </t>
  </si>
  <si>
    <t>Giovanni Zelko</t>
  </si>
  <si>
    <t>The AlgerianÂ </t>
  </si>
  <si>
    <t>Claudia Sainte-Luce</t>
  </si>
  <si>
    <t>The Amazing CatfishÂ </t>
  </si>
  <si>
    <t>Monsoon WeddingÂ </t>
  </si>
  <si>
    <t>You Can Count on MeÂ </t>
  </si>
  <si>
    <t>The Trouble with HarryÂ </t>
  </si>
  <si>
    <t>Jamie Babbit</t>
  </si>
  <si>
    <t>But I'm a CheerleaderÂ </t>
  </si>
  <si>
    <t>David Boyd</t>
  </si>
  <si>
    <t>Home RunÂ </t>
  </si>
  <si>
    <t>Reservoir DogsÂ </t>
  </si>
  <si>
    <t>The Blue BirdÂ </t>
  </si>
  <si>
    <t>The Good, the Bad and the UglyÂ </t>
  </si>
  <si>
    <t>Anna Muylaert</t>
  </si>
  <si>
    <t>The Second MotherÂ </t>
  </si>
  <si>
    <t>Steve Taylor</t>
  </si>
  <si>
    <t>Blue Like JazzÂ </t>
  </si>
  <si>
    <t>Kurt Voss</t>
  </si>
  <si>
    <t>Down and Out with the DollsÂ </t>
  </si>
  <si>
    <t>Pink Ribbons, Inc.Â </t>
  </si>
  <si>
    <t>James David Pasternak</t>
  </si>
  <si>
    <t>Certifiably JonathanÂ </t>
  </si>
  <si>
    <t>Laurent Bouhnik</t>
  </si>
  <si>
    <t>QÂ </t>
  </si>
  <si>
    <t>Tom Sanchez</t>
  </si>
  <si>
    <t>The Knife of Don JuanÂ </t>
  </si>
  <si>
    <t>David Caffrey</t>
  </si>
  <si>
    <t>Grand Theft ParsonsÂ </t>
  </si>
  <si>
    <t>Adam Jay Epstein</t>
  </si>
  <si>
    <t>Extreme MovieÂ </t>
  </si>
  <si>
    <t>Action|Adventure|Romance|War</t>
  </si>
  <si>
    <t>The Charge of the Light BrigadeÂ </t>
  </si>
  <si>
    <t>Justin Thomas Ostensen</t>
  </si>
  <si>
    <t>Below ZeroÂ </t>
  </si>
  <si>
    <t>Brenton Spencer</t>
  </si>
  <si>
    <t>Action|Horror|Mystery|Thriller</t>
  </si>
  <si>
    <t>CrowsnestÂ </t>
  </si>
  <si>
    <t>Adventure|Comedy|Sport</t>
  </si>
  <si>
    <t>AirborneÂ </t>
  </si>
  <si>
    <t>Cotton Comes to HarlemÂ </t>
  </si>
  <si>
    <t>Jay Alaimo</t>
  </si>
  <si>
    <t>The Wicked WithinÂ </t>
  </si>
  <si>
    <t>Dylan Bank</t>
  </si>
  <si>
    <t>Bleeding HeartsÂ </t>
  </si>
  <si>
    <t>Rob McKittrick</t>
  </si>
  <si>
    <t>Waiting...Â </t>
  </si>
  <si>
    <t>Dead Man's ShoesÂ </t>
  </si>
  <si>
    <t xml:space="preserve">Wolf CreekÂ             </t>
  </si>
  <si>
    <t>Jeff Burr</t>
  </si>
  <si>
    <t>From a Whisper to a ScreamÂ </t>
  </si>
  <si>
    <t>Harry Gantz</t>
  </si>
  <si>
    <t>Sex with StrangersÂ </t>
  </si>
  <si>
    <t>Guy Maddin</t>
  </si>
  <si>
    <t>Comedy|Horror|Musical</t>
  </si>
  <si>
    <t>Dracula: Pages from a Virgin's DiaryÂ </t>
  </si>
  <si>
    <t>Regardt van den Bergh</t>
  </si>
  <si>
    <t>Faith Like PotatoesÂ </t>
  </si>
  <si>
    <t>Panos Cosmatos</t>
  </si>
  <si>
    <t>Beyond the Black RainbowÂ </t>
  </si>
  <si>
    <t>Gareth Evans</t>
  </si>
  <si>
    <t>The Raid: RedemptionÂ </t>
  </si>
  <si>
    <t>Indonesian</t>
  </si>
  <si>
    <t>Indonesia</t>
  </si>
  <si>
    <t>Matthew R. Anderson</t>
  </si>
  <si>
    <t>The Dead UndeadÂ </t>
  </si>
  <si>
    <t>Joe Marino</t>
  </si>
  <si>
    <t>The Vatican ExorcismsÂ </t>
  </si>
  <si>
    <t>CasablancaÂ </t>
  </si>
  <si>
    <t>Joel Anderson</t>
  </si>
  <si>
    <t>Lake MungoÂ </t>
  </si>
  <si>
    <t>Shimit Amin</t>
  </si>
  <si>
    <t>Rocket Singh: Salesman of the YearÂ </t>
  </si>
  <si>
    <t>Douglas Trumbull</t>
  </si>
  <si>
    <t>Silent RunningÂ </t>
  </si>
  <si>
    <t>RockyÂ </t>
  </si>
  <si>
    <t>Mona Fastvold</t>
  </si>
  <si>
    <t>The SleepwalkerÂ </t>
  </si>
  <si>
    <t>Adventure|Comedy|History</t>
  </si>
  <si>
    <t>Tom JonesÂ </t>
  </si>
  <si>
    <t>Levan Gabriadze</t>
  </si>
  <si>
    <t>UnfriendedÂ </t>
  </si>
  <si>
    <t>Taxi DriverÂ </t>
  </si>
  <si>
    <t>The HowlingÂ </t>
  </si>
  <si>
    <t>Dr. NoÂ </t>
  </si>
  <si>
    <t>Bradley Parker</t>
  </si>
  <si>
    <t>Chernobyl DiariesÂ </t>
  </si>
  <si>
    <t>Clive Barker</t>
  </si>
  <si>
    <t>HellraiserÂ </t>
  </si>
  <si>
    <t>Harold Cronk</t>
  </si>
  <si>
    <t>God's Not Dead 2Â </t>
  </si>
  <si>
    <t>Cry_WolfÂ </t>
  </si>
  <si>
    <t>Takao Okawara</t>
  </si>
  <si>
    <t>Godzilla 2000Â </t>
  </si>
  <si>
    <t>Blue ValentineÂ </t>
  </si>
  <si>
    <t>Duncan Tucker</t>
  </si>
  <si>
    <t>TransamericaÂ </t>
  </si>
  <si>
    <t>The Devil InsideÂ </t>
  </si>
  <si>
    <t>Russ Meyer</t>
  </si>
  <si>
    <t>Beyond the Valley of the DollsÂ </t>
  </si>
  <si>
    <t>Robert D. Webb</t>
  </si>
  <si>
    <t>Love Me TenderÂ </t>
  </si>
  <si>
    <t>An Inconvenient TruthÂ </t>
  </si>
  <si>
    <t>Allan Dwan</t>
  </si>
  <si>
    <t>Action|Drama|Romance|War</t>
  </si>
  <si>
    <t>Sands of Iwo JimaÂ </t>
  </si>
  <si>
    <t>Biography|Documentary|Music</t>
  </si>
  <si>
    <t>Shine a LightÂ </t>
  </si>
  <si>
    <t>The Green InfernoÂ </t>
  </si>
  <si>
    <t>Andrew Steggall</t>
  </si>
  <si>
    <t>DepartureÂ </t>
  </si>
  <si>
    <t>Ben Lewin</t>
  </si>
  <si>
    <t>The SessionsÂ </t>
  </si>
  <si>
    <t>Robert Kenner</t>
  </si>
  <si>
    <t>Food, Inc.Â </t>
  </si>
  <si>
    <t>October BabyÂ </t>
  </si>
  <si>
    <t>Next Stop WonderlandÂ </t>
  </si>
  <si>
    <t>Craig Johnson</t>
  </si>
  <si>
    <t>The Skeleton TwinsÂ </t>
  </si>
  <si>
    <t>Sean Durkin</t>
  </si>
  <si>
    <t>Martha Marcy May MarleneÂ </t>
  </si>
  <si>
    <t>Gillian Robespierre</t>
  </si>
  <si>
    <t>Obvious ChildÂ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</si>
  <si>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</si>
  <si>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</si>
  <si>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</si>
  <si>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</si>
  <si>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</si>
  <si>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</si>
  <si>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</si>
  <si>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</si>
  <si>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</si>
  <si>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</si>
  <si>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Comedy|Fantasy|Mystery</t>
  </si>
  <si>
    <t>Bubba Ho-TepÂ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</si>
  <si>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</si>
  <si>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</si>
  <si>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</si>
  <si>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</si>
  <si>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</si>
  <si>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</si>
  <si>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</si>
  <si>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</si>
  <si>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</si>
  <si>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</si>
  <si>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</si>
  <si>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</si>
  <si>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</si>
  <si>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Gia Coppola</t>
  </si>
  <si>
    <t>Palo AltoÂ </t>
  </si>
  <si>
    <t>Scandar Copti</t>
  </si>
  <si>
    <t>AjamiÂ </t>
  </si>
  <si>
    <t>Goran Dukic</t>
  </si>
  <si>
    <t>Wristcutters: A Love StoryÂ </t>
  </si>
  <si>
    <t>Mike Cahill</t>
  </si>
  <si>
    <t>I OriginsÂ </t>
  </si>
  <si>
    <t>Efram Potelle</t>
  </si>
  <si>
    <t>The Battle of Shaker HeightsÂ </t>
  </si>
  <si>
    <t>Joshua Oppenheimer</t>
  </si>
  <si>
    <t>Biography|Crime|Documentary|History</t>
  </si>
  <si>
    <t>The Act of KillingÂ </t>
  </si>
  <si>
    <t>Alex Gibney</t>
  </si>
  <si>
    <t>Taxi to the Dark SideÂ </t>
  </si>
  <si>
    <t>Paul Crowder</t>
  </si>
  <si>
    <t>Once in a Lifetime: The Extraordinary Story of the New York CosmosÂ </t>
  </si>
  <si>
    <t>Rohit Jagessar</t>
  </si>
  <si>
    <t>Guiana 1838Â </t>
  </si>
  <si>
    <t>Lisa Picard Is FamousÂ </t>
  </si>
  <si>
    <t>Anthony Powell</t>
  </si>
  <si>
    <t>Adventure|Biography|Documentary|Drama</t>
  </si>
  <si>
    <t>Antarctica: A Year on IceÂ </t>
  </si>
  <si>
    <t>Kief Davidson</t>
  </si>
  <si>
    <t>A Lego BrickumentaryÂ </t>
  </si>
  <si>
    <t>Johnny Remo</t>
  </si>
  <si>
    <t>HardflipÂ </t>
  </si>
  <si>
    <t>Vivek Agnihotri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</si>
  <si>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</si>
  <si>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</si>
  <si>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</si>
  <si>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</si>
  <si>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</si>
  <si>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</si>
  <si>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</si>
  <si>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Nickolas Perry</t>
  </si>
  <si>
    <t>Speedway JunkyÂ </t>
  </si>
  <si>
    <t>Dan Zukovic</t>
  </si>
  <si>
    <t>The Last Big ThingÂ </t>
  </si>
  <si>
    <t>The SpecialsÂ </t>
  </si>
  <si>
    <t>Becky Smith</t>
  </si>
  <si>
    <t>16 to LifeÂ </t>
  </si>
  <si>
    <t>Eric Nicholas</t>
  </si>
  <si>
    <t>Alone with HerÂ </t>
  </si>
  <si>
    <t>Benjamin Dickinson</t>
  </si>
  <si>
    <t>Creative ControlÂ </t>
  </si>
  <si>
    <t>Hal Haberman</t>
  </si>
  <si>
    <t>SpecialÂ </t>
  </si>
  <si>
    <t>SparklerÂ </t>
  </si>
  <si>
    <t>A. Raven Cruz</t>
  </si>
  <si>
    <t>Action|Adventure|Comedy|Fantasy|Sci-Fi</t>
  </si>
  <si>
    <t>The Helix... LoadedÂ </t>
  </si>
  <si>
    <t>In Her Line of FireÂ </t>
  </si>
  <si>
    <t>The Jimmy ShowÂ </t>
  </si>
  <si>
    <t>Amat Escalante</t>
  </si>
  <si>
    <t>HeliÂ </t>
  </si>
  <si>
    <t>Wajahat Rauf</t>
  </si>
  <si>
    <t>Karachi se LahoreÂ </t>
  </si>
  <si>
    <t>Urdu</t>
  </si>
  <si>
    <t>Pakistan</t>
  </si>
  <si>
    <t>Katherine Brooks</t>
  </si>
  <si>
    <t>Loving AnnabelleÂ </t>
  </si>
  <si>
    <t>David Cross</t>
  </si>
  <si>
    <t>HitsÂ </t>
  </si>
  <si>
    <t>Randall Rubin</t>
  </si>
  <si>
    <t>Jimmy and JudyÂ </t>
  </si>
  <si>
    <t>Robert Bennett</t>
  </si>
  <si>
    <t>Frat PartyÂ </t>
  </si>
  <si>
    <t>The Party's OverÂ </t>
  </si>
  <si>
    <t>Mary Pat Kelly</t>
  </si>
  <si>
    <t>ProudÂ </t>
  </si>
  <si>
    <t>The Poker HouseÂ </t>
  </si>
  <si>
    <t>Charlie Levi</t>
  </si>
  <si>
    <t>ChildlessÂ </t>
  </si>
  <si>
    <t>Kevin Hamedani</t>
  </si>
  <si>
    <t>ZMD: Zombies of Mass DestructionÂ </t>
  </si>
  <si>
    <t>David DeCoteau</t>
  </si>
  <si>
    <t>Snow White: A Deadly SummerÂ </t>
  </si>
  <si>
    <t>Mikel Rueda</t>
  </si>
  <si>
    <t>Hidden AwayÂ </t>
  </si>
  <si>
    <t>Stefan C. Schaefer</t>
  </si>
  <si>
    <t>My Last Day Without YouÂ </t>
  </si>
  <si>
    <t>Michael Taliferro</t>
  </si>
  <si>
    <t>Steppin: The MovieÂ </t>
  </si>
  <si>
    <t>Doc Holliday's RevengeÂ </t>
  </si>
  <si>
    <t>Black RockÂ </t>
  </si>
  <si>
    <t>Robert Heath</t>
  </si>
  <si>
    <t>Truth or DieÂ </t>
  </si>
  <si>
    <t>D. Stevens</t>
  </si>
  <si>
    <t>The PetÂ </t>
  </si>
  <si>
    <t>Jeffrey St. Jules</t>
  </si>
  <si>
    <t>Drama|Musical|Sci-Fi</t>
  </si>
  <si>
    <t>Bang Bang BabyÂ </t>
  </si>
  <si>
    <t>Robert Hall</t>
  </si>
  <si>
    <t>Fear ClinicÂ </t>
  </si>
  <si>
    <t>K. King</t>
  </si>
  <si>
    <t>Zombie HunterÂ </t>
  </si>
  <si>
    <t>Jonathan Meyers</t>
  </si>
  <si>
    <t>A Fine StepÂ </t>
  </si>
  <si>
    <t>Ralph Nelson</t>
  </si>
  <si>
    <t>CharlyÂ </t>
  </si>
  <si>
    <t>Blair Erickson</t>
  </si>
  <si>
    <t>Banshee ChapterÂ </t>
  </si>
  <si>
    <t xml:space="preserve">JesseÂ             </t>
  </si>
  <si>
    <t>Allison Burnett</t>
  </si>
  <si>
    <t>Ask Me AnythingÂ </t>
  </si>
  <si>
    <t>Richard Schenkman</t>
  </si>
  <si>
    <t>And Then Came LoveÂ </t>
  </si>
  <si>
    <t>Sanjay Rawal</t>
  </si>
  <si>
    <t>Documentary|News</t>
  </si>
  <si>
    <t>Food ChainsÂ </t>
  </si>
  <si>
    <t>On the WaterfrontÂ </t>
  </si>
  <si>
    <t>Kat Coiro</t>
  </si>
  <si>
    <t>L!fe HappensÂ </t>
  </si>
  <si>
    <t>Cristian Mungiu</t>
  </si>
  <si>
    <t>4 Months, 3 Weeks and 2 DaysÂ </t>
  </si>
  <si>
    <t>Romanian</t>
  </si>
  <si>
    <t>Brian Dorton</t>
  </si>
  <si>
    <t>The Horror Network Vol. 1Â </t>
  </si>
  <si>
    <t>Hard CandyÂ </t>
  </si>
  <si>
    <t>The QuietÂ </t>
  </si>
  <si>
    <t>Maryam Keshavarz</t>
  </si>
  <si>
    <t>CircumstanceÂ </t>
  </si>
  <si>
    <t>Persian</t>
  </si>
  <si>
    <t>Fruitvale StationÂ </t>
  </si>
  <si>
    <t>Ramaa Mosley</t>
  </si>
  <si>
    <t>Comedy|Fantasy|Thriller</t>
  </si>
  <si>
    <t>The Brass TeapotÂ </t>
  </si>
  <si>
    <t>Animation|Drama|Family</t>
  </si>
  <si>
    <t>BambiÂ </t>
  </si>
  <si>
    <t>The HammerÂ </t>
  </si>
  <si>
    <t>C. Jay Cox</t>
  </si>
  <si>
    <t>Latter DaysÂ </t>
  </si>
  <si>
    <t>Mariette Monpierre</t>
  </si>
  <si>
    <t>ElzaÂ </t>
  </si>
  <si>
    <t>Tommy Oliver</t>
  </si>
  <si>
    <t>1982Â </t>
  </si>
  <si>
    <t>Jamie Travis</t>
  </si>
  <si>
    <t>For a Good Time, Call...Â </t>
  </si>
  <si>
    <t>Celeste &amp; Jesse ForeverÂ </t>
  </si>
  <si>
    <t>Rich Christiano</t>
  </si>
  <si>
    <t>Drama|Fantasy|Sci-Fi</t>
  </si>
  <si>
    <t>Time ChangerÂ </t>
  </si>
  <si>
    <t>London to BrightonÂ </t>
  </si>
  <si>
    <t>Action|Comedy|Drama|Sci-Fi</t>
  </si>
  <si>
    <t>American HeroÂ </t>
  </si>
  <si>
    <t>Natalie Bible'</t>
  </si>
  <si>
    <t>Windsor DriveÂ </t>
  </si>
  <si>
    <t>Asghar Farhadi</t>
  </si>
  <si>
    <t>A SeparationÂ </t>
  </si>
  <si>
    <t>Justin Molotnikov</t>
  </si>
  <si>
    <t>Crying with LaughterÂ </t>
  </si>
  <si>
    <t>Welcome to the DollhouseÂ </t>
  </si>
  <si>
    <t>Ruby in ParadiseÂ </t>
  </si>
  <si>
    <t>Raising Victor VargasÂ </t>
  </si>
  <si>
    <t>Georg Wilhelm Pabst</t>
  </si>
  <si>
    <t>Pandora's BoxÂ </t>
  </si>
  <si>
    <t>Daniel Davila</t>
  </si>
  <si>
    <t>Harrison MontgomeryÂ </t>
  </si>
  <si>
    <t>Jorge Gaggero</t>
  </si>
  <si>
    <t>Live-In MaidÂ </t>
  </si>
  <si>
    <t>DeterrenceÂ </t>
  </si>
  <si>
    <t>Michael Burke</t>
  </si>
  <si>
    <t>The Mudge BoyÂ </t>
  </si>
  <si>
    <t>Catherine Jelski</t>
  </si>
  <si>
    <t>The Young UnknownsÂ </t>
  </si>
  <si>
    <t>Shane Dawson</t>
  </si>
  <si>
    <t>Not CoolÂ </t>
  </si>
  <si>
    <t>Dead SnowÂ </t>
  </si>
  <si>
    <t>Ryan Little</t>
  </si>
  <si>
    <t>Action|Adventure|Drama|War</t>
  </si>
  <si>
    <t>Saints and SoldiersÂ </t>
  </si>
  <si>
    <t>Clark Baker</t>
  </si>
  <si>
    <t>Horror|Sci-Fi|Short|Thriller</t>
  </si>
  <si>
    <t>VesselÂ </t>
  </si>
  <si>
    <t>American GraffitiÂ </t>
  </si>
  <si>
    <t>Iraq for Sale: The War ProfiteersÂ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</si>
  <si>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</si>
  <si>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</si>
  <si>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</si>
  <si>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</si>
  <si>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Kevin Hart: Laugh at My PainÂ </t>
  </si>
  <si>
    <t>Ben Wheatley</t>
  </si>
  <si>
    <t>Kill ListÂ </t>
  </si>
  <si>
    <t>The InnkeepersÂ </t>
  </si>
  <si>
    <t>The ConformistÂ </t>
  </si>
  <si>
    <t>Interview with the AssassinÂ </t>
  </si>
  <si>
    <t>Oliver Blackburn</t>
  </si>
  <si>
    <t>Donkey PunchÂ </t>
  </si>
  <si>
    <t>All the Boys Love Mandy LaneÂ </t>
  </si>
  <si>
    <t>Christopher Hutson</t>
  </si>
  <si>
    <t>BledÂ </t>
  </si>
  <si>
    <t>Thriller|Western</t>
  </si>
  <si>
    <t>High NoonÂ </t>
  </si>
  <si>
    <t>Documentary|Drama|Sport</t>
  </si>
  <si>
    <t>Hoop DreamsÂ </t>
  </si>
  <si>
    <t>David LaChapelle</t>
  </si>
  <si>
    <t>RizeÂ </t>
  </si>
  <si>
    <t>DestinyÂ </t>
  </si>
  <si>
    <t>L.I.E.Â </t>
  </si>
  <si>
    <t>Caryn Waechter</t>
  </si>
  <si>
    <t>The Sisterhood of NightÂ </t>
  </si>
  <si>
    <t>Emily Dell</t>
  </si>
  <si>
    <t>B-GirlÂ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</si>
  <si>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</si>
  <si>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</si>
  <si>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</si>
  <si>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</si>
  <si>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</si>
  <si>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</si>
  <si>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H.M. Coakley</t>
  </si>
  <si>
    <t>AdulterersÂ </t>
  </si>
  <si>
    <t>Randy Moore</t>
  </si>
  <si>
    <t>Escape from TomorrowÂ </t>
  </si>
  <si>
    <t>Chris Atkins</t>
  </si>
  <si>
    <t>StarsuckersÂ </t>
  </si>
  <si>
    <t>Bill Benenson</t>
  </si>
  <si>
    <t>The Hadza: Last of the FirstÂ </t>
  </si>
  <si>
    <t>Ryan Smith</t>
  </si>
  <si>
    <t>AfterÂ </t>
  </si>
  <si>
    <t>Travis Romero</t>
  </si>
  <si>
    <t>TreacheryÂ </t>
  </si>
  <si>
    <t>Anna Mastro</t>
  </si>
  <si>
    <t>WalterÂ </t>
  </si>
  <si>
    <t>Mark Sandrich</t>
  </si>
  <si>
    <t>Top HatÂ </t>
  </si>
  <si>
    <t>Daniel Myrick</t>
  </si>
  <si>
    <t>The Blair Witch ProjectÂ </t>
  </si>
  <si>
    <t>Michael Wadleigh</t>
  </si>
  <si>
    <t>Documentary|History|Music</t>
  </si>
  <si>
    <t>WoodstockÂ </t>
  </si>
  <si>
    <t>The Kentucky Fried MovieÂ </t>
  </si>
  <si>
    <t>Mercy StreetsÂ </t>
  </si>
  <si>
    <t>Gene Teigland</t>
  </si>
  <si>
    <t>Arnolds ParkÂ </t>
  </si>
  <si>
    <t>Scott Ziehl</t>
  </si>
  <si>
    <t>Broken VesselsÂ </t>
  </si>
  <si>
    <t>Richard Montoya</t>
  </si>
  <si>
    <t>Water &amp; PowerÂ </t>
  </si>
  <si>
    <t>Johanna Schwartz</t>
  </si>
  <si>
    <t>They Will Have to Kill Us FirstÂ </t>
  </si>
  <si>
    <t>William Gazecki</t>
  </si>
  <si>
    <t>Crop Circles: Quest for TruthÂ </t>
  </si>
  <si>
    <t>Lance McDaniel</t>
  </si>
  <si>
    <t>Light from the DarkroomÂ </t>
  </si>
  <si>
    <t>Thomas Lilti</t>
  </si>
  <si>
    <t>IrreplaceableÂ </t>
  </si>
  <si>
    <t>Michael Walker</t>
  </si>
  <si>
    <t>The Maid's RoomÂ </t>
  </si>
  <si>
    <t>A Hard Day's NightÂ </t>
  </si>
  <si>
    <t>U. Roberto Romano</t>
  </si>
  <si>
    <t>The Harvest/La CosechaÂ </t>
  </si>
  <si>
    <t>Amy Holden Jones</t>
  </si>
  <si>
    <t>Love LettersÂ </t>
  </si>
  <si>
    <t>Blaz Zavrsnik</t>
  </si>
  <si>
    <t>Julija in alfa RomeoÂ </t>
  </si>
  <si>
    <t>Slovenian</t>
  </si>
  <si>
    <t>Slovenia</t>
  </si>
  <si>
    <t>FireproofÂ </t>
  </si>
  <si>
    <t>Pan Nalin</t>
  </si>
  <si>
    <t>Biography|Documentary|Drama</t>
  </si>
  <si>
    <t>Faith ConnectionsÂ </t>
  </si>
  <si>
    <t>Joe Camp</t>
  </si>
  <si>
    <t>Adventure|Family|Romance</t>
  </si>
  <si>
    <t>BenjiÂ </t>
  </si>
  <si>
    <t>Adventure|Biography|Drama|Horror|Thriller</t>
  </si>
  <si>
    <t>Open WaterÂ </t>
  </si>
  <si>
    <t>High RoadÂ </t>
  </si>
  <si>
    <t>John 'Bud' Cardos</t>
  </si>
  <si>
    <t>Kingdom of the SpidersÂ </t>
  </si>
  <si>
    <t>Marilyn Agrelo</t>
  </si>
  <si>
    <t>Documentary|Family|Music</t>
  </si>
  <si>
    <t>Mad Hot BallroomÂ </t>
  </si>
  <si>
    <t>The Station AgentÂ </t>
  </si>
  <si>
    <t>Brian Baugh</t>
  </si>
  <si>
    <t>To Save a LifeÂ </t>
  </si>
  <si>
    <t>Patrick Creadon</t>
  </si>
  <si>
    <t>WordplayÂ </t>
  </si>
  <si>
    <t>Barry W. Blaustein</t>
  </si>
  <si>
    <t>Biography|Documentary|Sport</t>
  </si>
  <si>
    <t>Beyond the MatÂ </t>
  </si>
  <si>
    <t>Kurt Hale</t>
  </si>
  <si>
    <t>The Singles WardÂ </t>
  </si>
  <si>
    <t>Siddiq Barmak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</si>
  <si>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</si>
  <si>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</si>
  <si>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</si>
  <si>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</si>
  <si>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</si>
  <si>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</si>
  <si>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</si>
  <si>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</si>
  <si>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</si>
  <si>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</si>
  <si>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</si>
  <si>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</si>
  <si>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</si>
  <si>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</si>
  <si>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</si>
  <si>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</si>
  <si>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</si>
  <si>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Drinking BuddiesÂ </t>
  </si>
  <si>
    <t>Molly Bernstein</t>
  </si>
  <si>
    <t>Deceptive Practice: The Mysteries and Mentors of Ricky JayÂ </t>
  </si>
  <si>
    <t>Seven SamuraiÂ </t>
  </si>
  <si>
    <t>Marius A. Markevicius</t>
  </si>
  <si>
    <t>The Other Dream TeamÂ </t>
  </si>
  <si>
    <t>Tom DiCillo</t>
  </si>
  <si>
    <t>Johnny SuedeÂ </t>
  </si>
  <si>
    <t>Finishing the Game: The Search for a New Bruce LeeÂ </t>
  </si>
  <si>
    <t>Quentin Dupieux</t>
  </si>
  <si>
    <t>RubberÂ </t>
  </si>
  <si>
    <t>Kiss the BrideÂ </t>
  </si>
  <si>
    <t>Alex Smith</t>
  </si>
  <si>
    <t>The Slaughter RuleÂ </t>
  </si>
  <si>
    <t>Gareth Edwards</t>
  </si>
  <si>
    <t>MonstersÂ </t>
  </si>
  <si>
    <t>Jonathan Parker</t>
  </si>
  <si>
    <t>The CaliforniansÂ </t>
  </si>
  <si>
    <t>Sol Tryon</t>
  </si>
  <si>
    <t>The Living WakeÂ </t>
  </si>
  <si>
    <t>Alex Craig Mann</t>
  </si>
  <si>
    <t>Detention of the DeadÂ </t>
  </si>
  <si>
    <t>Crazy StoneÂ </t>
  </si>
  <si>
    <t>Stephen Kijak</t>
  </si>
  <si>
    <t>Scott Walker: 30 Century ManÂ </t>
  </si>
  <si>
    <t>Everything Put TogetherÂ </t>
  </si>
  <si>
    <t>Good KillÂ </t>
  </si>
  <si>
    <t>Daston Kalili</t>
  </si>
  <si>
    <t>Insomnia ManicaÂ </t>
  </si>
  <si>
    <t>The Outrageous Sophie TuckerÂ </t>
  </si>
  <si>
    <t>Now Is GoodÂ </t>
  </si>
  <si>
    <t>Michael Hoffman Jr.</t>
  </si>
  <si>
    <t>Girls Gone DeadÂ </t>
  </si>
  <si>
    <t>Patrick Gilles</t>
  </si>
  <si>
    <t>History</t>
  </si>
  <si>
    <t>America Is Still the PlaceÂ </t>
  </si>
  <si>
    <t>Georgia Hilton</t>
  </si>
  <si>
    <t>SubconsciousÂ </t>
  </si>
  <si>
    <t>Jack Heller</t>
  </si>
  <si>
    <t>Enter NowhereÂ </t>
  </si>
  <si>
    <t>Fernando Baez Mella</t>
  </si>
  <si>
    <t>The King of NajayoÂ </t>
  </si>
  <si>
    <t>Dominican Republic</t>
  </si>
  <si>
    <t>Warren Sheppard</t>
  </si>
  <si>
    <t>Action|Romance|Sport</t>
  </si>
  <si>
    <t>Fight to the FinishÂ </t>
  </si>
  <si>
    <t>Horror|Musical</t>
  </si>
  <si>
    <t>Alleluia! The Devil's CarnivalÂ </t>
  </si>
  <si>
    <t>Justin Paul Miller</t>
  </si>
  <si>
    <t>Comedy|Mystery|Thriller</t>
  </si>
  <si>
    <t>The Sound and the ShadowÂ </t>
  </si>
  <si>
    <t>Joel Paul Reisig</t>
  </si>
  <si>
    <t>Rodeo GirlÂ </t>
  </si>
  <si>
    <t>Catherine Gund</t>
  </si>
  <si>
    <t>Action|Biography|Documentary|Sport</t>
  </si>
  <si>
    <t>Born to Fly: Elizabeth Streb vs. GravityÂ </t>
  </si>
  <si>
    <t>Luke Dye</t>
  </si>
  <si>
    <t>The Little Ponderosa ZooÂ </t>
  </si>
  <si>
    <t>The Toxic AvengerÂ </t>
  </si>
  <si>
    <t>Straight Out of BrooklynÂ </t>
  </si>
  <si>
    <t>Bloody SundayÂ </t>
  </si>
  <si>
    <t>Alec Asten</t>
  </si>
  <si>
    <t>Diamond RuffÂ </t>
  </si>
  <si>
    <t>Hans Canosa</t>
  </si>
  <si>
    <t>Conversations with Other WomenÂ </t>
  </si>
  <si>
    <t>Lloyd Kaufman</t>
  </si>
  <si>
    <t>Poultrygeist: Night of the Chicken DeadÂ </t>
  </si>
  <si>
    <t>Matthew Watts</t>
  </si>
  <si>
    <t>Mutual FriendsÂ </t>
  </si>
  <si>
    <t>Lloyd Bacon</t>
  </si>
  <si>
    <t>42nd StreetÂ </t>
  </si>
  <si>
    <t>Joe Kenemore</t>
  </si>
  <si>
    <t>Rise of the Entrepreneur: The Search for a Better WayÂ </t>
  </si>
  <si>
    <t>MetropolitanÂ </t>
  </si>
  <si>
    <t>Kay Pollak</t>
  </si>
  <si>
    <t>As It Is in HeavenÂ </t>
  </si>
  <si>
    <t>Eric England</t>
  </si>
  <si>
    <t>RoadsideÂ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</si>
  <si>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</si>
  <si>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</si>
  <si>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</si>
  <si>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</si>
  <si>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</si>
  <si>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</si>
  <si>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Sue Corcoran</t>
  </si>
  <si>
    <t>Comedy|Fantasy|Horror|Musical</t>
  </si>
  <si>
    <t>Gory Gory HallelujahÂ </t>
  </si>
  <si>
    <t>Drama|Fantasy|Sci-Fi|Thriller</t>
  </si>
  <si>
    <t xml:space="preserve">HeroesÂ             </t>
  </si>
  <si>
    <t>Jonathan Caouette</t>
  </si>
  <si>
    <t>Biography|Documentary</t>
  </si>
  <si>
    <t>TarnationÂ </t>
  </si>
  <si>
    <t>Ray Griggs</t>
  </si>
  <si>
    <t>I Want Your MoneyÂ </t>
  </si>
  <si>
    <t>Matt Jackson</t>
  </si>
  <si>
    <t>Love in the Time of MonstersÂ </t>
  </si>
  <si>
    <t>Lucio Fulci</t>
  </si>
  <si>
    <t>The BeyondÂ </t>
  </si>
  <si>
    <t xml:space="preserve">Home MoviesÂ             </t>
  </si>
  <si>
    <t>What Happens in VegasÂ </t>
  </si>
  <si>
    <t>Paul Fox</t>
  </si>
  <si>
    <t>The Dark HoursÂ </t>
  </si>
  <si>
    <t>My Beautiful LaundretteÂ </t>
  </si>
  <si>
    <t>Ari Kirschenbaum</t>
  </si>
  <si>
    <t>FabledÂ </t>
  </si>
  <si>
    <t>Cassandra Nicolaou</t>
  </si>
  <si>
    <t>Show MeÂ </t>
  </si>
  <si>
    <t>Ingmar Bergman</t>
  </si>
  <si>
    <t>Cries &amp; WhispersÂ </t>
  </si>
  <si>
    <t>D.W. Griffith</t>
  </si>
  <si>
    <t>Intolerance: Love's Struggle Throughout the AgesÂ </t>
  </si>
  <si>
    <t>Roger Nygard</t>
  </si>
  <si>
    <t>TrekkiesÂ </t>
  </si>
  <si>
    <t>Harry Beaumont</t>
  </si>
  <si>
    <t>The Broadway MelodyÂ </t>
  </si>
  <si>
    <t>The Evil DeadÂ </t>
  </si>
  <si>
    <t>Franck Khalfoun</t>
  </si>
  <si>
    <t>ManiacÂ </t>
  </si>
  <si>
    <t>Mor Loushy</t>
  </si>
  <si>
    <t>Censored VoicesÂ </t>
  </si>
  <si>
    <t>Henry Alex Rubin</t>
  </si>
  <si>
    <t>MurderballÂ </t>
  </si>
  <si>
    <t>Sam Firstenberg</t>
  </si>
  <si>
    <t>American Ninja 2: The ConfrontationÂ </t>
  </si>
  <si>
    <t>Doug Block</t>
  </si>
  <si>
    <t>51 Birch StreetÂ </t>
  </si>
  <si>
    <t xml:space="preserve">RevolutionÂ             </t>
  </si>
  <si>
    <t>Chad Kapper</t>
  </si>
  <si>
    <t>Rotor DR1Â </t>
  </si>
  <si>
    <t>12 Angry MenÂ </t>
  </si>
  <si>
    <t>Paul Fierlinger</t>
  </si>
  <si>
    <t>Animation|Drama</t>
  </si>
  <si>
    <t>My Dog TulipÂ </t>
  </si>
  <si>
    <t>It Happened One NightÂ </t>
  </si>
  <si>
    <t>Yorgos Lanthimos</t>
  </si>
  <si>
    <t>DogtoothÂ </t>
  </si>
  <si>
    <t>Greek</t>
  </si>
  <si>
    <t>Lauren Lazin</t>
  </si>
  <si>
    <t>Tupac: ResurrectionÂ </t>
  </si>
  <si>
    <t>TumbleweedsÂ </t>
  </si>
  <si>
    <t>Gregory Widen</t>
  </si>
  <si>
    <t>Action|Fantasy|Horror|Mystery|Thriller</t>
  </si>
  <si>
    <t>The ProphecyÂ </t>
  </si>
  <si>
    <t>When the Cat's AwayÂ </t>
  </si>
  <si>
    <t>Pieces of AprilÂ </t>
  </si>
  <si>
    <t>Niall Johnson</t>
  </si>
  <si>
    <t>The Big SwapÂ </t>
  </si>
  <si>
    <t>Old JoyÂ </t>
  </si>
  <si>
    <t>Wendy and LucyÂ </t>
  </si>
  <si>
    <t>Eric Mendelsohn</t>
  </si>
  <si>
    <t>3 BackyardsÂ </t>
  </si>
  <si>
    <t>Jean-Luc Godard</t>
  </si>
  <si>
    <t>Pierrot le FouÂ </t>
  </si>
  <si>
    <t>Florence Ayisi</t>
  </si>
  <si>
    <t>Sisters in LawÂ </t>
  </si>
  <si>
    <t>Cameroon</t>
  </si>
  <si>
    <t>Ayurveda: Art of BeingÂ </t>
  </si>
  <si>
    <t>Michael Roemer</t>
  </si>
  <si>
    <t>Nothing But a ManÂ </t>
  </si>
  <si>
    <t>First Love, Last RitesÂ </t>
  </si>
  <si>
    <t>Eddie O'Flaherty</t>
  </si>
  <si>
    <t>Fighting Tommy RileyÂ </t>
  </si>
  <si>
    <t>Babar Ahmed</t>
  </si>
  <si>
    <t>Royal KillÂ </t>
  </si>
  <si>
    <t>John D. Hancock</t>
  </si>
  <si>
    <t>The Looking GlassÂ </t>
  </si>
  <si>
    <t>Paul Bartel</t>
  </si>
  <si>
    <t>Action|Comedy|Sci-Fi|Sport</t>
  </si>
  <si>
    <t>Death Race 2000Â </t>
  </si>
  <si>
    <t>Bruce Dellis</t>
  </si>
  <si>
    <t>Locker 13Â </t>
  </si>
  <si>
    <t>Pece Dingo</t>
  </si>
  <si>
    <t>Midnight CabaretÂ </t>
  </si>
  <si>
    <t>Jerome Elston Scott</t>
  </si>
  <si>
    <t>Anderson's CrossÂ </t>
  </si>
  <si>
    <t>Ã‰tienne Faure</t>
  </si>
  <si>
    <t>BizarreÂ </t>
  </si>
  <si>
    <t>Herb Freed</t>
  </si>
  <si>
    <t>Graduation DayÂ </t>
  </si>
  <si>
    <t>Jack Perez</t>
  </si>
  <si>
    <t>Comedy|Crime|Drama|Horror|Mystery|Thriller</t>
  </si>
  <si>
    <t>Some Guy Who Kills PeopleÂ </t>
  </si>
  <si>
    <t>Craig Zobel</t>
  </si>
  <si>
    <t>ComplianceÂ </t>
  </si>
  <si>
    <t>Chasing AmyÂ </t>
  </si>
  <si>
    <t>Lovely &amp; AmazingÂ </t>
  </si>
  <si>
    <t>Ken Del Conte</t>
  </si>
  <si>
    <t>Action|Adventure|Mystery|Romance|Thriller</t>
  </si>
  <si>
    <t>Death CallsÂ 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</si>
  <si>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</si>
  <si>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</si>
  <si>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</si>
  <si>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</si>
  <si>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</si>
  <si>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American DesiÂ </t>
  </si>
  <si>
    <t>Daniel Columbie</t>
  </si>
  <si>
    <t>Amidst the Devil's WingsÂ </t>
  </si>
  <si>
    <t>CubeÂ </t>
  </si>
  <si>
    <t>Emma-Kate Croghan</t>
  </si>
  <si>
    <t>Love and Other CatastrophesÂ </t>
  </si>
  <si>
    <t>Bill Plympton</t>
  </si>
  <si>
    <t>Animation|Comedy|Drama|Fantasy|Sci-Fi</t>
  </si>
  <si>
    <t>I Married a Strange Person!Â </t>
  </si>
  <si>
    <t>NovemberÂ </t>
  </si>
  <si>
    <t>Drake Doremus</t>
  </si>
  <si>
    <t>Like CrazyÂ </t>
  </si>
  <si>
    <t>Al Franklin</t>
  </si>
  <si>
    <t>Teeth and BloodÂ </t>
  </si>
  <si>
    <t>Sugar TownÂ </t>
  </si>
  <si>
    <t>Michael Kang</t>
  </si>
  <si>
    <t>The MotelÂ </t>
  </si>
  <si>
    <t>The CanyonsÂ </t>
  </si>
  <si>
    <t xml:space="preserve">Happy ValleyÂ             </t>
  </si>
  <si>
    <t>Lori Silverbush</t>
  </si>
  <si>
    <t>On the OutsÂ </t>
  </si>
  <si>
    <t>Shotgun StoriesÂ </t>
  </si>
  <si>
    <t>Stuart Hazeldine</t>
  </si>
  <si>
    <t>ExamÂ </t>
  </si>
  <si>
    <t>Hilary Brougher</t>
  </si>
  <si>
    <t>The Sticky Fingers of TimeÂ </t>
  </si>
  <si>
    <t>Rachel Goldenberg</t>
  </si>
  <si>
    <t>Sunday School MusicalÂ </t>
  </si>
  <si>
    <t>RustÂ </t>
  </si>
  <si>
    <t>Jamin Winans</t>
  </si>
  <si>
    <t>Action|Drama|Fantasy|Sci-Fi</t>
  </si>
  <si>
    <t>InkÂ </t>
  </si>
  <si>
    <t>Tom Seidman</t>
  </si>
  <si>
    <t>The Christmas BunnyÂ </t>
  </si>
  <si>
    <t>Jason Naumann</t>
  </si>
  <si>
    <t>Comedy|Short</t>
  </si>
  <si>
    <t>Jesus PeopleÂ </t>
  </si>
  <si>
    <t>Matt Cimber</t>
  </si>
  <si>
    <t>ButterflyÂ </t>
  </si>
  <si>
    <t>Sam Martin</t>
  </si>
  <si>
    <t>UnDividedÂ </t>
  </si>
  <si>
    <t>Andrew Hyatt</t>
  </si>
  <si>
    <t>The FrozenÂ </t>
  </si>
  <si>
    <t>Horse CampÂ </t>
  </si>
  <si>
    <t>Kristin Rizzo</t>
  </si>
  <si>
    <t>Give Me ShelterÂ </t>
  </si>
  <si>
    <t>The Big ParadeÂ </t>
  </si>
  <si>
    <t>Ward Roberts</t>
  </si>
  <si>
    <t>Little Big TopÂ </t>
  </si>
  <si>
    <t>Zoran Lisinac</t>
  </si>
  <si>
    <t>Along the RoadsideÂ </t>
  </si>
  <si>
    <t>BronsonÂ </t>
  </si>
  <si>
    <t>James O'Brien</t>
  </si>
  <si>
    <t>Adventure|Drama|Fantasy|Thriller|Western</t>
  </si>
  <si>
    <t>Western ReligionÂ </t>
  </si>
  <si>
    <t>Tom Putnam</t>
  </si>
  <si>
    <t>BurnÂ </t>
  </si>
  <si>
    <t>Jon Shear</t>
  </si>
  <si>
    <t>UrbaniaÂ </t>
  </si>
  <si>
    <t>Al Silliman Jr.</t>
  </si>
  <si>
    <t>The StewardessesÂ </t>
  </si>
  <si>
    <t>EugÃ¨ne LouriÃ©</t>
  </si>
  <si>
    <t>Adventure|Horror|Sci-Fi</t>
  </si>
  <si>
    <t>The Beast from 20,000 FathomsÂ </t>
  </si>
  <si>
    <t>Mad MaxÂ </t>
  </si>
  <si>
    <t>SwingersÂ </t>
  </si>
  <si>
    <t>A Fistful of DollarsÂ </t>
  </si>
  <si>
    <t>Lowell Sherman</t>
  </si>
  <si>
    <t>Comedy|Drama|History|Musical|Romance</t>
  </si>
  <si>
    <t>She Done Him WrongÂ </t>
  </si>
  <si>
    <t>Maurizio Benazzo</t>
  </si>
  <si>
    <t>Short Cut to Nirvana: Kumbh MelaÂ </t>
  </si>
  <si>
    <t>David G. Evans</t>
  </si>
  <si>
    <t>The Grace CardÂ </t>
  </si>
  <si>
    <t>Middle of NowhereÂ </t>
  </si>
  <si>
    <t>3Â </t>
  </si>
  <si>
    <t>Sherman Alexie</t>
  </si>
  <si>
    <t>The Business of FancydancingÂ </t>
  </si>
  <si>
    <t>Justin Dillon</t>
  </si>
  <si>
    <t>Call + ResponseÂ </t>
  </si>
  <si>
    <t>Stevan Mena</t>
  </si>
  <si>
    <t>MalevolenceÂ </t>
  </si>
  <si>
    <t>Shooting the WarwicksÂ </t>
  </si>
  <si>
    <t>Super HybridÂ </t>
  </si>
  <si>
    <t>BagheadÂ </t>
  </si>
  <si>
    <t>Livingston Oden</t>
  </si>
  <si>
    <t>Comedy|Horror|Mystery|Thriller</t>
  </si>
  <si>
    <t>SolitudeÂ </t>
  </si>
  <si>
    <t>Chris Marker</t>
  </si>
  <si>
    <t>The Case of the Grinning CatÂ </t>
  </si>
  <si>
    <t>Carl Theodor Dreyer</t>
  </si>
  <si>
    <t>OrdetÂ </t>
  </si>
  <si>
    <t>Marianna Palka</t>
  </si>
  <si>
    <t>Good DickÂ </t>
  </si>
  <si>
    <t>The Man from EarthÂ </t>
  </si>
  <si>
    <t>Ricki Stern</t>
  </si>
  <si>
    <t>The Trials of Darryl HuntÂ </t>
  </si>
  <si>
    <t>Nadia Tass</t>
  </si>
  <si>
    <t>An American Girl HolidayÂ </t>
  </si>
  <si>
    <t>James Kerwin</t>
  </si>
  <si>
    <t>Drama|Music|Mystery|Romance|Sci-Fi</t>
  </si>
  <si>
    <t>Yesterday Was a LieÂ </t>
  </si>
  <si>
    <t>C. Fraser Press</t>
  </si>
  <si>
    <t>Theresa Is a MotherÂ </t>
  </si>
  <si>
    <t>Rania Attieh</t>
  </si>
  <si>
    <t>H.Â </t>
  </si>
  <si>
    <t>Sharon Greytak</t>
  </si>
  <si>
    <t>Archaeology of a WomanÂ </t>
  </si>
  <si>
    <t>Majid Majidi</t>
  </si>
  <si>
    <t>Children of HeavenÂ </t>
  </si>
  <si>
    <t>Andrew Haigh</t>
  </si>
  <si>
    <t>WeekendÂ </t>
  </si>
  <si>
    <t>She's Gotta Have ItÂ </t>
  </si>
  <si>
    <t>Cary Bell</t>
  </si>
  <si>
    <t>Butterfly GirlÂ </t>
  </si>
  <si>
    <t>Nicolae Constantin Tanase</t>
  </si>
  <si>
    <t>The World Is MineÂ </t>
  </si>
  <si>
    <t>Another EarthÂ </t>
  </si>
  <si>
    <t>Melvin Van Peebles</t>
  </si>
  <si>
    <t>Sweet Sweetback's Baadasssss SongÂ </t>
  </si>
  <si>
    <t>Ken Roht</t>
  </si>
  <si>
    <t>Perfect CowboyÂ </t>
  </si>
  <si>
    <t>TadpoleÂ </t>
  </si>
  <si>
    <t>OnceÂ </t>
  </si>
  <si>
    <t>Robinson Devor</t>
  </si>
  <si>
    <t>The Woman ChaserÂ </t>
  </si>
  <si>
    <t>Michel Orion Scott</t>
  </si>
  <si>
    <t>The Horse BoyÂ </t>
  </si>
  <si>
    <t>Pat Holden</t>
  </si>
  <si>
    <t>When the Lights Went OutÂ </t>
  </si>
  <si>
    <t>Eric Bugbee</t>
  </si>
  <si>
    <t>Heroes of DirtÂ </t>
  </si>
  <si>
    <t>A Charlie Brown ChristmasÂ </t>
  </si>
  <si>
    <t>Dena Seidel</t>
  </si>
  <si>
    <t>Adventure|Documentary</t>
  </si>
  <si>
    <t>Antarctic Edge: 70Â° SouthÂ </t>
  </si>
  <si>
    <t>Deborah Anderson</t>
  </si>
  <si>
    <t>ArousedÂ </t>
  </si>
  <si>
    <t>Sara Newens</t>
  </si>
  <si>
    <t>Top SpinÂ </t>
  </si>
  <si>
    <t>Roger &amp; MeÂ </t>
  </si>
  <si>
    <t>Sai Varadan</t>
  </si>
  <si>
    <t>An American in HollywoodÂ </t>
  </si>
  <si>
    <t>Sound of My VoiceÂ </t>
  </si>
  <si>
    <t>Amal Al-Agroobi</t>
  </si>
  <si>
    <t>Documentary|Family</t>
  </si>
  <si>
    <t>The Brain That SingsÂ </t>
  </si>
  <si>
    <t>United Arab Emirates</t>
  </si>
  <si>
    <t>Andrew Berends</t>
  </si>
  <si>
    <t>The Blood of My BrotherÂ </t>
  </si>
  <si>
    <t>Lynn Shelton</t>
  </si>
  <si>
    <t>Your Sister's SisterÂ </t>
  </si>
  <si>
    <t>Valentine</t>
  </si>
  <si>
    <t>Romantic SchemerÂ </t>
  </si>
  <si>
    <t>A Dog's BreakfastÂ </t>
  </si>
  <si>
    <t>Une Femme MariÃ©eÂ </t>
  </si>
  <si>
    <t>The Birth of a NationÂ </t>
  </si>
  <si>
    <t>Nathan Smith Jones</t>
  </si>
  <si>
    <t>The Work and the StoryÂ </t>
  </si>
  <si>
    <t>Facing the GiantsÂ </t>
  </si>
  <si>
    <t>Travis Cluff</t>
  </si>
  <si>
    <t>The GallowsÂ </t>
  </si>
  <si>
    <t>EraserheadÂ </t>
  </si>
  <si>
    <t>Harry F. Millarde</t>
  </si>
  <si>
    <t>Over the Hill to the PoorhouseÂ </t>
  </si>
  <si>
    <t>Hollywood ShuffleÂ </t>
  </si>
  <si>
    <t>The MightyÂ </t>
  </si>
  <si>
    <t>Jamaa Fanaka</t>
  </si>
  <si>
    <t>PenitentiaryÂ </t>
  </si>
  <si>
    <t>Larry Blamire</t>
  </si>
  <si>
    <t>The Lost Skeleton of CadavraÂ </t>
  </si>
  <si>
    <t>Stephen Langford</t>
  </si>
  <si>
    <t>Dude, Where's My Dog?!Â </t>
  </si>
  <si>
    <t>E.L. Katz</t>
  </si>
  <si>
    <t>Comedy|Crime|Drama|Horror|Thriller</t>
  </si>
  <si>
    <t>Cheap ThrillsÂ </t>
  </si>
  <si>
    <t>Lisanne Pajot</t>
  </si>
  <si>
    <t>Indie Game: The MovieÂ </t>
  </si>
  <si>
    <t>Dan Reed</t>
  </si>
  <si>
    <t>ClosureÂ </t>
  </si>
  <si>
    <t>John Reinhardt</t>
  </si>
  <si>
    <t>Open SecretÂ </t>
  </si>
  <si>
    <t>Patrick Ryan Sims</t>
  </si>
  <si>
    <t>Echo Dr.Â </t>
  </si>
  <si>
    <t>Laslo Benedek</t>
  </si>
  <si>
    <t>The Night VisitorÂ </t>
  </si>
  <si>
    <t>Jason Miller</t>
  </si>
  <si>
    <t>The Past is a Grotesque AnimalÂ </t>
  </si>
  <si>
    <t>Sut Jhally</t>
  </si>
  <si>
    <t>Peace, Propaganda &amp; the Promised LandÂ </t>
  </si>
  <si>
    <t>PiÂ </t>
  </si>
  <si>
    <t>Julie Davis</t>
  </si>
  <si>
    <t>I Love You, Don't Touch Me!Â </t>
  </si>
  <si>
    <t>Myles Berkowitz</t>
  </si>
  <si>
    <t>20 DatesÂ </t>
  </si>
  <si>
    <t>Brett Piper</t>
  </si>
  <si>
    <t>Queen CrabÂ </t>
  </si>
  <si>
    <t>Comedy|Documentary|Drama</t>
  </si>
  <si>
    <t>Super Size MeÂ </t>
  </si>
  <si>
    <t>Brandon Trost</t>
  </si>
  <si>
    <t>The FPÂ </t>
  </si>
  <si>
    <t>Happy ChristmasÂ </t>
  </si>
  <si>
    <t>Joseph Green</t>
  </si>
  <si>
    <t>The Brain That Wouldn't DieÂ </t>
  </si>
  <si>
    <t>Wade Gasque</t>
  </si>
  <si>
    <t>Tiger OrangeÂ </t>
  </si>
  <si>
    <t>Daniel Schechter</t>
  </si>
  <si>
    <t>Supporting CharactersÂ </t>
  </si>
  <si>
    <t>AbsentiaÂ </t>
  </si>
  <si>
    <t>The Brothers McMullenÂ </t>
  </si>
  <si>
    <t>Matt Johnson</t>
  </si>
  <si>
    <t>The DirtiesÂ </t>
  </si>
  <si>
    <t>Bruno Barreto</t>
  </si>
  <si>
    <t>GabrielaÂ </t>
  </si>
  <si>
    <t>Tiny FurnitureÂ </t>
  </si>
  <si>
    <t>Terron R. Parsons</t>
  </si>
  <si>
    <t>Crime|Drama|Horror</t>
  </si>
  <si>
    <t>HayrideÂ </t>
  </si>
  <si>
    <t>Daniel Mellitz</t>
  </si>
  <si>
    <t>The Naked ApeÂ </t>
  </si>
  <si>
    <t>Jem Cohen</t>
  </si>
  <si>
    <t>CountingÂ </t>
  </si>
  <si>
    <t>Andrew Leman</t>
  </si>
  <si>
    <t>The Call of CthulhuÂ </t>
  </si>
  <si>
    <t>Dave Carroll</t>
  </si>
  <si>
    <t>Bending SteelÂ </t>
  </si>
  <si>
    <t>William Eubank</t>
  </si>
  <si>
    <t>The SignalÂ </t>
  </si>
  <si>
    <t>Patrick Meaney</t>
  </si>
  <si>
    <t>The Image RevolutionÂ </t>
  </si>
  <si>
    <t>Chad Hartigan</t>
  </si>
  <si>
    <t>This Is Martin BonnerÂ </t>
  </si>
  <si>
    <t>A True StoryÂ </t>
  </si>
  <si>
    <t>George WashingtonÂ </t>
  </si>
  <si>
    <t>Kevin Jordan</t>
  </si>
  <si>
    <t>Smiling Fish &amp; Goat on FireÂ </t>
  </si>
  <si>
    <t>Kirk Loudon</t>
  </si>
  <si>
    <t>Dawn of the Crescent MoonÂ </t>
  </si>
  <si>
    <t>Travis Legge</t>
  </si>
  <si>
    <t>Raymond Did ItÂ </t>
  </si>
  <si>
    <t>The Last WaltzÂ </t>
  </si>
  <si>
    <t>Collin Joseph Neal</t>
  </si>
  <si>
    <t>Run, Hide, DieÂ </t>
  </si>
  <si>
    <t>Bradley Rust Gray</t>
  </si>
  <si>
    <t>The Exploding GirlÂ </t>
  </si>
  <si>
    <t>Mike Bruce</t>
  </si>
  <si>
    <t>The Legend of God's GunÂ </t>
  </si>
  <si>
    <t>Andrew Bujalski</t>
  </si>
  <si>
    <t>Mutual AppreciationÂ </t>
  </si>
  <si>
    <t>Damir Catic</t>
  </si>
  <si>
    <t>Her Cry: La Llorona InvestigationÂ </t>
  </si>
  <si>
    <t>Down TerraceÂ </t>
  </si>
  <si>
    <t>ClerksÂ </t>
  </si>
  <si>
    <t>James Bidgood</t>
  </si>
  <si>
    <t>Pink NarcissusÂ </t>
  </si>
  <si>
    <t>Funny Ha HaÂ </t>
  </si>
  <si>
    <t>In the Company of MenÂ </t>
  </si>
  <si>
    <t>Eric Eason</t>
  </si>
  <si>
    <t>ManitoÂ </t>
  </si>
  <si>
    <t>RampageÂ </t>
  </si>
  <si>
    <t>SlackerÂ </t>
  </si>
  <si>
    <t>Joseph Mazzella</t>
  </si>
  <si>
    <t>Dutch KillsÂ </t>
  </si>
  <si>
    <t>Dry SpellÂ </t>
  </si>
  <si>
    <t>FlywheelÂ </t>
  </si>
  <si>
    <t>Marcus Nispel</t>
  </si>
  <si>
    <t>ExeterÂ </t>
  </si>
  <si>
    <t>Brandon Landers</t>
  </si>
  <si>
    <t>The RidgesÂ </t>
  </si>
  <si>
    <t>The Puffy ChairÂ </t>
  </si>
  <si>
    <t>Jim Chuchu</t>
  </si>
  <si>
    <t>Stories of Our LivesÂ </t>
  </si>
  <si>
    <t>Swahili</t>
  </si>
  <si>
    <t>Kenya</t>
  </si>
  <si>
    <t>Daryl Wein</t>
  </si>
  <si>
    <t>Breaking UpwardsÂ </t>
  </si>
  <si>
    <t>Jason Trost</t>
  </si>
  <si>
    <t>All Superheroes Must DieÂ </t>
  </si>
  <si>
    <t>Comedy|Crime|Horror</t>
  </si>
  <si>
    <t>Pink FlamingosÂ </t>
  </si>
  <si>
    <t>CleanÂ </t>
  </si>
  <si>
    <t>Jafar Panahi</t>
  </si>
  <si>
    <t>The CircleÂ </t>
  </si>
  <si>
    <t>Ivan Kavanagh</t>
  </si>
  <si>
    <t>Tin Can ManÂ </t>
  </si>
  <si>
    <t>Kiyoshi Kurosawa</t>
  </si>
  <si>
    <t>The CureÂ </t>
  </si>
  <si>
    <t>Tadeo Garcia</t>
  </si>
  <si>
    <t>On the DownlowÂ </t>
  </si>
  <si>
    <t>Thomas L. Phillips</t>
  </si>
  <si>
    <t>Sanctuary; Quite a ConundrumÂ </t>
  </si>
  <si>
    <t>Ash Baron-Cohen</t>
  </si>
  <si>
    <t>BangÂ </t>
  </si>
  <si>
    <t>Shane Carruth</t>
  </si>
  <si>
    <t>PrimerÂ </t>
  </si>
  <si>
    <t>Neill Dela Llana</t>
  </si>
  <si>
    <t>CaviteÂ </t>
  </si>
  <si>
    <t>Philippines</t>
  </si>
  <si>
    <t>El MariachiÂ </t>
  </si>
  <si>
    <t>Anthony Vallone</t>
  </si>
  <si>
    <t>The Mongol KingÂ </t>
  </si>
  <si>
    <t>NewlywedsÂ </t>
  </si>
  <si>
    <t>Scott Smith</t>
  </si>
  <si>
    <t>Signed Sealed DeliveredÂ </t>
  </si>
  <si>
    <t xml:space="preserve">The FollowingÂ             </t>
  </si>
  <si>
    <t>Benjamin Roberds</t>
  </si>
  <si>
    <t>A Plague So PleasantÂ </t>
  </si>
  <si>
    <t>Daniel Hsia</t>
  </si>
  <si>
    <t>Shanghai CallingÂ </t>
  </si>
  <si>
    <t>My Date with DrewÂ </t>
  </si>
  <si>
    <t>-</t>
  </si>
  <si>
    <t>Row Labels</t>
  </si>
  <si>
    <t>Grand Total</t>
  </si>
  <si>
    <t>Count of movie_title</t>
  </si>
  <si>
    <t>genre</t>
  </si>
  <si>
    <t>Crime</t>
  </si>
  <si>
    <t>Mystery</t>
  </si>
  <si>
    <t>War</t>
  </si>
  <si>
    <t>Sport</t>
  </si>
  <si>
    <t>News</t>
  </si>
  <si>
    <t>Game-Show</t>
  </si>
  <si>
    <t>Reality-TV</t>
  </si>
  <si>
    <t>Film-Noir</t>
  </si>
  <si>
    <t>Short</t>
  </si>
  <si>
    <t>genres2</t>
  </si>
  <si>
    <t>genres3</t>
  </si>
  <si>
    <t>genres4</t>
  </si>
  <si>
    <t>genres5</t>
  </si>
  <si>
    <t>genres6</t>
  </si>
  <si>
    <t>genres7</t>
  </si>
  <si>
    <t>genres8</t>
  </si>
  <si>
    <t>genres9</t>
  </si>
  <si>
    <t>(blank)</t>
  </si>
  <si>
    <t>profit</t>
  </si>
  <si>
    <t>movie</t>
  </si>
  <si>
    <t>Sum of profit</t>
  </si>
  <si>
    <t>Sum of gross</t>
  </si>
  <si>
    <t>(Multiple Items)</t>
  </si>
  <si>
    <t>Highest profit margin=</t>
  </si>
  <si>
    <t>profit margin</t>
  </si>
  <si>
    <t>correlation between budget and gross=</t>
  </si>
  <si>
    <t>Count of imdb_score</t>
  </si>
  <si>
    <t>count</t>
  </si>
  <si>
    <t>Avatar</t>
  </si>
  <si>
    <t>Pirates of the Caribbean: At World's End</t>
  </si>
  <si>
    <t>Spectre</t>
  </si>
  <si>
    <t>The Dark Knight Rises</t>
  </si>
  <si>
    <t xml:space="preserve">Star Wars: Episode VII - The Force Awakens            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</si>
  <si>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</si>
  <si>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</si>
  <si>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</si>
  <si>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</si>
  <si>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</si>
  <si>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</si>
  <si>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</si>
  <si>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</si>
  <si>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</si>
  <si>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</si>
  <si>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</si>
  <si>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</si>
  <si>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</si>
  <si>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</si>
  <si>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</si>
  <si>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</si>
  <si>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</si>
  <si>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</si>
  <si>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</si>
  <si>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</si>
  <si>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</si>
  <si>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</si>
  <si>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</si>
  <si>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</si>
  <si>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</si>
  <si>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</si>
  <si>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</si>
  <si>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</si>
  <si>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</si>
  <si>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</si>
  <si>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</si>
  <si>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</si>
  <si>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</si>
  <si>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</si>
  <si>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</si>
  <si>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</si>
  <si>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</si>
  <si>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</si>
  <si>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</si>
  <si>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</si>
  <si>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</si>
  <si>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</si>
  <si>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</si>
  <si>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</si>
  <si>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</si>
  <si>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</si>
  <si>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</si>
  <si>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</si>
  <si>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</si>
  <si>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</si>
  <si>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</si>
  <si>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</si>
  <si>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</si>
  <si>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</si>
  <si>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</si>
  <si>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</si>
  <si>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</si>
  <si>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</si>
  <si>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</si>
  <si>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</si>
  <si>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</si>
  <si>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</si>
  <si>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</si>
  <si>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</si>
  <si>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</si>
  <si>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</si>
  <si>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</si>
  <si>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</si>
  <si>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</si>
  <si>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</si>
  <si>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</si>
  <si>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</si>
  <si>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</si>
  <si>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</si>
  <si>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</si>
  <si>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</si>
  <si>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</si>
  <si>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</si>
  <si>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</si>
  <si>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</si>
  <si>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</si>
  <si>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</si>
  <si>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</si>
  <si>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</si>
  <si>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</si>
  <si>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</si>
  <si>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</si>
  <si>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</si>
  <si>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</si>
  <si>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</si>
  <si>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</si>
  <si>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</si>
  <si>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</si>
  <si>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</si>
  <si>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</si>
  <si>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</si>
  <si>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</si>
  <si>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</si>
  <si>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</si>
  <si>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</si>
  <si>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</si>
  <si>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</si>
  <si>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</si>
  <si>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</si>
  <si>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</si>
  <si>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</si>
  <si>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</si>
  <si>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</si>
  <si>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</si>
  <si>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</si>
  <si>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</si>
  <si>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</si>
  <si>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</si>
  <si>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</si>
  <si>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</si>
  <si>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</si>
  <si>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</si>
  <si>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</si>
  <si>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</si>
  <si>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</si>
  <si>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</si>
  <si>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</si>
  <si>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</si>
  <si>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</si>
  <si>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</si>
  <si>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</si>
  <si>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</si>
  <si>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</si>
  <si>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</si>
  <si>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</si>
  <si>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</si>
  <si>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</si>
  <si>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</si>
  <si>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</si>
  <si>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</si>
  <si>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</si>
  <si>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</si>
  <si>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</si>
  <si>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</si>
  <si>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</si>
  <si>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</si>
  <si>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</si>
  <si>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</si>
  <si>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</si>
  <si>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</si>
  <si>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</si>
  <si>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</si>
  <si>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</si>
  <si>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</si>
  <si>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</si>
  <si>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</si>
  <si>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</si>
  <si>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</si>
  <si>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</si>
  <si>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</si>
  <si>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</si>
  <si>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</si>
  <si>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</si>
  <si>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</si>
  <si>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</si>
  <si>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</si>
  <si>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</si>
  <si>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</si>
  <si>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</si>
  <si>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</si>
  <si>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</si>
  <si>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</si>
  <si>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</si>
  <si>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</si>
  <si>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</si>
  <si>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 xml:space="preserve">Miami Vice            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</si>
  <si>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</si>
  <si>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</si>
  <si>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</si>
  <si>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</si>
  <si>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</si>
  <si>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</si>
  <si>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</si>
  <si>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</si>
  <si>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</si>
  <si>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</si>
  <si>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</si>
  <si>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</si>
  <si>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</si>
  <si>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</si>
  <si>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</si>
  <si>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</si>
  <si>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</si>
  <si>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</si>
  <si>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</si>
  <si>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</si>
  <si>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</si>
  <si>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</si>
  <si>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</si>
  <si>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</si>
  <si>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</si>
  <si>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</si>
  <si>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</si>
  <si>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</si>
  <si>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</si>
  <si>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</si>
  <si>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</si>
  <si>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</si>
  <si>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</si>
  <si>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</si>
  <si>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</si>
  <si>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</si>
  <si>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</si>
  <si>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</si>
  <si>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</si>
  <si>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</si>
  <si>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</si>
  <si>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</si>
  <si>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</si>
  <si>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</si>
  <si>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</si>
  <si>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</si>
  <si>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</si>
  <si>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</si>
  <si>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</si>
  <si>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</si>
  <si>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</si>
  <si>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</si>
  <si>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</si>
  <si>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</si>
  <si>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</si>
  <si>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</si>
  <si>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</si>
  <si>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</si>
  <si>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</si>
  <si>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</si>
  <si>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</si>
  <si>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</si>
  <si>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</si>
  <si>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</si>
  <si>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</si>
  <si>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</si>
  <si>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</si>
  <si>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</si>
  <si>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</si>
  <si>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</si>
  <si>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</si>
  <si>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</si>
  <si>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</si>
  <si>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</si>
  <si>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</si>
  <si>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</si>
  <si>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</si>
  <si>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</si>
  <si>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</si>
  <si>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 xml:space="preserve">The A-Team            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</si>
  <si>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</si>
  <si>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</si>
  <si>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</si>
  <si>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</si>
  <si>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</si>
  <si>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</si>
  <si>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</si>
  <si>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</si>
  <si>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</si>
  <si>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</si>
  <si>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</si>
  <si>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</si>
  <si>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</si>
  <si>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</si>
  <si>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</si>
  <si>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</si>
  <si>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</si>
  <si>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</si>
  <si>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 xml:space="preserve">10,000 B.C.            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</si>
  <si>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</si>
  <si>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</si>
  <si>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</si>
  <si>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</si>
  <si>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</si>
  <si>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</si>
  <si>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</si>
  <si>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</si>
  <si>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</si>
  <si>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</si>
  <si>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</si>
  <si>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</si>
  <si>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</si>
  <si>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</si>
  <si>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</si>
  <si>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</si>
  <si>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</si>
  <si>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</si>
  <si>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</si>
  <si>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</si>
  <si>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</si>
  <si>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</si>
  <si>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</si>
  <si>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</si>
  <si>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</si>
  <si>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</si>
  <si>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</si>
  <si>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</si>
  <si>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</si>
  <si>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</si>
  <si>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</si>
  <si>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</si>
  <si>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</si>
  <si>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</si>
  <si>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</si>
  <si>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</si>
  <si>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</si>
  <si>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</si>
  <si>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</si>
  <si>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</si>
  <si>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</si>
  <si>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</si>
  <si>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</si>
  <si>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</si>
  <si>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</si>
  <si>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</si>
  <si>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</si>
  <si>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</si>
  <si>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</si>
  <si>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</si>
  <si>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</si>
  <si>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</si>
  <si>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</si>
  <si>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</si>
  <si>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</si>
  <si>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</si>
  <si>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</si>
  <si>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</si>
  <si>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</si>
  <si>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</si>
  <si>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</si>
  <si>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</si>
  <si>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</si>
  <si>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</si>
  <si>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</si>
  <si>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</si>
  <si>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</si>
  <si>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</si>
  <si>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</si>
  <si>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</si>
  <si>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</si>
  <si>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</si>
  <si>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</si>
  <si>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</si>
  <si>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</si>
  <si>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</si>
  <si>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</si>
  <si>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</si>
  <si>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</si>
  <si>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</si>
  <si>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</si>
  <si>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</si>
  <si>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</si>
  <si>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</si>
  <si>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</si>
  <si>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</si>
  <si>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</si>
  <si>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</si>
  <si>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</si>
  <si>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</si>
  <si>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</si>
  <si>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</si>
  <si>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</si>
  <si>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</si>
  <si>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</si>
  <si>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</si>
  <si>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</si>
  <si>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</si>
  <si>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</si>
  <si>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</si>
  <si>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</si>
  <si>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</si>
  <si>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</si>
  <si>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</si>
  <si>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</si>
  <si>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</si>
  <si>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</si>
  <si>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</si>
  <si>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</si>
  <si>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</si>
  <si>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</si>
  <si>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</si>
  <si>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</si>
  <si>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</si>
  <si>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</si>
  <si>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</si>
  <si>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</si>
  <si>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</si>
  <si>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</si>
  <si>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</si>
  <si>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</si>
  <si>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 xml:space="preserve">Hannibal            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</si>
  <si>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</si>
  <si>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</si>
  <si>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</si>
  <si>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</si>
  <si>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</si>
  <si>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</si>
  <si>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</si>
  <si>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</si>
  <si>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</si>
  <si>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</si>
  <si>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</si>
  <si>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</si>
  <si>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</si>
  <si>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</si>
  <si>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</si>
  <si>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</si>
  <si>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</si>
  <si>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</si>
  <si>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</si>
  <si>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</si>
  <si>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</si>
  <si>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</si>
  <si>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</si>
  <si>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</si>
  <si>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</si>
  <si>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</si>
  <si>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</si>
  <si>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</si>
  <si>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</si>
  <si>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</si>
  <si>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</si>
  <si>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</si>
  <si>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</si>
  <si>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</si>
  <si>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</si>
  <si>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</si>
  <si>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</si>
  <si>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</si>
  <si>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</si>
  <si>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</si>
  <si>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</si>
  <si>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</si>
  <si>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</si>
  <si>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</si>
  <si>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</si>
  <si>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</si>
  <si>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</si>
  <si>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</si>
  <si>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</si>
  <si>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</si>
  <si>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</si>
  <si>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</si>
  <si>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</si>
  <si>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</si>
  <si>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 xml:space="preserve">Daredevil            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</si>
  <si>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</si>
  <si>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</si>
  <si>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</si>
  <si>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</si>
  <si>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</si>
  <si>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</si>
  <si>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</si>
  <si>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</si>
  <si>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</si>
  <si>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</si>
  <si>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</si>
  <si>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</si>
  <si>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</si>
  <si>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</si>
  <si>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</si>
  <si>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</si>
  <si>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</si>
  <si>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</si>
  <si>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</si>
  <si>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 xml:space="preserve">Bewitched            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</si>
  <si>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</si>
  <si>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</si>
  <si>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</si>
  <si>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</si>
  <si>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</si>
  <si>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</si>
  <si>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</si>
  <si>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</si>
  <si>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</si>
  <si>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</si>
  <si>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The Edge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</si>
  <si>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</si>
  <si>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</si>
  <si>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</si>
  <si>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</si>
  <si>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</si>
  <si>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</si>
  <si>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</si>
  <si>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</si>
  <si>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</si>
  <si>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</si>
  <si>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</si>
  <si>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</si>
  <si>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</si>
  <si>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</si>
  <si>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</si>
  <si>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</si>
  <si>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</si>
  <si>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</si>
  <si>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</si>
  <si>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</si>
  <si>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</si>
  <si>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</si>
  <si>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</si>
  <si>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</si>
  <si>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</si>
  <si>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</si>
  <si>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</si>
  <si>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</si>
  <si>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</si>
  <si>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</si>
  <si>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</si>
  <si>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</si>
  <si>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</si>
  <si>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</si>
  <si>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</si>
  <si>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</si>
  <si>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</si>
  <si>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</si>
  <si>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</si>
  <si>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</si>
  <si>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</si>
  <si>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</si>
  <si>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</si>
  <si>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</si>
  <si>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</si>
  <si>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</si>
  <si>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 xml:space="preserve">Constantine            </t>
  </si>
  <si>
    <t>Hotel for Dogs</t>
  </si>
  <si>
    <t>Vertical Limit</t>
  </si>
  <si>
    <t>Charlie Wilson's War</t>
  </si>
  <si>
    <t>Shark Tale</t>
  </si>
  <si>
    <t>Dreamgirls</t>
  </si>
  <si>
    <t xml:space="preserve">Life            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</si>
  <si>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</si>
  <si>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</si>
  <si>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</si>
  <si>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</si>
  <si>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</si>
  <si>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</si>
  <si>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</si>
  <si>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</si>
  <si>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</si>
  <si>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</si>
  <si>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</si>
  <si>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</si>
  <si>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</si>
  <si>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</si>
  <si>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</si>
  <si>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</si>
  <si>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</si>
  <si>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</si>
  <si>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</si>
  <si>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</si>
  <si>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</si>
  <si>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</si>
  <si>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</si>
  <si>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</si>
  <si>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</si>
  <si>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</si>
  <si>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</si>
  <si>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</si>
  <si>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</si>
  <si>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</si>
  <si>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</si>
  <si>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</si>
  <si>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</si>
  <si>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</si>
  <si>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</si>
  <si>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</si>
  <si>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</si>
  <si>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</si>
  <si>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</si>
  <si>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</si>
  <si>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</si>
  <si>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</si>
  <si>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</si>
  <si>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</si>
  <si>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</si>
  <si>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</si>
  <si>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</si>
  <si>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</si>
  <si>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 xml:space="preserve">Sleepy Hollow            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</si>
  <si>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</si>
  <si>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</si>
  <si>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</si>
  <si>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</si>
  <si>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</si>
  <si>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</si>
  <si>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</si>
  <si>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</si>
  <si>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</si>
  <si>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</si>
  <si>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</si>
  <si>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</si>
  <si>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</si>
  <si>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</si>
  <si>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</si>
  <si>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</si>
  <si>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</si>
  <si>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</si>
  <si>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</si>
  <si>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</si>
  <si>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</si>
  <si>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</si>
  <si>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</si>
  <si>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</si>
  <si>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</si>
  <si>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</si>
  <si>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</si>
  <si>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</si>
  <si>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</si>
  <si>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</si>
  <si>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</si>
  <si>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</si>
  <si>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</si>
  <si>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</si>
  <si>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</si>
  <si>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</si>
  <si>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</si>
  <si>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</si>
  <si>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</si>
  <si>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</si>
  <si>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</si>
  <si>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</si>
  <si>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</si>
  <si>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</si>
  <si>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</si>
  <si>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</si>
  <si>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</si>
  <si>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</si>
  <si>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</si>
  <si>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</si>
  <si>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</si>
  <si>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 xml:space="preserve">Last Man Standing            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</si>
  <si>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</si>
  <si>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</si>
  <si>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</si>
  <si>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</si>
  <si>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</si>
  <si>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</si>
  <si>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</si>
  <si>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</si>
  <si>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</si>
  <si>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</si>
  <si>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</si>
  <si>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</si>
  <si>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</si>
  <si>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</si>
  <si>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</si>
  <si>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</si>
  <si>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</si>
  <si>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</si>
  <si>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</si>
  <si>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</si>
  <si>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</si>
  <si>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</si>
  <si>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</si>
  <si>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</si>
  <si>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</si>
  <si>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</si>
  <si>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</si>
  <si>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</si>
  <si>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</si>
  <si>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</si>
  <si>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</si>
  <si>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</si>
  <si>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</si>
  <si>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</si>
  <si>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</si>
  <si>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</si>
  <si>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</si>
  <si>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</si>
  <si>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 xml:space="preserve">The Missing            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</si>
  <si>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</si>
  <si>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</si>
  <si>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</si>
  <si>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</si>
  <si>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</si>
  <si>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</si>
  <si>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</si>
  <si>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</si>
  <si>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</si>
  <si>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</si>
  <si>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</si>
  <si>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</si>
  <si>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</si>
  <si>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</si>
  <si>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</si>
  <si>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</si>
  <si>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</si>
  <si>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</si>
  <si>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</si>
  <si>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</si>
  <si>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</si>
  <si>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</si>
  <si>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</si>
  <si>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</si>
  <si>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</si>
  <si>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</si>
  <si>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</si>
  <si>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</si>
  <si>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</si>
  <si>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</si>
  <si>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</si>
  <si>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</si>
  <si>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</si>
  <si>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</si>
  <si>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</si>
  <si>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</si>
  <si>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</si>
  <si>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</si>
  <si>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</si>
  <si>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</si>
  <si>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</si>
  <si>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</si>
  <si>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</si>
  <si>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</si>
  <si>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</si>
  <si>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</si>
  <si>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</si>
  <si>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</si>
  <si>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</si>
  <si>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</si>
  <si>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</si>
  <si>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</si>
  <si>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</si>
  <si>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</si>
  <si>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</si>
  <si>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</si>
  <si>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</si>
  <si>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</si>
  <si>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</si>
  <si>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</si>
  <si>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</si>
  <si>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</si>
  <si>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</si>
  <si>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</si>
  <si>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</si>
  <si>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</si>
  <si>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</si>
  <si>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</si>
  <si>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</si>
  <si>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</si>
  <si>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 xml:space="preserve">Rules of Engagement            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</si>
  <si>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</si>
  <si>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</si>
  <si>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</si>
  <si>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</si>
  <si>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</si>
  <si>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</si>
  <si>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</si>
  <si>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</si>
  <si>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</si>
  <si>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</si>
  <si>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</si>
  <si>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</si>
  <si>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</si>
  <si>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</si>
  <si>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</si>
  <si>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</si>
  <si>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</si>
  <si>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</si>
  <si>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</si>
  <si>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</si>
  <si>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</si>
  <si>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</si>
  <si>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</si>
  <si>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</si>
  <si>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</si>
  <si>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</si>
  <si>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</si>
  <si>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</si>
  <si>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</si>
  <si>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</si>
  <si>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</si>
  <si>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</si>
  <si>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</si>
  <si>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</si>
  <si>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</si>
  <si>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</si>
  <si>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</si>
  <si>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</si>
  <si>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</si>
  <si>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</si>
  <si>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</si>
  <si>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</si>
  <si>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</si>
  <si>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</si>
  <si>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</si>
  <si>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</si>
  <si>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</si>
  <si>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</si>
  <si>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</si>
  <si>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</si>
  <si>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</si>
  <si>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</si>
  <si>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</si>
  <si>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</si>
  <si>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</si>
  <si>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</si>
  <si>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</si>
  <si>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 xml:space="preserve">Sabrina, the Teenage Witch            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</si>
  <si>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</si>
  <si>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</si>
  <si>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</si>
  <si>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</si>
  <si>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</si>
  <si>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</si>
  <si>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</si>
  <si>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</si>
  <si>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</si>
  <si>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 xml:space="preserve">Sex and the City            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</si>
  <si>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</si>
  <si>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</si>
  <si>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</si>
  <si>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</si>
  <si>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</si>
  <si>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</si>
  <si>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 xml:space="preserve">Anger Management            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</si>
  <si>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</si>
  <si>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</si>
  <si>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</si>
  <si>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</si>
  <si>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</si>
  <si>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</si>
  <si>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</si>
  <si>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</si>
  <si>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</si>
  <si>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</si>
  <si>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</si>
  <si>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</si>
  <si>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</si>
  <si>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</si>
  <si>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</si>
  <si>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</si>
  <si>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</si>
  <si>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</si>
  <si>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</si>
  <si>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</si>
  <si>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</si>
  <si>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</si>
  <si>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</si>
  <si>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 xml:space="preserve">Stargate SG-1            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</si>
  <si>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</si>
  <si>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</si>
  <si>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</si>
  <si>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</si>
  <si>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</si>
  <si>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</si>
  <si>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</si>
  <si>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</si>
  <si>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</si>
  <si>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</si>
  <si>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</si>
  <si>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</si>
  <si>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</si>
  <si>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</si>
  <si>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</si>
  <si>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</si>
  <si>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</si>
  <si>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</si>
  <si>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</si>
  <si>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</si>
  <si>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</si>
  <si>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</si>
  <si>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</si>
  <si>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</si>
  <si>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</si>
  <si>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</si>
  <si>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</si>
  <si>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</si>
  <si>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</si>
  <si>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</si>
  <si>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</si>
  <si>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</si>
  <si>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</si>
  <si>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</si>
  <si>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</si>
  <si>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</si>
  <si>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</si>
  <si>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</si>
  <si>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</si>
  <si>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</si>
  <si>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</si>
  <si>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</si>
  <si>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</si>
  <si>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</si>
  <si>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</si>
  <si>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</si>
  <si>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</si>
  <si>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</si>
  <si>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</si>
  <si>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</si>
  <si>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</si>
  <si>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</si>
  <si>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</si>
  <si>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</si>
  <si>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</si>
  <si>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</si>
  <si>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</si>
  <si>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</si>
  <si>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</si>
  <si>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</si>
  <si>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</si>
  <si>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</si>
  <si>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</si>
  <si>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</si>
  <si>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</si>
  <si>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</si>
  <si>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</si>
  <si>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</si>
  <si>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</si>
  <si>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</si>
  <si>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</si>
  <si>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</si>
  <si>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</si>
  <si>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</si>
  <si>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</si>
  <si>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</si>
  <si>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</si>
  <si>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</si>
  <si>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</si>
  <si>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</si>
  <si>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</si>
  <si>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</si>
  <si>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</si>
  <si>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</si>
  <si>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</si>
  <si>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</si>
  <si>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</si>
  <si>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</si>
  <si>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</si>
  <si>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</si>
  <si>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</si>
  <si>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</si>
  <si>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</si>
  <si>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</si>
  <si>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</si>
  <si>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</si>
  <si>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</si>
  <si>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</si>
  <si>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</si>
  <si>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</si>
  <si>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</si>
  <si>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</si>
  <si>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</si>
  <si>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</si>
  <si>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 xml:space="preserve">Unforgotten            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</si>
  <si>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</si>
  <si>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</si>
  <si>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</si>
  <si>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</si>
  <si>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</si>
  <si>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</si>
  <si>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</si>
  <si>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</si>
  <si>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</si>
  <si>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</si>
  <si>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</si>
  <si>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</si>
  <si>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</si>
  <si>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</si>
  <si>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</si>
  <si>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</si>
  <si>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</si>
  <si>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</si>
  <si>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</si>
  <si>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</si>
  <si>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</si>
  <si>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</si>
  <si>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</si>
  <si>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</si>
  <si>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</si>
  <si>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</si>
  <si>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</si>
  <si>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</si>
  <si>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</si>
  <si>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</si>
  <si>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</si>
  <si>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 xml:space="preserve">A Touch of Frost            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</si>
  <si>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</si>
  <si>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</si>
  <si>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</si>
  <si>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</si>
  <si>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</si>
  <si>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</si>
  <si>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</si>
  <si>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</si>
  <si>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</si>
  <si>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</si>
  <si>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</si>
  <si>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</si>
  <si>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 xml:space="preserve">Twisted            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</si>
  <si>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</si>
  <si>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</si>
  <si>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</si>
  <si>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</si>
  <si>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</si>
  <si>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</si>
  <si>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</si>
  <si>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</si>
  <si>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</si>
  <si>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</si>
  <si>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</si>
  <si>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</si>
  <si>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</si>
  <si>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</si>
  <si>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</si>
  <si>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 xml:space="preserve">Defiance            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</si>
  <si>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</si>
  <si>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</si>
  <si>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</si>
  <si>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</si>
  <si>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</si>
  <si>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</si>
  <si>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</si>
  <si>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</si>
  <si>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</si>
  <si>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</si>
  <si>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</si>
  <si>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 xml:space="preserve">Outlander            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</si>
  <si>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</si>
  <si>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</si>
  <si>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</si>
  <si>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</si>
  <si>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</si>
  <si>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</si>
  <si>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</si>
  <si>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</si>
  <si>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</si>
  <si>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</si>
  <si>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</si>
  <si>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</si>
  <si>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</si>
  <si>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</si>
  <si>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</si>
  <si>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</si>
  <si>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</si>
  <si>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</si>
  <si>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</si>
  <si>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</si>
  <si>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</si>
  <si>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</si>
  <si>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</si>
  <si>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</si>
  <si>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</si>
  <si>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</si>
  <si>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</si>
  <si>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</si>
  <si>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</si>
  <si>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</si>
  <si>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</si>
  <si>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</si>
  <si>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</si>
  <si>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</si>
  <si>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</si>
  <si>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</si>
  <si>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</si>
  <si>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</si>
  <si>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</si>
  <si>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</si>
  <si>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</si>
  <si>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</si>
  <si>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</si>
  <si>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</si>
  <si>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</si>
  <si>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</si>
  <si>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</si>
  <si>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</si>
  <si>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</si>
  <si>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</si>
  <si>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</si>
  <si>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</si>
  <si>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</si>
  <si>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</si>
  <si>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</si>
  <si>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</si>
  <si>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</si>
  <si>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</si>
  <si>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</si>
  <si>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</si>
  <si>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</si>
  <si>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</si>
  <si>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</si>
  <si>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</si>
  <si>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</si>
  <si>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</si>
  <si>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</si>
  <si>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</si>
  <si>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</si>
  <si>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</si>
  <si>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</si>
  <si>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</si>
  <si>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</si>
  <si>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</si>
  <si>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</si>
  <si>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</si>
  <si>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</si>
  <si>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</si>
  <si>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</si>
  <si>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</si>
  <si>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</si>
  <si>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</si>
  <si>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</si>
  <si>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</si>
  <si>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</si>
  <si>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</si>
  <si>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</si>
  <si>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</si>
  <si>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</si>
  <si>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</si>
  <si>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</si>
  <si>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</si>
  <si>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</si>
  <si>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</si>
  <si>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</si>
  <si>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</si>
  <si>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 xml:space="preserve">The Returned            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</si>
  <si>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</si>
  <si>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</si>
  <si>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</si>
  <si>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</si>
  <si>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</si>
  <si>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</si>
  <si>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</si>
  <si>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</si>
  <si>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</si>
  <si>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</si>
  <si>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</si>
  <si>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</si>
  <si>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</si>
  <si>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</si>
  <si>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</si>
  <si>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</si>
  <si>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</si>
  <si>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</si>
  <si>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</si>
  <si>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</si>
  <si>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</si>
  <si>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</si>
  <si>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</si>
  <si>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</si>
  <si>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</si>
  <si>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</si>
  <si>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</si>
  <si>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</si>
  <si>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</si>
  <si>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</si>
  <si>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</si>
  <si>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</si>
  <si>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</si>
  <si>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</si>
  <si>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</si>
  <si>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</si>
  <si>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</si>
  <si>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</si>
  <si>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</si>
  <si>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</si>
  <si>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</si>
  <si>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 xml:space="preserve">McHale's Navy            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</si>
  <si>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</si>
  <si>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</si>
  <si>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</si>
  <si>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</si>
  <si>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</si>
  <si>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</si>
  <si>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</si>
  <si>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</si>
  <si>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</si>
  <si>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</si>
  <si>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</si>
  <si>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</si>
  <si>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</si>
  <si>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Lucy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</si>
  <si>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</si>
  <si>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</si>
  <si>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</si>
  <si>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</si>
  <si>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</si>
  <si>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</si>
  <si>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</si>
  <si>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</si>
  <si>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</si>
  <si>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</si>
  <si>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</si>
  <si>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</si>
  <si>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</si>
  <si>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</si>
  <si>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</si>
  <si>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</si>
  <si>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</si>
  <si>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</si>
  <si>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</si>
  <si>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</si>
  <si>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</si>
  <si>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</si>
  <si>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</si>
  <si>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</si>
  <si>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</si>
  <si>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</si>
  <si>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</si>
  <si>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</si>
  <si>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</si>
  <si>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</si>
  <si>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</si>
  <si>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</si>
  <si>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</si>
  <si>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</si>
  <si>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</si>
  <si>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</si>
  <si>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</si>
  <si>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</si>
  <si>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</si>
  <si>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</si>
  <si>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</si>
  <si>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</si>
  <si>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</si>
  <si>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</si>
  <si>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</si>
  <si>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</si>
  <si>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</si>
  <si>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</si>
  <si>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</si>
  <si>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</si>
  <si>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</si>
  <si>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</si>
  <si>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</si>
  <si>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</si>
  <si>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</si>
  <si>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</si>
  <si>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</si>
  <si>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</si>
  <si>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</si>
  <si>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</si>
  <si>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</si>
  <si>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</si>
  <si>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</si>
  <si>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</si>
  <si>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</si>
  <si>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</si>
  <si>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</si>
  <si>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</si>
  <si>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</si>
  <si>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</si>
  <si>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</si>
  <si>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</si>
  <si>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</si>
  <si>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 xml:space="preserve">Arthur            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</si>
  <si>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</si>
  <si>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</si>
  <si>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</si>
  <si>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</si>
  <si>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</si>
  <si>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</si>
  <si>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</si>
  <si>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</si>
  <si>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</si>
  <si>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</si>
  <si>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</si>
  <si>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</si>
  <si>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</si>
  <si>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</si>
  <si>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</si>
  <si>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</si>
  <si>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</si>
  <si>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</si>
  <si>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</si>
  <si>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</si>
  <si>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</si>
  <si>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</si>
  <si>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</si>
  <si>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</si>
  <si>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</si>
  <si>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</si>
  <si>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</si>
  <si>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</si>
  <si>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</si>
  <si>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</si>
  <si>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</si>
  <si>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</si>
  <si>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</si>
  <si>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</si>
  <si>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</si>
  <si>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</si>
  <si>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</si>
  <si>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</si>
  <si>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</si>
  <si>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</si>
  <si>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</si>
  <si>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</si>
  <si>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</si>
  <si>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</si>
  <si>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</si>
  <si>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</si>
  <si>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</si>
  <si>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</si>
  <si>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</si>
  <si>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</si>
  <si>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</si>
  <si>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</si>
  <si>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</si>
  <si>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</si>
  <si>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</si>
  <si>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</si>
  <si>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</si>
  <si>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</si>
  <si>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</si>
  <si>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</si>
  <si>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</si>
  <si>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</si>
  <si>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</si>
  <si>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</si>
  <si>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</si>
  <si>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</si>
  <si>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</si>
  <si>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</si>
  <si>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</si>
  <si>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</si>
  <si>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</si>
  <si>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</si>
  <si>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</si>
  <si>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</si>
  <si>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</si>
  <si>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</si>
  <si>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</si>
  <si>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</si>
  <si>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 xml:space="preserve">3rd Rock from the Sun            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</si>
  <si>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</si>
  <si>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</si>
  <si>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</si>
  <si>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</si>
  <si>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</si>
  <si>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</si>
  <si>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</si>
  <si>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</si>
  <si>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</si>
  <si>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</si>
  <si>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</si>
  <si>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</si>
  <si>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</si>
  <si>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</si>
  <si>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</si>
  <si>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</si>
  <si>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</si>
  <si>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</si>
  <si>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</si>
  <si>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</si>
  <si>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</si>
  <si>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</si>
  <si>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</si>
  <si>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</si>
  <si>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</si>
  <si>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</si>
  <si>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</si>
  <si>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</si>
  <si>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</si>
  <si>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</si>
  <si>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</si>
  <si>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</si>
  <si>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</si>
  <si>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</si>
  <si>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</si>
  <si>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</si>
  <si>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</si>
  <si>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</si>
  <si>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</si>
  <si>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</si>
  <si>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</si>
  <si>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</si>
  <si>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</si>
  <si>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</si>
  <si>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</si>
  <si>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</si>
  <si>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</si>
  <si>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</si>
  <si>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</si>
  <si>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</si>
  <si>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</si>
  <si>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</si>
  <si>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</si>
  <si>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</si>
  <si>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</si>
  <si>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</si>
  <si>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</si>
  <si>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 xml:space="preserve">Rush Hour            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</si>
  <si>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</si>
  <si>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</si>
  <si>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</si>
  <si>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</si>
  <si>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</si>
  <si>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</si>
  <si>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</si>
  <si>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</si>
  <si>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</si>
  <si>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</si>
  <si>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</si>
  <si>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</si>
  <si>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</si>
  <si>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</si>
  <si>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</si>
  <si>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</si>
  <si>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</si>
  <si>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</si>
  <si>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</si>
  <si>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</si>
  <si>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</si>
  <si>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</si>
  <si>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</si>
  <si>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</si>
  <si>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</si>
  <si>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</si>
  <si>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</si>
  <si>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</si>
  <si>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</si>
  <si>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</si>
  <si>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</si>
  <si>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</si>
  <si>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</si>
  <si>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</si>
  <si>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</si>
  <si>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</si>
  <si>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</si>
  <si>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</si>
  <si>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 xml:space="preserve">Hit the Floor            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</si>
  <si>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</si>
  <si>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</si>
  <si>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</si>
  <si>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</si>
  <si>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</si>
  <si>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</si>
  <si>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</si>
  <si>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</si>
  <si>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</si>
  <si>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</si>
  <si>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</si>
  <si>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</si>
  <si>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</si>
  <si>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</si>
  <si>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</si>
  <si>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</si>
  <si>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</si>
  <si>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</si>
  <si>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</si>
  <si>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</si>
  <si>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</si>
  <si>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</si>
  <si>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</si>
  <si>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</si>
  <si>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</si>
  <si>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</si>
  <si>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</si>
  <si>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</si>
  <si>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</si>
  <si>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</si>
  <si>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</si>
  <si>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</si>
  <si>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</si>
  <si>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</si>
  <si>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</si>
  <si>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</si>
  <si>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</si>
  <si>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</si>
  <si>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</si>
  <si>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</si>
  <si>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</si>
  <si>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</si>
  <si>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</si>
  <si>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</si>
  <si>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</si>
  <si>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</si>
  <si>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</si>
  <si>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</si>
  <si>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</si>
  <si>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</si>
  <si>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</si>
  <si>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</si>
  <si>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</si>
  <si>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 xml:space="preserve">Luther            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</si>
  <si>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</si>
  <si>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</si>
  <si>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</si>
  <si>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</si>
  <si>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</si>
  <si>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</si>
  <si>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</si>
  <si>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</si>
  <si>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</si>
  <si>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</si>
  <si>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</si>
  <si>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</si>
  <si>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</si>
  <si>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</si>
  <si>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</si>
  <si>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</si>
  <si>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</si>
  <si>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</si>
  <si>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</si>
  <si>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</si>
  <si>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</si>
  <si>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</si>
  <si>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</si>
  <si>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</si>
  <si>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</si>
  <si>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</si>
  <si>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</si>
  <si>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</si>
  <si>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</si>
  <si>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</si>
  <si>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</si>
  <si>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</si>
  <si>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</si>
  <si>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</si>
  <si>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</si>
  <si>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</si>
  <si>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</si>
  <si>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</si>
  <si>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</si>
  <si>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</si>
  <si>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</si>
  <si>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</si>
  <si>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</si>
  <si>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</si>
  <si>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</si>
  <si>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</si>
  <si>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</si>
  <si>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</si>
  <si>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</si>
  <si>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</si>
  <si>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</si>
  <si>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</si>
  <si>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</si>
  <si>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</si>
  <si>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</si>
  <si>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</si>
  <si>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</si>
  <si>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</si>
  <si>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</si>
  <si>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</si>
  <si>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</si>
  <si>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</si>
  <si>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</si>
  <si>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</si>
  <si>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</si>
  <si>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</si>
  <si>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</si>
  <si>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</si>
  <si>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</si>
  <si>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</si>
  <si>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</si>
  <si>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</si>
  <si>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</si>
  <si>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</si>
  <si>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</si>
  <si>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</si>
  <si>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</si>
  <si>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</si>
  <si>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</si>
  <si>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</si>
  <si>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</si>
  <si>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</si>
  <si>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</si>
  <si>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</si>
  <si>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</si>
  <si>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</si>
  <si>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</si>
  <si>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</si>
  <si>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</si>
  <si>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</si>
  <si>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</si>
  <si>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</si>
  <si>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</si>
  <si>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</si>
  <si>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</si>
  <si>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</si>
  <si>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</si>
  <si>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</si>
  <si>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</si>
  <si>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</si>
  <si>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</si>
  <si>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</si>
  <si>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</si>
  <si>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</si>
  <si>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</si>
  <si>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</si>
  <si>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</si>
  <si>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</si>
  <si>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</si>
  <si>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</si>
  <si>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</si>
  <si>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</si>
  <si>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</si>
  <si>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</si>
  <si>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</si>
  <si>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</si>
  <si>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</si>
  <si>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 xml:space="preserve">Friday Night Lights            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</si>
  <si>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</si>
  <si>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</si>
  <si>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</si>
  <si>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</si>
  <si>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</si>
  <si>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</si>
  <si>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</si>
  <si>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</si>
  <si>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</si>
  <si>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</si>
  <si>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</si>
  <si>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</si>
  <si>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</si>
  <si>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</si>
  <si>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</si>
  <si>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</si>
  <si>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</si>
  <si>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</si>
  <si>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</si>
  <si>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</si>
  <si>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</si>
  <si>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</si>
  <si>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</si>
  <si>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</si>
  <si>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</si>
  <si>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</si>
  <si>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</si>
  <si>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</si>
  <si>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</si>
  <si>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</si>
  <si>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</si>
  <si>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</si>
  <si>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</si>
  <si>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</si>
  <si>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</si>
  <si>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</si>
  <si>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</si>
  <si>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</si>
  <si>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 xml:space="preserve">The Family            </t>
  </si>
  <si>
    <t>Mortal Kombat: Annihilation</t>
  </si>
  <si>
    <t>Larry Crowne</t>
  </si>
  <si>
    <t>Carrie</t>
  </si>
  <si>
    <t>Take the Lead</t>
  </si>
  <si>
    <t xml:space="preserve">Entourage            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</si>
  <si>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</si>
  <si>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</si>
  <si>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</si>
  <si>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</si>
  <si>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</si>
  <si>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</si>
  <si>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</si>
  <si>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</si>
  <si>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</si>
  <si>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</si>
  <si>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</si>
  <si>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</si>
  <si>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</si>
  <si>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</si>
  <si>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</si>
  <si>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</si>
  <si>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</si>
  <si>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</si>
  <si>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</si>
  <si>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</si>
  <si>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</si>
  <si>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</si>
  <si>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</si>
  <si>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</si>
  <si>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</si>
  <si>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</si>
  <si>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</si>
  <si>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</si>
  <si>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</si>
  <si>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</si>
  <si>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</si>
  <si>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</si>
  <si>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</si>
  <si>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</si>
  <si>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</si>
  <si>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</si>
  <si>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</si>
  <si>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</si>
  <si>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</si>
  <si>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</si>
  <si>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</si>
  <si>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</si>
  <si>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</si>
  <si>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</si>
  <si>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 xml:space="preserve">Trapped            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</si>
  <si>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</si>
  <si>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</si>
  <si>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</si>
  <si>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</si>
  <si>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</si>
  <si>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</si>
  <si>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</si>
  <si>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</si>
  <si>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</si>
  <si>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</si>
  <si>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</si>
  <si>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</si>
  <si>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</si>
  <si>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</si>
  <si>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</si>
  <si>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</si>
  <si>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</si>
  <si>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</si>
  <si>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</si>
  <si>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</si>
  <si>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</si>
  <si>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</si>
  <si>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</si>
  <si>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</si>
  <si>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 xml:space="preserve">12 Monkeys            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</si>
  <si>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</si>
  <si>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</si>
  <si>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</si>
  <si>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</si>
  <si>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</si>
  <si>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</si>
  <si>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</si>
  <si>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</si>
  <si>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</si>
  <si>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</si>
  <si>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</si>
  <si>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</si>
  <si>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</si>
  <si>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</si>
  <si>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</si>
  <si>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</si>
  <si>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</si>
  <si>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</si>
  <si>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</si>
  <si>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</si>
  <si>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</si>
  <si>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</si>
  <si>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</si>
  <si>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</si>
  <si>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</si>
  <si>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</si>
  <si>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</si>
  <si>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</si>
  <si>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</si>
  <si>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</si>
  <si>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</si>
  <si>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</si>
  <si>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</si>
  <si>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</si>
  <si>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</si>
  <si>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</si>
  <si>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</si>
  <si>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</si>
  <si>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</si>
  <si>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</si>
  <si>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</si>
  <si>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</si>
  <si>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</si>
  <si>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</si>
  <si>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</si>
  <si>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</si>
  <si>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</si>
  <si>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</si>
  <si>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</si>
  <si>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</si>
  <si>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</si>
  <si>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</si>
  <si>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</si>
  <si>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</si>
  <si>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</si>
  <si>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</si>
  <si>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</si>
  <si>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</si>
  <si>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</si>
  <si>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</si>
  <si>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</si>
  <si>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</si>
  <si>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</si>
  <si>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</si>
  <si>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</si>
  <si>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 xml:space="preserve">Limitless            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</si>
  <si>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</si>
  <si>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</si>
  <si>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</si>
  <si>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</si>
  <si>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</si>
  <si>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</si>
  <si>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</si>
  <si>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</si>
  <si>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</si>
  <si>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</si>
  <si>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</si>
  <si>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</si>
  <si>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</si>
  <si>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</si>
  <si>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 xml:space="preserve">The Honeymooners            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</si>
  <si>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</si>
  <si>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</si>
  <si>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</si>
  <si>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</si>
  <si>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</si>
  <si>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</si>
  <si>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</si>
  <si>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</si>
  <si>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</si>
  <si>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</si>
  <si>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</si>
  <si>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</si>
  <si>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</si>
  <si>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</si>
  <si>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</si>
  <si>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</si>
  <si>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</si>
  <si>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</si>
  <si>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</si>
  <si>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</si>
  <si>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</si>
  <si>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</si>
  <si>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</si>
  <si>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 xml:space="preserve">It's Always Sunny in Philadelphia            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</si>
  <si>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</si>
  <si>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</si>
  <si>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</si>
  <si>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</si>
  <si>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</si>
  <si>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</si>
  <si>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</si>
  <si>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</si>
  <si>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</si>
  <si>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</si>
  <si>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</si>
  <si>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</si>
  <si>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</si>
  <si>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</si>
  <si>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</si>
  <si>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</si>
  <si>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</si>
  <si>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</si>
  <si>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</si>
  <si>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</si>
  <si>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</si>
  <si>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</si>
  <si>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</si>
  <si>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</si>
  <si>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</si>
  <si>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</si>
  <si>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</si>
  <si>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</si>
  <si>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</si>
  <si>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</si>
  <si>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</si>
  <si>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</si>
  <si>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</si>
  <si>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</si>
  <si>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</si>
  <si>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</si>
  <si>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</si>
  <si>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</si>
  <si>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</si>
  <si>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</si>
  <si>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</si>
  <si>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</si>
  <si>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</si>
  <si>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</si>
  <si>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</si>
  <si>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</si>
  <si>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</si>
  <si>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</si>
  <si>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</si>
  <si>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</si>
  <si>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</si>
  <si>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</si>
  <si>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</si>
  <si>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</si>
  <si>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</si>
  <si>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</si>
  <si>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</si>
  <si>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</si>
  <si>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</si>
  <si>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</si>
  <si>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</si>
  <si>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</si>
  <si>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</si>
  <si>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</si>
  <si>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</si>
  <si>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</si>
  <si>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</si>
  <si>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</si>
  <si>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</si>
  <si>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</si>
  <si>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</si>
  <si>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</si>
  <si>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</si>
  <si>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</si>
  <si>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</si>
  <si>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</si>
  <si>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</si>
  <si>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</si>
  <si>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</si>
  <si>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</si>
  <si>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</si>
  <si>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</si>
  <si>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</si>
  <si>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</si>
  <si>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</si>
  <si>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</si>
  <si>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</si>
  <si>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</si>
  <si>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</si>
  <si>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</si>
  <si>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</si>
  <si>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</si>
  <si>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</si>
  <si>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</si>
  <si>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</si>
  <si>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</si>
  <si>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</si>
  <si>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</si>
  <si>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</si>
  <si>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</si>
  <si>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</si>
  <si>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</si>
  <si>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</si>
  <si>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</si>
  <si>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 xml:space="preserve">Shaun the Sheep            </t>
  </si>
  <si>
    <t>Dear John</t>
  </si>
  <si>
    <t>The Losers</t>
  </si>
  <si>
    <t>Don't Be Afraid of the Dark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</si>
  <si>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</si>
  <si>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</si>
  <si>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</si>
  <si>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</si>
  <si>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</si>
  <si>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</si>
  <si>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</si>
  <si>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</si>
  <si>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</si>
  <si>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</si>
  <si>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</si>
  <si>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</si>
  <si>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</si>
  <si>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</si>
  <si>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</si>
  <si>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</si>
  <si>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</si>
  <si>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</si>
  <si>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</si>
  <si>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</si>
  <si>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 xml:space="preserve">The Powerpuff Girls            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</si>
  <si>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</si>
  <si>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</si>
  <si>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</si>
  <si>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</si>
  <si>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</si>
  <si>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</si>
  <si>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</si>
  <si>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</si>
  <si>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</si>
  <si>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</si>
  <si>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</si>
  <si>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</si>
  <si>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</si>
  <si>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</si>
  <si>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</si>
  <si>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</si>
  <si>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</si>
  <si>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</si>
  <si>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</si>
  <si>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</si>
  <si>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</si>
  <si>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</si>
  <si>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</si>
  <si>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</si>
  <si>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</si>
  <si>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</si>
  <si>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</si>
  <si>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</si>
  <si>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</si>
  <si>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</si>
  <si>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</si>
  <si>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</si>
  <si>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</si>
  <si>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</si>
  <si>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</si>
  <si>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</si>
  <si>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</si>
  <si>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</si>
  <si>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</si>
  <si>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</si>
  <si>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</si>
  <si>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</si>
  <si>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</si>
  <si>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</si>
  <si>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</si>
  <si>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</si>
  <si>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</si>
  <si>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</si>
  <si>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</si>
  <si>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</si>
  <si>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</si>
  <si>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</si>
  <si>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</si>
  <si>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</si>
  <si>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</si>
  <si>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</si>
  <si>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</si>
  <si>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</si>
  <si>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</si>
  <si>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</si>
  <si>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</si>
  <si>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</si>
  <si>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</si>
  <si>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</si>
  <si>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</si>
  <si>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</si>
  <si>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</si>
  <si>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</si>
  <si>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</si>
  <si>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</si>
  <si>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</si>
  <si>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</si>
  <si>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</si>
  <si>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</si>
  <si>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</si>
  <si>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</si>
  <si>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</si>
  <si>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</si>
  <si>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</si>
  <si>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</si>
  <si>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</si>
  <si>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</si>
  <si>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</si>
  <si>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</si>
  <si>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</si>
  <si>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</si>
  <si>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</si>
  <si>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</si>
  <si>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</si>
  <si>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</si>
  <si>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</si>
  <si>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</si>
  <si>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</si>
  <si>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</si>
  <si>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</si>
  <si>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</si>
  <si>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</si>
  <si>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 xml:space="preserve">Rogue            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</si>
  <si>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</si>
  <si>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</si>
  <si>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</si>
  <si>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</si>
  <si>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</si>
  <si>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</si>
  <si>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</si>
  <si>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</si>
  <si>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</si>
  <si>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</si>
  <si>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</si>
  <si>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</si>
  <si>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</si>
  <si>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</si>
  <si>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</si>
  <si>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</si>
  <si>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</si>
  <si>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</si>
  <si>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</si>
  <si>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</si>
  <si>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</si>
  <si>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</si>
  <si>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</si>
  <si>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</si>
  <si>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</si>
  <si>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</si>
  <si>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</si>
  <si>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</si>
  <si>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</si>
  <si>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</si>
  <si>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</si>
  <si>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</si>
  <si>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</si>
  <si>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</si>
  <si>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</si>
  <si>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</si>
  <si>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</si>
  <si>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</si>
  <si>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</si>
  <si>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</si>
  <si>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</si>
  <si>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</si>
  <si>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</si>
  <si>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</si>
  <si>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</si>
  <si>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</si>
  <si>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</si>
  <si>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</si>
  <si>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</si>
  <si>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</si>
  <si>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</si>
  <si>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</si>
  <si>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</si>
  <si>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</si>
  <si>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</si>
  <si>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</si>
  <si>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</si>
  <si>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</si>
  <si>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</si>
  <si>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</si>
  <si>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</si>
  <si>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</si>
  <si>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</si>
  <si>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</si>
  <si>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 xml:space="preserve">The Bachelor            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</si>
  <si>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</si>
  <si>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</si>
  <si>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</si>
  <si>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</si>
  <si>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</si>
  <si>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</si>
  <si>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</si>
  <si>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</si>
  <si>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</si>
  <si>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</si>
  <si>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</si>
  <si>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</si>
  <si>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</si>
  <si>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</si>
  <si>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</si>
  <si>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</si>
  <si>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</si>
  <si>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</si>
  <si>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</si>
  <si>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</si>
  <si>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</si>
  <si>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</si>
  <si>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</si>
  <si>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</si>
  <si>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</si>
  <si>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</si>
  <si>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</si>
  <si>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</si>
  <si>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</si>
  <si>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</si>
  <si>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</si>
  <si>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</si>
  <si>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</si>
  <si>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</si>
  <si>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</si>
  <si>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</si>
  <si>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</si>
  <si>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</si>
  <si>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</si>
  <si>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</si>
  <si>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</si>
  <si>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</si>
  <si>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</si>
  <si>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</si>
  <si>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</si>
  <si>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 xml:space="preserve">Meet the Browns            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</si>
  <si>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</si>
  <si>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</si>
  <si>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</si>
  <si>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</si>
  <si>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</si>
  <si>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</si>
  <si>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</si>
  <si>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</si>
  <si>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</si>
  <si>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</si>
  <si>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</si>
  <si>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</si>
  <si>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</si>
  <si>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</si>
  <si>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</si>
  <si>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</si>
  <si>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</si>
  <si>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</si>
  <si>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</si>
  <si>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</si>
  <si>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</si>
  <si>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</si>
  <si>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</si>
  <si>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</si>
  <si>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</si>
  <si>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</si>
  <si>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</si>
  <si>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</si>
  <si>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</si>
  <si>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</si>
  <si>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</si>
  <si>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</si>
  <si>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</si>
  <si>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</si>
  <si>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</si>
  <si>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</si>
  <si>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</si>
  <si>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</si>
  <si>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</si>
  <si>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</si>
  <si>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</si>
  <si>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</si>
  <si>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</si>
  <si>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</si>
  <si>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</si>
  <si>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</si>
  <si>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</si>
  <si>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</si>
  <si>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 xml:space="preserve">Yu-Gi-Oh! Duel Monsters            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</si>
  <si>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</si>
  <si>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</si>
  <si>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</si>
  <si>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</si>
  <si>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</si>
  <si>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</si>
  <si>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</si>
  <si>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</si>
  <si>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</si>
  <si>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</si>
  <si>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</si>
  <si>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</si>
  <si>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</si>
  <si>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</si>
  <si>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</si>
  <si>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 xml:space="preserve">Fired Up            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</si>
  <si>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</si>
  <si>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</si>
  <si>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</si>
  <si>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</si>
  <si>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</si>
  <si>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</si>
  <si>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</si>
  <si>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</si>
  <si>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</si>
  <si>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</si>
  <si>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</si>
  <si>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</si>
  <si>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</si>
  <si>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</si>
  <si>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</si>
  <si>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</si>
  <si>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</si>
  <si>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</si>
  <si>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</si>
  <si>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</si>
  <si>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</si>
  <si>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</si>
  <si>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</si>
  <si>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</si>
  <si>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</si>
  <si>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</si>
  <si>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</si>
  <si>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</si>
  <si>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</si>
  <si>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</si>
  <si>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</si>
  <si>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</si>
  <si>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</si>
  <si>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</si>
  <si>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</si>
  <si>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</si>
  <si>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</si>
  <si>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</si>
  <si>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</si>
  <si>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</si>
  <si>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</si>
  <si>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</si>
  <si>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</si>
  <si>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 xml:space="preserve">Perception            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</si>
  <si>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</si>
  <si>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</si>
  <si>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</si>
  <si>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</si>
  <si>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</si>
  <si>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</si>
  <si>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</si>
  <si>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</si>
  <si>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</si>
  <si>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</si>
  <si>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</si>
  <si>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</si>
  <si>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</si>
  <si>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</si>
  <si>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</si>
  <si>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</si>
  <si>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</si>
  <si>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</si>
  <si>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</si>
  <si>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</si>
  <si>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</si>
  <si>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</si>
  <si>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</si>
  <si>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</si>
  <si>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</si>
  <si>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</si>
  <si>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</si>
  <si>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</si>
  <si>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</si>
  <si>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</si>
  <si>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</si>
  <si>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</si>
  <si>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</si>
  <si>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</si>
  <si>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</si>
  <si>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</si>
  <si>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</si>
  <si>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</si>
  <si>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 xml:space="preserve">The Doombolt Chase            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</si>
  <si>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</si>
  <si>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</si>
  <si>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</si>
  <si>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</si>
  <si>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</si>
  <si>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</si>
  <si>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</si>
  <si>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</si>
  <si>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</si>
  <si>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</si>
  <si>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</si>
  <si>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</si>
  <si>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</si>
  <si>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</si>
  <si>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</si>
  <si>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</si>
  <si>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</si>
  <si>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</si>
  <si>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</si>
  <si>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</si>
  <si>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</si>
  <si>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</si>
  <si>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</si>
  <si>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</si>
  <si>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</si>
  <si>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</si>
  <si>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</si>
  <si>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 xml:space="preserve">Gone, Baby, Gone            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</si>
  <si>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</si>
  <si>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</si>
  <si>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</si>
  <si>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</si>
  <si>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</si>
  <si>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</si>
  <si>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</si>
  <si>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</si>
  <si>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</si>
  <si>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</si>
  <si>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</si>
  <si>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</si>
  <si>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</si>
  <si>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</si>
  <si>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</si>
  <si>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</si>
  <si>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</si>
  <si>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</si>
  <si>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</si>
  <si>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</si>
  <si>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</si>
  <si>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</si>
  <si>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</si>
  <si>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</si>
  <si>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</si>
  <si>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</si>
  <si>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</si>
  <si>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</si>
  <si>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</si>
  <si>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</si>
  <si>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</si>
  <si>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</si>
  <si>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</si>
  <si>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</si>
  <si>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</si>
  <si>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</si>
  <si>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</si>
  <si>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</si>
  <si>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</si>
  <si>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</si>
  <si>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</si>
  <si>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 xml:space="preserve">The O.C.            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</si>
  <si>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</si>
  <si>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</si>
  <si>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</si>
  <si>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</si>
  <si>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</si>
  <si>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</si>
  <si>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</si>
  <si>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</si>
  <si>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</si>
  <si>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</si>
  <si>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</si>
  <si>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</si>
  <si>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</si>
  <si>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</si>
  <si>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</si>
  <si>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</si>
  <si>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</si>
  <si>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</si>
  <si>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</si>
  <si>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</si>
  <si>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</si>
  <si>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</si>
  <si>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</si>
  <si>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</si>
  <si>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</si>
  <si>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</si>
  <si>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</si>
  <si>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</si>
  <si>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</si>
  <si>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</si>
  <si>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</si>
  <si>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</si>
  <si>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</si>
  <si>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</si>
  <si>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</si>
  <si>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</si>
  <si>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</si>
  <si>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</si>
  <si>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</si>
  <si>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</si>
  <si>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</si>
  <si>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</si>
  <si>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</si>
  <si>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</si>
  <si>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</si>
  <si>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 xml:space="preserve">Unforgettable            </t>
  </si>
  <si>
    <t>The White Ribbon</t>
  </si>
  <si>
    <t>Restoration</t>
  </si>
  <si>
    <t>The Wraith</t>
  </si>
  <si>
    <t>The Salton Sea</t>
  </si>
  <si>
    <t>Metallica Through the Never</t>
  </si>
  <si>
    <t>The Informers</t>
  </si>
  <si>
    <t xml:space="preserve">Carlos            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</si>
  <si>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</si>
  <si>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</si>
  <si>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</si>
  <si>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</si>
  <si>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</si>
  <si>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</si>
  <si>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</si>
  <si>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</si>
  <si>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</si>
  <si>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</si>
  <si>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</si>
  <si>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</si>
  <si>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</si>
  <si>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</si>
  <si>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</si>
  <si>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</si>
  <si>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</si>
  <si>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</si>
  <si>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</si>
  <si>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</si>
  <si>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</si>
  <si>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</si>
  <si>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</si>
  <si>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</si>
  <si>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</si>
  <si>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</si>
  <si>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</si>
  <si>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</si>
  <si>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</si>
  <si>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</si>
  <si>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</si>
  <si>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</si>
  <si>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</si>
  <si>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</si>
  <si>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</si>
  <si>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</si>
  <si>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</si>
  <si>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</si>
  <si>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</si>
  <si>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</si>
  <si>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</si>
  <si>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</si>
  <si>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</si>
  <si>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</si>
  <si>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</si>
  <si>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</si>
  <si>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</si>
  <si>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</si>
  <si>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</si>
  <si>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</si>
  <si>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</si>
  <si>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</si>
  <si>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</si>
  <si>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</si>
  <si>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</si>
  <si>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</si>
  <si>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</si>
  <si>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</si>
  <si>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</si>
  <si>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</si>
  <si>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</si>
  <si>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</si>
  <si>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</si>
  <si>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</si>
  <si>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</si>
  <si>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</si>
  <si>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</si>
  <si>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</si>
  <si>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</si>
  <si>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</si>
  <si>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</si>
  <si>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</si>
  <si>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</si>
  <si>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</si>
  <si>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</si>
  <si>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</si>
  <si>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</si>
  <si>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</si>
  <si>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</si>
  <si>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</si>
  <si>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</si>
  <si>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 xml:space="preserve">The Messengers            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</si>
  <si>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</si>
  <si>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</si>
  <si>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</si>
  <si>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</si>
  <si>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</si>
  <si>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</si>
  <si>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</si>
  <si>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</si>
  <si>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</si>
  <si>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</si>
  <si>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</si>
  <si>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</si>
  <si>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</si>
  <si>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</si>
  <si>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</si>
  <si>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</si>
  <si>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</si>
  <si>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</si>
  <si>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</si>
  <si>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</si>
  <si>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</si>
  <si>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</si>
  <si>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</si>
  <si>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</si>
  <si>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</si>
  <si>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</si>
  <si>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</si>
  <si>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</si>
  <si>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</si>
  <si>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</si>
  <si>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</si>
  <si>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</si>
  <si>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</si>
  <si>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</si>
  <si>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</si>
  <si>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</si>
  <si>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</si>
  <si>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</si>
  <si>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 xml:space="preserve">Lilyhammer            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</si>
  <si>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</si>
  <si>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</si>
  <si>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</si>
  <si>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</si>
  <si>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</si>
  <si>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</si>
  <si>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</si>
  <si>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</si>
  <si>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</si>
  <si>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</si>
  <si>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</si>
  <si>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</si>
  <si>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</si>
  <si>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</si>
  <si>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 xml:space="preserve">Scream: The TV Series            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</si>
  <si>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</si>
  <si>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</si>
  <si>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</si>
  <si>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</si>
  <si>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</si>
  <si>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</si>
  <si>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</si>
  <si>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</si>
  <si>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</si>
  <si>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</si>
  <si>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</si>
  <si>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</si>
  <si>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</si>
  <si>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</si>
  <si>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</si>
  <si>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</si>
  <si>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</si>
  <si>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</si>
  <si>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</si>
  <si>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</si>
  <si>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</si>
  <si>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</si>
  <si>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</si>
  <si>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</si>
  <si>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</si>
  <si>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</si>
  <si>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</si>
  <si>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</si>
  <si>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</si>
  <si>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</si>
  <si>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</si>
  <si>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</si>
  <si>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</si>
  <si>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</si>
  <si>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</si>
  <si>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</si>
  <si>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</si>
  <si>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</si>
  <si>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</si>
  <si>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</si>
  <si>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</si>
  <si>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</si>
  <si>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</si>
  <si>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</si>
  <si>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</si>
  <si>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</si>
  <si>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</si>
  <si>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</si>
  <si>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</si>
  <si>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</si>
  <si>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</si>
  <si>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</si>
  <si>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</si>
  <si>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</si>
  <si>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</si>
  <si>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</si>
  <si>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</si>
  <si>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</si>
  <si>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</si>
  <si>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</si>
  <si>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</si>
  <si>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</si>
  <si>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</si>
  <si>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</si>
  <si>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</si>
  <si>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</si>
  <si>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</si>
  <si>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</si>
  <si>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</si>
  <si>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</si>
  <si>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</si>
  <si>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</si>
  <si>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</si>
  <si>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</si>
  <si>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</si>
  <si>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</si>
  <si>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</si>
  <si>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</si>
  <si>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</si>
  <si>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</si>
  <si>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</si>
  <si>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</si>
  <si>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</si>
  <si>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</si>
  <si>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</si>
  <si>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</si>
  <si>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</si>
  <si>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 xml:space="preserve">The Dead Zone            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</si>
  <si>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</si>
  <si>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</si>
  <si>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</si>
  <si>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</si>
  <si>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</si>
  <si>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</si>
  <si>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</si>
  <si>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</si>
  <si>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</si>
  <si>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</si>
  <si>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</si>
  <si>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</si>
  <si>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</si>
  <si>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</si>
  <si>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</si>
  <si>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</si>
  <si>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</si>
  <si>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</si>
  <si>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</si>
  <si>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</si>
  <si>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</si>
  <si>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</si>
  <si>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</si>
  <si>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</si>
  <si>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 xml:space="preserve">The Company            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</si>
  <si>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</si>
  <si>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</si>
  <si>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</si>
  <si>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</si>
  <si>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</si>
  <si>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</si>
  <si>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</si>
  <si>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</si>
  <si>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</si>
  <si>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</si>
  <si>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</si>
  <si>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</si>
  <si>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</si>
  <si>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</si>
  <si>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</si>
  <si>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</si>
  <si>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</si>
  <si>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</si>
  <si>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</si>
  <si>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</si>
  <si>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</si>
  <si>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</si>
  <si>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</si>
  <si>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</si>
  <si>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</si>
  <si>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</si>
  <si>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</si>
  <si>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</si>
  <si>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</si>
  <si>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</si>
  <si>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</si>
  <si>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</si>
  <si>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</si>
  <si>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</si>
  <si>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</si>
  <si>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</si>
  <si>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</si>
  <si>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 xml:space="preserve">Towering Inferno            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</si>
  <si>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</si>
  <si>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</si>
  <si>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</si>
  <si>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</si>
  <si>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</si>
  <si>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</si>
  <si>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</si>
  <si>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 xml:space="preserve">Ghost Hunters            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</si>
  <si>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</si>
  <si>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</si>
  <si>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</si>
  <si>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</si>
  <si>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</si>
  <si>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</si>
  <si>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</si>
  <si>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</si>
  <si>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</si>
  <si>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</si>
  <si>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</si>
  <si>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</si>
  <si>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</si>
  <si>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</si>
  <si>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</si>
  <si>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</si>
  <si>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</si>
  <si>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</si>
  <si>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</si>
  <si>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</si>
  <si>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</si>
  <si>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</si>
  <si>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</si>
  <si>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</si>
  <si>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</si>
  <si>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</si>
  <si>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</si>
  <si>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</si>
  <si>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</si>
  <si>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</si>
  <si>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</si>
  <si>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</si>
  <si>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</si>
  <si>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</si>
  <si>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</si>
  <si>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</si>
  <si>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</si>
  <si>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</si>
  <si>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</si>
  <si>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</si>
  <si>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</si>
  <si>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</si>
  <si>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</si>
  <si>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</si>
  <si>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</si>
  <si>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 xml:space="preserve">Dekalog            </t>
  </si>
  <si>
    <t>Quills</t>
  </si>
  <si>
    <t>Seven Psychopaths</t>
  </si>
  <si>
    <t>The Caveman's Valentine</t>
  </si>
  <si>
    <t xml:space="preserve">The Border            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</si>
  <si>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</si>
  <si>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</si>
  <si>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</si>
  <si>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</si>
  <si>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</si>
  <si>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</si>
  <si>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</si>
  <si>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</si>
  <si>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</si>
  <si>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</si>
  <si>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</si>
  <si>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</si>
  <si>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</si>
  <si>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</si>
  <si>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</si>
  <si>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</si>
  <si>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</si>
  <si>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</si>
  <si>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</si>
  <si>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</si>
  <si>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</si>
  <si>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</si>
  <si>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</si>
  <si>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</si>
  <si>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</si>
  <si>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</si>
  <si>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</si>
  <si>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</si>
  <si>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</si>
  <si>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</si>
  <si>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</si>
  <si>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</si>
  <si>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</si>
  <si>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</si>
  <si>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</si>
  <si>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</si>
  <si>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</si>
  <si>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</si>
  <si>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</si>
  <si>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</si>
  <si>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 xml:space="preserve">Del 1 - MÃ¤n som hatar kvinnor            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</si>
  <si>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</si>
  <si>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</si>
  <si>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</si>
  <si>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</si>
  <si>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</si>
  <si>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</si>
  <si>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</si>
  <si>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</si>
  <si>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</si>
  <si>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</si>
  <si>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</si>
  <si>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</si>
  <si>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</si>
  <si>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</si>
  <si>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</si>
  <si>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</si>
  <si>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</si>
  <si>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</si>
  <si>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</si>
  <si>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</si>
  <si>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</si>
  <si>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</si>
  <si>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</si>
  <si>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</si>
  <si>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</si>
  <si>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</si>
  <si>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</si>
  <si>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</si>
  <si>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</si>
  <si>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</si>
  <si>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</si>
  <si>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</si>
  <si>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</si>
  <si>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</si>
  <si>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</si>
  <si>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</si>
  <si>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</si>
  <si>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</si>
  <si>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</si>
  <si>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</si>
  <si>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</si>
  <si>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</si>
  <si>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</si>
  <si>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</si>
  <si>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</si>
  <si>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</si>
  <si>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</si>
  <si>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</si>
  <si>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</si>
  <si>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</si>
  <si>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</si>
  <si>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</si>
  <si>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</si>
  <si>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</si>
  <si>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</si>
  <si>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</si>
  <si>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</si>
  <si>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</si>
  <si>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</si>
  <si>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</si>
  <si>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</si>
  <si>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</si>
  <si>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</si>
  <si>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</si>
  <si>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</si>
  <si>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</si>
  <si>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</si>
  <si>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</si>
  <si>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</si>
  <si>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</si>
  <si>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</si>
  <si>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</si>
  <si>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</si>
  <si>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</si>
  <si>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</si>
  <si>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</si>
  <si>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</si>
  <si>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</si>
  <si>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 xml:space="preserve">Spartacus: War of the Damned            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</si>
  <si>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</si>
  <si>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</si>
  <si>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</si>
  <si>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</si>
  <si>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</si>
  <si>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</si>
  <si>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</si>
  <si>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</si>
  <si>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</si>
  <si>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</si>
  <si>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</si>
  <si>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</si>
  <si>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</si>
  <si>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</si>
  <si>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</si>
  <si>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</si>
  <si>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</si>
  <si>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</si>
  <si>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</si>
  <si>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</si>
  <si>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</si>
  <si>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</si>
  <si>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</si>
  <si>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</si>
  <si>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</si>
  <si>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</si>
  <si>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</si>
  <si>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</si>
  <si>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</si>
  <si>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</si>
  <si>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</si>
  <si>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</si>
  <si>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</si>
  <si>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</si>
  <si>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</si>
  <si>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</si>
  <si>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</si>
  <si>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</si>
  <si>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</si>
  <si>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</si>
  <si>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</si>
  <si>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</si>
  <si>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</si>
  <si>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</si>
  <si>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</si>
  <si>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</si>
  <si>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</si>
  <si>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</si>
  <si>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</si>
  <si>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</si>
  <si>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</si>
  <si>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</si>
  <si>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</si>
  <si>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</si>
  <si>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</si>
  <si>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</si>
  <si>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</si>
  <si>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</si>
  <si>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</si>
  <si>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</si>
  <si>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</si>
  <si>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</si>
  <si>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</si>
  <si>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</si>
  <si>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</si>
  <si>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</si>
  <si>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</si>
  <si>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</si>
  <si>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</si>
  <si>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</si>
  <si>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</si>
  <si>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</si>
  <si>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</si>
  <si>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</si>
  <si>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</si>
  <si>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</si>
  <si>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</si>
  <si>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</si>
  <si>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</si>
  <si>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</si>
  <si>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</si>
  <si>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</si>
  <si>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</si>
  <si>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</si>
  <si>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</si>
  <si>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</si>
  <si>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</si>
  <si>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</si>
  <si>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</si>
  <si>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</si>
  <si>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</si>
  <si>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</si>
  <si>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</si>
  <si>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</si>
  <si>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</si>
  <si>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</si>
  <si>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</si>
  <si>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</si>
  <si>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</si>
  <si>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</si>
  <si>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</si>
  <si>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</si>
  <si>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</si>
  <si>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</si>
  <si>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</si>
  <si>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</si>
  <si>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</si>
  <si>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</si>
  <si>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</si>
  <si>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</si>
  <si>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</si>
  <si>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</si>
  <si>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</si>
  <si>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</si>
  <si>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</si>
  <si>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</si>
  <si>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</si>
  <si>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</si>
  <si>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</si>
  <si>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</si>
  <si>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</si>
  <si>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</si>
  <si>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</si>
  <si>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</si>
  <si>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</si>
  <si>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</si>
  <si>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 xml:space="preserve">Lovesick            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</si>
  <si>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</si>
  <si>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</si>
  <si>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</si>
  <si>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</si>
  <si>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</si>
  <si>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</si>
  <si>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</si>
  <si>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</si>
  <si>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</si>
  <si>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</si>
  <si>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</si>
  <si>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</si>
  <si>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</si>
  <si>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</si>
  <si>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</si>
  <si>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</si>
  <si>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</si>
  <si>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</si>
  <si>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</si>
  <si>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</si>
  <si>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</si>
  <si>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</si>
  <si>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</si>
  <si>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</si>
  <si>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</si>
  <si>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</si>
  <si>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</si>
  <si>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</si>
  <si>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</si>
  <si>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</si>
  <si>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</si>
  <si>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</si>
  <si>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</si>
  <si>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</si>
  <si>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</si>
  <si>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</si>
  <si>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</si>
  <si>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</si>
  <si>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</si>
  <si>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</si>
  <si>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</si>
  <si>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</si>
  <si>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</si>
  <si>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The Dead Zone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</si>
  <si>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</si>
  <si>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</si>
  <si>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</si>
  <si>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</si>
  <si>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</si>
  <si>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</si>
  <si>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</si>
  <si>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</si>
  <si>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</si>
  <si>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</si>
  <si>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</si>
  <si>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</si>
  <si>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</si>
  <si>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</si>
  <si>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</si>
  <si>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</si>
  <si>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</si>
  <si>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</si>
  <si>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</si>
  <si>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</si>
  <si>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</si>
  <si>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</si>
  <si>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</si>
  <si>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</si>
  <si>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</si>
  <si>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</si>
  <si>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</si>
  <si>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</si>
  <si>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</si>
  <si>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</si>
  <si>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</si>
  <si>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</si>
  <si>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</si>
  <si>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</si>
  <si>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</si>
  <si>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</si>
  <si>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</si>
  <si>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</si>
  <si>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</si>
  <si>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</si>
  <si>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</si>
  <si>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 xml:space="preserve">Bones            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</si>
  <si>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</si>
  <si>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</si>
  <si>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</si>
  <si>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</si>
  <si>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</si>
  <si>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</si>
  <si>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</si>
  <si>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</si>
  <si>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</si>
  <si>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</si>
  <si>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</si>
  <si>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</si>
  <si>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</si>
  <si>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</si>
  <si>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</si>
  <si>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</si>
  <si>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</si>
  <si>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</si>
  <si>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</si>
  <si>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</si>
  <si>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</si>
  <si>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</si>
  <si>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</si>
  <si>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</si>
  <si>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</si>
  <si>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</si>
  <si>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</si>
  <si>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</si>
  <si>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</si>
  <si>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</si>
  <si>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</si>
  <si>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</si>
  <si>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</si>
  <si>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</si>
  <si>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</si>
  <si>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</si>
  <si>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</si>
  <si>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</si>
  <si>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</si>
  <si>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</si>
  <si>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</si>
  <si>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</si>
  <si>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</si>
  <si>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</si>
  <si>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</si>
  <si>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</si>
  <si>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</si>
  <si>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</si>
  <si>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</si>
  <si>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</si>
  <si>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</si>
  <si>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</si>
  <si>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</si>
  <si>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</si>
  <si>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</si>
  <si>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</si>
  <si>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</si>
  <si>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</si>
  <si>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</si>
  <si>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</si>
  <si>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</si>
  <si>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</si>
  <si>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</si>
  <si>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</si>
  <si>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</si>
  <si>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</si>
  <si>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</si>
  <si>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</si>
  <si>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</si>
  <si>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</si>
  <si>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</si>
  <si>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</si>
  <si>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</si>
  <si>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</si>
  <si>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</si>
  <si>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</si>
  <si>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</si>
  <si>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</si>
  <si>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</si>
  <si>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</si>
  <si>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</si>
  <si>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</si>
  <si>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</si>
  <si>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</si>
  <si>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</si>
  <si>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</si>
  <si>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</si>
  <si>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</si>
  <si>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</si>
  <si>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</si>
  <si>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</si>
  <si>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</si>
  <si>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</si>
  <si>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</si>
  <si>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</si>
  <si>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</si>
  <si>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</si>
  <si>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</si>
  <si>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</si>
  <si>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</si>
  <si>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</si>
  <si>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</si>
  <si>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</si>
  <si>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</si>
  <si>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</si>
  <si>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</si>
  <si>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</si>
  <si>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</si>
  <si>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</si>
  <si>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</si>
  <si>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</si>
  <si>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</si>
  <si>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</si>
  <si>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</si>
  <si>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</si>
  <si>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</si>
  <si>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</si>
  <si>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</si>
  <si>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</si>
  <si>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</si>
  <si>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</si>
  <si>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</si>
  <si>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</si>
  <si>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</si>
  <si>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</si>
  <si>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</si>
  <si>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</si>
  <si>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 xml:space="preserve">The Bold and the Beautiful            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</si>
  <si>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</si>
  <si>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</si>
  <si>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</si>
  <si>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</si>
  <si>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</si>
  <si>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</si>
  <si>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</si>
  <si>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</si>
  <si>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</si>
  <si>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</si>
  <si>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</si>
  <si>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</si>
  <si>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</si>
  <si>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</si>
  <si>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</si>
  <si>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</si>
  <si>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</si>
  <si>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</si>
  <si>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</si>
  <si>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</si>
  <si>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</si>
  <si>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</si>
  <si>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</si>
  <si>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</si>
  <si>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 xml:space="preserve">Star Wars: The Clone Wars            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</si>
  <si>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</si>
  <si>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</si>
  <si>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</si>
  <si>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</si>
  <si>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</si>
  <si>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</si>
  <si>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</si>
  <si>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</si>
  <si>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</si>
  <si>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</si>
  <si>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</si>
  <si>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</si>
  <si>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</si>
  <si>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</si>
  <si>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</si>
  <si>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</si>
  <si>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</si>
  <si>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</si>
  <si>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</si>
  <si>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</si>
  <si>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</si>
  <si>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</si>
  <si>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</si>
  <si>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</si>
  <si>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</si>
  <si>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</si>
  <si>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</si>
  <si>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</si>
  <si>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</si>
  <si>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</si>
  <si>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</si>
  <si>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</si>
  <si>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</si>
  <si>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</si>
  <si>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</si>
  <si>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</si>
  <si>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</si>
  <si>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</si>
  <si>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</si>
  <si>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</si>
  <si>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</si>
  <si>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</si>
  <si>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</si>
  <si>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 xml:space="preserve">The Player            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</si>
  <si>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</si>
  <si>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</si>
  <si>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</si>
  <si>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</si>
  <si>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</si>
  <si>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</si>
  <si>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</si>
  <si>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</si>
  <si>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</si>
  <si>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</si>
  <si>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</si>
  <si>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</si>
  <si>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</si>
  <si>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</si>
  <si>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</si>
  <si>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</si>
  <si>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</si>
  <si>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</si>
  <si>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</si>
  <si>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 xml:space="preserve">Preacher            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</si>
  <si>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</si>
  <si>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</si>
  <si>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</si>
  <si>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</si>
  <si>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</si>
  <si>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</si>
  <si>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</si>
  <si>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</si>
  <si>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</si>
  <si>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</si>
  <si>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</si>
  <si>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</si>
  <si>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</si>
  <si>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</si>
  <si>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</si>
  <si>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</si>
  <si>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</si>
  <si>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</si>
  <si>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</si>
  <si>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</si>
  <si>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</si>
  <si>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 xml:space="preserve">Wuthering Heights            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</si>
  <si>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</si>
  <si>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</si>
  <si>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</si>
  <si>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</si>
  <si>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</si>
  <si>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</si>
  <si>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</si>
  <si>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</si>
  <si>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</si>
  <si>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</si>
  <si>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</si>
  <si>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</si>
  <si>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</si>
  <si>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</si>
  <si>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</si>
  <si>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</si>
  <si>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</si>
  <si>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</si>
  <si>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</si>
  <si>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</si>
  <si>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</si>
  <si>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</si>
  <si>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</si>
  <si>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</si>
  <si>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</si>
  <si>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</si>
  <si>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</si>
  <si>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</si>
  <si>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</si>
  <si>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</si>
  <si>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</si>
  <si>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</si>
  <si>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</si>
  <si>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</si>
  <si>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</si>
  <si>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</si>
  <si>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</si>
  <si>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</si>
  <si>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</si>
  <si>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</si>
  <si>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</si>
  <si>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</si>
  <si>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</si>
  <si>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</si>
  <si>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</si>
  <si>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</si>
  <si>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</si>
  <si>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</si>
  <si>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</si>
  <si>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</si>
  <si>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</si>
  <si>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</si>
  <si>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</si>
  <si>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</si>
  <si>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</si>
  <si>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</si>
  <si>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</si>
  <si>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 xml:space="preserve">Fargo            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</si>
  <si>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</si>
  <si>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</si>
  <si>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</si>
  <si>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</si>
  <si>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</si>
  <si>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</si>
  <si>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</si>
  <si>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</si>
  <si>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 xml:space="preserve">Buffy the Vampire Slayer            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</si>
  <si>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</si>
  <si>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</si>
  <si>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</si>
  <si>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</si>
  <si>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</si>
  <si>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</si>
  <si>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</si>
  <si>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</si>
  <si>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</si>
  <si>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</si>
  <si>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</si>
  <si>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</si>
  <si>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</si>
  <si>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</si>
  <si>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</si>
  <si>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 xml:space="preserve">Nikita            </t>
  </si>
  <si>
    <t>The Other Side of Heaven</t>
  </si>
  <si>
    <t xml:space="preserve">Dark Angel            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</si>
  <si>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</si>
  <si>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</si>
  <si>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</si>
  <si>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</si>
  <si>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</si>
  <si>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</si>
  <si>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</si>
  <si>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</si>
  <si>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</si>
  <si>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</si>
  <si>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</si>
  <si>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</si>
  <si>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</si>
  <si>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</si>
  <si>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</si>
  <si>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</si>
  <si>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</si>
  <si>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</si>
  <si>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</si>
  <si>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</si>
  <si>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</si>
  <si>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</si>
  <si>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</si>
  <si>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</si>
  <si>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</si>
  <si>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</si>
  <si>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</si>
  <si>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</si>
  <si>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</si>
  <si>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</si>
  <si>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</si>
  <si>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</si>
  <si>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</si>
  <si>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</si>
  <si>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</si>
  <si>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</si>
  <si>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</si>
  <si>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</si>
  <si>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</si>
  <si>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</si>
  <si>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</si>
  <si>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</si>
  <si>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</si>
  <si>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</si>
  <si>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</si>
  <si>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</si>
  <si>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</si>
  <si>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</si>
  <si>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</si>
  <si>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</si>
  <si>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</si>
  <si>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</si>
  <si>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</si>
  <si>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</si>
  <si>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</si>
  <si>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</si>
  <si>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</si>
  <si>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</si>
  <si>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</si>
  <si>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</si>
  <si>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</si>
  <si>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</si>
  <si>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</si>
  <si>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</si>
  <si>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</si>
  <si>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</si>
  <si>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</si>
  <si>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</si>
  <si>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</si>
  <si>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 xml:space="preserve">Gomorrah            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</si>
  <si>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</si>
  <si>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</si>
  <si>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</si>
  <si>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</si>
  <si>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</si>
  <si>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</si>
  <si>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</si>
  <si>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</si>
  <si>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</si>
  <si>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</si>
  <si>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</si>
  <si>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</si>
  <si>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</si>
  <si>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</si>
  <si>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</si>
  <si>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</si>
  <si>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</si>
  <si>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</si>
  <si>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</si>
  <si>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</si>
  <si>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</si>
  <si>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</si>
  <si>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</si>
  <si>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 xml:space="preserve">War &amp; Peace            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</si>
  <si>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</si>
  <si>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</si>
  <si>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</si>
  <si>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</si>
  <si>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</si>
  <si>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</si>
  <si>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</si>
  <si>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</si>
  <si>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</si>
  <si>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</si>
  <si>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</si>
  <si>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</si>
  <si>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</si>
  <si>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</si>
  <si>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</si>
  <si>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</si>
  <si>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</si>
  <si>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</si>
  <si>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 xml:space="preserve">Veronica Mars            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</si>
  <si>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</si>
  <si>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</si>
  <si>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</si>
  <si>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</si>
  <si>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</si>
  <si>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</si>
  <si>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</si>
  <si>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</si>
  <si>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</si>
  <si>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</si>
  <si>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</si>
  <si>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</si>
  <si>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</si>
  <si>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</si>
  <si>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</si>
  <si>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</si>
  <si>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</si>
  <si>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</si>
  <si>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</si>
  <si>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</si>
  <si>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</si>
  <si>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</si>
  <si>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</si>
  <si>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</si>
  <si>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</si>
  <si>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 xml:space="preserve">Emma            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</si>
  <si>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</si>
  <si>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</si>
  <si>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</si>
  <si>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</si>
  <si>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</si>
  <si>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</si>
  <si>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</si>
  <si>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</si>
  <si>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</si>
  <si>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 xml:space="preserve">The Inbetweeners            </t>
  </si>
  <si>
    <t>Bend It Like Beckham</t>
  </si>
  <si>
    <t>Sunshine State</t>
  </si>
  <si>
    <t>Crossover</t>
  </si>
  <si>
    <t>Khiladi 786</t>
  </si>
  <si>
    <t>[Rec] 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</si>
  <si>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</si>
  <si>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</si>
  <si>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</si>
  <si>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</si>
  <si>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</si>
  <si>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</si>
  <si>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</si>
  <si>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</si>
  <si>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</si>
  <si>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</si>
  <si>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</si>
  <si>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</si>
  <si>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</si>
  <si>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</si>
  <si>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</si>
  <si>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</si>
  <si>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</si>
  <si>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</si>
  <si>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</si>
  <si>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</si>
  <si>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</si>
  <si>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</si>
  <si>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</si>
  <si>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</si>
  <si>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</si>
  <si>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</si>
  <si>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</si>
  <si>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</si>
  <si>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</si>
  <si>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</si>
  <si>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</si>
  <si>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</si>
  <si>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</si>
  <si>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</si>
  <si>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</si>
  <si>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</si>
  <si>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</si>
  <si>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</si>
  <si>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</si>
  <si>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</si>
  <si>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</si>
  <si>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</si>
  <si>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</si>
  <si>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</si>
  <si>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</si>
  <si>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</si>
  <si>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</si>
  <si>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</si>
  <si>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</si>
  <si>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</si>
  <si>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</si>
  <si>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</si>
  <si>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</si>
  <si>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</si>
  <si>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</si>
  <si>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</si>
  <si>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</si>
  <si>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</si>
  <si>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</si>
  <si>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</si>
  <si>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</si>
  <si>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</si>
  <si>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</si>
  <si>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</si>
  <si>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</si>
  <si>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</si>
  <si>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</si>
  <si>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</si>
  <si>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</si>
  <si>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</si>
  <si>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</si>
  <si>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</si>
  <si>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</si>
  <si>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</si>
  <si>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</si>
  <si>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</si>
  <si>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</si>
  <si>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</si>
  <si>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</si>
  <si>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</si>
  <si>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</si>
  <si>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</si>
  <si>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</si>
  <si>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</si>
  <si>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</si>
  <si>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</si>
  <si>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</si>
  <si>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</si>
  <si>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</si>
  <si>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</si>
  <si>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</si>
  <si>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</si>
  <si>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</si>
  <si>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</si>
  <si>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</si>
  <si>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</si>
  <si>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</si>
  <si>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</si>
  <si>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</si>
  <si>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</si>
  <si>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</si>
  <si>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</si>
  <si>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</si>
  <si>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</si>
  <si>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</si>
  <si>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</si>
  <si>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</si>
  <si>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</si>
  <si>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</si>
  <si>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</si>
  <si>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</si>
  <si>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</si>
  <si>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</si>
  <si>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</si>
  <si>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</si>
  <si>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</si>
  <si>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</si>
  <si>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</si>
  <si>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</si>
  <si>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</si>
  <si>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</si>
  <si>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</si>
  <si>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</si>
  <si>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</si>
  <si>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</si>
  <si>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</si>
  <si>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</si>
  <si>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</si>
  <si>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</si>
  <si>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</si>
  <si>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</si>
  <si>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 xml:space="preserve">Saving Grace            </t>
  </si>
  <si>
    <t>Area 51</t>
  </si>
  <si>
    <t>Sleep Tight</t>
  </si>
  <si>
    <t>The Cottage</t>
  </si>
  <si>
    <t>Dead Like Me: Life After Death</t>
  </si>
  <si>
    <t>Farce of the Penguins</t>
  </si>
  <si>
    <t>Flying By</t>
  </si>
  <si>
    <t xml:space="preserve">Psych            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</si>
  <si>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</si>
  <si>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</si>
  <si>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</si>
  <si>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</si>
  <si>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</si>
  <si>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</si>
  <si>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</si>
  <si>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</si>
  <si>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</si>
  <si>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</si>
  <si>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</si>
  <si>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</si>
  <si>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</si>
  <si>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</si>
  <si>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</si>
  <si>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</si>
  <si>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</si>
  <si>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</si>
  <si>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</si>
  <si>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</si>
  <si>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</si>
  <si>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</si>
  <si>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</si>
  <si>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</si>
  <si>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</si>
  <si>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</si>
  <si>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</si>
  <si>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</si>
  <si>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</si>
  <si>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</si>
  <si>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</si>
  <si>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</si>
  <si>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</si>
  <si>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</si>
  <si>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</si>
  <si>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</si>
  <si>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</si>
  <si>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</si>
  <si>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 xml:space="preserve">Secrets and Lies            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</si>
  <si>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</si>
  <si>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</si>
  <si>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</si>
  <si>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</si>
  <si>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</si>
  <si>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</si>
  <si>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</si>
  <si>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</si>
  <si>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</si>
  <si>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</si>
  <si>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</si>
  <si>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</si>
  <si>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</si>
  <si>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</si>
  <si>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</si>
  <si>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</si>
  <si>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</si>
  <si>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</si>
  <si>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</si>
  <si>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</si>
  <si>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</si>
  <si>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</si>
  <si>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</si>
  <si>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 xml:space="preserve">Anne of Green Gables            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</si>
  <si>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</si>
  <si>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</si>
  <si>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</si>
  <si>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</si>
  <si>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</si>
  <si>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</si>
  <si>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</si>
  <si>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</si>
  <si>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 xml:space="preserve">Animal Kingdom            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</si>
  <si>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</si>
  <si>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</si>
  <si>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</si>
  <si>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</si>
  <si>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</si>
  <si>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</si>
  <si>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</si>
  <si>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</si>
  <si>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</si>
  <si>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</si>
  <si>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</si>
  <si>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</si>
  <si>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</si>
  <si>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</si>
  <si>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</si>
  <si>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</si>
  <si>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</si>
  <si>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</si>
  <si>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</si>
  <si>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</si>
  <si>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</si>
  <si>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</si>
  <si>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</si>
  <si>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</si>
  <si>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</si>
  <si>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</si>
  <si>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</si>
  <si>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</si>
  <si>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</si>
  <si>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</si>
  <si>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</si>
  <si>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</si>
  <si>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</si>
  <si>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</si>
  <si>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</si>
  <si>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</si>
  <si>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</si>
  <si>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</si>
  <si>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</si>
  <si>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</si>
  <si>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</si>
  <si>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</si>
  <si>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</si>
  <si>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</si>
  <si>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</si>
  <si>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</si>
  <si>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</si>
  <si>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</si>
  <si>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</si>
  <si>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</si>
  <si>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</si>
  <si>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</si>
  <si>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</si>
  <si>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</si>
  <si>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</si>
  <si>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</si>
  <si>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</si>
  <si>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</si>
  <si>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</si>
  <si>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</si>
  <si>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</si>
  <si>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</si>
  <si>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</si>
  <si>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</si>
  <si>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 xml:space="preserve">Sonny with a Chance            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</si>
  <si>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</si>
  <si>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</si>
  <si>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</si>
  <si>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</si>
  <si>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</si>
  <si>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</si>
  <si>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</si>
  <si>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</si>
  <si>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</si>
  <si>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</si>
  <si>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</si>
  <si>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</si>
  <si>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</si>
  <si>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</si>
  <si>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</si>
  <si>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</si>
  <si>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</si>
  <si>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</si>
  <si>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</si>
  <si>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</si>
  <si>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</si>
  <si>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</si>
  <si>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</si>
  <si>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</si>
  <si>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</si>
  <si>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</si>
  <si>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</si>
  <si>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 xml:space="preserve">M*A*S*H            </t>
  </si>
  <si>
    <t>Midnight Cowboy</t>
  </si>
  <si>
    <t>The Full Monty</t>
  </si>
  <si>
    <t>Airplane!</t>
  </si>
  <si>
    <t>Chain of Command</t>
  </si>
  <si>
    <t>Friday</t>
  </si>
  <si>
    <t>Menace II Society</t>
  </si>
  <si>
    <t xml:space="preserve">Empire            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</si>
  <si>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</si>
  <si>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</si>
  <si>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</si>
  <si>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</si>
  <si>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</si>
  <si>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</si>
  <si>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</si>
  <si>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</si>
  <si>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</si>
  <si>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</si>
  <si>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</si>
  <si>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</si>
  <si>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</si>
  <si>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</si>
  <si>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</si>
  <si>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</si>
  <si>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</si>
  <si>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</si>
  <si>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</si>
  <si>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</si>
  <si>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</si>
  <si>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</si>
  <si>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</si>
  <si>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 xml:space="preserve">The Secret            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</si>
  <si>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</si>
  <si>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</si>
  <si>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</si>
  <si>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</si>
  <si>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</si>
  <si>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</si>
  <si>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</si>
  <si>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</si>
  <si>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</si>
  <si>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</si>
  <si>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</si>
  <si>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</si>
  <si>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</si>
  <si>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</si>
  <si>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</si>
  <si>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</si>
  <si>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</si>
  <si>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</si>
  <si>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</si>
  <si>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</si>
  <si>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</si>
  <si>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</si>
  <si>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</si>
  <si>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</si>
  <si>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</si>
  <si>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</si>
  <si>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</si>
  <si>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</si>
  <si>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</si>
  <si>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</si>
  <si>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</si>
  <si>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</si>
  <si>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</si>
  <si>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</si>
  <si>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</si>
  <si>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</si>
  <si>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</si>
  <si>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</si>
  <si>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</si>
  <si>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</si>
  <si>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</si>
  <si>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</si>
  <si>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</si>
  <si>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</si>
  <si>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</si>
  <si>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</si>
  <si>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</si>
  <si>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</si>
  <si>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</si>
  <si>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</si>
  <si>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</si>
  <si>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</si>
  <si>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</si>
  <si>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</si>
  <si>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</si>
  <si>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</si>
  <si>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</si>
  <si>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</si>
  <si>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</si>
  <si>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</si>
  <si>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</si>
  <si>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</si>
  <si>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 xml:space="preserve">Robot Chicken            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</si>
  <si>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</si>
  <si>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</si>
  <si>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</si>
  <si>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</si>
  <si>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</si>
  <si>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</si>
  <si>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</si>
  <si>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 xml:space="preserve">Deadline Gallipoli            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</si>
  <si>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</si>
  <si>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</si>
  <si>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</si>
  <si>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</si>
  <si>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</si>
  <si>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</si>
  <si>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</si>
  <si>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</si>
  <si>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</si>
  <si>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</si>
  <si>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</si>
  <si>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</si>
  <si>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</si>
  <si>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</si>
  <si>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</si>
  <si>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</si>
  <si>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</si>
  <si>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</si>
  <si>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</si>
  <si>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</si>
  <si>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</si>
  <si>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</si>
  <si>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</si>
  <si>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</si>
  <si>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</si>
  <si>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 xml:space="preserve">Creature            </t>
  </si>
  <si>
    <t>Bachelorette</t>
  </si>
  <si>
    <t xml:space="preserve">BrainDead            </t>
  </si>
  <si>
    <t>Brave New Girl</t>
  </si>
  <si>
    <t>Tim and Eric's Billion Dollar Movie</t>
  </si>
  <si>
    <t xml:space="preserve">The Grand            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</si>
  <si>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</si>
  <si>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</si>
  <si>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</si>
  <si>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</si>
  <si>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</si>
  <si>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</si>
  <si>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</si>
  <si>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</si>
  <si>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</si>
  <si>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</si>
  <si>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</si>
  <si>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</si>
  <si>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</si>
  <si>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</si>
  <si>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</si>
  <si>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</si>
  <si>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</si>
  <si>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</si>
  <si>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</si>
  <si>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</si>
  <si>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</si>
  <si>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</si>
  <si>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</si>
  <si>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</si>
  <si>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</si>
  <si>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</si>
  <si>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</si>
  <si>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</si>
  <si>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</si>
  <si>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</si>
  <si>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</si>
  <si>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</si>
  <si>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</si>
  <si>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</si>
  <si>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</si>
  <si>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</si>
  <si>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</si>
  <si>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</si>
  <si>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</si>
  <si>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</si>
  <si>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</si>
  <si>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</si>
  <si>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</si>
  <si>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</si>
  <si>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</si>
  <si>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</si>
  <si>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</si>
  <si>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</si>
  <si>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</si>
  <si>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</si>
  <si>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</si>
  <si>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</si>
  <si>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</si>
  <si>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</si>
  <si>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</si>
  <si>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</si>
  <si>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</si>
  <si>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</si>
  <si>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</si>
  <si>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</si>
  <si>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</si>
  <si>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</si>
  <si>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</si>
  <si>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</si>
  <si>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</si>
  <si>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</si>
  <si>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</si>
  <si>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</si>
  <si>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</si>
  <si>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</si>
  <si>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</si>
  <si>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</si>
  <si>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</si>
  <si>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</si>
  <si>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</si>
  <si>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</si>
  <si>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</si>
  <si>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</si>
  <si>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</si>
  <si>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</si>
  <si>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</si>
  <si>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</si>
  <si>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</si>
  <si>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</si>
  <si>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</si>
  <si>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</si>
  <si>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</si>
  <si>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</si>
  <si>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</si>
  <si>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</si>
  <si>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</si>
  <si>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</si>
  <si>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</si>
  <si>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</si>
  <si>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</si>
  <si>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</si>
  <si>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</si>
  <si>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</si>
  <si>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</si>
  <si>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</si>
  <si>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</si>
  <si>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</si>
  <si>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</si>
  <si>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</si>
  <si>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</si>
  <si>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</si>
  <si>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</si>
  <si>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</si>
  <si>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</si>
  <si>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</si>
  <si>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</si>
  <si>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</si>
  <si>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</si>
  <si>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</si>
  <si>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</si>
  <si>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</si>
  <si>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</si>
  <si>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</si>
  <si>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</si>
  <si>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</si>
  <si>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</si>
  <si>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</si>
  <si>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 xml:space="preserve">In the Heat of the Night            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</si>
  <si>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</si>
  <si>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</si>
  <si>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</si>
  <si>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</si>
  <si>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</si>
  <si>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</si>
  <si>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</si>
  <si>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</si>
  <si>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</si>
  <si>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</si>
  <si>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</si>
  <si>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</si>
  <si>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</si>
  <si>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</si>
  <si>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</si>
  <si>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</si>
  <si>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</si>
  <si>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</si>
  <si>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</si>
  <si>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</si>
  <si>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</si>
  <si>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</si>
  <si>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</si>
  <si>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</si>
  <si>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</si>
  <si>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</si>
  <si>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</si>
  <si>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</si>
  <si>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</si>
  <si>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</si>
  <si>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 xml:space="preserve">Strangers with Candy            </t>
  </si>
  <si>
    <t>Shortbus</t>
  </si>
  <si>
    <t>Waltz with Bashir</t>
  </si>
  <si>
    <t>The Book of Mormon Movie, Volume 1: The Journey</t>
  </si>
  <si>
    <t>No End in Sight</t>
  </si>
  <si>
    <t>The Diary of a Teenage Girl</t>
  </si>
  <si>
    <t xml:space="preserve">Get Real            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</si>
  <si>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</si>
  <si>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</si>
  <si>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</si>
  <si>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</si>
  <si>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</si>
  <si>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</si>
  <si>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</si>
  <si>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</si>
  <si>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</si>
  <si>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</si>
  <si>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</si>
  <si>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</si>
  <si>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</si>
  <si>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</si>
  <si>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</si>
  <si>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 xml:space="preserve">Eureka            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</si>
  <si>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</si>
  <si>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</si>
  <si>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</si>
  <si>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</si>
  <si>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</si>
  <si>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</si>
  <si>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</si>
  <si>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</si>
  <si>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</si>
  <si>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</si>
  <si>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</si>
  <si>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</si>
  <si>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</si>
  <si>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</si>
  <si>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</si>
  <si>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</si>
  <si>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</si>
  <si>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</si>
  <si>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</si>
  <si>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</si>
  <si>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</si>
  <si>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 xml:space="preserve">Wings            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</si>
  <si>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</si>
  <si>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</si>
  <si>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</si>
  <si>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</si>
  <si>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</si>
  <si>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</si>
  <si>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</si>
  <si>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</si>
  <si>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</si>
  <si>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</si>
  <si>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</si>
  <si>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</si>
  <si>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</si>
  <si>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</si>
  <si>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</si>
  <si>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</si>
  <si>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</si>
  <si>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</si>
  <si>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</si>
  <si>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</si>
  <si>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</si>
  <si>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</si>
  <si>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</si>
  <si>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</si>
  <si>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</si>
  <si>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</si>
  <si>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</si>
  <si>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</si>
  <si>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</si>
  <si>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</si>
  <si>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</si>
  <si>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</si>
  <si>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</si>
  <si>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</si>
  <si>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</si>
  <si>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</si>
  <si>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</si>
  <si>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</si>
  <si>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</si>
  <si>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</si>
  <si>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</si>
  <si>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</si>
  <si>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</si>
  <si>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</si>
  <si>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</si>
  <si>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</si>
  <si>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</si>
  <si>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</si>
  <si>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</si>
  <si>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</si>
  <si>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</si>
  <si>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</si>
  <si>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</si>
  <si>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</si>
  <si>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</si>
  <si>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</si>
  <si>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</si>
  <si>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</si>
  <si>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</si>
  <si>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</si>
  <si>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</si>
  <si>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</si>
  <si>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</si>
  <si>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</si>
  <si>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</si>
  <si>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</si>
  <si>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</si>
  <si>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</si>
  <si>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</si>
  <si>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</si>
  <si>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</si>
  <si>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</si>
  <si>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</si>
  <si>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</si>
  <si>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</si>
  <si>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</si>
  <si>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</si>
  <si>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</si>
  <si>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</si>
  <si>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</si>
  <si>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</si>
  <si>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</si>
  <si>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</si>
  <si>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</si>
  <si>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</si>
  <si>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</si>
  <si>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</si>
  <si>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</si>
  <si>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</si>
  <si>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</si>
  <si>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</si>
  <si>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</si>
  <si>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</si>
  <si>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</si>
  <si>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</si>
  <si>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</si>
  <si>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</si>
  <si>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</si>
  <si>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</si>
  <si>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</si>
  <si>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</si>
  <si>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</si>
  <si>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</si>
  <si>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</si>
  <si>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</si>
  <si>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</si>
  <si>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</si>
  <si>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</si>
  <si>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</si>
  <si>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</si>
  <si>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</si>
  <si>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</si>
  <si>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</si>
  <si>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</si>
  <si>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</si>
  <si>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</si>
  <si>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</si>
  <si>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</si>
  <si>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</si>
  <si>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</si>
  <si>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</si>
  <si>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</si>
  <si>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</si>
  <si>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</si>
  <si>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</si>
  <si>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</si>
  <si>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</si>
  <si>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 xml:space="preserve">The Streets of San Francisco            </t>
  </si>
  <si>
    <t>The Celebration</t>
  </si>
  <si>
    <t>Trees Lounge</t>
  </si>
  <si>
    <t>Journey from the Fall</t>
  </si>
  <si>
    <t>The Basket</t>
  </si>
  <si>
    <t>Eddie: The Sleepwalking Cannibal</t>
  </si>
  <si>
    <t xml:space="preserve">Space: Above and Beyond            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</si>
  <si>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</si>
  <si>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</si>
  <si>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</si>
  <si>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</si>
  <si>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</si>
  <si>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</si>
  <si>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</si>
  <si>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</si>
  <si>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</si>
  <si>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</si>
  <si>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</si>
  <si>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</si>
  <si>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</si>
  <si>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</si>
  <si>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 xml:space="preserve">The Girlfriend Experience            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</si>
  <si>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</si>
  <si>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</si>
  <si>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</si>
  <si>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</si>
  <si>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</si>
  <si>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</si>
  <si>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</si>
  <si>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</si>
  <si>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</si>
  <si>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</si>
  <si>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</si>
  <si>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</si>
  <si>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</si>
  <si>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</si>
  <si>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</si>
  <si>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</si>
  <si>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</si>
  <si>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</si>
  <si>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</si>
  <si>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</si>
  <si>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</si>
  <si>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</si>
  <si>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</si>
  <si>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</si>
  <si>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</si>
  <si>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</si>
  <si>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</si>
  <si>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</si>
  <si>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</si>
  <si>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</si>
  <si>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</si>
  <si>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</si>
  <si>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 xml:space="preserve">Wolf Creek            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</si>
  <si>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</si>
  <si>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</si>
  <si>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</si>
  <si>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</si>
  <si>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</si>
  <si>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</si>
  <si>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</si>
  <si>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</si>
  <si>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</si>
  <si>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</si>
  <si>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</si>
  <si>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</si>
  <si>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</si>
  <si>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</si>
  <si>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</si>
  <si>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</si>
  <si>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</si>
  <si>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</si>
  <si>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</si>
  <si>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</si>
  <si>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</si>
  <si>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</si>
  <si>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</si>
  <si>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</si>
  <si>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</si>
  <si>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</si>
  <si>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</si>
  <si>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</si>
  <si>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</si>
  <si>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</si>
  <si>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</si>
  <si>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</si>
  <si>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</si>
  <si>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</si>
  <si>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</si>
  <si>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</si>
  <si>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</si>
  <si>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</si>
  <si>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</si>
  <si>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</si>
  <si>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</si>
  <si>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</si>
  <si>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</si>
  <si>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</si>
  <si>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</si>
  <si>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</si>
  <si>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</si>
  <si>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</si>
  <si>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</si>
  <si>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</si>
  <si>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</si>
  <si>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</si>
  <si>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</si>
  <si>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</si>
  <si>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</si>
  <si>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</si>
  <si>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</si>
  <si>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</si>
  <si>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</si>
  <si>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</si>
  <si>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</si>
  <si>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</si>
  <si>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</si>
  <si>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</si>
  <si>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</si>
  <si>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</si>
  <si>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</si>
  <si>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</si>
  <si>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</si>
  <si>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</si>
  <si>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</si>
  <si>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</si>
  <si>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</si>
  <si>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</si>
  <si>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</si>
  <si>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</si>
  <si>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</si>
  <si>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</si>
  <si>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</si>
  <si>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</si>
  <si>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</si>
  <si>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</si>
  <si>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</si>
  <si>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</si>
  <si>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</si>
  <si>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</si>
  <si>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</si>
  <si>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</si>
  <si>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</si>
  <si>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</si>
  <si>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</si>
  <si>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</si>
  <si>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</si>
  <si>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</si>
  <si>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</si>
  <si>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</si>
  <si>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</si>
  <si>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</si>
  <si>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</si>
  <si>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</si>
  <si>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</si>
  <si>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</si>
  <si>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</si>
  <si>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</si>
  <si>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</si>
  <si>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</si>
  <si>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</si>
  <si>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</si>
  <si>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</si>
  <si>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 xml:space="preserve">Jesse            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</si>
  <si>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</si>
  <si>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</si>
  <si>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</si>
  <si>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</si>
  <si>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</si>
  <si>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</si>
  <si>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</si>
  <si>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</si>
  <si>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</si>
  <si>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</si>
  <si>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</si>
  <si>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</si>
  <si>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</si>
  <si>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</si>
  <si>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</si>
  <si>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</si>
  <si>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</si>
  <si>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</si>
  <si>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</si>
  <si>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</si>
  <si>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</si>
  <si>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</si>
  <si>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</si>
  <si>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</si>
  <si>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</si>
  <si>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</si>
  <si>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</si>
  <si>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</si>
  <si>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</si>
  <si>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</si>
  <si>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</si>
  <si>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</si>
  <si>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</si>
  <si>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</si>
  <si>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</si>
  <si>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</si>
  <si>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</si>
  <si>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</si>
  <si>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</si>
  <si>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</si>
  <si>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</si>
  <si>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</si>
  <si>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</si>
  <si>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</si>
  <si>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</si>
  <si>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</si>
  <si>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</si>
  <si>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</si>
  <si>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</si>
  <si>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</si>
  <si>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</si>
  <si>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</si>
  <si>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</si>
  <si>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</si>
  <si>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</si>
  <si>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</si>
  <si>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</si>
  <si>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</si>
  <si>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</si>
  <si>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</si>
  <si>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</si>
  <si>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</si>
  <si>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</si>
  <si>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</si>
  <si>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</si>
  <si>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</si>
  <si>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</si>
  <si>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</si>
  <si>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</si>
  <si>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</si>
  <si>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</si>
  <si>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</si>
  <si>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</si>
  <si>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</si>
  <si>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</si>
  <si>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</si>
  <si>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</si>
  <si>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</si>
  <si>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</si>
  <si>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</si>
  <si>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</si>
  <si>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</si>
  <si>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</si>
  <si>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</si>
  <si>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</si>
  <si>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</si>
  <si>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</si>
  <si>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</si>
  <si>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</si>
  <si>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</si>
  <si>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</si>
  <si>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</si>
  <si>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</si>
  <si>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</si>
  <si>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</si>
  <si>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</si>
  <si>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</si>
  <si>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</si>
  <si>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</si>
  <si>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</si>
  <si>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</si>
  <si>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</si>
  <si>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</si>
  <si>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</si>
  <si>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</si>
  <si>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</si>
  <si>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</si>
  <si>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</si>
  <si>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</si>
  <si>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</si>
  <si>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</si>
  <si>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</si>
  <si>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</si>
  <si>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</si>
  <si>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</si>
  <si>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</si>
  <si>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</si>
  <si>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</si>
  <si>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</si>
  <si>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</si>
  <si>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</si>
  <si>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</si>
  <si>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</si>
  <si>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</si>
  <si>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</si>
  <si>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</si>
  <si>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</si>
  <si>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</si>
  <si>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</si>
  <si>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</si>
  <si>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</si>
  <si>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</si>
  <si>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</si>
  <si>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</si>
  <si>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</si>
  <si>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</si>
  <si>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</si>
  <si>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</si>
  <si>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</si>
  <si>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</si>
  <si>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</si>
  <si>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</si>
  <si>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</si>
  <si>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</si>
  <si>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</si>
  <si>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</si>
  <si>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</si>
  <si>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</si>
  <si>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</si>
  <si>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</si>
  <si>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</si>
  <si>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</si>
  <si>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</si>
  <si>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</si>
  <si>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</si>
  <si>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 xml:space="preserve">Heroes            </t>
  </si>
  <si>
    <t>Tarnation</t>
  </si>
  <si>
    <t>I Want Your Money</t>
  </si>
  <si>
    <t>Love in the Time of Monsters</t>
  </si>
  <si>
    <t>The Beyond</t>
  </si>
  <si>
    <t xml:space="preserve">Home Movies            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</si>
  <si>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</si>
  <si>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</si>
  <si>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</si>
  <si>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</si>
  <si>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</si>
  <si>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</si>
  <si>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</si>
  <si>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</si>
  <si>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</si>
  <si>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</si>
  <si>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</si>
  <si>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</si>
  <si>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</si>
  <si>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</si>
  <si>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</si>
  <si>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 xml:space="preserve">Revolution            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</si>
  <si>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</si>
  <si>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</si>
  <si>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</si>
  <si>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</si>
  <si>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</si>
  <si>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</si>
  <si>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</si>
  <si>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</si>
  <si>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</si>
  <si>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</si>
  <si>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</si>
  <si>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</si>
  <si>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</si>
  <si>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</si>
  <si>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</si>
  <si>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</si>
  <si>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</si>
  <si>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</si>
  <si>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</si>
  <si>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</si>
  <si>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</si>
  <si>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</si>
  <si>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</si>
  <si>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</si>
  <si>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</si>
  <si>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</si>
  <si>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</si>
  <si>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</si>
  <si>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</si>
  <si>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</si>
  <si>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</si>
  <si>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</si>
  <si>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</si>
  <si>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</si>
  <si>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</si>
  <si>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</si>
  <si>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</si>
  <si>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</si>
  <si>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</si>
  <si>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</si>
  <si>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</si>
  <si>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</si>
  <si>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</si>
  <si>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</si>
  <si>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</si>
  <si>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</si>
  <si>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</si>
  <si>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 xml:space="preserve">Happy Valley            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</si>
  <si>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</si>
  <si>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</si>
  <si>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</si>
  <si>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</si>
  <si>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</si>
  <si>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</si>
  <si>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</si>
  <si>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</si>
  <si>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</si>
  <si>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</si>
  <si>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</si>
  <si>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</si>
  <si>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</si>
  <si>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</si>
  <si>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</si>
  <si>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</si>
  <si>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</si>
  <si>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</si>
  <si>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</si>
  <si>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</si>
  <si>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</si>
  <si>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</si>
  <si>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</si>
  <si>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</si>
  <si>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</si>
  <si>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</si>
  <si>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</si>
  <si>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</si>
  <si>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</si>
  <si>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</si>
  <si>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</si>
  <si>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</si>
  <si>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</si>
  <si>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</si>
  <si>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</si>
  <si>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</si>
  <si>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</si>
  <si>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</si>
  <si>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</si>
  <si>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</si>
  <si>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</si>
  <si>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</si>
  <si>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</si>
  <si>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</si>
  <si>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</si>
  <si>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</si>
  <si>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</si>
  <si>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</si>
  <si>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</si>
  <si>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</si>
  <si>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</si>
  <si>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</si>
  <si>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</si>
  <si>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</si>
  <si>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</si>
  <si>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</si>
  <si>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</si>
  <si>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</si>
  <si>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</si>
  <si>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</si>
  <si>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</si>
  <si>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</si>
  <si>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</si>
  <si>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</si>
  <si>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</si>
  <si>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</si>
  <si>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</si>
  <si>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</si>
  <si>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Brain That Sings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</si>
  <si>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</si>
  <si>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</si>
  <si>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</si>
  <si>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</si>
  <si>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</si>
  <si>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</si>
  <si>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</si>
  <si>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</si>
  <si>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</si>
  <si>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</si>
  <si>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</si>
  <si>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</si>
  <si>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</si>
  <si>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</si>
  <si>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</si>
  <si>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</si>
  <si>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</si>
  <si>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</si>
  <si>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</si>
  <si>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</si>
  <si>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</si>
  <si>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</si>
  <si>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</si>
  <si>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</si>
  <si>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</si>
  <si>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</si>
  <si>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</si>
  <si>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</si>
  <si>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</si>
  <si>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</si>
  <si>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</si>
  <si>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</si>
  <si>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</si>
  <si>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</si>
  <si>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</si>
  <si>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</si>
  <si>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</si>
  <si>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</si>
  <si>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</si>
  <si>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</si>
  <si>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</si>
  <si>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</si>
  <si>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</si>
  <si>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</si>
  <si>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</si>
  <si>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</si>
  <si>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</si>
  <si>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</si>
  <si>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</si>
  <si>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</si>
  <si>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</si>
  <si>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</si>
  <si>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</si>
  <si>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</si>
  <si>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</si>
  <si>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</si>
  <si>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</si>
  <si>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</si>
  <si>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</si>
  <si>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</si>
  <si>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</si>
  <si>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</si>
  <si>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</si>
  <si>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</si>
  <si>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</si>
  <si>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</si>
  <si>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</si>
  <si>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</si>
  <si>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</si>
  <si>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</si>
  <si>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</si>
  <si>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</si>
  <si>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</si>
  <si>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</si>
  <si>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</si>
  <si>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</si>
  <si>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</si>
  <si>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</si>
  <si>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</si>
  <si>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</si>
  <si>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</si>
  <si>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</si>
  <si>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</si>
  <si>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</si>
  <si>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</si>
  <si>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</si>
  <si>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</si>
  <si>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</si>
  <si>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</si>
  <si>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 xml:space="preserve">The Following            </t>
  </si>
  <si>
    <t>A Plague So Pleasant</t>
  </si>
  <si>
    <t>Shanghai Calling</t>
  </si>
  <si>
    <t>My Date with Drew</t>
  </si>
  <si>
    <t>mean</t>
  </si>
  <si>
    <t>median</t>
  </si>
  <si>
    <t>mode</t>
  </si>
  <si>
    <t>standard deviation</t>
  </si>
  <si>
    <t>range</t>
  </si>
  <si>
    <t>variation</t>
  </si>
  <si>
    <t>statistics of movie duration</t>
  </si>
  <si>
    <t>languages</t>
  </si>
  <si>
    <t>&lt;-- most common language</t>
  </si>
  <si>
    <t>stdev</t>
  </si>
  <si>
    <t>top lang</t>
  </si>
  <si>
    <t>Average of imdb_score</t>
  </si>
  <si>
    <t>(All)</t>
  </si>
  <si>
    <t>directors</t>
  </si>
  <si>
    <t>average of imdb score</t>
  </si>
  <si>
    <t>top directors</t>
  </si>
  <si>
    <t>percentile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</si>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</sst>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34" borderId="11" xfId="0" applyFont="1" applyFill="1" applyBorder="1"/>
    <xf numFmtId="0" fontId="0" fillId="33" borderId="11" xfId="0" applyFill="1" applyBorder="1"/>
    <xf numFmtId="0" fontId="0" fillId="33" borderId="12" xfId="0" applyFill="1" applyBorder="1"/>
    <xf numFmtId="0" fontId="0" fillId="0" borderId="11" xfId="0" applyBorder="1"/>
    <xf numFmtId="0" fontId="0" fillId="0" borderId="12" xfId="0" applyBorder="1"/>
    <xf numFmtId="0" fontId="0" fillId="33" borderId="10" xfId="0" applyFill="1" applyBorder="1"/>
    <xf numFmtId="0" fontId="0" fillId="33" borderId="13" xfId="0" applyFill="1" applyBorder="1"/>
    <xf numFmtId="0" fontId="0" fillId="0" borderId="14" xfId="0" applyBorder="1" applyAlignment="1">
      <alignment horizontal="left"/>
    </xf>
    <xf numFmtId="0" fontId="16" fillId="0" borderId="0" xfId="0" applyFont="1"/>
    <xf numFmtId="20" fontId="0" fillId="0" borderId="0" xfId="0" applyNumberFormat="1"/>
    <xf numFmtId="0" fontId="0" fillId="0" borderId="14" xfId="0" applyBorder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'Movie Genre Analysis'!$G$4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929-4655-A1EC-1E13268A2D8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1929-4655-A1EC-1E13268A2D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1929-4655-A1EC-1E13268A2D8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1929-4655-A1EC-1E13268A2D8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1929-4655-A1EC-1E13268A2D8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1929-4655-A1EC-1E13268A2D8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1929-4655-A1EC-1E13268A2D8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1929-4655-A1EC-1E13268A2D8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1929-4655-A1EC-1E13268A2D8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1929-4655-A1EC-1E13268A2D8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1929-4655-A1EC-1E13268A2D8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1929-4655-A1EC-1E13268A2D8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9-1929-4655-A1EC-1E13268A2D8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B-1929-4655-A1EC-1E13268A2D8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D-1929-4655-A1EC-1E13268A2D8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F-1929-4655-A1EC-1E13268A2D8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1-1929-4655-A1EC-1E13268A2D83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3-1929-4655-A1EC-1E13268A2D83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5-1929-4655-A1EC-1E13268A2D83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7-1929-4655-A1EC-1E13268A2D83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9-1929-4655-A1EC-1E13268A2D8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B-1929-4655-A1EC-1E13268A2D8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D-1929-4655-A1EC-1E13268A2D8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2F-1929-4655-A1EC-1E13268A2D83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1-1929-4655-A1EC-1E13268A2D83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3-1929-4655-A1EC-1E13268A2D83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35-1929-4655-A1EC-1E13268A2D8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'Movie Genre Analysis'!$F$5:$F$31</c:f>
              <c:strCache>
                <c:ptCount val="27"/>
                <c:pt idx="0">
                  <c:v>Drama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Thriller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News</c:v>
                </c:pt>
                <c:pt idx="17">
                  <c:v>Reality-TV</c:v>
                </c:pt>
                <c:pt idx="18">
                  <c:v>Action</c:v>
                </c:pt>
                <c:pt idx="19">
                  <c:v>Sci-Fi</c:v>
                </c:pt>
                <c:pt idx="20">
                  <c:v>Short</c:v>
                </c:pt>
                <c:pt idx="21">
                  <c:v>Sport</c:v>
                </c:pt>
                <c:pt idx="22">
                  <c:v>Romance</c:v>
                </c:pt>
                <c:pt idx="23">
                  <c:v>War</c:v>
                </c:pt>
                <c:pt idx="24">
                  <c:v>Western</c:v>
                </c:pt>
                <c:pt idx="25">
                  <c:v>(blank)</c:v>
                </c:pt>
                <c:pt idx="26">
                  <c:v>News</c:v>
                </c:pt>
              </c:strCache>
            </c:strRef>
          </c:cat>
          <c:val>
            <c:numRef>
              <c:f>'Movie Genre Analysis'!$G$5:$G$31</c:f>
              <c:numCache>
                <c:formatCode>General</c:formatCode>
                <c:ptCount val="27"/>
                <c:pt idx="0">
                  <c:v>2830</c:v>
                </c:pt>
                <c:pt idx="1">
                  <c:v>926</c:v>
                </c:pt>
                <c:pt idx="2">
                  <c:v>244</c:v>
                </c:pt>
                <c:pt idx="3">
                  <c:v>294</c:v>
                </c:pt>
                <c:pt idx="4">
                  <c:v>2081</c:v>
                </c:pt>
                <c:pt idx="5">
                  <c:v>889</c:v>
                </c:pt>
                <c:pt idx="6">
                  <c:v>172</c:v>
                </c:pt>
                <c:pt idx="7">
                  <c:v>1431</c:v>
                </c:pt>
                <c:pt idx="8">
                  <c:v>551</c:v>
                </c:pt>
                <c:pt idx="9">
                  <c:v>612</c:v>
                </c:pt>
                <c:pt idx="10">
                  <c:v>6</c:v>
                </c:pt>
                <c:pt idx="11">
                  <c:v>208</c:v>
                </c:pt>
                <c:pt idx="12">
                  <c:v>636</c:v>
                </c:pt>
                <c:pt idx="13">
                  <c:v>215</c:v>
                </c:pt>
                <c:pt idx="14">
                  <c:v>133</c:v>
                </c:pt>
                <c:pt idx="15">
                  <c:v>500</c:v>
                </c:pt>
                <c:pt idx="16">
                  <c:v>3</c:v>
                </c:pt>
                <c:pt idx="17">
                  <c:v>2</c:v>
                </c:pt>
                <c:pt idx="18">
                  <c:v>1164</c:v>
                </c:pt>
                <c:pt idx="19">
                  <c:v>619</c:v>
                </c:pt>
                <c:pt idx="20">
                  <c:v>5</c:v>
                </c:pt>
                <c:pt idx="21">
                  <c:v>182</c:v>
                </c:pt>
                <c:pt idx="22">
                  <c:v>1111</c:v>
                </c:pt>
                <c:pt idx="23">
                  <c:v>214</c:v>
                </c:pt>
                <c:pt idx="24">
                  <c:v>109</c:v>
                </c:pt>
                <c:pt idx="25">
                  <c:v>0</c:v>
                </c:pt>
                <c:pt idx="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6-4622-8A77-2EC620F185D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'Movie Genre Analysis'!$AD$8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D60-4CD0-AA5B-9664F20FFB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D60-4CD0-AA5B-9664F20FFB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D60-4CD0-AA5B-9664F20FFB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D60-4CD0-AA5B-9664F20FFB7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D60-4CD0-AA5B-9664F20FFB7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'Movie Genre Analysis'!$AC$9:$AC$13</c:f>
              <c:strCache>
                <c:ptCount val="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</c:strCache>
            </c:strRef>
          </c:cat>
          <c:val>
            <c:numRef>
              <c:f>'Movie Genre Analysis'!$AD$9:$AD$13</c:f>
              <c:numCache>
                <c:formatCode>General</c:formatCode>
                <c:ptCount val="5"/>
                <c:pt idx="0">
                  <c:v>2830</c:v>
                </c:pt>
                <c:pt idx="1">
                  <c:v>2081</c:v>
                </c:pt>
                <c:pt idx="2">
                  <c:v>1431</c:v>
                </c:pt>
                <c:pt idx="3">
                  <c:v>1164</c:v>
                </c:pt>
                <c:pt idx="4">
                  <c:v>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A-4562-AFAB-3C7B2811EC0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5456324968724702E-2"/>
          <c:y val="3.6766857386984819E-2"/>
          <c:w val="0.91759040400323788"/>
          <c:h val="0.9101883691417296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'Movie Duration Analysis'!$A$2:$A$5044</c:f>
              <c:strCach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-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199">
                  <c:v>-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6">
                  <c:v>-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0">
                  <c:v>-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4">
                  <c:v>-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5">
                  <c:v>-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4">
                  <c:v>-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299">
                  <c:v>-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2">
                  <c:v>-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7">
                  <c:v>-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7">
                  <c:v>-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09">
                  <c:v>-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0">
                  <c:v>-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8">
                  <c:v>-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89">
                  <c:v>-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strCache>
            </c:strRef>
          </c:xVal>
          <c:yVal>
            <c:numRef>
              <c:f>'Movie Duration Analysis'!$B$2:$B$5044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F7-4D16-970D-F1B07B229039}"/>
            </c:ext>
          </c:extLst>
        </c:ser>
        <c:ser>
          <c:idx val="1"/>
          <c:order val="1"/>
          <c:tx>
            <c:v>duration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'Movie Duration Analysis'!$A$1</c:f>
              <c:strCache>
                <c:ptCount val="1"/>
                <c:pt idx="0">
                  <c:v>duration</c:v>
                </c:pt>
              </c:strCache>
            </c:strRef>
          </c:xVal>
          <c:yVal>
            <c:numRef>
              <c:f>'Movie Duration Analysis'!$B$1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F7-4D16-970D-F1B07B229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786672"/>
        <c:axId val="830788592"/>
      </c:scatterChart>
      <c:valAx>
        <c:axId val="83078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88592"/>
        <c:crosses val="autoZero"/>
        <c:crossBetween val="midCat"/>
      </c:valAx>
      <c:valAx>
        <c:axId val="8307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866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'Movie Duration Analysis'!$A$2:$A$5044</c:f>
              <c:strCach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-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199">
                  <c:v>-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6">
                  <c:v>-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0">
                  <c:v>-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4">
                  <c:v>-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5">
                  <c:v>-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4">
                  <c:v>-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299">
                  <c:v>-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2">
                  <c:v>-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7">
                  <c:v>-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7">
                  <c:v>-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09">
                  <c:v>-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0">
                  <c:v>-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8">
                  <c:v>-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89">
                  <c:v>-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strCache>
            </c:strRef>
          </c:xVal>
          <c:yVal>
            <c:numRef>
              <c:f>'Movie Duration Analysis'!$B$2:$B$5044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84-446D-825C-A8B09B252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724847"/>
        <c:axId val="1088725327"/>
      </c:scatterChart>
      <c:valAx>
        <c:axId val="108872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5327"/>
        <c:crosses val="autoZero"/>
        <c:crossBetween val="midCat"/>
      </c:valAx>
      <c:valAx>
        <c:axId val="10887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72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'Language Analysis'!$U$3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79-4626-BD18-CCA073A1C1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79-4626-BD18-CCA073A1C1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79-4626-BD18-CCA073A1C1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579-4626-BD18-CCA073A1C10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579-4626-BD18-CCA073A1C10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'Language Analysis'!$T$4:$T$8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Hindi</c:v>
                </c:pt>
                <c:pt idx="4">
                  <c:v>Mandarin</c:v>
                </c:pt>
              </c:strCache>
            </c:strRef>
          </c:cat>
          <c:val>
            <c:numRef>
              <c:f>'Language Analysis'!$U$4:$U$8</c:f>
              <c:numCache>
                <c:formatCode>General</c:formatCode>
                <c:ptCount val="5"/>
                <c:pt idx="0">
                  <c:v>4704</c:v>
                </c:pt>
                <c:pt idx="1">
                  <c:v>73</c:v>
                </c:pt>
                <c:pt idx="2">
                  <c:v>40</c:v>
                </c:pt>
                <c:pt idx="3">
                  <c:v>28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E-4F8B-9C82-D425ED0A40E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Analysis'!$J$4</c:f>
              <c:strCache>
                <c:ptCount val="1"/>
                <c:pt idx="0">
                  <c:v>average of imdb score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'Director Analysis'!$I$5:$I$14</c:f>
              <c:strCache>
                <c:ptCount val="10"/>
                <c:pt idx="0">
                  <c:v>John Blanchard</c:v>
                </c:pt>
                <c:pt idx="1">
                  <c:v>Sadyk Sher-Niyaz</c:v>
                </c:pt>
                <c:pt idx="2">
                  <c:v>Mitchell Altieri</c:v>
                </c:pt>
                <c:pt idx="3">
                  <c:v>Cary Bell</c:v>
                </c:pt>
                <c:pt idx="4">
                  <c:v>Mike Mayhall</c:v>
                </c:pt>
                <c:pt idx="5">
                  <c:v>Charles Chaplin</c:v>
                </c:pt>
                <c:pt idx="6">
                  <c:v>Ron Fricke</c:v>
                </c:pt>
                <c:pt idx="7">
                  <c:v>Raja Menon</c:v>
                </c:pt>
                <c:pt idx="8">
                  <c:v>Majid Majidi</c:v>
                </c:pt>
                <c:pt idx="9">
                  <c:v>Damien Chazelle</c:v>
                </c:pt>
              </c:strCache>
            </c:strRef>
          </c:cat>
          <c:val>
            <c:numRef>
              <c:f>'Director Analysis'!$J$5:$J$14</c:f>
              <c:numCache>
                <c:formatCode>General</c:formatCode>
                <c:ptCount val="10"/>
                <c:pt idx="0">
                  <c:v>9.5</c:v>
                </c:pt>
                <c:pt idx="1">
                  <c:v>8.6999999999999993</c:v>
                </c:pt>
                <c:pt idx="2">
                  <c:v>8.6999999999999993</c:v>
                </c:pt>
                <c:pt idx="3">
                  <c:v>8.6999999999999993</c:v>
                </c:pt>
                <c:pt idx="4">
                  <c:v>8.6</c:v>
                </c:pt>
                <c:pt idx="5">
                  <c:v>8.6</c:v>
                </c:pt>
                <c:pt idx="6">
                  <c:v>8.5</c:v>
                </c:pt>
                <c:pt idx="7">
                  <c:v>8.5</c:v>
                </c:pt>
                <c:pt idx="8">
                  <c:v>8.5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9-45BE-BAEA-0024435A7B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27370720"/>
        <c:axId val="1027371200"/>
      </c:barChart>
      <c:catAx>
        <c:axId val="10273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371200"/>
        <c:crosses val="autoZero"/>
        <c:auto val="1"/>
        <c:lblAlgn val="ctr"/>
        <c:lblOffset val="100"/>
        <c:noMultiLvlLbl val="0"/>
      </c:catAx>
      <c:valAx>
        <c:axId val="10273712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27370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AvatarÂ </c:v>
              </c:pt>
              <c:pt idx="1">
                <c:v>E.T. the Extra-TerrestrialÂ </c:v>
              </c:pt>
              <c:pt idx="2">
                <c:v>Jurassic WorldÂ </c:v>
              </c:pt>
              <c:pt idx="3">
                <c:v>Star Wars: Episode I - The Phantom MenaceÂ </c:v>
              </c:pt>
              <c:pt idx="4">
                <c:v>Star Wars: Episode IV - A New HopeÂ </c:v>
              </c:pt>
              <c:pt idx="5">
                <c:v>The AvengersÂ </c:v>
              </c:pt>
              <c:pt idx="6">
                <c:v>The Dark KnightÂ </c:v>
              </c:pt>
              <c:pt idx="7">
                <c:v>The Lion KingÂ </c:v>
              </c:pt>
              <c:pt idx="8">
                <c:v>TitanicÂ </c:v>
              </c:pt>
            </c:strLit>
          </c:cat>
          <c:val>
            <c:numLit>
              <c:formatCode>General</c:formatCode>
              <c:ptCount val="9"/>
              <c:pt idx="0">
                <c:v>523505847</c:v>
              </c:pt>
              <c:pt idx="1">
                <c:v>424449459</c:v>
              </c:pt>
              <c:pt idx="2">
                <c:v>502177271</c:v>
              </c:pt>
              <c:pt idx="3">
                <c:v>359544677</c:v>
              </c:pt>
              <c:pt idx="4">
                <c:v>449935665</c:v>
              </c:pt>
              <c:pt idx="5">
                <c:v>806559094</c:v>
              </c:pt>
              <c:pt idx="6">
                <c:v>348316061</c:v>
              </c:pt>
              <c:pt idx="7">
                <c:v>377783777</c:v>
              </c:pt>
              <c:pt idx="8">
                <c:v>458672302</c:v>
              </c:pt>
            </c:numLit>
          </c:val>
          <c:extLst>
            <c:ext xmlns:c16="http://schemas.microsoft.com/office/drawing/2014/chart" uri="{C3380CC4-5D6E-409C-BE32-E72D297353CC}">
              <c16:uniqueId val="{00000000-A2C2-4471-B78F-B0F165795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1589567"/>
        <c:axId val="911588127"/>
      </c:barChart>
      <c:catAx>
        <c:axId val="91158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588127"/>
        <c:crosses val="autoZero"/>
        <c:auto val="1"/>
        <c:lblAlgn val="ctr"/>
        <c:lblOffset val="100"/>
        <c:noMultiLvlLbl val="0"/>
      </c:catAx>
      <c:valAx>
        <c:axId val="9115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58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3</xdr:row>
      <xdr:rowOff>31376</xdr:rowOff>
    </xdr:from>
    <xdr:to>
      <xdr:col>20</xdr:col>
      <xdr:colOff>286870</xdr:colOff>
      <xdr:row>36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8D45A-5691-068D-A068-55FCDD13D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901210</xdr:colOff>
      <xdr:row>15</xdr:row>
      <xdr:rowOff>71804</xdr:rowOff>
    </xdr:from>
    <xdr:to>
      <xdr:col>34</xdr:col>
      <xdr:colOff>190499</xdr:colOff>
      <xdr:row>43</xdr:row>
      <xdr:rowOff>73269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8DB8E5-2952-A016-EAB9-C8C4C4933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303389</xdr:colOff>
      <xdr:row>9</xdr:row>
      <xdr:rowOff>103011</xdr:rowOff>
    </xdr:from>
    <xdr:to>
      <xdr:col>14</xdr:col>
      <xdr:colOff>409222</xdr:colOff>
      <xdr:row>35</xdr:row>
      <xdr:rowOff>169332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439BC4-B9CB-B637-34F4-3B3A38823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317500</xdr:colOff>
      <xdr:row>38</xdr:row>
      <xdr:rowOff>117121</xdr:rowOff>
    </xdr:from>
    <xdr:to>
      <xdr:col>14</xdr:col>
      <xdr:colOff>169333</xdr:colOff>
      <xdr:row>60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68CE8-C610-76F6-58CB-498F84921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587643</xdr:colOff>
      <xdr:row>15</xdr:row>
      <xdr:rowOff>74910</xdr:rowOff>
    </xdr:from>
    <xdr:to>
      <xdr:col>27</xdr:col>
      <xdr:colOff>206644</xdr:colOff>
      <xdr:row>38</xdr:row>
      <xdr:rowOff>12916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DDE03-1C59-DC2D-B0B3-396C01F39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14</xdr:row>
      <xdr:rowOff>68580</xdr:rowOff>
    </xdr:from>
    <xdr:to>
      <xdr:col>11</xdr:col>
      <xdr:colOff>594360</xdr:colOff>
      <xdr:row>29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70AAE-0B17-1A34-C352-191426DE8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407275</xdr:colOff>
      <xdr:row>28</xdr:row>
      <xdr:rowOff>118240</xdr:rowOff>
    </xdr:from>
    <xdr:to>
      <xdr:col>17</xdr:col>
      <xdr:colOff>157654</xdr:colOff>
      <xdr:row>54</xdr:row>
      <xdr:rowOff>157654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456A1C-2A1E-429F-83AD-6FE1B18D3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n" refreshedDate="45626.038267939817" createdVersion="8" refreshedVersion="8" minRefreshableVersion="3" recordCount="5043" xr:uid="{2376248C-4468-40E7-B7EC-6FE52EF68176}">
  <cacheSource type="worksheet">
    <worksheetSource name="Table1"/>
  </cacheSource>
  <cacheFields count="18">
    <cacheField name="director_name" numFmtId="0">
      <sharedItems count="2399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-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Ã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Ã‰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Ã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duration" numFmtId="0">
      <sharedItems containsMixedTypes="1" containsNumber="1" containsInteger="1" minValue="7" maxValue="511"/>
    </cacheField>
    <cacheField name="gross" numFmtId="0">
      <sharedItems containsMixedTypes="1" containsNumber="1" containsInteger="1" minValue="162" maxValue="760505847" count="4036">
        <n v="760505847"/>
        <n v="309404152"/>
        <n v="200074175"/>
        <n v="448130642"/>
        <s v="-"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123070338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82506325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821997"/>
        <n v="169692572"/>
        <n v="60507228"/>
        <n v="56684819"/>
        <n v="50628009"/>
        <n v="69772969"/>
        <n v="45356386"/>
        <n v="55350897"/>
        <n v="39442871"/>
        <n v="37899638"/>
        <n v="37754208"/>
        <n v="2777988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90820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27550735"/>
        <n v="39380442"/>
        <n v="72980108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6821358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36965395"/>
        <n v="40559930"/>
        <n v="36830057"/>
        <n v="36279230"/>
        <n v="42194060"/>
        <n v="43119879"/>
        <n v="35096190"/>
        <n v="35754555"/>
        <n v="43290977"/>
        <n v="33927476"/>
        <n v="32122249"/>
        <n v="40076438"/>
        <n v="32940507"/>
        <n v="31670931"/>
        <n v="30695227"/>
        <n v="32522352"/>
        <n v="28424210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35092918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5621915"/>
        <n v="79948113"/>
        <n v="88658172"/>
        <n v="75888270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7994115"/>
        <n v="124107476"/>
        <n v="197171806"/>
        <n v="12802907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528972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60923325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50562555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12081447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463730"/>
        <n v="50693162"/>
        <n v="6498000"/>
        <n v="63411478"/>
        <n v="42640890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1877179"/>
        <n v="630779"/>
        <n v="5100937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225675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49186871"/>
        <n v="50921738"/>
        <n v="53021560"/>
        <n v="45645204"/>
        <n v="44328238"/>
        <n v="53337608"/>
        <n v="42643187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8165882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7501404"/>
        <n v="19316646"/>
        <n v="10965209"/>
        <n v="26830000"/>
        <n v="5300000"/>
        <n v="10880926"/>
        <n v="3752725"/>
        <n v="3517797"/>
        <n v="3101301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44087387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310118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30538669"/>
        <n v="25615792"/>
        <n v="28341469"/>
        <n v="25590119"/>
        <n v="24944213"/>
        <n v="33631221"/>
        <n v="37738400"/>
        <n v="24381334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331289"/>
        <n v="15045676"/>
        <n v="17427926"/>
        <n v="14983572"/>
        <n v="14637490"/>
        <n v="14589444"/>
        <n v="14095303"/>
        <n v="13973532"/>
        <n v="1865774"/>
        <n v="13920741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12495865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777589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3108216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829497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37721949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1573740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29062561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6870825"/>
        <n v="20916309"/>
        <n v="21200000"/>
        <n v="28876924"/>
        <n v="20207003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14359793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578382"/>
        <n v="305070"/>
        <n v="206678"/>
        <n v="146072"/>
        <n v="1183354"/>
        <n v="121972"/>
        <n v="263365"/>
        <n v="54734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5308553"/>
        <n v="2119994"/>
        <n v="1292527"/>
        <n v="560512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4806750"/>
        <n v="3707794"/>
        <n v="3203044"/>
        <n v="4435083"/>
        <n v="2222647"/>
        <n v="3500000"/>
        <n v="676698"/>
        <n v="3419967"/>
        <n v="145118"/>
        <n v="229311"/>
        <n v="63260"/>
        <n v="121463226"/>
        <n v="90485233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24708699"/>
        <n v="21160089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7070459"/>
        <n v="6855137"/>
        <n v="2694071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11540112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554566"/>
        <n v="50886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799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39100956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0353690"/>
        <n v="12801190"/>
        <n v="12549485"/>
        <n v="13766014"/>
        <n v="13034417"/>
        <n v="11632420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525161"/>
        <n v="3247816"/>
        <n v="2412045"/>
        <n v="2203641"/>
        <n v="1953732"/>
        <n v="1954202"/>
        <n v="1294640"/>
        <n v="819852"/>
        <n v="26435"/>
        <n v="1197786"/>
        <n v="529766"/>
        <n v="613556"/>
        <n v="353743"/>
        <n v="502028"/>
        <n v="102055"/>
        <n v="122288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5010192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550242"/>
        <n v="12610731"/>
        <n v="11204499"/>
        <n v="10397365"/>
        <n v="9402410"/>
        <n v="5990075"/>
        <n v="5459824"/>
        <n v="5108820"/>
        <n v="4741987"/>
        <n v="4291965"/>
        <n v="3100650"/>
        <n v="2474000"/>
        <n v="2656324"/>
        <n v="1000000"/>
        <n v="3958500"/>
        <n v="403649"/>
        <n v="274299"/>
        <n v="183088"/>
        <n v="46495"/>
        <n v="1752214"/>
        <n v="83025853"/>
        <n v="56631572"/>
        <n v="15854988"/>
        <n v="12282677"/>
        <n v="447093"/>
        <n v="7060876"/>
        <n v="14989761"/>
        <n v="687081"/>
        <n v="5501940"/>
        <n v="2086345"/>
        <n v="2605039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321573"/>
        <n v="17613460"/>
        <n v="21088568"/>
        <n v="17292381"/>
        <n v="16300302"/>
        <n v="27829874"/>
        <n v="13960203"/>
        <n v="12902790"/>
        <n v="21520719"/>
        <n v="12796277"/>
        <n v="11634362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793352"/>
        <n v="214202"/>
        <n v="195888"/>
        <n v="175370"/>
        <n v="190666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10230"/>
        <n v="90556401"/>
        <n v="93571803"/>
        <n v="72755517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540085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1165104"/>
        <n v="106655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37897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5102127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857503"/>
        <n v="6712241"/>
        <n v="6842058"/>
        <n v="6491350"/>
        <n v="9473382"/>
        <n v="6197866"/>
        <n v="6044618"/>
        <n v="7764027"/>
        <n v="5998971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836641"/>
        <n v="598645"/>
        <n v="578527"/>
        <n v="488872"/>
        <n v="365734"/>
        <n v="231417"/>
        <n v="3093491"/>
        <n v="244465"/>
        <n v="756452"/>
        <n v="228524"/>
        <n v="226792"/>
        <n v="221210"/>
        <n v="136432"/>
        <n v="131617"/>
        <n v="152857"/>
        <n v="126247"/>
        <n v="82739"/>
        <n v="169379"/>
        <n v="15447"/>
        <n v="19348"/>
        <n v="100503"/>
        <n v="92900"/>
        <n v="140987"/>
        <n v="5561"/>
        <n v="3607"/>
        <n v="70527"/>
        <n v="11835"/>
        <n v="128486"/>
        <n v="16025394"/>
        <n v="2483955"/>
        <n v="57176582"/>
        <n v="43100000"/>
        <n v="225377"/>
        <n v="14114488"/>
        <n v="46300000"/>
        <n v="12899702"/>
        <n v="113155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90400000"/>
        <n v="16235293"/>
        <n v="11827301"/>
        <n v="10161099"/>
        <n v="6610326"/>
        <n v="6126237"/>
        <n v="6047856"/>
        <n v="4681503"/>
        <n v="4350774"/>
        <n v="3420871"/>
        <n v="2955039"/>
        <n v="1530535"/>
        <n v="4881867"/>
        <n v="1043487"/>
        <n v="770629"/>
        <n v="11860839"/>
        <n v="454255"/>
        <n v="349618"/>
        <n v="112935"/>
        <n v="883887"/>
        <n v="13751"/>
        <n v="145109"/>
        <n v="1046166"/>
        <n v="2874"/>
        <n v="174635000"/>
        <n v="171320"/>
        <n v="14373825"/>
        <n v="162"/>
        <n v="32222567"/>
        <n v="39462438"/>
        <n v="29200000"/>
        <n v="21564616"/>
        <n v="14879556"/>
        <n v="13569248"/>
        <n v="34017854"/>
        <n v="4273372"/>
        <n v="4440055"/>
        <n v="4018695"/>
        <n v="6262942"/>
        <n v="1997807"/>
        <n v="1207007"/>
        <n v="1829142"/>
        <n v="3827466"/>
        <n v="140244"/>
        <n v="107930000"/>
        <n v="76657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8811135"/>
        <n v="17278980"/>
        <n v="16699684"/>
        <n v="15047419"/>
        <n v="14015786"/>
        <n v="10269307"/>
        <n v="17536788"/>
        <n v="58401464"/>
        <n v="8880705"/>
        <n v="8279017"/>
        <n v="10106233"/>
        <n v="4692814"/>
        <n v="5018450"/>
        <n v="2596700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146083"/>
        <n v="298110"/>
        <n v="127144"/>
        <n v="117190"/>
        <n v="108662"/>
        <n v="53481"/>
        <n v="23106"/>
        <n v="52961"/>
        <n v="439162"/>
        <n v="50000"/>
        <n v="671240"/>
        <n v="10105505"/>
        <n v="882290"/>
        <n v="106593296"/>
        <n v="43490057"/>
        <n v="32333860"/>
        <n v="24792061"/>
        <n v="17544812"/>
        <n v="12574715"/>
        <n v="10281585"/>
        <n v="5100000"/>
        <n v="10460089"/>
        <n v="4239767"/>
        <n v="4131640"/>
        <n v="3347439"/>
        <n v="10814185"/>
        <n v="533344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1973840"/>
        <n v="37295394"/>
        <n v="31501218"/>
        <n v="28747570"/>
        <n v="25625110"/>
        <n v="25000000"/>
        <n v="21000000"/>
        <n v="20257000"/>
        <n v="26005908"/>
        <n v="1864231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2209479"/>
        <n v="1889522"/>
        <n v="1110286"/>
        <n v="700000"/>
        <n v="1768416"/>
        <n v="1425993"/>
        <n v="306715"/>
        <n v="382946"/>
        <n v="518134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2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674183"/>
        <n v="17508936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95000"/>
        <n v="4542775"/>
        <n v="3588432"/>
        <n v="4394936"/>
        <n v="3029081"/>
        <n v="3273588"/>
        <n v="2207975"/>
        <n v="2025238"/>
        <n v="1028337"/>
        <n v="2077046"/>
        <n v="267194"/>
        <n v="869325"/>
        <n v="399611"/>
        <n v="181798"/>
        <n v="115862"/>
        <n v="1346503"/>
        <n v="117560"/>
        <n v="54606"/>
        <n v="36497"/>
        <n v="23807"/>
        <n v="65804"/>
        <n v="3895664"/>
        <n v="20200"/>
        <n v="542860"/>
        <n v="15059"/>
        <n v="11905519"/>
        <n v="69582"/>
        <n v="32541719"/>
        <n v="3064356"/>
        <n v="7009668"/>
        <n v="352684"/>
        <n v="27024"/>
        <n v="531806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753501"/>
        <n v="22770"/>
        <n v="2197331"/>
        <n v="27445"/>
        <n v="766487"/>
        <n v="18434"/>
        <n v="1196752"/>
        <n v="795126"/>
        <n v="563699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19097994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6088249"/>
        <n v="5480318"/>
        <n v="5308707"/>
        <n v="5009677"/>
        <n v="4328294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240425"/>
        <n v="228830"/>
        <n v="223615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238774"/>
        <n v="8025872"/>
        <n v="778565"/>
        <n v="1340891"/>
        <n v="513836"/>
        <n v="434417"/>
        <n v="728"/>
        <n v="81200000"/>
        <n v="52700832"/>
        <n v="13060843"/>
        <n v="3798532"/>
        <n v="3609278"/>
        <n v="1687311"/>
        <n v="10429707"/>
        <n v="727883"/>
        <n v="1391770"/>
        <n v="713413"/>
        <n v="410241"/>
        <n v="278821"/>
        <n v="211667"/>
        <n v="706622"/>
        <n v="92191"/>
        <n v="49413"/>
        <n v="199652"/>
        <n v="181655"/>
        <n v="108229"/>
        <n v="112000000"/>
        <n v="8691"/>
        <n v="26345"/>
        <n v="6940281"/>
        <n v="188870"/>
        <n v="20772796"/>
        <n v="199228"/>
        <n v="2542264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0941801"/>
        <n v="15152879"/>
        <n v="25359200"/>
        <n v="10515579"/>
        <n v="10097096"/>
        <n v="9821335"/>
        <n v="8243880"/>
        <n v="7825820"/>
        <n v="7557877"/>
        <n v="7159147"/>
        <n v="17314483"/>
        <n v="6525762"/>
        <n v="4613815"/>
        <n v="4301331"/>
        <n v="4046737"/>
        <n v="3713002"/>
        <n v="3468572"/>
        <n v="2892582"/>
        <n v="2800000"/>
        <n v="2426851"/>
        <n v="1325073"/>
        <n v="864959"/>
        <n v="2601847"/>
        <n v="1429260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04137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17311"/>
        <n v="610968"/>
        <n v="8108247"/>
        <n v="7680"/>
        <n v="3766595"/>
        <n v="2277396"/>
        <n v="6517198"/>
        <n v="5776314"/>
        <n v="51100000"/>
        <n v="16501785"/>
        <n v="38168022"/>
        <n v="84749884"/>
        <n v="24788807"/>
        <n v="21244913"/>
        <n v="377420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229094"/>
        <n v="10017041"/>
        <n v="9016377"/>
        <n v="7059537"/>
        <n v="8114507"/>
        <n v="7888703"/>
        <n v="7282851"/>
        <n v="6879730"/>
        <n v="5844929"/>
        <n v="3222857"/>
        <n v="4170647"/>
        <n v="4142507"/>
        <n v="4109095"/>
        <n v="4033268"/>
        <n v="3902679"/>
        <n v="3559990"/>
        <n v="3287435"/>
        <n v="3071947"/>
        <n v="2961991"/>
        <n v="4063238"/>
        <n v="2912363"/>
        <n v="3000000"/>
        <n v="2223990"/>
        <n v="1821983"/>
        <n v="2181290"/>
        <n v="2848578"/>
        <n v="703002"/>
        <n v="3105269"/>
        <n v="252726"/>
        <n v="373060"/>
        <n v="1007535"/>
        <n v="418268"/>
        <n v="200803"/>
        <n v="95016"/>
        <n v="73678"/>
        <n v="143000"/>
        <n v="39852"/>
        <n v="22000"/>
        <n v="128937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826455"/>
        <n v="3130592"/>
        <n v="475000"/>
        <n v="2276368"/>
        <n v="38108"/>
        <n v="40041683"/>
        <n v="33349949"/>
        <n v="25809813"/>
        <n v="14400000"/>
        <n v="32230907"/>
        <n v="6401336"/>
        <n v="26781723"/>
        <n v="5400000"/>
        <n v="1282084"/>
        <n v="1186323"/>
        <n v="1094998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438653"/>
        <n v="327919"/>
        <n v="178739"/>
        <n v="565592"/>
        <n v="27012"/>
        <n v="21300000"/>
        <n v="379643"/>
        <n v="12985267"/>
        <n v="23650000"/>
        <n v="510092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6003587"/>
        <n v="5792822"/>
        <n v="5383834"/>
        <n v="4599680"/>
        <n v="6531491"/>
        <n v="4581222"/>
        <n v="3885134"/>
        <n v="4311834"/>
        <n v="3590010"/>
        <n v="3300230"/>
        <n v="3335839"/>
        <n v="2557668"/>
        <n v="2506446"/>
        <n v="7369373"/>
        <n v="1984378"/>
        <n v="2283276"/>
        <n v="1098224"/>
        <n v="1430185"/>
        <n v="1477002"/>
        <n v="1134049"/>
        <n v="977600"/>
        <n v="653621"/>
        <n v="110000"/>
        <n v="444354"/>
        <n v="535249"/>
        <n v="371081"/>
        <n v="347578"/>
        <n v="124494"/>
        <n v="120620"/>
        <n v="100669"/>
        <n v="186354"/>
        <n v="55202"/>
        <n v="549632"/>
        <n v="137945"/>
        <n v="17580"/>
        <n v="12667"/>
        <n v="198407"/>
        <n v="5824"/>
        <n v="2843"/>
        <n v="4958"/>
        <n v="13220"/>
        <n v="7927"/>
        <n v="2436"/>
        <n v="4556"/>
        <n v="4600000"/>
        <n v="1420578"/>
        <n v="1028658"/>
        <n v="466702"/>
        <n v="18435"/>
        <n v="95236"/>
        <n v="2957978"/>
        <n v="444044"/>
        <n v="40990055"/>
        <n v="1445366"/>
        <n v="5709616"/>
        <n v="12784397"/>
        <n v="3050934"/>
        <n v="841206"/>
        <n v="638476"/>
        <n v="505295"/>
        <n v="7267324"/>
        <n v="145540"/>
        <n v="12589108"/>
        <n v="35918429"/>
        <n v="92401"/>
        <n v="1943649"/>
        <n v="992238"/>
        <n v="4231500"/>
        <n v="396035"/>
        <n v="2507106"/>
        <n v="6026908"/>
        <n v="2592808"/>
        <n v="1060591"/>
        <n v="155972"/>
        <n v="129319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2408553"/>
        <n v="712294"/>
        <n v="3447339"/>
        <n v="418953"/>
        <n v="406035"/>
        <n v="402820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231186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24774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23808111"/>
        <n v="5355376"/>
        <n v="7186670"/>
        <n v="5997134"/>
        <n v="4417124"/>
        <n v="5355847"/>
        <n v="3386698"/>
        <n v="5283379"/>
        <n v="2981638"/>
        <n v="3122616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750100"/>
        <n v="621240"/>
        <n v="104077"/>
        <n v="334658"/>
        <n v="279282"/>
        <n v="484221"/>
        <n v="274661"/>
        <n v="144431"/>
        <n v="227241"/>
        <n v="112521"/>
        <n v="287761"/>
        <n v="100240"/>
        <n v="96734"/>
        <n v="49000"/>
        <n v="100659"/>
        <n v="48430"/>
        <n v="21210"/>
        <n v="22434"/>
        <n v="12996"/>
        <n v="10018"/>
        <n v="62480"/>
        <n v="6387"/>
        <n v="5494"/>
        <n v="721"/>
        <n v="703"/>
        <n v="9600000"/>
        <n v="20186"/>
        <n v="1185783"/>
        <n v="1007962"/>
        <n v="381186"/>
        <n v="439958"/>
        <n v="16097842"/>
        <n v="6643"/>
        <n v="102797150"/>
        <n v="442638"/>
        <n v="819939"/>
        <n v="1243961"/>
        <n v="3094687"/>
        <n v="15278"/>
        <n v="7098492"/>
        <n v="4771000"/>
        <n v="1001437"/>
        <n v="2073984"/>
        <n v="9950"/>
        <n v="144583"/>
        <n v="58163"/>
        <n v="35688"/>
        <n v="41709"/>
        <n v="1310270"/>
        <n v="115000000"/>
        <n v="5518918"/>
        <n v="4007792"/>
        <n v="7705974"/>
        <n v="26297"/>
        <n v="77501"/>
        <n v="47329"/>
        <n v="18378"/>
        <n v="7830611"/>
        <n v="3278611"/>
        <n v="1141829"/>
        <n v="2694973"/>
        <n v="10508"/>
        <n v="2301777"/>
        <n v="169719"/>
        <n v="140530114"/>
        <n v="13300000"/>
        <n v="171988"/>
        <n v="23616"/>
        <n v="13493"/>
        <n v="79043"/>
        <n v="515005"/>
        <n v="2245"/>
        <n v="33451479"/>
        <n v="39552600"/>
        <n v="30500882"/>
        <n v="17000000"/>
        <n v="8044906"/>
        <n v="5739376"/>
        <n v="3773863"/>
        <n v="3117666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342936"/>
        <n v="151389"/>
        <n v="269061"/>
        <n v="133778"/>
        <n v="52850"/>
        <n v="98017"/>
        <n v="31937"/>
        <n v="13134"/>
        <n v="237301"/>
        <n v="12055"/>
        <n v="1332"/>
        <n v="31684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93295"/>
        <n v="1229197"/>
        <n v="1689999"/>
        <n v="11798"/>
        <n v="592014"/>
        <n v="425899"/>
        <n v="126387"/>
        <n v="80276912"/>
        <n v="25918"/>
        <n v="617172"/>
        <n v="2808000"/>
        <n v="12843"/>
        <n v="34151"/>
        <n v="1523883"/>
        <n v="4000000"/>
        <n v="84689"/>
        <n v="246574"/>
        <n v="110197"/>
        <n v="7707563"/>
        <n v="1281176"/>
        <n v="16115878"/>
        <n v="1652472"/>
        <n v="2360184"/>
        <n v="255352"/>
        <n v="856942"/>
        <n v="32631"/>
        <n v="16892"/>
        <n v="12438"/>
        <n v="40542"/>
        <n v="5199"/>
        <n v="1711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7111"/>
        <n v="49494"/>
        <n v="45661"/>
        <n v="18195"/>
        <n v="104792"/>
        <n v="111300"/>
        <n v="1027119"/>
        <n v="4505922"/>
        <n v="381225"/>
        <n v="2428241"/>
        <n v="78030"/>
        <n v="59774"/>
        <n v="174682"/>
        <n v="215185"/>
        <n v="140016"/>
        <n v="15542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405614"/>
        <n v="1573712"/>
        <n v="10174663"/>
        <n v="22757819"/>
        <n v="5228617"/>
        <n v="2643689"/>
        <n v="110536"/>
        <n v="59379"/>
        <n v="3216970"/>
        <n v="33598"/>
        <n v="536767"/>
        <n v="11529368"/>
        <n v="40557"/>
        <n v="30084"/>
        <n v="10246600"/>
        <n v="389804"/>
        <n v="241816"/>
        <n v="277233"/>
        <n v="321952"/>
        <n v="24705"/>
        <n v="243768"/>
        <n v="9609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10443"/>
        <n v="85222"/>
      </sharedItems>
    </cacheField>
    <cacheField name="genres" numFmtId="0">
      <sharedItems/>
    </cacheField>
    <cacheField name="movie_title" numFmtId="0">
      <sharedItems count="4917">
        <s v="AvatarÂ "/>
        <s v="Pirates of the Caribbean: At World's EndÂ "/>
        <s v="SpectreÂ "/>
        <s v="The Dark Knight RisesÂ "/>
        <s v="Star Wars: Episode VII - The Force AwakensÂ             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The Good Dinosaur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The Lover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Godzilla Resurgence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Miami ViceÂ             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Harry Potter and the Deathly Hallows: Part IIÂ "/>
        <s v="Night at the Museum: Secret of the TombÂ "/>
        <s v="MegamindÂ "/>
        <s v="Harry Potter and the Sorcerer's StoneÂ "/>
        <s v="R.I.P.D.Â "/>
        <s v="Pirates of the Caribbean: The Curse of the Black PearlÂ "/>
        <s v="Harry Potter and the Deathly Hallows: Part I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Asterix at the Olympic Game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The A-TeamÂ             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10,000 B.C.Â             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Ben-Hur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HannibalÂ             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All That JazzÂ "/>
        <s v="Mirror MirrorÂ "/>
        <s v="Scott Pilgrim vs. the WorldÂ "/>
        <s v="The CoreÂ "/>
        <s v="Nutty Professor II: The KlumpsÂ "/>
        <s v="Scooby-DooÂ "/>
        <s v="DreddÂ "/>
        <s v="ClickÂ "/>
        <s v="Creepshow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Charlotte's Web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DaredevilÂ             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DÃ©jÃ  VuÂ "/>
        <s v="Hotel Transylvania 2Â "/>
        <s v="BewitchedÂ             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EvolutionÂ "/>
        <s v="The Edge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Top Cat Begins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ConstantineÂ             "/>
        <s v="Hotel for DogsÂ "/>
        <s v="Vertical LimitÂ "/>
        <s v="Charlie Wilson's WarÂ "/>
        <s v="Shark TaleÂ "/>
        <s v="DreamgirlsÂ "/>
        <s v="LifeÂ             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Carriers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Sleepy HollowÂ             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The Finest HoursÂ "/>
        <s v="Body of LiesÂ "/>
        <s v="Dinner for SchmucksÂ "/>
        <s v="Abraham Lincoln: Vampire HunterÂ "/>
        <s v="EntrapmentÂ "/>
        <s v="Last Man StandingÂ             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Red Dawn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The MissingÂ             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Wild Hogs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Rules of EngagementÂ             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State of PlayÂ "/>
        <s v="DuplicityÂ "/>
        <s v="My Favorite MartianÂ "/>
        <s v="The SentinelÂ "/>
        <s v="Planet 51Â "/>
        <s v="Star Trek: NemesisÂ "/>
        <s v="Intolerable CrueltyÂ "/>
        <s v="Trouble with the Curve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Garfield 2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Xi you ji zhi: Sun Wukong san da Baigu JingÂ "/>
        <s v="The Great RaidÂ "/>
        <s v="DeadpoolÂ "/>
        <s v="Holy ManÂ "/>
        <s v="American SniperÂ "/>
        <s v="GoosebumpsÂ "/>
        <s v="Sabrina, the Teenage WitchÂ             "/>
        <s v="Just Like HeavenÂ "/>
        <s v="The Flintstones in Viva Rock VegasÂ "/>
        <s v="Rambo IIIÂ "/>
        <s v="LeatherheadsÂ "/>
        <s v="The Ridiculous 6Â "/>
        <s v="Did You Hear About the Morgans?Â "/>
        <s v="The InternshipÂ "/>
        <s v="Resident Evil: AfterlifeÂ "/>
        <s v="Red TailsÂ "/>
        <s v="Sex and the CityÂ             "/>
        <s v="The Devil's AdvocateÂ "/>
        <s v="That's My BoyÂ "/>
        <s v="DragonHeartÂ "/>
        <s v="After the SunsetÂ "/>
        <s v="Ghost Rider: Spirit of VengeanceÂ "/>
        <s v="Captain Corelli's MandolinÂ "/>
        <s v="Anger ManagementÂ             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Stargate SG-1Â             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LolitaÂ "/>
        <s v="Eye See You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Deck the Halls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We Bought a ZooÂ "/>
        <s v="KnowingÂ "/>
        <s v="Failure to LaunchÂ "/>
        <s v="The Ring Two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UnforgottenÂ             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A Touch of FrostÂ             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wistedÂ             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efianceÂ             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OutlanderÂ             "/>
        <s v="The Adventures of Ford FairlaneÂ "/>
        <s v="Pirate RadioÂ "/>
        <s v="TrafficÂ "/>
        <s v="Indiana Jones and the Last CrusadeÂ "/>
        <s v="Anna KareninaÂ "/>
        <s v="ChappieÂ "/>
        <s v="The Bone CollectorÂ "/>
        <s v="Panic RoomÂ "/>
        <s v="The Tooth Fairy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EarthÂ "/>
        <s v="Dick TracyÂ "/>
        <s v="The Thomas Crown AffairÂ "/>
        <s v="Riding in Cars with BoysÂ "/>
        <s v="First BloodÂ "/>
        <s v="Solari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Inchon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Yours, Mine and Ours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The ReturnedÂ             "/>
        <s v="Shadow ConspiracyÂ "/>
        <s v="Johnny English RebornÂ "/>
        <s v="Foodfight!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cHale's NavyÂ             "/>
        <s v="MicmacsÂ "/>
        <s v="8 MileÂ "/>
        <s v="Animal Kingdom: Let's go Ap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Get Him to the Greek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Music and Lyrics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ArthurÂ             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Soul Men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A Monster in ParisÂ "/>
        <s v="The Last ShotÂ "/>
        <s v="The CrowÂ "/>
        <s v="Baahubali: The BeginningÂ "/>
        <s v="The Time Traveler's WifeÂ "/>
        <s v="Because I Said So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3rd Rock from the SunÂ             "/>
        <s v="Dragon Nest: Warriors' Dawn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Virgin Territory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Obitaemyy ostrov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Rush HourÂ             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Hit the FloorÂ             "/>
        <s v="Black KnightÂ "/>
        <s v="The Bad News Bears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Flash GordonÂ "/>
        <s v="Jersey GirlÂ "/>
        <s v="Alex CrossÂ "/>
        <s v="Midnight in the Garden of Good and EvilÂ "/>
        <s v="Heist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BaitÂ "/>
        <s v="Krull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LutherÂ             "/>
        <s v="Radio FlyerÂ "/>
        <s v="Blood In, Blood OutÂ "/>
        <s v="Smilla's Sense of SnowÂ "/>
        <s v="Femme FataleÂ "/>
        <s v="Lion of the DesertÂ "/>
        <s v="The Horseman on the RoofÂ "/>
        <s v="Ride with the DevilÂ "/>
        <s v="BiutifulÂ "/>
        <s v="BandidasÂ "/>
        <s v="Black Water Transit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Reds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Wanderlust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1941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George and the Drago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riday Night LightsÂ             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Racing StripesÂ "/>
        <s v="AtonementÂ "/>
        <s v="Letters to JulietÂ "/>
        <s v="Black RainÂ "/>
        <s v="The Three StoogesÂ "/>
        <s v="Corpse BrideÂ "/>
        <s v="Glory Road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The FamilyÂ             "/>
        <s v="Mortal Kombat: AnnihilationÂ "/>
        <s v="Larry CrowneÂ "/>
        <s v="CarrieÂ "/>
        <s v="Take the LeadÂ "/>
        <s v="EntourageÂ             "/>
        <s v="Gridiron GangÂ "/>
        <s v="What's the Worst That Could Happen?Â "/>
        <s v="9Â "/>
        <s v="Side EffectsÂ "/>
        <s v="The Prince and Me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Barney's VersionÂ "/>
        <s v="TrappedÂ             "/>
        <s v="Runner RunnerÂ "/>
        <s v="AntitrustÂ "/>
        <s v="GloryÂ "/>
        <s v="Once Upon a Time in AmericaÂ "/>
        <s v="Dead Man DownÂ "/>
        <s v="The Merchant of VeniceÂ "/>
        <s v="The Good ThiefÂ "/>
        <s v="SupercrossÂ "/>
        <s v="Miss PotterÂ "/>
        <s v="The PromiseÂ "/>
        <s v="DOA: Dead or AliveÂ "/>
        <s v="The Assassination of Jesse James by the Coward Robert FordÂ "/>
        <s v="1911Â "/>
        <s v="Little NicholasÂ "/>
        <s v="Wild CardÂ "/>
        <s v="Machine Gun PreacherÂ "/>
        <s v="Animals UnitedÂ "/>
        <s v="The Color of FreedomÂ "/>
        <s v="United PassionsÂ "/>
        <s v="Grace of MonacoÂ "/>
        <s v="A Warrior's TailÂ "/>
        <s v="Ripley's GameÂ "/>
        <s v="Sausage PartyÂ "/>
        <s v="Pitch Perfect 2Â "/>
        <s v="Walk the LineÂ "/>
        <s v="12 MonkeysÂ             "/>
        <s v="Keeping the FaithÂ "/>
        <s v="The BorrowersÂ "/>
        <s v="Frost/NixonÂ "/>
        <s v="Confessions of a Dangerous Mind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Florence Foster Jenkins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Harlock: Space Pirate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Captain Alatriste: The Spanish Musketeer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LimitlessÂ             "/>
        <s v="Star Trek VI: The Undiscovered CountryÂ "/>
        <s v="Divine Secrets of the Ya-Ya SisterhoodÂ "/>
        <s v="Kiss the GirlsÂ "/>
        <s v="The Blues BrothersÂ "/>
        <s v="The Sisterhood of the Traveling Pants 2Â "/>
        <s v="Joyful NoiseÂ "/>
        <s v="About a BoyÂ "/>
        <s v="Lake PlacidÂ "/>
        <s v="Lucky Number SlevinÂ "/>
        <s v="The Right StuffÂ "/>
        <s v="AnonymousÂ "/>
        <s v="The NeverEnding StoryÂ "/>
        <s v="Dark CityÂ "/>
        <s v="The DuchessÂ "/>
        <s v="The HoneymoonersÂ             "/>
        <s v="Return to Oz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The Magic Flute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It's Always Sunny in PhiladelphiaÂ             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Snow White: A Tale of TerrorÂ "/>
        <s v="The Curse of the Jade ScorpionÂ "/>
        <s v="Accidental Love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ViyÂ "/>
        <s v="Freddy vs. JasonÂ "/>
        <s v="The Face of an Angel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The Omen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Beauty Shop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The SitterÂ "/>
        <s v="Dance FlickÂ "/>
        <s v="The Shawshank RedemptionÂ "/>
        <s v="Crocodile Dundee in Los AngelesÂ "/>
        <s v="KingpinÂ "/>
        <s v="The GamblerÂ "/>
        <s v="August: Osage CountyÂ "/>
        <s v="Ice PrincessÂ "/>
        <s v="A Lot Like LoveÂ "/>
        <s v="Eddie the EagleÂ "/>
        <s v="He Got GameÂ "/>
        <s v="Don Juan DeMarcoÂ "/>
        <s v="Shaun the SheepÂ             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Greatest Game Ever Played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Hot RodÂ "/>
        <s v="Shark Night 3DÂ "/>
        <s v="Angela's AshesÂ "/>
        <s v="Draft DayÂ "/>
        <s v="LifeforceÂ "/>
        <s v="The Powerpuff GirlsÂ             "/>
        <s v="The ConspiratorÂ "/>
        <s v="Lords of DogtownÂ "/>
        <s v="The 33Â "/>
        <s v="Big Trouble in Little ChinaÂ "/>
        <s v="A Perfect Plan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SheenaÂ "/>
        <s v="UnderclassmanÂ "/>
        <s v="Say It Isn't SoÂ "/>
        <s v="The World's Fastest IndianÂ "/>
        <s v="Tank GirlÂ "/>
        <s v="King's RansomÂ "/>
        <s v="BlindnessÂ "/>
        <s v="BloodRayneÂ "/>
        <s v="CarnageÂ "/>
        <s v="Where the Truth LiesÂ "/>
        <s v="Cirque du Soleil: Worlds AwayÂ "/>
        <s v="Without LimitsÂ "/>
        <s v="Me and Orson WellesÂ "/>
        <s v="The Best OfferÂ "/>
        <s v="Bad Lieutenant: Port of Call New OrleansÂ "/>
        <s v="A Turtle's Tale: Sammy's AdventuresÂ "/>
        <s v="Little White LiesÂ "/>
        <s v="Love RanchÂ "/>
        <s v="The True Story of Puss'N BootsÂ "/>
        <s v="Space DogsÂ "/>
        <s v="The CounselorÂ "/>
        <s v="IroncladÂ "/>
        <s v="WaterlooÂ "/>
        <s v="Kung Fu KillerÂ "/>
        <s v="Red Sky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In the Valley of ElahÂ "/>
        <s v="Coco Before ChanelÂ "/>
        <s v="ForsakenÂ "/>
        <s v="ChÃ©riÂ "/>
        <s v="RogueÂ             "/>
        <s v="Vanity FairÂ "/>
        <s v="Bodyguards and Assassins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Gandhi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Our Kind of Traitor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The LibertineÂ "/>
        <s v="Black BookÂ "/>
        <s v="Joyeux NoelÂ "/>
        <s v="Hit and RunÂ "/>
        <s v="Mad MoneyÂ "/>
        <s v="Before I Go to SleepÂ "/>
        <s v="SorcererÂ "/>
        <s v="StoneÂ "/>
        <s v="MoliÃ¨reÂ "/>
        <s v="Out of the FurnaceÂ "/>
        <s v="Michael ClaytonÂ "/>
        <s v="My Fellow AmericansÂ "/>
        <s v="Arlington RoadÂ "/>
        <s v="Underdogs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For Colored GirlsÂ "/>
        <s v="The TransporterÂ "/>
        <s v="Never Back DownÂ "/>
        <s v="The Rage: Carrie 2Â "/>
        <s v="The BachelorÂ             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The French Conn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OrphanÂ "/>
        <s v="MaxÂ "/>
        <s v="Meet the BrownsÂ             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Black Hole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Paint Your WagonÂ "/>
        <s v="MilkÂ "/>
        <s v="RisenÂ "/>
        <s v="Ghost ShipÂ "/>
        <s v="A Very Harold &amp; Kumar 3D ChristmasÂ "/>
        <s v="Wild ThingsÂ "/>
        <s v="The Stepfather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tick ItÂ "/>
        <s v="ShortsÂ "/>
        <s v="To Die ForÂ "/>
        <s v="NerveÂ "/>
        <s v="AppaloosaÂ "/>
        <s v="VampiresÂ "/>
        <s v="Yu-Gi-Oh! Duel MonstersÂ             "/>
        <s v="PsychoÂ "/>
        <s v="My Best Friend's GirlÂ "/>
        <s v="Endless LoveÂ "/>
        <s v="Georgia RuleÂ "/>
        <s v="Under the RainbowÂ "/>
        <s v="Ladyhawke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Fired UpÂ             "/>
        <s v="The Country BearsÂ "/>
        <s v="The Kite RunnerÂ "/>
        <s v="21 GramsÂ "/>
        <s v="PaparazziÂ "/>
        <s v="A Guy ThingÂ "/>
        <s v="LoserÂ "/>
        <s v="Capitalism: A Love StoryÂ "/>
        <s v="The Greatest Story Ever ToldÂ "/>
        <s v="Secret in Their Eyes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Sweet CharityÂ "/>
        <s v="Inherent ViceÂ "/>
        <s v="DoogalÂ "/>
        <s v="Battle of the YearÂ "/>
        <s v="PerceptionÂ             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Passchendaele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All Good ThingsÂ "/>
        <s v="Rapa NuiÂ "/>
        <s v="CJ7Â "/>
        <s v="Les couloirs du temps: Les visiteurs IIÂ "/>
        <s v="Dylan Dog: Dead of NightÂ "/>
        <s v="People I KnowÂ "/>
        <s v="The Doombolt ChaseÂ             "/>
        <s v="The TempestÂ "/>
        <s v="RegressionÂ "/>
        <s v="The TouchÂ "/>
        <s v="Three Kingdoms: Resurrection of the DragonÂ "/>
        <s v="ShatteredÂ "/>
        <s v="ZambeziaÂ "/>
        <s v="RamanujanÂ "/>
        <s v="Dwegons and LeprechaunsÂ "/>
        <s v="Hands of StoneÂ "/>
        <s v="SurvivorÂ "/>
        <s v="The Frozen Ground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The ShiningÂ "/>
        <s v="Back to the FutureÂ "/>
        <s v="House on Haunted HillÂ "/>
        <s v="I Can Do Bad All by MyselfÂ "/>
        <s v="Fight ValleyÂ "/>
        <s v="The SwitchÂ "/>
        <s v="Just MarriedÂ "/>
        <s v="The Devil's DoubleÂ "/>
        <s v="Gone, Baby, GoneÂ             "/>
        <s v="Thomas and the Magic RailroadÂ "/>
        <s v="The CraziesÂ "/>
        <s v="Spirited AwayÂ "/>
        <s v="FirestormÂ "/>
        <s v="The BountyÂ "/>
        <s v="The Book ThiefÂ "/>
        <s v="Sex DriveÂ "/>
        <s v="Leap YearÂ "/>
        <s v="The Fall of the Roman EmpireÂ "/>
        <s v="Take Me Home TonightÂ "/>
        <s v="Won't Back DownÂ "/>
        <s v="The NutcrackerÂ "/>
        <s v="Kansas CityÂ "/>
        <s v="IndignationÂ "/>
        <s v="The Amityville HorrorÂ "/>
        <s v="Adaptation.Â "/>
        <s v="Land of the DeadÂ "/>
        <s v="Out of Inferno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The O.C.Â             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Catch-22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Blow Out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ao's Last DancerÂ "/>
        <s v="Midnight SpecialÂ "/>
        <s v="Anything ElseÂ "/>
        <s v="The Railway ManÂ "/>
        <s v="UnforgettableÂ             "/>
        <s v="The White RibbonÂ "/>
        <s v="RestorationÂ "/>
        <s v="The WraithÂ "/>
        <s v="The Salton SeaÂ "/>
        <s v="Metallica Through the NeverÂ "/>
        <s v="The InformersÂ "/>
        <s v="CarlosÂ             "/>
        <s v="I Come with the RainÂ "/>
        <s v="One Man's HeroÂ "/>
        <s v="Day of the DeadÂ "/>
        <s v="I Am WrathÂ "/>
        <s v="RenaissanceÂ "/>
        <s v="Red SonjaÂ "/>
        <s v="Red LightsÂ "/>
        <s v="SuperbadÂ "/>
        <s v="Madea Goes to JailÂ "/>
        <s v="WolvesÂ "/>
        <s v="Step Up 2: The StreetsÂ "/>
        <s v="Hoodwinked!Â "/>
        <s v="Hotel RwandaÂ "/>
        <s v="HitmanÂ "/>
        <s v="Black NativityÂ "/>
        <s v="The Prince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Lottery TicketÂ "/>
        <s v="ATL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55 Days at PekingÂ "/>
        <s v="Evil DeadÂ "/>
        <s v="My Life in RuinsÂ "/>
        <s v="American DreamzÂ "/>
        <s v="Superman IV: The Quest for PeaceÂ "/>
        <s v="How She MoveÂ "/>
        <s v="Running ScaredÂ "/>
        <s v="Bobby Jones: Stroke of GeniusÂ "/>
        <s v="Shanghai SurpriseÂ "/>
        <s v="The IllusionistÂ "/>
        <s v="RoarÂ "/>
        <s v="Veronica GuerinÂ "/>
        <s v="Escobar: Paradise LostÂ "/>
        <s v="Southland TalesÂ "/>
        <s v="Dragon HuntersÂ "/>
        <s v="Damnation Alley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The MessengersÂ             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Arn: The Knight Templar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The CookoutÂ "/>
        <s v="Mete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Welcome to the SticksÂ "/>
        <s v="GoodÂ "/>
        <s v="Enter the VoidÂ "/>
        <s v="VampsÂ "/>
        <s v="Hachi: A Dog's TaleÂ "/>
        <s v="ZuluÂ "/>
        <s v="The HomesmanÂ "/>
        <s v="Juwanna MannÂ "/>
        <s v="LilyhammerÂ             "/>
        <s v="AraratÂ "/>
        <s v="Madiso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Scream: The TV SeriesÂ             "/>
        <s v="The Yellow HandkerchiefÂ "/>
        <s v="The Color PurpleÂ "/>
        <s v="Tidal WaveÂ "/>
        <s v="The Imitation GameÂ "/>
        <s v="Private BenjaminÂ "/>
        <s v="Coal Miner's Daughter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The Deer HunterÂ "/>
        <s v="Wag the DogÂ "/>
        <s v="The Lizzie McGuire MovieÂ "/>
        <s v="SnitchÂ "/>
        <s v="KrampusÂ "/>
        <s v="The FacultyÂ "/>
        <s v="What's Love Got to Do with It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U2 3DÂ "/>
        <s v="Highlander: EndgameÂ "/>
        <s v="IdlewildÂ "/>
        <s v="One DayÂ "/>
        <s v="Whip ItÂ "/>
        <s v="Knockaround Guys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Dead ZoneÂ             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The Love Letter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Blood and ChocolateÂ "/>
        <s v="You Will Meet a Tall Dark StrangerÂ "/>
        <s v="Never Let Me GoÂ "/>
        <s v="The CompanyÂ             "/>
        <s v="TranssiberianÂ "/>
        <s v="The Clan of the Cave BearÂ "/>
        <s v="Crazy in AlabamaÂ "/>
        <s v="Funny GamesÂ "/>
        <s v="ListeningÂ "/>
        <s v="Felicia's JourneyÂ "/>
        <s v="MetropolisÂ "/>
        <s v="District B13Â "/>
        <s v="Things to Do in Denver When You're DeadÂ "/>
        <s v="The AssassinÂ "/>
        <s v="Buffalo SoldiersÂ "/>
        <s v="The ReturnÂ "/>
        <s v="Ong-bak 2Â "/>
        <s v="CenturionÂ "/>
        <s v="Silent TriggerÂ "/>
        <s v="The Midnight Meat TrainÂ "/>
        <s v="Winnie MandelaÂ "/>
        <s v="The Son of No OneÂ "/>
        <s v="All the Queen's MenÂ "/>
        <s v="The Good NightÂ "/>
        <s v="Bathory: Countess of BloodÂ "/>
        <s v="KhumbaÂ "/>
        <s v="AutomataÂ "/>
        <s v="Dungeons &amp; Dragons: Wrath of the Dragon GodÂ "/>
        <s v="Chiamatemi Francesco - Il Papa della genteÂ "/>
        <s v="Shinjuku IncidentÂ "/>
        <s v="PandaemoniumÂ "/>
        <s v="Groundhog DayÂ "/>
        <s v="Magic Mike XXLÂ "/>
        <s v="Romeo + JulietÂ "/>
        <s v="Sarah's KeyÂ "/>
        <s v="FreedomÂ "/>
        <s v="UnforgivenÂ "/>
        <s v="ManderlayÂ "/>
        <s v="Slumdog MillionaireÂ "/>
        <s v="Fatal AttractionÂ "/>
        <s v="Pretty WomanÂ "/>
        <s v="Towering InfernoÂ             "/>
        <s v="Crocodile Dundee IIÂ "/>
        <s v="Broken HorsesÂ "/>
        <s v="Born on the Fourth of JulyÂ "/>
        <s v="Cool RunningsÂ "/>
        <s v="My Bloody ValentineÂ "/>
        <s v="Stomp the YardÂ "/>
        <s v="The Spy Who Loved MeÂ "/>
        <s v="Ghost HuntersÂ             "/>
        <s v="Urban LegendÂ "/>
        <s v="Good Deeds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Exorcist II: The Heretic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New York, New YorkÂ "/>
        <s v="CrooklynÂ "/>
        <s v="I Think I Love My WifeÂ "/>
        <s v="Jason XÂ "/>
        <s v="BobbyÂ "/>
        <s v="Head Over HeelsÂ "/>
        <s v="Fun SizeÂ "/>
        <s v="The Diving Bell and the ButterflyÂ "/>
        <s v="Little ChildrenÂ "/>
        <s v="GossipÂ "/>
        <s v="A Walk on the MoonÂ "/>
        <s v="Catch a FireÂ "/>
        <s v="Soul SurvivorsÂ "/>
        <s v="Jefferson in ParisÂ "/>
        <s v="Easy VirtueÂ "/>
        <s v="CaravansÂ "/>
        <s v="Mr. TurnerÂ "/>
        <s v="Wild GrassÂ "/>
        <s v="Amen.Â "/>
        <s v="Reign of AssassinsÂ "/>
        <s v="The Lucky OnesÂ "/>
        <s v="MargaretÂ "/>
        <s v="Stan HelsingÂ "/>
        <s v="FlippedÂ "/>
        <s v="Brokeback MountainÂ "/>
        <s v="CluelessÂ "/>
        <s v="Far from HeavenÂ "/>
        <s v="Hot Tub Time Machine 2Â "/>
        <s v="DekalogÂ             "/>
        <s v="QuillsÂ "/>
        <s v="Seven PsychopathsÂ "/>
        <s v="The Caveman's ValentineÂ "/>
        <s v="The BorderÂ             "/>
        <s v="DownfallÂ "/>
        <s v="The Sea InsideÂ "/>
        <s v="Under the Skin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Del 1 - MÃ¤n som hatar kvinnorÂ             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Quest for FireÂ "/>
        <s v="Antwone FisherÂ "/>
        <s v="The Emperor's ClubÂ "/>
        <s v="True RomanceÂ "/>
        <s v="WombÂ "/>
        <s v="Glengarry Glen RossÂ "/>
        <s v="The Killer Inside MeÂ "/>
        <s v="Cat PeopleÂ "/>
        <s v="Sorority RowÂ "/>
        <s v="The Prisoner of Zenda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Patton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ProphecyÂ "/>
        <s v="Stir of EchoesÂ "/>
        <s v="Spartacus: War of the DamnedÂ             "/>
        <s v="PhilomenaÂ "/>
        <s v="The Upside of AngerÂ "/>
        <s v="The Boys from BrazilÂ "/>
        <s v="AquamarineÂ "/>
        <s v="Paper TownsÂ "/>
        <s v="My Baby's DaddyÂ "/>
        <s v="NebraskaÂ "/>
        <s v="Tales from the Crypt: Demon KnightÂ "/>
        <s v="Max Keeble's Big MoveÂ "/>
        <s v="Young AdultÂ "/>
        <s v="CrankÂ "/>
        <s v="How to Be a PlayerÂ "/>
        <s v="Living Out LoudÂ "/>
        <s v="Just WrightÂ "/>
        <s v="Rachel Getting MarriedÂ "/>
        <s v="The Postman Always Rings TwiceÂ "/>
        <s v="Girl with a Pearl Earring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The Pursuit of D.B. Cooper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Darling CompanionÂ "/>
        <s v="TradeÂ "/>
        <s v="FatelessÂ "/>
        <s v="Breakfast of ChampionsÂ "/>
        <s v="A Woman, a Gun and a Noodle ShopÂ "/>
        <s v="CypherÂ "/>
        <s v="City of Life and DeathÂ "/>
        <s v="Legend of Kung Fu RabbitÂ "/>
        <s v="Space Battleship YamatoÂ "/>
        <s v="5 Days of WarÂ "/>
        <s v="TriangleÂ "/>
        <s v="10 Days in a MadhouseÂ "/>
        <s v="Heaven Is for RealÂ "/>
        <s v="SnatchÂ "/>
        <s v="Dancin' It's OnÂ "/>
        <s v="Pet SemataryÂ "/>
        <s v="MadadayoÂ "/>
        <s v="The Cry of the OwlÂ "/>
        <s v="A Tale of Three CitiesÂ "/>
        <s v="GremlinsÂ "/>
        <s v="Star Wars: Episode IV - A New HopeÂ "/>
        <s v="Dirty GrandpaÂ "/>
        <s v="Doctor ZhivagoÂ "/>
        <s v="TrashÂ "/>
        <s v="High School Musical 3: Senior YearÂ "/>
        <s v="The FighterÂ "/>
        <s v="Jackass Number TwoÂ "/>
        <s v="My Cousin VinnyÂ "/>
        <s v="If I StayÂ "/>
        <s v="Drive HardÂ "/>
        <s v="Major LeagueÂ "/>
        <s v="St. Trinian'sÂ "/>
        <s v="Phone BoothÂ "/>
        <s v="A Walk to RememberÂ "/>
        <s v="Dead Man WalkingÂ "/>
        <s v="Cruel IntentionsÂ "/>
        <s v="Saw VIÂ "/>
        <s v="History of the World: Part IÂ "/>
        <s v="The Secret Life of BeesÂ "/>
        <s v="Corky RomanoÂ "/>
        <s v="Raising CainÂ "/>
        <s v="F.I.S.T.Â "/>
        <s v="Invaders from MarsÂ "/>
        <s v="BrooklynÂ "/>
        <s v="Barry Lyndo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The Molly MaguiresÂ "/>
        <s v="Romance &amp; CigarettesÂ "/>
        <s v="Copying BeethovenÂ "/>
        <s v="Brighton RockÂ "/>
        <s v="Saw VÂ "/>
        <s v="Machine Gun McCainÂ "/>
        <s v="LOL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 Blue ButterflyÂ "/>
        <s v="There Goes My BabyÂ "/>
        <s v="LovesickÂ             "/>
        <s v="HousefullÂ "/>
        <s v="September DawnÂ "/>
        <s v="For Greater Glory: The True Story of CristiadaÂ "/>
        <s v="La Famille BÃ©lierÂ "/>
        <s v="Good Will HuntingÂ "/>
        <s v="Misconduct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Longest Da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Commando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Pete's DragonÂ "/>
        <s v="The Dead ZoneÂ "/>
        <s v="Sinister 2Â "/>
        <s v="SparkleÂ "/>
        <s v="ValentineÂ "/>
        <s v="The Fourth KindÂ "/>
        <s v="A Prairie Home CompanionÂ "/>
        <s v="Sugar HillÂ "/>
        <s v="Invasion U.S.A.Â "/>
        <s v="Roll Bounce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Long RidersÂ "/>
        <s v="The CorruptorÂ "/>
        <s v="MudÂ "/>
        <s v="Reno 911!: MiamiÂ "/>
        <s v="One Direction: This Is UsÂ "/>
        <s v="The Goods: Live Hard, Sell Hard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Body DoubleÂ "/>
        <s v="MacGruberÂ "/>
        <s v="Dirty Pretty ThingsÂ "/>
        <s v="Movie 43Â "/>
        <s v="Over Her Dead BodyÂ "/>
        <s v="Seeking a Friend for the End of the WorldÂ "/>
        <s v="Cedar RapidsÂ "/>
        <s v="BonesÂ             "/>
        <s v="American History XÂ "/>
        <s v="The CollectionÂ "/>
        <s v="Teacher's PetÂ "/>
        <s v="The Red ViolinÂ "/>
        <s v="The Straight StoryÂ "/>
        <s v="Deuces WildÂ "/>
        <s v="Bad WordsÂ "/>
        <s v="Run, Fatboy, RunÂ "/>
        <s v="Heartbeep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KrrishÂ "/>
        <s v="Cecil B. DeMentedÂ "/>
        <s v="Killer JoeÂ "/>
        <s v="The JonesesÂ "/>
        <s v="Owning MahownyÂ "/>
        <s v="The Brothers SolomonÂ "/>
        <s v="My Blueberry NightsÂ "/>
        <s v="IlluminataÂ "/>
        <s v="Swept AwayÂ "/>
        <s v="War, Inc.Â "/>
        <s v="Shaolin SoccerÂ "/>
        <s v="The Brown BunnyÂ "/>
        <s v="The SwindleÂ "/>
        <s v="RosewaterÂ "/>
        <s v="The Chambermaid on the TitanicÂ "/>
        <s v="CoriolanusÂ "/>
        <s v="Imaginary HeroesÂ "/>
        <s v="High Heels and Low LifesÂ "/>
        <s v="World's Greatest DadÂ "/>
        <s v="SeveranceÂ "/>
        <s v="EdmondÂ "/>
        <s v="Welcome to the RileysÂ "/>
        <s v="Police Academy: Mission to MoscowÂ "/>
        <s v="Blood Done Sign My NameÂ "/>
        <s v="Cinco de Mayo, La BatallaÂ "/>
        <s v="Elsa &amp; FredÂ "/>
        <s v="An Alan Smithee Film: Burn Hollywood BurnÂ "/>
        <s v="The Open RoadÂ "/>
        <s v="The Good GuyÂ "/>
        <s v="MotherhoodÂ "/>
        <s v="Free StyleÂ "/>
        <s v="StrangerlandÂ "/>
        <s v="The Janky PromotersÂ "/>
        <s v="Blonde AmbitionÂ "/>
        <s v="The Oxford MurdersÂ "/>
        <s v="The ReefÂ "/>
        <s v="EulogyÂ "/>
        <s v="White Noise 2: The LightÂ "/>
        <s v="You Got Served: Beat the WorldÂ "/>
        <s v="Fifty Dead Men WalkingÂ "/>
        <s v="Jungle ShuffleÂ "/>
        <s v="Adam ResurrectedÂ "/>
        <s v="Of Horses and MenÂ "/>
        <s v="It's a Wonderful AfterlifeÂ "/>
        <s v="The Devil's TombÂ "/>
        <s v="PartitionÂ "/>
        <s v="Good IntentionsÂ "/>
        <s v="The Good, the Bad, the WeirdÂ "/>
        <s v="Nurse 3DÂ "/>
        <s v="GunlessÂ "/>
        <s v="AdventurelandÂ "/>
        <s v="The Lost CityÂ "/>
        <s v="Next FridayÂ "/>
        <s v="American HeistÂ "/>
        <s v="You Only Live TwiceÂ "/>
        <s v="PlasticÂ "/>
        <s v="AmourÂ "/>
        <s v="Poltergeist IIIÂ "/>
        <s v="Re-KillÂ "/>
        <s v="It's a Mad, Mad, Mad, Mad WorldÂ "/>
        <s v="VolverÂ "/>
        <s v="Heavy MetalÂ "/>
        <s v="Gentlemen BroncosÂ "/>
        <s v="Richard IIIÂ "/>
        <s v="Into the Grizzly MazeÂ "/>
        <s v="KitesÂ "/>
        <s v="MelancholiaÂ "/>
        <s v="Red DogÂ "/>
        <s v="Jab Tak Hai JaanÂ "/>
        <s v="AlienÂ "/>
        <s v="The Texas Chain Saw MassacreÂ "/>
        <s v="The RunawaysÂ "/>
        <s v="Fiddler on the RoofÂ "/>
        <s v="ThunderballÂ "/>
        <s v="DetentionÂ "/>
        <s v="Loose Cannons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Trading PlacesÂ "/>
        <s v="Black ChristmasÂ "/>
        <s v="Breakin' All the RulesÂ "/>
        <s v="Henry VÂ "/>
        <s v="The SavagesÂ "/>
        <s v="Chasing PapiÂ "/>
        <s v="The Way of the GunÂ "/>
        <s v="Igby Goes DownÂ "/>
        <s v="PCUÂ "/>
        <s v="The Ultimate GiftÂ "/>
        <s v="The Bold and the BeautifulÂ             "/>
        <s v="The Ice PiratesÂ "/>
        <s v="GracieÂ "/>
        <s v="Trust the ManÂ "/>
        <s v="Hamlet 2Â "/>
        <s v="Velvet GoldmineÂ "/>
        <s v="The WailingÂ "/>
        <s v="Glee: The 3D Concert MovieÂ "/>
        <s v="The Legend of SuriyothaiÂ "/>
        <s v="Two Evil EyesÂ "/>
        <s v="BarbecueÂ "/>
        <s v="All or NothingÂ "/>
        <s v="Princess KaiulaniÂ "/>
        <s v="Opal DreamÂ "/>
        <s v="Flame and CitronÂ "/>
        <s v="UndiscoveredÂ "/>
        <s v="Red Riding: In the Year of Our Lord 1974Â "/>
        <s v="The Girl on the TrainÂ "/>
        <s v="Veronika Decides to DieÂ "/>
        <s v="Crocodile DundeeÂ "/>
        <s v="Ultramarines: A Warhammer 40,000 MovieÂ "/>
        <s v="The I InsideÂ "/>
        <s v="Beneath Hill 60Â "/>
        <s v="PolisseÂ "/>
        <s v="AwakeÂ "/>
        <s v="Star Wars: The Clone WarsÂ             "/>
        <s v="Skin TradeÂ "/>
        <s v="The Lost BoysÂ "/>
        <s v="Crazy HeartÂ "/>
        <s v="The RoseÂ "/>
        <s v="Baggage ClaimÂ "/>
        <s v="BarbarellaÂ "/>
        <s v="ShipwreckedÂ "/>
        <s v="ElectionÂ "/>
        <s v="The NamesakeÂ "/>
        <s v="The DUFFÂ "/>
        <s v="GlitterÂ "/>
        <s v="The Haunting in Connecticut 2: Ghosts of GeorgiaÂ "/>
        <s v="SilmidoÂ "/>
        <s v="Bright StarÂ "/>
        <s v="My Name Is KhanÂ "/>
        <s v="All Is LostÂ "/>
        <s v="LimboÂ "/>
        <s v="Namastey LondonÂ "/>
        <s v="The Wind That Shakes the BarleyÂ "/>
        <s v="Yeh Jawaani Hai DeewaniÂ "/>
        <s v="Quo VadisÂ "/>
        <s v="Repo! The Genetic OperaÂ "/>
        <s v="Valley of the Wolves: IraqÂ "/>
        <s v="Pulp FictionÂ "/>
        <s v="The Muppet Movie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odern ProblemsÂ "/>
        <s v="KicksÂ "/>
        <s v="Much Ado About NothingÂ "/>
        <s v="On Her Majesty's Secret ServiceÂ "/>
        <s v="The PlayerÂ             "/>
        <s v="New NightmareÂ "/>
        <s v="Drive Me CrazyÂ "/>
        <s v="Akeelah and the BeeÂ "/>
        <s v="Half BakedÂ "/>
        <s v="New in TownÂ "/>
        <s v="American PsychoÂ "/>
        <s v="The Good GirlÂ "/>
        <s v="Bon Cop Bad CopÂ "/>
        <s v="The Boondock Saints II: All Saints DayÂ "/>
        <s v="The City of Your Final DestinationÂ "/>
        <s v="Enough SaidÂ "/>
        <s v="Easy AÂ "/>
        <s v="The InkwellÂ "/>
        <s v="Shadow of the VampireÂ "/>
        <s v="PromÂ "/>
        <s v="The PallbearerÂ "/>
        <s v="Held UpÂ "/>
        <s v="Woman on TopÂ "/>
        <s v="Howards EndÂ "/>
        <s v="PreacherÂ             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Wicked LadyÂ "/>
        <s v="The Secret of KellsÂ "/>
        <s v="Begin AgainÂ "/>
        <s v="Down in the ValleyÂ "/>
        <s v="Brooklyn RulesÂ "/>
        <s v="RestlessÂ "/>
        <s v="The Singing DetectiveÂ "/>
        <s v="The Land GirlsÂ "/>
        <s v="FidoÂ "/>
        <s v="The Wendell Baker StoryÂ "/>
        <s v="Wild TargetÂ "/>
        <s v="PathologyÂ "/>
        <s v="Wuthering HeightsÂ             "/>
        <s v="10th &amp; WolfÂ "/>
        <s v="Dear WendyÂ "/>
        <s v="AloftÂ "/>
        <s v="AkiraÂ "/>
        <s v="The Death and Life of Bobby ZÂ "/>
        <s v="The Rocket: The Legend of Rocket RichardÂ "/>
        <s v="SwelterÂ "/>
        <s v="My Lucky StarÂ "/>
        <s v="Imagine Me &amp; YouÂ "/>
        <s v="Mr. ChurchÂ "/>
        <s v="Swimming PoolÂ "/>
        <s v="Green Street 3: Never Back DownÂ "/>
        <s v="The Blood of HeroesÂ "/>
        <s v="Code of HonorÂ "/>
        <s v="Driving Miss DaisyÂ "/>
        <s v="Soul FoodÂ "/>
        <s v="Rumble in the BronxÂ "/>
        <s v="Far from MenÂ "/>
        <s v="Thank You for SmokingÂ "/>
        <s v="Hostel: Part IIÂ "/>
        <s v="An EducationÂ "/>
        <s v="ShopgirlÂ "/>
        <s v="The Hotel New HampshireÂ "/>
        <s v="NarcÂ "/>
        <s v="Men with BroomsÂ "/>
        <s v="Witless ProtectionÂ "/>
        <s v="The Work and the GloryÂ "/>
        <s v="ExtractÂ "/>
        <s v="Masked and AnonymousÂ "/>
        <s v="Alias BettyÂ "/>
        <s v="Code 46Â "/>
        <s v="Outside BetÂ "/>
        <s v="Albert NobbsÂ "/>
        <s v="Black NovemberÂ "/>
        <s v="Ta Ra Rum PumÂ "/>
        <s v="PersepolisÂ "/>
        <s v="The HoleÂ "/>
        <s v="The WaveÂ "/>
        <s v="The Neon DemonÂ "/>
        <s v="Harry BrownÂ "/>
        <s v="The Omega CodeÂ "/>
        <s v="JunoÂ "/>
        <s v="Pound of Flesh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Definitely, MaybeÂ "/>
        <s v="Jumping the BroomÂ "/>
        <s v="Good Night, and Good Luck.Â "/>
        <s v="CapoteÂ "/>
        <s v="DesperadoÂ "/>
        <s v="FargoÂ             "/>
        <s v="Logan's RunÂ "/>
        <s v="The Man with the Golden GunÂ "/>
        <s v="Action JacksonÂ "/>
        <s v="The DescentÂ "/>
        <s v="Michael Jordan to the MaxÂ "/>
        <s v="Devil's DueÂ "/>
        <s v="Flirting with DisasterÂ "/>
        <s v="The Devil's RejectsÂ "/>
        <s v="Buffy the Vampire SlayerÂ             "/>
        <s v="DopeÂ "/>
        <s v="In Too DeepÂ "/>
        <s v="House of 1000 CorpsesÂ "/>
        <s v="Alien Zone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NikitaÂ             "/>
        <s v="The Other Side of HeavenÂ "/>
        <s v="Dark AngelÂ             "/>
        <s v="Veer-ZaaraÂ "/>
        <s v="RedbeltÂ "/>
        <s v="CyrusÂ "/>
        <s v="A Dog of FlandersÂ "/>
        <s v="Auto FocusÂ "/>
        <s v="Factory GirlÂ "/>
        <s v="We Need to Talk About KevinÂ "/>
        <s v="The Christmas CandleÂ "/>
        <s v="The Mighty MacsÂ "/>
        <s v="Losin' ItÂ "/>
        <s v="Mother and ChildÂ "/>
        <s v="March or DieÂ "/>
        <s v="Les visiteursÂ "/>
        <s v="SomewhereÂ "/>
        <s v="I Hope They Serve Beer in HellÂ "/>
        <s v="Chairman of the BoardÂ "/>
        <s v="HesherÂ "/>
        <s v="Dom HemingwayÂ "/>
        <s v="GerryÂ "/>
        <s v="The Heart of MeÂ "/>
        <s v="FreeheldÂ "/>
        <s v="The Extra ManÂ "/>
        <s v="Hard to Be a GodÂ "/>
        <s v="Ca$hÂ "/>
        <s v="Wah-WahÂ "/>
        <s v="The Boondock SaintsÂ "/>
        <s v="Z StormÂ "/>
        <s v="TwixtÂ "/>
        <s v="Snow QueenÂ "/>
        <s v="Alpha and Omega 4: The Legend of the Saw Toothed CaveÂ "/>
        <s v="Pale RiderÂ "/>
        <s v="Stargate: The Ark of TruthÂ "/>
        <s v="Dazed and ConfusedÂ "/>
        <s v="High School Musical 2Â "/>
        <s v="Two Lovers and a BearÂ "/>
        <s v="Criminal ActivitiesÂ "/>
        <s v="Aimee &amp; JaguarÂ "/>
        <s v="The ChumscrubberÂ "/>
        <s v="ShadeÂ "/>
        <s v="House at the End of the StreetÂ "/>
        <s v="IncendiesÂ "/>
        <s v="Remember Me, My LoveÂ "/>
        <s v="Perrier's BountyÂ "/>
        <s v="Elite SquadÂ "/>
        <s v="AnnabelleÂ "/>
        <s v="Bran Nue DaeÂ "/>
        <s v="Boyz n the HoodÂ "/>
        <s v="La BambaÂ "/>
        <s v="The Four SeasonsÂ "/>
        <s v="Dressed to KillÂ "/>
        <s v="The Adventures of Huck FinnÂ "/>
        <s v="GoÂ "/>
        <s v="Friends with MoneyÂ "/>
        <s v="The Andromeda Strain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TrackerÂ "/>
        <s v="ControlÂ "/>
        <s v="The TerminatorÂ "/>
        <s v="Good Bye Lenin!Â "/>
        <s v="The Damned UnitedÂ "/>
        <s v="The Return of the Living DeadÂ "/>
        <s v="GomorrahÂ             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r. Nice GuyÂ "/>
        <s v="A Mighty WindÂ "/>
        <s v="Mystic PizzaÂ "/>
        <s v="War &amp; PeaceÂ             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Little VoiceÂ "/>
        <s v="Miss MarchÂ "/>
        <s v="Wish I Was HereÂ "/>
        <s v="Simply IrresistibleÂ "/>
        <s v="Veronica MarsÂ             "/>
        <s v="Hedwig and the Angry InchÂ "/>
        <s v="Only the StrongÂ "/>
        <s v="Goddess of LoveÂ "/>
        <s v="Shattered GlassÂ "/>
        <s v="NovocaineÂ "/>
        <s v="The Business of StrangersÂ "/>
        <s v="The Wild BunchÂ "/>
        <s v="The WacknessÂ "/>
        <s v="The Great Train RobberyÂ "/>
        <s v="Morvern CallarÂ "/>
        <s v="Beastmaster 2: Through the Portal of TimeÂ "/>
        <s v="The 5th QuarterÂ "/>
        <s v="The Flower of EvilÂ "/>
        <s v="The GreatestÂ "/>
        <s v="Snow Flower and the Secret FanÂ "/>
        <s v="Come Early MorningÂ "/>
        <s v="Lucky BreakÂ "/>
        <s v="JuliaÂ "/>
        <s v="Surfer, DudeÂ "/>
        <s v="Lake of FireÂ "/>
        <s v="11:14Â "/>
        <s v="Men of WarÂ "/>
        <s v="Don McKayÂ "/>
        <s v="DeadfallÂ "/>
        <s v="A Shine of RainbowsÂ "/>
        <s v="The Hit ListÂ "/>
        <s v="EmmaÂ             "/>
        <s v="VideodromeÂ "/>
        <s v="L'auberge espagnoleÂ "/>
        <s v="Song OneÂ "/>
        <s v="Winter in WartimeÂ "/>
        <s v="Freaky DeakyÂ "/>
        <s v="The TrainÂ "/>
        <s v="Trade of InnocentsÂ "/>
        <s v="The ProtectorÂ "/>
        <s v="Stiff Upper LipsÂ "/>
        <s v="The InbetweenersÂ             "/>
        <s v="Bend It Like BeckhamÂ "/>
        <s v="Sunshine StateÂ "/>
        <s v="CrossoverÂ "/>
        <s v="Khiladi 786Â "/>
        <s v="[Rec] 2Â "/>
        <s v="Standing OvationÂ "/>
        <s v="The StingÂ "/>
        <s v="Chariots of FireÂ "/>
        <s v="Diary of a Mad Black WomanÂ "/>
        <s v="ShineÂ "/>
        <s v="Don JonÂ "/>
        <s v="High Plains DrifterÂ "/>
        <s v="Ghost WorldÂ "/>
        <s v="IrisÂ "/>
        <s v="GalaxinaÂ "/>
        <s v="The ChorusÂ "/>
        <s v="Mambo ItalianoÂ "/>
        <s v="WonderlandÂ "/>
        <s v="Do the Right ThingÂ "/>
        <s v="Harvard ManÂ "/>
        <s v="Le HavreÂ "/>
        <s v="IrreversibleÂ "/>
        <s v="R100Â "/>
        <s v="Rang De BasantiÂ "/>
        <s v="AnimalsÂ "/>
        <s v="Salvation BoulevardÂ "/>
        <s v="The TenÂ "/>
        <s v="A Room for Romeo BrassÂ "/>
        <s v="HeadhuntersÂ "/>
        <s v="GrabbersÂ "/>
        <s v="Saint RalphÂ "/>
        <s v="Miss JulieÂ "/>
        <s v="Somewhere in TimeÂ "/>
        <s v="Dum Maaro Dum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The Return of the Pink PantherÂ "/>
        <s v="Freddy's Dead: The Final NightmareÂ "/>
        <s v="MonsterÂ "/>
        <s v="20,000 Leagues Under the SeaÂ "/>
        <s v="Paranormal Activity: The Marked OnesÂ "/>
        <s v="The Elephant Man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The Man from Snowy RiverÂ "/>
        <s v="Doug's 1st MovieÂ "/>
        <s v="The ApostleÂ "/>
        <s v="Mommie DearestÂ "/>
        <s v="Our Idiot BrotherÂ "/>
        <s v="RaceÂ "/>
        <s v="The Players ClubÂ "/>
        <s v="As Above, So BelowÂ "/>
        <s v="AddictedÂ "/>
        <s v="Eve's BayouÂ "/>
        <s v="Still AliceÂ "/>
        <s v="The EgyptianÂ "/>
        <s v="Nighthawks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The BeastmasterÂ "/>
        <s v="Solomon and ShebaÂ "/>
        <s v="Fifty Shades of BlackÂ "/>
        <s v="Not Easily BrokenÂ "/>
        <s v="A Farewell to ArmsÂ "/>
        <s v="The Perfect MatchÂ "/>
        <s v="Digimon: The MovieÂ "/>
        <s v="Saved!Â "/>
        <s v="The Barbarian InvasionsÂ "/>
        <s v="Robin and MarianÂ "/>
        <s v="The ForsakenÂ "/>
        <s v="Force 10 from NavaroneÂ "/>
        <s v="UHFÂ "/>
        <s v="Grandma's BoyÂ "/>
        <s v="Slums of Beverly HillsÂ "/>
        <s v="Once Upon a Time in the WestÂ "/>
        <s v="MadeÂ "/>
        <s v="MoonÂ "/>
        <s v="Keeping Up with the SteinsÂ "/>
        <s v="Sea Rex 3D: Journey to a Prehistoric WorldÂ "/>
        <s v="The Sweet HereafterÂ "/>
        <s v="Of Gods and MenÂ "/>
        <s v="Bottle ShockÂ "/>
        <s v="Jekyll and Hyde... Together Again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The Oh in OhioÂ "/>
        <s v="Atlas Shrugged: Who Is John Galt?Â "/>
        <s v="Bottle RocketÂ "/>
        <s v="Albino AlligatorÂ "/>
        <s v="Gandhi, My FatherÂ "/>
        <s v="Standard Operating ProcedureÂ "/>
        <s v="Out of the BlueÂ "/>
        <s v="Tucker and Dale vs EvilÂ "/>
        <s v="Lovely, StillÂ "/>
        <s v="TycoonÂ "/>
        <s v="Desert BlueÂ "/>
        <s v="DecoysÂ "/>
        <s v="The VisitÂ "/>
        <s v="RedactedÂ "/>
        <s v="FascinationÂ "/>
        <s v="Saving GraceÂ             "/>
        <s v="Area 51Â "/>
        <s v="Sleep TightÂ "/>
        <s v="The CottageÂ "/>
        <s v="Dead Like Me: Life After DeathÂ "/>
        <s v="Farce of the PenguinsÂ "/>
        <s v="Flying ByÂ "/>
        <s v="PsychÂ             "/>
        <s v="RudderlessÂ "/>
        <s v="Henry &amp; MeÂ "/>
        <s v="Christmas EveÂ "/>
        <s v="We Have Your HusbandÂ "/>
        <s v="Dying of the LightÂ "/>
        <s v="Born of WarÂ "/>
        <s v="Capricorn OneÂ "/>
        <s v="Should've Been RomeoÂ "/>
        <s v="Running ForeverÂ "/>
        <s v="Yoga HosersÂ "/>
        <s v="Navy Seals vs. ZombiesÂ "/>
        <s v="I Served the King of EnglandÂ "/>
        <s v="Soul KitchenÂ "/>
        <s v="Sling BladeÂ "/>
        <s v="The AwakeningÂ "/>
        <s v="HostelÂ "/>
        <s v="Tristram Shandy: A Cock and Bull StoryÂ "/>
        <s v="Take ShelterÂ "/>
        <s v="Lady in WhiteÂ "/>
        <s v="Driving LessonsÂ "/>
        <s v="Let's Kill Ward's WifeÂ "/>
        <s v="The Texas Chainsaw Massacre 2Â "/>
        <s v="Pat Garrett &amp; Billy the KidÂ "/>
        <s v="Only God ForgivesÂ "/>
        <s v="Camping sauvageÂ "/>
        <s v="Without MenÂ "/>
        <s v="BarfiÂ "/>
        <s v="Dear FrankieÂ "/>
        <s v="All HatÂ "/>
        <s v="The Names of LoveÂ "/>
        <s v="Treading WaterÂ "/>
        <s v="Savage GraceÂ "/>
        <s v="Police AcademyÂ "/>
        <s v="The Blue LagoonÂ "/>
        <s v="Four Weddings and a FuneralÂ "/>
        <s v="Fast Times at Ridgemont HighÂ "/>
        <s v="Moby DickÂ "/>
        <s v="25th HourÂ "/>
        <s v="Secrets and LiesÂ             "/>
        <s v="BoundÂ "/>
        <s v="Requiem for a DreamÂ "/>
        <s v="State FairÂ "/>
        <s v="TangoÂ "/>
        <s v="SalvadorÂ "/>
        <s v="Moms' Night OutÂ "/>
        <s v="Donnie DarkoÂ "/>
        <s v="Saving Private PerezÂ "/>
        <s v="CharacterÂ "/>
        <s v="SpunÂ "/>
        <s v="Life During WartimeÂ "/>
        <s v="Lady VengeanceÂ "/>
        <s v="Mozart's SisterÂ "/>
        <s v="Mean MachineÂ "/>
        <s v="ExiledÂ "/>
        <s v="BlackthornÂ "/>
        <s v="Lilya 4-EverÂ "/>
        <s v="After.LifeÂ "/>
        <s v="FuglyÂ "/>
        <s v="One Flew Over the Cuckoo's NestÂ "/>
        <s v="R.L. Stine's Monsterville: The Cabinet of SoulsÂ "/>
        <s v="Silent MovieÂ "/>
        <s v="AirliftÂ "/>
        <s v="Anne of Green GablesÂ             "/>
        <s v="Falcon RisingÂ "/>
        <s v="The SweeneyÂ "/>
        <s v="Sexy BeastÂ "/>
        <s v="Easy MoneyÂ "/>
        <s v="Whale RiderÂ "/>
        <s v="PaaÂ "/>
        <s v="CargoÂ "/>
        <s v="High School MusicalÂ "/>
        <s v="Animal KingdomÂ             "/>
        <s v="Love and Death on Long IslandÂ "/>
        <s v="Night WatchÂ "/>
        <s v="The Crying GameÂ "/>
        <s v="Porky'sÂ "/>
        <s v="Survival of the DeadÂ "/>
        <s v="Night of the Living DeadÂ "/>
        <s v="Lost in TranslationÂ "/>
        <s v="Annie HallÂ "/>
        <s v="The Greatest Show on EarthÂ "/>
        <s v="Monster's BallÂ "/>
        <s v="MaggieÂ "/>
        <s v="Leaving Las VegasÂ "/>
        <s v="Hansel &amp; Gretel Get BakedÂ "/>
        <s v="The Front PageÂ "/>
        <s v="The Boy Next DoorÂ "/>
        <s v="TrapezeÂ "/>
        <s v="The Kids Are All RightÂ "/>
        <s v="They LiveÂ "/>
        <s v="The Great EscapeÂ "/>
        <s v="What the #$*! Do We (K)now!?Â "/>
        <s v="The Last Exorcism Part IIÂ "/>
        <s v="BoyhoodÂ "/>
        <s v="ScoopÂ "/>
        <s v="The WashÂ "/>
        <s v="3 StrikesÂ "/>
        <s v="The CoolerÂ "/>
        <s v="The MisfitsÂ "/>
        <s v="The Night ListenerÂ "/>
        <s v="The Jerky BoysÂ "/>
        <s v="The OrphanageÂ "/>
        <s v="A Haunted House 2Â "/>
        <s v="The Rules of AttractionÂ "/>
        <s v="TopazÂ "/>
        <s v="Let's Go to Pris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Red StateÂ "/>
        <s v="MirrormaskÂ "/>
        <s v="SamsaraÂ "/>
        <s v="The BarbariansÂ "/>
        <s v="The Art of Getting ByÂ "/>
        <s v="ZipperÂ "/>
        <s v="Poolhall JunkiesÂ "/>
        <s v="The Loss of Sexual InnocenceÂ "/>
        <s v="Holy Motors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The Velocity of GaryÂ "/>
        <s v="Mondays in the SunÂ "/>
        <s v="Stake LandÂ "/>
        <s v="Sonny with a ChanceÂ             "/>
        <s v="The Last Time I Committed SuicideÂ "/>
        <s v="Futuro BeachÂ "/>
        <s v="Another Happy DayÂ "/>
        <s v="A Lonely Place to DieÂ "/>
        <s v="NothingÂ "/>
        <s v="The Geographer Drank His Globe AwayÂ "/>
        <s v="1776Â "/>
        <s v="InescapableÂ "/>
        <s v="Hell's AngelsÂ "/>
        <s v="Purple VioletsÂ "/>
        <s v="The VeilÂ "/>
        <s v="The Loved OnesÂ "/>
        <s v="No VacancyÂ "/>
        <s v="How to Fall in LoveÂ "/>
        <s v="The Perfect WaveÂ "/>
        <s v="A Man for All SeasonsÂ "/>
        <s v="NetworkÂ "/>
        <s v="Gone with the WindÂ "/>
        <s v="Desert DancerÂ "/>
        <s v="Major DundeeÂ "/>
        <s v="Down for LifeÂ "/>
        <s v="Annie Get Your GunÂ "/>
        <s v="Four LionsÂ "/>
        <s v="House of SandÂ "/>
        <s v="DefendorÂ "/>
        <s v="The PirateÂ "/>
        <s v="The Good HeartÂ "/>
        <s v="The History BoysÂ "/>
        <s v="M*A*S*HÂ             "/>
        <s v="Midnight CowboyÂ "/>
        <s v="The Full MontyÂ "/>
        <s v="Airplane!Â "/>
        <s v="Chain of CommandÂ "/>
        <s v="FridayÂ "/>
        <s v="Menace II SocietyÂ "/>
        <s v="EmpireÂ             "/>
        <s v="Creepshow 2Â "/>
        <s v="The Ballad of Cable HogueÂ "/>
        <s v="In Cold BloodÂ "/>
        <s v="The Nun's StoryÂ "/>
        <s v="HarperÂ "/>
        <s v="FrenzyÂ "/>
        <s v="The WitchÂ "/>
        <s v="I Got the Hook UpÂ "/>
        <s v="She's the OneÂ "/>
        <s v="Gods and MonstersÂ "/>
        <s v="The Secret in Their EyesÂ "/>
        <s v="TrainÂ "/>
        <s v="Evil Dead IIÂ "/>
        <s v="Pootie TangÂ "/>
        <s v="SharknadoÂ "/>
        <s v="La otra conquistaÂ "/>
        <s v="TrollhunterÂ "/>
        <s v="Ira &amp; AbbyÂ "/>
        <s v="Winter PassingÂ "/>
        <s v="D.E.B.S.Â "/>
        <s v="The Masked SaintÂ "/>
        <s v="The BetrayedÂ "/>
        <s v="TaxmanÂ "/>
        <s v="The SecretÂ             "/>
        <s v="2:13Â "/>
        <s v="Batman: The Dark Knight Returns, Part 2Â "/>
        <s v="Time to ChooseÂ "/>
        <s v="In the Name of the King: The Last JobÂ "/>
        <s v="Wicked BloodÂ "/>
        <s v="Dawn PatrolÂ "/>
        <s v="Lords of LondonÂ "/>
        <s v="High AnxietyÂ "/>
        <s v="March of the PenguinsÂ "/>
        <s v="Margin CallÂ "/>
        <s v="AugustÂ "/>
        <s v="ChokeÂ "/>
        <s v="WhiplashÂ "/>
        <s v="City of GodÂ "/>
        <s v="Human TrafficÂ "/>
        <s v="Day OneÂ "/>
        <s v="The Dead GirlÂ "/>
        <s v="The HuntÂ "/>
        <s v="A Christmas StoryÂ "/>
        <s v="BellaÂ "/>
        <s v="Class of 1984Â "/>
        <s v="The Opposite SexÂ "/>
        <s v="Dreaming of Joseph LeesÂ "/>
        <s v="The ClassÂ "/>
        <s v="Rosemary's BabyÂ "/>
        <s v="The Man Who Shot Liberty ValanceÂ "/>
        <s v="AdamÂ "/>
        <s v="Maria Full of GraceÂ "/>
        <s v="BeginnersÂ "/>
        <s v="FeastÂ "/>
        <s v="Animal HouseÂ "/>
        <s v="GoldfingerÂ "/>
        <s v="AntiviralÂ "/>
        <s v="It's a Wonderful LifeÂ "/>
        <s v="TrainspottingÂ "/>
        <s v="The Original Kings of ComedyÂ "/>
        <s v="Paranormal Activity 2Â "/>
        <s v="Waking Ned DevineÂ "/>
        <s v="Bowling for ColumbineÂ "/>
        <s v="Coming HomeÂ "/>
        <s v="A Nightmare on Elm Street 2: Freddy's RevengeÂ "/>
        <s v="A Room with a ViewÂ "/>
        <s v="The PurgeÂ "/>
        <s v="SinisterÂ "/>
        <s v="Martin Lawrence Live: RunteldatÂ "/>
        <s v="Cat on a Hot Tin RoofÂ "/>
        <s v="Beneath the Planet of the ApesÂ "/>
        <s v="Air BudÂ "/>
        <s v="PokÃ©mon 3: The MovieÂ "/>
        <s v="Jason Lives: Friday the 13th Part VIÂ "/>
        <s v="The Bridge on the River KwaiÂ "/>
        <s v="Spaced InvadersÂ "/>
        <s v="Family PlotÂ "/>
        <s v="The ApartmentÂ "/>
        <s v="Jason Goes to Hell: The Final FridayÂ "/>
        <s v="Torn CurtainÂ "/>
        <s v="Dave Chappelle's Block PartyÂ "/>
        <s v="Slow WestÂ "/>
        <s v="Krush GrooveÂ "/>
        <s v="Next Day AirÂ "/>
        <s v="Elmer GantryÂ "/>
        <s v="Judgment at NurembergÂ "/>
        <s v="Trippin'Â "/>
        <s v="Robot ChickenÂ             "/>
        <s v="Red RiverÂ "/>
        <s v="Phat GirlzÂ "/>
        <s v="Before MidnightÂ "/>
        <s v="Teen Wolf TooÂ "/>
        <s v="Phantasm IIÂ "/>
        <s v="Woman Thou Art LoosedÂ "/>
        <s v="Real Women Have CurvesÂ "/>
        <s v="Deadline GallipoliÂ             "/>
        <s v="WaterÂ "/>
        <s v="East Is EastÂ "/>
        <s v="WhippedÂ "/>
        <s v="Kama Sutra: A Tale of LoveÂ "/>
        <s v="Please GiveÂ "/>
        <s v="Willy Wonka &amp; the Chocolate FactoryÂ "/>
        <s v="Warlock: The ArmageddonÂ "/>
        <s v="8 Heads in a Duffel BagÂ "/>
        <s v="Days of HeavenÂ "/>
        <s v="Thirteen Conversations About One ThingÂ "/>
        <s v="JawbreakerÂ "/>
        <s v="BasquiatÂ "/>
        <s v="Frances Ha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FreewayÂ "/>
        <s v="Love's Abiding JoyÂ "/>
        <s v="Fish TankÂ "/>
        <s v="Damsels in DistressÂ "/>
        <s v="CreatureÂ             "/>
        <s v="BacheloretteÂ "/>
        <s v="BrainDeadÂ             "/>
        <s v="Brave New GirlÂ "/>
        <s v="Tim and Eric's Billion Dollar MovieÂ "/>
        <s v="The GrandÂ             "/>
        <s v="Summer StormÂ "/>
        <s v="Fort McCoyÂ "/>
        <s v="Chain LetterÂ "/>
        <s v="Just LookingÂ "/>
        <s v="The DivideÂ "/>
        <s v="The EclipseÂ "/>
        <s v="DemonicÂ "/>
        <s v="My Big Fat Independent MovieÂ "/>
        <s v="The DeportedÂ "/>
        <s v="Tanner HallÂ "/>
        <s v="Open RoadÂ "/>
        <s v="They Came TogetherÂ "/>
        <s v="30 Nights of Paranormal Activity with the Devil Inside the Girl with the Dragon TattooÂ "/>
        <s v="Never Back Down 2: The BeatdownÂ "/>
        <s v="Point BlankÂ "/>
        <s v="Four Single FathersÂ "/>
        <s v="Enter the Dangerous MindÂ "/>
        <s v="Something WickedÂ "/>
        <s v="AWOL-72Â "/>
        <s v="IguanaÂ "/>
        <s v="Chicago OvercoatÂ "/>
        <s v="Barry MundayÂ "/>
        <s v="Central StationÂ "/>
        <s v="Pocketful of MiraclesÂ "/>
        <s v="Close RangeÂ "/>
        <s v="Boynton Beach ClubÂ "/>
        <s v="AmnesiacÂ "/>
        <s v="FreakonomicsÂ "/>
        <s v="High TensionÂ "/>
        <s v="Griff the InvisibleÂ "/>
        <s v="UnnaturalÂ "/>
        <s v="Hustle &amp; FlowÂ "/>
        <s v="Some Like It HotÂ "/>
        <s v="Friday the 13th Part VII: The New BloodÂ "/>
        <s v="The Wizard of OzÂ "/>
        <s v="Young FrankensteinÂ "/>
        <s v="Diary of the DeadÂ "/>
        <s v="Lage Raho Munna BhaiÂ "/>
        <s v="Ulee's GoldÂ "/>
        <s v="The Black StallionÂ "/>
        <s v="Sardaar JiÂ "/>
        <s v="Journey to SaturnÂ "/>
        <s v="Donovan's ReefÂ "/>
        <s v="The DressÂ "/>
        <s v="A Guy Named JoeÂ "/>
        <s v="Blazing SaddlesÂ "/>
        <s v="Friday the 13th: The Final ChapterÂ "/>
        <s v="IdaÂ "/>
        <s v="MauriceÂ "/>
        <s v="Beer LeagueÂ "/>
        <s v="Riding GiantsÂ "/>
        <s v="TimecrimesÂ "/>
        <s v="Silver MedallistÂ "/>
        <s v="Timber FallsÂ "/>
        <s v="Singin' in the RainÂ "/>
        <s v="Fat, Sick &amp; Nearly DeadÂ "/>
        <s v="A Haunted HouseÂ "/>
        <s v="2016: Obama's AmericaÂ "/>
        <s v="That Thing You Do!Â "/>
        <s v="Halloween III: Season of the WitchÂ "/>
        <s v="Escape from the Planet of the ApesÂ "/>
        <s v="HudÂ "/>
        <s v="Kevin Hart: Let Me ExplainÂ "/>
        <s v="My Own Private IdahoÂ "/>
        <s v="Garden StateÂ "/>
        <s v="Before SunriseÂ "/>
        <s v="Sur le seuilÂ "/>
        <s v="Jesus' SonÂ "/>
        <s v="Saving FaceÂ "/>
        <s v="Brick Lane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Christmas MailÂ "/>
        <s v="StungÂ "/>
        <s v="AntibirthÂ "/>
        <s v="Get on the BusÂ "/>
        <s v="Thr3eÂ "/>
        <s v="IdiocracyÂ "/>
        <s v="The Rise of the KraysÂ "/>
        <s v="This Is EnglandÂ "/>
        <s v="Alien UprisingÂ "/>
        <s v="Bathing BeautyÂ "/>
        <s v="Go for It!Â "/>
        <s v="Dancer, Texas Pop. 81Â "/>
        <s v="Show BoatÂ "/>
        <s v="Redemption RoadÂ "/>
        <s v="The CallingÂ "/>
        <s v="The Brave Little ToasterÂ "/>
        <s v="FantasiaÂ "/>
        <s v="8 DaysÂ "/>
        <s v="Friday the 13th Part IIIÂ "/>
        <s v="Friday the 13th: A New BeginningÂ "/>
        <s v="The Last Sin EaterÂ "/>
        <s v="Do You Believe?Â "/>
        <s v="Impact PointÂ "/>
        <s v="The Valley of DecisionÂ "/>
        <s v="EdenÂ "/>
        <s v="Chicken Tikka MasalaÂ "/>
        <s v="Always WoodstockÂ "/>
        <s v="Jack Brooks: Monster SlayerÂ "/>
        <s v="The Best Years of Our LivesÂ "/>
        <s v="BullyÂ "/>
        <s v="EllingÂ "/>
        <s v="Mi AmericaÂ "/>
        <s v="[Rec]Â "/>
        <s v="Lies in Plain SightÂ "/>
        <s v="SharkskinÂ "/>
        <s v="ContainmentÂ "/>
        <s v="The TimberÂ "/>
        <s v="From Russia with LoveÂ "/>
        <s v="The Toxic Avenger Part IIÂ "/>
        <s v="In the Heat of the NightÂ             "/>
        <s v="SleeperÂ "/>
        <s v="It FollowsÂ "/>
        <s v="Everything You Always Wanted to Know About Sex * But Were Afraid to AskÂ "/>
        <s v="To Kill a MockingbirdÂ "/>
        <s v="Mad Max 2: The Road WarriorÂ "/>
        <s v="The Legend of Drunken MasterÂ "/>
        <s v="Boys Don't CryÂ "/>
        <s v="Silent HouseÂ "/>
        <s v="The Lives of OthersÂ "/>
        <s v="CourageousÂ "/>
        <s v="The HustlerÂ "/>
        <s v="Boom TownÂ "/>
        <s v="The Triplets of BellevilleÂ "/>
        <s v="Smoke SignalsÂ "/>
        <s v="American SplendorÂ "/>
        <s v="Before SunsetÂ "/>
        <s v="Amores PerrosÂ "/>
        <s v="ThirteenÂ "/>
        <s v="Gentleman's AgreementÂ "/>
        <s v="Winter's BoneÂ "/>
        <s v="Touching the VoidÂ "/>
        <s v="Alexander's Ragtime BandÂ "/>
        <s v="Me and You and Everyone We KnowÂ "/>
        <s v="Inside JobÂ "/>
        <s v="We Are Your FriendsÂ "/>
        <s v="Ghost Dog: The Way of the SamuraiÂ "/>
        <s v="Harsh TimesÂ "/>
        <s v="CaptiveÂ "/>
        <s v="Full FrontalÂ "/>
        <s v="WitchboardÂ "/>
        <s v="Strangers with CandyÂ             "/>
        <s v="ShortbusÂ "/>
        <s v="Waltz with BashirÂ "/>
        <s v="The Book of Mormon Movie, Volume 1: The JourneyÂ "/>
        <s v="No End in SightÂ "/>
        <s v="The Diary of a Teenage GirlÂ "/>
        <s v="Get RealÂ             "/>
        <s v="In the Shadow of the MoonÂ "/>
        <s v="Meek's CutoffÂ "/>
        <s v="Inside Deep ThroatÂ "/>
        <s v="Dinner RushÂ "/>
        <s v="ClockwatchersÂ "/>
        <s v="The Virginity HitÂ "/>
        <s v="SubwayÂ "/>
        <s v="House of DÂ "/>
        <s v="TeethÂ "/>
        <s v="Six-String SamuraiÂ "/>
        <s v="Hum To Mohabbat KaregaÂ "/>
        <s v="It's All Gone Pete TongÂ "/>
        <s v="Saint John of Las VegasÂ "/>
        <s v="24 7: Twenty Four SevenÂ "/>
        <s v="StonewallÂ "/>
        <s v="EurekaÂ             "/>
        <s v="Roadside RomeoÂ "/>
        <s v="This Thing of OursÂ "/>
        <s v="The Lost Medallion: The Adventures of Billy StoneÂ "/>
        <s v="The Last Five YearsÂ "/>
        <s v="The Missing PersonÂ "/>
        <s v="Return of the Living Dead IIIÂ "/>
        <s v="LondonÂ "/>
        <s v="SherrybabyÂ "/>
        <s v="CircleÂ "/>
        <s v="Eden LakeÂ "/>
        <s v="PlushÂ "/>
        <s v="Vampire KillersÂ "/>
        <s v="Gangster's Paradise: JerusalemaÂ "/>
        <s v="Freeze FrameÂ "/>
        <s v="Grave EncountersÂ "/>
        <s v="StitchesÂ "/>
        <s v="Nine DeadÂ "/>
        <s v="To Be Frank, Sinatra at 100Â "/>
        <s v="BananasÂ "/>
        <s v="SupercapitalistÂ "/>
        <s v="RockawayÂ "/>
        <s v="WingsÂ             "/>
        <s v="The Lady from ShanghaiÂ "/>
        <s v="No Man's Land: The Rise of ReekerÂ "/>
        <s v="HighwayÂ "/>
        <s v="Small ApartmentsÂ "/>
        <s v="Coffee TownÂ "/>
        <s v="The Ghastly Love of Johnny XÂ "/>
        <s v="All Is BrightÂ "/>
        <s v="The Torture Chamber of Dr. SadismÂ "/>
        <s v="Straight A'sÂ "/>
        <s v="A Funny Thing Happened on the Way to the ForumÂ "/>
        <s v="Slacker UprisingÂ "/>
        <s v="The Legend of Hell's Gate: An American ConspiracyÂ "/>
        <s v="The Walking DeceasedÂ "/>
        <s v="The Curse of Downers GroveÂ "/>
        <s v="Shark LakeÂ "/>
        <s v="River's EdgeÂ "/>
        <s v="NorthforkÂ "/>
        <s v="The Marine 4: Moving TargetÂ "/>
        <s v="BuriedÂ "/>
        <s v="SubmarineÂ "/>
        <s v="The SquareÂ "/>
        <s v="One to AnotherÂ "/>
        <s v="ABCD (Any Body Can Dance)Â "/>
        <s v="Man on WireÂ "/>
        <s v="AbandonedÂ "/>
        <s v="Brotherly LoveÂ "/>
        <s v="The Last ExorcismÂ "/>
        <s v="Nowhere BoyÂ "/>
        <s v="A Streetcar Named DesireÂ "/>
        <s v="Dr. Strangelove or: How I Learned to Stop Worrying and Love the BombÂ "/>
        <s v="El crimen del padre AmaroÂ "/>
        <s v="Beasts of the Southern WildÂ "/>
        <s v="Battle for the Planet of the ApesÂ "/>
        <s v="SongcatcherÂ "/>
        <s v="Higher GroundÂ "/>
        <s v="VaaluÂ "/>
        <s v="The Greatest Movie Ever SoldÂ "/>
        <s v="Ed and His Dead MotherÂ "/>
        <s v="Travelers and MagiciansÂ "/>
        <s v="Hang 'Em HighÂ "/>
        <s v="Deadline - U.S.A.Â "/>
        <s v="SublimeÂ "/>
        <s v="A Beginner's Guide to SnuffÂ "/>
        <s v="Independence DaysasterÂ "/>
        <s v="Dysfunctional FriendsÂ "/>
        <s v="Run Lola RunÂ "/>
        <s v="MayÂ "/>
        <s v="Against the WildÂ "/>
        <s v="Living Dark: The Story of Ted the CaverÂ "/>
        <s v="Under the Same MoonÂ "/>
        <s v="Conquest of the Planet of the ApesÂ "/>
        <s v="In the BedroomÂ "/>
        <s v="I Spit on Your GraveÂ "/>
        <s v="Happy, TexasÂ "/>
        <s v="My Summer of LoveÂ "/>
        <s v="The LunchboxÂ "/>
        <s v="YesÂ "/>
        <s v="You Can't Take It with YouÂ "/>
        <s v="From Here to EternityÂ "/>
        <s v="She Wore a Yellow RibbonÂ "/>
        <s v="Grace UnpluggedÂ "/>
        <s v="FoolishÂ "/>
        <s v="N-SecureÂ "/>
        <s v="CaramelÂ "/>
        <s v="Out of the DarkÂ "/>
        <s v="The BubbleÂ "/>
        <s v="The ConversationÂ "/>
        <s v="Dil Jo Bhi Kahey...Â "/>
        <s v="Mississippi MermaidÂ "/>
        <s v="I Love Your WorkÂ "/>
        <s v="Cabin FeverÂ "/>
        <s v="WaitressÂ "/>
        <s v="BloodsportÂ "/>
        <s v="Mr. Smith Goes to WashingtonÂ "/>
        <s v="KidsÂ "/>
        <s v="The Squid and the WhaleÂ "/>
        <s v="Kissing Jessica SteinÂ "/>
        <s v="Kickboxer: VengeanceÂ "/>
        <s v="SpellboundÂ "/>
        <s v="ExoticaÂ "/>
        <s v="Buffalo '66Â "/>
        <s v="InsidiousÂ "/>
        <s v="Repo ManÂ "/>
        <s v="Nine QueensÂ "/>
        <s v="The GatekeepersÂ "/>
        <s v="The Ballad of Jack and RoseÂ "/>
        <s v="The To Do ListÂ "/>
        <s v="Killing ZoeÂ "/>
        <s v="The BelieverÂ "/>
        <s v="Snow AngelsÂ "/>
        <s v="UnsulliedÂ "/>
        <s v="Session 9Â "/>
        <s v="I Want Someone to Eat Cheese WithÂ "/>
        <s v="Mooz-LumÂ "/>
        <s v="HatchetÂ "/>
        <s v="Modern TimesÂ "/>
        <s v="Stolen SummerÂ "/>
        <s v="My Name Is BruceÂ "/>
        <s v="The SalonÂ "/>
        <s v="Road HardÂ "/>
        <s v="Forty Shades of BlueÂ "/>
        <s v="AmigoÂ "/>
        <s v="PontypoolÂ "/>
        <s v="TruckerÂ "/>
        <s v="Me You and Five BucksÂ "/>
        <s v="The Lords of SalemÂ "/>
        <s v="HouseboundÂ "/>
        <s v="Wal-Mart: The High Cost of Low PriceÂ "/>
        <s v="Fetching CodyÂ "/>
        <s v="Once Upon a Time in QueensÂ "/>
        <s v="Closer to the MoonÂ "/>
        <s v="Mutant WorldÂ "/>
        <s v="Growing Up SmithÂ "/>
        <s v="CheckmateÂ "/>
        <s v="#HorrorÂ "/>
        <s v="Wind WalkersÂ "/>
        <s v="Snow White and the Seven DwarfsÂ "/>
        <s v="The Holy GirlÂ "/>
        <s v="ShalakoÂ "/>
        <s v="Incident at Loch NessÂ "/>
        <s v="The Dog LoverÂ "/>
        <s v="Girl HouseÂ "/>
        <s v="The Blue RoomÂ "/>
        <s v="House at the End of the DriveÂ "/>
        <s v="Batman: The MovieÂ "/>
        <s v="Lock, Stock and Two Smoking BarrelsÂ "/>
        <s v="The Ballad of Gregorio CortezÂ "/>
        <s v="The Streets of San FranciscoÂ             "/>
        <s v="The CelebrationÂ "/>
        <s v="Trees LoungeÂ "/>
        <s v="Journey from the FallÂ "/>
        <s v="The BasketÂ "/>
        <s v="Eddie: The Sleepwalking CannibalÂ "/>
        <s v="Space: Above and BeyondÂ             "/>
        <s v="Queen of the MountainsÂ "/>
        <s v="Def-Con 4Â "/>
        <s v="The Hebrew HammerÂ "/>
        <s v="Neal 'N' NikkiÂ "/>
        <s v="The 41-Year-Old Virgin Who Knocked Up Sarah Marshall and Felt Superbad About ItÂ "/>
        <s v="Forget Me NotÂ "/>
        <s v="RebeccaÂ "/>
        <s v="Friday the 13th Part 2Â "/>
        <s v="The Lost WeekendÂ "/>
        <s v="C.H.U.D.Â "/>
        <s v="Filly BrownÂ "/>
        <s v="The Lion of JudahÂ "/>
        <s v="NiagaraÂ "/>
        <s v="How Green Was My ValleyÂ "/>
        <s v="The Girlfriend ExperienceÂ             "/>
        <s v="Da Sweet Blood of JesusÂ "/>
        <s v="Sex, Lies, and VideotapeÂ "/>
        <s v="SawÂ "/>
        <s v="Super TroopersÂ "/>
        <s v="The AlgerianÂ "/>
        <s v="The Amazing CatfishÂ "/>
        <s v="Monsoon WeddingÂ "/>
        <s v="You Can Count on MeÂ "/>
        <s v="The Trouble with HarryÂ "/>
        <s v="But I'm a CheerleaderÂ "/>
        <s v="Home RunÂ "/>
        <s v="Reservoir DogsÂ "/>
        <s v="The Blue BirdÂ "/>
        <s v="The Good, the Bad and the UglyÂ "/>
        <s v="The Second MotherÂ "/>
        <s v="Blue Like JazzÂ "/>
        <s v="Down and Out with the DollsÂ "/>
        <s v="Pink Ribbons, Inc.Â "/>
        <s v="Certifiably JonathanÂ "/>
        <s v="QÂ "/>
        <s v="The Knife of Don JuanÂ "/>
        <s v="Grand Theft ParsonsÂ "/>
        <s v="Extreme MovieÂ "/>
        <s v="The Charge of the Light BrigadeÂ "/>
        <s v="Below ZeroÂ "/>
        <s v="CrowsnestÂ "/>
        <s v="AirborneÂ "/>
        <s v="Cotton Comes to HarlemÂ "/>
        <s v="The Wicked WithinÂ "/>
        <s v="Bleeding HeartsÂ "/>
        <s v="Waiting...Â "/>
        <s v="Dead Man's ShoesÂ "/>
        <s v="Wolf CreekÂ             "/>
        <s v="From a Whisper to a ScreamÂ "/>
        <s v="Sex with StrangersÂ "/>
        <s v="Dracula: Pages from a Virgin's DiaryÂ "/>
        <s v="Faith Like PotatoesÂ "/>
        <s v="Beyond the Black RainbowÂ "/>
        <s v="The Raid: RedemptionÂ "/>
        <s v="The Dead UndeadÂ "/>
        <s v="The Vatican ExorcismsÂ "/>
        <s v="CasablancaÂ "/>
        <s v="Lake MungoÂ "/>
        <s v="Rocket Singh: Salesman of the YearÂ "/>
        <s v="Silent RunningÂ "/>
        <s v="RockyÂ "/>
        <s v="The SleepwalkerÂ "/>
        <s v="Tom JonesÂ "/>
        <s v="UnfriendedÂ "/>
        <s v="Taxi Driver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Love Me TenderÂ "/>
        <s v="An Inconvenient TruthÂ "/>
        <s v="Sands of Iwo JimaÂ "/>
        <s v="Shine a LightÂ "/>
        <s v="The Green InfernoÂ "/>
        <s v="DepartureÂ "/>
        <s v="The SessionsÂ "/>
        <s v="Food, Inc.Â "/>
        <s v="October BabyÂ "/>
        <s v="Next Stop WonderlandÂ "/>
        <s v="The Skeleton TwinsÂ "/>
        <s v="Martha Marcy May MarleneÂ "/>
        <s v="Obvious Chil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Bubba Ho-Tep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Palo AltoÂ "/>
        <s v="AjamiÂ "/>
        <s v="Wristcutters: A Love StoryÂ "/>
        <s v="I OriginsÂ "/>
        <s v="The Battle of Shaker HeightsÂ "/>
        <s v="The Act of KillingÂ "/>
        <s v="Taxi to the Dark SideÂ "/>
        <s v="Once in a Lifetime: The Extraordinary Story of the New York CosmosÂ "/>
        <s v="Guiana 1838Â "/>
        <s v="Lisa Picard Is Famou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Speedway JunkyÂ "/>
        <s v="The Last Big ThingÂ "/>
        <s v="The SpecialsÂ "/>
        <s v="16 to LifeÂ "/>
        <s v="Alone with HerÂ "/>
        <s v="Creative ControlÂ "/>
        <s v="SpecialÂ "/>
        <s v="SparklerÂ "/>
        <s v="The Helix... LoadedÂ "/>
        <s v="In Her Line of FireÂ "/>
        <s v="The Jimmy ShowÂ "/>
        <s v="HeliÂ "/>
        <s v="Karachi se LahoreÂ "/>
        <s v="Loving AnnabelleÂ "/>
        <s v="HitsÂ "/>
        <s v="Jimmy and JudyÂ "/>
        <s v="Frat PartyÂ "/>
        <s v="The Party's OverÂ "/>
        <s v="ProudÂ "/>
        <s v="The Poker HouseÂ "/>
        <s v="ChildlessÂ "/>
        <s v="ZMD: Zombies of Mass DestructionÂ "/>
        <s v="Snow White: A Deadly SummerÂ "/>
        <s v="Hidden AwayÂ "/>
        <s v="My Last Day Without YouÂ "/>
        <s v="Steppin: The MovieÂ "/>
        <s v="Doc Holliday's RevengeÂ "/>
        <s v="Black RockÂ "/>
        <s v="Truth or DieÂ "/>
        <s v="The PetÂ "/>
        <s v="Bang Bang BabyÂ "/>
        <s v="Fear ClinicÂ "/>
        <s v="Zombie HunterÂ "/>
        <s v="A Fine StepÂ "/>
        <s v="CharlyÂ "/>
        <s v="Banshee ChapterÂ "/>
        <s v="JesseÂ             "/>
        <s v="Ask Me AnythingÂ "/>
        <s v="And Then Came LoveÂ "/>
        <s v="Food ChainsÂ "/>
        <s v="On the WaterfrontÂ "/>
        <s v="L!fe HappensÂ "/>
        <s v="4 Months, 3 Weeks and 2 DaysÂ "/>
        <s v="The Horror Network Vol. 1Â "/>
        <s v="Hard CandyÂ "/>
        <s v="The QuietÂ "/>
        <s v="CircumstanceÂ "/>
        <s v="Fruitvale StationÂ "/>
        <s v="The Brass TeapotÂ "/>
        <s v="BambiÂ "/>
        <s v="The HammerÂ "/>
        <s v="Latter DaysÂ "/>
        <s v="ElzaÂ "/>
        <s v="1982Â "/>
        <s v="For a Good Time, Call...Â "/>
        <s v="Celeste &amp; Jesse ForeverÂ "/>
        <s v="Time ChangerÂ "/>
        <s v="London to BrightonÂ "/>
        <s v="American HeroÂ "/>
        <s v="Windsor DriveÂ "/>
        <s v="A SeparationÂ "/>
        <s v="Crying with LaughterÂ "/>
        <s v="Welcome to the DollhouseÂ "/>
        <s v="Ruby in ParadiseÂ "/>
        <s v="Raising Victor VargasÂ "/>
        <s v="Pandora's BoxÂ "/>
        <s v="Harrison MontgomeryÂ "/>
        <s v="Live-In MaidÂ "/>
        <s v="DeterrenceÂ "/>
        <s v="The Mudge BoyÂ "/>
        <s v="The Young UnknownsÂ "/>
        <s v="Not CoolÂ "/>
        <s v="Dead SnowÂ "/>
        <s v="Saints and SoldiersÂ "/>
        <s v="VesselÂ "/>
        <s v="American GraffitiÂ "/>
        <s v="Iraq for Sale: The War ProfiteersÂ "/>
        <s v="Aqua Teen Hunger Force Colon Movie Film for TheatersÂ "/>
        <s v="Safety Not GuaranteedÂ "/>
        <s v="Kevin Hart: Laugh at My PainÂ "/>
        <s v="Kill ListÂ "/>
        <s v="The InnkeepersÂ "/>
        <s v="The ConformistÂ "/>
        <s v="Interview with the AssassinÂ "/>
        <s v="Donkey PunchÂ "/>
        <s v="All the Boys Love Mandy LaneÂ "/>
        <s v="BledÂ "/>
        <s v="High NoonÂ "/>
        <s v="Hoop DreamsÂ "/>
        <s v="RizeÂ "/>
        <s v="DestinyÂ "/>
        <s v="L.I.E.Â "/>
        <s v="The Sisterhood of NightÂ "/>
        <s v="B-GirlÂ "/>
        <s v="Half NelsonÂ "/>
        <s v="Naturally NativeÂ "/>
        <s v="Hav PlentyÂ "/>
        <s v="AdulterersÂ "/>
        <s v="Escape from TomorrowÂ "/>
        <s v="StarsuckersÂ "/>
        <s v="The Hadza: Last of the FirstÂ "/>
        <s v="AfterÂ "/>
        <s v="TreacheryÂ "/>
        <s v="WalterÂ "/>
        <s v="Top HatÂ "/>
        <s v="The Blair Witch ProjectÂ "/>
        <s v="WoodstockÂ "/>
        <s v="The Kentucky Fried MovieÂ "/>
        <s v="Mercy StreetsÂ "/>
        <s v="Arnolds ParkÂ "/>
        <s v="Broken VesselsÂ "/>
        <s v="Water &amp; PowerÂ "/>
        <s v="They Will Have to Kill Us FirstÂ "/>
        <s v="Crop Circles: Quest for TruthÂ "/>
        <s v="Light from the DarkroomÂ "/>
        <s v="IrreplaceableÂ "/>
        <s v="The Maid's RoomÂ "/>
        <s v="A Hard Day's NightÂ "/>
        <s v="The Harvest/La CosechaÂ "/>
        <s v="Love LettersÂ "/>
        <s v="Julija in alfa RomeoÂ "/>
        <s v="FireproofÂ "/>
        <s v="Faith ConnectionsÂ "/>
        <s v="BenjiÂ "/>
        <s v="Open WaterÂ "/>
        <s v="High RoadÂ "/>
        <s v="Kingdom of the SpidersÂ "/>
        <s v="Mad Hot BallroomÂ "/>
        <s v="The Station AgentÂ "/>
        <s v="To Save a LifeÂ "/>
        <s v="Wordplay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rinking BuddiesÂ "/>
        <s v="Deceptive Practice: The Mysteries and Mentors of Ricky JayÂ "/>
        <s v="Seven SamuraiÂ "/>
        <s v="The Other Dream TeamÂ "/>
        <s v="Johnny SuedeÂ "/>
        <s v="Finishing the Game: The Search for a New Bruce LeeÂ "/>
        <s v="RubberÂ "/>
        <s v="Kiss the BrideÂ "/>
        <s v="The Slaughter RuleÂ "/>
        <s v="MonstersÂ "/>
        <s v="The CaliforniansÂ "/>
        <s v="The Living WakeÂ "/>
        <s v="Detention of the DeadÂ "/>
        <s v="Crazy StoneÂ "/>
        <s v="Scott Walker: 30 Century ManÂ "/>
        <s v="Everything Put TogetherÂ "/>
        <s v="Good KillÂ "/>
        <s v="Insomnia ManicaÂ "/>
        <s v="The Outrageous Sophie TuckerÂ "/>
        <s v="Now Is GoodÂ "/>
        <s v="Girls Gone DeadÂ "/>
        <s v="America Is Still the PlaceÂ "/>
        <s v="SubconsciousÂ "/>
        <s v="Enter NowhereÂ "/>
        <s v="The King of NajayoÂ "/>
        <s v="Fight to the FinishÂ "/>
        <s v="Alleluia! The Devil's CarnivalÂ "/>
        <s v="The Sound and the ShadowÂ "/>
        <s v="Rodeo GirlÂ "/>
        <s v="Born to Fly: Elizabeth Streb vs. GravityÂ "/>
        <s v="The Little Ponderosa ZooÂ "/>
        <s v="The Toxic AvengerÂ "/>
        <s v="Straight Out of BrooklynÂ "/>
        <s v="Bloody SundayÂ "/>
        <s v="Diamond RuffÂ "/>
        <s v="Conversations with Other WomenÂ "/>
        <s v="Poultrygeist: Night of the Chicken DeadÂ "/>
        <s v="Mutual FriendsÂ "/>
        <s v="42nd StreetÂ "/>
        <s v="Rise of the Entrepreneur: The Search for a Better WayÂ "/>
        <s v="MetropolitanÂ "/>
        <s v="As It Is in HeavenÂ "/>
        <s v="RoadsideÂ "/>
        <s v="Napoleon DynamiteÂ "/>
        <s v="Blue RuinÂ "/>
        <s v="Paranormal ActivityÂ "/>
        <s v="Dogtown and Z-BoysÂ "/>
        <s v="Monty Python and the Holy GrailÂ "/>
        <s v="QuinceaÃ±eraÂ "/>
        <s v="Gory Gory HallelujahÂ "/>
        <s v="HeroesÂ             "/>
        <s v="TarnationÂ "/>
        <s v="I Want Your MoneyÂ "/>
        <s v="Love in the Time of MonstersÂ "/>
        <s v="The BeyondÂ "/>
        <s v="Home MoviesÂ             "/>
        <s v="What Happens in VegasÂ "/>
        <s v="The Dark HoursÂ "/>
        <s v="My Beautiful LaundretteÂ "/>
        <s v="FabledÂ "/>
        <s v="Show MeÂ "/>
        <s v="Cries &amp; WhispersÂ "/>
        <s v="Intolerance: Love's Struggle Throughout the AgesÂ "/>
        <s v="TrekkiesÂ "/>
        <s v="The Broadway MelodyÂ "/>
        <s v="The Evil DeadÂ "/>
        <s v="ManiacÂ "/>
        <s v="Censored VoicesÂ "/>
        <s v="MurderballÂ "/>
        <s v="American Ninja 2: The ConfrontationÂ "/>
        <s v="51 Birch StreetÂ "/>
        <s v="RevolutionÂ             "/>
        <s v="Rotor DR1Â "/>
        <s v="12 Angry MenÂ "/>
        <s v="My Dog TulipÂ "/>
        <s v="It Happened One NightÂ "/>
        <s v="DogtoothÂ "/>
        <s v="Tupac: ResurrectionÂ "/>
        <s v="TumbleweedsÂ "/>
        <s v="The ProphecyÂ "/>
        <s v="When the Cat's AwayÂ "/>
        <s v="Pieces of AprilÂ "/>
        <s v="The Big SwapÂ "/>
        <s v="Old JoyÂ "/>
        <s v="Wendy and LucyÂ "/>
        <s v="3 BackyardsÂ "/>
        <s v="Pierrot le FouÂ "/>
        <s v="Sisters in LawÂ "/>
        <s v="Ayurveda: Art of BeingÂ "/>
        <s v="Nothing But a ManÂ "/>
        <s v="First Love, Last RitesÂ "/>
        <s v="Fighting Tommy RileyÂ "/>
        <s v="Royal KillÂ "/>
        <s v="The Looking GlassÂ "/>
        <s v="Death Race 2000Â "/>
        <s v="Locker 13Â "/>
        <s v="Midnight CabaretÂ "/>
        <s v="Anderson's CrossÂ "/>
        <s v="BizarreÂ "/>
        <s v="Graduation DayÂ "/>
        <s v="Some Guy Who Kills PeopleÂ "/>
        <s v="ComplianceÂ "/>
        <s v="Chasing AmyÂ "/>
        <s v="Lovely &amp; AmazingÂ "/>
        <s v="Death CallsÂ "/>
        <s v="Better Luck TomorrowÂ "/>
        <s v="The Incredibly True Adventure of Two Girls in LoveÂ "/>
        <s v="Chuck &amp; BuckÂ "/>
        <s v="American DesiÂ "/>
        <s v="Amidst the Devil's WingsÂ "/>
        <s v="CubeÂ "/>
        <s v="Love and Other CatastrophesÂ "/>
        <s v="I Married a Strange Person!Â "/>
        <s v="NovemberÂ "/>
        <s v="Like CrazyÂ "/>
        <s v="Teeth and BloodÂ "/>
        <s v="Sugar TownÂ "/>
        <s v="The MotelÂ "/>
        <s v="The CanyonsÂ "/>
        <s v="Happy ValleyÂ             "/>
        <s v="On the OutsÂ "/>
        <s v="Shotgun StoriesÂ "/>
        <s v="ExamÂ "/>
        <s v="The Sticky Fingers of TimeÂ "/>
        <s v="Sunday School MusicalÂ "/>
        <s v="RustÂ "/>
        <s v="InkÂ "/>
        <s v="The Christmas BunnyÂ "/>
        <s v="Jesus PeopleÂ "/>
        <s v="ButterflyÂ "/>
        <s v="UnDividedÂ "/>
        <s v="The FrozenÂ "/>
        <s v="Horse CampÂ "/>
        <s v="Give Me ShelterÂ "/>
        <s v="The Big ParadeÂ "/>
        <s v="Little Big TopÂ "/>
        <s v="Along the RoadsideÂ "/>
        <s v="BronsonÂ "/>
        <s v="Western ReligionÂ "/>
        <s v="BurnÂ "/>
        <s v="UrbaniaÂ "/>
        <s v="The StewardessesÂ "/>
        <s v="The Beast from 20,000 FathomsÂ "/>
        <s v="Mad MaxÂ "/>
        <s v="SwingersÂ "/>
        <s v="A Fistful of DollarsÂ "/>
        <s v="She Done Him WrongÂ "/>
        <s v="Short Cut to Nirvana: Kumbh MelaÂ "/>
        <s v="The Grace CardÂ "/>
        <s v="Middle of NowhereÂ "/>
        <s v="3Â "/>
        <s v="The Business of FancydancingÂ "/>
        <s v="Call + ResponseÂ "/>
        <s v="MalevolenceÂ "/>
        <s v="Shooting the WarwicksÂ "/>
        <s v="Super HybridÂ "/>
        <s v="BagheadÂ "/>
        <s v="SolitudeÂ "/>
        <s v="The Case of the Grinning CatÂ "/>
        <s v="OrdetÂ "/>
        <s v="Good DickÂ "/>
        <s v="The Man from EarthÂ "/>
        <s v="The Trials of Darryl HuntÂ "/>
        <s v="An American Girl HolidayÂ "/>
        <s v="Yesterday Was a LieÂ "/>
        <s v="Theresa Is a MotherÂ "/>
        <s v="H.Â "/>
        <s v="Archaeology of a WomanÂ "/>
        <s v="Children of HeavenÂ "/>
        <s v="WeekendÂ "/>
        <s v="She's Gotta Have ItÂ "/>
        <s v="Butterfly GirlÂ "/>
        <s v="The World Is MineÂ "/>
        <s v="Another EarthÂ "/>
        <s v="Sweet Sweetback's Baadasssss SongÂ "/>
        <s v="Perfect CowboyÂ "/>
        <s v="TadpoleÂ "/>
        <s v="OnceÂ "/>
        <s v="The Woman ChaserÂ "/>
        <s v="The Horse BoyÂ "/>
        <s v="When the Lights Went OutÂ "/>
        <s v="Heroes of DirtÂ "/>
        <s v="A Charlie Brown ChristmasÂ "/>
        <s v="Antarctic Edge: 70Â° SouthÂ "/>
        <s v="ArousedÂ "/>
        <s v="Top SpinÂ "/>
        <s v="Roger &amp; MeÂ "/>
        <s v="An American in HollywoodÂ "/>
        <s v="Sound of My VoiceÂ "/>
        <s v="The Brain That SingsÂ "/>
        <s v="The Blood of My BrotherÂ "/>
        <s v="Your Sister's SisterÂ "/>
        <s v="Romantic SchemerÂ "/>
        <s v="A Dog's BreakfastÂ "/>
        <s v="Une Femme MariÃ©eÂ "/>
        <s v="The Birth of a NationÂ "/>
        <s v="The Work and the StoryÂ "/>
        <s v="Facing the GiantsÂ "/>
        <s v="The GallowsÂ "/>
        <s v="EraserheadÂ "/>
        <s v="Over the Hill to the PoorhouseÂ "/>
        <s v="Hollywood ShuffleÂ "/>
        <s v="The MightyÂ "/>
        <s v="PenitentiaryÂ "/>
        <s v="The Lost Skeleton of CadavraÂ "/>
        <s v="Dude, Where's My Dog?!Â "/>
        <s v="Cheap ThrillsÂ "/>
        <s v="Indie Game: The MovieÂ "/>
        <s v="ClosureÂ "/>
        <s v="Open SecretÂ "/>
        <s v="Echo Dr.Â "/>
        <s v="The Night VisitorÂ "/>
        <s v="The Past is a Grotesque AnimalÂ "/>
        <s v="Peace, Propaganda &amp; the Promised LandÂ "/>
        <s v="PiÂ "/>
        <s v="I Love You, Don't Touch Me!Â "/>
        <s v="20 DatesÂ "/>
        <s v="Queen CrabÂ "/>
        <s v="Super Size MeÂ "/>
        <s v="The FPÂ "/>
        <s v="Happy ChristmasÂ "/>
        <s v="The Brain That Wouldn't DieÂ "/>
        <s v="Tiger OrangeÂ "/>
        <s v="Supporting CharactersÂ "/>
        <s v="AbsentiaÂ "/>
        <s v="The Brothers McMullenÂ "/>
        <s v="The DirtiesÂ "/>
        <s v="GabrielaÂ "/>
        <s v="Tiny FurnitureÂ "/>
        <s v="HayrideÂ "/>
        <s v="The Naked ApeÂ "/>
        <s v="CountingÂ "/>
        <s v="The Call of CthulhuÂ "/>
        <s v="Bending SteelÂ "/>
        <s v="The SignalÂ "/>
        <s v="The Image RevolutionÂ "/>
        <s v="This Is Martin BonnerÂ "/>
        <s v="A True StoryÂ "/>
        <s v="George WashingtonÂ "/>
        <s v="Smiling Fish &amp; Goat on FireÂ "/>
        <s v="Dawn of the Crescent MoonÂ "/>
        <s v="Raymond Did ItÂ "/>
        <s v="The Last WaltzÂ "/>
        <s v="Run, Hide, DieÂ "/>
        <s v="The Exploding GirlÂ "/>
        <s v="The Legend of God's GunÂ "/>
        <s v="Mutual AppreciationÂ "/>
        <s v="Her Cry: La Llorona InvestigationÂ "/>
        <s v="Down TerraceÂ "/>
        <s v="ClerksÂ "/>
        <s v="Pink NarcissusÂ "/>
        <s v="Funny Ha HaÂ "/>
        <s v="In the Company of MenÂ "/>
        <s v="ManitoÂ "/>
        <s v="RampageÂ "/>
        <s v="SlackerÂ "/>
        <s v="Dutch KillsÂ "/>
        <s v="Dry SpellÂ "/>
        <s v="FlywheelÂ "/>
        <s v="ExeterÂ "/>
        <s v="The RidgesÂ "/>
        <s v="The Puffy ChairÂ "/>
        <s v="Stories of Our LivesÂ "/>
        <s v="Breaking UpwardsÂ "/>
        <s v="All Superheroes Must DieÂ "/>
        <s v="Pink FlamingosÂ "/>
        <s v="CleanÂ "/>
        <s v="The CircleÂ "/>
        <s v="Tin Can ManÂ "/>
        <s v="The CureÂ "/>
        <s v="On the DownlowÂ "/>
        <s v="Sanctuary; Quite a ConundrumÂ "/>
        <s v="BangÂ "/>
        <s v="PrimerÂ "/>
        <s v="CaviteÂ "/>
        <s v="El MariachiÂ "/>
        <s v="The Mongol KingÂ "/>
        <s v="NewlywedsÂ "/>
        <s v="Signed Sealed DeliveredÂ "/>
        <s v="The FollowingÂ             "/>
        <s v="A Plague So PleasantÂ "/>
        <s v="Shanghai CallingÂ "/>
        <s v="My Date with DrewÂ "/>
      </sharedItems>
    </cacheField>
    <cacheField name="language" numFmtId="0">
      <sharedItems/>
    </cacheField>
    <cacheField name="country" numFmtId="0">
      <sharedItems/>
    </cacheField>
    <cacheField name="budget" numFmtId="0">
      <sharedItems containsMixedTypes="1" containsNumber="1" containsInteger="1" minValue="218" maxValue="12215500000"/>
    </cacheField>
    <cacheField name="title_year" numFmtId="0">
      <sharedItems containsMixedTypes="1" containsNumber="1" containsInteger="1" minValue="1916" maxValue="2016"/>
    </cacheField>
    <cacheField name="imdb_score" numFmtId="0">
      <sharedItems containsSemiMixedTypes="0" containsString="0" containsNumber="1" minValue="1.6" maxValue="9.5" count="78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</sharedItems>
    </cacheField>
    <cacheField name="genres2" numFmtId="0">
      <sharedItems count="21">
        <s v="Action"/>
        <s v="Documentary"/>
        <s v="Adventure"/>
        <s v="Drama"/>
        <s v="Animation"/>
        <s v="Comedy"/>
        <s v="Mystery"/>
        <s v="Fantasy"/>
        <s v="Crime"/>
        <s v="Biography"/>
        <s v="Sci-Fi"/>
        <s v="Horror"/>
        <s v="Romance"/>
        <s v="Thriller"/>
        <s v="Game-Show"/>
        <s v="Family"/>
        <s v="Music"/>
        <s v="Western"/>
        <s v="Musical"/>
        <s v="Film-Noir"/>
        <s v="History"/>
      </sharedItems>
    </cacheField>
    <cacheField name="genres3" numFmtId="0">
      <sharedItems containsBlank="1" count="25">
        <s v="Adventure"/>
        <s v="Thriller"/>
        <m/>
        <s v="Animation"/>
        <s v="Family"/>
        <s v="Fantasy"/>
        <s v="Romance"/>
        <s v="Crime"/>
        <s v="Comedy"/>
        <s v="Drama"/>
        <s v="Sci-Fi"/>
        <s v="Horror"/>
        <s v="Mystery"/>
        <s v="Western"/>
        <s v="History"/>
        <s v="Musical"/>
        <s v="Music"/>
        <s v="War"/>
        <s v="Biography"/>
        <s v="Sport"/>
        <s v="Reality-TV"/>
        <s v="Documentary"/>
        <s v="Short"/>
        <s v="Film-Noir"/>
        <s v="News"/>
      </sharedItems>
    </cacheField>
    <cacheField name="genres4" numFmtId="0">
      <sharedItems containsBlank="1" count="24">
        <s v="Fantasy"/>
        <s v="Thriller"/>
        <m/>
        <s v="Sci-Fi"/>
        <s v="Romance"/>
        <s v="Comedy"/>
        <s v="Western"/>
        <s v="Family"/>
        <s v="Drama"/>
        <s v="Horror"/>
        <s v="Crime"/>
        <s v="Animation"/>
        <s v="History"/>
        <s v="Biography"/>
        <s v="Mystery"/>
        <s v="Sport"/>
        <s v="War"/>
        <s v="Music"/>
        <s v="Musical"/>
        <s v="Documentary"/>
        <s v="News"/>
        <s v="Reality-TV"/>
        <s v="Short"/>
        <s v="Film-Noir"/>
      </sharedItems>
    </cacheField>
    <cacheField name="genres5" numFmtId="0">
      <sharedItems containsBlank="1" count="18">
        <s v="Sci-Fi"/>
        <m/>
        <s v="Family"/>
        <s v="Mystery"/>
        <s v="Fantasy"/>
        <s v="History"/>
        <s v="Romance"/>
        <s v="Thriller"/>
        <s v="Comedy"/>
        <s v="Western"/>
        <s v="Horror"/>
        <s v="Drama"/>
        <s v="War"/>
        <s v="Musical"/>
        <s v="Crime"/>
        <s v="Music"/>
        <s v="Sport"/>
        <s v="News"/>
      </sharedItems>
    </cacheField>
    <cacheField name="genres6" numFmtId="0">
      <sharedItems containsBlank="1" count="17">
        <m/>
        <s v="Fantasy"/>
        <s v="Thriller"/>
        <s v="Sport"/>
        <s v="Family"/>
        <s v="Romance"/>
        <s v="Sci-Fi"/>
        <s v="Drama"/>
        <s v="War"/>
        <s v="History"/>
        <s v="Western"/>
        <s v="Musical"/>
        <s v="Mystery"/>
        <s v="Music"/>
        <s v="Crime"/>
        <s v="Horror"/>
        <s v="Short"/>
      </sharedItems>
    </cacheField>
    <cacheField name="genres7" numFmtId="0">
      <sharedItems containsBlank="1" count="12">
        <m/>
        <s v="Musical"/>
        <s v="Sci-Fi"/>
        <s v="Fantasy"/>
        <s v="Family"/>
        <s v="Romance"/>
        <s v="Mystery"/>
        <s v="Thriller"/>
        <s v="War"/>
        <s v="Music"/>
        <s v="Western"/>
        <s v="Sport"/>
      </sharedItems>
    </cacheField>
    <cacheField name="genres8" numFmtId="0">
      <sharedItems containsBlank="1" count="9">
        <m/>
        <s v="Romance"/>
        <s v="Sci-Fi"/>
        <s v="War"/>
        <s v="Sport"/>
        <s v="Fantasy"/>
        <s v="Musical"/>
        <s v="Mystery"/>
        <s v="Thriller"/>
      </sharedItems>
    </cacheField>
    <cacheField name="genres9" numFmtId="0">
      <sharedItems containsBlank="1" count="3">
        <m/>
        <s v="Romance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n" refreshedDate="45626.045739004629" createdVersion="8" refreshedVersion="8" minRefreshableVersion="3" recordCount="5043" xr:uid="{4F20E2ED-149C-4E8F-85E3-82A7370DF9D1}">
  <cacheSource type="worksheet">
    <worksheetSource name="Table1"/>
  </cacheSource>
  <cacheFields count="18">
    <cacheField name="director_name" numFmtId="0">
      <sharedItems/>
    </cacheField>
    <cacheField name="duration" numFmtId="0">
      <sharedItems containsMixedTypes="1" containsNumber="1" containsInteger="1" minValue="7" maxValue="511"/>
    </cacheField>
    <cacheField name="gross" numFmtId="0">
      <sharedItems containsMixedTypes="1" containsNumber="1" containsInteger="1" minValue="162" maxValue="760505847" count="4036">
        <n v="760505847"/>
        <n v="309404152"/>
        <n v="200074175"/>
        <n v="448130642"/>
        <s v="-"/>
        <n v="73058679"/>
        <n v="336530303"/>
        <n v="200807262"/>
        <n v="458991599"/>
        <n v="301956980"/>
        <n v="330249062"/>
        <n v="200069408"/>
        <n v="168368427"/>
        <n v="423032628"/>
        <n v="89289910"/>
        <n v="291021565"/>
        <n v="141614023"/>
        <n v="623279547"/>
        <n v="241063875"/>
        <n v="179020854"/>
        <n v="255108370"/>
        <n v="262030663"/>
        <n v="105219735"/>
        <n v="258355354"/>
        <n v="70083519"/>
        <n v="218051260"/>
        <n v="658672302"/>
        <n v="407197282"/>
        <n v="65173160"/>
        <n v="652177271"/>
        <n v="304360277"/>
        <n v="373377893"/>
        <n v="408992272"/>
        <n v="334185206"/>
        <n v="234360014"/>
        <n v="268488329"/>
        <n v="402076689"/>
        <n v="245428137"/>
        <n v="234903076"/>
        <n v="202853933"/>
        <n v="172051787"/>
        <n v="191450875"/>
        <n v="116593191"/>
        <n v="414984497"/>
        <n v="125320003"/>
        <n v="350034110"/>
        <n v="202351611"/>
        <n v="233914986"/>
        <n v="228756232"/>
        <n v="65171860"/>
        <n v="144812796"/>
        <n v="90755643"/>
        <n v="101785482"/>
        <n v="352358779"/>
        <n v="317011114"/>
        <n v="123070338"/>
        <n v="237282182"/>
        <n v="130468626"/>
        <n v="223806889"/>
        <n v="140080850"/>
        <n v="166112167"/>
        <n v="137850096"/>
        <n v="47375327"/>
        <n v="124051759"/>
        <n v="291709845"/>
        <n v="154985087"/>
        <n v="533316061"/>
        <n v="292979556"/>
        <n v="198332128"/>
        <n v="318298180"/>
        <n v="73820094"/>
        <n v="113745408"/>
        <n v="102176165"/>
        <n v="161087183"/>
        <n v="100289690"/>
        <n v="100189501"/>
        <n v="88246220"/>
        <n v="150167630"/>
        <n v="356454367"/>
        <n v="362645141"/>
        <n v="312057433"/>
        <n v="155111815"/>
        <n v="241407328"/>
        <n v="208543795"/>
        <n v="38297305"/>
        <n v="259746958"/>
        <n v="238371987"/>
        <n v="93417865"/>
        <n v="222487711"/>
        <n v="189412677"/>
        <n v="665426"/>
        <n v="102315545"/>
        <n v="217387997"/>
        <n v="150350192"/>
        <n v="333130696"/>
        <n v="187991439"/>
        <n v="292568851"/>
        <n v="303001229"/>
        <n v="144512310"/>
        <n v="127490802"/>
        <n v="146405371"/>
        <n v="281666058"/>
        <n v="63143812"/>
        <n v="60655503"/>
        <n v="76846624"/>
        <n v="320706665"/>
        <n v="46978995"/>
        <n v="89732035"/>
        <n v="104383624"/>
        <n v="198539855"/>
        <n v="318759914"/>
        <n v="34293771"/>
        <n v="292000866"/>
        <n v="289994397"/>
        <n v="227946274"/>
        <n v="256386216"/>
        <n v="206456431"/>
        <n v="206435493"/>
        <n v="205343774"/>
        <n v="179982968"/>
        <n v="177243721"/>
        <n v="179883016"/>
        <n v="139259759"/>
        <n v="400736600"/>
        <n v="281492479"/>
        <n v="206360018"/>
        <n v="153629485"/>
        <n v="133375846"/>
        <n v="181015141"/>
        <n v="114053579"/>
        <n v="119420252"/>
        <n v="83640426"/>
        <n v="79711678"/>
        <n v="195000874"/>
        <n v="61937495"/>
        <n v="126597121"/>
        <n v="165230261"/>
        <n v="131564731"/>
        <n v="133382309"/>
        <n v="73103784"/>
        <n v="21379315"/>
        <n v="64459316"/>
        <n v="34964818"/>
        <n v="111505642"/>
        <n v="133228348"/>
        <n v="216366733"/>
        <n v="160201106"/>
        <n v="118099659"/>
        <n v="201573391"/>
        <n v="190418803"/>
        <n v="82161969"/>
        <n v="143523463"/>
        <n v="209364921"/>
        <n v="103400692"/>
        <n v="110332737"/>
        <n v="111110575"/>
        <n v="65007045"/>
        <n v="257704099"/>
        <n v="403706375"/>
        <n v="176997107"/>
        <n v="31141074"/>
        <n v="31704416"/>
        <n v="107503316"/>
        <n v="129734803"/>
        <n v="132122995"/>
        <n v="122512052"/>
        <n v="68642452"/>
        <n v="32131830"/>
        <n v="176636816"/>
        <n v="126930660"/>
        <n v="93926386"/>
        <n v="292298923"/>
        <n v="63992328"/>
        <n v="134518390"/>
        <n v="52792307"/>
        <n v="183635922"/>
        <n v="83024900"/>
        <n v="123207194"/>
        <n v="83348920"/>
        <n v="227137090"/>
        <n v="215395021"/>
        <n v="180191634"/>
        <n v="424645577"/>
        <n v="177343675"/>
        <n v="234277056"/>
        <n v="138396624"/>
        <n v="149234747"/>
        <n v="118311368"/>
        <n v="101160529"/>
        <n v="77564037"/>
        <n v="249358727"/>
        <n v="49551662"/>
        <n v="60522097"/>
        <n v="137748063"/>
        <n v="113733726"/>
        <n v="148337537"/>
        <n v="317557891"/>
        <n v="33592415"/>
        <n v="305388685"/>
        <n v="337103873"/>
        <n v="217536138"/>
        <n v="131536019"/>
        <n v="214948780"/>
        <n v="209805005"/>
        <n v="186830669"/>
        <n v="163192114"/>
        <n v="119412921"/>
        <n v="32694788"/>
        <n v="113165635"/>
        <n v="107285004"/>
        <n v="260031035"/>
        <n v="186739919"/>
        <n v="215397307"/>
        <n v="182618434"/>
        <n v="131920333"/>
        <n v="124976634"/>
        <n v="115802596"/>
        <n v="108521835"/>
        <n v="100685880"/>
        <n v="126464904"/>
        <n v="64736114"/>
        <n v="93050117"/>
        <n v="57637485"/>
        <n v="58607007"/>
        <n v="43929341"/>
        <n v="30212620"/>
        <n v="76418654"/>
        <n v="89021735"/>
        <n v="380262555"/>
        <n v="310675583"/>
        <n v="289907418"/>
        <n v="132550960"/>
        <n v="474544677"/>
        <n v="187165546"/>
        <n v="40911830"/>
        <n v="47952020"/>
        <n v="190871240"/>
        <n v="274084951"/>
        <n v="67155742"/>
        <n v="81638674"/>
        <n v="56114221"/>
        <n v="250863268"/>
        <n v="155181732"/>
        <n v="125332007"/>
        <n v="113330342"/>
        <n v="125531634"/>
        <n v="186336103"/>
        <n v="129995817"/>
        <n v="102608827"/>
        <n v="42776259"/>
        <n v="98780042"/>
        <n v="106369117"/>
        <n v="142614158"/>
        <n v="50026353"/>
        <n v="66002193"/>
        <n v="85463309"/>
        <n v="71017784"/>
        <n v="48068396"/>
        <n v="61656849"/>
        <n v="134520804"/>
        <n v="313837577"/>
        <n v="24004159"/>
        <n v="58183966"/>
        <n v="100446895"/>
        <n v="144795350"/>
        <n v="47396698"/>
        <n v="140015224"/>
        <n v="104374107"/>
        <n v="228430993"/>
        <n v="35799026"/>
        <n v="6712451"/>
        <n v="101643008"/>
        <n v="187670866"/>
        <n v="132014112"/>
        <n v="261970615"/>
        <n v="167007184"/>
        <n v="180011740"/>
        <n v="204843350"/>
        <n v="97030725"/>
        <n v="130127620"/>
        <n v="146282411"/>
        <n v="65452312"/>
        <n v="148383780"/>
        <n v="119219978"/>
        <n v="101228120"/>
        <n v="162804648"/>
        <n v="100117603"/>
        <n v="89296573"/>
        <n v="85017401"/>
        <n v="173005002"/>
        <n v="75030163"/>
        <n v="77222184"/>
        <n v="107515297"/>
        <n v="67631157"/>
        <n v="66862068"/>
        <n v="57366262"/>
        <n v="116866727"/>
        <n v="184031112"/>
        <n v="54700065"/>
        <n v="27098580"/>
        <n v="55673333"/>
        <n v="40198710"/>
        <n v="72660029"/>
        <n v="38120554"/>
        <n v="49392095"/>
        <n v="39292022"/>
        <n v="28772222"/>
        <n v="17010646"/>
        <n v="24985612"/>
        <n v="4411102"/>
        <n v="35024475"/>
        <n v="130174897"/>
        <n v="10200000"/>
        <n v="202007640"/>
        <n v="77679638"/>
        <n v="9213"/>
        <n v="58867694"/>
        <n v="59475623"/>
        <n v="108638745"/>
        <n v="86897182"/>
        <n v="63540020"/>
        <n v="95328937"/>
        <n v="50802661"/>
        <n v="161317423"/>
        <n v="201148159"/>
        <n v="43982842"/>
        <n v="380838870"/>
        <n v="377019252"/>
        <n v="340478898"/>
        <n v="17176900"/>
        <n v="131144183"/>
        <n v="23014504"/>
        <n v="181166115"/>
        <n v="176740650"/>
        <n v="71148699"/>
        <n v="67344392"/>
        <n v="22406362"/>
        <n v="261437578"/>
        <n v="11000000"/>
        <n v="88761720"/>
        <n v="250147615"/>
        <n v="245823397"/>
        <n v="81557479"/>
        <n v="226138454"/>
        <n v="155370362"/>
        <n v="124870275"/>
        <n v="196573705"/>
        <n v="58229120"/>
        <n v="125305545"/>
        <n v="132373442"/>
        <n v="120618403"/>
        <n v="110416702"/>
        <n v="102515793"/>
        <n v="100012500"/>
        <n v="209019489"/>
        <n v="84037039"/>
        <n v="85884815"/>
        <n v="83077470"/>
        <n v="100018837"/>
        <n v="78747585"/>
        <n v="78616689"/>
        <n v="75817994"/>
        <n v="100853835"/>
        <n v="73209340"/>
        <n v="72515360"/>
        <n v="68558662"/>
        <n v="65653758"/>
        <n v="64685359"/>
        <n v="61355436"/>
        <n v="26871"/>
        <n v="60874615"/>
        <n v="143618384"/>
        <n v="58220776"/>
        <n v="47474112"/>
        <n v="42877165"/>
        <n v="35168677"/>
        <n v="37567440"/>
        <n v="61644321"/>
        <n v="190562"/>
        <n v="120147445"/>
        <n v="241688385"/>
        <n v="233630478"/>
        <n v="197992827"/>
        <n v="176049130"/>
        <n v="172620724"/>
        <n v="183405771"/>
        <n v="20315324"/>
        <n v="148313048"/>
        <n v="127706877"/>
        <n v="126149655"/>
        <n v="66941559"/>
        <n v="78009155"/>
        <n v="63224849"/>
        <n v="111544445"/>
        <n v="112703470"/>
        <n v="117144465"/>
        <n v="84303558"/>
        <n v="150832203"/>
        <n v="51396781"/>
        <n v="47592825"/>
        <n v="50016394"/>
        <n v="57010853"/>
        <n v="62494975"/>
        <n v="46440491"/>
        <n v="44606335"/>
        <n v="40048332"/>
        <n v="64933670"/>
        <n v="31494270"/>
        <n v="31111260"/>
        <n v="123307945"/>
        <n v="153288182"/>
        <n v="13401683"/>
        <n v="137340146"/>
        <n v="43575716"/>
        <n v="80170146"/>
        <n v="75754670"/>
        <n v="33048353"/>
        <n v="34543701"/>
        <n v="242589580"/>
        <n v="102981571"/>
        <n v="180965237"/>
        <n v="407999255"/>
        <n v="254455986"/>
        <n v="162831698"/>
        <n v="155019340"/>
        <n v="145771527"/>
        <n v="82506325"/>
        <n v="140459099"/>
        <n v="53215979"/>
        <n v="158115031"/>
        <n v="133103929"/>
        <n v="133668525"/>
        <n v="130313314"/>
        <n v="124590960"/>
        <n v="127968405"/>
        <n v="120136047"/>
        <n v="128200012"/>
        <n v="112225777"/>
        <n v="109993847"/>
        <n v="104054514"/>
        <n v="103028109"/>
        <n v="101087161"/>
        <n v="101111837"/>
        <n v="95632614"/>
        <n v="94822707"/>
        <n v="92969824"/>
        <n v="91188905"/>
        <n v="90443603"/>
        <n v="82226474"/>
        <n v="79363785"/>
        <n v="76081498"/>
        <n v="85707116"/>
        <n v="74329966"/>
        <n v="100169068"/>
        <n v="73215310"/>
        <n v="80360866"/>
        <n v="69102910"/>
        <n v="65948711"/>
        <n v="821997"/>
        <n v="169692572"/>
        <n v="60507228"/>
        <n v="56684819"/>
        <n v="50628009"/>
        <n v="69772969"/>
        <n v="45356386"/>
        <n v="55350897"/>
        <n v="39442871"/>
        <n v="37899638"/>
        <n v="37754208"/>
        <n v="27779888"/>
        <n v="38542418"/>
        <n v="34566746"/>
        <n v="32885565"/>
        <n v="36073232"/>
        <n v="21471685"/>
        <n v="20950820"/>
        <n v="19673424"/>
        <n v="19480739"/>
        <n v="17593391"/>
        <n v="18318000"/>
        <n v="27356090"/>
        <n v="17473245"/>
        <n v="15131330"/>
        <n v="19406406"/>
        <n v="1891821"/>
        <n v="23219748"/>
        <n v="170708996"/>
        <n v="422783777"/>
        <n v="103812241"/>
        <n v="119793567"/>
        <n v="92930005"/>
        <n v="67286731"/>
        <n v="74158157"/>
        <n v="127083765"/>
        <n v="1339152"/>
        <n v="15071514"/>
        <n v="26000610"/>
        <n v="323505540"/>
        <n v="66462600"/>
        <n v="368049635"/>
        <n v="306124059"/>
        <n v="229074524"/>
        <n v="193136719"/>
        <n v="35286428"/>
        <n v="157299717"/>
        <n v="134568845"/>
        <n v="134006721"/>
        <n v="195329763"/>
        <n v="120776832"/>
        <n v="118823091"/>
        <n v="41814863"/>
        <n v="97360069"/>
        <n v="117698894"/>
        <n v="162001186"/>
        <n v="77032279"/>
        <n v="73023275"/>
        <n v="68473360"/>
        <n v="66636385"/>
        <n v="160762022"/>
        <n v="103338338"/>
        <n v="55808744"/>
        <n v="47379090"/>
        <n v="43426961"/>
        <n v="47000485"/>
        <n v="45434443"/>
        <n v="42044321"/>
        <n v="73661010"/>
        <n v="41523271"/>
        <n v="37600435"/>
        <n v="39251128"/>
        <n v="83503161"/>
        <n v="34636443"/>
        <n v="22751979"/>
        <n v="30013346"/>
        <n v="14567883"/>
        <n v="90820"/>
        <n v="5409517"/>
        <n v="21009180"/>
        <n v="94999143"/>
        <n v="336029560"/>
        <n v="36381716"/>
        <n v="55585389"/>
        <n v="36976367"/>
        <n v="107225164"/>
        <n v="70224196"/>
        <n v="51814190"/>
        <n v="47456450"/>
        <n v="148213377"/>
        <n v="112950721"/>
        <n v="75600000"/>
        <n v="62647540"/>
        <n v="183132370"/>
        <n v="27796042"/>
        <n v="32616869"/>
        <n v="18947630"/>
        <n v="114195633"/>
        <n v="144156464"/>
        <n v="227965690"/>
        <n v="436471036"/>
        <n v="244052771"/>
        <n v="152149590"/>
        <n v="141204016"/>
        <n v="162495848"/>
        <n v="136448821"/>
        <n v="120523073"/>
        <n v="119654900"/>
        <n v="117541000"/>
        <n v="116643346"/>
        <n v="100614858"/>
        <n v="42272747"/>
        <n v="80281096"/>
        <n v="219613391"/>
        <n v="78120196"/>
        <n v="98895417"/>
        <n v="70117571"/>
        <n v="83552429"/>
        <n v="66257002"/>
        <n v="65012000"/>
        <n v="79883359"/>
        <n v="78031620"/>
        <n v="54222000"/>
        <n v="52474616"/>
        <n v="55942830"/>
        <n v="40932372"/>
        <n v="38345403"/>
        <n v="37901509"/>
        <n v="48430355"/>
        <n v="30157016"/>
        <n v="28031250"/>
        <n v="33105600"/>
        <n v="62321039"/>
        <n v="38509342"/>
        <n v="19076815"/>
        <n v="25093607"/>
        <n v="18990542"/>
        <n v="14294842"/>
        <n v="19819494"/>
        <n v="13596911"/>
        <n v="8460990"/>
        <n v="7097125"/>
        <n v="37760080"/>
        <n v="5851188"/>
        <n v="25121291"/>
        <n v="18821279"/>
        <n v="118471320"/>
        <n v="300523113"/>
        <n v="71069884"/>
        <n v="251501645"/>
        <n v="35324232"/>
        <n v="81257500"/>
        <n v="617840"/>
        <n v="29655590"/>
        <n v="45045037"/>
        <n v="28965197"/>
        <n v="27550735"/>
        <n v="39380442"/>
        <n v="72980108"/>
        <n v="37516013"/>
        <n v="87704396"/>
        <n v="83892374"/>
        <n v="5932060"/>
        <n v="216119491"/>
        <n v="43568507"/>
        <n v="182805123"/>
        <n v="176387405"/>
        <n v="33685268"/>
        <n v="182204440"/>
        <n v="171383253"/>
        <n v="172071312"/>
        <n v="139225854"/>
        <n v="148775460"/>
        <n v="115731542"/>
        <n v="100468793"/>
        <n v="93771072"/>
        <n v="100448498"/>
        <n v="115603980"/>
        <n v="90454043"/>
        <n v="84049211"/>
        <n v="70450000"/>
        <n v="69688384"/>
        <n v="70236496"/>
        <n v="63695760"/>
        <n v="59617068"/>
        <n v="55637680"/>
        <n v="85911262"/>
        <n v="53846915"/>
        <n v="54758461"/>
        <n v="52397389"/>
        <n v="38966057"/>
        <n v="42345531"/>
        <n v="36064910"/>
        <n v="33328051"/>
        <n v="32598931"/>
        <n v="28045540"/>
        <n v="37023395"/>
        <n v="43532294"/>
        <n v="17218080"/>
        <n v="10014234"/>
        <n v="19059018"/>
        <n v="1987287"/>
        <n v="24407944"/>
        <n v="13750556"/>
        <n v="31054924"/>
        <n v="43247140"/>
        <n v="2208939"/>
        <n v="213079163"/>
        <n v="19548064"/>
        <n v="356784000"/>
        <n v="25052000"/>
        <n v="122012710"/>
        <n v="72413"/>
        <n v="58255287"/>
        <n v="77086030"/>
        <n v="65000000"/>
        <n v="32178777"/>
        <n v="15738632"/>
        <n v="54116191"/>
        <n v="118153533"/>
        <n v="108012170"/>
        <n v="210592590"/>
        <n v="279167575"/>
        <n v="143151473"/>
        <n v="136801374"/>
        <n v="168213584"/>
        <n v="135381507"/>
        <n v="167735396"/>
        <n v="121468960"/>
        <n v="106635996"/>
        <n v="102678089"/>
        <n v="125603360"/>
        <n v="101217900"/>
        <n v="104148781"/>
        <n v="75573300"/>
        <n v="93375151"/>
        <n v="106126012"/>
        <n v="93307796"/>
        <n v="90646554"/>
        <n v="109176215"/>
        <n v="82670733"/>
        <n v="82569532"/>
        <n v="81687587"/>
        <n v="80574010"/>
        <n v="75764085"/>
        <n v="90356857"/>
        <n v="75530832"/>
        <n v="75370763"/>
        <n v="100003492"/>
        <n v="90341670"/>
        <n v="74540762"/>
        <n v="80033643"/>
        <n v="73648142"/>
        <n v="71844424"/>
        <n v="75638743"/>
        <n v="66734992"/>
        <n v="75280058"/>
        <n v="64505912"/>
        <n v="77862546"/>
        <n v="61112916"/>
        <n v="88200225"/>
        <n v="60573641"/>
        <n v="59035104"/>
        <n v="56702901"/>
        <n v="55994557"/>
        <n v="54910560"/>
        <n v="53789313"/>
        <n v="51045801"/>
        <n v="50818750"/>
        <n v="50189179"/>
        <n v="50024083"/>
        <n v="50549107"/>
        <n v="56443482"/>
        <n v="62401264"/>
        <n v="47748610"/>
        <n v="46975183"/>
        <n v="50807639"/>
        <n v="46611204"/>
        <n v="257756197"/>
        <n v="48472213"/>
        <n v="43060566"/>
        <n v="45996718"/>
        <n v="43337279"/>
        <n v="37479778"/>
        <n v="36965395"/>
        <n v="40559930"/>
        <n v="36830057"/>
        <n v="36279230"/>
        <n v="42194060"/>
        <n v="43119879"/>
        <n v="35096190"/>
        <n v="35754555"/>
        <n v="43290977"/>
        <n v="33927476"/>
        <n v="32122249"/>
        <n v="40076438"/>
        <n v="32940507"/>
        <n v="31670931"/>
        <n v="30695227"/>
        <n v="32522352"/>
        <n v="28424210"/>
        <n v="26082914"/>
        <n v="29136626"/>
        <n v="26288320"/>
        <n v="26616590"/>
        <n v="30063805"/>
        <n v="22518325"/>
        <n v="13082288"/>
        <n v="18208078"/>
        <n v="14218868"/>
        <n v="22451"/>
        <n v="31165421"/>
        <n v="11802056"/>
        <n v="25472967"/>
        <n v="22362500"/>
        <n v="17281832"/>
        <n v="19781879"/>
        <n v="7605668"/>
        <n v="4535117"/>
        <n v="4426297"/>
        <n v="10166502"/>
        <n v="363024263"/>
        <n v="12065985"/>
        <n v="350123553"/>
        <n v="80021740"/>
        <n v="48291624"/>
        <n v="35231365"/>
        <n v="53715611"/>
        <n v="31199215"/>
        <n v="29580087"/>
        <n v="44665963"/>
        <n v="60128566"/>
        <n v="49875589"/>
        <n v="60984028"/>
        <n v="36931089"/>
        <n v="51317350"/>
        <n v="28328132"/>
        <n v="51774002"/>
        <n v="25528495"/>
        <n v="113006880"/>
        <n v="45860039"/>
        <n v="329691196"/>
        <n v="217326336"/>
        <n v="166225040"/>
        <n v="141600000"/>
        <n v="134218018"/>
        <n v="128769345"/>
        <n v="177575142"/>
        <n v="105263257"/>
        <n v="104354205"/>
        <n v="107100855"/>
        <n v="98711404"/>
        <n v="100328194"/>
        <n v="101530738"/>
        <n v="93815117"/>
        <n v="91400000"/>
        <n v="162586036"/>
        <n v="89706988"/>
        <n v="83000000"/>
        <n v="78745923"/>
        <n v="70098138"/>
        <n v="66365290"/>
        <n v="66207920"/>
        <n v="63408614"/>
        <n v="58422650"/>
        <n v="56932305"/>
        <n v="68750000"/>
        <n v="68218041"/>
        <n v="25040293"/>
        <n v="55747724"/>
        <n v="55473600"/>
        <n v="49994804"/>
        <n v="41609593"/>
        <n v="38553833"/>
        <n v="76137505"/>
        <n v="34350553"/>
        <n v="34238611"/>
        <n v="34098563"/>
        <n v="33828318"/>
        <n v="33472850"/>
        <n v="31051126"/>
        <n v="35707327"/>
        <n v="20550712"/>
        <n v="18573791"/>
        <n v="51225796"/>
        <n v="16264475"/>
        <n v="25857987"/>
        <n v="12870569"/>
        <n v="11466088"/>
        <n v="16088610"/>
        <n v="51178893"/>
        <n v="6768055"/>
        <n v="39440655"/>
        <n v="6167817"/>
        <n v="81645152"/>
        <n v="69951824"/>
        <n v="9483821"/>
        <n v="66676062"/>
        <n v="26838389"/>
        <n v="75604320"/>
        <n v="108200000"/>
        <n v="5660084"/>
        <n v="7221458"/>
        <n v="70327868"/>
        <n v="58297830"/>
        <n v="57386369"/>
        <n v="45207112"/>
        <n v="62563543"/>
        <n v="33574332"/>
        <n v="73343413"/>
        <n v="25031037"/>
        <n v="22843047"/>
        <n v="5755286"/>
        <n v="164435221"/>
        <n v="95720716"/>
        <n v="118683135"/>
        <n v="143704210"/>
        <n v="110476776"/>
        <n v="80270227"/>
        <n v="36385763"/>
        <n v="37035845"/>
        <n v="34580635"/>
        <n v="42438300"/>
        <n v="23324666"/>
        <n v="23020488"/>
        <n v="90567722"/>
        <n v="72601713"/>
        <n v="35092918"/>
        <n v="296623634"/>
        <n v="267652016"/>
        <n v="62453315"/>
        <n v="165500000"/>
        <n v="153620822"/>
        <n v="218628680"/>
        <n v="147637474"/>
        <n v="135014968"/>
        <n v="2175312"/>
        <n v="126203320"/>
        <n v="126975169"/>
        <n v="125548685"/>
        <n v="105807520"/>
        <n v="191616238"/>
        <n v="105264608"/>
        <n v="97680195"/>
        <n v="126088877"/>
        <n v="91030827"/>
        <n v="150315155"/>
        <n v="127997349"/>
        <n v="88504640"/>
        <n v="81517441"/>
        <n v="81022333"/>
        <n v="75621915"/>
        <n v="79948113"/>
        <n v="88658172"/>
        <n v="75888270"/>
        <n v="84244877"/>
        <n v="75367693"/>
        <n v="73701902"/>
        <n v="75605492"/>
        <n v="67823573"/>
        <n v="91439400"/>
        <n v="67128202"/>
        <n v="70496802"/>
        <n v="60470220"/>
        <n v="58336565"/>
        <n v="66002004"/>
        <n v="54997476"/>
        <n v="55682070"/>
        <n v="52752475"/>
        <n v="55092830"/>
        <n v="50815288"/>
        <n v="52822418"/>
        <n v="50150619"/>
        <n v="48745150"/>
        <n v="50007168"/>
        <n v="48154732"/>
        <n v="48265581"/>
        <n v="46982632"/>
        <n v="44737059"/>
        <n v="56724080"/>
        <n v="44484065"/>
        <n v="47553512"/>
        <n v="42610000"/>
        <n v="41482207"/>
        <n v="47105085"/>
        <n v="41256277"/>
        <n v="50740078"/>
        <n v="40203020"/>
        <n v="40905277"/>
        <n v="38590500"/>
        <n v="39177541"/>
        <n v="39778599"/>
        <n v="37486138"/>
        <n v="38105077"/>
        <n v="35168395"/>
        <n v="32800000"/>
        <n v="33643461"/>
        <n v="32741596"/>
        <n v="31874869"/>
        <n v="30306268"/>
        <n v="27667947"/>
        <n v="27067160"/>
        <n v="26616999"/>
        <n v="26536120"/>
        <n v="26199517"/>
        <n v="25450527"/>
        <n v="25407250"/>
        <n v="23159305"/>
        <n v="24006726"/>
        <n v="20389967"/>
        <n v="19593740"/>
        <n v="19118247"/>
        <n v="26442251"/>
        <n v="17114882"/>
        <n v="18472363"/>
        <n v="14131298"/>
        <n v="21557240"/>
        <n v="21283440"/>
        <n v="10556196"/>
        <n v="16671505"/>
        <n v="10400000"/>
        <n v="9528092"/>
        <n v="10137232"/>
        <n v="9795017"/>
        <n v="20488579"/>
        <n v="19445217"/>
        <n v="8355815"/>
        <n v="28837115"/>
        <n v="6471394"/>
        <n v="6291602"/>
        <n v="10706786"/>
        <n v="8742261"/>
        <n v="43905746"/>
        <n v="21413502"/>
        <n v="7994115"/>
        <n v="124107476"/>
        <n v="197171806"/>
        <n v="12802907"/>
        <n v="31569268"/>
        <n v="66488090"/>
        <n v="95308367"/>
        <n v="60652036"/>
        <n v="1206135"/>
        <n v="56607223"/>
        <n v="50173190"/>
        <n v="47095453"/>
        <n v="37879996"/>
        <n v="25900000"/>
        <n v="53574088"/>
        <n v="89253340"/>
        <n v="37339525"/>
        <n v="60154431"/>
        <n v="528972"/>
        <n v="103738726"/>
        <n v="69304264"/>
        <n v="29781453"/>
        <n v="15519841"/>
        <n v="5600000"/>
        <n v="126805112"/>
        <n v="93607673"/>
        <n v="67263182"/>
        <n v="92001027"/>
        <n v="10539414"/>
        <n v="58918501"/>
        <n v="181395380"/>
        <n v="14946229"/>
        <n v="130512915"/>
        <n v="139852971"/>
        <n v="110000082"/>
        <n v="106807667"/>
        <n v="101702060"/>
        <n v="95149435"/>
        <n v="100768056"/>
        <n v="92115211"/>
        <n v="93452056"/>
        <n v="83287363"/>
        <n v="82931301"/>
        <n v="60962878"/>
        <n v="76261036"/>
        <n v="71423726"/>
        <n v="71277420"/>
        <n v="88625922"/>
        <n v="70001065"/>
        <n v="67253092"/>
        <n v="66790248"/>
        <n v="65557989"/>
        <n v="60786269"/>
        <n v="59365105"/>
        <n v="162792677"/>
        <n v="31598308"/>
        <n v="57362581"/>
        <n v="53854588"/>
        <n v="52580895"/>
        <n v="51019112"/>
        <n v="48114556"/>
        <n v="50648679"/>
        <n v="46280507"/>
        <n v="38360195"/>
        <n v="46815748"/>
        <n v="35617599"/>
        <n v="47307550"/>
        <n v="32003620"/>
        <n v="27972410"/>
        <n v="28133159"/>
        <n v="27400000"/>
        <n v="24343673"/>
        <n v="22877808"/>
        <n v="36883539"/>
        <n v="22531698"/>
        <n v="20400913"/>
        <n v="20101861"/>
        <n v="25200412"/>
        <n v="19719930"/>
        <n v="19377727"/>
        <n v="17300889"/>
        <n v="15527125"/>
        <n v="13560960"/>
        <n v="15523168"/>
        <n v="11146409"/>
        <n v="7916887"/>
        <n v="6565495"/>
        <n v="15279680"/>
        <n v="7262288"/>
        <n v="4584886"/>
        <n v="2154540"/>
        <n v="8129455"/>
        <n v="136019448"/>
        <n v="183875760"/>
        <n v="67061228"/>
        <n v="53300852"/>
        <n v="150415432"/>
        <n v="44834712"/>
        <n v="84300000"/>
        <n v="1500000"/>
        <n v="62318875"/>
        <n v="5773519"/>
        <n v="51768623"/>
        <n v="37035515"/>
        <n v="24520892"/>
        <n v="24430272"/>
        <n v="158348400"/>
        <n v="31136950"/>
        <n v="29113588"/>
        <n v="138447667"/>
        <n v="116006080"/>
        <n v="106793915"/>
        <n v="87856565"/>
        <n v="70100000"/>
        <n v="159578352"/>
        <n v="57750000"/>
        <n v="45290318"/>
        <n v="41543207"/>
        <n v="41252428"/>
        <n v="35228696"/>
        <n v="59992760"/>
        <n v="34667015"/>
        <n v="37652565"/>
        <n v="24375436"/>
        <n v="20915465"/>
        <n v="24127895"/>
        <n v="84961"/>
        <n v="26404753"/>
        <n v="6105175"/>
        <n v="5664251"/>
        <n v="1260917"/>
        <n v="116724075"/>
        <n v="56083966"/>
        <n v="22108977"/>
        <n v="293501675"/>
        <n v="18600911"/>
        <n v="7204138"/>
        <n v="90800000"/>
        <n v="150117807"/>
        <n v="163947053"/>
        <n v="116735231"/>
        <n v="118500000"/>
        <n v="126546825"/>
        <n v="166147885"/>
        <n v="111760631"/>
        <n v="108706165"/>
        <n v="138614544"/>
        <n v="125069696"/>
        <n v="107458785"/>
        <n v="102310175"/>
        <n v="96917897"/>
        <n v="93952276"/>
        <n v="90703745"/>
        <n v="89138076"/>
        <n v="87666629"/>
        <n v="90353764"/>
        <n v="82522790"/>
        <n v="94125426"/>
        <n v="95001343"/>
        <n v="81292135"/>
        <n v="86208010"/>
        <n v="81593527"/>
        <n v="75274748"/>
        <n v="90835030"/>
        <n v="72455275"/>
        <n v="75305995"/>
        <n v="74098862"/>
        <n v="72266306"/>
        <n v="71347010"/>
        <n v="70836296"/>
        <n v="70405498"/>
        <n v="70163652"/>
        <n v="66808615"/>
        <n v="64149837"/>
        <n v="83906114"/>
        <n v="66466372"/>
        <n v="72306065"/>
        <n v="59068786"/>
        <n v="60923325"/>
        <n v="57887882"/>
        <n v="53955614"/>
        <n v="54967359"/>
        <n v="54228104"/>
        <n v="57981889"/>
        <n v="61094903"/>
        <n v="53082743"/>
        <n v="54414716"/>
        <n v="57011847"/>
        <n v="50859889"/>
        <n v="51185897"/>
        <n v="52000688"/>
        <n v="49851591"/>
        <n v="47781388"/>
        <n v="52320979"/>
        <n v="47806295"/>
        <n v="51853450"/>
        <n v="46012734"/>
        <n v="47034272"/>
        <n v="45856732"/>
        <n v="59588068"/>
        <n v="44175394"/>
        <n v="45500797"/>
        <n v="41797066"/>
        <n v="38087756"/>
        <n v="37752931"/>
        <n v="50562555"/>
        <n v="37371385"/>
        <n v="37101011"/>
        <n v="38176892"/>
        <n v="36283504"/>
        <n v="35183792"/>
        <n v="38543473"/>
        <n v="36037909"/>
        <n v="42575718"/>
        <n v="33864342"/>
        <n v="33508922"/>
        <n v="42071069"/>
        <n v="32853640"/>
        <n v="42615685"/>
        <n v="32055248"/>
        <n v="31836745"/>
        <n v="30993544"/>
        <n v="30981850"/>
        <n v="30199105"/>
        <n v="29077547"/>
        <n v="29374178"/>
        <n v="28535768"/>
        <n v="27663982"/>
        <n v="27053815"/>
        <n v="26814957"/>
        <n v="25178165"/>
        <n v="25117498"/>
        <n v="32645"/>
        <n v="24332324"/>
        <n v="36665854"/>
        <n v="22717758"/>
        <n v="22433915"/>
        <n v="22326247"/>
        <n v="21176322"/>
        <n v="20300000"/>
        <n v="20302961"/>
        <n v="15962471"/>
        <n v="14942422"/>
        <n v="14967182"/>
        <n v="18996755"/>
        <n v="14375181"/>
        <n v="20999103"/>
        <n v="14448589"/>
        <n v="14358033"/>
        <n v="33201661"/>
        <n v="14018364"/>
        <n v="13395939"/>
        <n v="20113965"/>
        <n v="13376506"/>
        <n v="13208023"/>
        <n v="13838130"/>
        <n v="9652000"/>
        <n v="12081447"/>
        <n v="7000000"/>
        <n v="10431220"/>
        <n v="10326062"/>
        <n v="6114237"/>
        <n v="4835968"/>
        <n v="4777007"/>
        <n v="3675072"/>
        <n v="18438149"/>
        <n v="511920"/>
        <n v="10640645"/>
        <n v="652526"/>
        <n v="80050171"/>
        <n v="7564000"/>
        <n v="876671"/>
        <n v="2869369"/>
        <n v="128978"/>
        <n v="77231"/>
        <n v="4563029"/>
        <n v="463730"/>
        <n v="50693162"/>
        <n v="6498000"/>
        <n v="63411478"/>
        <n v="42640890"/>
        <n v="35287788"/>
        <n v="25335935"/>
        <n v="5881504"/>
        <n v="60000000"/>
        <n v="29802761"/>
        <n v="626809"/>
        <n v="127214072"/>
        <n v="88915214"/>
        <n v="30400000"/>
        <n v="85570368"/>
        <n v="75668868"/>
        <n v="6594136"/>
        <n v="58700247"/>
        <n v="50668906"/>
        <n v="39177215"/>
        <n v="40334024"/>
        <n v="71038190"/>
        <n v="24044532"/>
        <n v="22770864"/>
        <n v="18653746"/>
        <n v="17305211"/>
        <n v="16991902"/>
        <n v="47536959"/>
        <n v="10300000"/>
        <n v="13782838"/>
        <n v="41997790"/>
        <n v="6482195"/>
        <n v="623374"/>
        <n v="7871693"/>
        <n v="16377274"/>
        <n v="9589875"/>
        <n v="34912982"/>
        <n v="109712885"/>
        <n v="92173235"/>
        <n v="41102171"/>
        <n v="60338891"/>
        <n v="48006503"/>
        <n v="26903709"/>
        <n v="22450975"/>
        <n v="44867349"/>
        <n v="46813366"/>
        <n v="72279690"/>
        <n v="191449475"/>
        <n v="71026631"/>
        <n v="68208190"/>
        <n v="150368971"/>
        <n v="50129186"/>
        <n v="55500000"/>
        <n v="50213619"/>
        <n v="42019483"/>
        <n v="23360779"/>
        <n v="26183197"/>
        <n v="20991497"/>
        <n v="13052741"/>
        <n v="14378353"/>
        <n v="33037754"/>
        <n v="12339633"/>
        <n v="2954405"/>
        <n v="30105968"/>
        <n v="37788228"/>
        <n v="277313371"/>
        <n v="2126511"/>
        <n v="205399422"/>
        <n v="251188924"/>
        <n v="1068392"/>
        <n v="144731527"/>
        <n v="255950375"/>
        <n v="112692062"/>
        <n v="117528646"/>
        <n v="171031347"/>
        <n v="124732962"/>
        <n v="82300000"/>
        <n v="134455175"/>
        <n v="79100000"/>
        <n v="81159365"/>
        <n v="110008260"/>
        <n v="67962333"/>
        <n v="78651430"/>
        <n v="64604977"/>
        <n v="63939454"/>
        <n v="63826569"/>
        <n v="60054449"/>
        <n v="26505000"/>
        <n v="61280963"/>
        <n v="56876365"/>
        <n v="59699513"/>
        <n v="54132596"/>
        <n v="52277485"/>
        <n v="55802754"/>
        <n v="55291815"/>
        <n v="83299761"/>
        <n v="48169908"/>
        <n v="67523385"/>
        <n v="49474048"/>
        <n v="45802315"/>
        <n v="43792641"/>
        <n v="57651794"/>
        <n v="43894863"/>
        <n v="41954997"/>
        <n v="39532308"/>
        <n v="76600000"/>
        <n v="39692139"/>
        <n v="40687294"/>
        <n v="37553932"/>
        <n v="37481242"/>
        <n v="39026186"/>
        <n v="33422806"/>
        <n v="33423521"/>
        <n v="32519322"/>
        <n v="37617947"/>
        <n v="32048809"/>
        <n v="33987757"/>
        <n v="37304950"/>
        <n v="30691439"/>
        <n v="30307804"/>
        <n v="30669413"/>
        <n v="28687835"/>
        <n v="26494611"/>
        <n v="25266129"/>
        <n v="25863915"/>
        <n v="25078937"/>
        <n v="28995450"/>
        <n v="24276500"/>
        <n v="20981633"/>
        <n v="22913677"/>
        <n v="34531832"/>
        <n v="28064226"/>
        <n v="19447478"/>
        <n v="19389454"/>
        <n v="25871834"/>
        <n v="19692608"/>
        <n v="19294901"/>
        <n v="20275446"/>
        <n v="34507079"/>
        <n v="18306166"/>
        <n v="17609982"/>
        <n v="16831505"/>
        <n v="17596256"/>
        <n v="14998070"/>
        <n v="14587732"/>
        <n v="18317151"/>
        <n v="11405825"/>
        <n v="13264986"/>
        <n v="10991381"/>
        <n v="10268846"/>
        <n v="13303319"/>
        <n v="10076136"/>
        <n v="10499968"/>
        <n v="7659747"/>
        <n v="7948159"/>
        <n v="11631245"/>
        <n v="10137502"/>
        <n v="6448817"/>
        <n v="7458269"/>
        <n v="4651977"/>
        <n v="4496583"/>
        <n v="2221994"/>
        <n v="6592103"/>
        <n v="1877179"/>
        <n v="630779"/>
        <n v="5100937"/>
        <n v="102413606"/>
        <n v="10214013"/>
        <n v="32000000"/>
        <n v="10139254"/>
        <n v="11227940"/>
        <n v="183125"/>
        <n v="15081783"/>
        <n v="37432299"/>
        <n v="10654581"/>
        <n v="6543194"/>
        <n v="13101142"/>
        <n v="8324748"/>
        <n v="141340178"/>
        <n v="51758599"/>
        <n v="117559438"/>
        <n v="4091"/>
        <n v="21426805"/>
        <n v="35057332"/>
        <n v="34014398"/>
        <n v="28927720"/>
        <n v="33682273"/>
        <n v="4280577"/>
        <n v="17120019"/>
        <n v="8406264"/>
        <n v="309125409"/>
        <n v="10955425"/>
        <n v="34180954"/>
        <n v="17225675"/>
        <n v="173381405"/>
        <n v="104632573"/>
        <n v="81150692"/>
        <n v="60328558"/>
        <n v="80197993"/>
        <n v="169076745"/>
        <n v="101470202"/>
        <n v="50041732"/>
        <n v="48814909"/>
        <n v="57744720"/>
        <n v="21784432"/>
        <n v="37911876"/>
        <n v="54696902"/>
        <n v="36733909"/>
        <n v="35063732"/>
        <n v="99462"/>
        <n v="32701088"/>
        <n v="31493782"/>
        <n v="43095600"/>
        <n v="18636537"/>
        <n v="17848322"/>
        <n v="16640210"/>
        <n v="13763130"/>
        <n v="10956379"/>
        <n v="4357000"/>
        <n v="22525921"/>
        <n v="3562749"/>
        <n v="2899970"/>
        <n v="1304837"/>
        <n v="78800000"/>
        <n v="17797316"/>
        <n v="82528097"/>
        <n v="14268533"/>
        <n v="87100000"/>
        <n v="93749203"/>
        <n v="62700000"/>
        <n v="59073773"/>
        <n v="24185781"/>
        <n v="53133888"/>
        <n v="44983704"/>
        <n v="58879132"/>
        <n v="72077000"/>
        <n v="170684505"/>
        <n v="163479795"/>
        <n v="145096820"/>
        <n v="191796233"/>
        <n v="121248145"/>
        <n v="125014030"/>
        <n v="11854694"/>
        <n v="115648585"/>
        <n v="122012643"/>
        <n v="116631310"/>
        <n v="114324072"/>
        <n v="113502246"/>
        <n v="108360000"/>
        <n v="108244774"/>
        <n v="105444419"/>
        <n v="100125340"/>
        <n v="115646235"/>
        <n v="85416609"/>
        <n v="90135191"/>
        <n v="100422786"/>
        <n v="106694016"/>
        <n v="64286"/>
        <n v="76806312"/>
        <n v="79566871"/>
        <n v="76501438"/>
        <n v="74787599"/>
        <n v="66528842"/>
        <n v="83813460"/>
        <n v="65010106"/>
        <n v="66359959"/>
        <n v="66468315"/>
        <n v="64172251"/>
        <n v="66600000"/>
        <n v="63536011"/>
        <n v="62877175"/>
        <n v="74484168"/>
        <n v="60269340"/>
        <n v="60033780"/>
        <n v="58715510"/>
        <n v="58156435"/>
        <n v="56044241"/>
        <n v="56816662"/>
        <n v="64238770"/>
        <n v="52937130"/>
        <n v="52799004"/>
        <n v="55210049"/>
        <n v="51432423"/>
        <n v="51109400"/>
        <n v="50300000"/>
        <n v="56068547"/>
        <n v="53680848"/>
        <n v="49186871"/>
        <n v="50921738"/>
        <n v="53021560"/>
        <n v="45645204"/>
        <n v="44328238"/>
        <n v="53337608"/>
        <n v="42643187"/>
        <n v="46875468"/>
        <n v="52418902"/>
        <n v="42057340"/>
        <n v="42478175"/>
        <n v="41407470"/>
        <n v="42385520"/>
        <n v="40118420"/>
        <n v="40137776"/>
        <n v="39568996"/>
        <n v="42043633"/>
        <n v="38232624"/>
        <n v="38413606"/>
        <n v="38122105"/>
        <n v="38747385"/>
        <n v="40247512"/>
        <n v="35927406"/>
        <n v="35565975"/>
        <n v="35266619"/>
        <n v="34703228"/>
        <n v="38432823"/>
        <n v="32095318"/>
        <n v="31743332"/>
        <n v="32154410"/>
        <n v="28165882"/>
        <n v="26687172"/>
        <n v="26096584"/>
        <n v="26525834"/>
        <n v="30513940"/>
        <n v="23209440"/>
        <n v="24048000"/>
        <n v="22526144"/>
        <n v="30523568"/>
        <n v="23070045"/>
        <n v="20422207"/>
        <n v="28644770"/>
        <n v="21800302"/>
        <n v="21129348"/>
        <n v="18500966"/>
        <n v="19976073"/>
        <n v="18967571"/>
        <n v="17100000"/>
        <n v="17266505"/>
        <n v="32357532"/>
        <n v="16930884"/>
        <n v="18324242"/>
        <n v="16323969"/>
        <n v="16999046"/>
        <n v="16295774"/>
        <n v="15709385"/>
        <n v="14888028"/>
        <n v="14208384"/>
        <n v="12831121"/>
        <n v="18298649"/>
        <n v="12712093"/>
        <n v="11576087"/>
        <n v="11900000"/>
        <n v="9353573"/>
        <n v="12026670"/>
        <n v="14334645"/>
        <n v="12189514"/>
        <n v="10134754"/>
        <n v="8535575"/>
        <n v="7689458"/>
        <n v="7501404"/>
        <n v="19316646"/>
        <n v="10965209"/>
        <n v="26830000"/>
        <n v="5300000"/>
        <n v="10880926"/>
        <n v="3752725"/>
        <n v="3517797"/>
        <n v="3101301"/>
        <n v="2975649"/>
        <n v="668171"/>
        <n v="480314"/>
        <n v="3904982"/>
        <n v="127437"/>
        <n v="537580"/>
        <n v="183436380"/>
        <n v="119518352"/>
        <n v="37036404"/>
        <n v="22359293"/>
        <n v="18593156"/>
        <n v="16930185"/>
        <n v="63034755"/>
        <n v="5899797"/>
        <n v="4554569"/>
        <n v="17016190"/>
        <n v="6301131"/>
        <n v="217350219"/>
        <n v="161029270"/>
        <n v="179870271"/>
        <n v="100491683"/>
        <n v="74058698"/>
        <n v="55845943"/>
        <n v="81350242"/>
        <n v="67266300"/>
        <n v="70235322"/>
        <n v="7443007"/>
        <n v="64371181"/>
        <n v="58885635"/>
        <n v="60400856"/>
        <n v="52353636"/>
        <n v="51475962"/>
        <n v="63910583"/>
        <n v="62300000"/>
        <n v="49968653"/>
        <n v="44450000"/>
        <n v="45162741"/>
        <n v="71346930"/>
        <n v="39514713"/>
        <n v="43097652"/>
        <n v="48043505"/>
        <n v="37053924"/>
        <n v="33000377"/>
        <n v="66950483"/>
        <n v="38372662"/>
        <n v="27000000"/>
        <n v="31600000"/>
        <n v="30688364"/>
        <n v="28563179"/>
        <n v="16779636"/>
        <n v="10762178"/>
        <n v="17324744"/>
        <n v="8888143"/>
        <n v="24268828"/>
        <n v="8119205"/>
        <n v="8434601"/>
        <n v="6998324"/>
        <n v="10907291"/>
        <n v="5532301"/>
        <n v="2775593"/>
        <n v="28751715"/>
        <n v="20285518"/>
        <n v="67900000"/>
        <n v="148734225"/>
        <n v="49185998"/>
        <n v="42168445"/>
        <n v="26400000"/>
        <n v="17508670"/>
        <n v="9664316"/>
        <n v="74888996"/>
        <n v="69586544"/>
        <n v="60491560"/>
        <n v="54200000"/>
        <n v="44087387"/>
        <n v="30920167"/>
        <n v="40566655"/>
        <n v="31768374"/>
        <n v="22494487"/>
        <n v="21500000"/>
        <n v="4463292"/>
        <n v="14337579"/>
        <n v="13823741"/>
        <n v="10297897"/>
        <n v="13248477"/>
        <n v="8712564"/>
        <n v="7486906"/>
        <n v="38536376"/>
        <n v="41008532"/>
        <n v="5204007"/>
        <n v="4485485"/>
        <n v="4476235"/>
        <n v="1089365"/>
        <n v="763044"/>
        <n v="20819129"/>
        <n v="110222438"/>
        <n v="109243478"/>
        <n v="100241322"/>
        <n v="25977365"/>
        <n v="91457688"/>
        <n v="87341380"/>
        <n v="65703412"/>
        <n v="58328680"/>
        <n v="61490000"/>
        <n v="50800000"/>
        <n v="57859105"/>
        <n v="46455802"/>
        <n v="45506619"/>
        <n v="40168080"/>
        <n v="49874933"/>
        <n v="45489752"/>
        <n v="36985501"/>
        <n v="33200000"/>
        <n v="28501651"/>
        <n v="23222861"/>
        <n v="54540525"/>
        <n v="16252765"/>
        <n v="16005978"/>
        <n v="14469428"/>
        <n v="13829734"/>
        <n v="1075288"/>
        <n v="7496522"/>
        <n v="20047715"/>
        <n v="12276810"/>
        <n v="33565375"/>
        <n v="499263"/>
        <n v="219200000"/>
        <n v="172825435"/>
        <n v="148085755"/>
        <n v="25517500"/>
        <n v="145000989"/>
        <n v="26761283"/>
        <n v="121945720"/>
        <n v="96067179"/>
        <n v="169705587"/>
        <n v="3254172"/>
        <n v="84185387"/>
        <n v="82163317"/>
        <n v="80920948"/>
        <n v="80034302"/>
        <n v="78656813"/>
        <n v="76270454"/>
        <n v="74273505"/>
        <n v="134141530"/>
        <n v="71500556"/>
        <n v="71309760"/>
        <n v="89808372"/>
        <n v="77264926"/>
        <n v="70625986"/>
        <n v="56505065"/>
        <n v="55973336"/>
        <n v="54098051"/>
        <n v="60443237"/>
        <n v="82234139"/>
        <n v="51676606"/>
        <n v="52528330"/>
        <n v="51533608"/>
        <n v="51097664"/>
        <n v="84136909"/>
        <n v="46836394"/>
        <n v="47285499"/>
        <n v="47124400"/>
        <n v="44700000"/>
        <n v="44455658"/>
        <n v="43984230"/>
        <n v="66489425"/>
        <n v="41067398"/>
        <n v="40218903"/>
        <n v="39880476"/>
        <n v="39399750"/>
        <n v="38230435"/>
        <n v="39008741"/>
        <n v="36833473"/>
        <n v="48237389"/>
        <n v="36310118"/>
        <n v="36447959"/>
        <n v="45089048"/>
        <n v="35990505"/>
        <n v="35143332"/>
        <n v="35000629"/>
        <n v="34604054"/>
        <n v="41597830"/>
        <n v="33687630"/>
        <n v="32553210"/>
        <n v="31526393"/>
        <n v="41229"/>
        <n v="31655091"/>
        <n v="30012990"/>
        <n v="32368960"/>
        <n v="14500000"/>
        <n v="29247405"/>
        <n v="30538669"/>
        <n v="25615792"/>
        <n v="28341469"/>
        <n v="25590119"/>
        <n v="24944213"/>
        <n v="33631221"/>
        <n v="37738400"/>
        <n v="24381334"/>
        <n v="21835784"/>
        <n v="15785632"/>
        <n v="21554585"/>
        <n v="22200000"/>
        <n v="80014842"/>
        <n v="23527955"/>
        <n v="24042490"/>
        <n v="22466994"/>
        <n v="17791031"/>
        <n v="17718223"/>
        <n v="15361537"/>
        <n v="16647384"/>
        <n v="16118077"/>
        <n v="15091542"/>
        <n v="15331289"/>
        <n v="15045676"/>
        <n v="17427926"/>
        <n v="14983572"/>
        <n v="14637490"/>
        <n v="14589444"/>
        <n v="14095303"/>
        <n v="13973532"/>
        <n v="1865774"/>
        <n v="13920741"/>
        <n v="18860403"/>
        <n v="13038660"/>
        <n v="28831145"/>
        <n v="11538204"/>
        <n v="11008432"/>
        <n v="12188642"/>
        <n v="11100000"/>
        <n v="13651662"/>
        <n v="11030963"/>
        <n v="10769960"/>
        <n v="10911750"/>
        <n v="10719367"/>
        <n v="10114315"/>
        <n v="49122319"/>
        <n v="10070000"/>
        <n v="10324441"/>
        <n v="7156933"/>
        <n v="9286314"/>
        <n v="56692"/>
        <n v="5654777"/>
        <n v="5516708"/>
        <n v="5128124"/>
        <n v="4064333"/>
        <n v="4006906"/>
        <n v="3073392"/>
        <n v="1550000"/>
        <n v="871527"/>
        <n v="12495865"/>
        <n v="777423"/>
        <n v="1186957"/>
        <n v="85433"/>
        <n v="1697956"/>
        <n v="183662"/>
        <n v="134904"/>
        <n v="16969390"/>
        <n v="129115"/>
        <n v="34700000"/>
        <n v="717753"/>
        <n v="109713132"/>
        <n v="70269171"/>
        <n v="101334374"/>
        <n v="1512815"/>
        <n v="65182182"/>
        <n v="57262492"/>
        <n v="80000000"/>
        <n v="74608545"/>
        <n v="41895491"/>
        <n v="39989008"/>
        <n v="32662299"/>
        <n v="31452765"/>
        <n v="25167270"/>
        <n v="32416109"/>
        <n v="20218"/>
        <n v="28871190"/>
        <n v="16964743"/>
        <n v="16290976"/>
        <n v="13000000"/>
        <n v="12372410"/>
        <n v="8427204"/>
        <n v="9639242"/>
        <n v="25003072"/>
        <n v="6144806"/>
        <n v="4308981"/>
        <n v="669276"/>
        <n v="42880"/>
        <n v="23225911"/>
        <n v="4710455"/>
        <n v="75590286"/>
        <n v="161487252"/>
        <n v="290158751"/>
        <n v="65807024"/>
        <n v="86930411"/>
        <n v="53302314"/>
        <n v="40962534"/>
        <n v="39235088"/>
        <n v="27338033"/>
        <n v="25556065"/>
        <n v="21973182"/>
        <n v="4756"/>
        <n v="18653615"/>
        <n v="13019253"/>
        <n v="18934858"/>
        <n v="20763013"/>
        <n v="12782508"/>
        <n v="11508423"/>
        <n v="10660147"/>
        <n v="7434726"/>
        <n v="6777589"/>
        <n v="6109075"/>
        <n v="2708188"/>
        <n v="16123851"/>
        <n v="71975611"/>
        <n v="38119483"/>
        <n v="4190530"/>
        <n v="217631306"/>
        <n v="176483808"/>
        <n v="144833357"/>
        <n v="75597042"/>
        <n v="90636983"/>
        <n v="70960517"/>
        <n v="55762229"/>
        <n v="54235441"/>
        <n v="50728000"/>
        <n v="40270895"/>
        <n v="59696176"/>
        <n v="51483949"/>
        <n v="36020063"/>
        <n v="33313582"/>
        <n v="25842000"/>
        <n v="22264487"/>
        <n v="30659817"/>
        <n v="3108216"/>
        <n v="19351569"/>
        <n v="49002815"/>
        <n v="19283782"/>
        <n v="30059386"/>
        <n v="17951431"/>
        <n v="29997095"/>
        <n v="14252830"/>
        <n v="19783777"/>
        <n v="13555988"/>
        <n v="12784713"/>
        <n v="10696210"/>
        <n v="5974653"/>
        <n v="5000000"/>
        <n v="9694105"/>
        <n v="16027866"/>
        <n v="4829497"/>
        <n v="4398392"/>
        <n v="1050445"/>
        <n v="13746550"/>
        <n v="20668843"/>
        <n v="2963012"/>
        <n v="1796024"/>
        <n v="634277"/>
        <n v="11326836"/>
        <n v="49024969"/>
        <n v="22294341"/>
        <n v="24362501"/>
        <n v="16684352"/>
        <n v="46700000"/>
        <n v="52008288"/>
        <n v="8579684"/>
        <n v="42660000"/>
        <n v="40219708"/>
        <n v="132088910"/>
        <n v="36581633"/>
        <n v="37721949"/>
        <n v="25296447"/>
        <n v="24848292"/>
        <n v="17757087"/>
        <n v="9430988"/>
        <n v="16284360"/>
        <n v="6830957"/>
        <n v="24104113"/>
        <n v="15593"/>
        <n v="958319"/>
        <n v="69700000"/>
        <n v="2840417"/>
        <n v="242374454"/>
        <n v="173585516"/>
        <n v="128300000"/>
        <n v="20259297"/>
        <n v="153665036"/>
        <n v="132541238"/>
        <n v="130727000"/>
        <n v="121697350"/>
        <n v="117224271"/>
        <n v="102922376"/>
        <n v="94497271"/>
        <n v="137387272"/>
        <n v="82301521"/>
        <n v="84518155"/>
        <n v="81257845"/>
        <n v="70360285"/>
        <n v="69148997"/>
        <n v="82624961"/>
        <n v="67325559"/>
        <n v="62933793"/>
        <n v="56667870"/>
        <n v="56398162"/>
        <n v="60072596"/>
        <n v="56362352"/>
        <n v="56154094"/>
        <n v="65623128"/>
        <n v="55461307"/>
        <n v="48546578"/>
        <n v="48423368"/>
        <n v="52066000"/>
        <n v="47887943"/>
        <n v="46363118"/>
        <n v="47852604"/>
        <n v="45542421"/>
        <n v="41573740"/>
        <n v="42652003"/>
        <n v="39737645"/>
        <n v="44988180"/>
        <n v="39263506"/>
        <n v="39143839"/>
        <n v="37672350"/>
        <n v="38037513"/>
        <n v="37442180"/>
        <n v="35596227"/>
        <n v="35422828"/>
        <n v="36658108"/>
        <n v="34300771"/>
        <n v="34290142"/>
        <n v="33422556"/>
        <n v="32774834"/>
        <n v="34334256"/>
        <n v="32051917"/>
        <n v="32014289"/>
        <n v="31838002"/>
        <n v="36874745"/>
        <n v="30079316"/>
        <n v="35033759"/>
        <n v="29753944"/>
        <n v="29062561"/>
        <n v="31146570"/>
        <n v="27277055"/>
        <n v="26876529"/>
        <n v="53146000"/>
        <n v="30028592"/>
        <n v="34126138"/>
        <n v="25677801"/>
        <n v="26415649"/>
        <n v="26003149"/>
        <n v="25584685"/>
        <n v="29975979"/>
        <n v="31584722"/>
        <n v="23179303"/>
        <n v="23078294"/>
        <n v="21413105"/>
        <n v="25077977"/>
        <n v="23292105"/>
        <n v="26870825"/>
        <n v="20916309"/>
        <n v="21200000"/>
        <n v="28876924"/>
        <n v="20207003"/>
        <n v="20241395"/>
        <n v="19151864"/>
        <n v="23393765"/>
        <n v="18882880"/>
        <n v="8500000"/>
        <n v="18252684"/>
        <n v="19661987"/>
        <n v="18352454"/>
        <n v="17803796"/>
        <n v="17529157"/>
        <n v="25753840"/>
        <n v="18081626"/>
        <n v="17518220"/>
        <n v="17104669"/>
        <n v="16988996"/>
        <n v="15797907"/>
        <n v="16248701"/>
        <n v="15712072"/>
        <n v="15408822"/>
        <n v="15464026"/>
        <n v="14359793"/>
        <n v="8000000"/>
        <n v="14174654"/>
        <n v="15988876"/>
        <n v="13801755"/>
        <n v="13987482"/>
        <n v="14291570"/>
        <n v="12181484"/>
        <n v="13630226"/>
        <n v="13383737"/>
        <n v="13391174"/>
        <n v="12987647"/>
        <n v="12469811"/>
        <n v="12398628"/>
        <n v="13214030"/>
        <n v="12232937"/>
        <n v="12134420"/>
        <n v="11784000"/>
        <n v="11169531"/>
        <n v="11034436"/>
        <n v="12626905"/>
        <n v="10569071"/>
        <n v="10544143"/>
        <n v="13650738"/>
        <n v="10555348"/>
        <n v="9714482"/>
        <n v="9525276"/>
        <n v="8855646"/>
        <n v="9109322"/>
        <n v="8326035"/>
        <n v="8104069"/>
        <n v="8054280"/>
        <n v="8093318"/>
        <n v="7382993"/>
        <n v="8888355"/>
        <n v="7001720"/>
        <n v="7268659"/>
        <n v="6852144"/>
        <n v="6563357"/>
        <n v="6201757"/>
        <n v="6420319"/>
        <n v="5702083"/>
        <n v="5480996"/>
        <n v="6002756"/>
        <n v="5132655"/>
        <n v="5205343"/>
        <n v="5005883"/>
        <n v="5749134"/>
        <n v="4234040"/>
        <n v="4001121"/>
        <n v="3749061"/>
        <n v="3519627"/>
        <n v="3081925"/>
        <n v="2298191"/>
        <n v="2353728"/>
        <n v="2000000"/>
        <n v="1900725"/>
        <n v="2246000"/>
        <n v="1646664"/>
        <n v="1190018"/>
        <n v="1027749"/>
        <n v="882710"/>
        <n v="1064277"/>
        <n v="531009"/>
        <n v="410388"/>
        <n v="375474"/>
        <n v="578382"/>
        <n v="305070"/>
        <n v="206678"/>
        <n v="146072"/>
        <n v="1183354"/>
        <n v="121972"/>
        <n v="263365"/>
        <n v="54734"/>
        <n v="8047690"/>
        <n v="476270"/>
        <n v="184208848"/>
        <n v="100292856"/>
        <n v="58571513"/>
        <n v="51431160"/>
        <n v="103001286"/>
        <n v="41867960"/>
        <n v="210609762"/>
        <n v="40846082"/>
        <n v="51697449"/>
        <n v="27758465"/>
        <n v="56127162"/>
        <n v="1357042"/>
        <n v="15911333"/>
        <n v="39103378"/>
        <n v="10049886"/>
        <n v="8600000"/>
        <n v="21483154"/>
        <n v="8396942"/>
        <n v="12561"/>
        <n v="6923891"/>
        <n v="5308553"/>
        <n v="2119994"/>
        <n v="1292527"/>
        <n v="560512"/>
        <n v="64255243"/>
        <n v="22245861"/>
        <n v="20433940"/>
        <n v="10562387"/>
        <n v="18439082"/>
        <n v="150056505"/>
        <n v="119938730"/>
        <n v="114968774"/>
        <n v="128505958"/>
        <n v="95001351"/>
        <n v="76400000"/>
        <n v="75072454"/>
        <n v="65535067"/>
        <n v="13998282"/>
        <n v="6061759"/>
        <n v="64955956"/>
        <n v="60057639"/>
        <n v="53868030"/>
        <n v="59573085"/>
        <n v="52691009"/>
        <n v="59735548"/>
        <n v="51600000"/>
        <n v="43818159"/>
        <n v="86049418"/>
        <n v="43601508"/>
        <n v="41300105"/>
        <n v="41382841"/>
        <n v="42335698"/>
        <n v="33404871"/>
        <n v="31471430"/>
        <n v="30222640"/>
        <n v="26906039"/>
        <n v="21378000"/>
        <n v="43853424"/>
        <n v="23993605"/>
        <n v="45250"/>
        <n v="22927390"/>
        <n v="4250320"/>
        <n v="22452209"/>
        <n v="18329466"/>
        <n v="17071230"/>
        <n v="17174870"/>
        <n v="26284475"/>
        <n v="16702864"/>
        <n v="15561627"/>
        <n v="17750583"/>
        <n v="14793904"/>
        <n v="15281286"/>
        <n v="13491653"/>
        <n v="10494494"/>
        <n v="7837632"/>
        <n v="15155772"/>
        <n v="8508843"/>
        <n v="7739049"/>
        <n v="6734844"/>
        <n v="6000000"/>
        <n v="6615578"/>
        <n v="5887457"/>
        <n v="13362308"/>
        <n v="5701643"/>
        <n v="5694401"/>
        <n v="5333658"/>
        <n v="4414535"/>
        <n v="4806750"/>
        <n v="3707794"/>
        <n v="3203044"/>
        <n v="4435083"/>
        <n v="2222647"/>
        <n v="3500000"/>
        <n v="676698"/>
        <n v="3419967"/>
        <n v="145118"/>
        <n v="229311"/>
        <n v="63260"/>
        <n v="121463226"/>
        <n v="90485233"/>
        <n v="58006147"/>
        <n v="51053787"/>
        <n v="23472900"/>
        <n v="39687528"/>
        <n v="7017178"/>
        <n v="325491"/>
        <n v="96471845"/>
        <n v="85200000"/>
        <n v="72000000"/>
        <n v="72219395"/>
        <n v="82389560"/>
        <n v="71502303"/>
        <n v="19179969"/>
        <n v="47000000"/>
        <n v="37566230"/>
        <n v="70492685"/>
        <n v="35635046"/>
        <n v="45670855"/>
        <n v="37939782"/>
        <n v="30324946"/>
        <n v="27854896"/>
        <n v="41777564"/>
        <n v="22734486"/>
        <n v="44469602"/>
        <n v="24708699"/>
        <n v="21160089"/>
        <n v="64998368"/>
        <n v="19693891"/>
        <n v="16311763"/>
        <n v="12693621"/>
        <n v="15655665"/>
        <n v="11634458"/>
        <n v="27154426"/>
        <n v="54239856"/>
        <n v="8662318"/>
        <n v="7156725"/>
        <n v="15681020"/>
        <n v="7070459"/>
        <n v="6855137"/>
        <n v="2694071"/>
        <n v="2315683"/>
        <n v="39825798"/>
        <n v="1569918"/>
        <n v="106869"/>
        <n v="273420"/>
        <n v="4930798"/>
        <n v="59847242"/>
        <n v="220914"/>
        <n v="43848100"/>
        <n v="42700000"/>
        <n v="18663911"/>
        <n v="11702090"/>
        <n v="13005485"/>
        <n v="95860116"/>
        <n v="127175354"/>
        <n v="92823600"/>
        <n v="54000000"/>
        <n v="68525609"/>
        <n v="52885587"/>
        <n v="44667095"/>
        <n v="42638165"/>
        <n v="45507053"/>
        <n v="39511038"/>
        <n v="6462576"/>
        <n v="40363530"/>
        <n v="37623143"/>
        <n v="33357476"/>
        <n v="28734552"/>
        <n v="37300107"/>
        <n v="27087695"/>
        <n v="30102717"/>
        <n v="23618786"/>
        <n v="26896744"/>
        <n v="23213577"/>
        <n v="20627372"/>
        <n v="16346122"/>
        <n v="16204793"/>
        <n v="15427192"/>
        <n v="14792779"/>
        <n v="19057024"/>
        <n v="14108518"/>
        <n v="13854000"/>
        <n v="77324422"/>
        <n v="15500000"/>
        <n v="11540112"/>
        <n v="4734235"/>
        <n v="4839383"/>
        <n v="4193025"/>
        <n v="5900000"/>
        <n v="2849142"/>
        <n v="1686429"/>
        <n v="1984743"/>
        <n v="1666262"/>
        <n v="2319187"/>
        <n v="13922211"/>
        <n v="23091"/>
        <n v="336467"/>
        <n v="2964"/>
        <n v="2428883"/>
        <n v="13571817"/>
        <n v="1554566"/>
        <n v="508867"/>
        <n v="1181197"/>
        <n v="81525"/>
        <n v="7774730"/>
        <n v="234760500"/>
        <n v="285761243"/>
        <n v="167780960"/>
        <n v="177200000"/>
        <n v="176781728"/>
        <n v="128067808"/>
        <n v="130058047"/>
        <n v="138795342"/>
        <n v="111936400"/>
        <n v="317040"/>
        <n v="94175854"/>
        <n v="91121452"/>
        <n v="69800000"/>
        <n v="79900000"/>
        <n v="64001297"/>
        <n v="71588220"/>
        <n v="61400000"/>
        <n v="101978840"/>
        <n v="56437947"/>
        <n v="73326666"/>
        <n v="55184721"/>
        <n v="50003300"/>
        <n v="54322273"/>
        <n v="47860214"/>
        <n v="47811275"/>
        <n v="43022524"/>
        <n v="42672630"/>
        <n v="42919096"/>
        <n v="42592530"/>
        <n v="40064955"/>
        <n v="39100956"/>
        <n v="44886089"/>
        <n v="37882551"/>
        <n v="40983001"/>
        <n v="35007180"/>
        <n v="35887263"/>
        <n v="34308901"/>
        <n v="33771174"/>
        <n v="33386128"/>
        <n v="37877959"/>
        <n v="32721635"/>
        <n v="31585300"/>
        <n v="30259652"/>
        <n v="30857814"/>
        <n v="30226144"/>
        <n v="35054909"/>
        <n v="29302097"/>
        <n v="29106737"/>
        <n v="28637507"/>
        <n v="30127963"/>
        <n v="32645546"/>
        <n v="27441122"/>
        <n v="28014536"/>
        <n v="33860010"/>
        <n v="26421314"/>
        <n v="24881000"/>
        <n v="23089926"/>
        <n v="26161406"/>
        <n v="22954968"/>
        <n v="26384919"/>
        <n v="22189039"/>
        <n v="20998709"/>
        <n v="20801344"/>
        <n v="21468807"/>
        <n v="19158074"/>
        <n v="18843314"/>
        <n v="20566327"/>
        <n v="20218921"/>
        <n v="17411331"/>
        <n v="21383298"/>
        <n v="24984868"/>
        <n v="16459004"/>
        <n v="15700000"/>
        <n v="15100000"/>
        <n v="14938570"/>
        <n v="17237244"/>
        <n v="14249005"/>
        <n v="12701880"/>
        <n v="10353690"/>
        <n v="12801190"/>
        <n v="12549485"/>
        <n v="13766014"/>
        <n v="13034417"/>
        <n v="11632420"/>
        <n v="12212417"/>
        <n v="11614236"/>
        <n v="13337299"/>
        <n v="10763469"/>
        <n v="11144518"/>
        <n v="15608545"/>
        <n v="10443316"/>
        <n v="10494147"/>
        <n v="9929000"/>
        <n v="10411980"/>
        <n v="17439163"/>
        <n v="9396487"/>
        <n v="9059588"/>
        <n v="9172810"/>
        <n v="8735529"/>
        <n v="8586376"/>
        <n v="8378141"/>
        <n v="8080116"/>
        <n v="7757130"/>
        <n v="9123834"/>
        <n v="6409206"/>
        <n v="6373693"/>
        <n v="7556708"/>
        <n v="5306447"/>
        <n v="5217498"/>
        <n v="5023275"/>
        <n v="4956401"/>
        <n v="4235837"/>
        <n v="4002955"/>
        <n v="7219578"/>
        <n v="3525161"/>
        <n v="3247816"/>
        <n v="2412045"/>
        <n v="2203641"/>
        <n v="1953732"/>
        <n v="1954202"/>
        <n v="1294640"/>
        <n v="819852"/>
        <n v="26435"/>
        <n v="1197786"/>
        <n v="529766"/>
        <n v="613556"/>
        <n v="353743"/>
        <n v="502028"/>
        <n v="102055"/>
        <n v="122288"/>
        <n v="73548"/>
        <n v="28870"/>
        <n v="22723"/>
        <n v="20380"/>
        <n v="70906973"/>
        <n v="66009973"/>
        <n v="46338728"/>
        <n v="7691700"/>
        <n v="101157447"/>
        <n v="74205"/>
        <n v="141319195"/>
        <n v="156645693"/>
        <n v="178406268"/>
        <n v="109306210"/>
        <n v="70001698"/>
        <n v="68856263"/>
        <n v="51527787"/>
        <n v="61356221"/>
        <n v="46800000"/>
        <n v="38048637"/>
        <n v="35010192"/>
        <n v="34793160"/>
        <n v="30628981"/>
        <n v="29959436"/>
        <n v="25571351"/>
        <n v="27515786"/>
        <n v="25482931"/>
        <n v="19900000"/>
        <n v="16298046"/>
        <n v="15549702"/>
        <n v="15483540"/>
        <n v="20246959"/>
        <n v="15062898"/>
        <n v="14348123"/>
        <n v="15171475"/>
        <n v="13640000"/>
        <n v="12550242"/>
        <n v="12610731"/>
        <n v="11204499"/>
        <n v="10397365"/>
        <n v="9402410"/>
        <n v="5990075"/>
        <n v="5459824"/>
        <n v="5108820"/>
        <n v="4741987"/>
        <n v="4291965"/>
        <n v="3100650"/>
        <n v="2474000"/>
        <n v="2656324"/>
        <n v="1000000"/>
        <n v="3958500"/>
        <n v="403649"/>
        <n v="274299"/>
        <n v="183088"/>
        <n v="46495"/>
        <n v="1752214"/>
        <n v="83025853"/>
        <n v="56631572"/>
        <n v="15854988"/>
        <n v="12282677"/>
        <n v="447093"/>
        <n v="7060876"/>
        <n v="14989761"/>
        <n v="687081"/>
        <n v="5501940"/>
        <n v="2086345"/>
        <n v="2605039"/>
        <n v="123922370"/>
        <n v="163591"/>
        <n v="73000942"/>
        <n v="106952327"/>
        <n v="57300000"/>
        <n v="91038276"/>
        <n v="49369900"/>
        <n v="61693523"/>
        <n v="46729374"/>
        <n v="44726644"/>
        <n v="44134898"/>
        <n v="48637684"/>
        <n v="38176108"/>
        <n v="28972187"/>
        <n v="27979400"/>
        <n v="54257433"/>
        <n v="23947"/>
        <n v="60008303"/>
        <n v="49121934"/>
        <n v="27141959"/>
        <n v="27052167"/>
        <n v="26539321"/>
        <n v="28501605"/>
        <n v="52543632"/>
        <n v="25592632"/>
        <n v="25440971"/>
        <n v="22858926"/>
        <n v="22235901"/>
        <n v="38916903"/>
        <n v="16929123"/>
        <n v="13753931"/>
        <n v="10996440"/>
        <n v="8026971"/>
        <n v="14677654"/>
        <n v="9975684"/>
        <n v="7881335"/>
        <n v="6241697"/>
        <n v="5871603"/>
        <n v="16574731"/>
        <n v="5002310"/>
        <n v="4919896"/>
        <n v="25675765"/>
        <n v="4857376"/>
        <n v="3169424"/>
        <n v="18004225"/>
        <n v="3058380"/>
        <n v="3074838"/>
        <n v="2104000"/>
        <n v="1172769"/>
        <n v="17738570"/>
        <n v="1200000"/>
        <n v="1150403"/>
        <n v="403932"/>
        <n v="1712111"/>
        <n v="1024175"/>
        <n v="301305"/>
        <n v="51872378"/>
        <n v="31662"/>
        <n v="28399192"/>
        <n v="2035566"/>
        <n v="21078145"/>
        <n v="14060950"/>
        <n v="12281500"/>
        <n v="10725228"/>
        <n v="214966"/>
        <n v="11956207"/>
        <n v="5949693"/>
        <n v="9030581"/>
        <n v="4157491"/>
        <n v="1508689"/>
        <n v="1227324"/>
        <n v="4360548"/>
        <n v="26589953"/>
        <n v="1039869"/>
        <n v="48092846"/>
        <n v="1110186"/>
        <n v="1089445"/>
        <n v="204565000"/>
        <n v="260000000"/>
        <n v="101736215"/>
        <n v="71442"/>
        <n v="79817937"/>
        <n v="91547205"/>
        <n v="75074950"/>
        <n v="78900000"/>
        <n v="72217000"/>
        <n v="79568000"/>
        <n v="65500000"/>
        <n v="70011073"/>
        <n v="65269010"/>
        <n v="63071133"/>
        <n v="39647595"/>
        <n v="38087366"/>
        <n v="64572496"/>
        <n v="42365600"/>
        <n v="37188667"/>
        <n v="54724272"/>
        <n v="31597131"/>
        <n v="31691811"/>
        <n v="31397498"/>
        <n v="31179516"/>
        <n v="31155435"/>
        <n v="27281507"/>
        <n v="25776062"/>
        <n v="25240988"/>
        <n v="124868837"/>
        <n v="22905674"/>
        <n v="25277561"/>
        <n v="21133087"/>
        <n v="37707719"/>
        <n v="18761993"/>
        <n v="18595716"/>
        <n v="31990064"/>
        <n v="17321573"/>
        <n v="17613460"/>
        <n v="21088568"/>
        <n v="17292381"/>
        <n v="16300302"/>
        <n v="27829874"/>
        <n v="13960203"/>
        <n v="12902790"/>
        <n v="21520719"/>
        <n v="12796277"/>
        <n v="11634362"/>
        <n v="11433134"/>
        <n v="10198766"/>
        <n v="15294553"/>
        <n v="11041228"/>
        <n v="7918283"/>
        <n v="22331028"/>
        <n v="8134217"/>
        <n v="6982680"/>
        <n v="6739141"/>
        <n v="5542025"/>
        <n v="5032496"/>
        <n v="6754898"/>
        <n v="4922166"/>
        <n v="4903000"/>
        <n v="4717455"/>
        <n v="3148482"/>
        <n v="2326407"/>
        <n v="2201412"/>
        <n v="2060953"/>
        <n v="3950294"/>
        <n v="2835886"/>
        <n v="1779284"/>
        <n v="1702277"/>
        <n v="261481"/>
        <n v="1506998"/>
        <n v="860002"/>
        <n v="548934"/>
        <n v="447750"/>
        <n v="333976"/>
        <n v="141853"/>
        <n v="303439"/>
        <n v="793352"/>
        <n v="214202"/>
        <n v="195888"/>
        <n v="175370"/>
        <n v="190666"/>
        <n v="119922"/>
        <n v="17149"/>
        <n v="14616"/>
        <n v="91443253"/>
        <n v="30093107"/>
        <n v="57469179"/>
        <n v="48856"/>
        <n v="148170000"/>
        <n v="460935665"/>
        <n v="35537564"/>
        <n v="111722000"/>
        <n v="10230"/>
        <n v="90556401"/>
        <n v="93571803"/>
        <n v="72755517"/>
        <n v="52929168"/>
        <n v="50461335"/>
        <n v="49797148"/>
        <n v="46563158"/>
        <n v="41227069"/>
        <n v="39025000"/>
        <n v="38201895"/>
        <n v="27669413"/>
        <n v="37766350"/>
        <n v="23978402"/>
        <n v="21370057"/>
        <n v="4884663"/>
        <n v="38317535"/>
        <n v="13903262"/>
        <n v="13592872"/>
        <n v="18381787"/>
        <n v="13558739"/>
        <n v="13103828"/>
        <n v="33305037"/>
        <n v="10214647"/>
        <n v="11501093"/>
        <n v="4814244"/>
        <n v="9170214"/>
        <n v="4068087"/>
        <n v="3753806"/>
        <n v="3034181"/>
        <n v="2832826"/>
        <n v="13214255"/>
        <n v="16017403"/>
        <n v="2807854"/>
        <n v="540085"/>
        <n v="352786"/>
        <n v="56729973"/>
        <n v="399879"/>
        <n v="3275443"/>
        <n v="18535191"/>
        <n v="23838"/>
        <n v="22160085"/>
        <n v="56715371"/>
        <n v="434949459"/>
        <n v="11043445"/>
        <n v="125169"/>
        <n v="1165104"/>
        <n v="1066555"/>
        <n v="5669081"/>
        <n v="138339411"/>
        <n v="80150343"/>
        <n v="85300000"/>
        <n v="68353550"/>
        <n v="78845130"/>
        <n v="63319509"/>
        <n v="63270259"/>
        <n v="55865715"/>
        <n v="63231524"/>
        <n v="52293982"/>
        <n v="50752337"/>
        <n v="110175871"/>
        <n v="38624000"/>
        <n v="37470017"/>
        <n v="40485039"/>
        <n v="16800000"/>
        <n v="46377022"/>
        <n v="36696761"/>
        <n v="36200000"/>
        <n v="35794166"/>
        <n v="33583175"/>
        <n v="32983713"/>
        <n v="52200504"/>
        <n v="33000000"/>
        <n v="32101000"/>
        <n v="31487293"/>
        <n v="30651422"/>
        <n v="30306281"/>
        <n v="29500000"/>
        <n v="30050028"/>
        <n v="29392418"/>
        <n v="28563926"/>
        <n v="28435406"/>
        <n v="25339117"/>
        <n v="25600000"/>
        <n v="27736779"/>
        <n v="24397469"/>
        <n v="20384136"/>
        <n v="25464480"/>
        <n v="20338609"/>
        <n v="18272447"/>
        <n v="17378977"/>
        <n v="17096053"/>
        <n v="21371425"/>
        <n v="33071558"/>
        <n v="17655201"/>
        <n v="16247775"/>
        <n v="16153600"/>
        <n v="16033556"/>
        <n v="16667084"/>
        <n v="15417771"/>
        <n v="15156200"/>
        <n v="21589307"/>
        <n v="20339754"/>
        <n v="28873374"/>
        <n v="15102127"/>
        <n v="13684949"/>
        <n v="14597405"/>
        <n v="12570442"/>
        <n v="12514138"/>
        <n v="43771291"/>
        <n v="11703287"/>
        <n v="11560259"/>
        <n v="10824921"/>
        <n v="10561238"/>
        <n v="14479776"/>
        <n v="9801782"/>
        <n v="8070311"/>
        <n v="8460995"/>
        <n v="8111360"/>
        <n v="8828771"/>
        <n v="7563670"/>
        <n v="6619173"/>
        <n v="6857503"/>
        <n v="6712241"/>
        <n v="6842058"/>
        <n v="6491350"/>
        <n v="9473382"/>
        <n v="6197866"/>
        <n v="6044618"/>
        <n v="7764027"/>
        <n v="5998971"/>
        <n v="21569041"/>
        <n v="4356743"/>
        <n v="5484375"/>
        <n v="5348317"/>
        <n v="4244155"/>
        <n v="5004648"/>
        <n v="3333823"/>
        <n v="3275585"/>
        <n v="3193102"/>
        <n v="54557348"/>
        <n v="3041803"/>
        <n v="3060858"/>
        <n v="1055654"/>
        <n v="2331318"/>
        <n v="2185266"/>
        <n v="26583369"/>
        <n v="800000"/>
        <n v="7574066"/>
        <n v="1754319"/>
        <n v="1641788"/>
        <n v="1631839"/>
        <n v="1309849"/>
        <n v="1939441"/>
        <n v="1276984"/>
        <n v="1987762"/>
        <n v="1474508"/>
        <n v="1011054"/>
        <n v="900926"/>
        <n v="866778"/>
        <n v="836641"/>
        <n v="598645"/>
        <n v="578527"/>
        <n v="488872"/>
        <n v="365734"/>
        <n v="231417"/>
        <n v="3093491"/>
        <n v="244465"/>
        <n v="756452"/>
        <n v="228524"/>
        <n v="226792"/>
        <n v="221210"/>
        <n v="136432"/>
        <n v="131617"/>
        <n v="152857"/>
        <n v="126247"/>
        <n v="82739"/>
        <n v="169379"/>
        <n v="15447"/>
        <n v="19348"/>
        <n v="100503"/>
        <n v="92900"/>
        <n v="140987"/>
        <n v="5561"/>
        <n v="3607"/>
        <n v="70527"/>
        <n v="11835"/>
        <n v="128486"/>
        <n v="16025394"/>
        <n v="2483955"/>
        <n v="57176582"/>
        <n v="43100000"/>
        <n v="225377"/>
        <n v="14114488"/>
        <n v="46300000"/>
        <n v="12899702"/>
        <n v="113155"/>
        <n v="2600000"/>
        <n v="1602466"/>
        <n v="3029870"/>
        <n v="3047539"/>
        <n v="30859000"/>
        <n v="3571735"/>
        <n v="50000000"/>
        <n v="63600000"/>
        <n v="36049108"/>
        <n v="34074895"/>
        <n v="33244684"/>
        <n v="24530513"/>
        <n v="71519230"/>
        <n v="20035310"/>
        <n v="18225165"/>
        <n v="17804273"/>
        <n v="16938179"/>
        <n v="90400000"/>
        <n v="16235293"/>
        <n v="11827301"/>
        <n v="10161099"/>
        <n v="6610326"/>
        <n v="6126237"/>
        <n v="6047856"/>
        <n v="4681503"/>
        <n v="4350774"/>
        <n v="3420871"/>
        <n v="2955039"/>
        <n v="1530535"/>
        <n v="4881867"/>
        <n v="1043487"/>
        <n v="770629"/>
        <n v="11860839"/>
        <n v="454255"/>
        <n v="349618"/>
        <n v="112935"/>
        <n v="883887"/>
        <n v="13751"/>
        <n v="145109"/>
        <n v="1046166"/>
        <n v="2874"/>
        <n v="174635000"/>
        <n v="171320"/>
        <n v="14373825"/>
        <n v="162"/>
        <n v="32222567"/>
        <n v="39462438"/>
        <n v="29200000"/>
        <n v="21564616"/>
        <n v="14879556"/>
        <n v="13569248"/>
        <n v="34017854"/>
        <n v="4273372"/>
        <n v="4440055"/>
        <n v="4018695"/>
        <n v="6262942"/>
        <n v="1997807"/>
        <n v="1207007"/>
        <n v="1829142"/>
        <n v="3827466"/>
        <n v="140244"/>
        <n v="107930000"/>
        <n v="76657000"/>
        <n v="32279955"/>
        <n v="4992159"/>
        <n v="163214286"/>
        <n v="59889948"/>
        <n v="52287414"/>
        <n v="45063889"/>
        <n v="40066497"/>
        <n v="36500000"/>
        <n v="27362712"/>
        <n v="34746109"/>
        <n v="34963967"/>
        <n v="25926543"/>
        <n v="26049082"/>
        <n v="22551000"/>
        <n v="22800000"/>
        <n v="18090181"/>
        <n v="17843379"/>
        <n v="18811135"/>
        <n v="17278980"/>
        <n v="16699684"/>
        <n v="15047419"/>
        <n v="14015786"/>
        <n v="10269307"/>
        <n v="17536788"/>
        <n v="58401464"/>
        <n v="8880705"/>
        <n v="8279017"/>
        <n v="10106233"/>
        <n v="4692814"/>
        <n v="5018450"/>
        <n v="25967000"/>
        <n v="3442820"/>
        <n v="3205244"/>
        <n v="3076425"/>
        <n v="2275557"/>
        <n v="1789892"/>
        <n v="6350058"/>
        <n v="1094798"/>
        <n v="1071240"/>
        <n v="532190"/>
        <n v="686383"/>
        <n v="16168741"/>
        <n v="568695"/>
        <n v="398420"/>
        <n v="336456"/>
        <n v="146083"/>
        <n v="298110"/>
        <n v="127144"/>
        <n v="117190"/>
        <n v="108662"/>
        <n v="53481"/>
        <n v="23106"/>
        <n v="52961"/>
        <n v="439162"/>
        <n v="50000"/>
        <n v="671240"/>
        <n v="10105505"/>
        <n v="882290"/>
        <n v="106593296"/>
        <n v="43490057"/>
        <n v="32333860"/>
        <n v="24792061"/>
        <n v="17544812"/>
        <n v="12574715"/>
        <n v="10281585"/>
        <n v="5100000"/>
        <n v="10460089"/>
        <n v="4239767"/>
        <n v="4131640"/>
        <n v="3347439"/>
        <n v="10814185"/>
        <n v="533344"/>
        <n v="206400"/>
        <n v="197148"/>
        <n v="3014541"/>
        <n v="872643"/>
        <n v="4443403"/>
        <n v="1330827"/>
        <n v="1818681"/>
        <n v="12610552"/>
        <n v="143492840"/>
        <n v="43800000"/>
        <n v="134821952"/>
        <n v="94900000"/>
        <n v="32391374"/>
        <n v="40158000"/>
        <n v="113709992"/>
        <n v="32131483"/>
        <n v="35400000"/>
        <n v="34099640"/>
        <n v="31973840"/>
        <n v="37295394"/>
        <n v="31501218"/>
        <n v="28747570"/>
        <n v="25625110"/>
        <n v="25000000"/>
        <n v="21000000"/>
        <n v="20257000"/>
        <n v="26005908"/>
        <n v="18642318"/>
        <n v="15818967"/>
        <n v="14891000"/>
        <n v="16901126"/>
        <n v="17474107"/>
        <n v="14003141"/>
        <n v="12583510"/>
        <n v="9190525"/>
        <n v="9176553"/>
        <n v="9094451"/>
        <n v="14612840"/>
        <n v="9166863"/>
        <n v="8373585"/>
        <n v="7292175"/>
        <n v="6601079"/>
        <n v="6165429"/>
        <n v="5694308"/>
        <n v="5430822"/>
        <n v="4720371"/>
        <n v="2921738"/>
        <n v="2344847"/>
        <n v="7455447"/>
        <n v="2148212"/>
        <n v="2062066"/>
        <n v="1654367"/>
        <n v="1738692"/>
        <n v="2209479"/>
        <n v="1889522"/>
        <n v="1110286"/>
        <n v="700000"/>
        <n v="1768416"/>
        <n v="1425993"/>
        <n v="306715"/>
        <n v="382946"/>
        <n v="518134"/>
        <n v="236266"/>
        <n v="196067"/>
        <n v="532988"/>
        <n v="453079"/>
        <n v="46451"/>
        <n v="233103"/>
        <n v="41400000"/>
        <n v="7993039"/>
        <n v="927107"/>
        <n v="49526"/>
        <n v="10696"/>
        <n v="31607598"/>
        <n v="6857096"/>
        <n v="223878"/>
        <n v="828"/>
        <n v="8060"/>
        <n v="84263837"/>
        <n v="110029"/>
        <n v="57504069"/>
        <n v="54215416"/>
        <n v="31899000"/>
        <n v="24103594"/>
        <n v="16842303"/>
        <n v="13367101"/>
        <n v="10149779"/>
        <n v="6173485"/>
        <n v="4000304"/>
        <n v="2338695"/>
        <n v="2024854"/>
        <n v="2268296"/>
        <n v="1029017"/>
        <n v="64148"/>
        <n v="66637"/>
        <n v="871577"/>
        <n v="38400000"/>
        <n v="4063859"/>
        <n v="449558"/>
        <n v="2122561"/>
        <n v="181360000"/>
        <n v="137963328"/>
        <n v="119078393"/>
        <n v="102308900"/>
        <n v="102300000"/>
        <n v="54800000"/>
        <n v="43650000"/>
        <n v="39800000"/>
        <n v="27457409"/>
        <n v="25047631"/>
        <n v="23272306"/>
        <n v="22168359"/>
        <n v="21005329"/>
        <n v="26236603"/>
        <n v="20400000"/>
        <n v="18621249"/>
        <n v="25244700"/>
        <n v="14545844"/>
        <n v="13235267"/>
        <n v="12674183"/>
        <n v="17508936"/>
        <n v="12793213"/>
        <n v="11883495"/>
        <n v="11797927"/>
        <n v="17605861"/>
        <n v="11642254"/>
        <n v="9203192"/>
        <n v="7518876"/>
        <n v="8596914"/>
        <n v="6851636"/>
        <n v="11434867"/>
        <n v="5895238"/>
        <n v="6670712"/>
        <n v="5359774"/>
        <n v="4693919"/>
        <n v="4859475"/>
        <n v="4595000"/>
        <n v="4542775"/>
        <n v="3588432"/>
        <n v="4394936"/>
        <n v="3029081"/>
        <n v="3273588"/>
        <n v="2207975"/>
        <n v="2025238"/>
        <n v="1028337"/>
        <n v="2077046"/>
        <n v="267194"/>
        <n v="869325"/>
        <n v="399611"/>
        <n v="181798"/>
        <n v="115862"/>
        <n v="1346503"/>
        <n v="117560"/>
        <n v="54606"/>
        <n v="36497"/>
        <n v="23807"/>
        <n v="65804"/>
        <n v="3895664"/>
        <n v="20200"/>
        <n v="542860"/>
        <n v="15059"/>
        <n v="11905519"/>
        <n v="69582"/>
        <n v="32541719"/>
        <n v="3064356"/>
        <n v="7009668"/>
        <n v="352684"/>
        <n v="27024"/>
        <n v="531806"/>
        <n v="159600000"/>
        <n v="58800000"/>
        <n v="50382128"/>
        <n v="35811509"/>
        <n v="24475193"/>
        <n v="6200756"/>
        <n v="1292119"/>
        <n v="3629758"/>
        <n v="6239558"/>
        <n v="1056102"/>
        <n v="27545445"/>
        <n v="56007"/>
        <n v="611709"/>
        <n v="753501"/>
        <n v="22770"/>
        <n v="2197331"/>
        <n v="27445"/>
        <n v="766487"/>
        <n v="18434"/>
        <n v="1196752"/>
        <n v="795126"/>
        <n v="563699"/>
        <n v="83574831"/>
        <n v="87025093"/>
        <n v="71897215"/>
        <n v="64267897"/>
        <n v="56536016"/>
        <n v="104007828"/>
        <n v="50820940"/>
        <n v="44793200"/>
        <n v="44456509"/>
        <n v="53884821"/>
        <n v="36000000"/>
        <n v="34872293"/>
        <n v="34468224"/>
        <n v="32453345"/>
        <n v="27296514"/>
        <n v="25799043"/>
        <n v="25530884"/>
        <n v="27689474"/>
        <n v="24138847"/>
        <n v="21994911"/>
        <n v="21501098"/>
        <n v="19281235"/>
        <n v="19421271"/>
        <n v="20733485"/>
        <n v="24809547"/>
        <n v="19097994"/>
        <n v="23031390"/>
        <n v="21197315"/>
        <n v="17382982"/>
        <n v="14821531"/>
        <n v="18656400"/>
        <n v="14343976"/>
        <n v="241437427"/>
        <n v="14123773"/>
        <n v="15126948"/>
        <n v="13622333"/>
        <n v="13464388"/>
        <n v="13350177"/>
        <n v="13269963"/>
        <n v="17768000"/>
        <n v="12947763"/>
        <n v="14100000"/>
        <n v="12200000"/>
        <n v="17683670"/>
        <n v="12055108"/>
        <n v="27285953"/>
        <n v="11675178"/>
        <n v="10572742"/>
        <n v="9658370"/>
        <n v="9628751"/>
        <n v="8786715"/>
        <n v="3432342"/>
        <n v="6755271"/>
        <n v="6157157"/>
        <n v="6088249"/>
        <n v="5480318"/>
        <n v="5308707"/>
        <n v="5009677"/>
        <n v="4328294"/>
        <n v="4074023"/>
        <n v="4306697"/>
        <n v="3950029"/>
        <n v="4040588"/>
        <n v="3049135"/>
        <n v="4700361"/>
        <n v="2711210"/>
        <n v="1980338"/>
        <n v="1082044"/>
        <n v="1100000"/>
        <n v="2445646"/>
        <n v="2221809"/>
        <n v="296665"/>
        <n v="3219029"/>
        <n v="830210"/>
        <n v="1040879"/>
        <n v="326308"/>
        <n v="240425"/>
        <n v="228830"/>
        <n v="223615"/>
        <n v="124720"/>
        <n v="99147"/>
        <n v="65069140"/>
        <n v="65087"/>
        <n v="16066"/>
        <n v="37440"/>
        <n v="617228"/>
        <n v="274385"/>
        <n v="24475416"/>
        <n v="47277326"/>
        <n v="1247453"/>
        <n v="1729969"/>
        <n v="1705139"/>
        <n v="238774"/>
        <n v="8025872"/>
        <n v="778565"/>
        <n v="1340891"/>
        <n v="513836"/>
        <n v="434417"/>
        <n v="728"/>
        <n v="81200000"/>
        <n v="52700832"/>
        <n v="13060843"/>
        <n v="3798532"/>
        <n v="3609278"/>
        <n v="1687311"/>
        <n v="10429707"/>
        <n v="727883"/>
        <n v="1391770"/>
        <n v="713413"/>
        <n v="410241"/>
        <n v="278821"/>
        <n v="211667"/>
        <n v="706622"/>
        <n v="92191"/>
        <n v="49413"/>
        <n v="199652"/>
        <n v="181655"/>
        <n v="108229"/>
        <n v="112000000"/>
        <n v="8691"/>
        <n v="26345"/>
        <n v="6940281"/>
        <n v="188870"/>
        <n v="20772796"/>
        <n v="199228"/>
        <n v="2542264"/>
        <n v="1487477"/>
        <n v="62549000"/>
        <n v="105500000"/>
        <n v="101055"/>
        <n v="44566004"/>
        <n v="39200000"/>
        <n v="31252964"/>
        <n v="131175"/>
        <n v="31968347"/>
        <n v="35385560"/>
        <n v="20803237"/>
        <n v="13008928"/>
        <n v="10941801"/>
        <n v="15152879"/>
        <n v="25359200"/>
        <n v="10515579"/>
        <n v="10097096"/>
        <n v="9821335"/>
        <n v="8243880"/>
        <n v="7825820"/>
        <n v="7557877"/>
        <n v="7159147"/>
        <n v="17314483"/>
        <n v="6525762"/>
        <n v="4613815"/>
        <n v="4301331"/>
        <n v="4046737"/>
        <n v="3713002"/>
        <n v="3468572"/>
        <n v="2892582"/>
        <n v="2800000"/>
        <n v="2426851"/>
        <n v="1325073"/>
        <n v="864959"/>
        <n v="2601847"/>
        <n v="1429260"/>
        <n v="562059"/>
        <n v="399793"/>
        <n v="371897"/>
        <n v="302204"/>
        <n v="354704"/>
        <n v="265107"/>
        <n v="185577"/>
        <n v="100412"/>
        <n v="58214"/>
        <n v="75078"/>
        <n v="64359"/>
        <n v="317125"/>
        <n v="146402"/>
        <n v="18469"/>
        <n v="12836"/>
        <n v="20262"/>
        <n v="4063"/>
        <n v="198655278"/>
        <n v="143653"/>
        <n v="14873"/>
        <n v="304137"/>
        <n v="37606"/>
        <n v="2956000"/>
        <n v="19959"/>
        <n v="2706659"/>
        <n v="45857453"/>
        <n v="83400000"/>
        <n v="27900000"/>
        <n v="14000000"/>
        <n v="25138292"/>
        <n v="10305534"/>
        <n v="9449219"/>
        <n v="6390032"/>
        <n v="20167424"/>
        <n v="5923044"/>
        <n v="3293258"/>
        <n v="886410"/>
        <n v="252652"/>
        <n v="220234"/>
        <n v="101228"/>
        <n v="96793"/>
        <n v="123777"/>
        <n v="29233"/>
        <n v="77413017"/>
        <n v="5354039"/>
        <n v="2926565"/>
        <n v="13092000"/>
        <n v="7563397"/>
        <n v="104257"/>
        <n v="17311"/>
        <n v="610968"/>
        <n v="8108247"/>
        <n v="7680"/>
        <n v="3766595"/>
        <n v="2277396"/>
        <n v="6517198"/>
        <n v="5776314"/>
        <n v="51100000"/>
        <n v="16501785"/>
        <n v="38168022"/>
        <n v="84749884"/>
        <n v="24788807"/>
        <n v="21244913"/>
        <n v="377420"/>
        <n v="30000000"/>
        <n v="20966644"/>
        <n v="64423650"/>
        <n v="48056940"/>
        <n v="19184015"/>
        <n v="24629916"/>
        <n v="19472057"/>
        <n v="27200000"/>
        <n v="15369573"/>
        <n v="15935068"/>
        <n v="11694528"/>
        <n v="229094"/>
        <n v="10017041"/>
        <n v="9016377"/>
        <n v="7059537"/>
        <n v="8114507"/>
        <n v="7888703"/>
        <n v="7282851"/>
        <n v="6879730"/>
        <n v="5844929"/>
        <n v="3222857"/>
        <n v="4170647"/>
        <n v="4142507"/>
        <n v="4109095"/>
        <n v="4033268"/>
        <n v="3902679"/>
        <n v="3559990"/>
        <n v="3287435"/>
        <n v="3071947"/>
        <n v="2961991"/>
        <n v="4063238"/>
        <n v="2912363"/>
        <n v="3000000"/>
        <n v="2223990"/>
        <n v="1821983"/>
        <n v="2181290"/>
        <n v="2848578"/>
        <n v="703002"/>
        <n v="3105269"/>
        <n v="252726"/>
        <n v="373060"/>
        <n v="1007535"/>
        <n v="418268"/>
        <n v="200803"/>
        <n v="95016"/>
        <n v="73678"/>
        <n v="143000"/>
        <n v="39852"/>
        <n v="22000"/>
        <n v="128937"/>
        <n v="5005"/>
        <n v="5595428"/>
        <n v="3123749"/>
        <n v="100675"/>
        <n v="3645438"/>
        <n v="22201636"/>
        <n v="19170001"/>
        <n v="22202612"/>
        <n v="86300000"/>
        <n v="952620"/>
        <n v="9054736"/>
        <n v="119500000"/>
        <n v="32600000"/>
        <n v="3826455"/>
        <n v="3130592"/>
        <n v="475000"/>
        <n v="2276368"/>
        <n v="38108"/>
        <n v="40041683"/>
        <n v="33349949"/>
        <n v="25809813"/>
        <n v="14400000"/>
        <n v="32230907"/>
        <n v="6401336"/>
        <n v="26781723"/>
        <n v="5400000"/>
        <n v="1282084"/>
        <n v="1186323"/>
        <n v="1094998"/>
        <n v="3325638"/>
        <n v="395592"/>
        <n v="6851969"/>
        <n v="333658"/>
        <n v="12995673"/>
        <n v="173783"/>
        <n v="118666"/>
        <n v="71904"/>
        <n v="99851"/>
        <n v="115504"/>
        <n v="5725"/>
        <n v="75727"/>
        <n v="322157"/>
        <n v="5731103"/>
        <n v="978908"/>
        <n v="438653"/>
        <n v="327919"/>
        <n v="178739"/>
        <n v="565592"/>
        <n v="27012"/>
        <n v="21300000"/>
        <n v="379643"/>
        <n v="12985267"/>
        <n v="23650000"/>
        <n v="510092"/>
        <n v="313436"/>
        <n v="3330"/>
        <n v="24800000"/>
        <n v="792966"/>
        <n v="14673301"/>
        <n v="9003011"/>
        <n v="11546543"/>
        <n v="11533945"/>
        <n v="12555230"/>
        <n v="11284657"/>
        <n v="34522221"/>
        <n v="7002255"/>
        <n v="6719300"/>
        <n v="6003587"/>
        <n v="5792822"/>
        <n v="5383834"/>
        <n v="4599680"/>
        <n v="6531491"/>
        <n v="4581222"/>
        <n v="3885134"/>
        <n v="4311834"/>
        <n v="3590010"/>
        <n v="3300230"/>
        <n v="3335839"/>
        <n v="2557668"/>
        <n v="2506446"/>
        <n v="7369373"/>
        <n v="1984378"/>
        <n v="2283276"/>
        <n v="1098224"/>
        <n v="1430185"/>
        <n v="1477002"/>
        <n v="1134049"/>
        <n v="977600"/>
        <n v="653621"/>
        <n v="110000"/>
        <n v="444354"/>
        <n v="535249"/>
        <n v="371081"/>
        <n v="347578"/>
        <n v="124494"/>
        <n v="120620"/>
        <n v="100669"/>
        <n v="186354"/>
        <n v="55202"/>
        <n v="549632"/>
        <n v="137945"/>
        <n v="17580"/>
        <n v="12667"/>
        <n v="198407"/>
        <n v="5824"/>
        <n v="2843"/>
        <n v="4958"/>
        <n v="13220"/>
        <n v="7927"/>
        <n v="2436"/>
        <n v="4556"/>
        <n v="4600000"/>
        <n v="1420578"/>
        <n v="1028658"/>
        <n v="466702"/>
        <n v="18435"/>
        <n v="95236"/>
        <n v="2957978"/>
        <n v="444044"/>
        <n v="40990055"/>
        <n v="1445366"/>
        <n v="5709616"/>
        <n v="12784397"/>
        <n v="3050934"/>
        <n v="841206"/>
        <n v="638476"/>
        <n v="505295"/>
        <n v="7267324"/>
        <n v="145540"/>
        <n v="12589108"/>
        <n v="35918429"/>
        <n v="92401"/>
        <n v="1943649"/>
        <n v="992238"/>
        <n v="4231500"/>
        <n v="396035"/>
        <n v="2507106"/>
        <n v="6026908"/>
        <n v="2592808"/>
        <n v="1060591"/>
        <n v="155972"/>
        <n v="129319"/>
        <n v="26893"/>
        <n v="2580"/>
        <n v="19067631"/>
        <n v="11806119"/>
        <n v="7417210"/>
        <n v="7362100"/>
        <n v="7022940"/>
        <n v="5132222"/>
        <n v="2365931"/>
        <n v="53991137"/>
        <n v="1221261"/>
        <n v="2408553"/>
        <n v="712294"/>
        <n v="3447339"/>
        <n v="418953"/>
        <n v="406035"/>
        <n v="402820"/>
        <n v="373967"/>
        <n v="194568"/>
        <n v="163245"/>
        <n v="119841"/>
        <n v="173066"/>
        <n v="92362"/>
        <n v="105943"/>
        <n v="183490"/>
        <n v="3478"/>
        <n v="52166"/>
        <n v="1163508"/>
        <n v="184925485"/>
        <n v="304124"/>
        <n v="36830"/>
        <n v="231186"/>
        <n v="3650677"/>
        <n v="1647780"/>
        <n v="695229"/>
        <n v="638951"/>
        <n v="609042"/>
        <n v="1521"/>
        <n v="19539"/>
        <n v="100358"/>
        <n v="19100000"/>
        <n v="2833383"/>
        <n v="24741700"/>
        <n v="55153403"/>
        <n v="18488314"/>
        <n v="11278"/>
        <n v="13876974"/>
        <n v="9180275"/>
        <n v="2199853"/>
        <n v="2859955"/>
        <n v="2812029"/>
        <n v="6100000"/>
        <n v="375723"/>
        <n v="594904"/>
        <n v="58936"/>
        <n v="24784"/>
        <n v="7826"/>
        <n v="3830"/>
        <n v="2850263"/>
        <n v="16101109"/>
        <n v="6013"/>
        <n v="1400000"/>
        <n v="247740"/>
        <n v="39659"/>
        <n v="56129"/>
        <n v="4105123"/>
        <n v="117235247"/>
        <n v="31537320"/>
        <n v="17986000"/>
        <n v="16067035"/>
        <n v="18112929"/>
        <n v="14564027"/>
        <n v="20773070"/>
        <n v="10042266"/>
        <n v="10037390"/>
        <n v="9701559"/>
        <n v="9013113"/>
        <n v="53245055"/>
        <n v="9000000"/>
        <n v="23808111"/>
        <n v="5355376"/>
        <n v="7186670"/>
        <n v="5997134"/>
        <n v="4417124"/>
        <n v="5355847"/>
        <n v="3386698"/>
        <n v="5283379"/>
        <n v="2981638"/>
        <n v="3122616"/>
        <n v="2508841"/>
        <n v="4946250"/>
        <n v="1950218"/>
        <n v="1277257"/>
        <n v="1677838"/>
        <n v="1744858"/>
        <n v="982214"/>
        <n v="798341"/>
        <n v="610991"/>
        <n v="582024"/>
        <n v="548712"/>
        <n v="464655"/>
        <n v="464126"/>
        <n v="428535"/>
        <n v="750100"/>
        <n v="621240"/>
        <n v="104077"/>
        <n v="334658"/>
        <n v="279282"/>
        <n v="484221"/>
        <n v="274661"/>
        <n v="144431"/>
        <n v="227241"/>
        <n v="112521"/>
        <n v="287761"/>
        <n v="100240"/>
        <n v="96734"/>
        <n v="49000"/>
        <n v="100659"/>
        <n v="48430"/>
        <n v="21210"/>
        <n v="22434"/>
        <n v="12996"/>
        <n v="10018"/>
        <n v="62480"/>
        <n v="6387"/>
        <n v="5494"/>
        <n v="721"/>
        <n v="703"/>
        <n v="9600000"/>
        <n v="20186"/>
        <n v="1185783"/>
        <n v="1007962"/>
        <n v="381186"/>
        <n v="439958"/>
        <n v="16097842"/>
        <n v="6643"/>
        <n v="102797150"/>
        <n v="442638"/>
        <n v="819939"/>
        <n v="1243961"/>
        <n v="3094687"/>
        <n v="15278"/>
        <n v="7098492"/>
        <n v="4771000"/>
        <n v="1001437"/>
        <n v="2073984"/>
        <n v="9950"/>
        <n v="144583"/>
        <n v="58163"/>
        <n v="35688"/>
        <n v="41709"/>
        <n v="1310270"/>
        <n v="115000000"/>
        <n v="5518918"/>
        <n v="4007792"/>
        <n v="7705974"/>
        <n v="26297"/>
        <n v="77501"/>
        <n v="47329"/>
        <n v="18378"/>
        <n v="7830611"/>
        <n v="3278611"/>
        <n v="1141829"/>
        <n v="2694973"/>
        <n v="10508"/>
        <n v="2301777"/>
        <n v="169719"/>
        <n v="140530114"/>
        <n v="13300000"/>
        <n v="171988"/>
        <n v="23616"/>
        <n v="13493"/>
        <n v="79043"/>
        <n v="515005"/>
        <n v="2245"/>
        <n v="33451479"/>
        <n v="39552600"/>
        <n v="30500882"/>
        <n v="17000000"/>
        <n v="8044906"/>
        <n v="5739376"/>
        <n v="3773863"/>
        <n v="3117666"/>
        <n v="2047570"/>
        <n v="1250798"/>
        <n v="1127331"/>
        <n v="906666"/>
        <n v="1114943"/>
        <n v="1111615"/>
        <n v="985341"/>
        <n v="603943"/>
        <n v="334041"/>
        <n v="295468"/>
        <n v="243347"/>
        <n v="154077"/>
        <n v="342936"/>
        <n v="151389"/>
        <n v="269061"/>
        <n v="133778"/>
        <n v="52850"/>
        <n v="98017"/>
        <n v="31937"/>
        <n v="13134"/>
        <n v="237301"/>
        <n v="12055"/>
        <n v="1332"/>
        <n v="316842"/>
        <n v="21199"/>
        <n v="2712293"/>
        <n v="768045"/>
        <n v="379122"/>
        <n v="23000"/>
        <n v="2300000"/>
        <n v="2938208"/>
        <n v="9910"/>
        <n v="44540956"/>
        <n v="258113"/>
        <n v="107917283"/>
        <n v="1293295"/>
        <n v="1229197"/>
        <n v="1689999"/>
        <n v="11798"/>
        <n v="592014"/>
        <n v="425899"/>
        <n v="126387"/>
        <n v="80276912"/>
        <n v="25918"/>
        <n v="617172"/>
        <n v="2808000"/>
        <n v="12843"/>
        <n v="34151"/>
        <n v="1523883"/>
        <n v="4000000"/>
        <n v="84689"/>
        <n v="246574"/>
        <n v="110197"/>
        <n v="7707563"/>
        <n v="1281176"/>
        <n v="16115878"/>
        <n v="1652472"/>
        <n v="2360184"/>
        <n v="255352"/>
        <n v="856942"/>
        <n v="32631"/>
        <n v="16892"/>
        <n v="12438"/>
        <n v="40542"/>
        <n v="5199"/>
        <n v="1711"/>
        <n v="2468"/>
        <n v="318622"/>
        <n v="12006514"/>
        <n v="4186931"/>
        <n v="3799339"/>
        <n v="1977544"/>
        <n v="1050600"/>
        <n v="902835"/>
        <n v="489220"/>
        <n v="212285"/>
        <n v="203134"/>
        <n v="191309"/>
        <n v="3388210"/>
        <n v="177840"/>
        <n v="47111"/>
        <n v="49494"/>
        <n v="45661"/>
        <n v="18195"/>
        <n v="104792"/>
        <n v="111300"/>
        <n v="1027119"/>
        <n v="4505922"/>
        <n v="381225"/>
        <n v="2428241"/>
        <n v="78030"/>
        <n v="59774"/>
        <n v="174682"/>
        <n v="215185"/>
        <n v="140016"/>
        <n v="15542"/>
        <n v="1111"/>
        <n v="925402"/>
        <n v="469947"/>
        <n v="7137502"/>
        <n v="1316074"/>
        <n v="15180000"/>
        <n v="2882062"/>
        <n v="9437933"/>
        <n v="110720"/>
        <n v="155984"/>
        <n v="4914"/>
        <n v="5858"/>
        <n v="6706368"/>
        <n v="405614"/>
        <n v="1573712"/>
        <n v="10174663"/>
        <n v="22757819"/>
        <n v="5228617"/>
        <n v="2643689"/>
        <n v="110536"/>
        <n v="59379"/>
        <n v="3216970"/>
        <n v="33598"/>
        <n v="536767"/>
        <n v="11529368"/>
        <n v="40557"/>
        <n v="30084"/>
        <n v="10246600"/>
        <n v="389804"/>
        <n v="241816"/>
        <n v="277233"/>
        <n v="321952"/>
        <n v="24705"/>
        <n v="243768"/>
        <n v="9609"/>
        <n v="3151130"/>
        <n v="8231"/>
        <n v="2856622"/>
        <n v="1227508"/>
        <n v="192467"/>
        <n v="76382"/>
        <n v="180483"/>
        <n v="136007"/>
        <n v="673780"/>
        <n v="94596"/>
        <n v="424760"/>
        <n v="70071"/>
        <n v="2040920"/>
        <n v="4584"/>
        <n v="10443"/>
        <n v="85222"/>
      </sharedItems>
    </cacheField>
    <cacheField name="genres" numFmtId="0">
      <sharedItems/>
    </cacheField>
    <cacheField name="movie_title" numFmtId="0">
      <sharedItems count="4917">
        <s v="AvatarÂ "/>
        <s v="Pirates of the Caribbean: At World's EndÂ "/>
        <s v="SpectreÂ "/>
        <s v="The Dark Knight RisesÂ "/>
        <s v="Star Wars: Episode VII - The Force AwakensÂ             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The Good Dinosaur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The Lover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Godzilla Resurgence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Miami ViceÂ             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Harry Potter and the Deathly Hallows: Part IIÂ "/>
        <s v="Night at the Museum: Secret of the TombÂ "/>
        <s v="MegamindÂ "/>
        <s v="Harry Potter and the Sorcerer's StoneÂ "/>
        <s v="R.I.P.D.Â "/>
        <s v="Pirates of the Caribbean: The Curse of the Black PearlÂ "/>
        <s v="Harry Potter and the Deathly Hallows: Part I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Asterix at the Olympic Game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The A-TeamÂ             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10,000 B.C.Â             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Ben-Hur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HannibalÂ             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All That JazzÂ "/>
        <s v="Mirror MirrorÂ "/>
        <s v="Scott Pilgrim vs. the WorldÂ "/>
        <s v="The CoreÂ "/>
        <s v="Nutty Professor II: The KlumpsÂ "/>
        <s v="Scooby-DooÂ "/>
        <s v="DreddÂ "/>
        <s v="ClickÂ "/>
        <s v="Creepshow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Charlotte's Web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DaredevilÂ             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DÃ©jÃ  VuÂ "/>
        <s v="Hotel Transylvania 2Â "/>
        <s v="BewitchedÂ             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EvolutionÂ "/>
        <s v="The Edge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Top Cat Begins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ConstantineÂ             "/>
        <s v="Hotel for DogsÂ "/>
        <s v="Vertical LimitÂ "/>
        <s v="Charlie Wilson's WarÂ "/>
        <s v="Shark TaleÂ "/>
        <s v="DreamgirlsÂ "/>
        <s v="LifeÂ             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Carriers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Sleepy HollowÂ             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The Finest HoursÂ "/>
        <s v="Body of LiesÂ "/>
        <s v="Dinner for SchmucksÂ "/>
        <s v="Abraham Lincoln: Vampire HunterÂ "/>
        <s v="EntrapmentÂ "/>
        <s v="Last Man StandingÂ             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Red Dawn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The MissingÂ             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Wild Hogs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Rules of EngagementÂ             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State of PlayÂ "/>
        <s v="DuplicityÂ "/>
        <s v="My Favorite MartianÂ "/>
        <s v="The SentinelÂ "/>
        <s v="Planet 51Â "/>
        <s v="Star Trek: NemesisÂ "/>
        <s v="Intolerable CrueltyÂ "/>
        <s v="Trouble with the Curve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Garfield 2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Xi you ji zhi: Sun Wukong san da Baigu JingÂ "/>
        <s v="The Great RaidÂ "/>
        <s v="DeadpoolÂ "/>
        <s v="Holy ManÂ "/>
        <s v="American SniperÂ "/>
        <s v="GoosebumpsÂ "/>
        <s v="Sabrina, the Teenage WitchÂ             "/>
        <s v="Just Like HeavenÂ "/>
        <s v="The Flintstones in Viva Rock VegasÂ "/>
        <s v="Rambo IIIÂ "/>
        <s v="LeatherheadsÂ "/>
        <s v="The Ridiculous 6Â "/>
        <s v="Did You Hear About the Morgans?Â "/>
        <s v="The InternshipÂ "/>
        <s v="Resident Evil: AfterlifeÂ "/>
        <s v="Red TailsÂ "/>
        <s v="Sex and the CityÂ             "/>
        <s v="The Devil's AdvocateÂ "/>
        <s v="That's My BoyÂ "/>
        <s v="DragonHeartÂ "/>
        <s v="After the SunsetÂ "/>
        <s v="Ghost Rider: Spirit of VengeanceÂ "/>
        <s v="Captain Corelli's MandolinÂ "/>
        <s v="Anger ManagementÂ             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Stargate SG-1Â             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LolitaÂ "/>
        <s v="Eye See You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Deck the Halls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We Bought a ZooÂ "/>
        <s v="KnowingÂ "/>
        <s v="Failure to LaunchÂ "/>
        <s v="The Ring Two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UnforgottenÂ             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A Touch of FrostÂ             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wistedÂ             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efianceÂ             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OutlanderÂ             "/>
        <s v="The Adventures of Ford FairlaneÂ "/>
        <s v="Pirate RadioÂ "/>
        <s v="TrafficÂ "/>
        <s v="Indiana Jones and the Last CrusadeÂ "/>
        <s v="Anna KareninaÂ "/>
        <s v="ChappieÂ "/>
        <s v="The Bone CollectorÂ "/>
        <s v="Panic RoomÂ "/>
        <s v="The Tooth Fairy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EarthÂ "/>
        <s v="Dick TracyÂ "/>
        <s v="The Thomas Crown AffairÂ "/>
        <s v="Riding in Cars with BoysÂ "/>
        <s v="First BloodÂ "/>
        <s v="Solari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Inchon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Yours, Mine and Ours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The ReturnedÂ             "/>
        <s v="Shadow ConspiracyÂ "/>
        <s v="Johnny English RebornÂ "/>
        <s v="Foodfight!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cHale's NavyÂ             "/>
        <s v="MicmacsÂ "/>
        <s v="8 MileÂ "/>
        <s v="Animal Kingdom: Let's go Ap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Get Him to the Greek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Music and Lyrics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ArthurÂ             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Soul Men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A Monster in ParisÂ "/>
        <s v="The Last ShotÂ "/>
        <s v="The CrowÂ "/>
        <s v="Baahubali: The BeginningÂ "/>
        <s v="The Time Traveler's WifeÂ "/>
        <s v="Because I Said So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3rd Rock from the SunÂ             "/>
        <s v="Dragon Nest: Warriors' Dawn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Virgin Territory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Obitaemyy ostrov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Rush HourÂ             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Hit the FloorÂ             "/>
        <s v="Black KnightÂ "/>
        <s v="The Bad News Bears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Flash GordonÂ "/>
        <s v="Jersey GirlÂ "/>
        <s v="Alex CrossÂ "/>
        <s v="Midnight in the Garden of Good and EvilÂ "/>
        <s v="Heist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BaitÂ "/>
        <s v="Krull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LutherÂ             "/>
        <s v="Radio FlyerÂ "/>
        <s v="Blood In, Blood OutÂ "/>
        <s v="Smilla's Sense of SnowÂ "/>
        <s v="Femme FataleÂ "/>
        <s v="Lion of the DesertÂ "/>
        <s v="The Horseman on the RoofÂ "/>
        <s v="Ride with the DevilÂ "/>
        <s v="BiutifulÂ "/>
        <s v="BandidasÂ "/>
        <s v="Black Water Transit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Reds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Wanderlust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1941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George and the Drago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riday Night LightsÂ             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Racing StripesÂ "/>
        <s v="AtonementÂ "/>
        <s v="Letters to JulietÂ "/>
        <s v="Black RainÂ "/>
        <s v="The Three StoogesÂ "/>
        <s v="Corpse BrideÂ "/>
        <s v="Glory Road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The FamilyÂ             "/>
        <s v="Mortal Kombat: AnnihilationÂ "/>
        <s v="Larry CrowneÂ "/>
        <s v="CarrieÂ "/>
        <s v="Take the LeadÂ "/>
        <s v="EntourageÂ             "/>
        <s v="Gridiron GangÂ "/>
        <s v="What's the Worst That Could Happen?Â "/>
        <s v="9Â "/>
        <s v="Side EffectsÂ "/>
        <s v="The Prince and Me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Barney's VersionÂ "/>
        <s v="TrappedÂ             "/>
        <s v="Runner RunnerÂ "/>
        <s v="AntitrustÂ "/>
        <s v="GloryÂ "/>
        <s v="Once Upon a Time in AmericaÂ "/>
        <s v="Dead Man DownÂ "/>
        <s v="The Merchant of VeniceÂ "/>
        <s v="The Good ThiefÂ "/>
        <s v="SupercrossÂ "/>
        <s v="Miss PotterÂ "/>
        <s v="The PromiseÂ "/>
        <s v="DOA: Dead or AliveÂ "/>
        <s v="The Assassination of Jesse James by the Coward Robert FordÂ "/>
        <s v="1911Â "/>
        <s v="Little NicholasÂ "/>
        <s v="Wild CardÂ "/>
        <s v="Machine Gun PreacherÂ "/>
        <s v="Animals UnitedÂ "/>
        <s v="The Color of FreedomÂ "/>
        <s v="United PassionsÂ "/>
        <s v="Grace of MonacoÂ "/>
        <s v="A Warrior's TailÂ "/>
        <s v="Ripley's GameÂ "/>
        <s v="Sausage PartyÂ "/>
        <s v="Pitch Perfect 2Â "/>
        <s v="Walk the LineÂ "/>
        <s v="12 MonkeysÂ             "/>
        <s v="Keeping the FaithÂ "/>
        <s v="The BorrowersÂ "/>
        <s v="Frost/NixonÂ "/>
        <s v="Confessions of a Dangerous Mind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Florence Foster Jenkins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Harlock: Space Pirate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Winged Migration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Captain Alatriste: The Spanish Musketeer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LimitlessÂ             "/>
        <s v="Star Trek VI: The Undiscovered CountryÂ "/>
        <s v="Divine Secrets of the Ya-Ya SisterhoodÂ "/>
        <s v="Kiss the GirlsÂ "/>
        <s v="The Blues BrothersÂ "/>
        <s v="The Sisterhood of the Traveling Pants 2Â "/>
        <s v="Joyful NoiseÂ "/>
        <s v="About a BoyÂ "/>
        <s v="Lake PlacidÂ "/>
        <s v="Lucky Number SlevinÂ "/>
        <s v="The Right StuffÂ "/>
        <s v="AnonymousÂ "/>
        <s v="The NeverEnding StoryÂ "/>
        <s v="Dark CityÂ "/>
        <s v="The DuchessÂ "/>
        <s v="The HoneymoonersÂ             "/>
        <s v="Return to Oz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The Magic Flute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It's Always Sunny in PhiladelphiaÂ             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Snow White: A Tale of TerrorÂ "/>
        <s v="The Curse of the Jade ScorpionÂ "/>
        <s v="Accidental Love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ViyÂ "/>
        <s v="Freddy vs. JasonÂ "/>
        <s v="The Face of an Angel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The Omen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Beauty Shop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The SitterÂ "/>
        <s v="Dance FlickÂ "/>
        <s v="The Shawshank RedemptionÂ "/>
        <s v="Crocodile Dundee in Los AngelesÂ "/>
        <s v="KingpinÂ "/>
        <s v="The GamblerÂ "/>
        <s v="August: Osage CountyÂ "/>
        <s v="Ice PrincessÂ "/>
        <s v="A Lot Like LoveÂ "/>
        <s v="Eddie the EagleÂ "/>
        <s v="He Got GameÂ "/>
        <s v="Don Juan DeMarcoÂ "/>
        <s v="Shaun the SheepÂ             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Greatest Game Ever Played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Hot RodÂ "/>
        <s v="Shark Night 3DÂ "/>
        <s v="Angela's AshesÂ "/>
        <s v="Draft DayÂ "/>
        <s v="LifeforceÂ "/>
        <s v="The Powerpuff GirlsÂ             "/>
        <s v="The ConspiratorÂ "/>
        <s v="Lords of DogtownÂ "/>
        <s v="The 33Â "/>
        <s v="Big Trouble in Little ChinaÂ "/>
        <s v="A Perfect Plan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SheenaÂ "/>
        <s v="UnderclassmanÂ "/>
        <s v="Say It Isn't SoÂ "/>
        <s v="The World's Fastest IndianÂ "/>
        <s v="Tank GirlÂ "/>
        <s v="King's RansomÂ "/>
        <s v="BlindnessÂ "/>
        <s v="BloodRayneÂ "/>
        <s v="CarnageÂ "/>
        <s v="Where the Truth LiesÂ "/>
        <s v="Cirque du Soleil: Worlds AwayÂ "/>
        <s v="Without LimitsÂ "/>
        <s v="Me and Orson WellesÂ "/>
        <s v="The Best OfferÂ "/>
        <s v="Bad Lieutenant: Port of Call New OrleansÂ "/>
        <s v="A Turtle's Tale: Sammy's AdventuresÂ "/>
        <s v="Little White LiesÂ "/>
        <s v="Love RanchÂ "/>
        <s v="The True Story of Puss'N BootsÂ "/>
        <s v="Space DogsÂ "/>
        <s v="The CounselorÂ "/>
        <s v="IroncladÂ "/>
        <s v="WaterlooÂ "/>
        <s v="Kung Fu KillerÂ "/>
        <s v="Red Sky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In the Valley of ElahÂ "/>
        <s v="Coco Before ChanelÂ "/>
        <s v="ForsakenÂ "/>
        <s v="ChÃ©riÂ "/>
        <s v="RogueÂ             "/>
        <s v="Vanity FairÂ "/>
        <s v="Bodyguards and Assassins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Gandhi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Our Kind of Traitor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The LibertineÂ "/>
        <s v="Black BookÂ "/>
        <s v="Joyeux NoelÂ "/>
        <s v="Hit and RunÂ "/>
        <s v="Mad MoneyÂ "/>
        <s v="Before I Go to SleepÂ "/>
        <s v="SorcererÂ "/>
        <s v="StoneÂ "/>
        <s v="MoliÃ¨reÂ "/>
        <s v="Out of the FurnaceÂ "/>
        <s v="Michael ClaytonÂ "/>
        <s v="My Fellow AmericansÂ "/>
        <s v="Arlington RoadÂ "/>
        <s v="Underdogs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For Colored GirlsÂ "/>
        <s v="The TransporterÂ "/>
        <s v="Never Back DownÂ "/>
        <s v="The Rage: Carrie 2Â "/>
        <s v="The BachelorÂ             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The French Conn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OrphanÂ "/>
        <s v="MaxÂ "/>
        <s v="Meet the BrownsÂ             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Black Hole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Paint Your WagonÂ "/>
        <s v="MilkÂ "/>
        <s v="RisenÂ "/>
        <s v="Ghost ShipÂ "/>
        <s v="A Very Harold &amp; Kumar 3D ChristmasÂ "/>
        <s v="Wild ThingsÂ "/>
        <s v="The Stepfather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tick ItÂ "/>
        <s v="ShortsÂ "/>
        <s v="To Die ForÂ "/>
        <s v="NerveÂ "/>
        <s v="AppaloosaÂ "/>
        <s v="VampiresÂ "/>
        <s v="Yu-Gi-Oh! Duel MonstersÂ             "/>
        <s v="PsychoÂ "/>
        <s v="My Best Friend's GirlÂ "/>
        <s v="Endless LoveÂ "/>
        <s v="Georgia RuleÂ "/>
        <s v="Under the RainbowÂ "/>
        <s v="Ladyhawke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Fired UpÂ             "/>
        <s v="The Country BearsÂ "/>
        <s v="The Kite RunnerÂ "/>
        <s v="21 GramsÂ "/>
        <s v="PaparazziÂ "/>
        <s v="A Guy ThingÂ "/>
        <s v="LoserÂ "/>
        <s v="Capitalism: A Love StoryÂ "/>
        <s v="The Greatest Story Ever ToldÂ "/>
        <s v="Secret in Their Eyes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Sweet CharityÂ "/>
        <s v="Inherent ViceÂ "/>
        <s v="DoogalÂ "/>
        <s v="Battle of the YearÂ "/>
        <s v="PerceptionÂ             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Passchendaele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All Good ThingsÂ "/>
        <s v="Rapa NuiÂ "/>
        <s v="CJ7Â "/>
        <s v="Les couloirs du temps: Les visiteurs IIÂ "/>
        <s v="Dylan Dog: Dead of NightÂ "/>
        <s v="People I KnowÂ "/>
        <s v="The Doombolt ChaseÂ             "/>
        <s v="The TempestÂ "/>
        <s v="RegressionÂ "/>
        <s v="The TouchÂ "/>
        <s v="Three Kingdoms: Resurrection of the DragonÂ "/>
        <s v="ShatteredÂ "/>
        <s v="ZambeziaÂ "/>
        <s v="RamanujanÂ "/>
        <s v="Dwegons and LeprechaunsÂ "/>
        <s v="Hands of StoneÂ "/>
        <s v="SurvivorÂ "/>
        <s v="The Frozen Ground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The ShiningÂ "/>
        <s v="Back to the FutureÂ "/>
        <s v="House on Haunted HillÂ "/>
        <s v="I Can Do Bad All by MyselfÂ "/>
        <s v="Fight ValleyÂ "/>
        <s v="The SwitchÂ "/>
        <s v="Just MarriedÂ "/>
        <s v="The Devil's DoubleÂ "/>
        <s v="Gone, Baby, GoneÂ             "/>
        <s v="Thomas and the Magic RailroadÂ "/>
        <s v="The CraziesÂ "/>
        <s v="Spirited AwayÂ "/>
        <s v="FirestormÂ "/>
        <s v="The BountyÂ "/>
        <s v="The Book ThiefÂ "/>
        <s v="Sex DriveÂ "/>
        <s v="Leap YearÂ "/>
        <s v="The Fall of the Roman EmpireÂ "/>
        <s v="Take Me Home TonightÂ "/>
        <s v="Won't Back DownÂ "/>
        <s v="The NutcrackerÂ "/>
        <s v="Kansas CityÂ "/>
        <s v="IndignationÂ "/>
        <s v="The Amityville HorrorÂ "/>
        <s v="Adaptation.Â "/>
        <s v="Land of the DeadÂ "/>
        <s v="Out of Inferno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The O.C.Â             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Catch-22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Blow Out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ao's Last DancerÂ "/>
        <s v="Midnight SpecialÂ "/>
        <s v="Anything ElseÂ "/>
        <s v="The Railway ManÂ "/>
        <s v="UnforgettableÂ             "/>
        <s v="The White RibbonÂ "/>
        <s v="RestorationÂ "/>
        <s v="The WraithÂ "/>
        <s v="The Salton SeaÂ "/>
        <s v="Metallica Through the NeverÂ "/>
        <s v="The InformersÂ "/>
        <s v="CarlosÂ             "/>
        <s v="I Come with the RainÂ "/>
        <s v="One Man's HeroÂ "/>
        <s v="Day of the DeadÂ "/>
        <s v="I Am WrathÂ "/>
        <s v="RenaissanceÂ "/>
        <s v="Red SonjaÂ "/>
        <s v="Red LightsÂ "/>
        <s v="SuperbadÂ "/>
        <s v="Madea Goes to JailÂ "/>
        <s v="WolvesÂ "/>
        <s v="Step Up 2: The StreetsÂ "/>
        <s v="Hoodwinked!Â "/>
        <s v="Hotel RwandaÂ "/>
        <s v="HitmanÂ "/>
        <s v="Black NativityÂ "/>
        <s v="The Prince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Lottery TicketÂ "/>
        <s v="ATL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55 Days at PekingÂ "/>
        <s v="Evil DeadÂ "/>
        <s v="My Life in RuinsÂ "/>
        <s v="American DreamzÂ "/>
        <s v="Superman IV: The Quest for PeaceÂ "/>
        <s v="How She MoveÂ "/>
        <s v="Running ScaredÂ "/>
        <s v="Bobby Jones: Stroke of GeniusÂ "/>
        <s v="Shanghai SurpriseÂ "/>
        <s v="The IllusionistÂ "/>
        <s v="RoarÂ "/>
        <s v="Veronica GuerinÂ "/>
        <s v="Escobar: Paradise LostÂ "/>
        <s v="Southland TalesÂ "/>
        <s v="Dragon HuntersÂ "/>
        <s v="Damnation Alley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The MessengersÂ             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Arn: The Knight Templar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The CookoutÂ "/>
        <s v="Mete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Welcome to the SticksÂ "/>
        <s v="GoodÂ "/>
        <s v="Enter the VoidÂ "/>
        <s v="VampsÂ "/>
        <s v="Hachi: A Dog's TaleÂ "/>
        <s v="ZuluÂ "/>
        <s v="The HomesmanÂ "/>
        <s v="Juwanna MannÂ "/>
        <s v="LilyhammerÂ             "/>
        <s v="AraratÂ "/>
        <s v="Madiso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Scream: The TV SeriesÂ             "/>
        <s v="The Yellow HandkerchiefÂ "/>
        <s v="The Color PurpleÂ "/>
        <s v="Tidal WaveÂ "/>
        <s v="The Imitation GameÂ "/>
        <s v="Private BenjaminÂ "/>
        <s v="Coal Miner's Daughter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The Deer HunterÂ "/>
        <s v="Wag the DogÂ "/>
        <s v="The Lizzie McGuire MovieÂ "/>
        <s v="SnitchÂ "/>
        <s v="KrampusÂ "/>
        <s v="The FacultyÂ "/>
        <s v="What's Love Got to Do with It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U2 3DÂ "/>
        <s v="Highlander: EndgameÂ "/>
        <s v="IdlewildÂ "/>
        <s v="One DayÂ "/>
        <s v="Whip ItÂ "/>
        <s v="Knockaround Guys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Dead ZoneÂ             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The Love Letter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Blood and ChocolateÂ "/>
        <s v="You Will Meet a Tall Dark StrangerÂ "/>
        <s v="Never Let Me GoÂ "/>
        <s v="The CompanyÂ             "/>
        <s v="TranssiberianÂ "/>
        <s v="The Clan of the Cave BearÂ "/>
        <s v="Crazy in AlabamaÂ "/>
        <s v="Funny GamesÂ "/>
        <s v="ListeningÂ "/>
        <s v="Felicia's JourneyÂ "/>
        <s v="MetropolisÂ "/>
        <s v="District B13Â "/>
        <s v="Things to Do in Denver When You're DeadÂ "/>
        <s v="The AssassinÂ "/>
        <s v="Buffalo SoldiersÂ "/>
        <s v="The ReturnÂ "/>
        <s v="Ong-bak 2Â "/>
        <s v="CenturionÂ "/>
        <s v="Silent TriggerÂ "/>
        <s v="The Midnight Meat TrainÂ "/>
        <s v="Winnie MandelaÂ "/>
        <s v="The Son of No OneÂ "/>
        <s v="All the Queen's MenÂ "/>
        <s v="The Good NightÂ "/>
        <s v="Bathory: Countess of BloodÂ "/>
        <s v="KhumbaÂ "/>
        <s v="AutomataÂ "/>
        <s v="Dungeons &amp; Dragons: Wrath of the Dragon GodÂ "/>
        <s v="Chiamatemi Francesco - Il Papa della genteÂ "/>
        <s v="Shinjuku IncidentÂ "/>
        <s v="PandaemoniumÂ "/>
        <s v="Groundhog DayÂ "/>
        <s v="Magic Mike XXLÂ "/>
        <s v="Romeo + JulietÂ "/>
        <s v="Sarah's KeyÂ "/>
        <s v="FreedomÂ "/>
        <s v="UnforgivenÂ "/>
        <s v="ManderlayÂ "/>
        <s v="Slumdog MillionaireÂ "/>
        <s v="Fatal AttractionÂ "/>
        <s v="Pretty WomanÂ "/>
        <s v="Towering InfernoÂ             "/>
        <s v="Crocodile Dundee IIÂ "/>
        <s v="Broken HorsesÂ "/>
        <s v="Born on the Fourth of JulyÂ "/>
        <s v="Cool RunningsÂ "/>
        <s v="My Bloody ValentineÂ "/>
        <s v="Stomp the YardÂ "/>
        <s v="The Spy Who Loved MeÂ "/>
        <s v="Ghost HuntersÂ             "/>
        <s v="Urban LegendÂ "/>
        <s v="Good Deeds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Exorcist II: The Heretic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New York, New YorkÂ "/>
        <s v="CrooklynÂ "/>
        <s v="I Think I Love My WifeÂ "/>
        <s v="Jason XÂ "/>
        <s v="BobbyÂ "/>
        <s v="Head Over HeelsÂ "/>
        <s v="Fun SizeÂ "/>
        <s v="The Diving Bell and the ButterflyÂ "/>
        <s v="Little ChildrenÂ "/>
        <s v="GossipÂ "/>
        <s v="A Walk on the MoonÂ "/>
        <s v="Catch a FireÂ "/>
        <s v="Soul SurvivorsÂ "/>
        <s v="Jefferson in ParisÂ "/>
        <s v="Easy VirtueÂ "/>
        <s v="CaravansÂ "/>
        <s v="Mr. TurnerÂ "/>
        <s v="Wild GrassÂ "/>
        <s v="Amen.Â "/>
        <s v="Reign of AssassinsÂ "/>
        <s v="The Lucky OnesÂ "/>
        <s v="MargaretÂ "/>
        <s v="Stan HelsingÂ "/>
        <s v="FlippedÂ "/>
        <s v="Brokeback MountainÂ "/>
        <s v="CluelessÂ "/>
        <s v="Far from HeavenÂ "/>
        <s v="Hot Tub Time Machine 2Â "/>
        <s v="DekalogÂ             "/>
        <s v="QuillsÂ "/>
        <s v="Seven PsychopathsÂ "/>
        <s v="The Caveman's ValentineÂ "/>
        <s v="The BorderÂ             "/>
        <s v="DownfallÂ "/>
        <s v="The Sea InsideÂ "/>
        <s v="Under the Skin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Del 1 - MÃ¤n som hatar kvinnorÂ             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Quest for FireÂ "/>
        <s v="Antwone FisherÂ "/>
        <s v="The Emperor's ClubÂ "/>
        <s v="True RomanceÂ "/>
        <s v="WombÂ "/>
        <s v="Glengarry Glen RossÂ "/>
        <s v="The Killer Inside MeÂ "/>
        <s v="Cat PeopleÂ "/>
        <s v="Sorority RowÂ "/>
        <s v="The Prisoner of Zenda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Patton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ProphecyÂ "/>
        <s v="Stir of EchoesÂ "/>
        <s v="Spartacus: War of the DamnedÂ             "/>
        <s v="PhilomenaÂ "/>
        <s v="The Upside of AngerÂ "/>
        <s v="The Boys from BrazilÂ "/>
        <s v="AquamarineÂ "/>
        <s v="Paper TownsÂ "/>
        <s v="My Baby's DaddyÂ "/>
        <s v="NebraskaÂ "/>
        <s v="Tales from the Crypt: Demon KnightÂ "/>
        <s v="Max Keeble's Big MoveÂ "/>
        <s v="Young AdultÂ "/>
        <s v="CrankÂ "/>
        <s v="How to Be a PlayerÂ "/>
        <s v="Living Out LoudÂ "/>
        <s v="Just WrightÂ "/>
        <s v="Rachel Getting MarriedÂ "/>
        <s v="The Postman Always Rings TwiceÂ "/>
        <s v="Girl with a Pearl Earring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The Pursuit of D.B. Cooper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Darling CompanionÂ "/>
        <s v="TradeÂ "/>
        <s v="FatelessÂ "/>
        <s v="Breakfast of ChampionsÂ "/>
        <s v="A Woman, a Gun and a Noodle ShopÂ "/>
        <s v="CypherÂ "/>
        <s v="City of Life and DeathÂ "/>
        <s v="Legend of Kung Fu RabbitÂ "/>
        <s v="Space Battleship YamatoÂ "/>
        <s v="5 Days of WarÂ "/>
        <s v="TriangleÂ "/>
        <s v="10 Days in a MadhouseÂ "/>
        <s v="Heaven Is for RealÂ "/>
        <s v="SnatchÂ "/>
        <s v="Dancin' It's OnÂ "/>
        <s v="Pet SemataryÂ "/>
        <s v="MadadayoÂ "/>
        <s v="The Cry of the OwlÂ "/>
        <s v="A Tale of Three CitiesÂ "/>
        <s v="GremlinsÂ "/>
        <s v="Star Wars: Episode IV - A New HopeÂ "/>
        <s v="Dirty GrandpaÂ "/>
        <s v="Doctor ZhivagoÂ "/>
        <s v="TrashÂ "/>
        <s v="High School Musical 3: Senior YearÂ "/>
        <s v="The FighterÂ "/>
        <s v="Jackass Number TwoÂ "/>
        <s v="My Cousin VinnyÂ "/>
        <s v="If I StayÂ "/>
        <s v="Drive HardÂ "/>
        <s v="Major LeagueÂ "/>
        <s v="St. Trinian'sÂ "/>
        <s v="Phone BoothÂ "/>
        <s v="A Walk to RememberÂ "/>
        <s v="Dead Man WalkingÂ "/>
        <s v="Cruel IntentionsÂ "/>
        <s v="Saw VIÂ "/>
        <s v="History of the World: Part IÂ "/>
        <s v="The Secret Life of BeesÂ "/>
        <s v="Corky RomanoÂ "/>
        <s v="Raising CainÂ "/>
        <s v="F.I.S.T.Â "/>
        <s v="Invaders from MarsÂ "/>
        <s v="BrooklynÂ "/>
        <s v="Barry Lyndo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The Molly MaguiresÂ "/>
        <s v="Romance &amp; CigarettesÂ "/>
        <s v="Copying BeethovenÂ "/>
        <s v="Brighton RockÂ "/>
        <s v="Saw VÂ "/>
        <s v="Machine Gun McCainÂ "/>
        <s v="LOL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 Blue ButterflyÂ "/>
        <s v="There Goes My BabyÂ "/>
        <s v="LovesickÂ             "/>
        <s v="HousefullÂ "/>
        <s v="September DawnÂ "/>
        <s v="For Greater Glory: The True Story of CristiadaÂ "/>
        <s v="La Famille BÃ©lierÂ "/>
        <s v="Good Will HuntingÂ "/>
        <s v="Misconduct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Longest Da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Commando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Pete's DragonÂ "/>
        <s v="The Dead ZoneÂ "/>
        <s v="Sinister 2Â "/>
        <s v="SparkleÂ "/>
        <s v="ValentineÂ "/>
        <s v="The Fourth KindÂ "/>
        <s v="A Prairie Home CompanionÂ "/>
        <s v="Sugar HillÂ "/>
        <s v="Invasion U.S.A.Â "/>
        <s v="Roll Bounce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Long RidersÂ "/>
        <s v="The CorruptorÂ "/>
        <s v="MudÂ "/>
        <s v="Reno 911!: MiamiÂ "/>
        <s v="One Direction: This Is UsÂ "/>
        <s v="The Goods: Live Hard, Sell Hard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Body DoubleÂ "/>
        <s v="MacGruberÂ "/>
        <s v="Dirty Pretty ThingsÂ "/>
        <s v="Movie 43Â "/>
        <s v="Over Her Dead BodyÂ "/>
        <s v="Seeking a Friend for the End of the WorldÂ "/>
        <s v="Cedar RapidsÂ "/>
        <s v="BonesÂ             "/>
        <s v="American History XÂ "/>
        <s v="The CollectionÂ "/>
        <s v="Teacher's PetÂ "/>
        <s v="The Red ViolinÂ "/>
        <s v="The Straight StoryÂ "/>
        <s v="Deuces WildÂ "/>
        <s v="Bad WordsÂ "/>
        <s v="Run, Fatboy, RunÂ "/>
        <s v="Heartbeep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KrrishÂ "/>
        <s v="Cecil B. DeMentedÂ "/>
        <s v="Killer JoeÂ "/>
        <s v="The JonesesÂ "/>
        <s v="Owning MahownyÂ "/>
        <s v="The Brothers SolomonÂ "/>
        <s v="My Blueberry NightsÂ "/>
        <s v="IlluminataÂ "/>
        <s v="Swept AwayÂ "/>
        <s v="War, Inc.Â "/>
        <s v="Shaolin SoccerÂ "/>
        <s v="The Brown BunnyÂ "/>
        <s v="The SwindleÂ "/>
        <s v="RosewaterÂ "/>
        <s v="The Chambermaid on the TitanicÂ "/>
        <s v="CoriolanusÂ "/>
        <s v="Imaginary HeroesÂ "/>
        <s v="High Heels and Low LifesÂ "/>
        <s v="World's Greatest DadÂ "/>
        <s v="SeveranceÂ "/>
        <s v="EdmondÂ "/>
        <s v="Welcome to the RileysÂ "/>
        <s v="Police Academy: Mission to MoscowÂ "/>
        <s v="Blood Done Sign My NameÂ "/>
        <s v="Cinco de Mayo, La BatallaÂ "/>
        <s v="Elsa &amp; FredÂ "/>
        <s v="An Alan Smithee Film: Burn Hollywood BurnÂ "/>
        <s v="The Open RoadÂ "/>
        <s v="The Good GuyÂ "/>
        <s v="MotherhoodÂ "/>
        <s v="Free StyleÂ "/>
        <s v="StrangerlandÂ "/>
        <s v="The Janky PromotersÂ "/>
        <s v="Blonde AmbitionÂ "/>
        <s v="The Oxford MurdersÂ "/>
        <s v="The ReefÂ "/>
        <s v="EulogyÂ "/>
        <s v="White Noise 2: The LightÂ "/>
        <s v="You Got Served: Beat the WorldÂ "/>
        <s v="Fifty Dead Men WalkingÂ "/>
        <s v="Jungle ShuffleÂ "/>
        <s v="Adam ResurrectedÂ "/>
        <s v="Of Horses and MenÂ "/>
        <s v="It's a Wonderful AfterlifeÂ "/>
        <s v="The Devil's TombÂ "/>
        <s v="PartitionÂ "/>
        <s v="Good IntentionsÂ "/>
        <s v="The Good, the Bad, the WeirdÂ "/>
        <s v="Nurse 3DÂ "/>
        <s v="GunlessÂ "/>
        <s v="AdventurelandÂ "/>
        <s v="The Lost CityÂ "/>
        <s v="Next FridayÂ "/>
        <s v="American HeistÂ "/>
        <s v="You Only Live TwiceÂ "/>
        <s v="PlasticÂ "/>
        <s v="AmourÂ "/>
        <s v="Poltergeist IIIÂ "/>
        <s v="Re-KillÂ "/>
        <s v="It's a Mad, Mad, Mad, Mad WorldÂ "/>
        <s v="VolverÂ "/>
        <s v="Heavy MetalÂ "/>
        <s v="Gentlemen BroncosÂ "/>
        <s v="Richard IIIÂ "/>
        <s v="Into the Grizzly MazeÂ "/>
        <s v="KitesÂ "/>
        <s v="MelancholiaÂ "/>
        <s v="Red DogÂ "/>
        <s v="Jab Tak Hai JaanÂ "/>
        <s v="AlienÂ "/>
        <s v="The Texas Chain Saw MassacreÂ "/>
        <s v="The RunawaysÂ "/>
        <s v="Fiddler on the RoofÂ "/>
        <s v="ThunderballÂ "/>
        <s v="DetentionÂ "/>
        <s v="Loose Cannons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Trading PlacesÂ "/>
        <s v="Black ChristmasÂ "/>
        <s v="Breakin' All the RulesÂ "/>
        <s v="Henry VÂ "/>
        <s v="The SavagesÂ "/>
        <s v="Chasing PapiÂ "/>
        <s v="The Way of the GunÂ "/>
        <s v="Igby Goes DownÂ "/>
        <s v="PCUÂ "/>
        <s v="The Ultimate GiftÂ "/>
        <s v="The Bold and the BeautifulÂ             "/>
        <s v="The Ice PiratesÂ "/>
        <s v="GracieÂ "/>
        <s v="Trust the ManÂ "/>
        <s v="Hamlet 2Â "/>
        <s v="Velvet GoldmineÂ "/>
        <s v="The WailingÂ "/>
        <s v="Glee: The 3D Concert MovieÂ "/>
        <s v="The Legend of SuriyothaiÂ "/>
        <s v="Two Evil EyesÂ "/>
        <s v="BarbecueÂ "/>
        <s v="All or NothingÂ "/>
        <s v="Princess KaiulaniÂ "/>
        <s v="Opal DreamÂ "/>
        <s v="Flame and CitronÂ "/>
        <s v="UndiscoveredÂ "/>
        <s v="Red Riding: In the Year of Our Lord 1974Â "/>
        <s v="The Girl on the TrainÂ "/>
        <s v="Veronika Decides to DieÂ "/>
        <s v="Crocodile DundeeÂ "/>
        <s v="Ultramarines: A Warhammer 40,000 MovieÂ "/>
        <s v="The I InsideÂ "/>
        <s v="Beneath Hill 60Â "/>
        <s v="PolisseÂ "/>
        <s v="AwakeÂ "/>
        <s v="Star Wars: The Clone WarsÂ             "/>
        <s v="Skin TradeÂ "/>
        <s v="The Lost BoysÂ "/>
        <s v="Crazy HeartÂ "/>
        <s v="The RoseÂ "/>
        <s v="Baggage ClaimÂ "/>
        <s v="BarbarellaÂ "/>
        <s v="ShipwreckedÂ "/>
        <s v="ElectionÂ "/>
        <s v="The NamesakeÂ "/>
        <s v="The DUFFÂ "/>
        <s v="GlitterÂ "/>
        <s v="The Haunting in Connecticut 2: Ghosts of GeorgiaÂ "/>
        <s v="SilmidoÂ "/>
        <s v="Bright StarÂ "/>
        <s v="My Name Is KhanÂ "/>
        <s v="All Is LostÂ "/>
        <s v="LimboÂ "/>
        <s v="Namastey LondonÂ "/>
        <s v="The Wind That Shakes the BarleyÂ "/>
        <s v="Yeh Jawaani Hai DeewaniÂ "/>
        <s v="Quo VadisÂ "/>
        <s v="Repo! The Genetic OperaÂ "/>
        <s v="Valley of the Wolves: IraqÂ "/>
        <s v="Pulp FictionÂ "/>
        <s v="The Muppet Movie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odern ProblemsÂ "/>
        <s v="KicksÂ "/>
        <s v="Much Ado About NothingÂ "/>
        <s v="On Her Majesty's Secret ServiceÂ "/>
        <s v="The PlayerÂ             "/>
        <s v="New NightmareÂ "/>
        <s v="Drive Me CrazyÂ "/>
        <s v="Akeelah and the BeeÂ "/>
        <s v="Half BakedÂ "/>
        <s v="New in TownÂ "/>
        <s v="American PsychoÂ "/>
        <s v="The Good GirlÂ "/>
        <s v="Bon Cop Bad CopÂ "/>
        <s v="The Boondock Saints II: All Saints DayÂ "/>
        <s v="The City of Your Final DestinationÂ "/>
        <s v="Enough SaidÂ "/>
        <s v="Easy AÂ "/>
        <s v="The InkwellÂ "/>
        <s v="Shadow of the VampireÂ "/>
        <s v="PromÂ "/>
        <s v="The PallbearerÂ "/>
        <s v="Held UpÂ "/>
        <s v="Woman on TopÂ "/>
        <s v="Howards EndÂ "/>
        <s v="PreacherÂ             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Wicked LadyÂ "/>
        <s v="The Secret of KellsÂ "/>
        <s v="Begin AgainÂ "/>
        <s v="Down in the ValleyÂ "/>
        <s v="Brooklyn RulesÂ "/>
        <s v="RestlessÂ "/>
        <s v="The Singing DetectiveÂ "/>
        <s v="The Land GirlsÂ "/>
        <s v="FidoÂ "/>
        <s v="The Wendell Baker StoryÂ "/>
        <s v="Wild TargetÂ "/>
        <s v="PathologyÂ "/>
        <s v="Wuthering HeightsÂ             "/>
        <s v="10th &amp; WolfÂ "/>
        <s v="Dear WendyÂ "/>
        <s v="AloftÂ "/>
        <s v="AkiraÂ "/>
        <s v="The Death and Life of Bobby ZÂ "/>
        <s v="The Rocket: The Legend of Rocket RichardÂ "/>
        <s v="SwelterÂ "/>
        <s v="My Lucky StarÂ "/>
        <s v="Imagine Me &amp; YouÂ "/>
        <s v="Mr. ChurchÂ "/>
        <s v="Swimming PoolÂ "/>
        <s v="Green Street 3: Never Back DownÂ "/>
        <s v="The Blood of HeroesÂ "/>
        <s v="Code of HonorÂ "/>
        <s v="Driving Miss DaisyÂ "/>
        <s v="Soul FoodÂ "/>
        <s v="Rumble in the BronxÂ "/>
        <s v="Far from MenÂ "/>
        <s v="Thank You for SmokingÂ "/>
        <s v="Hostel: Part IIÂ "/>
        <s v="An EducationÂ "/>
        <s v="ShopgirlÂ "/>
        <s v="The Hotel New HampshireÂ "/>
        <s v="NarcÂ "/>
        <s v="Men with BroomsÂ "/>
        <s v="Witless ProtectionÂ "/>
        <s v="The Work and the GloryÂ "/>
        <s v="ExtractÂ "/>
        <s v="Masked and AnonymousÂ "/>
        <s v="Alias BettyÂ "/>
        <s v="Code 46Â "/>
        <s v="Outside BetÂ "/>
        <s v="Albert NobbsÂ "/>
        <s v="Black NovemberÂ "/>
        <s v="Ta Ra Rum PumÂ "/>
        <s v="PersepolisÂ "/>
        <s v="The HoleÂ "/>
        <s v="The WaveÂ "/>
        <s v="The Neon DemonÂ "/>
        <s v="Harry BrownÂ "/>
        <s v="The Omega CodeÂ "/>
        <s v="JunoÂ "/>
        <s v="Pound of Flesh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Definitely, MaybeÂ "/>
        <s v="Jumping the BroomÂ "/>
        <s v="Good Night, and Good Luck.Â "/>
        <s v="CapoteÂ "/>
        <s v="DesperadoÂ "/>
        <s v="FargoÂ             "/>
        <s v="Logan's RunÂ "/>
        <s v="The Man with the Golden GunÂ "/>
        <s v="Action JacksonÂ "/>
        <s v="The DescentÂ "/>
        <s v="Michael Jordan to the MaxÂ "/>
        <s v="Devil's DueÂ "/>
        <s v="Flirting with DisasterÂ "/>
        <s v="The Devil's RejectsÂ "/>
        <s v="Buffy the Vampire SlayerÂ             "/>
        <s v="DopeÂ "/>
        <s v="In Too DeepÂ "/>
        <s v="House of 1000 CorpsesÂ "/>
        <s v="Alien Zone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NikitaÂ             "/>
        <s v="The Other Side of HeavenÂ "/>
        <s v="Dark AngelÂ             "/>
        <s v="Veer-ZaaraÂ "/>
        <s v="RedbeltÂ "/>
        <s v="CyrusÂ "/>
        <s v="A Dog of FlandersÂ "/>
        <s v="Auto FocusÂ "/>
        <s v="Factory GirlÂ "/>
        <s v="We Need to Talk About KevinÂ "/>
        <s v="The Christmas CandleÂ "/>
        <s v="The Mighty MacsÂ "/>
        <s v="Losin' ItÂ "/>
        <s v="Mother and ChildÂ "/>
        <s v="March or DieÂ "/>
        <s v="Les visiteursÂ "/>
        <s v="SomewhereÂ "/>
        <s v="I Hope They Serve Beer in HellÂ "/>
        <s v="Chairman of the BoardÂ "/>
        <s v="HesherÂ "/>
        <s v="Dom HemingwayÂ "/>
        <s v="GerryÂ "/>
        <s v="The Heart of MeÂ "/>
        <s v="FreeheldÂ "/>
        <s v="The Extra ManÂ "/>
        <s v="Hard to Be a GodÂ "/>
        <s v="Ca$hÂ "/>
        <s v="Wah-WahÂ "/>
        <s v="The Boondock SaintsÂ "/>
        <s v="Z StormÂ "/>
        <s v="TwixtÂ "/>
        <s v="Snow QueenÂ "/>
        <s v="Alpha and Omega 4: The Legend of the Saw Toothed CaveÂ "/>
        <s v="Pale RiderÂ "/>
        <s v="Stargate: The Ark of TruthÂ "/>
        <s v="Dazed and ConfusedÂ "/>
        <s v="High School Musical 2Â "/>
        <s v="Two Lovers and a BearÂ "/>
        <s v="Criminal ActivitiesÂ "/>
        <s v="Aimee &amp; JaguarÂ "/>
        <s v="The ChumscrubberÂ "/>
        <s v="ShadeÂ "/>
        <s v="House at the End of the StreetÂ "/>
        <s v="IncendiesÂ "/>
        <s v="Remember Me, My LoveÂ "/>
        <s v="Perrier's BountyÂ "/>
        <s v="Elite SquadÂ "/>
        <s v="AnnabelleÂ "/>
        <s v="Bran Nue DaeÂ "/>
        <s v="Boyz n the HoodÂ "/>
        <s v="La BambaÂ "/>
        <s v="The Four SeasonsÂ "/>
        <s v="Dressed to KillÂ "/>
        <s v="The Adventures of Huck FinnÂ "/>
        <s v="GoÂ "/>
        <s v="Friends with MoneyÂ "/>
        <s v="The Andromeda Strain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TrackerÂ "/>
        <s v="ControlÂ "/>
        <s v="The TerminatorÂ "/>
        <s v="Good Bye Lenin!Â "/>
        <s v="The Damned UnitedÂ "/>
        <s v="The Return of the Living DeadÂ "/>
        <s v="GomorrahÂ             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r. Nice GuyÂ "/>
        <s v="A Mighty WindÂ "/>
        <s v="Mystic PizzaÂ "/>
        <s v="War &amp; PeaceÂ             "/>
        <s v="Sliding DoorsÂ "/>
        <s v="Tales from the HoodÂ "/>
        <s v="The Last King of ScotlandÂ "/>
        <s v="Halloween 5Â "/>
        <s v="BernieÂ "/>
        <s v="Dolphins and Whales 3D: Tribes of the Ocean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Little VoiceÂ "/>
        <s v="Miss MarchÂ "/>
        <s v="Wish I Was HereÂ "/>
        <s v="Simply IrresistibleÂ "/>
        <s v="Veronica MarsÂ             "/>
        <s v="Hedwig and the Angry InchÂ "/>
        <s v="Only the StrongÂ "/>
        <s v="Goddess of LoveÂ "/>
        <s v="Shattered GlassÂ "/>
        <s v="NovocaineÂ "/>
        <s v="The Business of StrangersÂ "/>
        <s v="The Wild BunchÂ "/>
        <s v="The WacknessÂ "/>
        <s v="The Great Train RobberyÂ "/>
        <s v="Morvern CallarÂ "/>
        <s v="Beastmaster 2: Through the Portal of TimeÂ "/>
        <s v="The 5th QuarterÂ "/>
        <s v="The Flower of EvilÂ "/>
        <s v="The GreatestÂ "/>
        <s v="Snow Flower and the Secret FanÂ "/>
        <s v="Come Early MorningÂ "/>
        <s v="Lucky BreakÂ "/>
        <s v="JuliaÂ "/>
        <s v="Surfer, DudeÂ "/>
        <s v="Lake of FireÂ "/>
        <s v="11:14Â "/>
        <s v="Men of WarÂ "/>
        <s v="Don McKayÂ "/>
        <s v="DeadfallÂ "/>
        <s v="A Shine of RainbowsÂ "/>
        <s v="The Hit ListÂ "/>
        <s v="EmmaÂ             "/>
        <s v="VideodromeÂ "/>
        <s v="L'auberge espagnoleÂ "/>
        <s v="Song OneÂ "/>
        <s v="Winter in WartimeÂ "/>
        <s v="Freaky DeakyÂ "/>
        <s v="The TrainÂ "/>
        <s v="Trade of InnocentsÂ "/>
        <s v="The ProtectorÂ "/>
        <s v="Stiff Upper LipsÂ "/>
        <s v="The InbetweenersÂ             "/>
        <s v="Bend It Like BeckhamÂ "/>
        <s v="Sunshine StateÂ "/>
        <s v="CrossoverÂ "/>
        <s v="Khiladi 786Â "/>
        <s v="[Rec] 2Â "/>
        <s v="Standing OvationÂ "/>
        <s v="The StingÂ "/>
        <s v="Chariots of FireÂ "/>
        <s v="Diary of a Mad Black WomanÂ "/>
        <s v="ShineÂ "/>
        <s v="Don JonÂ "/>
        <s v="High Plains DrifterÂ "/>
        <s v="Ghost WorldÂ "/>
        <s v="IrisÂ "/>
        <s v="GalaxinaÂ "/>
        <s v="The ChorusÂ "/>
        <s v="Mambo ItalianoÂ "/>
        <s v="WonderlandÂ "/>
        <s v="Do the Right ThingÂ "/>
        <s v="Harvard ManÂ "/>
        <s v="Le HavreÂ "/>
        <s v="IrreversibleÂ "/>
        <s v="R100Â "/>
        <s v="Rang De BasantiÂ "/>
        <s v="AnimalsÂ "/>
        <s v="Salvation BoulevardÂ "/>
        <s v="The TenÂ "/>
        <s v="A Room for Romeo BrassÂ "/>
        <s v="HeadhuntersÂ "/>
        <s v="GrabbersÂ "/>
        <s v="Saint RalphÂ "/>
        <s v="Miss JulieÂ "/>
        <s v="Somewhere in TimeÂ "/>
        <s v="Dum Maaro Dum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The Return of the Pink PantherÂ "/>
        <s v="Freddy's Dead: The Final NightmareÂ "/>
        <s v="MonsterÂ "/>
        <s v="20,000 Leagues Under the SeaÂ "/>
        <s v="Paranormal Activity: The Marked OnesÂ "/>
        <s v="The Elephant Man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The Man from Snowy RiverÂ "/>
        <s v="Doug's 1st MovieÂ "/>
        <s v="The ApostleÂ "/>
        <s v="Mommie DearestÂ "/>
        <s v="Our Idiot BrotherÂ "/>
        <s v="RaceÂ "/>
        <s v="The Players ClubÂ "/>
        <s v="As Above, So BelowÂ "/>
        <s v="AddictedÂ "/>
        <s v="Eve's BayouÂ "/>
        <s v="Still AliceÂ "/>
        <s v="The EgyptianÂ "/>
        <s v="Nighthawks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The BeastmasterÂ "/>
        <s v="Solomon and ShebaÂ "/>
        <s v="Fifty Shades of BlackÂ "/>
        <s v="Not Easily BrokenÂ "/>
        <s v="A Farewell to ArmsÂ "/>
        <s v="The Perfect MatchÂ "/>
        <s v="Digimon: The MovieÂ "/>
        <s v="Saved!Â "/>
        <s v="The Barbarian InvasionsÂ "/>
        <s v="Robin and MarianÂ "/>
        <s v="The ForsakenÂ "/>
        <s v="Force 10 from NavaroneÂ "/>
        <s v="UHFÂ "/>
        <s v="Grandma's BoyÂ "/>
        <s v="Slums of Beverly HillsÂ "/>
        <s v="Once Upon a Time in the WestÂ "/>
        <s v="MadeÂ "/>
        <s v="MoonÂ "/>
        <s v="Keeping Up with the SteinsÂ "/>
        <s v="Sea Rex 3D: Journey to a Prehistoric WorldÂ "/>
        <s v="The Sweet HereafterÂ "/>
        <s v="Of Gods and MenÂ "/>
        <s v="Bottle ShockÂ "/>
        <s v="Jekyll and Hyde... Together Again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The Oh in OhioÂ "/>
        <s v="Atlas Shrugged: Who Is John Galt?Â "/>
        <s v="Bottle RocketÂ "/>
        <s v="Albino AlligatorÂ "/>
        <s v="Gandhi, My FatherÂ "/>
        <s v="Standard Operating ProcedureÂ "/>
        <s v="Out of the BlueÂ "/>
        <s v="Tucker and Dale vs EvilÂ "/>
        <s v="Lovely, StillÂ "/>
        <s v="TycoonÂ "/>
        <s v="Desert BlueÂ "/>
        <s v="DecoysÂ "/>
        <s v="The VisitÂ "/>
        <s v="RedactedÂ "/>
        <s v="FascinationÂ "/>
        <s v="Saving GraceÂ             "/>
        <s v="Area 51Â "/>
        <s v="Sleep TightÂ "/>
        <s v="The CottageÂ "/>
        <s v="Dead Like Me: Life After DeathÂ "/>
        <s v="Farce of the PenguinsÂ "/>
        <s v="Flying ByÂ "/>
        <s v="PsychÂ             "/>
        <s v="RudderlessÂ "/>
        <s v="Henry &amp; MeÂ "/>
        <s v="Christmas EveÂ "/>
        <s v="We Have Your HusbandÂ "/>
        <s v="Dying of the LightÂ "/>
        <s v="Born of WarÂ "/>
        <s v="Capricorn OneÂ "/>
        <s v="Should've Been RomeoÂ "/>
        <s v="Running ForeverÂ "/>
        <s v="Yoga HosersÂ "/>
        <s v="Navy Seals vs. ZombiesÂ "/>
        <s v="I Served the King of EnglandÂ "/>
        <s v="Soul KitchenÂ "/>
        <s v="Sling BladeÂ "/>
        <s v="The AwakeningÂ "/>
        <s v="HostelÂ "/>
        <s v="Tristram Shandy: A Cock and Bull StoryÂ "/>
        <s v="Take ShelterÂ "/>
        <s v="Lady in WhiteÂ "/>
        <s v="Driving LessonsÂ "/>
        <s v="Let's Kill Ward's WifeÂ "/>
        <s v="The Texas Chainsaw Massacre 2Â "/>
        <s v="Pat Garrett &amp; Billy the KidÂ "/>
        <s v="Only God ForgivesÂ "/>
        <s v="Camping sauvageÂ "/>
        <s v="Without MenÂ "/>
        <s v="BarfiÂ "/>
        <s v="Dear FrankieÂ "/>
        <s v="All HatÂ "/>
        <s v="The Names of LoveÂ "/>
        <s v="Treading WaterÂ "/>
        <s v="Savage GraceÂ "/>
        <s v="Police AcademyÂ "/>
        <s v="The Blue LagoonÂ "/>
        <s v="Four Weddings and a FuneralÂ "/>
        <s v="Fast Times at Ridgemont HighÂ "/>
        <s v="Moby DickÂ "/>
        <s v="25th HourÂ "/>
        <s v="Secrets and LiesÂ             "/>
        <s v="BoundÂ "/>
        <s v="Requiem for a DreamÂ "/>
        <s v="State FairÂ "/>
        <s v="TangoÂ "/>
        <s v="SalvadorÂ "/>
        <s v="Moms' Night OutÂ "/>
        <s v="Donnie DarkoÂ "/>
        <s v="Saving Private PerezÂ "/>
        <s v="CharacterÂ "/>
        <s v="SpunÂ "/>
        <s v="Life During WartimeÂ "/>
        <s v="Lady VengeanceÂ "/>
        <s v="Mozart's SisterÂ "/>
        <s v="Mean MachineÂ "/>
        <s v="ExiledÂ "/>
        <s v="BlackthornÂ "/>
        <s v="Lilya 4-EverÂ "/>
        <s v="After.LifeÂ "/>
        <s v="FuglyÂ "/>
        <s v="One Flew Over the Cuckoo's NestÂ "/>
        <s v="R.L. Stine's Monsterville: The Cabinet of SoulsÂ "/>
        <s v="Silent MovieÂ "/>
        <s v="AirliftÂ "/>
        <s v="Anne of Green GablesÂ             "/>
        <s v="Falcon RisingÂ "/>
        <s v="The SweeneyÂ "/>
        <s v="Sexy BeastÂ "/>
        <s v="Easy MoneyÂ "/>
        <s v="Whale RiderÂ "/>
        <s v="PaaÂ "/>
        <s v="CargoÂ "/>
        <s v="High School MusicalÂ "/>
        <s v="Animal KingdomÂ             "/>
        <s v="Love and Death on Long IslandÂ "/>
        <s v="Night WatchÂ "/>
        <s v="The Crying GameÂ "/>
        <s v="Porky'sÂ "/>
        <s v="Survival of the DeadÂ "/>
        <s v="Night of the Living DeadÂ "/>
        <s v="Lost in TranslationÂ "/>
        <s v="Annie HallÂ "/>
        <s v="The Greatest Show on EarthÂ "/>
        <s v="Monster's BallÂ "/>
        <s v="MaggieÂ "/>
        <s v="Leaving Las VegasÂ "/>
        <s v="Hansel &amp; Gretel Get BakedÂ "/>
        <s v="The Front PageÂ "/>
        <s v="The Boy Next DoorÂ "/>
        <s v="TrapezeÂ "/>
        <s v="The Kids Are All RightÂ "/>
        <s v="They LiveÂ "/>
        <s v="The Great EscapeÂ "/>
        <s v="What the #$*! Do We (K)now!?Â "/>
        <s v="The Last Exorcism Part IIÂ "/>
        <s v="BoyhoodÂ "/>
        <s v="ScoopÂ "/>
        <s v="The WashÂ "/>
        <s v="3 StrikesÂ "/>
        <s v="The CoolerÂ "/>
        <s v="The MisfitsÂ "/>
        <s v="The Night ListenerÂ "/>
        <s v="The Jerky BoysÂ "/>
        <s v="The OrphanageÂ "/>
        <s v="A Haunted House 2Â "/>
        <s v="The Rules of AttractionÂ "/>
        <s v="TopazÂ "/>
        <s v="Let's Go to Pris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Red StateÂ "/>
        <s v="MirrormaskÂ "/>
        <s v="SamsaraÂ "/>
        <s v="The BarbariansÂ "/>
        <s v="The Art of Getting ByÂ "/>
        <s v="ZipperÂ "/>
        <s v="Poolhall JunkiesÂ "/>
        <s v="The Loss of Sexual InnocenceÂ "/>
        <s v="Holy Motors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The Velocity of GaryÂ "/>
        <s v="Mondays in the SunÂ "/>
        <s v="Stake LandÂ "/>
        <s v="Sonny with a ChanceÂ             "/>
        <s v="The Last Time I Committed SuicideÂ "/>
        <s v="Futuro BeachÂ "/>
        <s v="Another Happy DayÂ "/>
        <s v="A Lonely Place to DieÂ "/>
        <s v="NothingÂ "/>
        <s v="The Geographer Drank His Globe AwayÂ "/>
        <s v="1776Â "/>
        <s v="InescapableÂ "/>
        <s v="Hell's AngelsÂ "/>
        <s v="Purple VioletsÂ "/>
        <s v="The VeilÂ "/>
        <s v="The Loved OnesÂ "/>
        <s v="No VacancyÂ "/>
        <s v="How to Fall in LoveÂ "/>
        <s v="The Perfect WaveÂ "/>
        <s v="A Man for All SeasonsÂ "/>
        <s v="NetworkÂ "/>
        <s v="Gone with the WindÂ "/>
        <s v="Desert DancerÂ "/>
        <s v="Major DundeeÂ "/>
        <s v="Down for LifeÂ "/>
        <s v="Annie Get Your GunÂ "/>
        <s v="Four LionsÂ "/>
        <s v="House of SandÂ "/>
        <s v="DefendorÂ "/>
        <s v="The PirateÂ "/>
        <s v="The Good HeartÂ "/>
        <s v="The History BoysÂ "/>
        <s v="M*A*S*HÂ             "/>
        <s v="Midnight CowboyÂ "/>
        <s v="The Full MontyÂ "/>
        <s v="Airplane!Â "/>
        <s v="Chain of CommandÂ "/>
        <s v="FridayÂ "/>
        <s v="Menace II SocietyÂ "/>
        <s v="EmpireÂ             "/>
        <s v="Creepshow 2Â "/>
        <s v="The Ballad of Cable HogueÂ "/>
        <s v="In Cold BloodÂ "/>
        <s v="The Nun's StoryÂ "/>
        <s v="HarperÂ "/>
        <s v="FrenzyÂ "/>
        <s v="The WitchÂ "/>
        <s v="I Got the Hook UpÂ "/>
        <s v="She's the OneÂ "/>
        <s v="Gods and MonstersÂ "/>
        <s v="The Secret in Their EyesÂ "/>
        <s v="TrainÂ "/>
        <s v="Evil Dead IIÂ "/>
        <s v="Pootie TangÂ "/>
        <s v="SharknadoÂ "/>
        <s v="La otra conquistaÂ "/>
        <s v="TrollhunterÂ "/>
        <s v="Ira &amp; AbbyÂ "/>
        <s v="Winter PassingÂ "/>
        <s v="D.E.B.S.Â "/>
        <s v="The Masked SaintÂ "/>
        <s v="The BetrayedÂ "/>
        <s v="TaxmanÂ "/>
        <s v="The SecretÂ             "/>
        <s v="2:13Â "/>
        <s v="Batman: The Dark Knight Returns, Part 2Â "/>
        <s v="Time to ChooseÂ "/>
        <s v="In the Name of the King: The Last JobÂ "/>
        <s v="Wicked BloodÂ "/>
        <s v="Dawn PatrolÂ "/>
        <s v="Lords of LondonÂ "/>
        <s v="High AnxietyÂ "/>
        <s v="March of the PenguinsÂ "/>
        <s v="Margin CallÂ "/>
        <s v="AugustÂ "/>
        <s v="ChokeÂ "/>
        <s v="WhiplashÂ "/>
        <s v="City of GodÂ "/>
        <s v="Human TrafficÂ "/>
        <s v="Day OneÂ "/>
        <s v="The Dead GirlÂ "/>
        <s v="The HuntÂ "/>
        <s v="A Christmas StoryÂ "/>
        <s v="BellaÂ "/>
        <s v="Class of 1984Â "/>
        <s v="The Opposite SexÂ "/>
        <s v="Dreaming of Joseph LeesÂ "/>
        <s v="The ClassÂ "/>
        <s v="Rosemary's BabyÂ "/>
        <s v="The Man Who Shot Liberty ValanceÂ "/>
        <s v="AdamÂ "/>
        <s v="Maria Full of GraceÂ "/>
        <s v="BeginnersÂ "/>
        <s v="FeastÂ "/>
        <s v="Animal HouseÂ "/>
        <s v="GoldfingerÂ "/>
        <s v="AntiviralÂ "/>
        <s v="It's a Wonderful LifeÂ "/>
        <s v="TrainspottingÂ "/>
        <s v="The Original Kings of ComedyÂ "/>
        <s v="Paranormal Activity 2Â "/>
        <s v="Waking Ned DevineÂ "/>
        <s v="Bowling for ColumbineÂ "/>
        <s v="Coming HomeÂ "/>
        <s v="A Nightmare on Elm Street 2: Freddy's RevengeÂ "/>
        <s v="A Room with a ViewÂ "/>
        <s v="The PurgeÂ "/>
        <s v="SinisterÂ "/>
        <s v="Martin Lawrence Live: RunteldatÂ "/>
        <s v="Cat on a Hot Tin RoofÂ "/>
        <s v="Beneath the Planet of the ApesÂ "/>
        <s v="Air BudÂ "/>
        <s v="PokÃ©mon 3: The MovieÂ "/>
        <s v="Jason Lives: Friday the 13th Part VIÂ "/>
        <s v="The Bridge on the River KwaiÂ "/>
        <s v="Spaced InvadersÂ "/>
        <s v="Family PlotÂ "/>
        <s v="The ApartmentÂ "/>
        <s v="Jason Goes to Hell: The Final FridayÂ "/>
        <s v="Torn CurtainÂ "/>
        <s v="Dave Chappelle's Block PartyÂ "/>
        <s v="Slow WestÂ "/>
        <s v="Krush GrooveÂ "/>
        <s v="Next Day AirÂ "/>
        <s v="Elmer GantryÂ "/>
        <s v="Judgment at NurembergÂ "/>
        <s v="Trippin'Â "/>
        <s v="Robot ChickenÂ             "/>
        <s v="Red RiverÂ "/>
        <s v="Phat GirlzÂ "/>
        <s v="Before MidnightÂ "/>
        <s v="Teen Wolf TooÂ "/>
        <s v="Phantasm IIÂ "/>
        <s v="Woman Thou Art LoosedÂ "/>
        <s v="Real Women Have CurvesÂ "/>
        <s v="Deadline GallipoliÂ             "/>
        <s v="WaterÂ "/>
        <s v="East Is EastÂ "/>
        <s v="WhippedÂ "/>
        <s v="Kama Sutra: A Tale of LoveÂ "/>
        <s v="Please GiveÂ "/>
        <s v="Willy Wonka &amp; the Chocolate FactoryÂ "/>
        <s v="Warlock: The ArmageddonÂ "/>
        <s v="8 Heads in a Duffel BagÂ "/>
        <s v="Days of HeavenÂ "/>
        <s v="Thirteen Conversations About One ThingÂ "/>
        <s v="JawbreakerÂ "/>
        <s v="BasquiatÂ "/>
        <s v="Frances Ha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FreewayÂ "/>
        <s v="Love's Abiding JoyÂ "/>
        <s v="Fish TankÂ "/>
        <s v="Damsels in DistressÂ "/>
        <s v="CreatureÂ             "/>
        <s v="BacheloretteÂ "/>
        <s v="BrainDeadÂ             "/>
        <s v="Brave New GirlÂ "/>
        <s v="Tim and Eric's Billion Dollar MovieÂ "/>
        <s v="The GrandÂ             "/>
        <s v="Summer StormÂ "/>
        <s v="Fort McCoyÂ "/>
        <s v="Chain LetterÂ "/>
        <s v="Just LookingÂ "/>
        <s v="The DivideÂ "/>
        <s v="The EclipseÂ "/>
        <s v="DemonicÂ "/>
        <s v="My Big Fat Independent MovieÂ "/>
        <s v="The DeportedÂ "/>
        <s v="Tanner HallÂ "/>
        <s v="Open RoadÂ "/>
        <s v="They Came TogetherÂ "/>
        <s v="30 Nights of Paranormal Activity with the Devil Inside the Girl with the Dragon TattooÂ "/>
        <s v="Never Back Down 2: The BeatdownÂ "/>
        <s v="Point BlankÂ "/>
        <s v="Four Single FathersÂ "/>
        <s v="Enter the Dangerous MindÂ "/>
        <s v="Something WickedÂ "/>
        <s v="AWOL-72Â "/>
        <s v="IguanaÂ "/>
        <s v="Chicago OvercoatÂ "/>
        <s v="Barry MundayÂ "/>
        <s v="Central StationÂ "/>
        <s v="Pocketful of MiraclesÂ "/>
        <s v="Close RangeÂ "/>
        <s v="Boynton Beach ClubÂ "/>
        <s v="AmnesiacÂ "/>
        <s v="FreakonomicsÂ "/>
        <s v="High TensionÂ "/>
        <s v="Griff the InvisibleÂ "/>
        <s v="UnnaturalÂ "/>
        <s v="Hustle &amp; FlowÂ "/>
        <s v="Some Like It HotÂ "/>
        <s v="Friday the 13th Part VII: The New BloodÂ "/>
        <s v="The Wizard of OzÂ "/>
        <s v="Young FrankensteinÂ "/>
        <s v="Diary of the DeadÂ "/>
        <s v="Lage Raho Munna BhaiÂ "/>
        <s v="Ulee's GoldÂ "/>
        <s v="The Black StallionÂ "/>
        <s v="Sardaar JiÂ "/>
        <s v="Journey to SaturnÂ "/>
        <s v="Donovan's ReefÂ "/>
        <s v="The DressÂ "/>
        <s v="A Guy Named JoeÂ "/>
        <s v="Blazing SaddlesÂ "/>
        <s v="Friday the 13th: The Final ChapterÂ "/>
        <s v="IdaÂ "/>
        <s v="MauriceÂ "/>
        <s v="Beer LeagueÂ "/>
        <s v="Riding GiantsÂ "/>
        <s v="TimecrimesÂ "/>
        <s v="Silver MedallistÂ "/>
        <s v="Timber FallsÂ "/>
        <s v="Singin' in the RainÂ "/>
        <s v="Fat, Sick &amp; Nearly DeadÂ "/>
        <s v="A Haunted HouseÂ "/>
        <s v="2016: Obama's AmericaÂ "/>
        <s v="That Thing You Do!Â "/>
        <s v="Halloween III: Season of the WitchÂ "/>
        <s v="Escape from the Planet of the ApesÂ "/>
        <s v="HudÂ "/>
        <s v="Kevin Hart: Let Me ExplainÂ "/>
        <s v="My Own Private IdahoÂ "/>
        <s v="Garden StateÂ "/>
        <s v="Before SunriseÂ "/>
        <s v="Sur le seuilÂ "/>
        <s v="Jesus' SonÂ "/>
        <s v="Saving FaceÂ "/>
        <s v="Brick Lane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Christmas MailÂ "/>
        <s v="StungÂ "/>
        <s v="AntibirthÂ "/>
        <s v="Get on the BusÂ "/>
        <s v="Thr3eÂ "/>
        <s v="IdiocracyÂ "/>
        <s v="The Rise of the KraysÂ "/>
        <s v="This Is EnglandÂ "/>
        <s v="Alien UprisingÂ "/>
        <s v="Bathing BeautyÂ "/>
        <s v="Go for It!Â "/>
        <s v="Dancer, Texas Pop. 81Â "/>
        <s v="Show BoatÂ "/>
        <s v="Redemption RoadÂ "/>
        <s v="The CallingÂ "/>
        <s v="The Brave Little ToasterÂ "/>
        <s v="FantasiaÂ "/>
        <s v="8 DaysÂ "/>
        <s v="Friday the 13th Part IIIÂ "/>
        <s v="Friday the 13th: A New BeginningÂ "/>
        <s v="The Last Sin EaterÂ "/>
        <s v="Do You Believe?Â "/>
        <s v="Impact PointÂ "/>
        <s v="The Valley of DecisionÂ "/>
        <s v="EdenÂ "/>
        <s v="Chicken Tikka MasalaÂ "/>
        <s v="Always WoodstockÂ "/>
        <s v="Jack Brooks: Monster SlayerÂ "/>
        <s v="The Best Years of Our LivesÂ "/>
        <s v="BullyÂ "/>
        <s v="EllingÂ "/>
        <s v="Mi AmericaÂ "/>
        <s v="[Rec]Â "/>
        <s v="Lies in Plain SightÂ "/>
        <s v="SharkskinÂ "/>
        <s v="ContainmentÂ "/>
        <s v="The TimberÂ "/>
        <s v="From Russia with LoveÂ "/>
        <s v="The Toxic Avenger Part IIÂ "/>
        <s v="In the Heat of the NightÂ             "/>
        <s v="SleeperÂ "/>
        <s v="It FollowsÂ "/>
        <s v="Everything You Always Wanted to Know About Sex * But Were Afraid to AskÂ "/>
        <s v="To Kill a MockingbirdÂ "/>
        <s v="Mad Max 2: The Road WarriorÂ "/>
        <s v="The Legend of Drunken MasterÂ "/>
        <s v="Boys Don't CryÂ "/>
        <s v="Silent HouseÂ "/>
        <s v="The Lives of OthersÂ "/>
        <s v="CourageousÂ "/>
        <s v="The HustlerÂ "/>
        <s v="Boom TownÂ "/>
        <s v="The Triplets of BellevilleÂ "/>
        <s v="Smoke SignalsÂ "/>
        <s v="American SplendorÂ "/>
        <s v="Before SunsetÂ "/>
        <s v="Amores PerrosÂ "/>
        <s v="ThirteenÂ "/>
        <s v="Gentleman's AgreementÂ "/>
        <s v="Winter's BoneÂ "/>
        <s v="Touching the VoidÂ "/>
        <s v="Alexander's Ragtime BandÂ "/>
        <s v="Me and You and Everyone We KnowÂ "/>
        <s v="Inside JobÂ "/>
        <s v="We Are Your FriendsÂ "/>
        <s v="Ghost Dog: The Way of the SamuraiÂ "/>
        <s v="Harsh TimesÂ "/>
        <s v="CaptiveÂ "/>
        <s v="Full FrontalÂ "/>
        <s v="WitchboardÂ "/>
        <s v="Strangers with CandyÂ             "/>
        <s v="ShortbusÂ "/>
        <s v="Waltz with BashirÂ "/>
        <s v="The Book of Mormon Movie, Volume 1: The JourneyÂ "/>
        <s v="No End in SightÂ "/>
        <s v="The Diary of a Teenage GirlÂ "/>
        <s v="Get RealÂ             "/>
        <s v="In the Shadow of the MoonÂ "/>
        <s v="Meek's CutoffÂ "/>
        <s v="Inside Deep ThroatÂ "/>
        <s v="Dinner RushÂ "/>
        <s v="ClockwatchersÂ "/>
        <s v="The Virginity HitÂ "/>
        <s v="SubwayÂ "/>
        <s v="House of DÂ "/>
        <s v="TeethÂ "/>
        <s v="Six-String SamuraiÂ "/>
        <s v="Hum To Mohabbat KaregaÂ "/>
        <s v="It's All Gone Pete TongÂ "/>
        <s v="Saint John of Las VegasÂ "/>
        <s v="24 7: Twenty Four SevenÂ "/>
        <s v="StonewallÂ "/>
        <s v="EurekaÂ             "/>
        <s v="Roadside RomeoÂ "/>
        <s v="This Thing of OursÂ "/>
        <s v="The Lost Medallion: The Adventures of Billy StoneÂ "/>
        <s v="The Last Five YearsÂ "/>
        <s v="The Missing PersonÂ "/>
        <s v="Return of the Living Dead IIIÂ "/>
        <s v="LondonÂ "/>
        <s v="SherrybabyÂ "/>
        <s v="CircleÂ "/>
        <s v="Eden LakeÂ "/>
        <s v="PlushÂ "/>
        <s v="Vampire KillersÂ "/>
        <s v="Gangster's Paradise: JerusalemaÂ "/>
        <s v="Freeze FrameÂ "/>
        <s v="Grave EncountersÂ "/>
        <s v="StitchesÂ "/>
        <s v="Nine DeadÂ "/>
        <s v="To Be Frank, Sinatra at 100Â "/>
        <s v="BananasÂ "/>
        <s v="SupercapitalistÂ "/>
        <s v="RockawayÂ "/>
        <s v="WingsÂ             "/>
        <s v="The Lady from ShanghaiÂ "/>
        <s v="No Man's Land: The Rise of ReekerÂ "/>
        <s v="HighwayÂ "/>
        <s v="Small ApartmentsÂ "/>
        <s v="Coffee TownÂ "/>
        <s v="The Ghastly Love of Johnny XÂ "/>
        <s v="All Is BrightÂ "/>
        <s v="The Torture Chamber of Dr. SadismÂ "/>
        <s v="Straight A'sÂ "/>
        <s v="A Funny Thing Happened on the Way to the ForumÂ "/>
        <s v="Slacker UprisingÂ "/>
        <s v="The Legend of Hell's Gate: An American ConspiracyÂ "/>
        <s v="The Walking DeceasedÂ "/>
        <s v="The Curse of Downers GroveÂ "/>
        <s v="Shark LakeÂ "/>
        <s v="River's EdgeÂ "/>
        <s v="NorthforkÂ "/>
        <s v="The Marine 4: Moving TargetÂ "/>
        <s v="BuriedÂ "/>
        <s v="SubmarineÂ "/>
        <s v="The SquareÂ "/>
        <s v="One to AnotherÂ "/>
        <s v="ABCD (Any Body Can Dance)Â "/>
        <s v="Man on WireÂ "/>
        <s v="AbandonedÂ "/>
        <s v="Brotherly LoveÂ "/>
        <s v="The Last ExorcismÂ "/>
        <s v="Nowhere BoyÂ "/>
        <s v="A Streetcar Named DesireÂ "/>
        <s v="Dr. Strangelove or: How I Learned to Stop Worrying and Love the BombÂ "/>
        <s v="El crimen del padre AmaroÂ "/>
        <s v="Beasts of the Southern WildÂ "/>
        <s v="Battle for the Planet of the ApesÂ "/>
        <s v="SongcatcherÂ "/>
        <s v="Higher GroundÂ "/>
        <s v="VaaluÂ "/>
        <s v="The Greatest Movie Ever SoldÂ "/>
        <s v="Ed and His Dead MotherÂ "/>
        <s v="Travelers and MagiciansÂ "/>
        <s v="Hang 'Em HighÂ "/>
        <s v="Deadline - U.S.A.Â "/>
        <s v="SublimeÂ "/>
        <s v="A Beginner's Guide to SnuffÂ "/>
        <s v="Independence DaysasterÂ "/>
        <s v="Dysfunctional FriendsÂ "/>
        <s v="Run Lola RunÂ "/>
        <s v="MayÂ "/>
        <s v="Against the WildÂ "/>
        <s v="Living Dark: The Story of Ted the CaverÂ "/>
        <s v="Under the Same MoonÂ "/>
        <s v="Conquest of the Planet of the ApesÂ "/>
        <s v="In the BedroomÂ "/>
        <s v="I Spit on Your GraveÂ "/>
        <s v="Happy, TexasÂ "/>
        <s v="My Summer of LoveÂ "/>
        <s v="The LunchboxÂ "/>
        <s v="YesÂ "/>
        <s v="You Can't Take It with YouÂ "/>
        <s v="From Here to EternityÂ "/>
        <s v="She Wore a Yellow RibbonÂ "/>
        <s v="Grace UnpluggedÂ "/>
        <s v="FoolishÂ "/>
        <s v="N-SecureÂ "/>
        <s v="CaramelÂ "/>
        <s v="Out of the DarkÂ "/>
        <s v="The BubbleÂ "/>
        <s v="The ConversationÂ "/>
        <s v="Dil Jo Bhi Kahey...Â "/>
        <s v="Mississippi MermaidÂ "/>
        <s v="I Love Your WorkÂ "/>
        <s v="Cabin FeverÂ "/>
        <s v="WaitressÂ "/>
        <s v="BloodsportÂ "/>
        <s v="Mr. Smith Goes to WashingtonÂ "/>
        <s v="KidsÂ "/>
        <s v="The Squid and the WhaleÂ "/>
        <s v="Kissing Jessica SteinÂ "/>
        <s v="Kickboxer: VengeanceÂ "/>
        <s v="SpellboundÂ "/>
        <s v="ExoticaÂ "/>
        <s v="Buffalo '66Â "/>
        <s v="InsidiousÂ "/>
        <s v="Repo ManÂ "/>
        <s v="Nine QueensÂ "/>
        <s v="The GatekeepersÂ "/>
        <s v="The Ballad of Jack and RoseÂ "/>
        <s v="The To Do ListÂ "/>
        <s v="Killing ZoeÂ "/>
        <s v="The BelieverÂ "/>
        <s v="Snow AngelsÂ "/>
        <s v="UnsulliedÂ "/>
        <s v="Session 9Â "/>
        <s v="I Want Someone to Eat Cheese WithÂ "/>
        <s v="Mooz-LumÂ "/>
        <s v="HatchetÂ "/>
        <s v="Modern TimesÂ "/>
        <s v="Stolen SummerÂ "/>
        <s v="My Name Is BruceÂ "/>
        <s v="The SalonÂ "/>
        <s v="Road HardÂ "/>
        <s v="Forty Shades of BlueÂ "/>
        <s v="AmigoÂ "/>
        <s v="PontypoolÂ "/>
        <s v="TruckerÂ "/>
        <s v="Me You and Five BucksÂ "/>
        <s v="The Lords of SalemÂ "/>
        <s v="HouseboundÂ "/>
        <s v="Wal-Mart: The High Cost of Low PriceÂ "/>
        <s v="Fetching CodyÂ "/>
        <s v="Once Upon a Time in QueensÂ "/>
        <s v="Closer to the MoonÂ "/>
        <s v="Mutant WorldÂ "/>
        <s v="Growing Up SmithÂ "/>
        <s v="CheckmateÂ "/>
        <s v="#HorrorÂ "/>
        <s v="Wind WalkersÂ "/>
        <s v="Snow White and the Seven DwarfsÂ "/>
        <s v="The Holy GirlÂ "/>
        <s v="ShalakoÂ "/>
        <s v="Incident at Loch NessÂ "/>
        <s v="The Dog LoverÂ "/>
        <s v="Girl HouseÂ "/>
        <s v="The Blue RoomÂ "/>
        <s v="House at the End of the DriveÂ "/>
        <s v="Batman: The MovieÂ "/>
        <s v="Lock, Stock and Two Smoking BarrelsÂ "/>
        <s v="The Ballad of Gregorio CortezÂ "/>
        <s v="The Streets of San FranciscoÂ             "/>
        <s v="The CelebrationÂ "/>
        <s v="Trees LoungeÂ "/>
        <s v="Journey from the FallÂ "/>
        <s v="The BasketÂ "/>
        <s v="Eddie: The Sleepwalking CannibalÂ "/>
        <s v="Space: Above and BeyondÂ             "/>
        <s v="Queen of the MountainsÂ "/>
        <s v="Def-Con 4Â "/>
        <s v="The Hebrew HammerÂ "/>
        <s v="Neal 'N' NikkiÂ "/>
        <s v="The 41-Year-Old Virgin Who Knocked Up Sarah Marshall and Felt Superbad About ItÂ "/>
        <s v="Forget Me NotÂ "/>
        <s v="RebeccaÂ "/>
        <s v="Friday the 13th Part 2Â "/>
        <s v="The Lost WeekendÂ "/>
        <s v="C.H.U.D.Â "/>
        <s v="Filly BrownÂ "/>
        <s v="The Lion of JudahÂ "/>
        <s v="NiagaraÂ "/>
        <s v="How Green Was My ValleyÂ "/>
        <s v="The Girlfriend ExperienceÂ             "/>
        <s v="Da Sweet Blood of JesusÂ "/>
        <s v="Sex, Lies, and VideotapeÂ "/>
        <s v="SawÂ "/>
        <s v="Super TroopersÂ "/>
        <s v="The AlgerianÂ "/>
        <s v="The Amazing CatfishÂ "/>
        <s v="Monsoon WeddingÂ "/>
        <s v="You Can Count on MeÂ "/>
        <s v="The Trouble with HarryÂ "/>
        <s v="But I'm a CheerleaderÂ "/>
        <s v="Home RunÂ "/>
        <s v="Reservoir DogsÂ "/>
        <s v="The Blue BirdÂ "/>
        <s v="The Good, the Bad and the UglyÂ "/>
        <s v="The Second MotherÂ "/>
        <s v="Blue Like JazzÂ "/>
        <s v="Down and Out with the DollsÂ "/>
        <s v="Pink Ribbons, Inc.Â "/>
        <s v="Certifiably JonathanÂ "/>
        <s v="QÂ "/>
        <s v="The Knife of Don JuanÂ "/>
        <s v="Grand Theft ParsonsÂ "/>
        <s v="Extreme MovieÂ "/>
        <s v="The Charge of the Light BrigadeÂ "/>
        <s v="Below ZeroÂ "/>
        <s v="CrowsnestÂ "/>
        <s v="AirborneÂ "/>
        <s v="Cotton Comes to HarlemÂ "/>
        <s v="The Wicked WithinÂ "/>
        <s v="Bleeding HeartsÂ "/>
        <s v="Waiting...Â "/>
        <s v="Dead Man's ShoesÂ "/>
        <s v="Wolf CreekÂ             "/>
        <s v="From a Whisper to a ScreamÂ "/>
        <s v="Sex with StrangersÂ "/>
        <s v="Dracula: Pages from a Virgin's DiaryÂ "/>
        <s v="Faith Like PotatoesÂ "/>
        <s v="Beyond the Black RainbowÂ "/>
        <s v="The Raid: RedemptionÂ "/>
        <s v="The Dead UndeadÂ "/>
        <s v="The Vatican ExorcismsÂ "/>
        <s v="CasablancaÂ "/>
        <s v="Lake MungoÂ "/>
        <s v="Rocket Singh: Salesman of the YearÂ "/>
        <s v="Silent RunningÂ "/>
        <s v="RockyÂ "/>
        <s v="The SleepwalkerÂ "/>
        <s v="Tom JonesÂ "/>
        <s v="UnfriendedÂ "/>
        <s v="Taxi Driver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Love Me TenderÂ "/>
        <s v="An Inconvenient TruthÂ "/>
        <s v="Sands of Iwo JimaÂ "/>
        <s v="Shine a LightÂ "/>
        <s v="The Green InfernoÂ "/>
        <s v="DepartureÂ "/>
        <s v="The SessionsÂ "/>
        <s v="Food, Inc.Â "/>
        <s v="October BabyÂ "/>
        <s v="Next Stop WonderlandÂ "/>
        <s v="The Skeleton TwinsÂ "/>
        <s v="Martha Marcy May MarleneÂ "/>
        <s v="Obvious Chil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Bubba Ho-Tep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Palo AltoÂ "/>
        <s v="AjamiÂ "/>
        <s v="Wristcutters: A Love StoryÂ "/>
        <s v="I OriginsÂ "/>
        <s v="The Battle of Shaker HeightsÂ "/>
        <s v="The Act of KillingÂ "/>
        <s v="Taxi to the Dark SideÂ "/>
        <s v="Once in a Lifetime: The Extraordinary Story of the New York CosmosÂ "/>
        <s v="Guiana 1838Â "/>
        <s v="Lisa Picard Is Famou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Speedway JunkyÂ "/>
        <s v="The Last Big ThingÂ "/>
        <s v="The SpecialsÂ "/>
        <s v="16 to LifeÂ "/>
        <s v="Alone with HerÂ "/>
        <s v="Creative ControlÂ "/>
        <s v="SpecialÂ "/>
        <s v="SparklerÂ "/>
        <s v="The Helix... LoadedÂ "/>
        <s v="In Her Line of FireÂ "/>
        <s v="The Jimmy ShowÂ "/>
        <s v="HeliÂ "/>
        <s v="Karachi se LahoreÂ "/>
        <s v="Loving AnnabelleÂ "/>
        <s v="HitsÂ "/>
        <s v="Jimmy and JudyÂ "/>
        <s v="Frat PartyÂ "/>
        <s v="The Party's OverÂ "/>
        <s v="ProudÂ "/>
        <s v="The Poker HouseÂ "/>
        <s v="ChildlessÂ "/>
        <s v="ZMD: Zombies of Mass DestructionÂ "/>
        <s v="Snow White: A Deadly SummerÂ "/>
        <s v="Hidden AwayÂ "/>
        <s v="My Last Day Without YouÂ "/>
        <s v="Steppin: The MovieÂ "/>
        <s v="Doc Holliday's RevengeÂ "/>
        <s v="Black RockÂ "/>
        <s v="Truth or DieÂ "/>
        <s v="The PetÂ "/>
        <s v="Bang Bang BabyÂ "/>
        <s v="Fear ClinicÂ "/>
        <s v="Zombie HunterÂ "/>
        <s v="A Fine StepÂ "/>
        <s v="CharlyÂ "/>
        <s v="Banshee ChapterÂ "/>
        <s v="JesseÂ             "/>
        <s v="Ask Me AnythingÂ "/>
        <s v="And Then Came LoveÂ "/>
        <s v="Food ChainsÂ "/>
        <s v="On the WaterfrontÂ "/>
        <s v="L!fe HappensÂ "/>
        <s v="4 Months, 3 Weeks and 2 DaysÂ "/>
        <s v="The Horror Network Vol. 1Â "/>
        <s v="Hard CandyÂ "/>
        <s v="The QuietÂ "/>
        <s v="CircumstanceÂ "/>
        <s v="Fruitvale StationÂ "/>
        <s v="The Brass TeapotÂ "/>
        <s v="BambiÂ "/>
        <s v="The HammerÂ "/>
        <s v="Latter DaysÂ "/>
        <s v="ElzaÂ "/>
        <s v="1982Â "/>
        <s v="For a Good Time, Call...Â "/>
        <s v="Celeste &amp; Jesse ForeverÂ "/>
        <s v="Time ChangerÂ "/>
        <s v="London to BrightonÂ "/>
        <s v="American HeroÂ "/>
        <s v="Windsor DriveÂ "/>
        <s v="A SeparationÂ "/>
        <s v="Crying with LaughterÂ "/>
        <s v="Welcome to the DollhouseÂ "/>
        <s v="Ruby in ParadiseÂ "/>
        <s v="Raising Victor VargasÂ "/>
        <s v="Pandora's BoxÂ "/>
        <s v="Harrison MontgomeryÂ "/>
        <s v="Live-In MaidÂ "/>
        <s v="DeterrenceÂ "/>
        <s v="The Mudge BoyÂ "/>
        <s v="The Young UnknownsÂ "/>
        <s v="Not CoolÂ "/>
        <s v="Dead SnowÂ "/>
        <s v="Saints and SoldiersÂ "/>
        <s v="VesselÂ "/>
        <s v="American GraffitiÂ "/>
        <s v="Iraq for Sale: The War ProfiteersÂ "/>
        <s v="Aqua Teen Hunger Force Colon Movie Film for TheatersÂ "/>
        <s v="Safety Not GuaranteedÂ "/>
        <s v="Kevin Hart: Laugh at My PainÂ "/>
        <s v="Kill ListÂ "/>
        <s v="The InnkeepersÂ "/>
        <s v="The ConformistÂ "/>
        <s v="Interview with the AssassinÂ "/>
        <s v="Donkey PunchÂ "/>
        <s v="All the Boys Love Mandy LaneÂ "/>
        <s v="BledÂ "/>
        <s v="High NoonÂ "/>
        <s v="Hoop DreamsÂ "/>
        <s v="RizeÂ "/>
        <s v="DestinyÂ "/>
        <s v="L.I.E.Â "/>
        <s v="The Sisterhood of NightÂ "/>
        <s v="B-GirlÂ "/>
        <s v="Half NelsonÂ "/>
        <s v="Naturally NativeÂ "/>
        <s v="Hav PlentyÂ "/>
        <s v="AdulterersÂ "/>
        <s v="Escape from TomorrowÂ "/>
        <s v="StarsuckersÂ "/>
        <s v="The Hadza: Last of the FirstÂ "/>
        <s v="AfterÂ "/>
        <s v="TreacheryÂ "/>
        <s v="WalterÂ "/>
        <s v="Top HatÂ "/>
        <s v="The Blair Witch ProjectÂ "/>
        <s v="WoodstockÂ "/>
        <s v="The Kentucky Fried MovieÂ "/>
        <s v="Mercy StreetsÂ "/>
        <s v="Arnolds ParkÂ "/>
        <s v="Broken VesselsÂ "/>
        <s v="Water &amp; PowerÂ "/>
        <s v="They Will Have to Kill Us FirstÂ "/>
        <s v="Crop Circles: Quest for TruthÂ "/>
        <s v="Light from the DarkroomÂ "/>
        <s v="IrreplaceableÂ "/>
        <s v="The Maid's RoomÂ "/>
        <s v="A Hard Day's NightÂ "/>
        <s v="The Harvest/La CosechaÂ "/>
        <s v="Love LettersÂ "/>
        <s v="Julija in alfa RomeoÂ "/>
        <s v="FireproofÂ "/>
        <s v="Faith ConnectionsÂ "/>
        <s v="BenjiÂ "/>
        <s v="Open WaterÂ "/>
        <s v="High RoadÂ "/>
        <s v="Kingdom of the SpidersÂ "/>
        <s v="Mad Hot BallroomÂ "/>
        <s v="The Station AgentÂ "/>
        <s v="To Save a LifeÂ "/>
        <s v="Wordplay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rinking BuddiesÂ "/>
        <s v="Deceptive Practice: The Mysteries and Mentors of Ricky JayÂ "/>
        <s v="Seven SamuraiÂ "/>
        <s v="The Other Dream TeamÂ "/>
        <s v="Johnny SuedeÂ "/>
        <s v="Finishing the Game: The Search for a New Bruce LeeÂ "/>
        <s v="RubberÂ "/>
        <s v="Kiss the BrideÂ "/>
        <s v="The Slaughter RuleÂ "/>
        <s v="MonstersÂ "/>
        <s v="The CaliforniansÂ "/>
        <s v="The Living WakeÂ "/>
        <s v="Detention of the DeadÂ "/>
        <s v="Crazy StoneÂ "/>
        <s v="Scott Walker: 30 Century ManÂ "/>
        <s v="Everything Put TogetherÂ "/>
        <s v="Good KillÂ "/>
        <s v="Insomnia ManicaÂ "/>
        <s v="The Outrageous Sophie TuckerÂ "/>
        <s v="Now Is GoodÂ "/>
        <s v="Girls Gone DeadÂ "/>
        <s v="America Is Still the PlaceÂ "/>
        <s v="SubconsciousÂ "/>
        <s v="Enter NowhereÂ "/>
        <s v="The King of NajayoÂ "/>
        <s v="Fight to the FinishÂ "/>
        <s v="Alleluia! The Devil's CarnivalÂ "/>
        <s v="The Sound and the ShadowÂ "/>
        <s v="Rodeo GirlÂ "/>
        <s v="Born to Fly: Elizabeth Streb vs. GravityÂ "/>
        <s v="The Little Ponderosa ZooÂ "/>
        <s v="The Toxic AvengerÂ "/>
        <s v="Straight Out of BrooklynÂ "/>
        <s v="Bloody SundayÂ "/>
        <s v="Diamond RuffÂ "/>
        <s v="Conversations with Other WomenÂ "/>
        <s v="Poultrygeist: Night of the Chicken DeadÂ "/>
        <s v="Mutual FriendsÂ "/>
        <s v="42nd StreetÂ "/>
        <s v="Rise of the Entrepreneur: The Search for a Better WayÂ "/>
        <s v="MetropolitanÂ "/>
        <s v="As It Is in HeavenÂ "/>
        <s v="RoadsideÂ "/>
        <s v="Napoleon DynamiteÂ "/>
        <s v="Blue RuinÂ "/>
        <s v="Paranormal ActivityÂ "/>
        <s v="Dogtown and Z-BoysÂ "/>
        <s v="Monty Python and the Holy GrailÂ "/>
        <s v="QuinceaÃ±eraÂ "/>
        <s v="Gory Gory HallelujahÂ "/>
        <s v="HeroesÂ             "/>
        <s v="TarnationÂ "/>
        <s v="I Want Your MoneyÂ "/>
        <s v="Love in the Time of MonstersÂ "/>
        <s v="The BeyondÂ "/>
        <s v="Home MoviesÂ             "/>
        <s v="What Happens in VegasÂ "/>
        <s v="The Dark HoursÂ "/>
        <s v="My Beautiful LaundretteÂ "/>
        <s v="FabledÂ "/>
        <s v="Show MeÂ "/>
        <s v="Cries &amp; WhispersÂ "/>
        <s v="Intolerance: Love's Struggle Throughout the AgesÂ "/>
        <s v="TrekkiesÂ "/>
        <s v="The Broadway MelodyÂ "/>
        <s v="The Evil DeadÂ "/>
        <s v="ManiacÂ "/>
        <s v="Censored VoicesÂ "/>
        <s v="MurderballÂ "/>
        <s v="American Ninja 2: The ConfrontationÂ "/>
        <s v="51 Birch StreetÂ "/>
        <s v="RevolutionÂ             "/>
        <s v="Rotor DR1Â "/>
        <s v="12 Angry MenÂ "/>
        <s v="My Dog TulipÂ "/>
        <s v="It Happened One NightÂ "/>
        <s v="DogtoothÂ "/>
        <s v="Tupac: ResurrectionÂ "/>
        <s v="TumbleweedsÂ "/>
        <s v="The ProphecyÂ "/>
        <s v="When the Cat's AwayÂ "/>
        <s v="Pieces of AprilÂ "/>
        <s v="The Big SwapÂ "/>
        <s v="Old JoyÂ "/>
        <s v="Wendy and LucyÂ "/>
        <s v="3 BackyardsÂ "/>
        <s v="Pierrot le FouÂ "/>
        <s v="Sisters in LawÂ "/>
        <s v="Ayurveda: Art of BeingÂ "/>
        <s v="Nothing But a ManÂ "/>
        <s v="First Love, Last RitesÂ "/>
        <s v="Fighting Tommy RileyÂ "/>
        <s v="Royal KillÂ "/>
        <s v="The Looking GlassÂ "/>
        <s v="Death Race 2000Â "/>
        <s v="Locker 13Â "/>
        <s v="Midnight CabaretÂ "/>
        <s v="Anderson's CrossÂ "/>
        <s v="BizarreÂ "/>
        <s v="Graduation DayÂ "/>
        <s v="Some Guy Who Kills PeopleÂ "/>
        <s v="ComplianceÂ "/>
        <s v="Chasing AmyÂ "/>
        <s v="Lovely &amp; AmazingÂ "/>
        <s v="Death CallsÂ "/>
        <s v="Better Luck TomorrowÂ "/>
        <s v="The Incredibly True Adventure of Two Girls in LoveÂ "/>
        <s v="Chuck &amp; BuckÂ "/>
        <s v="American DesiÂ "/>
        <s v="Amidst the Devil's WingsÂ "/>
        <s v="CubeÂ "/>
        <s v="Love and Other CatastrophesÂ "/>
        <s v="I Married a Strange Person!Â "/>
        <s v="NovemberÂ "/>
        <s v="Like CrazyÂ "/>
        <s v="Teeth and BloodÂ "/>
        <s v="Sugar TownÂ "/>
        <s v="The MotelÂ "/>
        <s v="The CanyonsÂ "/>
        <s v="Happy ValleyÂ             "/>
        <s v="On the OutsÂ "/>
        <s v="Shotgun StoriesÂ "/>
        <s v="ExamÂ "/>
        <s v="The Sticky Fingers of TimeÂ "/>
        <s v="Sunday School MusicalÂ "/>
        <s v="RustÂ "/>
        <s v="InkÂ "/>
        <s v="The Christmas BunnyÂ "/>
        <s v="Jesus PeopleÂ "/>
        <s v="ButterflyÂ "/>
        <s v="UnDividedÂ "/>
        <s v="The FrozenÂ "/>
        <s v="Horse CampÂ "/>
        <s v="Give Me ShelterÂ "/>
        <s v="The Big ParadeÂ "/>
        <s v="Little Big TopÂ "/>
        <s v="Along the RoadsideÂ "/>
        <s v="BronsonÂ "/>
        <s v="Western ReligionÂ "/>
        <s v="BurnÂ "/>
        <s v="UrbaniaÂ "/>
        <s v="The StewardessesÂ "/>
        <s v="The Beast from 20,000 FathomsÂ "/>
        <s v="Mad MaxÂ "/>
        <s v="SwingersÂ "/>
        <s v="A Fistful of DollarsÂ "/>
        <s v="She Done Him WrongÂ "/>
        <s v="Short Cut to Nirvana: Kumbh MelaÂ "/>
        <s v="The Grace CardÂ "/>
        <s v="Middle of NowhereÂ "/>
        <s v="3Â "/>
        <s v="The Business of FancydancingÂ "/>
        <s v="Call + ResponseÂ "/>
        <s v="MalevolenceÂ "/>
        <s v="Shooting the WarwicksÂ "/>
        <s v="Super HybridÂ "/>
        <s v="BagheadÂ "/>
        <s v="SolitudeÂ "/>
        <s v="The Case of the Grinning CatÂ "/>
        <s v="OrdetÂ "/>
        <s v="Good DickÂ "/>
        <s v="The Man from EarthÂ "/>
        <s v="The Trials of Darryl HuntÂ "/>
        <s v="An American Girl HolidayÂ "/>
        <s v="Yesterday Was a LieÂ "/>
        <s v="Theresa Is a MotherÂ "/>
        <s v="H.Â "/>
        <s v="Archaeology of a WomanÂ "/>
        <s v="Children of HeavenÂ "/>
        <s v="WeekendÂ "/>
        <s v="She's Gotta Have ItÂ "/>
        <s v="Butterfly GirlÂ "/>
        <s v="The World Is MineÂ "/>
        <s v="Another EarthÂ "/>
        <s v="Sweet Sweetback's Baadasssss SongÂ "/>
        <s v="Perfect CowboyÂ "/>
        <s v="TadpoleÂ "/>
        <s v="OnceÂ "/>
        <s v="The Woman ChaserÂ "/>
        <s v="The Horse BoyÂ "/>
        <s v="When the Lights Went OutÂ "/>
        <s v="Heroes of DirtÂ "/>
        <s v="A Charlie Brown ChristmasÂ "/>
        <s v="Antarctic Edge: 70Â° SouthÂ "/>
        <s v="ArousedÂ "/>
        <s v="Top SpinÂ "/>
        <s v="Roger &amp; MeÂ "/>
        <s v="An American in HollywoodÂ "/>
        <s v="Sound of My VoiceÂ "/>
        <s v="The Brain That SingsÂ "/>
        <s v="The Blood of My BrotherÂ "/>
        <s v="Your Sister's SisterÂ "/>
        <s v="Romantic SchemerÂ "/>
        <s v="A Dog's BreakfastÂ "/>
        <s v="Une Femme MariÃ©eÂ "/>
        <s v="The Birth of a NationÂ "/>
        <s v="The Work and the StoryÂ "/>
        <s v="Facing the GiantsÂ "/>
        <s v="The GallowsÂ "/>
        <s v="EraserheadÂ "/>
        <s v="Over the Hill to the PoorhouseÂ "/>
        <s v="Hollywood ShuffleÂ "/>
        <s v="The MightyÂ "/>
        <s v="PenitentiaryÂ "/>
        <s v="The Lost Skeleton of CadavraÂ "/>
        <s v="Dude, Where's My Dog?!Â "/>
        <s v="Cheap ThrillsÂ "/>
        <s v="Indie Game: The MovieÂ "/>
        <s v="ClosureÂ "/>
        <s v="Open SecretÂ "/>
        <s v="Echo Dr.Â "/>
        <s v="The Night VisitorÂ "/>
        <s v="The Past is a Grotesque AnimalÂ "/>
        <s v="Peace, Propaganda &amp; the Promised LandÂ "/>
        <s v="PiÂ "/>
        <s v="I Love You, Don't Touch Me!Â "/>
        <s v="20 DatesÂ "/>
        <s v="Queen CrabÂ "/>
        <s v="Super Size MeÂ "/>
        <s v="The FPÂ "/>
        <s v="Happy ChristmasÂ "/>
        <s v="The Brain That Wouldn't DieÂ "/>
        <s v="Tiger OrangeÂ "/>
        <s v="Supporting CharactersÂ "/>
        <s v="AbsentiaÂ "/>
        <s v="The Brothers McMullenÂ "/>
        <s v="The DirtiesÂ "/>
        <s v="GabrielaÂ "/>
        <s v="Tiny FurnitureÂ "/>
        <s v="HayrideÂ "/>
        <s v="The Naked ApeÂ "/>
        <s v="CountingÂ "/>
        <s v="The Call of CthulhuÂ "/>
        <s v="Bending SteelÂ "/>
        <s v="The SignalÂ "/>
        <s v="The Image RevolutionÂ "/>
        <s v="This Is Martin BonnerÂ "/>
        <s v="A True StoryÂ "/>
        <s v="George WashingtonÂ "/>
        <s v="Smiling Fish &amp; Goat on FireÂ "/>
        <s v="Dawn of the Crescent MoonÂ "/>
        <s v="Raymond Did ItÂ "/>
        <s v="The Last WaltzÂ "/>
        <s v="Run, Hide, DieÂ "/>
        <s v="The Exploding GirlÂ "/>
        <s v="The Legend of God's GunÂ "/>
        <s v="Mutual AppreciationÂ "/>
        <s v="Her Cry: La Llorona InvestigationÂ "/>
        <s v="Down TerraceÂ "/>
        <s v="ClerksÂ "/>
        <s v="Pink NarcissusÂ "/>
        <s v="Funny Ha HaÂ "/>
        <s v="In the Company of MenÂ "/>
        <s v="ManitoÂ "/>
        <s v="RampageÂ "/>
        <s v="SlackerÂ "/>
        <s v="Dutch KillsÂ "/>
        <s v="Dry SpellÂ "/>
        <s v="FlywheelÂ "/>
        <s v="ExeterÂ "/>
        <s v="The RidgesÂ "/>
        <s v="The Puffy ChairÂ "/>
        <s v="Stories of Our LivesÂ "/>
        <s v="Breaking UpwardsÂ "/>
        <s v="All Superheroes Must DieÂ "/>
        <s v="Pink FlamingosÂ "/>
        <s v="CleanÂ "/>
        <s v="The CircleÂ "/>
        <s v="Tin Can ManÂ "/>
        <s v="The CureÂ "/>
        <s v="On the DownlowÂ "/>
        <s v="Sanctuary; Quite a ConundrumÂ "/>
        <s v="BangÂ "/>
        <s v="PrimerÂ "/>
        <s v="CaviteÂ "/>
        <s v="El MariachiÂ "/>
        <s v="The Mongol KingÂ "/>
        <s v="NewlywedsÂ "/>
        <s v="Signed Sealed DeliveredÂ "/>
        <s v="The FollowingÂ             "/>
        <s v="A Plague So PleasantÂ "/>
        <s v="Shanghai CallingÂ "/>
        <s v="My Date with DrewÂ "/>
      </sharedItems>
    </cacheField>
    <cacheField name="language" numFmtId="0">
      <sharedItems/>
    </cacheField>
    <cacheField name="country" numFmtId="0">
      <sharedItems/>
    </cacheField>
    <cacheField name="budget" numFmtId="0">
      <sharedItems containsMixedTypes="1" containsNumber="1" containsInteger="1" minValue="218" maxValue="12215500000"/>
    </cacheField>
    <cacheField name="title_year" numFmtId="0">
      <sharedItems containsMixedTypes="1" containsNumber="1" containsInteger="1" minValue="1916" maxValue="2016"/>
    </cacheField>
    <cacheField name="imdb_score" numFmtId="0">
      <sharedItems containsSemiMixedTypes="0" containsString="0" containsNumber="1" minValue="1.6" maxValue="9.5"/>
    </cacheField>
    <cacheField name="genres2" numFmtId="0">
      <sharedItems/>
    </cacheField>
    <cacheField name="genres3" numFmtId="0">
      <sharedItems containsBlank="1" count="25">
        <s v="Adventure"/>
        <s v="Thriller"/>
        <m/>
        <s v="Animation"/>
        <s v="Family"/>
        <s v="Fantasy"/>
        <s v="Romance"/>
        <s v="Crime"/>
        <s v="Comedy"/>
        <s v="Drama"/>
        <s v="Sci-Fi"/>
        <s v="Horror"/>
        <s v="Mystery"/>
        <s v="Western"/>
        <s v="History"/>
        <s v="Musical"/>
        <s v="Music"/>
        <s v="War"/>
        <s v="Biography"/>
        <s v="Sport"/>
        <s v="Reality-TV"/>
        <s v="Documentary"/>
        <s v="Short"/>
        <s v="Film-Noir"/>
        <s v="News"/>
      </sharedItems>
    </cacheField>
    <cacheField name="genres4" numFmtId="0">
      <sharedItems containsBlank="1"/>
    </cacheField>
    <cacheField name="genres5" numFmtId="0">
      <sharedItems containsBlank="1"/>
    </cacheField>
    <cacheField name="genres6" numFmtId="0">
      <sharedItems containsBlank="1"/>
    </cacheField>
    <cacheField name="genres7" numFmtId="0">
      <sharedItems containsBlank="1"/>
    </cacheField>
    <cacheField name="genres8" numFmtId="0">
      <sharedItems containsBlank="1"/>
    </cacheField>
    <cacheField name="genres9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n" refreshedDate="45626.798580324074" createdVersion="8" refreshedVersion="8" minRefreshableVersion="3" recordCount="10" xr:uid="{E6EE5885-D635-497A-ACD3-81D03792A439}">
  <cacheSource type="worksheet">
    <worksheetSource name="Table3"/>
  </cacheSource>
  <cacheFields count="2">
    <cacheField name="profit" numFmtId="0">
      <sharedItems containsSemiMixedTypes="0" containsString="0" containsNumber="1" containsInteger="1" minValue="348316061" maxValue="523505847"/>
    </cacheField>
    <cacheField name="movie" numFmtId="0">
      <sharedItems count="9">
        <s v="AvatarÂ "/>
        <s v="The AvengersÂ "/>
        <s v="TitanicÂ "/>
        <s v="Jurassic WorldÂ "/>
        <s v="The Dark KnightÂ "/>
        <s v="Star Wars: Episode I - The Phantom MenaceÂ "/>
        <s v="The Lion KingÂ "/>
        <s v="Star Wars: Episode IV - A New HopeÂ "/>
        <s v="E.T. the Extra-TerrestrialÂ 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n" refreshedDate="45626.808706018521" createdVersion="8" refreshedVersion="8" minRefreshableVersion="3" recordCount="5043" xr:uid="{CAA031ED-A873-4004-A1BB-2087503BD7AD}">
  <cacheSource type="worksheet">
    <worksheetSource name="Table4"/>
  </cacheSource>
  <cacheFields count="2">
    <cacheField name="imdb_score" numFmtId="0">
      <sharedItems containsSemiMixedTypes="0" containsString="0" containsNumber="1" minValue="1.6" maxValue="9.5"/>
    </cacheField>
    <cacheField name="language" numFmtId="0">
      <sharedItems count="48">
        <s v="English"/>
        <s v="-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Icelandic"/>
        <s v="German"/>
        <s v="Aramaic"/>
        <s v="Italian"/>
        <s v="Dutch"/>
        <s v="Dari"/>
        <s v="Hebrew"/>
        <s v="Chinese"/>
        <s v="Mongolian"/>
        <s v="Swedish"/>
        <s v="Korean"/>
        <s v="Thai"/>
        <s v="Polish"/>
        <s v="Bosnian"/>
        <s v="None"/>
        <s v="Hungarian"/>
        <s v="Portuguese"/>
        <s v="Danish"/>
        <s v="Arabic"/>
        <s v="Norwegian"/>
        <s v="Czech"/>
        <s v="Kannada"/>
        <s v="Zulu"/>
        <s v="Panjabi"/>
        <s v="Tamil"/>
        <s v="Dzongkha"/>
        <s v="Vietnamese"/>
        <s v="Indonesian"/>
        <s v="Urdu"/>
        <s v="Romanian"/>
        <s v="Persian"/>
        <s v="Slovenian"/>
        <s v="Greek"/>
        <s v="Swahil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x v="0"/>
    <n v="178"/>
    <x v="0"/>
    <s v="Action|Adventure|Fantasy|Sci-Fi"/>
    <x v="0"/>
    <s v="English"/>
    <s v="USA"/>
    <n v="237000000"/>
    <n v="2009"/>
    <x v="0"/>
    <x v="0"/>
    <x v="0"/>
    <x v="0"/>
    <x v="0"/>
    <x v="0"/>
    <x v="0"/>
    <x v="0"/>
    <x v="0"/>
  </r>
  <r>
    <x v="1"/>
    <n v="169"/>
    <x v="1"/>
    <s v="Action|Adventure|Fantasy"/>
    <x v="1"/>
    <s v="English"/>
    <s v="USA"/>
    <n v="300000000"/>
    <n v="2007"/>
    <x v="1"/>
    <x v="0"/>
    <x v="0"/>
    <x v="0"/>
    <x v="1"/>
    <x v="0"/>
    <x v="0"/>
    <x v="0"/>
    <x v="0"/>
  </r>
  <r>
    <x v="2"/>
    <n v="148"/>
    <x v="2"/>
    <s v="Action|Adventure|Thriller"/>
    <x v="2"/>
    <s v="English"/>
    <s v="UK"/>
    <n v="245000000"/>
    <n v="2015"/>
    <x v="2"/>
    <x v="0"/>
    <x v="0"/>
    <x v="1"/>
    <x v="1"/>
    <x v="0"/>
    <x v="0"/>
    <x v="0"/>
    <x v="0"/>
  </r>
  <r>
    <x v="3"/>
    <n v="164"/>
    <x v="3"/>
    <s v="Action|Thriller"/>
    <x v="3"/>
    <s v="English"/>
    <s v="USA"/>
    <n v="250000000"/>
    <n v="2012"/>
    <x v="3"/>
    <x v="0"/>
    <x v="1"/>
    <x v="2"/>
    <x v="1"/>
    <x v="0"/>
    <x v="0"/>
    <x v="0"/>
    <x v="0"/>
  </r>
  <r>
    <x v="4"/>
    <s v="-"/>
    <x v="4"/>
    <s v="Documentary"/>
    <x v="4"/>
    <s v="-"/>
    <s v="-"/>
    <s v="-"/>
    <s v="-"/>
    <x v="1"/>
    <x v="1"/>
    <x v="2"/>
    <x v="2"/>
    <x v="1"/>
    <x v="0"/>
    <x v="0"/>
    <x v="0"/>
    <x v="0"/>
  </r>
  <r>
    <x v="5"/>
    <n v="132"/>
    <x v="5"/>
    <s v="Action|Adventure|Sci-Fi"/>
    <x v="5"/>
    <s v="English"/>
    <s v="USA"/>
    <n v="263700000"/>
    <n v="2012"/>
    <x v="4"/>
    <x v="0"/>
    <x v="0"/>
    <x v="3"/>
    <x v="1"/>
    <x v="0"/>
    <x v="0"/>
    <x v="0"/>
    <x v="0"/>
  </r>
  <r>
    <x v="6"/>
    <n v="156"/>
    <x v="6"/>
    <s v="Action|Adventure|Romance"/>
    <x v="6"/>
    <s v="English"/>
    <s v="USA"/>
    <n v="258000000"/>
    <n v="2007"/>
    <x v="5"/>
    <x v="0"/>
    <x v="0"/>
    <x v="4"/>
    <x v="1"/>
    <x v="0"/>
    <x v="0"/>
    <x v="0"/>
    <x v="0"/>
  </r>
  <r>
    <x v="7"/>
    <n v="100"/>
    <x v="7"/>
    <s v="Adventure|Animation|Comedy|Family|Fantasy|Musical|Romance"/>
    <x v="7"/>
    <s v="English"/>
    <s v="USA"/>
    <n v="260000000"/>
    <n v="2010"/>
    <x v="6"/>
    <x v="2"/>
    <x v="3"/>
    <x v="5"/>
    <x v="2"/>
    <x v="1"/>
    <x v="1"/>
    <x v="1"/>
    <x v="0"/>
  </r>
  <r>
    <x v="8"/>
    <n v="141"/>
    <x v="8"/>
    <s v="Action|Adventure|Sci-Fi"/>
    <x v="8"/>
    <s v="English"/>
    <s v="USA"/>
    <n v="250000000"/>
    <n v="2015"/>
    <x v="7"/>
    <x v="0"/>
    <x v="0"/>
    <x v="3"/>
    <x v="1"/>
    <x v="0"/>
    <x v="0"/>
    <x v="0"/>
    <x v="0"/>
  </r>
  <r>
    <x v="9"/>
    <n v="153"/>
    <x v="9"/>
    <s v="Adventure|Family|Fantasy|Mystery"/>
    <x v="9"/>
    <s v="English"/>
    <s v="UK"/>
    <n v="250000000"/>
    <n v="2009"/>
    <x v="7"/>
    <x v="2"/>
    <x v="4"/>
    <x v="0"/>
    <x v="3"/>
    <x v="0"/>
    <x v="0"/>
    <x v="0"/>
    <x v="0"/>
  </r>
  <r>
    <x v="10"/>
    <n v="183"/>
    <x v="10"/>
    <s v="Action|Adventure|Sci-Fi"/>
    <x v="10"/>
    <s v="English"/>
    <s v="USA"/>
    <n v="250000000"/>
    <n v="2016"/>
    <x v="8"/>
    <x v="0"/>
    <x v="0"/>
    <x v="3"/>
    <x v="1"/>
    <x v="0"/>
    <x v="0"/>
    <x v="0"/>
    <x v="0"/>
  </r>
  <r>
    <x v="11"/>
    <n v="169"/>
    <x v="11"/>
    <s v="Action|Adventure|Sci-Fi"/>
    <x v="11"/>
    <s v="English"/>
    <s v="USA"/>
    <n v="209000000"/>
    <n v="2006"/>
    <x v="9"/>
    <x v="0"/>
    <x v="0"/>
    <x v="3"/>
    <x v="1"/>
    <x v="0"/>
    <x v="0"/>
    <x v="0"/>
    <x v="0"/>
  </r>
  <r>
    <x v="12"/>
    <n v="106"/>
    <x v="12"/>
    <s v="Action|Adventure"/>
    <x v="12"/>
    <s v="English"/>
    <s v="UK"/>
    <n v="200000000"/>
    <n v="2008"/>
    <x v="10"/>
    <x v="0"/>
    <x v="0"/>
    <x v="2"/>
    <x v="1"/>
    <x v="0"/>
    <x v="0"/>
    <x v="0"/>
    <x v="0"/>
  </r>
  <r>
    <x v="1"/>
    <n v="151"/>
    <x v="13"/>
    <s v="Action|Adventure|Fantasy"/>
    <x v="13"/>
    <s v="English"/>
    <s v="USA"/>
    <n v="225000000"/>
    <n v="2006"/>
    <x v="11"/>
    <x v="0"/>
    <x v="0"/>
    <x v="0"/>
    <x v="1"/>
    <x v="0"/>
    <x v="0"/>
    <x v="0"/>
    <x v="0"/>
  </r>
  <r>
    <x v="1"/>
    <n v="150"/>
    <x v="14"/>
    <s v="Action|Adventure|Western"/>
    <x v="14"/>
    <s v="English"/>
    <s v="USA"/>
    <n v="215000000"/>
    <n v="2013"/>
    <x v="12"/>
    <x v="0"/>
    <x v="0"/>
    <x v="6"/>
    <x v="1"/>
    <x v="0"/>
    <x v="0"/>
    <x v="0"/>
    <x v="0"/>
  </r>
  <r>
    <x v="10"/>
    <n v="143"/>
    <x v="15"/>
    <s v="Action|Adventure|Fantasy|Sci-Fi"/>
    <x v="15"/>
    <s v="English"/>
    <s v="USA"/>
    <n v="225000000"/>
    <n v="2013"/>
    <x v="13"/>
    <x v="0"/>
    <x v="0"/>
    <x v="0"/>
    <x v="0"/>
    <x v="0"/>
    <x v="0"/>
    <x v="0"/>
    <x v="0"/>
  </r>
  <r>
    <x v="13"/>
    <n v="150"/>
    <x v="16"/>
    <s v="Action|Adventure|Family|Fantasy"/>
    <x v="16"/>
    <s v="English"/>
    <s v="USA"/>
    <n v="225000000"/>
    <n v="2008"/>
    <x v="4"/>
    <x v="0"/>
    <x v="0"/>
    <x v="7"/>
    <x v="4"/>
    <x v="0"/>
    <x v="0"/>
    <x v="0"/>
    <x v="0"/>
  </r>
  <r>
    <x v="8"/>
    <n v="173"/>
    <x v="17"/>
    <s v="Action|Adventure|Sci-Fi"/>
    <x v="17"/>
    <s v="English"/>
    <s v="USA"/>
    <n v="220000000"/>
    <n v="2012"/>
    <x v="14"/>
    <x v="0"/>
    <x v="0"/>
    <x v="3"/>
    <x v="1"/>
    <x v="0"/>
    <x v="0"/>
    <x v="0"/>
    <x v="0"/>
  </r>
  <r>
    <x v="14"/>
    <n v="136"/>
    <x v="18"/>
    <s v="Action|Adventure|Fantasy"/>
    <x v="18"/>
    <s v="English"/>
    <s v="USA"/>
    <n v="250000000"/>
    <n v="2011"/>
    <x v="10"/>
    <x v="0"/>
    <x v="0"/>
    <x v="0"/>
    <x v="1"/>
    <x v="0"/>
    <x v="0"/>
    <x v="0"/>
    <x v="0"/>
  </r>
  <r>
    <x v="15"/>
    <n v="106"/>
    <x v="19"/>
    <s v="Action|Adventure|Comedy|Family|Fantasy|Sci-Fi"/>
    <x v="19"/>
    <s v="English"/>
    <s v="USA"/>
    <n v="225000000"/>
    <n v="2012"/>
    <x v="2"/>
    <x v="0"/>
    <x v="0"/>
    <x v="5"/>
    <x v="2"/>
    <x v="1"/>
    <x v="2"/>
    <x v="0"/>
    <x v="0"/>
  </r>
  <r>
    <x v="16"/>
    <n v="164"/>
    <x v="20"/>
    <s v="Adventure|Fantasy"/>
    <x v="20"/>
    <s v="English"/>
    <s v="New Zealand"/>
    <n v="250000000"/>
    <n v="2014"/>
    <x v="7"/>
    <x v="2"/>
    <x v="5"/>
    <x v="2"/>
    <x v="1"/>
    <x v="0"/>
    <x v="0"/>
    <x v="0"/>
    <x v="0"/>
  </r>
  <r>
    <x v="17"/>
    <n v="153"/>
    <x v="21"/>
    <s v="Action|Adventure|Fantasy"/>
    <x v="21"/>
    <s v="English"/>
    <s v="USA"/>
    <n v="230000000"/>
    <n v="2012"/>
    <x v="15"/>
    <x v="0"/>
    <x v="0"/>
    <x v="0"/>
    <x v="1"/>
    <x v="0"/>
    <x v="0"/>
    <x v="0"/>
    <x v="0"/>
  </r>
  <r>
    <x v="18"/>
    <n v="156"/>
    <x v="22"/>
    <s v="Action|Adventure|Drama|History"/>
    <x v="22"/>
    <s v="English"/>
    <s v="USA"/>
    <n v="200000000"/>
    <n v="2010"/>
    <x v="10"/>
    <x v="0"/>
    <x v="0"/>
    <x v="8"/>
    <x v="5"/>
    <x v="0"/>
    <x v="0"/>
    <x v="0"/>
    <x v="0"/>
  </r>
  <r>
    <x v="16"/>
    <n v="186"/>
    <x v="23"/>
    <s v="Adventure|Fantasy"/>
    <x v="23"/>
    <s v="English"/>
    <s v="USA"/>
    <n v="225000000"/>
    <n v="2013"/>
    <x v="0"/>
    <x v="2"/>
    <x v="5"/>
    <x v="2"/>
    <x v="1"/>
    <x v="0"/>
    <x v="0"/>
    <x v="0"/>
    <x v="0"/>
  </r>
  <r>
    <x v="19"/>
    <n v="113"/>
    <x v="24"/>
    <s v="Adventure|Family|Fantasy"/>
    <x v="24"/>
    <s v="English"/>
    <s v="USA"/>
    <n v="180000000"/>
    <n v="2007"/>
    <x v="9"/>
    <x v="2"/>
    <x v="4"/>
    <x v="0"/>
    <x v="1"/>
    <x v="0"/>
    <x v="0"/>
    <x v="0"/>
    <x v="0"/>
  </r>
  <r>
    <x v="16"/>
    <n v="201"/>
    <x v="25"/>
    <s v="Action|Adventure|Drama|Romance"/>
    <x v="25"/>
    <s v="English"/>
    <s v="New Zealand"/>
    <n v="207000000"/>
    <n v="2005"/>
    <x v="13"/>
    <x v="0"/>
    <x v="0"/>
    <x v="8"/>
    <x v="6"/>
    <x v="0"/>
    <x v="0"/>
    <x v="0"/>
    <x v="0"/>
  </r>
  <r>
    <x v="0"/>
    <n v="194"/>
    <x v="26"/>
    <s v="Drama|Romance"/>
    <x v="26"/>
    <s v="English"/>
    <s v="USA"/>
    <n v="200000000"/>
    <n v="1997"/>
    <x v="16"/>
    <x v="3"/>
    <x v="6"/>
    <x v="2"/>
    <x v="1"/>
    <x v="0"/>
    <x v="0"/>
    <x v="0"/>
    <x v="0"/>
  </r>
  <r>
    <x v="20"/>
    <n v="147"/>
    <x v="27"/>
    <s v="Action|Adventure|Sci-Fi"/>
    <x v="27"/>
    <s v="English"/>
    <s v="USA"/>
    <n v="250000000"/>
    <n v="2016"/>
    <x v="17"/>
    <x v="0"/>
    <x v="0"/>
    <x v="3"/>
    <x v="1"/>
    <x v="0"/>
    <x v="0"/>
    <x v="0"/>
    <x v="0"/>
  </r>
  <r>
    <x v="21"/>
    <n v="131"/>
    <x v="28"/>
    <s v="Action|Adventure|Sci-Fi|Thriller"/>
    <x v="28"/>
    <s v="English"/>
    <s v="USA"/>
    <n v="209000000"/>
    <n v="2012"/>
    <x v="18"/>
    <x v="0"/>
    <x v="0"/>
    <x v="3"/>
    <x v="7"/>
    <x v="0"/>
    <x v="0"/>
    <x v="0"/>
    <x v="0"/>
  </r>
  <r>
    <x v="22"/>
    <n v="124"/>
    <x v="29"/>
    <s v="Action|Adventure|Sci-Fi|Thriller"/>
    <x v="29"/>
    <s v="English"/>
    <s v="USA"/>
    <n v="150000000"/>
    <n v="2015"/>
    <x v="15"/>
    <x v="0"/>
    <x v="0"/>
    <x v="3"/>
    <x v="7"/>
    <x v="0"/>
    <x v="0"/>
    <x v="0"/>
    <x v="0"/>
  </r>
  <r>
    <x v="2"/>
    <n v="143"/>
    <x v="30"/>
    <s v="Action|Adventure|Thriller"/>
    <x v="30"/>
    <s v="English"/>
    <s v="UK"/>
    <n v="200000000"/>
    <n v="2012"/>
    <x v="6"/>
    <x v="0"/>
    <x v="0"/>
    <x v="1"/>
    <x v="1"/>
    <x v="0"/>
    <x v="0"/>
    <x v="0"/>
    <x v="0"/>
  </r>
  <r>
    <x v="6"/>
    <n v="135"/>
    <x v="31"/>
    <s v="Action|Adventure|Fantasy|Romance"/>
    <x v="31"/>
    <s v="English"/>
    <s v="USA"/>
    <n v="200000000"/>
    <n v="2004"/>
    <x v="11"/>
    <x v="0"/>
    <x v="0"/>
    <x v="0"/>
    <x v="6"/>
    <x v="0"/>
    <x v="0"/>
    <x v="0"/>
    <x v="0"/>
  </r>
  <r>
    <x v="23"/>
    <n v="195"/>
    <x v="32"/>
    <s v="Action|Adventure|Sci-Fi"/>
    <x v="32"/>
    <s v="English"/>
    <s v="USA"/>
    <n v="200000000"/>
    <n v="2013"/>
    <x v="13"/>
    <x v="0"/>
    <x v="0"/>
    <x v="3"/>
    <x v="1"/>
    <x v="0"/>
    <x v="0"/>
    <x v="0"/>
    <x v="0"/>
  </r>
  <r>
    <x v="24"/>
    <n v="108"/>
    <x v="33"/>
    <s v="Adventure|Family|Fantasy"/>
    <x v="33"/>
    <s v="English"/>
    <s v="USA"/>
    <n v="200000000"/>
    <n v="2010"/>
    <x v="12"/>
    <x v="2"/>
    <x v="4"/>
    <x v="0"/>
    <x v="1"/>
    <x v="0"/>
    <x v="0"/>
    <x v="0"/>
    <x v="0"/>
  </r>
  <r>
    <x v="25"/>
    <n v="104"/>
    <x v="34"/>
    <s v="Action|Adventure|Fantasy|Sci-Fi|Thriller"/>
    <x v="34"/>
    <s v="English"/>
    <s v="Canada"/>
    <n v="210000000"/>
    <n v="2006"/>
    <x v="2"/>
    <x v="0"/>
    <x v="0"/>
    <x v="0"/>
    <x v="0"/>
    <x v="2"/>
    <x v="0"/>
    <x v="0"/>
    <x v="0"/>
  </r>
  <r>
    <x v="26"/>
    <n v="104"/>
    <x v="35"/>
    <s v="Adventure|Animation|Comedy|Family|Fantasy"/>
    <x v="35"/>
    <s v="English"/>
    <s v="USA"/>
    <n v="200000000"/>
    <n v="2013"/>
    <x v="11"/>
    <x v="2"/>
    <x v="3"/>
    <x v="5"/>
    <x v="2"/>
    <x v="1"/>
    <x v="0"/>
    <x v="0"/>
    <x v="0"/>
  </r>
  <r>
    <x v="27"/>
    <n v="150"/>
    <x v="36"/>
    <s v="Action|Adventure|Sci-Fi"/>
    <x v="36"/>
    <s v="English"/>
    <s v="USA"/>
    <n v="200000000"/>
    <n v="2009"/>
    <x v="19"/>
    <x v="0"/>
    <x v="0"/>
    <x v="3"/>
    <x v="1"/>
    <x v="0"/>
    <x v="0"/>
    <x v="0"/>
    <x v="0"/>
  </r>
  <r>
    <x v="27"/>
    <n v="165"/>
    <x v="37"/>
    <s v="Action|Adventure|Sci-Fi"/>
    <x v="37"/>
    <s v="English"/>
    <s v="USA"/>
    <n v="210000000"/>
    <n v="2014"/>
    <x v="20"/>
    <x v="0"/>
    <x v="0"/>
    <x v="3"/>
    <x v="1"/>
    <x v="0"/>
    <x v="0"/>
    <x v="0"/>
    <x v="0"/>
  </r>
  <r>
    <x v="6"/>
    <n v="130"/>
    <x v="38"/>
    <s v="Adventure|Family|Fantasy"/>
    <x v="38"/>
    <s v="English"/>
    <s v="USA"/>
    <n v="215000000"/>
    <n v="2013"/>
    <x v="21"/>
    <x v="2"/>
    <x v="4"/>
    <x v="0"/>
    <x v="1"/>
    <x v="0"/>
    <x v="0"/>
    <x v="0"/>
    <x v="0"/>
  </r>
  <r>
    <x v="17"/>
    <n v="142"/>
    <x v="39"/>
    <s v="Action|Adventure|Fantasy|Sci-Fi"/>
    <x v="39"/>
    <s v="English"/>
    <s v="USA"/>
    <n v="200000000"/>
    <n v="2014"/>
    <x v="10"/>
    <x v="0"/>
    <x v="0"/>
    <x v="0"/>
    <x v="0"/>
    <x v="0"/>
    <x v="0"/>
    <x v="0"/>
    <x v="0"/>
  </r>
  <r>
    <x v="28"/>
    <n v="125"/>
    <x v="40"/>
    <s v="Action|Adventure|Sci-Fi"/>
    <x v="40"/>
    <s v="English"/>
    <s v="USA"/>
    <n v="170000000"/>
    <n v="2010"/>
    <x v="2"/>
    <x v="0"/>
    <x v="0"/>
    <x v="3"/>
    <x v="1"/>
    <x v="0"/>
    <x v="0"/>
    <x v="0"/>
    <x v="0"/>
  </r>
  <r>
    <x v="29"/>
    <n v="106"/>
    <x v="41"/>
    <s v="Adventure|Animation|Comedy|Family|Sport"/>
    <x v="41"/>
    <s v="English"/>
    <s v="USA"/>
    <n v="200000000"/>
    <n v="2011"/>
    <x v="22"/>
    <x v="2"/>
    <x v="3"/>
    <x v="5"/>
    <x v="2"/>
    <x v="3"/>
    <x v="0"/>
    <x v="0"/>
    <x v="0"/>
  </r>
  <r>
    <x v="30"/>
    <n v="123"/>
    <x v="42"/>
    <s v="Action|Adventure|Sci-Fi"/>
    <x v="42"/>
    <s v="English"/>
    <s v="USA"/>
    <n v="200000000"/>
    <n v="2011"/>
    <x v="23"/>
    <x v="0"/>
    <x v="0"/>
    <x v="3"/>
    <x v="1"/>
    <x v="0"/>
    <x v="0"/>
    <x v="0"/>
    <x v="0"/>
  </r>
  <r>
    <x v="31"/>
    <n v="103"/>
    <x v="43"/>
    <s v="Adventure|Animation|Comedy|Family|Fantasy"/>
    <x v="43"/>
    <s v="English"/>
    <s v="USA"/>
    <n v="200000000"/>
    <n v="2010"/>
    <x v="24"/>
    <x v="2"/>
    <x v="3"/>
    <x v="5"/>
    <x v="2"/>
    <x v="1"/>
    <x v="0"/>
    <x v="0"/>
    <x v="0"/>
  </r>
  <r>
    <x v="32"/>
    <n v="118"/>
    <x v="44"/>
    <s v="Action|Adventure|Sci-Fi"/>
    <x v="44"/>
    <s v="English"/>
    <s v="USA"/>
    <n v="200000000"/>
    <n v="2009"/>
    <x v="4"/>
    <x v="0"/>
    <x v="0"/>
    <x v="3"/>
    <x v="1"/>
    <x v="0"/>
    <x v="0"/>
    <x v="0"/>
    <x v="0"/>
  </r>
  <r>
    <x v="33"/>
    <n v="140"/>
    <x v="45"/>
    <s v="Action|Crime|Thriller"/>
    <x v="45"/>
    <s v="English"/>
    <s v="USA"/>
    <n v="190000000"/>
    <n v="2015"/>
    <x v="13"/>
    <x v="0"/>
    <x v="7"/>
    <x v="1"/>
    <x v="1"/>
    <x v="0"/>
    <x v="0"/>
    <x v="0"/>
    <x v="0"/>
  </r>
  <r>
    <x v="12"/>
    <n v="123"/>
    <x v="46"/>
    <s v="Action|Adventure|Horror|Sci-Fi|Thriller"/>
    <x v="46"/>
    <s v="English"/>
    <s v="USA"/>
    <n v="190000000"/>
    <n v="2013"/>
    <x v="15"/>
    <x v="0"/>
    <x v="0"/>
    <x v="9"/>
    <x v="0"/>
    <x v="2"/>
    <x v="0"/>
    <x v="0"/>
    <x v="0"/>
  </r>
  <r>
    <x v="11"/>
    <n v="149"/>
    <x v="47"/>
    <s v="Action|Adventure|Fantasy|Sci-Fi|Thriller"/>
    <x v="47"/>
    <s v="English"/>
    <s v="USA"/>
    <n v="200000000"/>
    <n v="2014"/>
    <x v="25"/>
    <x v="0"/>
    <x v="0"/>
    <x v="0"/>
    <x v="0"/>
    <x v="2"/>
    <x v="0"/>
    <x v="0"/>
    <x v="0"/>
  </r>
  <r>
    <x v="34"/>
    <n v="132"/>
    <x v="48"/>
    <s v="Action|Adventure|Sci-Fi"/>
    <x v="48"/>
    <s v="English"/>
    <s v="USA"/>
    <n v="190000000"/>
    <n v="2013"/>
    <x v="6"/>
    <x v="0"/>
    <x v="0"/>
    <x v="3"/>
    <x v="1"/>
    <x v="0"/>
    <x v="0"/>
    <x v="0"/>
    <x v="0"/>
  </r>
  <r>
    <x v="11"/>
    <n v="114"/>
    <x v="49"/>
    <s v="Adventure|Fantasy"/>
    <x v="49"/>
    <s v="English"/>
    <s v="USA"/>
    <n v="195000000"/>
    <n v="2013"/>
    <x v="22"/>
    <x v="2"/>
    <x v="5"/>
    <x v="2"/>
    <x v="1"/>
    <x v="0"/>
    <x v="0"/>
    <x v="0"/>
    <x v="0"/>
  </r>
  <r>
    <x v="35"/>
    <n v="143"/>
    <x v="50"/>
    <s v="Drama|Romance"/>
    <x v="50"/>
    <s v="English"/>
    <s v="Australia"/>
    <n v="105000000"/>
    <n v="2013"/>
    <x v="11"/>
    <x v="3"/>
    <x v="6"/>
    <x v="2"/>
    <x v="1"/>
    <x v="0"/>
    <x v="0"/>
    <x v="0"/>
    <x v="0"/>
  </r>
  <r>
    <x v="36"/>
    <n v="116"/>
    <x v="51"/>
    <s v="Action|Adventure|Fantasy|Romance"/>
    <x v="51"/>
    <s v="English"/>
    <s v="USA"/>
    <n v="200000000"/>
    <n v="2010"/>
    <x v="4"/>
    <x v="0"/>
    <x v="0"/>
    <x v="0"/>
    <x v="6"/>
    <x v="0"/>
    <x v="0"/>
    <x v="0"/>
    <x v="0"/>
  </r>
  <r>
    <x v="37"/>
    <n v="131"/>
    <x v="52"/>
    <s v="Action|Adventure|Sci-Fi"/>
    <x v="52"/>
    <s v="English"/>
    <s v="USA"/>
    <n v="190000000"/>
    <n v="2013"/>
    <x v="15"/>
    <x v="0"/>
    <x v="0"/>
    <x v="3"/>
    <x v="1"/>
    <x v="0"/>
    <x v="0"/>
    <x v="0"/>
    <x v="0"/>
  </r>
  <r>
    <x v="27"/>
    <n v="154"/>
    <x v="53"/>
    <s v="Action|Adventure|Sci-Fi"/>
    <x v="53"/>
    <s v="English"/>
    <s v="USA"/>
    <n v="195000000"/>
    <n v="2011"/>
    <x v="22"/>
    <x v="0"/>
    <x v="0"/>
    <x v="3"/>
    <x v="1"/>
    <x v="0"/>
    <x v="0"/>
    <x v="0"/>
    <x v="0"/>
  </r>
  <r>
    <x v="38"/>
    <n v="122"/>
    <x v="54"/>
    <s v="Action|Adventure|Fantasy"/>
    <x v="54"/>
    <s v="English"/>
    <s v="USA"/>
    <n v="185000000"/>
    <n v="2008"/>
    <x v="5"/>
    <x v="0"/>
    <x v="0"/>
    <x v="0"/>
    <x v="1"/>
    <x v="0"/>
    <x v="0"/>
    <x v="0"/>
    <x v="0"/>
  </r>
  <r>
    <x v="39"/>
    <n v="93"/>
    <x v="55"/>
    <s v="Adventure|Animation|Comedy|Family|Fantasy"/>
    <x v="55"/>
    <s v="English"/>
    <s v="USA"/>
    <s v="-"/>
    <n v="2015"/>
    <x v="2"/>
    <x v="2"/>
    <x v="3"/>
    <x v="5"/>
    <x v="2"/>
    <x v="1"/>
    <x v="0"/>
    <x v="0"/>
    <x v="0"/>
  </r>
  <r>
    <x v="40"/>
    <n v="93"/>
    <x v="56"/>
    <s v="Adventure|Animation|Comedy|Family|Fantasy"/>
    <x v="56"/>
    <s v="English"/>
    <s v="USA"/>
    <n v="185000000"/>
    <n v="2012"/>
    <x v="13"/>
    <x v="2"/>
    <x v="3"/>
    <x v="5"/>
    <x v="2"/>
    <x v="1"/>
    <x v="0"/>
    <x v="0"/>
    <x v="0"/>
  </r>
  <r>
    <x v="41"/>
    <n v="122"/>
    <x v="57"/>
    <s v="Action|Adventure|Sci-Fi|Thriller"/>
    <x v="57"/>
    <s v="English"/>
    <s v="USA"/>
    <n v="185000000"/>
    <n v="2016"/>
    <x v="7"/>
    <x v="0"/>
    <x v="0"/>
    <x v="3"/>
    <x v="7"/>
    <x v="0"/>
    <x v="0"/>
    <x v="0"/>
    <x v="0"/>
  </r>
  <r>
    <x v="5"/>
    <n v="98"/>
    <x v="58"/>
    <s v="Adventure|Animation|Family|Sci-Fi"/>
    <x v="58"/>
    <s v="English"/>
    <s v="USA"/>
    <n v="180000000"/>
    <n v="2008"/>
    <x v="26"/>
    <x v="2"/>
    <x v="3"/>
    <x v="7"/>
    <x v="0"/>
    <x v="0"/>
    <x v="0"/>
    <x v="0"/>
    <x v="0"/>
  </r>
  <r>
    <x v="25"/>
    <n v="91"/>
    <x v="59"/>
    <s v="Action|Comedy|Crime|Thriller"/>
    <x v="59"/>
    <s v="English"/>
    <s v="USA"/>
    <n v="140000000"/>
    <n v="2007"/>
    <x v="5"/>
    <x v="0"/>
    <x v="8"/>
    <x v="10"/>
    <x v="7"/>
    <x v="0"/>
    <x v="0"/>
    <x v="0"/>
    <x v="0"/>
  </r>
  <r>
    <x v="42"/>
    <n v="158"/>
    <x v="60"/>
    <s v="Action|Adventure|Sci-Fi"/>
    <x v="60"/>
    <s v="English"/>
    <s v="USA"/>
    <n v="200000000"/>
    <n v="2009"/>
    <x v="27"/>
    <x v="0"/>
    <x v="0"/>
    <x v="3"/>
    <x v="1"/>
    <x v="0"/>
    <x v="0"/>
    <x v="0"/>
    <x v="0"/>
  </r>
  <r>
    <x v="43"/>
    <n v="96"/>
    <x v="61"/>
    <s v="Animation|Drama|Family|Fantasy"/>
    <x v="61"/>
    <s v="English"/>
    <s v="USA"/>
    <n v="200000000"/>
    <n v="2009"/>
    <x v="2"/>
    <x v="4"/>
    <x v="9"/>
    <x v="7"/>
    <x v="4"/>
    <x v="0"/>
    <x v="0"/>
    <x v="0"/>
    <x v="0"/>
  </r>
  <r>
    <x v="44"/>
    <n v="127"/>
    <x v="62"/>
    <s v="Action|Adventure|Sci-Fi"/>
    <x v="62"/>
    <s v="English"/>
    <s v="USA"/>
    <n v="176000000"/>
    <n v="2015"/>
    <x v="28"/>
    <x v="0"/>
    <x v="0"/>
    <x v="3"/>
    <x v="1"/>
    <x v="0"/>
    <x v="0"/>
    <x v="0"/>
    <x v="0"/>
  </r>
  <r>
    <x v="9"/>
    <n v="110"/>
    <x v="63"/>
    <s v="Action|Adventure|Drama|Romance"/>
    <x v="63"/>
    <s v="English"/>
    <s v="USA"/>
    <n v="180000000"/>
    <n v="2016"/>
    <x v="4"/>
    <x v="0"/>
    <x v="0"/>
    <x v="8"/>
    <x v="6"/>
    <x v="0"/>
    <x v="0"/>
    <x v="0"/>
    <x v="0"/>
  </r>
  <r>
    <x v="13"/>
    <n v="150"/>
    <x v="64"/>
    <s v="Adventure|Family|Fantasy"/>
    <x v="64"/>
    <s v="English"/>
    <s v="USA"/>
    <n v="180000000"/>
    <n v="2005"/>
    <x v="8"/>
    <x v="2"/>
    <x v="4"/>
    <x v="0"/>
    <x v="1"/>
    <x v="0"/>
    <x v="0"/>
    <x v="0"/>
    <x v="0"/>
  </r>
  <r>
    <x v="11"/>
    <n v="144"/>
    <x v="65"/>
    <s v="Action|Adventure|Sci-Fi"/>
    <x v="65"/>
    <s v="English"/>
    <s v="USA"/>
    <n v="178000000"/>
    <n v="2016"/>
    <x v="11"/>
    <x v="0"/>
    <x v="0"/>
    <x v="3"/>
    <x v="1"/>
    <x v="0"/>
    <x v="0"/>
    <x v="0"/>
    <x v="0"/>
  </r>
  <r>
    <x v="3"/>
    <n v="152"/>
    <x v="66"/>
    <s v="Action|Crime|Drama|Thriller"/>
    <x v="66"/>
    <s v="English"/>
    <s v="USA"/>
    <n v="185000000"/>
    <n v="2008"/>
    <x v="29"/>
    <x v="0"/>
    <x v="7"/>
    <x v="8"/>
    <x v="7"/>
    <x v="0"/>
    <x v="0"/>
    <x v="0"/>
    <x v="0"/>
  </r>
  <r>
    <x v="45"/>
    <n v="96"/>
    <x v="67"/>
    <s v="Adventure|Animation|Comedy|Family"/>
    <x v="67"/>
    <s v="English"/>
    <s v="USA"/>
    <n v="175000000"/>
    <n v="2009"/>
    <x v="24"/>
    <x v="2"/>
    <x v="3"/>
    <x v="5"/>
    <x v="2"/>
    <x v="0"/>
    <x v="0"/>
    <x v="0"/>
    <x v="0"/>
  </r>
  <r>
    <x v="46"/>
    <n v="94"/>
    <x v="68"/>
    <s v="Action|Adventure|Animation|Comedy|Family|Sci-Fi"/>
    <x v="68"/>
    <s v="English"/>
    <s v="USA"/>
    <n v="175000000"/>
    <n v="2009"/>
    <x v="12"/>
    <x v="0"/>
    <x v="0"/>
    <x v="11"/>
    <x v="8"/>
    <x v="4"/>
    <x v="2"/>
    <x v="0"/>
    <x v="0"/>
  </r>
  <r>
    <x v="47"/>
    <n v="126"/>
    <x v="69"/>
    <s v="Action|Adventure|Sci-Fi"/>
    <x v="69"/>
    <s v="English"/>
    <s v="USA"/>
    <n v="140000000"/>
    <n v="2008"/>
    <x v="0"/>
    <x v="0"/>
    <x v="0"/>
    <x v="3"/>
    <x v="1"/>
    <x v="0"/>
    <x v="0"/>
    <x v="0"/>
    <x v="0"/>
  </r>
  <r>
    <x v="48"/>
    <n v="126"/>
    <x v="70"/>
    <s v="Adventure|Drama|Family|Mystery"/>
    <x v="70"/>
    <s v="English"/>
    <s v="USA"/>
    <n v="170000000"/>
    <n v="2011"/>
    <x v="7"/>
    <x v="2"/>
    <x v="9"/>
    <x v="7"/>
    <x v="3"/>
    <x v="0"/>
    <x v="0"/>
    <x v="0"/>
    <x v="0"/>
  </r>
  <r>
    <x v="15"/>
    <n v="106"/>
    <x v="71"/>
    <s v="Action|Comedy|Sci-Fi|Western"/>
    <x v="71"/>
    <s v="English"/>
    <s v="USA"/>
    <n v="170000000"/>
    <n v="1999"/>
    <x v="30"/>
    <x v="0"/>
    <x v="8"/>
    <x v="3"/>
    <x v="9"/>
    <x v="0"/>
    <x v="0"/>
    <x v="0"/>
    <x v="0"/>
  </r>
  <r>
    <x v="49"/>
    <n v="112"/>
    <x v="72"/>
    <s v="Action|Adventure|Fantasy|Horror|Thriller"/>
    <x v="72"/>
    <s v="English"/>
    <s v="USA"/>
    <n v="145000000"/>
    <n v="2008"/>
    <x v="31"/>
    <x v="0"/>
    <x v="0"/>
    <x v="0"/>
    <x v="10"/>
    <x v="2"/>
    <x v="0"/>
    <x v="0"/>
    <x v="0"/>
  </r>
  <r>
    <x v="50"/>
    <n v="123"/>
    <x v="73"/>
    <s v="Action|Adventure|Comedy|Sci-Fi"/>
    <x v="73"/>
    <s v="English"/>
    <s v="USA"/>
    <n v="175000000"/>
    <n v="2016"/>
    <x v="8"/>
    <x v="0"/>
    <x v="0"/>
    <x v="5"/>
    <x v="0"/>
    <x v="0"/>
    <x v="0"/>
    <x v="0"/>
    <x v="0"/>
  </r>
  <r>
    <x v="51"/>
    <n v="96"/>
    <x v="74"/>
    <s v="Comedy|Family|Fantasy"/>
    <x v="74"/>
    <s v="English"/>
    <s v="USA"/>
    <n v="175000000"/>
    <n v="2007"/>
    <x v="28"/>
    <x v="5"/>
    <x v="4"/>
    <x v="0"/>
    <x v="1"/>
    <x v="0"/>
    <x v="0"/>
    <x v="0"/>
    <x v="0"/>
  </r>
  <r>
    <x v="52"/>
    <n v="113"/>
    <x v="75"/>
    <s v="Action|Adventure|Sci-Fi"/>
    <x v="75"/>
    <s v="English"/>
    <s v="USA"/>
    <n v="178000000"/>
    <n v="2014"/>
    <x v="0"/>
    <x v="0"/>
    <x v="0"/>
    <x v="3"/>
    <x v="1"/>
    <x v="0"/>
    <x v="0"/>
    <x v="0"/>
    <x v="0"/>
  </r>
  <r>
    <x v="53"/>
    <n v="176"/>
    <x v="76"/>
    <s v="Action|Adventure|Sci-Fi|Thriller"/>
    <x v="76"/>
    <s v="English"/>
    <s v="USA"/>
    <n v="175000000"/>
    <n v="1995"/>
    <x v="9"/>
    <x v="0"/>
    <x v="0"/>
    <x v="3"/>
    <x v="7"/>
    <x v="0"/>
    <x v="0"/>
    <x v="0"/>
    <x v="0"/>
  </r>
  <r>
    <x v="54"/>
    <n v="118"/>
    <x v="77"/>
    <s v="Action|Adventure|Sci-Fi|Thriller"/>
    <x v="77"/>
    <s v="English"/>
    <s v="USA"/>
    <n v="175000000"/>
    <n v="2009"/>
    <x v="27"/>
    <x v="0"/>
    <x v="0"/>
    <x v="3"/>
    <x v="7"/>
    <x v="0"/>
    <x v="0"/>
    <x v="0"/>
    <x v="0"/>
  </r>
  <r>
    <x v="45"/>
    <n v="95"/>
    <x v="78"/>
    <s v="Adventure|Animation|Comedy|Drama|Family|Fantasy"/>
    <x v="78"/>
    <s v="English"/>
    <s v="USA"/>
    <n v="175000000"/>
    <n v="2015"/>
    <x v="24"/>
    <x v="2"/>
    <x v="3"/>
    <x v="5"/>
    <x v="11"/>
    <x v="4"/>
    <x v="3"/>
    <x v="0"/>
    <x v="0"/>
  </r>
  <r>
    <x v="47"/>
    <n v="106"/>
    <x v="79"/>
    <s v="Adventure|Drama|Family|Fantasy"/>
    <x v="79"/>
    <s v="English"/>
    <s v="UK"/>
    <n v="175000000"/>
    <n v="2016"/>
    <x v="6"/>
    <x v="2"/>
    <x v="9"/>
    <x v="7"/>
    <x v="4"/>
    <x v="0"/>
    <x v="0"/>
    <x v="0"/>
    <x v="0"/>
  </r>
  <r>
    <x v="47"/>
    <n v="124"/>
    <x v="80"/>
    <s v="Action|Adventure|Sci-Fi"/>
    <x v="80"/>
    <s v="English"/>
    <s v="USA"/>
    <n v="200000000"/>
    <n v="2010"/>
    <x v="15"/>
    <x v="0"/>
    <x v="0"/>
    <x v="3"/>
    <x v="1"/>
    <x v="0"/>
    <x v="0"/>
    <x v="0"/>
    <x v="0"/>
  </r>
  <r>
    <x v="55"/>
    <n v="132"/>
    <x v="81"/>
    <s v="Action|Adventure|Drama|Fantasy"/>
    <x v="81"/>
    <s v="English"/>
    <s v="USA"/>
    <n v="170000000"/>
    <n v="2012"/>
    <x v="9"/>
    <x v="0"/>
    <x v="0"/>
    <x v="8"/>
    <x v="4"/>
    <x v="0"/>
    <x v="0"/>
    <x v="0"/>
    <x v="0"/>
  </r>
  <r>
    <x v="56"/>
    <n v="97"/>
    <x v="82"/>
    <s v="Action|Adventure|Family|Fantasy|Romance"/>
    <x v="82"/>
    <s v="English"/>
    <s v="USA"/>
    <n v="180000000"/>
    <n v="2014"/>
    <x v="15"/>
    <x v="0"/>
    <x v="0"/>
    <x v="7"/>
    <x v="4"/>
    <x v="5"/>
    <x v="0"/>
    <x v="0"/>
    <x v="0"/>
  </r>
  <r>
    <x v="57"/>
    <n v="130"/>
    <x v="83"/>
    <s v="Action|Adventure|Drama|Sci-Fi"/>
    <x v="83"/>
    <s v="English"/>
    <s v="USA"/>
    <n v="170000000"/>
    <n v="2014"/>
    <x v="32"/>
    <x v="0"/>
    <x v="0"/>
    <x v="8"/>
    <x v="0"/>
    <x v="0"/>
    <x v="0"/>
    <x v="0"/>
    <x v="0"/>
  </r>
  <r>
    <x v="58"/>
    <n v="109"/>
    <x v="4"/>
    <s v="Action|Adventure|Romance|Sci-Fi"/>
    <x v="84"/>
    <s v="English"/>
    <s v="Belgium"/>
    <s v="-"/>
    <n v="2015"/>
    <x v="33"/>
    <x v="0"/>
    <x v="0"/>
    <x v="4"/>
    <x v="0"/>
    <x v="0"/>
    <x v="0"/>
    <x v="0"/>
    <x v="0"/>
  </r>
  <r>
    <x v="59"/>
    <n v="128"/>
    <x v="84"/>
    <s v="Action|Adventure|Drama|Fantasy"/>
    <x v="85"/>
    <s v="English"/>
    <s v="USA"/>
    <n v="175000000"/>
    <n v="2013"/>
    <x v="22"/>
    <x v="0"/>
    <x v="0"/>
    <x v="8"/>
    <x v="4"/>
    <x v="0"/>
    <x v="0"/>
    <x v="0"/>
    <x v="0"/>
  </r>
  <r>
    <x v="20"/>
    <n v="136"/>
    <x v="85"/>
    <s v="Action|Adventure|Sci-Fi"/>
    <x v="86"/>
    <s v="English"/>
    <s v="USA"/>
    <n v="170000000"/>
    <n v="2014"/>
    <x v="6"/>
    <x v="0"/>
    <x v="0"/>
    <x v="3"/>
    <x v="1"/>
    <x v="0"/>
    <x v="0"/>
    <x v="0"/>
    <x v="0"/>
  </r>
  <r>
    <x v="60"/>
    <n v="93"/>
    <x v="86"/>
    <s v="Adventure|Animation|Comedy|Family|Fantasy"/>
    <x v="87"/>
    <s v="English"/>
    <s v="USA"/>
    <n v="165000000"/>
    <n v="2010"/>
    <x v="21"/>
    <x v="2"/>
    <x v="3"/>
    <x v="5"/>
    <x v="2"/>
    <x v="1"/>
    <x v="0"/>
    <x v="0"/>
    <x v="0"/>
  </r>
  <r>
    <x v="61"/>
    <n v="130"/>
    <x v="87"/>
    <s v="Action|Adventure|Family|Mystery|Sci-Fi"/>
    <x v="88"/>
    <s v="English"/>
    <s v="USA"/>
    <n v="190000000"/>
    <n v="2015"/>
    <x v="12"/>
    <x v="0"/>
    <x v="0"/>
    <x v="7"/>
    <x v="3"/>
    <x v="6"/>
    <x v="0"/>
    <x v="0"/>
    <x v="0"/>
  </r>
  <r>
    <x v="62"/>
    <n v="102"/>
    <x v="88"/>
    <s v="Action|Adventure|Animation|Comedy|Drama|Family|Sci-Fi"/>
    <x v="89"/>
    <s v="English"/>
    <s v="USA"/>
    <n v="165000000"/>
    <n v="2014"/>
    <x v="0"/>
    <x v="0"/>
    <x v="0"/>
    <x v="11"/>
    <x v="8"/>
    <x v="7"/>
    <x v="4"/>
    <x v="2"/>
    <x v="0"/>
  </r>
  <r>
    <x v="63"/>
    <n v="101"/>
    <x v="89"/>
    <s v="Adventure|Animation|Comedy|Family|Sci-Fi"/>
    <x v="90"/>
    <s v="English"/>
    <s v="USA"/>
    <n v="165000000"/>
    <n v="2012"/>
    <x v="6"/>
    <x v="2"/>
    <x v="3"/>
    <x v="5"/>
    <x v="2"/>
    <x v="6"/>
    <x v="0"/>
    <x v="0"/>
    <x v="0"/>
  </r>
  <r>
    <x v="43"/>
    <n v="100"/>
    <x v="90"/>
    <s v="Adventure|Animation|Family|Fantasy"/>
    <x v="91"/>
    <s v="English"/>
    <s v="USA"/>
    <n v="165000000"/>
    <n v="2004"/>
    <x v="4"/>
    <x v="2"/>
    <x v="3"/>
    <x v="7"/>
    <x v="4"/>
    <x v="0"/>
    <x v="0"/>
    <x v="0"/>
    <x v="0"/>
  </r>
  <r>
    <x v="42"/>
    <n v="120"/>
    <x v="91"/>
    <s v="Action|Adventure|Sci-Fi"/>
    <x v="92"/>
    <s v="English"/>
    <s v="USA"/>
    <n v="165000000"/>
    <n v="2016"/>
    <x v="34"/>
    <x v="0"/>
    <x v="0"/>
    <x v="3"/>
    <x v="1"/>
    <x v="0"/>
    <x v="0"/>
    <x v="0"/>
    <x v="0"/>
  </r>
  <r>
    <x v="64"/>
    <n v="98"/>
    <x v="92"/>
    <s v="Adventure|Animation|Family|Fantasy"/>
    <x v="93"/>
    <s v="English"/>
    <s v="USA"/>
    <n v="165000000"/>
    <n v="2010"/>
    <x v="17"/>
    <x v="2"/>
    <x v="3"/>
    <x v="7"/>
    <x v="4"/>
    <x v="0"/>
    <x v="0"/>
    <x v="0"/>
    <x v="0"/>
  </r>
  <r>
    <x v="65"/>
    <n v="109"/>
    <x v="93"/>
    <s v="Action|Sci-Fi"/>
    <x v="94"/>
    <s v="English"/>
    <s v="USA"/>
    <n v="200000000"/>
    <n v="2003"/>
    <x v="21"/>
    <x v="0"/>
    <x v="10"/>
    <x v="2"/>
    <x v="1"/>
    <x v="0"/>
    <x v="0"/>
    <x v="0"/>
    <x v="0"/>
  </r>
  <r>
    <x v="66"/>
    <n v="121"/>
    <x v="94"/>
    <s v="Action|Adventure|Sci-Fi"/>
    <x v="95"/>
    <s v="English"/>
    <s v="USA"/>
    <n v="170000000"/>
    <n v="2014"/>
    <x v="14"/>
    <x v="0"/>
    <x v="0"/>
    <x v="3"/>
    <x v="1"/>
    <x v="0"/>
    <x v="0"/>
    <x v="0"/>
    <x v="0"/>
  </r>
  <r>
    <x v="3"/>
    <n v="169"/>
    <x v="95"/>
    <s v="Adventure|Drama|Sci-Fi"/>
    <x v="96"/>
    <s v="English"/>
    <s v="USA"/>
    <n v="165000000"/>
    <n v="2014"/>
    <x v="35"/>
    <x v="2"/>
    <x v="9"/>
    <x v="3"/>
    <x v="1"/>
    <x v="0"/>
    <x v="0"/>
    <x v="0"/>
    <x v="0"/>
  </r>
  <r>
    <x v="3"/>
    <n v="148"/>
    <x v="96"/>
    <s v="Action|Adventure|Sci-Fi|Thriller"/>
    <x v="97"/>
    <s v="English"/>
    <s v="USA"/>
    <n v="160000000"/>
    <n v="2010"/>
    <x v="36"/>
    <x v="0"/>
    <x v="0"/>
    <x v="3"/>
    <x v="7"/>
    <x v="0"/>
    <x v="0"/>
    <x v="0"/>
    <x v="0"/>
  </r>
  <r>
    <x v="67"/>
    <n v="120"/>
    <x v="4"/>
    <s v="Action|Adventure|Drama|Horror|Sci-Fi"/>
    <x v="98"/>
    <s v="Japanese"/>
    <s v="Japan"/>
    <s v="-"/>
    <n v="2016"/>
    <x v="17"/>
    <x v="0"/>
    <x v="0"/>
    <x v="8"/>
    <x v="10"/>
    <x v="6"/>
    <x v="0"/>
    <x v="0"/>
    <x v="0"/>
  </r>
  <r>
    <x v="16"/>
    <n v="182"/>
    <x v="97"/>
    <s v="Adventure|Fantasy"/>
    <x v="99"/>
    <s v="English"/>
    <s v="USA"/>
    <n v="180000000"/>
    <n v="2012"/>
    <x v="0"/>
    <x v="2"/>
    <x v="5"/>
    <x v="2"/>
    <x v="1"/>
    <x v="0"/>
    <x v="0"/>
    <x v="0"/>
    <x v="0"/>
  </r>
  <r>
    <x v="49"/>
    <n v="106"/>
    <x v="98"/>
    <s v="Action|Crime|Thriller"/>
    <x v="100"/>
    <s v="English"/>
    <s v="USA"/>
    <n v="38000000"/>
    <n v="2001"/>
    <x v="10"/>
    <x v="0"/>
    <x v="7"/>
    <x v="1"/>
    <x v="1"/>
    <x v="0"/>
    <x v="0"/>
    <x v="0"/>
    <x v="0"/>
  </r>
  <r>
    <x v="68"/>
    <n v="166"/>
    <x v="99"/>
    <s v="Drama|Fantasy|Romance"/>
    <x v="101"/>
    <s v="English"/>
    <s v="USA"/>
    <n v="150000000"/>
    <n v="2008"/>
    <x v="6"/>
    <x v="3"/>
    <x v="5"/>
    <x v="4"/>
    <x v="1"/>
    <x v="0"/>
    <x v="0"/>
    <x v="0"/>
    <x v="0"/>
  </r>
  <r>
    <x v="69"/>
    <n v="132"/>
    <x v="100"/>
    <s v="Action|Adventure|Sci-Fi"/>
    <x v="102"/>
    <s v="English"/>
    <s v="USA"/>
    <n v="160000000"/>
    <n v="2011"/>
    <x v="6"/>
    <x v="0"/>
    <x v="0"/>
    <x v="3"/>
    <x v="1"/>
    <x v="0"/>
    <x v="0"/>
    <x v="0"/>
    <x v="0"/>
  </r>
  <r>
    <x v="70"/>
    <n v="137"/>
    <x v="101"/>
    <s v="Adventure|Sci-Fi"/>
    <x v="103"/>
    <s v="English"/>
    <s v="USA"/>
    <n v="160000000"/>
    <n v="2015"/>
    <x v="4"/>
    <x v="2"/>
    <x v="10"/>
    <x v="2"/>
    <x v="1"/>
    <x v="0"/>
    <x v="0"/>
    <x v="0"/>
    <x v="0"/>
  </r>
  <r>
    <x v="71"/>
    <n v="109"/>
    <x v="102"/>
    <s v="Action|Adventure|Family|Fantasy"/>
    <x v="104"/>
    <s v="English"/>
    <s v="USA"/>
    <n v="150000000"/>
    <n v="2010"/>
    <x v="9"/>
    <x v="0"/>
    <x v="0"/>
    <x v="7"/>
    <x v="4"/>
    <x v="0"/>
    <x v="0"/>
    <x v="0"/>
    <x v="0"/>
  </r>
  <r>
    <x v="72"/>
    <n v="98"/>
    <x v="103"/>
    <s v="Action|Adventure|Drama|Thriller"/>
    <x v="105"/>
    <s v="English"/>
    <s v="USA"/>
    <n v="160000000"/>
    <n v="2006"/>
    <x v="23"/>
    <x v="0"/>
    <x v="0"/>
    <x v="8"/>
    <x v="7"/>
    <x v="0"/>
    <x v="0"/>
    <x v="0"/>
    <x v="0"/>
  </r>
  <r>
    <x v="73"/>
    <n v="113"/>
    <x v="104"/>
    <s v="Adventure|Family|Fantasy"/>
    <x v="106"/>
    <s v="English"/>
    <s v="USA"/>
    <n v="170000000"/>
    <n v="2016"/>
    <x v="21"/>
    <x v="2"/>
    <x v="4"/>
    <x v="0"/>
    <x v="1"/>
    <x v="0"/>
    <x v="0"/>
    <x v="0"/>
    <x v="0"/>
  </r>
  <r>
    <x v="74"/>
    <n v="93"/>
    <x v="105"/>
    <s v="Adventure|Animation|Comedy|Family|Fantasy"/>
    <x v="107"/>
    <s v="English"/>
    <s v="USA"/>
    <n v="160000000"/>
    <n v="2007"/>
    <x v="9"/>
    <x v="2"/>
    <x v="3"/>
    <x v="5"/>
    <x v="2"/>
    <x v="1"/>
    <x v="0"/>
    <x v="0"/>
    <x v="0"/>
  </r>
  <r>
    <x v="75"/>
    <n v="123"/>
    <x v="106"/>
    <s v="Action|Adventure|Fantasy"/>
    <x v="108"/>
    <s v="English"/>
    <s v="USA"/>
    <n v="160000000"/>
    <n v="2016"/>
    <x v="11"/>
    <x v="0"/>
    <x v="0"/>
    <x v="0"/>
    <x v="1"/>
    <x v="0"/>
    <x v="0"/>
    <x v="0"/>
    <x v="0"/>
  </r>
  <r>
    <x v="76"/>
    <n v="126"/>
    <x v="107"/>
    <s v="Action|Adventure|Sci-Fi"/>
    <x v="109"/>
    <s v="English"/>
    <s v="USA"/>
    <n v="155000000"/>
    <n v="2015"/>
    <x v="4"/>
    <x v="0"/>
    <x v="0"/>
    <x v="3"/>
    <x v="1"/>
    <x v="0"/>
    <x v="0"/>
    <x v="0"/>
    <x v="0"/>
  </r>
  <r>
    <x v="77"/>
    <n v="113"/>
    <x v="108"/>
    <s v="Adventure|Family|Fantasy"/>
    <x v="110"/>
    <s v="English"/>
    <s v="USA"/>
    <n v="155000000"/>
    <n v="2010"/>
    <x v="22"/>
    <x v="2"/>
    <x v="4"/>
    <x v="0"/>
    <x v="1"/>
    <x v="0"/>
    <x v="0"/>
    <x v="0"/>
    <x v="0"/>
  </r>
  <r>
    <x v="27"/>
    <n v="184"/>
    <x v="109"/>
    <s v="Action|Drama|History|Romance|War"/>
    <x v="111"/>
    <s v="English"/>
    <s v="USA"/>
    <n v="140000000"/>
    <n v="2001"/>
    <x v="9"/>
    <x v="0"/>
    <x v="9"/>
    <x v="12"/>
    <x v="6"/>
    <x v="8"/>
    <x v="0"/>
    <x v="0"/>
    <x v="0"/>
  </r>
  <r>
    <x v="27"/>
    <n v="144"/>
    <x v="110"/>
    <s v="Action|Adventure|Sci-Fi"/>
    <x v="112"/>
    <s v="English"/>
    <s v="USA"/>
    <n v="150000000"/>
    <n v="2007"/>
    <x v="1"/>
    <x v="0"/>
    <x v="0"/>
    <x v="3"/>
    <x v="1"/>
    <x v="0"/>
    <x v="0"/>
    <x v="0"/>
    <x v="0"/>
  </r>
  <r>
    <x v="78"/>
    <n v="206"/>
    <x v="111"/>
    <s v="Action|Adventure|Biography|Drama|History|Romance|War"/>
    <x v="113"/>
    <s v="English"/>
    <s v="Germany"/>
    <n v="155000000"/>
    <n v="2004"/>
    <x v="34"/>
    <x v="0"/>
    <x v="0"/>
    <x v="13"/>
    <x v="11"/>
    <x v="9"/>
    <x v="5"/>
    <x v="3"/>
    <x v="0"/>
  </r>
  <r>
    <x v="9"/>
    <n v="138"/>
    <x v="112"/>
    <s v="Adventure|Family|Fantasy|Mystery"/>
    <x v="114"/>
    <s v="English"/>
    <s v="UK"/>
    <n v="150000000"/>
    <n v="2007"/>
    <x v="7"/>
    <x v="2"/>
    <x v="4"/>
    <x v="0"/>
    <x v="3"/>
    <x v="0"/>
    <x v="0"/>
    <x v="0"/>
    <x v="0"/>
  </r>
  <r>
    <x v="36"/>
    <n v="157"/>
    <x v="113"/>
    <s v="Adventure|Family|Fantasy|Mystery"/>
    <x v="115"/>
    <s v="English"/>
    <s v="UK"/>
    <n v="150000000"/>
    <n v="2005"/>
    <x v="32"/>
    <x v="2"/>
    <x v="4"/>
    <x v="0"/>
    <x v="3"/>
    <x v="0"/>
    <x v="0"/>
    <x v="0"/>
    <x v="0"/>
  </r>
  <r>
    <x v="21"/>
    <n v="102"/>
    <x v="114"/>
    <s v="Action|Drama"/>
    <x v="116"/>
    <s v="English"/>
    <s v="USA"/>
    <n v="150000000"/>
    <n v="2008"/>
    <x v="21"/>
    <x v="0"/>
    <x v="9"/>
    <x v="2"/>
    <x v="1"/>
    <x v="0"/>
    <x v="0"/>
    <x v="0"/>
    <x v="0"/>
  </r>
  <r>
    <x v="70"/>
    <n v="104"/>
    <x v="115"/>
    <s v="Drama|Horror|Sci-Fi"/>
    <x v="117"/>
    <s v="English"/>
    <s v="USA"/>
    <n v="150000000"/>
    <n v="2007"/>
    <x v="13"/>
    <x v="3"/>
    <x v="11"/>
    <x v="3"/>
    <x v="1"/>
    <x v="0"/>
    <x v="0"/>
    <x v="0"/>
    <x v="0"/>
  </r>
  <r>
    <x v="24"/>
    <n v="115"/>
    <x v="116"/>
    <s v="Adventure|Comedy|Family|Fantasy"/>
    <x v="118"/>
    <s v="English"/>
    <s v="USA"/>
    <n v="150000000"/>
    <n v="2005"/>
    <x v="10"/>
    <x v="2"/>
    <x v="8"/>
    <x v="7"/>
    <x v="4"/>
    <x v="0"/>
    <x v="0"/>
    <x v="0"/>
    <x v="0"/>
  </r>
  <r>
    <x v="61"/>
    <n v="111"/>
    <x v="117"/>
    <s v="Animation|Comedy|Family|Fantasy"/>
    <x v="119"/>
    <s v="English"/>
    <s v="USA"/>
    <n v="150000000"/>
    <n v="2007"/>
    <x v="25"/>
    <x v="4"/>
    <x v="8"/>
    <x v="7"/>
    <x v="4"/>
    <x v="0"/>
    <x v="0"/>
    <x v="0"/>
    <x v="0"/>
  </r>
  <r>
    <x v="3"/>
    <n v="128"/>
    <x v="118"/>
    <s v="Action|Adventure"/>
    <x v="120"/>
    <s v="English"/>
    <s v="USA"/>
    <n v="150000000"/>
    <n v="2005"/>
    <x v="24"/>
    <x v="0"/>
    <x v="0"/>
    <x v="2"/>
    <x v="1"/>
    <x v="0"/>
    <x v="0"/>
    <x v="0"/>
    <x v="0"/>
  </r>
  <r>
    <x v="79"/>
    <n v="89"/>
    <x v="119"/>
    <s v="Action|Adventure|Animation|Comedy|Family"/>
    <x v="121"/>
    <s v="English"/>
    <s v="USA"/>
    <n v="150000000"/>
    <n v="2008"/>
    <x v="10"/>
    <x v="0"/>
    <x v="0"/>
    <x v="11"/>
    <x v="8"/>
    <x v="4"/>
    <x v="0"/>
    <x v="0"/>
    <x v="0"/>
  </r>
  <r>
    <x v="80"/>
    <n v="105"/>
    <x v="120"/>
    <s v="Adventure|Comedy|Family|Fantasy"/>
    <x v="122"/>
    <s v="English"/>
    <s v="USA"/>
    <n v="150000000"/>
    <n v="2009"/>
    <x v="18"/>
    <x v="2"/>
    <x v="8"/>
    <x v="7"/>
    <x v="4"/>
    <x v="0"/>
    <x v="0"/>
    <x v="0"/>
    <x v="0"/>
  </r>
  <r>
    <x v="81"/>
    <n v="119"/>
    <x v="121"/>
    <s v="Action|Adventure|Fantasy|Sci-Fi|Thriller"/>
    <x v="123"/>
    <s v="English"/>
    <s v="USA"/>
    <n v="150000000"/>
    <n v="2009"/>
    <x v="10"/>
    <x v="0"/>
    <x v="0"/>
    <x v="0"/>
    <x v="0"/>
    <x v="2"/>
    <x v="0"/>
    <x v="0"/>
    <x v="0"/>
  </r>
  <r>
    <x v="44"/>
    <n v="129"/>
    <x v="122"/>
    <s v="Action|Sci-Fi"/>
    <x v="124"/>
    <s v="English"/>
    <s v="Australia"/>
    <n v="150000000"/>
    <n v="2003"/>
    <x v="10"/>
    <x v="0"/>
    <x v="10"/>
    <x v="2"/>
    <x v="1"/>
    <x v="0"/>
    <x v="0"/>
    <x v="0"/>
    <x v="0"/>
  </r>
  <r>
    <x v="82"/>
    <n v="102"/>
    <x v="123"/>
    <s v="Adventure|Animation|Comedy|Family|Fantasy|Musical"/>
    <x v="125"/>
    <s v="English"/>
    <s v="USA"/>
    <n v="150000000"/>
    <n v="2013"/>
    <x v="32"/>
    <x v="2"/>
    <x v="3"/>
    <x v="5"/>
    <x v="2"/>
    <x v="1"/>
    <x v="1"/>
    <x v="0"/>
    <x v="0"/>
  </r>
  <r>
    <x v="44"/>
    <n v="138"/>
    <x v="124"/>
    <s v="Action|Sci-Fi"/>
    <x v="126"/>
    <s v="English"/>
    <s v="USA"/>
    <n v="150000000"/>
    <n v="2003"/>
    <x v="13"/>
    <x v="0"/>
    <x v="10"/>
    <x v="2"/>
    <x v="1"/>
    <x v="0"/>
    <x v="0"/>
    <x v="0"/>
    <x v="0"/>
  </r>
  <r>
    <x v="76"/>
    <n v="112"/>
    <x v="125"/>
    <s v="Action|Adventure|Fantasy"/>
    <x v="127"/>
    <s v="English"/>
    <s v="USA"/>
    <n v="170000000"/>
    <n v="2013"/>
    <x v="1"/>
    <x v="0"/>
    <x v="0"/>
    <x v="0"/>
    <x v="1"/>
    <x v="0"/>
    <x v="0"/>
    <x v="0"/>
    <x v="0"/>
  </r>
  <r>
    <x v="83"/>
    <n v="120"/>
    <x v="126"/>
    <s v="Action|Adventure|Sci-Fi|Thriller"/>
    <x v="128"/>
    <s v="English"/>
    <s v="Australia"/>
    <n v="150000000"/>
    <n v="2015"/>
    <x v="14"/>
    <x v="0"/>
    <x v="0"/>
    <x v="3"/>
    <x v="7"/>
    <x v="0"/>
    <x v="0"/>
    <x v="0"/>
    <x v="0"/>
  </r>
  <r>
    <x v="84"/>
    <n v="146"/>
    <x v="127"/>
    <s v="Mystery|Thriller"/>
    <x v="129"/>
    <s v="English"/>
    <s v="USA"/>
    <n v="150000000"/>
    <n v="2009"/>
    <x v="10"/>
    <x v="6"/>
    <x v="1"/>
    <x v="2"/>
    <x v="1"/>
    <x v="0"/>
    <x v="0"/>
    <x v="0"/>
    <x v="0"/>
  </r>
  <r>
    <x v="85"/>
    <n v="115"/>
    <x v="128"/>
    <s v="Action|Adventure|Fantasy"/>
    <x v="130"/>
    <s v="English"/>
    <s v="USA"/>
    <n v="150000000"/>
    <n v="2011"/>
    <x v="15"/>
    <x v="0"/>
    <x v="0"/>
    <x v="0"/>
    <x v="1"/>
    <x v="0"/>
    <x v="0"/>
    <x v="0"/>
    <x v="0"/>
  </r>
  <r>
    <x v="86"/>
    <n v="96"/>
    <x v="129"/>
    <s v="Adventure|Animation|Comedy|Drama|Family"/>
    <x v="131"/>
    <s v="English"/>
    <s v="USA"/>
    <n v="150000000"/>
    <n v="2008"/>
    <x v="8"/>
    <x v="2"/>
    <x v="3"/>
    <x v="5"/>
    <x v="11"/>
    <x v="4"/>
    <x v="0"/>
    <x v="0"/>
    <x v="0"/>
  </r>
  <r>
    <x v="87"/>
    <n v="88"/>
    <x v="130"/>
    <s v="Action|Adventure|Animation|Comedy|Family|Fantasy|Sci-Fi"/>
    <x v="132"/>
    <s v="English"/>
    <s v="USA"/>
    <n v="150000000"/>
    <n v="2009"/>
    <x v="37"/>
    <x v="0"/>
    <x v="0"/>
    <x v="11"/>
    <x v="8"/>
    <x v="4"/>
    <x v="3"/>
    <x v="2"/>
    <x v="0"/>
  </r>
  <r>
    <x v="88"/>
    <n v="99"/>
    <x v="131"/>
    <s v="Action|Adventure|Fantasy"/>
    <x v="133"/>
    <s v="English"/>
    <s v="USA"/>
    <n v="150000000"/>
    <n v="2012"/>
    <x v="27"/>
    <x v="0"/>
    <x v="0"/>
    <x v="0"/>
    <x v="1"/>
    <x v="0"/>
    <x v="0"/>
    <x v="0"/>
    <x v="0"/>
  </r>
  <r>
    <x v="24"/>
    <n v="113"/>
    <x v="132"/>
    <s v="Comedy|Fantasy|Horror"/>
    <x v="134"/>
    <s v="English"/>
    <s v="USA"/>
    <n v="100000000"/>
    <n v="2012"/>
    <x v="5"/>
    <x v="5"/>
    <x v="5"/>
    <x v="9"/>
    <x v="1"/>
    <x v="0"/>
    <x v="0"/>
    <x v="0"/>
    <x v="0"/>
  </r>
  <r>
    <x v="89"/>
    <n v="131"/>
    <x v="133"/>
    <s v="Action|Adventure|Thriller"/>
    <x v="135"/>
    <s v="English"/>
    <s v="China"/>
    <n v="150000000"/>
    <n v="2015"/>
    <x v="38"/>
    <x v="0"/>
    <x v="0"/>
    <x v="1"/>
    <x v="1"/>
    <x v="0"/>
    <x v="0"/>
    <x v="0"/>
    <x v="0"/>
  </r>
  <r>
    <x v="90"/>
    <n v="119"/>
    <x v="134"/>
    <s v="Drama|Fantasy|Horror|Thriller"/>
    <x v="136"/>
    <s v="English"/>
    <s v="USA"/>
    <n v="150000000"/>
    <n v="2010"/>
    <x v="27"/>
    <x v="3"/>
    <x v="5"/>
    <x v="9"/>
    <x v="7"/>
    <x v="0"/>
    <x v="0"/>
    <x v="0"/>
    <x v="0"/>
  </r>
  <r>
    <x v="9"/>
    <n v="110"/>
    <x v="63"/>
    <s v="Action|Adventure|Drama|Romance"/>
    <x v="63"/>
    <s v="English"/>
    <s v="USA"/>
    <n v="180000000"/>
    <n v="2016"/>
    <x v="4"/>
    <x v="0"/>
    <x v="0"/>
    <x v="8"/>
    <x v="6"/>
    <x v="0"/>
    <x v="0"/>
    <x v="0"/>
    <x v="0"/>
  </r>
  <r>
    <x v="91"/>
    <n v="91"/>
    <x v="135"/>
    <s v="Adventure|Animation|Comedy|Family"/>
    <x v="137"/>
    <s v="English"/>
    <s v="USA"/>
    <n v="150000000"/>
    <n v="2007"/>
    <x v="5"/>
    <x v="2"/>
    <x v="3"/>
    <x v="5"/>
    <x v="2"/>
    <x v="0"/>
    <x v="0"/>
    <x v="0"/>
    <x v="0"/>
  </r>
  <r>
    <x v="92"/>
    <n v="90"/>
    <x v="136"/>
    <s v="Action|Adventure|Animation|Comedy|Family"/>
    <x v="138"/>
    <s v="English"/>
    <s v="USA"/>
    <n v="150000000"/>
    <n v="2011"/>
    <x v="11"/>
    <x v="0"/>
    <x v="0"/>
    <x v="11"/>
    <x v="8"/>
    <x v="4"/>
    <x v="0"/>
    <x v="0"/>
    <x v="0"/>
  </r>
  <r>
    <x v="93"/>
    <n v="103"/>
    <x v="137"/>
    <s v="Action|Adventure|Family|Fantasy"/>
    <x v="139"/>
    <s v="English"/>
    <s v="USA"/>
    <n v="150000000"/>
    <n v="2010"/>
    <x v="39"/>
    <x v="0"/>
    <x v="0"/>
    <x v="7"/>
    <x v="4"/>
    <x v="0"/>
    <x v="0"/>
    <x v="0"/>
    <x v="0"/>
  </r>
  <r>
    <x v="34"/>
    <n v="124"/>
    <x v="138"/>
    <s v="Action|Adventure|Thriller"/>
    <x v="140"/>
    <s v="English"/>
    <s v="USA"/>
    <n v="150000000"/>
    <n v="2006"/>
    <x v="8"/>
    <x v="0"/>
    <x v="0"/>
    <x v="1"/>
    <x v="1"/>
    <x v="0"/>
    <x v="0"/>
    <x v="0"/>
    <x v="0"/>
  </r>
  <r>
    <x v="42"/>
    <n v="131"/>
    <x v="139"/>
    <s v="Action|Drama|Thriller"/>
    <x v="141"/>
    <s v="English"/>
    <s v="USA"/>
    <n v="150000000"/>
    <n v="2013"/>
    <x v="21"/>
    <x v="0"/>
    <x v="9"/>
    <x v="1"/>
    <x v="1"/>
    <x v="0"/>
    <x v="0"/>
    <x v="0"/>
    <x v="0"/>
  </r>
  <r>
    <x v="94"/>
    <n v="88"/>
    <x v="140"/>
    <s v="Action|Adventure|Animation|Comedy|Family|Sci-Fi"/>
    <x v="142"/>
    <s v="English"/>
    <s v="USA"/>
    <n v="150000000"/>
    <n v="2011"/>
    <x v="28"/>
    <x v="0"/>
    <x v="0"/>
    <x v="11"/>
    <x v="8"/>
    <x v="4"/>
    <x v="2"/>
    <x v="0"/>
    <x v="0"/>
  </r>
  <r>
    <x v="95"/>
    <n v="85"/>
    <x v="141"/>
    <s v="Adventure|Animation|Comedy|Family"/>
    <x v="143"/>
    <s v="English"/>
    <s v="UK"/>
    <n v="149000000"/>
    <n v="2006"/>
    <x v="10"/>
    <x v="2"/>
    <x v="3"/>
    <x v="5"/>
    <x v="2"/>
    <x v="0"/>
    <x v="0"/>
    <x v="0"/>
    <x v="0"/>
  </r>
  <r>
    <x v="96"/>
    <n v="111"/>
    <x v="142"/>
    <s v="Adventure|Family|Fantasy"/>
    <x v="144"/>
    <s v="English"/>
    <s v="USA"/>
    <n v="150000000"/>
    <n v="2015"/>
    <x v="27"/>
    <x v="2"/>
    <x v="4"/>
    <x v="0"/>
    <x v="1"/>
    <x v="0"/>
    <x v="0"/>
    <x v="0"/>
    <x v="0"/>
  </r>
  <r>
    <x v="97"/>
    <n v="92"/>
    <x v="143"/>
    <s v="Adventure|Animation|Comedy|Family|Sci-Fi"/>
    <x v="145"/>
    <s v="English"/>
    <s v="USA"/>
    <n v="145000000"/>
    <n v="2014"/>
    <x v="8"/>
    <x v="2"/>
    <x v="3"/>
    <x v="5"/>
    <x v="2"/>
    <x v="6"/>
    <x v="0"/>
    <x v="0"/>
    <x v="0"/>
  </r>
  <r>
    <x v="72"/>
    <n v="196"/>
    <x v="144"/>
    <s v="Adventure"/>
    <x v="146"/>
    <s v="English"/>
    <s v="USA"/>
    <n v="175000000"/>
    <n v="2004"/>
    <x v="13"/>
    <x v="2"/>
    <x v="2"/>
    <x v="2"/>
    <x v="1"/>
    <x v="0"/>
    <x v="0"/>
    <x v="0"/>
    <x v="0"/>
  </r>
  <r>
    <x v="79"/>
    <n v="93"/>
    <x v="145"/>
    <s v="Adventure|Animation|Comedy|Family"/>
    <x v="147"/>
    <s v="English"/>
    <s v="USA"/>
    <n v="145000000"/>
    <n v="2012"/>
    <x v="8"/>
    <x v="2"/>
    <x v="3"/>
    <x v="5"/>
    <x v="2"/>
    <x v="0"/>
    <x v="0"/>
    <x v="0"/>
    <x v="0"/>
  </r>
  <r>
    <x v="98"/>
    <n v="133"/>
    <x v="146"/>
    <s v="Action|Adventure|Thriller"/>
    <x v="148"/>
    <s v="English"/>
    <s v="UK"/>
    <n v="142000000"/>
    <n v="2002"/>
    <x v="9"/>
    <x v="0"/>
    <x v="0"/>
    <x v="1"/>
    <x v="1"/>
    <x v="0"/>
    <x v="0"/>
    <x v="0"/>
    <x v="0"/>
  </r>
  <r>
    <x v="99"/>
    <n v="116"/>
    <x v="147"/>
    <s v="Action|Comedy|Fantasy|Sci-Fi"/>
    <x v="149"/>
    <s v="English"/>
    <s v="USA"/>
    <n v="144000000"/>
    <n v="2016"/>
    <x v="34"/>
    <x v="0"/>
    <x v="8"/>
    <x v="0"/>
    <x v="0"/>
    <x v="0"/>
    <x v="0"/>
    <x v="0"/>
    <x v="0"/>
  </r>
  <r>
    <x v="27"/>
    <n v="153"/>
    <x v="148"/>
    <s v="Action|Adventure|Sci-Fi|Thriller"/>
    <x v="150"/>
    <s v="English"/>
    <s v="USA"/>
    <n v="140000000"/>
    <n v="1998"/>
    <x v="4"/>
    <x v="0"/>
    <x v="0"/>
    <x v="3"/>
    <x v="7"/>
    <x v="0"/>
    <x v="0"/>
    <x v="0"/>
    <x v="0"/>
  </r>
  <r>
    <x v="15"/>
    <n v="88"/>
    <x v="149"/>
    <s v="Action|Adventure|Comedy|Family|Fantasy|Mystery|Sci-Fi"/>
    <x v="151"/>
    <s v="English"/>
    <s v="USA"/>
    <n v="140000000"/>
    <n v="2002"/>
    <x v="9"/>
    <x v="0"/>
    <x v="0"/>
    <x v="5"/>
    <x v="2"/>
    <x v="1"/>
    <x v="6"/>
    <x v="2"/>
    <x v="0"/>
  </r>
  <r>
    <x v="43"/>
    <n v="115"/>
    <x v="150"/>
    <s v="Action|Adventure|Animation|Fantasy"/>
    <x v="152"/>
    <s v="English"/>
    <s v="USA"/>
    <n v="150000000"/>
    <n v="2007"/>
    <x v="22"/>
    <x v="0"/>
    <x v="0"/>
    <x v="11"/>
    <x v="4"/>
    <x v="0"/>
    <x v="0"/>
    <x v="0"/>
    <x v="0"/>
  </r>
  <r>
    <x v="100"/>
    <n v="95"/>
    <x v="151"/>
    <s v="Action|Adventure|Animation|Comedy|Family"/>
    <x v="153"/>
    <s v="English"/>
    <s v="USA"/>
    <n v="145000000"/>
    <n v="2016"/>
    <x v="13"/>
    <x v="0"/>
    <x v="0"/>
    <x v="11"/>
    <x v="8"/>
    <x v="4"/>
    <x v="0"/>
    <x v="0"/>
    <x v="0"/>
  </r>
  <r>
    <x v="61"/>
    <n v="133"/>
    <x v="152"/>
    <s v="Action|Adventure|Thriller"/>
    <x v="154"/>
    <s v="English"/>
    <s v="USA"/>
    <n v="145000000"/>
    <n v="2011"/>
    <x v="38"/>
    <x v="0"/>
    <x v="0"/>
    <x v="1"/>
    <x v="1"/>
    <x v="0"/>
    <x v="0"/>
    <x v="0"/>
    <x v="0"/>
  </r>
  <r>
    <x v="101"/>
    <n v="97"/>
    <x v="153"/>
    <s v="Adventure|Animation|Family|Fantasy"/>
    <x v="155"/>
    <s v="English"/>
    <s v="USA"/>
    <n v="145000000"/>
    <n v="2012"/>
    <x v="11"/>
    <x v="2"/>
    <x v="3"/>
    <x v="7"/>
    <x v="4"/>
    <x v="0"/>
    <x v="0"/>
    <x v="0"/>
    <x v="0"/>
  </r>
  <r>
    <x v="102"/>
    <n v="90"/>
    <x v="154"/>
    <s v="Comedy|Crime"/>
    <x v="156"/>
    <s v="English"/>
    <s v="USA"/>
    <n v="100000000"/>
    <n v="2005"/>
    <x v="9"/>
    <x v="5"/>
    <x v="7"/>
    <x v="2"/>
    <x v="1"/>
    <x v="0"/>
    <x v="0"/>
    <x v="0"/>
    <x v="0"/>
  </r>
  <r>
    <x v="103"/>
    <n v="154"/>
    <x v="155"/>
    <s v="Action|Drama|History|War"/>
    <x v="157"/>
    <s v="English"/>
    <s v="USA"/>
    <n v="140000000"/>
    <n v="2003"/>
    <x v="16"/>
    <x v="0"/>
    <x v="9"/>
    <x v="12"/>
    <x v="12"/>
    <x v="0"/>
    <x v="0"/>
    <x v="0"/>
    <x v="0"/>
  </r>
  <r>
    <x v="18"/>
    <n v="150"/>
    <x v="156"/>
    <s v="Action|Adventure|Drama"/>
    <x v="158"/>
    <s v="English"/>
    <s v="UK"/>
    <n v="140000000"/>
    <n v="2014"/>
    <x v="9"/>
    <x v="0"/>
    <x v="0"/>
    <x v="8"/>
    <x v="1"/>
    <x v="0"/>
    <x v="0"/>
    <x v="0"/>
    <x v="0"/>
  </r>
  <r>
    <x v="34"/>
    <n v="127"/>
    <x v="157"/>
    <s v="Action|Adventure|Sci-Fi"/>
    <x v="159"/>
    <s v="English"/>
    <s v="USA"/>
    <n v="150000000"/>
    <n v="2009"/>
    <x v="25"/>
    <x v="0"/>
    <x v="0"/>
    <x v="3"/>
    <x v="1"/>
    <x v="0"/>
    <x v="0"/>
    <x v="0"/>
    <x v="0"/>
  </r>
  <r>
    <x v="6"/>
    <n v="121"/>
    <x v="158"/>
    <s v="Action|Adventure|Fantasy|Romance"/>
    <x v="160"/>
    <s v="English"/>
    <s v="USA"/>
    <n v="139000000"/>
    <n v="2002"/>
    <x v="11"/>
    <x v="0"/>
    <x v="0"/>
    <x v="0"/>
    <x v="6"/>
    <x v="0"/>
    <x v="0"/>
    <x v="0"/>
    <x v="0"/>
  </r>
  <r>
    <x v="64"/>
    <n v="102"/>
    <x v="159"/>
    <s v="Action|Adventure|Animation|Comedy|Family|Fantasy"/>
    <x v="161"/>
    <s v="English"/>
    <s v="USA"/>
    <n v="145000000"/>
    <n v="2014"/>
    <x v="0"/>
    <x v="0"/>
    <x v="0"/>
    <x v="11"/>
    <x v="8"/>
    <x v="4"/>
    <x v="3"/>
    <x v="0"/>
    <x v="0"/>
  </r>
  <r>
    <x v="104"/>
    <n v="126"/>
    <x v="160"/>
    <s v="Action|Adventure|Fantasy"/>
    <x v="162"/>
    <s v="English"/>
    <s v="USA"/>
    <n v="140000000"/>
    <n v="2016"/>
    <x v="34"/>
    <x v="0"/>
    <x v="0"/>
    <x v="0"/>
    <x v="1"/>
    <x v="0"/>
    <x v="0"/>
    <x v="0"/>
    <x v="0"/>
  </r>
  <r>
    <x v="49"/>
    <n v="121"/>
    <x v="161"/>
    <s v="Action|Adventure|Sci-Fi|Thriller"/>
    <x v="163"/>
    <s v="English"/>
    <s v="USA"/>
    <n v="135000000"/>
    <n v="2005"/>
    <x v="40"/>
    <x v="0"/>
    <x v="0"/>
    <x v="3"/>
    <x v="7"/>
    <x v="0"/>
    <x v="0"/>
    <x v="0"/>
    <x v="0"/>
  </r>
  <r>
    <x v="10"/>
    <n v="215"/>
    <x v="162"/>
    <s v="Action|Drama|Mystery|Sci-Fi"/>
    <x v="164"/>
    <s v="English"/>
    <s v="USA"/>
    <n v="130000000"/>
    <n v="2009"/>
    <x v="16"/>
    <x v="0"/>
    <x v="9"/>
    <x v="14"/>
    <x v="0"/>
    <x v="0"/>
    <x v="0"/>
    <x v="0"/>
    <x v="0"/>
  </r>
  <r>
    <x v="105"/>
    <n v="127"/>
    <x v="163"/>
    <s v="Action|Crime|Thriller"/>
    <x v="165"/>
    <s v="English"/>
    <s v="USA"/>
    <n v="140000000"/>
    <n v="1998"/>
    <x v="4"/>
    <x v="0"/>
    <x v="7"/>
    <x v="1"/>
    <x v="1"/>
    <x v="0"/>
    <x v="0"/>
    <x v="0"/>
    <x v="0"/>
  </r>
  <r>
    <x v="106"/>
    <n v="138"/>
    <x v="164"/>
    <s v="Action|Sci-Fi"/>
    <x v="166"/>
    <s v="English"/>
    <s v="USA"/>
    <n v="137000000"/>
    <n v="2003"/>
    <x v="20"/>
    <x v="0"/>
    <x v="10"/>
    <x v="2"/>
    <x v="1"/>
    <x v="0"/>
    <x v="0"/>
    <x v="0"/>
    <x v="0"/>
  </r>
  <r>
    <x v="107"/>
    <n v="122"/>
    <x v="165"/>
    <s v="Action|Adventure|Sci-Fi|Thriller"/>
    <x v="167"/>
    <s v="English"/>
    <s v="USA"/>
    <n v="130000000"/>
    <n v="2013"/>
    <x v="27"/>
    <x v="0"/>
    <x v="0"/>
    <x v="3"/>
    <x v="7"/>
    <x v="0"/>
    <x v="0"/>
    <x v="0"/>
    <x v="0"/>
  </r>
  <r>
    <x v="108"/>
    <n v="124"/>
    <x v="166"/>
    <s v="Action|Adventure|Comedy|Thriller"/>
    <x v="168"/>
    <s v="English"/>
    <s v="UK"/>
    <n v="130000000"/>
    <n v="2005"/>
    <x v="19"/>
    <x v="0"/>
    <x v="0"/>
    <x v="5"/>
    <x v="7"/>
    <x v="0"/>
    <x v="0"/>
    <x v="0"/>
    <x v="0"/>
  </r>
  <r>
    <x v="109"/>
    <n v="106"/>
    <x v="167"/>
    <s v="Action|Adventure|Animation|Fantasy|Romance|Sci-Fi"/>
    <x v="169"/>
    <s v="English"/>
    <s v="USA"/>
    <n v="137000000"/>
    <n v="2001"/>
    <x v="21"/>
    <x v="0"/>
    <x v="0"/>
    <x v="11"/>
    <x v="4"/>
    <x v="5"/>
    <x v="2"/>
    <x v="0"/>
    <x v="0"/>
  </r>
  <r>
    <x v="90"/>
    <n v="124"/>
    <x v="168"/>
    <s v="Action|Adventure|Sci-Fi"/>
    <x v="170"/>
    <s v="English"/>
    <s v="USA"/>
    <n v="140000000"/>
    <n v="2011"/>
    <x v="8"/>
    <x v="0"/>
    <x v="0"/>
    <x v="3"/>
    <x v="1"/>
    <x v="0"/>
    <x v="0"/>
    <x v="0"/>
    <x v="0"/>
  </r>
  <r>
    <x v="77"/>
    <n v="128"/>
    <x v="169"/>
    <s v="Action|Adventure|Thriller"/>
    <x v="171"/>
    <s v="English"/>
    <s v="UK"/>
    <n v="135000000"/>
    <n v="1999"/>
    <x v="21"/>
    <x v="0"/>
    <x v="0"/>
    <x v="1"/>
    <x v="1"/>
    <x v="0"/>
    <x v="0"/>
    <x v="0"/>
    <x v="0"/>
  </r>
  <r>
    <x v="110"/>
    <n v="138"/>
    <x v="170"/>
    <s v="Action|Adventure|Drama|History|War"/>
    <x v="172"/>
    <s v="English"/>
    <s v="USA"/>
    <n v="150000000"/>
    <n v="2003"/>
    <x v="38"/>
    <x v="0"/>
    <x v="0"/>
    <x v="8"/>
    <x v="5"/>
    <x v="8"/>
    <x v="0"/>
    <x v="0"/>
    <x v="0"/>
  </r>
  <r>
    <x v="111"/>
    <n v="115"/>
    <x v="171"/>
    <s v="Adventure|Drama|Fantasy|Romance"/>
    <x v="173"/>
    <s v="English"/>
    <s v="USA"/>
    <n v="120000000"/>
    <n v="2012"/>
    <x v="34"/>
    <x v="2"/>
    <x v="9"/>
    <x v="0"/>
    <x v="6"/>
    <x v="0"/>
    <x v="0"/>
    <x v="0"/>
    <x v="0"/>
  </r>
  <r>
    <x v="83"/>
    <n v="100"/>
    <x v="172"/>
    <s v="Animation|Comedy|Family|Musical"/>
    <x v="174"/>
    <s v="English"/>
    <s v="Australia"/>
    <n v="135000000"/>
    <n v="2011"/>
    <x v="18"/>
    <x v="4"/>
    <x v="8"/>
    <x v="7"/>
    <x v="13"/>
    <x v="0"/>
    <x v="0"/>
    <x v="0"/>
    <x v="0"/>
  </r>
  <r>
    <x v="112"/>
    <n v="135"/>
    <x v="173"/>
    <s v="Action|Adventure|Sci-Fi"/>
    <x v="175"/>
    <s v="English"/>
    <s v="USA"/>
    <n v="150000000"/>
    <n v="2008"/>
    <x v="2"/>
    <x v="0"/>
    <x v="0"/>
    <x v="3"/>
    <x v="1"/>
    <x v="0"/>
    <x v="0"/>
    <x v="0"/>
    <x v="0"/>
  </r>
  <r>
    <x v="113"/>
    <n v="60"/>
    <x v="4"/>
    <s v="Action|Crime|Drama|Mystery|Thriller"/>
    <x v="176"/>
    <s v="English"/>
    <s v="USA"/>
    <n v="1500000"/>
    <s v="-"/>
    <x v="7"/>
    <x v="0"/>
    <x v="7"/>
    <x v="8"/>
    <x v="3"/>
    <x v="2"/>
    <x v="0"/>
    <x v="0"/>
    <x v="0"/>
  </r>
  <r>
    <x v="38"/>
    <n v="117"/>
    <x v="174"/>
    <s v="Adventure|Family|Fantasy"/>
    <x v="177"/>
    <s v="English"/>
    <s v="UK"/>
    <n v="140000000"/>
    <n v="2016"/>
    <x v="2"/>
    <x v="2"/>
    <x v="4"/>
    <x v="0"/>
    <x v="1"/>
    <x v="0"/>
    <x v="0"/>
    <x v="0"/>
    <x v="0"/>
  </r>
  <r>
    <x v="114"/>
    <n v="156"/>
    <x v="175"/>
    <s v="Adventure|Drama|Thriller|Western"/>
    <x v="178"/>
    <s v="English"/>
    <s v="USA"/>
    <n v="135000000"/>
    <n v="2015"/>
    <x v="14"/>
    <x v="2"/>
    <x v="9"/>
    <x v="1"/>
    <x v="9"/>
    <x v="0"/>
    <x v="0"/>
    <x v="0"/>
    <x v="0"/>
  </r>
  <r>
    <x v="115"/>
    <n v="96"/>
    <x v="176"/>
    <s v="Adventure|Animation|Comedy|Family|Sport"/>
    <x v="179"/>
    <s v="English"/>
    <s v="USA"/>
    <n v="135000000"/>
    <n v="2013"/>
    <x v="12"/>
    <x v="2"/>
    <x v="3"/>
    <x v="5"/>
    <x v="2"/>
    <x v="3"/>
    <x v="0"/>
    <x v="0"/>
    <x v="0"/>
  </r>
  <r>
    <x v="1"/>
    <n v="107"/>
    <x v="177"/>
    <s v="Adventure|Animation|Comedy|Family|Western"/>
    <x v="180"/>
    <s v="English"/>
    <s v="USA"/>
    <n v="135000000"/>
    <n v="2011"/>
    <x v="13"/>
    <x v="2"/>
    <x v="3"/>
    <x v="5"/>
    <x v="2"/>
    <x v="10"/>
    <x v="0"/>
    <x v="0"/>
    <x v="0"/>
  </r>
  <r>
    <x v="79"/>
    <n v="92"/>
    <x v="178"/>
    <s v="Adventure|Animation|Comedy|Family"/>
    <x v="181"/>
    <s v="English"/>
    <s v="USA"/>
    <n v="132000000"/>
    <n v="2014"/>
    <x v="10"/>
    <x v="2"/>
    <x v="3"/>
    <x v="5"/>
    <x v="2"/>
    <x v="0"/>
    <x v="0"/>
    <x v="0"/>
    <x v="0"/>
  </r>
  <r>
    <x v="116"/>
    <n v="115"/>
    <x v="179"/>
    <s v="Action|Mystery|Thriller"/>
    <x v="182"/>
    <s v="English"/>
    <s v="USA"/>
    <n v="110000000"/>
    <n v="2007"/>
    <x v="14"/>
    <x v="0"/>
    <x v="12"/>
    <x v="1"/>
    <x v="1"/>
    <x v="0"/>
    <x v="0"/>
    <x v="0"/>
    <x v="0"/>
  </r>
  <r>
    <x v="117"/>
    <n v="92"/>
    <x v="180"/>
    <s v="Action|Adventure|Animation|Comedy|Family"/>
    <x v="183"/>
    <s v="English"/>
    <s v="USA"/>
    <n v="130000000"/>
    <n v="2008"/>
    <x v="32"/>
    <x v="0"/>
    <x v="0"/>
    <x v="11"/>
    <x v="8"/>
    <x v="4"/>
    <x v="0"/>
    <x v="0"/>
    <x v="0"/>
  </r>
  <r>
    <x v="118"/>
    <n v="117"/>
    <x v="181"/>
    <s v="Action|Adventure|Comedy|Sci-Fi"/>
    <x v="184"/>
    <s v="English"/>
    <s v="USA"/>
    <n v="130000000"/>
    <n v="2015"/>
    <x v="38"/>
    <x v="0"/>
    <x v="0"/>
    <x v="5"/>
    <x v="0"/>
    <x v="0"/>
    <x v="0"/>
    <x v="0"/>
    <x v="0"/>
  </r>
  <r>
    <x v="70"/>
    <n v="146"/>
    <x v="182"/>
    <s v="Adventure|Sci-Fi|Thriller"/>
    <x v="185"/>
    <s v="English"/>
    <s v="USA"/>
    <n v="130000000"/>
    <n v="2013"/>
    <x v="32"/>
    <x v="2"/>
    <x v="10"/>
    <x v="1"/>
    <x v="1"/>
    <x v="0"/>
    <x v="0"/>
    <x v="0"/>
    <x v="0"/>
  </r>
  <r>
    <x v="111"/>
    <n v="115"/>
    <x v="171"/>
    <s v="Adventure|Drama|Fantasy|Romance"/>
    <x v="173"/>
    <s v="English"/>
    <s v="USA"/>
    <n v="120000000"/>
    <n v="2012"/>
    <x v="34"/>
    <x v="2"/>
    <x v="9"/>
    <x v="0"/>
    <x v="6"/>
    <x v="0"/>
    <x v="0"/>
    <x v="0"/>
    <x v="0"/>
  </r>
  <r>
    <x v="119"/>
    <n v="94"/>
    <x v="183"/>
    <s v="Adventure|Animation|Comedy|Family|Fantasy|Sci-Fi"/>
    <x v="186"/>
    <s v="English"/>
    <s v="USA"/>
    <n v="135000000"/>
    <n v="2015"/>
    <x v="10"/>
    <x v="2"/>
    <x v="3"/>
    <x v="5"/>
    <x v="2"/>
    <x v="1"/>
    <x v="2"/>
    <x v="0"/>
    <x v="0"/>
  </r>
  <r>
    <x v="38"/>
    <n v="116"/>
    <x v="184"/>
    <s v="Adventure|Sci-Fi|Thriller"/>
    <x v="187"/>
    <s v="English"/>
    <s v="USA"/>
    <n v="132000000"/>
    <n v="2005"/>
    <x v="12"/>
    <x v="2"/>
    <x v="10"/>
    <x v="1"/>
    <x v="1"/>
    <x v="0"/>
    <x v="0"/>
    <x v="0"/>
    <x v="0"/>
  </r>
  <r>
    <x v="27"/>
    <n v="147"/>
    <x v="185"/>
    <s v="Action|Comedy|Crime|Thriller"/>
    <x v="188"/>
    <s v="English"/>
    <s v="USA"/>
    <n v="130000000"/>
    <n v="2003"/>
    <x v="4"/>
    <x v="0"/>
    <x v="8"/>
    <x v="10"/>
    <x v="7"/>
    <x v="0"/>
    <x v="0"/>
    <x v="0"/>
    <x v="0"/>
  </r>
  <r>
    <x v="74"/>
    <n v="90"/>
    <x v="186"/>
    <s v="Action|Adventure|Animation|Comedy|Family|Fantasy"/>
    <x v="189"/>
    <s v="English"/>
    <s v="USA"/>
    <n v="130000000"/>
    <n v="2011"/>
    <x v="10"/>
    <x v="0"/>
    <x v="0"/>
    <x v="11"/>
    <x v="8"/>
    <x v="4"/>
    <x v="3"/>
    <x v="0"/>
    <x v="0"/>
  </r>
  <r>
    <x v="120"/>
    <n v="101"/>
    <x v="187"/>
    <s v="Action|Crime|Mystery|Thriller"/>
    <x v="190"/>
    <s v="English"/>
    <s v="USA"/>
    <n v="110000000"/>
    <n v="2010"/>
    <x v="21"/>
    <x v="0"/>
    <x v="7"/>
    <x v="14"/>
    <x v="7"/>
    <x v="0"/>
    <x v="0"/>
    <x v="0"/>
    <x v="0"/>
  </r>
  <r>
    <x v="121"/>
    <n v="138"/>
    <x v="188"/>
    <s v="Action|Adventure|Drama"/>
    <x v="191"/>
    <s v="English"/>
    <s v="USA"/>
    <n v="125000000"/>
    <n v="2014"/>
    <x v="27"/>
    <x v="0"/>
    <x v="0"/>
    <x v="8"/>
    <x v="1"/>
    <x v="0"/>
    <x v="0"/>
    <x v="0"/>
    <x v="0"/>
  </r>
  <r>
    <x v="38"/>
    <n v="107"/>
    <x v="189"/>
    <s v="Action|Adventure|Family|Mystery"/>
    <x v="192"/>
    <s v="English"/>
    <s v="USA"/>
    <n v="135000000"/>
    <n v="2011"/>
    <x v="38"/>
    <x v="0"/>
    <x v="0"/>
    <x v="7"/>
    <x v="3"/>
    <x v="0"/>
    <x v="0"/>
    <x v="0"/>
    <x v="0"/>
  </r>
  <r>
    <x v="122"/>
    <n v="142"/>
    <x v="190"/>
    <s v="Adventure|Family|Fantasy|Mystery"/>
    <x v="193"/>
    <s v="English"/>
    <s v="UK"/>
    <n v="130000000"/>
    <n v="2004"/>
    <x v="6"/>
    <x v="2"/>
    <x v="4"/>
    <x v="0"/>
    <x v="3"/>
    <x v="0"/>
    <x v="0"/>
    <x v="0"/>
    <x v="0"/>
  </r>
  <r>
    <x v="35"/>
    <n v="165"/>
    <x v="191"/>
    <s v="Adventure|Drama|Romance|War"/>
    <x v="194"/>
    <s v="English"/>
    <s v="Australia"/>
    <n v="130000000"/>
    <n v="2008"/>
    <x v="4"/>
    <x v="2"/>
    <x v="9"/>
    <x v="4"/>
    <x v="12"/>
    <x v="0"/>
    <x v="0"/>
    <x v="0"/>
    <x v="0"/>
  </r>
  <r>
    <x v="93"/>
    <n v="100"/>
    <x v="192"/>
    <s v="Action|Adventure|Sci-Fi"/>
    <x v="195"/>
    <s v="English"/>
    <s v="USA"/>
    <n v="130000000"/>
    <n v="2013"/>
    <x v="41"/>
    <x v="0"/>
    <x v="0"/>
    <x v="3"/>
    <x v="1"/>
    <x v="0"/>
    <x v="0"/>
    <x v="0"/>
    <x v="0"/>
  </r>
  <r>
    <x v="123"/>
    <n v="82"/>
    <x v="193"/>
    <s v="Adventure|Animation|Family|Thriller"/>
    <x v="196"/>
    <s v="English"/>
    <s v="USA"/>
    <n v="127500000"/>
    <n v="2000"/>
    <x v="12"/>
    <x v="2"/>
    <x v="3"/>
    <x v="7"/>
    <x v="7"/>
    <x v="0"/>
    <x v="0"/>
    <x v="0"/>
    <x v="0"/>
  </r>
  <r>
    <x v="124"/>
    <s v="-"/>
    <x v="4"/>
    <s v="Action|Fantasy"/>
    <x v="197"/>
    <s v="English"/>
    <s v="UK"/>
    <s v="-"/>
    <n v="2011"/>
    <x v="7"/>
    <x v="0"/>
    <x v="5"/>
    <x v="2"/>
    <x v="1"/>
    <x v="0"/>
    <x v="0"/>
    <x v="0"/>
    <x v="0"/>
  </r>
  <r>
    <x v="80"/>
    <n v="98"/>
    <x v="194"/>
    <s v="Adventure|Comedy|Family|Fantasy"/>
    <x v="198"/>
    <s v="English"/>
    <s v="USA"/>
    <n v="127000000"/>
    <n v="2014"/>
    <x v="5"/>
    <x v="2"/>
    <x v="8"/>
    <x v="7"/>
    <x v="4"/>
    <x v="0"/>
    <x v="0"/>
    <x v="0"/>
    <x v="0"/>
  </r>
  <r>
    <x v="125"/>
    <n v="95"/>
    <x v="195"/>
    <s v="Action|Animation|Comedy|Family|Sci-Fi"/>
    <x v="199"/>
    <s v="English"/>
    <s v="USA"/>
    <n v="130000000"/>
    <n v="2010"/>
    <x v="11"/>
    <x v="0"/>
    <x v="3"/>
    <x v="5"/>
    <x v="2"/>
    <x v="6"/>
    <x v="0"/>
    <x v="0"/>
    <x v="0"/>
  </r>
  <r>
    <x v="126"/>
    <n v="159"/>
    <x v="196"/>
    <s v="Adventure|Family|Fantasy"/>
    <x v="200"/>
    <s v="English"/>
    <s v="UK"/>
    <n v="125000000"/>
    <n v="2001"/>
    <x v="7"/>
    <x v="2"/>
    <x v="4"/>
    <x v="0"/>
    <x v="1"/>
    <x v="0"/>
    <x v="0"/>
    <x v="0"/>
    <x v="0"/>
  </r>
  <r>
    <x v="127"/>
    <n v="96"/>
    <x v="197"/>
    <s v="Action|Comedy|Fantasy"/>
    <x v="201"/>
    <s v="English"/>
    <s v="USA"/>
    <n v="130000000"/>
    <n v="2013"/>
    <x v="23"/>
    <x v="0"/>
    <x v="8"/>
    <x v="0"/>
    <x v="1"/>
    <x v="0"/>
    <x v="0"/>
    <x v="0"/>
    <x v="0"/>
  </r>
  <r>
    <x v="67"/>
    <n v="120"/>
    <x v="4"/>
    <s v="Action|Adventure|Drama|Horror|Sci-Fi"/>
    <x v="98"/>
    <s v="Japanese"/>
    <s v="Japan"/>
    <s v="-"/>
    <n v="2016"/>
    <x v="17"/>
    <x v="0"/>
    <x v="0"/>
    <x v="8"/>
    <x v="10"/>
    <x v="6"/>
    <x v="0"/>
    <x v="0"/>
    <x v="0"/>
  </r>
  <r>
    <x v="1"/>
    <n v="143"/>
    <x v="198"/>
    <s v="Action|Adventure|Fantasy"/>
    <x v="202"/>
    <s v="English"/>
    <s v="USA"/>
    <n v="140000000"/>
    <n v="2003"/>
    <x v="14"/>
    <x v="0"/>
    <x v="0"/>
    <x v="0"/>
    <x v="1"/>
    <x v="0"/>
    <x v="0"/>
    <x v="0"/>
    <x v="0"/>
  </r>
  <r>
    <x v="124"/>
    <s v="-"/>
    <x v="4"/>
    <s v="Fantasy"/>
    <x v="203"/>
    <s v="English"/>
    <s v="UK"/>
    <s v="-"/>
    <n v="2010"/>
    <x v="21"/>
    <x v="7"/>
    <x v="2"/>
    <x v="2"/>
    <x v="1"/>
    <x v="0"/>
    <x v="0"/>
    <x v="0"/>
    <x v="0"/>
  </r>
  <r>
    <x v="70"/>
    <n v="123"/>
    <x v="199"/>
    <s v="Adventure|Sci-Fi|Thriller"/>
    <x v="204"/>
    <s v="English"/>
    <s v="USA"/>
    <n v="125000000"/>
    <n v="2014"/>
    <x v="10"/>
    <x v="2"/>
    <x v="10"/>
    <x v="1"/>
    <x v="1"/>
    <x v="0"/>
    <x v="0"/>
    <x v="0"/>
    <x v="0"/>
  </r>
  <r>
    <x v="84"/>
    <n v="174"/>
    <x v="200"/>
    <s v="Mystery|Thriller"/>
    <x v="205"/>
    <s v="English"/>
    <s v="USA"/>
    <n v="125000000"/>
    <n v="2006"/>
    <x v="4"/>
    <x v="6"/>
    <x v="1"/>
    <x v="2"/>
    <x v="1"/>
    <x v="0"/>
    <x v="0"/>
    <x v="0"/>
    <x v="0"/>
  </r>
  <r>
    <x v="128"/>
    <n v="101"/>
    <x v="201"/>
    <s v="Adventure|Animation|Comedy|Family|Musical"/>
    <x v="206"/>
    <s v="English"/>
    <s v="USA"/>
    <n v="103000000"/>
    <n v="2014"/>
    <x v="21"/>
    <x v="2"/>
    <x v="3"/>
    <x v="5"/>
    <x v="2"/>
    <x v="11"/>
    <x v="0"/>
    <x v="0"/>
    <x v="0"/>
  </r>
  <r>
    <x v="11"/>
    <n v="134"/>
    <x v="202"/>
    <s v="Action|Adventure|Fantasy|Sci-Fi|Thriller"/>
    <x v="207"/>
    <s v="English"/>
    <s v="Canada"/>
    <n v="110000000"/>
    <n v="2003"/>
    <x v="7"/>
    <x v="0"/>
    <x v="0"/>
    <x v="0"/>
    <x v="0"/>
    <x v="2"/>
    <x v="0"/>
    <x v="0"/>
    <x v="0"/>
  </r>
  <r>
    <x v="41"/>
    <n v="132"/>
    <x v="203"/>
    <s v="Action|Crime|Thriller"/>
    <x v="208"/>
    <s v="English"/>
    <s v="USA"/>
    <n v="125000000"/>
    <n v="2011"/>
    <x v="11"/>
    <x v="0"/>
    <x v="7"/>
    <x v="1"/>
    <x v="1"/>
    <x v="0"/>
    <x v="0"/>
    <x v="0"/>
    <x v="0"/>
  </r>
  <r>
    <x v="129"/>
    <n v="129"/>
    <x v="204"/>
    <s v="Action|Adventure|Crime|Mystery|Thriller"/>
    <x v="209"/>
    <s v="English"/>
    <s v="USA"/>
    <n v="125000000"/>
    <n v="2011"/>
    <x v="7"/>
    <x v="0"/>
    <x v="0"/>
    <x v="10"/>
    <x v="3"/>
    <x v="2"/>
    <x v="0"/>
    <x v="0"/>
    <x v="0"/>
  </r>
  <r>
    <x v="112"/>
    <n v="106"/>
    <x v="205"/>
    <s v="Action|Adventure|Fantasy"/>
    <x v="210"/>
    <s v="English"/>
    <s v="USA"/>
    <n v="125000000"/>
    <n v="2010"/>
    <x v="27"/>
    <x v="0"/>
    <x v="0"/>
    <x v="0"/>
    <x v="1"/>
    <x v="0"/>
    <x v="0"/>
    <x v="0"/>
    <x v="0"/>
  </r>
  <r>
    <x v="130"/>
    <n v="113"/>
    <x v="206"/>
    <s v="Action|Sci-Fi"/>
    <x v="211"/>
    <s v="English"/>
    <s v="USA"/>
    <n v="65000000"/>
    <n v="1990"/>
    <x v="7"/>
    <x v="0"/>
    <x v="10"/>
    <x v="2"/>
    <x v="1"/>
    <x v="0"/>
    <x v="0"/>
    <x v="0"/>
    <x v="0"/>
  </r>
  <r>
    <x v="131"/>
    <n v="102"/>
    <x v="207"/>
    <s v="Action|Adventure|History"/>
    <x v="212"/>
    <s v="English"/>
    <s v="USA"/>
    <n v="85000000"/>
    <n v="1999"/>
    <x v="4"/>
    <x v="0"/>
    <x v="0"/>
    <x v="12"/>
    <x v="1"/>
    <x v="0"/>
    <x v="0"/>
    <x v="0"/>
    <x v="0"/>
  </r>
  <r>
    <x v="132"/>
    <n v="135"/>
    <x v="208"/>
    <s v="Action|Adventure|Thriller"/>
    <x v="213"/>
    <s v="English"/>
    <s v="USA"/>
    <n v="125000000"/>
    <n v="2012"/>
    <x v="10"/>
    <x v="0"/>
    <x v="0"/>
    <x v="1"/>
    <x v="1"/>
    <x v="0"/>
    <x v="0"/>
    <x v="0"/>
    <x v="0"/>
  </r>
  <r>
    <x v="133"/>
    <n v="125"/>
    <x v="209"/>
    <s v="Action"/>
    <x v="214"/>
    <s v="English"/>
    <s v="USA"/>
    <n v="125000000"/>
    <n v="1997"/>
    <x v="42"/>
    <x v="0"/>
    <x v="2"/>
    <x v="2"/>
    <x v="1"/>
    <x v="0"/>
    <x v="0"/>
    <x v="0"/>
    <x v="0"/>
  </r>
  <r>
    <x v="84"/>
    <n v="110"/>
    <x v="210"/>
    <s v="Comedy|Family|Fantasy"/>
    <x v="215"/>
    <s v="English"/>
    <s v="USA"/>
    <n v="123000000"/>
    <n v="2000"/>
    <x v="19"/>
    <x v="5"/>
    <x v="4"/>
    <x v="0"/>
    <x v="1"/>
    <x v="0"/>
    <x v="0"/>
    <x v="0"/>
    <x v="0"/>
  </r>
  <r>
    <x v="42"/>
    <n v="124"/>
    <x v="211"/>
    <s v="Action|Adventure|Sci-Fi|Thriller"/>
    <x v="216"/>
    <s v="English"/>
    <s v="USA"/>
    <n v="125000000"/>
    <n v="2004"/>
    <x v="21"/>
    <x v="0"/>
    <x v="0"/>
    <x v="3"/>
    <x v="7"/>
    <x v="0"/>
    <x v="0"/>
    <x v="0"/>
    <x v="0"/>
  </r>
  <r>
    <x v="134"/>
    <n v="123"/>
    <x v="212"/>
    <s v="Action|Adventure|Thriller"/>
    <x v="217"/>
    <s v="English"/>
    <s v="USA"/>
    <n v="125000000"/>
    <n v="2000"/>
    <x v="9"/>
    <x v="0"/>
    <x v="0"/>
    <x v="1"/>
    <x v="1"/>
    <x v="0"/>
    <x v="0"/>
    <x v="0"/>
    <x v="0"/>
  </r>
  <r>
    <x v="72"/>
    <n v="130"/>
    <x v="213"/>
    <s v="Action|Adventure|Drama|Thriller"/>
    <x v="218"/>
    <s v="English"/>
    <s v="USA"/>
    <n v="140000000"/>
    <n v="2000"/>
    <x v="21"/>
    <x v="0"/>
    <x v="0"/>
    <x v="8"/>
    <x v="7"/>
    <x v="0"/>
    <x v="0"/>
    <x v="0"/>
    <x v="0"/>
  </r>
  <r>
    <x v="135"/>
    <n v="92"/>
    <x v="214"/>
    <s v="Action|Adventure|Sci-Fi|Thriller"/>
    <x v="219"/>
    <s v="English"/>
    <s v="USA"/>
    <n v="130000000"/>
    <n v="2007"/>
    <x v="23"/>
    <x v="0"/>
    <x v="0"/>
    <x v="3"/>
    <x v="7"/>
    <x v="0"/>
    <x v="0"/>
    <x v="0"/>
    <x v="0"/>
  </r>
  <r>
    <x v="106"/>
    <n v="127"/>
    <x v="215"/>
    <s v="Adventure|Drama|Fantasy"/>
    <x v="220"/>
    <s v="English"/>
    <s v="USA"/>
    <n v="120000000"/>
    <n v="2012"/>
    <x v="25"/>
    <x v="2"/>
    <x v="9"/>
    <x v="0"/>
    <x v="1"/>
    <x v="0"/>
    <x v="0"/>
    <x v="0"/>
    <x v="0"/>
  </r>
  <r>
    <x v="136"/>
    <n v="123"/>
    <x v="216"/>
    <s v="Action|Fantasy|Thriller"/>
    <x v="221"/>
    <s v="English"/>
    <s v="USA"/>
    <n v="110000000"/>
    <n v="2007"/>
    <x v="31"/>
    <x v="0"/>
    <x v="5"/>
    <x v="1"/>
    <x v="1"/>
    <x v="0"/>
    <x v="0"/>
    <x v="0"/>
    <x v="0"/>
  </r>
  <r>
    <x v="116"/>
    <n v="123"/>
    <x v="217"/>
    <s v="Action|Thriller"/>
    <x v="222"/>
    <s v="English"/>
    <s v="UK"/>
    <n v="120000000"/>
    <n v="2016"/>
    <x v="1"/>
    <x v="0"/>
    <x v="1"/>
    <x v="2"/>
    <x v="1"/>
    <x v="0"/>
    <x v="0"/>
    <x v="0"/>
    <x v="0"/>
  </r>
  <r>
    <x v="32"/>
    <n v="107"/>
    <x v="218"/>
    <s v="Action|Adventure|Comedy|Crime"/>
    <x v="223"/>
    <s v="English"/>
    <s v="USA"/>
    <n v="120000000"/>
    <n v="2003"/>
    <x v="30"/>
    <x v="0"/>
    <x v="0"/>
    <x v="5"/>
    <x v="14"/>
    <x v="0"/>
    <x v="0"/>
    <x v="0"/>
    <x v="0"/>
  </r>
  <r>
    <x v="18"/>
    <n v="124"/>
    <x v="219"/>
    <s v="Adventure|Mystery|Sci-Fi"/>
    <x v="224"/>
    <s v="English"/>
    <s v="USA"/>
    <n v="130000000"/>
    <n v="2012"/>
    <x v="15"/>
    <x v="2"/>
    <x v="12"/>
    <x v="3"/>
    <x v="1"/>
    <x v="0"/>
    <x v="0"/>
    <x v="0"/>
    <x v="0"/>
  </r>
  <r>
    <x v="97"/>
    <n v="77"/>
    <x v="220"/>
    <s v="Adventure|Animation|Comedy|Family|Fantasy"/>
    <x v="225"/>
    <s v="English"/>
    <s v="USA"/>
    <n v="120000000"/>
    <n v="2002"/>
    <x v="28"/>
    <x v="2"/>
    <x v="3"/>
    <x v="5"/>
    <x v="2"/>
    <x v="1"/>
    <x v="0"/>
    <x v="0"/>
    <x v="0"/>
  </r>
  <r>
    <x v="137"/>
    <n v="109"/>
    <x v="221"/>
    <s v="Action|Drama|Sci-Fi|Thriller"/>
    <x v="226"/>
    <s v="English"/>
    <s v="USA"/>
    <n v="115000000"/>
    <n v="2013"/>
    <x v="4"/>
    <x v="0"/>
    <x v="9"/>
    <x v="3"/>
    <x v="7"/>
    <x v="0"/>
    <x v="0"/>
    <x v="0"/>
    <x v="0"/>
  </r>
  <r>
    <x v="138"/>
    <n v="134"/>
    <x v="222"/>
    <s v="Action|Adventure|Sci-Fi|Thriller"/>
    <x v="227"/>
    <s v="English"/>
    <s v="USA"/>
    <n v="105000000"/>
    <n v="2004"/>
    <x v="10"/>
    <x v="0"/>
    <x v="0"/>
    <x v="3"/>
    <x v="7"/>
    <x v="0"/>
    <x v="0"/>
    <x v="0"/>
    <x v="0"/>
  </r>
  <r>
    <x v="139"/>
    <n v="117"/>
    <x v="223"/>
    <s v="Action|Crime|Sci-Fi|Thriller"/>
    <x v="228"/>
    <s v="English"/>
    <s v="USA"/>
    <n v="100000000"/>
    <n v="2014"/>
    <x v="5"/>
    <x v="0"/>
    <x v="7"/>
    <x v="3"/>
    <x v="7"/>
    <x v="0"/>
    <x v="0"/>
    <x v="0"/>
    <x v="0"/>
  </r>
  <r>
    <x v="44"/>
    <n v="135"/>
    <x v="224"/>
    <s v="Action|Family|Sport"/>
    <x v="229"/>
    <s v="English"/>
    <s v="USA"/>
    <n v="120000000"/>
    <n v="2008"/>
    <x v="9"/>
    <x v="0"/>
    <x v="4"/>
    <x v="15"/>
    <x v="1"/>
    <x v="0"/>
    <x v="0"/>
    <x v="0"/>
    <x v="0"/>
  </r>
  <r>
    <x v="140"/>
    <n v="121"/>
    <x v="225"/>
    <s v="Comedy|Drama|Romance"/>
    <x v="230"/>
    <s v="English"/>
    <s v="USA"/>
    <n v="120000000"/>
    <n v="2010"/>
    <x v="43"/>
    <x v="5"/>
    <x v="9"/>
    <x v="4"/>
    <x v="1"/>
    <x v="0"/>
    <x v="0"/>
    <x v="0"/>
    <x v="0"/>
  </r>
  <r>
    <x v="141"/>
    <n v="117"/>
    <x v="226"/>
    <s v="Action|Comedy|Romance"/>
    <x v="231"/>
    <s v="English"/>
    <s v="USA"/>
    <n v="117000000"/>
    <n v="2010"/>
    <x v="22"/>
    <x v="0"/>
    <x v="8"/>
    <x v="4"/>
    <x v="1"/>
    <x v="0"/>
    <x v="0"/>
    <x v="0"/>
    <x v="0"/>
  </r>
  <r>
    <x v="28"/>
    <n v="124"/>
    <x v="227"/>
    <s v="Action|Adventure|Mystery|Sci-Fi"/>
    <x v="232"/>
    <s v="English"/>
    <s v="USA"/>
    <n v="120000000"/>
    <n v="2013"/>
    <x v="15"/>
    <x v="0"/>
    <x v="0"/>
    <x v="14"/>
    <x v="0"/>
    <x v="0"/>
    <x v="0"/>
    <x v="0"/>
    <x v="0"/>
  </r>
  <r>
    <x v="142"/>
    <n v="140"/>
    <x v="228"/>
    <s v="Action|Adventure|Fantasy|Sci-Fi"/>
    <x v="233"/>
    <s v="English"/>
    <s v="USA"/>
    <n v="113000000"/>
    <n v="2005"/>
    <x v="32"/>
    <x v="0"/>
    <x v="0"/>
    <x v="0"/>
    <x v="0"/>
    <x v="0"/>
    <x v="0"/>
    <x v="0"/>
    <x v="0"/>
  </r>
  <r>
    <x v="142"/>
    <n v="142"/>
    <x v="229"/>
    <s v="Action|Adventure|Fantasy|Sci-Fi"/>
    <x v="234"/>
    <s v="English"/>
    <s v="USA"/>
    <n v="115000000"/>
    <n v="2002"/>
    <x v="10"/>
    <x v="0"/>
    <x v="0"/>
    <x v="0"/>
    <x v="0"/>
    <x v="0"/>
    <x v="0"/>
    <x v="0"/>
    <x v="0"/>
  </r>
  <r>
    <x v="45"/>
    <n v="92"/>
    <x v="230"/>
    <s v="Adventure|Animation|Comedy|Family|Fantasy"/>
    <x v="235"/>
    <s v="English"/>
    <s v="USA"/>
    <n v="115000000"/>
    <n v="2001"/>
    <x v="14"/>
    <x v="2"/>
    <x v="3"/>
    <x v="5"/>
    <x v="2"/>
    <x v="1"/>
    <x v="0"/>
    <x v="0"/>
    <x v="0"/>
  </r>
  <r>
    <x v="141"/>
    <n v="138"/>
    <x v="231"/>
    <s v="Action|Adventure|Sci-Fi|Thriller"/>
    <x v="236"/>
    <s v="English"/>
    <s v="USA"/>
    <n v="120000000"/>
    <n v="2013"/>
    <x v="10"/>
    <x v="0"/>
    <x v="0"/>
    <x v="3"/>
    <x v="7"/>
    <x v="0"/>
    <x v="0"/>
    <x v="0"/>
    <x v="0"/>
  </r>
  <r>
    <x v="142"/>
    <n v="136"/>
    <x v="232"/>
    <s v="Action|Adventure|Fantasy|Sci-Fi"/>
    <x v="237"/>
    <s v="English"/>
    <s v="USA"/>
    <n v="115000000"/>
    <n v="1999"/>
    <x v="12"/>
    <x v="0"/>
    <x v="0"/>
    <x v="0"/>
    <x v="0"/>
    <x v="0"/>
    <x v="0"/>
    <x v="0"/>
    <x v="0"/>
  </r>
  <r>
    <x v="143"/>
    <n v="98"/>
    <x v="233"/>
    <s v="Adventure|Animation|Comedy|Family|Fantasy"/>
    <x v="238"/>
    <s v="English"/>
    <s v="USA"/>
    <n v="135000000"/>
    <n v="2013"/>
    <x v="11"/>
    <x v="2"/>
    <x v="3"/>
    <x v="5"/>
    <x v="2"/>
    <x v="1"/>
    <x v="0"/>
    <x v="0"/>
    <x v="0"/>
  </r>
  <r>
    <x v="144"/>
    <n v="116"/>
    <x v="4"/>
    <s v="Adventure|Comedy|Family|Fantasy"/>
    <x v="239"/>
    <s v="French"/>
    <s v="France"/>
    <n v="78000000"/>
    <n v="2008"/>
    <x v="37"/>
    <x v="2"/>
    <x v="8"/>
    <x v="7"/>
    <x v="4"/>
    <x v="0"/>
    <x v="0"/>
    <x v="0"/>
    <x v="0"/>
  </r>
  <r>
    <x v="134"/>
    <n v="153"/>
    <x v="234"/>
    <s v="Action|Drama|War"/>
    <x v="240"/>
    <s v="English"/>
    <s v="USA"/>
    <n v="115000000"/>
    <n v="2002"/>
    <x v="19"/>
    <x v="0"/>
    <x v="9"/>
    <x v="16"/>
    <x v="1"/>
    <x v="0"/>
    <x v="0"/>
    <x v="0"/>
    <x v="0"/>
  </r>
  <r>
    <x v="145"/>
    <n v="120"/>
    <x v="235"/>
    <s v="Action|Adventure|Drama|Fantasy"/>
    <x v="241"/>
    <s v="English"/>
    <s v="USA"/>
    <n v="115000000"/>
    <n v="2016"/>
    <x v="9"/>
    <x v="0"/>
    <x v="0"/>
    <x v="8"/>
    <x v="4"/>
    <x v="0"/>
    <x v="0"/>
    <x v="0"/>
    <x v="0"/>
  </r>
  <r>
    <x v="88"/>
    <n v="101"/>
    <x v="236"/>
    <s v="Action|Adventure|Comedy|Sci-Fi"/>
    <x v="242"/>
    <s v="English"/>
    <s v="USA"/>
    <n v="125000000"/>
    <n v="2014"/>
    <x v="18"/>
    <x v="0"/>
    <x v="0"/>
    <x v="5"/>
    <x v="0"/>
    <x v="0"/>
    <x v="0"/>
    <x v="0"/>
    <x v="0"/>
  </r>
  <r>
    <x v="122"/>
    <n v="91"/>
    <x v="237"/>
    <s v="Adventure|Drama|Sci-Fi|Thriller"/>
    <x v="243"/>
    <s v="English"/>
    <s v="UK"/>
    <n v="100000000"/>
    <n v="2013"/>
    <x v="6"/>
    <x v="2"/>
    <x v="9"/>
    <x v="3"/>
    <x v="7"/>
    <x v="0"/>
    <x v="0"/>
    <x v="0"/>
    <x v="0"/>
  </r>
  <r>
    <x v="146"/>
    <n v="108"/>
    <x v="238"/>
    <s v="Action|Adventure|Thriller"/>
    <x v="244"/>
    <s v="English"/>
    <s v="USA"/>
    <n v="116000000"/>
    <n v="1997"/>
    <x v="27"/>
    <x v="0"/>
    <x v="0"/>
    <x v="1"/>
    <x v="1"/>
    <x v="0"/>
    <x v="0"/>
    <x v="0"/>
    <x v="0"/>
  </r>
  <r>
    <x v="147"/>
    <n v="112"/>
    <x v="239"/>
    <s v="Action|Adventure|Comedy|Sci-Fi"/>
    <x v="245"/>
    <s v="English"/>
    <s v="USA"/>
    <n v="135000000"/>
    <n v="2016"/>
    <x v="22"/>
    <x v="0"/>
    <x v="0"/>
    <x v="5"/>
    <x v="0"/>
    <x v="0"/>
    <x v="0"/>
    <x v="0"/>
    <x v="0"/>
  </r>
  <r>
    <x v="148"/>
    <n v="100"/>
    <x v="240"/>
    <s v="Action|Adventure|Sci-Fi"/>
    <x v="246"/>
    <s v="English"/>
    <s v="USA"/>
    <n v="120000000"/>
    <n v="2015"/>
    <x v="44"/>
    <x v="0"/>
    <x v="0"/>
    <x v="3"/>
    <x v="1"/>
    <x v="0"/>
    <x v="0"/>
    <x v="0"/>
    <x v="0"/>
  </r>
  <r>
    <x v="80"/>
    <n v="108"/>
    <x v="241"/>
    <s v="Action|Adventure|Comedy|Family|Fantasy"/>
    <x v="247"/>
    <s v="English"/>
    <s v="USA"/>
    <n v="110000000"/>
    <n v="2006"/>
    <x v="21"/>
    <x v="0"/>
    <x v="0"/>
    <x v="5"/>
    <x v="2"/>
    <x v="1"/>
    <x v="0"/>
    <x v="0"/>
    <x v="0"/>
  </r>
  <r>
    <x v="149"/>
    <n v="114"/>
    <x v="242"/>
    <s v="Action|Adventure|Drama|Thriller"/>
    <x v="248"/>
    <s v="English"/>
    <s v="USA"/>
    <n v="110000000"/>
    <n v="2015"/>
    <x v="9"/>
    <x v="0"/>
    <x v="0"/>
    <x v="8"/>
    <x v="7"/>
    <x v="0"/>
    <x v="0"/>
    <x v="0"/>
    <x v="0"/>
  </r>
  <r>
    <x v="150"/>
    <n v="119"/>
    <x v="243"/>
    <s v="Action|Adventure|Thriller"/>
    <x v="249"/>
    <s v="English"/>
    <s v="UK"/>
    <n v="110000000"/>
    <n v="1997"/>
    <x v="12"/>
    <x v="0"/>
    <x v="0"/>
    <x v="1"/>
    <x v="1"/>
    <x v="0"/>
    <x v="0"/>
    <x v="0"/>
    <x v="0"/>
  </r>
  <r>
    <x v="42"/>
    <n v="142"/>
    <x v="244"/>
    <s v="Action|Drama|History|War"/>
    <x v="250"/>
    <s v="English"/>
    <s v="USA"/>
    <n v="110000000"/>
    <n v="2000"/>
    <x v="1"/>
    <x v="0"/>
    <x v="9"/>
    <x v="12"/>
    <x v="12"/>
    <x v="0"/>
    <x v="0"/>
    <x v="0"/>
    <x v="0"/>
  </r>
  <r>
    <x v="151"/>
    <n v="125"/>
    <x v="245"/>
    <s v="Crime|Thriller"/>
    <x v="251"/>
    <s v="English"/>
    <s v="USA"/>
    <n v="110000000"/>
    <n v="2004"/>
    <x v="21"/>
    <x v="8"/>
    <x v="1"/>
    <x v="2"/>
    <x v="1"/>
    <x v="0"/>
    <x v="0"/>
    <x v="0"/>
    <x v="0"/>
  </r>
  <r>
    <x v="52"/>
    <n v="126"/>
    <x v="246"/>
    <s v="Action|Comedy|Crime|Romance|Thriller"/>
    <x v="252"/>
    <s v="English"/>
    <s v="USA"/>
    <n v="120000000"/>
    <n v="2005"/>
    <x v="12"/>
    <x v="0"/>
    <x v="8"/>
    <x v="10"/>
    <x v="6"/>
    <x v="2"/>
    <x v="0"/>
    <x v="0"/>
    <x v="0"/>
  </r>
  <r>
    <x v="127"/>
    <n v="119"/>
    <x v="247"/>
    <s v="Adventure|Sci-Fi|Thriller"/>
    <x v="253"/>
    <s v="English"/>
    <s v="USA"/>
    <n v="110000000"/>
    <n v="2015"/>
    <x v="22"/>
    <x v="2"/>
    <x v="10"/>
    <x v="1"/>
    <x v="1"/>
    <x v="0"/>
    <x v="0"/>
    <x v="0"/>
    <x v="0"/>
  </r>
  <r>
    <x v="48"/>
    <n v="170"/>
    <x v="248"/>
    <s v="Biography|Drama"/>
    <x v="254"/>
    <s v="English"/>
    <s v="USA"/>
    <n v="110000000"/>
    <n v="2004"/>
    <x v="7"/>
    <x v="9"/>
    <x v="9"/>
    <x v="2"/>
    <x v="1"/>
    <x v="0"/>
    <x v="0"/>
    <x v="0"/>
    <x v="0"/>
  </r>
  <r>
    <x v="46"/>
    <n v="85"/>
    <x v="249"/>
    <s v="Adventure|Comedy|Family|Fantasy"/>
    <x v="255"/>
    <s v="English"/>
    <s v="USA"/>
    <n v="112000000"/>
    <n v="2010"/>
    <x v="41"/>
    <x v="2"/>
    <x v="8"/>
    <x v="7"/>
    <x v="4"/>
    <x v="0"/>
    <x v="0"/>
    <x v="0"/>
    <x v="0"/>
  </r>
  <r>
    <x v="152"/>
    <n v="119"/>
    <x v="250"/>
    <s v="Action|Comedy|Crime|Sci-Fi|Thriller"/>
    <x v="256"/>
    <s v="English"/>
    <s v="USA"/>
    <n v="120000000"/>
    <n v="2011"/>
    <x v="27"/>
    <x v="0"/>
    <x v="8"/>
    <x v="10"/>
    <x v="0"/>
    <x v="2"/>
    <x v="0"/>
    <x v="0"/>
    <x v="0"/>
  </r>
  <r>
    <x v="113"/>
    <n v="60"/>
    <x v="4"/>
    <s v="Action|Adventure|Crime"/>
    <x v="257"/>
    <s v="English"/>
    <s v="USA"/>
    <s v="-"/>
    <s v="-"/>
    <x v="32"/>
    <x v="0"/>
    <x v="0"/>
    <x v="10"/>
    <x v="1"/>
    <x v="0"/>
    <x v="0"/>
    <x v="0"/>
    <x v="0"/>
  </r>
  <r>
    <x v="153"/>
    <n v="102"/>
    <x v="251"/>
    <s v="Action|Drama|Fantasy|War"/>
    <x v="258"/>
    <s v="English"/>
    <s v="USA"/>
    <n v="110000000"/>
    <n v="2014"/>
    <x v="5"/>
    <x v="0"/>
    <x v="9"/>
    <x v="0"/>
    <x v="12"/>
    <x v="0"/>
    <x v="0"/>
    <x v="0"/>
    <x v="0"/>
  </r>
  <r>
    <x v="154"/>
    <n v="103"/>
    <x v="252"/>
    <s v="Adventure|Animation|Comedy|Family|Fantasy"/>
    <x v="259"/>
    <s v="English"/>
    <s v="USA"/>
    <n v="110000000"/>
    <n v="2011"/>
    <x v="34"/>
    <x v="2"/>
    <x v="3"/>
    <x v="5"/>
    <x v="2"/>
    <x v="1"/>
    <x v="0"/>
    <x v="0"/>
    <x v="0"/>
  </r>
  <r>
    <x v="155"/>
    <n v="76"/>
    <x v="253"/>
    <s v="Animation|Comedy|Family|Music|Western"/>
    <x v="260"/>
    <s v="English"/>
    <s v="USA"/>
    <n v="110000000"/>
    <n v="2004"/>
    <x v="28"/>
    <x v="4"/>
    <x v="8"/>
    <x v="7"/>
    <x v="15"/>
    <x v="10"/>
    <x v="0"/>
    <x v="0"/>
    <x v="0"/>
  </r>
  <r>
    <x v="127"/>
    <n v="120"/>
    <x v="254"/>
    <s v="Action|Adventure|Mystery|Sci-Fi|Thriller"/>
    <x v="261"/>
    <s v="English"/>
    <s v="USA"/>
    <n v="110000000"/>
    <n v="2016"/>
    <x v="27"/>
    <x v="0"/>
    <x v="0"/>
    <x v="14"/>
    <x v="0"/>
    <x v="2"/>
    <x v="0"/>
    <x v="0"/>
    <x v="0"/>
  </r>
  <r>
    <x v="80"/>
    <n v="127"/>
    <x v="255"/>
    <s v="Action|Drama|Sci-Fi|Sport"/>
    <x v="262"/>
    <s v="English"/>
    <s v="USA"/>
    <n v="110000000"/>
    <n v="2011"/>
    <x v="1"/>
    <x v="0"/>
    <x v="9"/>
    <x v="3"/>
    <x v="16"/>
    <x v="0"/>
    <x v="0"/>
    <x v="0"/>
    <x v="0"/>
  </r>
  <r>
    <x v="154"/>
    <n v="105"/>
    <x v="256"/>
    <s v="Adventure|Animation|Comedy|Family|Fantasy"/>
    <x v="263"/>
    <s v="English"/>
    <s v="USA"/>
    <n v="105000000"/>
    <n v="2013"/>
    <x v="28"/>
    <x v="2"/>
    <x v="3"/>
    <x v="5"/>
    <x v="2"/>
    <x v="1"/>
    <x v="0"/>
    <x v="0"/>
    <x v="0"/>
  </r>
  <r>
    <x v="156"/>
    <n v="121"/>
    <x v="257"/>
    <s v="Action|Crime|Romance|Thriller"/>
    <x v="264"/>
    <s v="English"/>
    <s v="USA"/>
    <n v="160000000"/>
    <n v="1997"/>
    <x v="42"/>
    <x v="0"/>
    <x v="7"/>
    <x v="4"/>
    <x v="7"/>
    <x v="0"/>
    <x v="0"/>
    <x v="0"/>
    <x v="0"/>
  </r>
  <r>
    <x v="81"/>
    <n v="114"/>
    <x v="258"/>
    <s v="Action|Sci-Fi"/>
    <x v="265"/>
    <s v="English"/>
    <s v="USA"/>
    <n v="110000000"/>
    <n v="2013"/>
    <x v="10"/>
    <x v="0"/>
    <x v="10"/>
    <x v="2"/>
    <x v="1"/>
    <x v="0"/>
    <x v="0"/>
    <x v="0"/>
    <x v="0"/>
  </r>
  <r>
    <x v="157"/>
    <n v="129"/>
    <x v="259"/>
    <s v="Action|Adventure|Thriller"/>
    <x v="266"/>
    <s v="English"/>
    <s v="USA"/>
    <n v="110000000"/>
    <n v="2007"/>
    <x v="13"/>
    <x v="0"/>
    <x v="0"/>
    <x v="1"/>
    <x v="1"/>
    <x v="0"/>
    <x v="0"/>
    <x v="0"/>
    <x v="0"/>
  </r>
  <r>
    <x v="16"/>
    <n v="171"/>
    <x v="260"/>
    <s v="Action|Adventure|Drama|Fantasy"/>
    <x v="267"/>
    <s v="English"/>
    <s v="New Zealand"/>
    <n v="93000000"/>
    <n v="2001"/>
    <x v="36"/>
    <x v="0"/>
    <x v="0"/>
    <x v="8"/>
    <x v="4"/>
    <x v="0"/>
    <x v="0"/>
    <x v="0"/>
    <x v="0"/>
  </r>
  <r>
    <x v="158"/>
    <n v="120"/>
    <x v="261"/>
    <s v="Action|Adventure|Comedy"/>
    <x v="268"/>
    <s v="English"/>
    <s v="USA"/>
    <n v="110000000"/>
    <n v="2004"/>
    <x v="27"/>
    <x v="0"/>
    <x v="0"/>
    <x v="5"/>
    <x v="1"/>
    <x v="0"/>
    <x v="0"/>
    <x v="0"/>
    <x v="0"/>
  </r>
  <r>
    <x v="159"/>
    <n v="165"/>
    <x v="262"/>
    <s v="Biography|Drama|Sport"/>
    <x v="269"/>
    <s v="English"/>
    <s v="USA"/>
    <n v="107000000"/>
    <n v="2001"/>
    <x v="2"/>
    <x v="9"/>
    <x v="9"/>
    <x v="15"/>
    <x v="1"/>
    <x v="0"/>
    <x v="0"/>
    <x v="0"/>
    <x v="0"/>
  </r>
  <r>
    <x v="160"/>
    <n v="82"/>
    <x v="263"/>
    <s v="Adventure|Comedy|Family|Fantasy"/>
    <x v="270"/>
    <s v="English"/>
    <s v="USA"/>
    <n v="109000000"/>
    <n v="2003"/>
    <x v="45"/>
    <x v="2"/>
    <x v="8"/>
    <x v="7"/>
    <x v="4"/>
    <x v="0"/>
    <x v="0"/>
    <x v="0"/>
    <x v="0"/>
  </r>
  <r>
    <x v="104"/>
    <n v="115"/>
    <x v="264"/>
    <s v="Action|Mystery|Sci-Fi|Thriller"/>
    <x v="271"/>
    <s v="English"/>
    <s v="USA"/>
    <n v="120000000"/>
    <n v="2004"/>
    <x v="1"/>
    <x v="0"/>
    <x v="12"/>
    <x v="3"/>
    <x v="7"/>
    <x v="0"/>
    <x v="0"/>
    <x v="0"/>
    <x v="0"/>
  </r>
  <r>
    <x v="18"/>
    <n v="194"/>
    <x v="265"/>
    <s v="Action|Adventure|Drama|History|War"/>
    <x v="272"/>
    <s v="English"/>
    <s v="USA"/>
    <n v="130000000"/>
    <n v="2005"/>
    <x v="13"/>
    <x v="0"/>
    <x v="0"/>
    <x v="8"/>
    <x v="5"/>
    <x v="8"/>
    <x v="0"/>
    <x v="0"/>
    <x v="0"/>
  </r>
  <r>
    <x v="97"/>
    <n v="84"/>
    <x v="266"/>
    <s v="Adventure|Comedy|Family|Fantasy"/>
    <x v="273"/>
    <s v="English"/>
    <s v="Germany"/>
    <n v="133000000"/>
    <n v="1999"/>
    <x v="18"/>
    <x v="2"/>
    <x v="8"/>
    <x v="7"/>
    <x v="4"/>
    <x v="0"/>
    <x v="0"/>
    <x v="0"/>
    <x v="0"/>
  </r>
  <r>
    <x v="161"/>
    <n v="97"/>
    <x v="267"/>
    <s v="Animation|Family|Fantasy|Musical|Romance"/>
    <x v="274"/>
    <s v="English"/>
    <s v="USA"/>
    <n v="105000000"/>
    <n v="2009"/>
    <x v="1"/>
    <x v="4"/>
    <x v="4"/>
    <x v="0"/>
    <x v="13"/>
    <x v="5"/>
    <x v="0"/>
    <x v="0"/>
    <x v="0"/>
  </r>
  <r>
    <x v="18"/>
    <n v="151"/>
    <x v="268"/>
    <s v="Adventure|Drama|Sci-Fi"/>
    <x v="275"/>
    <s v="English"/>
    <s v="USA"/>
    <n v="108000000"/>
    <n v="2015"/>
    <x v="14"/>
    <x v="2"/>
    <x v="9"/>
    <x v="3"/>
    <x v="1"/>
    <x v="0"/>
    <x v="0"/>
    <x v="0"/>
    <x v="0"/>
  </r>
  <r>
    <x v="162"/>
    <n v="22"/>
    <x v="4"/>
    <s v="Comedy"/>
    <x v="276"/>
    <s v="-"/>
    <s v="-"/>
    <s v="-"/>
    <s v="-"/>
    <x v="13"/>
    <x v="5"/>
    <x v="2"/>
    <x v="2"/>
    <x v="1"/>
    <x v="0"/>
    <x v="0"/>
    <x v="0"/>
    <x v="0"/>
  </r>
  <r>
    <x v="27"/>
    <n v="136"/>
    <x v="269"/>
    <s v="Action|Adventure|Romance|Sci-Fi|Thriller"/>
    <x v="277"/>
    <s v="English"/>
    <s v="USA"/>
    <n v="126000000"/>
    <n v="2005"/>
    <x v="8"/>
    <x v="0"/>
    <x v="0"/>
    <x v="4"/>
    <x v="0"/>
    <x v="2"/>
    <x v="0"/>
    <x v="0"/>
    <x v="0"/>
  </r>
  <r>
    <x v="163"/>
    <n v="104"/>
    <x v="270"/>
    <s v="Comedy|Romance"/>
    <x v="278"/>
    <s v="English"/>
    <s v="New Line"/>
    <n v="90000000"/>
    <n v="2001"/>
    <x v="46"/>
    <x v="5"/>
    <x v="6"/>
    <x v="2"/>
    <x v="1"/>
    <x v="0"/>
    <x v="0"/>
    <x v="0"/>
    <x v="0"/>
  </r>
  <r>
    <x v="164"/>
    <n v="127"/>
    <x v="271"/>
    <s v="Action|Crime|Thriller"/>
    <x v="279"/>
    <s v="English"/>
    <s v="USA"/>
    <n v="90000000"/>
    <n v="2000"/>
    <x v="12"/>
    <x v="0"/>
    <x v="7"/>
    <x v="1"/>
    <x v="1"/>
    <x v="0"/>
    <x v="0"/>
    <x v="0"/>
    <x v="0"/>
  </r>
  <r>
    <x v="18"/>
    <n v="171"/>
    <x v="272"/>
    <s v="Action|Drama|Romance"/>
    <x v="280"/>
    <s v="English"/>
    <s v="USA"/>
    <n v="103000000"/>
    <n v="2000"/>
    <x v="3"/>
    <x v="0"/>
    <x v="9"/>
    <x v="4"/>
    <x v="1"/>
    <x v="0"/>
    <x v="0"/>
    <x v="0"/>
    <x v="0"/>
  </r>
  <r>
    <x v="38"/>
    <n v="145"/>
    <x v="273"/>
    <s v="Action|Mystery|Sci-Fi|Thriller"/>
    <x v="281"/>
    <s v="English"/>
    <s v="USA"/>
    <n v="102000000"/>
    <n v="2002"/>
    <x v="16"/>
    <x v="0"/>
    <x v="12"/>
    <x v="3"/>
    <x v="7"/>
    <x v="0"/>
    <x v="0"/>
    <x v="0"/>
    <x v="0"/>
  </r>
  <r>
    <x v="126"/>
    <n v="174"/>
    <x v="274"/>
    <s v="Adventure|Family|Fantasy|Mystery"/>
    <x v="282"/>
    <s v="English"/>
    <s v="UK"/>
    <n v="100000000"/>
    <n v="2002"/>
    <x v="38"/>
    <x v="2"/>
    <x v="4"/>
    <x v="0"/>
    <x v="3"/>
    <x v="0"/>
    <x v="0"/>
    <x v="0"/>
    <x v="0"/>
  </r>
  <r>
    <x v="30"/>
    <n v="144"/>
    <x v="275"/>
    <s v="Action|Adventure|Thriller"/>
    <x v="283"/>
    <s v="English"/>
    <s v="UK"/>
    <n v="150000000"/>
    <n v="2006"/>
    <x v="25"/>
    <x v="0"/>
    <x v="0"/>
    <x v="1"/>
    <x v="1"/>
    <x v="0"/>
    <x v="0"/>
    <x v="0"/>
    <x v="0"/>
  </r>
  <r>
    <x v="24"/>
    <n v="119"/>
    <x v="276"/>
    <s v="Action|Adventure|Sci-Fi|Thriller"/>
    <x v="284"/>
    <s v="English"/>
    <s v="USA"/>
    <n v="100000000"/>
    <n v="2001"/>
    <x v="20"/>
    <x v="0"/>
    <x v="0"/>
    <x v="3"/>
    <x v="7"/>
    <x v="0"/>
    <x v="0"/>
    <x v="0"/>
    <x v="0"/>
  </r>
  <r>
    <x v="0"/>
    <n v="153"/>
    <x v="277"/>
    <s v="Action|Sci-Fi"/>
    <x v="285"/>
    <s v="English"/>
    <s v="USA"/>
    <n v="102000000"/>
    <n v="1991"/>
    <x v="3"/>
    <x v="0"/>
    <x v="10"/>
    <x v="2"/>
    <x v="1"/>
    <x v="0"/>
    <x v="0"/>
    <x v="0"/>
    <x v="0"/>
  </r>
  <r>
    <x v="159"/>
    <n v="140"/>
    <x v="278"/>
    <s v="Biography|Crime|Drama|History|Romance"/>
    <x v="286"/>
    <s v="English"/>
    <s v="USA"/>
    <n v="100000000"/>
    <n v="2009"/>
    <x v="15"/>
    <x v="9"/>
    <x v="7"/>
    <x v="8"/>
    <x v="5"/>
    <x v="5"/>
    <x v="0"/>
    <x v="0"/>
    <x v="0"/>
  </r>
  <r>
    <x v="18"/>
    <n v="176"/>
    <x v="279"/>
    <s v="Biography|Crime|Drama"/>
    <x v="287"/>
    <s v="English"/>
    <s v="USA"/>
    <n v="100000000"/>
    <n v="2007"/>
    <x v="6"/>
    <x v="9"/>
    <x v="7"/>
    <x v="8"/>
    <x v="1"/>
    <x v="0"/>
    <x v="0"/>
    <x v="0"/>
    <x v="0"/>
  </r>
  <r>
    <x v="0"/>
    <n v="141"/>
    <x v="280"/>
    <s v="Action|Comedy|Thriller"/>
    <x v="288"/>
    <s v="English"/>
    <s v="USA"/>
    <n v="115000000"/>
    <n v="1994"/>
    <x v="13"/>
    <x v="0"/>
    <x v="8"/>
    <x v="1"/>
    <x v="1"/>
    <x v="0"/>
    <x v="0"/>
    <x v="0"/>
    <x v="0"/>
  </r>
  <r>
    <x v="165"/>
    <n v="106"/>
    <x v="281"/>
    <s v="Action|Crime|Thriller"/>
    <x v="289"/>
    <s v="English"/>
    <s v="USA"/>
    <n v="100000000"/>
    <n v="2009"/>
    <x v="21"/>
    <x v="0"/>
    <x v="7"/>
    <x v="1"/>
    <x v="1"/>
    <x v="0"/>
    <x v="0"/>
    <x v="0"/>
    <x v="0"/>
  </r>
  <r>
    <x v="166"/>
    <n v="98"/>
    <x v="282"/>
    <s v="Comedy|Romance"/>
    <x v="290"/>
    <s v="English"/>
    <s v="USA"/>
    <n v="100000000"/>
    <n v="2010"/>
    <x v="34"/>
    <x v="5"/>
    <x v="6"/>
    <x v="2"/>
    <x v="1"/>
    <x v="0"/>
    <x v="0"/>
    <x v="0"/>
    <x v="0"/>
  </r>
  <r>
    <x v="167"/>
    <n v="116"/>
    <x v="283"/>
    <s v="Action|Comedy|Crime"/>
    <x v="291"/>
    <s v="English"/>
    <s v="USA"/>
    <n v="100000000"/>
    <n v="2010"/>
    <x v="10"/>
    <x v="0"/>
    <x v="8"/>
    <x v="10"/>
    <x v="1"/>
    <x v="0"/>
    <x v="0"/>
    <x v="0"/>
    <x v="0"/>
  </r>
  <r>
    <x v="168"/>
    <n v="115"/>
    <x v="284"/>
    <s v="Action|Drama|Mystery|Thriller"/>
    <x v="292"/>
    <s v="English"/>
    <s v="USA"/>
    <n v="100000000"/>
    <n v="1996"/>
    <x v="9"/>
    <x v="0"/>
    <x v="9"/>
    <x v="14"/>
    <x v="7"/>
    <x v="0"/>
    <x v="0"/>
    <x v="0"/>
    <x v="0"/>
  </r>
  <r>
    <x v="169"/>
    <n v="165"/>
    <x v="285"/>
    <s v="Drama|Western"/>
    <x v="293"/>
    <s v="English"/>
    <s v="USA"/>
    <n v="100000000"/>
    <n v="2012"/>
    <x v="3"/>
    <x v="3"/>
    <x v="13"/>
    <x v="2"/>
    <x v="1"/>
    <x v="0"/>
    <x v="0"/>
    <x v="0"/>
    <x v="0"/>
  </r>
  <r>
    <x v="170"/>
    <n v="91"/>
    <x v="286"/>
    <s v="Animation|Drama|Family|Musical|Romance"/>
    <x v="294"/>
    <s v="English"/>
    <s v="USA"/>
    <n v="100000000"/>
    <n v="1996"/>
    <x v="8"/>
    <x v="4"/>
    <x v="9"/>
    <x v="7"/>
    <x v="13"/>
    <x v="5"/>
    <x v="0"/>
    <x v="0"/>
    <x v="0"/>
  </r>
  <r>
    <x v="171"/>
    <n v="78"/>
    <x v="287"/>
    <s v="Adventure|Animation|Comedy|Family|Fantasy"/>
    <x v="295"/>
    <s v="English"/>
    <s v="USA"/>
    <n v="100000000"/>
    <n v="2000"/>
    <x v="11"/>
    <x v="2"/>
    <x v="3"/>
    <x v="5"/>
    <x v="2"/>
    <x v="1"/>
    <x v="0"/>
    <x v="0"/>
    <x v="0"/>
  </r>
  <r>
    <x v="172"/>
    <n v="103"/>
    <x v="288"/>
    <s v="Action|Adventure|Thriller"/>
    <x v="296"/>
    <s v="English"/>
    <s v="USA"/>
    <n v="92000000"/>
    <n v="2012"/>
    <x v="10"/>
    <x v="0"/>
    <x v="0"/>
    <x v="1"/>
    <x v="1"/>
    <x v="0"/>
    <x v="0"/>
    <x v="0"/>
    <x v="0"/>
  </r>
  <r>
    <x v="71"/>
    <n v="131"/>
    <x v="289"/>
    <s v="Action|Adventure|Comedy|Family|Mystery"/>
    <x v="297"/>
    <s v="English"/>
    <s v="USA"/>
    <n v="100000000"/>
    <n v="2004"/>
    <x v="8"/>
    <x v="0"/>
    <x v="0"/>
    <x v="5"/>
    <x v="2"/>
    <x v="12"/>
    <x v="0"/>
    <x v="0"/>
    <x v="0"/>
  </r>
  <r>
    <x v="173"/>
    <n v="104"/>
    <x v="290"/>
    <s v="Action|Adventure|Family|Fantasy"/>
    <x v="298"/>
    <s v="English"/>
    <s v="USA"/>
    <n v="100000000"/>
    <n v="2006"/>
    <x v="37"/>
    <x v="0"/>
    <x v="0"/>
    <x v="7"/>
    <x v="4"/>
    <x v="0"/>
    <x v="0"/>
    <x v="0"/>
    <x v="0"/>
  </r>
  <r>
    <x v="174"/>
    <n v="101"/>
    <x v="291"/>
    <s v="Adventure|Drama|Family|Fantasy"/>
    <x v="299"/>
    <s v="English"/>
    <s v="Germany"/>
    <n v="100000000"/>
    <n v="2009"/>
    <x v="2"/>
    <x v="2"/>
    <x v="9"/>
    <x v="7"/>
    <x v="4"/>
    <x v="0"/>
    <x v="0"/>
    <x v="0"/>
    <x v="0"/>
  </r>
  <r>
    <x v="96"/>
    <n v="111"/>
    <x v="142"/>
    <s v="Adventure|Family|Fantasy"/>
    <x v="144"/>
    <s v="English"/>
    <s v="USA"/>
    <n v="150000000"/>
    <n v="2015"/>
    <x v="27"/>
    <x v="2"/>
    <x v="4"/>
    <x v="0"/>
    <x v="1"/>
    <x v="0"/>
    <x v="0"/>
    <x v="0"/>
    <x v="0"/>
  </r>
  <r>
    <x v="175"/>
    <n v="102"/>
    <x v="292"/>
    <s v="Adventure|Animation|Family|Fantasy"/>
    <x v="300"/>
    <s v="English"/>
    <s v="USA"/>
    <n v="100000000"/>
    <n v="2013"/>
    <x v="10"/>
    <x v="2"/>
    <x v="3"/>
    <x v="7"/>
    <x v="4"/>
    <x v="0"/>
    <x v="0"/>
    <x v="0"/>
    <x v="0"/>
  </r>
  <r>
    <x v="176"/>
    <n v="103"/>
    <x v="293"/>
    <s v="Action|Romance|Thriller"/>
    <x v="301"/>
    <s v="English"/>
    <s v="USA"/>
    <n v="100000000"/>
    <n v="2010"/>
    <x v="19"/>
    <x v="0"/>
    <x v="6"/>
    <x v="1"/>
    <x v="1"/>
    <x v="0"/>
    <x v="0"/>
    <x v="0"/>
    <x v="0"/>
  </r>
  <r>
    <x v="177"/>
    <n v="121"/>
    <x v="294"/>
    <s v="Action|Fantasy|Horror|Mystery"/>
    <x v="302"/>
    <s v="English"/>
    <s v="USA"/>
    <n v="83000000"/>
    <n v="1999"/>
    <x v="20"/>
    <x v="0"/>
    <x v="5"/>
    <x v="9"/>
    <x v="3"/>
    <x v="0"/>
    <x v="0"/>
    <x v="0"/>
    <x v="0"/>
  </r>
  <r>
    <x v="103"/>
    <n v="143"/>
    <x v="295"/>
    <s v="Adventure|Drama|Thriller"/>
    <x v="303"/>
    <s v="English"/>
    <s v="Germany"/>
    <n v="100000000"/>
    <n v="2006"/>
    <x v="25"/>
    <x v="2"/>
    <x v="9"/>
    <x v="1"/>
    <x v="1"/>
    <x v="0"/>
    <x v="0"/>
    <x v="0"/>
    <x v="0"/>
  </r>
  <r>
    <x v="48"/>
    <n v="240"/>
    <x v="296"/>
    <s v="Biography|Comedy|Crime|Drama"/>
    <x v="304"/>
    <s v="English"/>
    <s v="USA"/>
    <n v="100000000"/>
    <n v="2013"/>
    <x v="17"/>
    <x v="9"/>
    <x v="8"/>
    <x v="10"/>
    <x v="11"/>
    <x v="0"/>
    <x v="0"/>
    <x v="0"/>
    <x v="0"/>
  </r>
  <r>
    <x v="133"/>
    <n v="121"/>
    <x v="297"/>
    <s v="Action|Adventure|Fantasy"/>
    <x v="305"/>
    <s v="English"/>
    <s v="USA"/>
    <n v="100000000"/>
    <n v="1995"/>
    <x v="28"/>
    <x v="0"/>
    <x v="0"/>
    <x v="0"/>
    <x v="1"/>
    <x v="0"/>
    <x v="0"/>
    <x v="0"/>
    <x v="0"/>
  </r>
  <r>
    <x v="130"/>
    <n v="129"/>
    <x v="298"/>
    <s v="Action|Sci-Fi|War"/>
    <x v="306"/>
    <s v="English"/>
    <s v="USA"/>
    <n v="105000000"/>
    <n v="1997"/>
    <x v="13"/>
    <x v="0"/>
    <x v="10"/>
    <x v="16"/>
    <x v="1"/>
    <x v="0"/>
    <x v="0"/>
    <x v="0"/>
    <x v="0"/>
  </r>
  <r>
    <x v="178"/>
    <n v="172"/>
    <x v="299"/>
    <s v="Drama|Sci-Fi"/>
    <x v="307"/>
    <s v="English"/>
    <s v="Germany"/>
    <n v="102000000"/>
    <n v="2012"/>
    <x v="7"/>
    <x v="3"/>
    <x v="10"/>
    <x v="2"/>
    <x v="1"/>
    <x v="0"/>
    <x v="0"/>
    <x v="0"/>
    <x v="0"/>
  </r>
  <r>
    <x v="10"/>
    <n v="101"/>
    <x v="300"/>
    <s v="Action|Adventure|Animation|Family|Fantasy"/>
    <x v="308"/>
    <s v="English"/>
    <s v="USA"/>
    <n v="80000000"/>
    <n v="2010"/>
    <x v="15"/>
    <x v="0"/>
    <x v="0"/>
    <x v="11"/>
    <x v="2"/>
    <x v="1"/>
    <x v="0"/>
    <x v="0"/>
    <x v="0"/>
  </r>
  <r>
    <x v="179"/>
    <n v="87"/>
    <x v="301"/>
    <s v="Action|Crime|Fantasy|Romance|Thriller"/>
    <x v="309"/>
    <s v="English"/>
    <s v="USA"/>
    <n v="100000000"/>
    <n v="2004"/>
    <x v="47"/>
    <x v="0"/>
    <x v="7"/>
    <x v="0"/>
    <x v="6"/>
    <x v="2"/>
    <x v="0"/>
    <x v="0"/>
    <x v="0"/>
  </r>
  <r>
    <x v="25"/>
    <n v="101"/>
    <x v="302"/>
    <s v="Action|Adventure"/>
    <x v="310"/>
    <s v="English"/>
    <s v="USA"/>
    <n v="100000000"/>
    <n v="2014"/>
    <x v="19"/>
    <x v="0"/>
    <x v="0"/>
    <x v="2"/>
    <x v="1"/>
    <x v="0"/>
    <x v="0"/>
    <x v="0"/>
    <x v="0"/>
  </r>
  <r>
    <x v="161"/>
    <n v="95"/>
    <x v="303"/>
    <s v="Adventure|Animation|Family|Sci-Fi"/>
    <x v="311"/>
    <s v="English"/>
    <s v="USA"/>
    <n v="140000000"/>
    <n v="2002"/>
    <x v="1"/>
    <x v="2"/>
    <x v="3"/>
    <x v="7"/>
    <x v="0"/>
    <x v="0"/>
    <x v="0"/>
    <x v="0"/>
    <x v="0"/>
  </r>
  <r>
    <x v="180"/>
    <n v="102"/>
    <x v="304"/>
    <s v="Adventure|Comedy|Sci-Fi"/>
    <x v="312"/>
    <s v="English"/>
    <s v="USA"/>
    <n v="100000000"/>
    <n v="2009"/>
    <x v="28"/>
    <x v="2"/>
    <x v="8"/>
    <x v="3"/>
    <x v="1"/>
    <x v="0"/>
    <x v="0"/>
    <x v="0"/>
    <x v="0"/>
  </r>
  <r>
    <x v="181"/>
    <n v="131"/>
    <x v="305"/>
    <s v="Action|Adventure|Thriller"/>
    <x v="313"/>
    <s v="English"/>
    <s v="USA"/>
    <n v="90000000"/>
    <n v="2014"/>
    <x v="9"/>
    <x v="0"/>
    <x v="0"/>
    <x v="1"/>
    <x v="1"/>
    <x v="0"/>
    <x v="0"/>
    <x v="0"/>
    <x v="0"/>
  </r>
  <r>
    <x v="182"/>
    <n v="114"/>
    <x v="306"/>
    <s v="Action|Crime|Sport|Thriller"/>
    <x v="314"/>
    <s v="English"/>
    <s v="USA"/>
    <n v="105000000"/>
    <n v="2015"/>
    <x v="43"/>
    <x v="0"/>
    <x v="7"/>
    <x v="15"/>
    <x v="7"/>
    <x v="0"/>
    <x v="0"/>
    <x v="0"/>
    <x v="0"/>
  </r>
  <r>
    <x v="183"/>
    <n v="94"/>
    <x v="307"/>
    <s v="Comedy|Family|Fantasy"/>
    <x v="315"/>
    <s v="English"/>
    <s v="USA"/>
    <n v="84000000"/>
    <n v="2005"/>
    <x v="48"/>
    <x v="5"/>
    <x v="4"/>
    <x v="0"/>
    <x v="1"/>
    <x v="0"/>
    <x v="0"/>
    <x v="0"/>
    <x v="0"/>
  </r>
  <r>
    <x v="84"/>
    <n v="122"/>
    <x v="308"/>
    <s v="Action|Adventure|Biography|Drama|History|Thriller"/>
    <x v="316"/>
    <s v="English"/>
    <s v="USA"/>
    <n v="100000000"/>
    <n v="2015"/>
    <x v="15"/>
    <x v="0"/>
    <x v="0"/>
    <x v="13"/>
    <x v="11"/>
    <x v="9"/>
    <x v="7"/>
    <x v="0"/>
    <x v="0"/>
  </r>
  <r>
    <x v="184"/>
    <n v="95"/>
    <x v="309"/>
    <s v="Action|Comedy|Sci-Fi"/>
    <x v="317"/>
    <s v="English"/>
    <s v="USA"/>
    <n v="100000000"/>
    <n v="2002"/>
    <x v="45"/>
    <x v="0"/>
    <x v="8"/>
    <x v="3"/>
    <x v="1"/>
    <x v="0"/>
    <x v="0"/>
    <x v="0"/>
    <x v="0"/>
  </r>
  <r>
    <x v="116"/>
    <n v="115"/>
    <x v="310"/>
    <s v="Action|Drama|Thriller|War"/>
    <x v="318"/>
    <s v="English"/>
    <s v="France"/>
    <n v="100000000"/>
    <n v="2010"/>
    <x v="8"/>
    <x v="0"/>
    <x v="9"/>
    <x v="1"/>
    <x v="12"/>
    <x v="0"/>
    <x v="0"/>
    <x v="0"/>
    <x v="0"/>
  </r>
  <r>
    <x v="185"/>
    <n v="88"/>
    <x v="311"/>
    <s v="Adventure|Animation|Comedy|Family"/>
    <x v="319"/>
    <s v="English"/>
    <s v="USA"/>
    <n v="99000000"/>
    <n v="2015"/>
    <x v="13"/>
    <x v="2"/>
    <x v="3"/>
    <x v="5"/>
    <x v="2"/>
    <x v="0"/>
    <x v="0"/>
    <x v="0"/>
    <x v="0"/>
  </r>
  <r>
    <x v="186"/>
    <n v="110"/>
    <x v="312"/>
    <s v="Drama|Mystery|Thriller"/>
    <x v="320"/>
    <s v="English"/>
    <s v="USA"/>
    <n v="10000000"/>
    <n v="1997"/>
    <x v="11"/>
    <x v="3"/>
    <x v="12"/>
    <x v="1"/>
    <x v="1"/>
    <x v="0"/>
    <x v="0"/>
    <x v="0"/>
    <x v="0"/>
  </r>
  <r>
    <x v="54"/>
    <n v="130"/>
    <x v="313"/>
    <s v="Action|Adventure|Fantasy|Thriller"/>
    <x v="321"/>
    <s v="English"/>
    <s v="USA"/>
    <n v="98000000"/>
    <n v="2001"/>
    <x v="22"/>
    <x v="0"/>
    <x v="0"/>
    <x v="0"/>
    <x v="7"/>
    <x v="0"/>
    <x v="0"/>
    <x v="0"/>
    <x v="0"/>
  </r>
  <r>
    <x v="48"/>
    <n v="216"/>
    <x v="314"/>
    <s v="Crime|Drama"/>
    <x v="322"/>
    <s v="English"/>
    <s v="USA"/>
    <n v="100000000"/>
    <n v="2002"/>
    <x v="7"/>
    <x v="8"/>
    <x v="9"/>
    <x v="2"/>
    <x v="1"/>
    <x v="0"/>
    <x v="0"/>
    <x v="0"/>
    <x v="0"/>
  </r>
  <r>
    <x v="187"/>
    <n v="146"/>
    <x v="315"/>
    <s v="Drama|History|Romance|War"/>
    <x v="323"/>
    <s v="Mandarin"/>
    <s v="China"/>
    <n v="94000000"/>
    <n v="2011"/>
    <x v="32"/>
    <x v="3"/>
    <x v="14"/>
    <x v="4"/>
    <x v="12"/>
    <x v="0"/>
    <x v="0"/>
    <x v="0"/>
    <x v="0"/>
  </r>
  <r>
    <x v="188"/>
    <n v="85"/>
    <x v="316"/>
    <s v="Animation|Comedy|Family|Sport"/>
    <x v="324"/>
    <s v="English"/>
    <s v="USA"/>
    <n v="100000000"/>
    <n v="2007"/>
    <x v="2"/>
    <x v="4"/>
    <x v="8"/>
    <x v="7"/>
    <x v="16"/>
    <x v="0"/>
    <x v="0"/>
    <x v="0"/>
    <x v="0"/>
  </r>
  <r>
    <x v="189"/>
    <n v="93"/>
    <x v="317"/>
    <s v="Comedy|Sci-Fi|Thriller"/>
    <x v="325"/>
    <s v="English"/>
    <s v="USA"/>
    <n v="90000000"/>
    <n v="2004"/>
    <x v="31"/>
    <x v="5"/>
    <x v="10"/>
    <x v="1"/>
    <x v="1"/>
    <x v="0"/>
    <x v="0"/>
    <x v="0"/>
    <x v="0"/>
  </r>
  <r>
    <x v="18"/>
    <n v="152"/>
    <x v="318"/>
    <s v="Drama|History|War"/>
    <x v="326"/>
    <s v="English"/>
    <s v="USA"/>
    <n v="92000000"/>
    <n v="2001"/>
    <x v="16"/>
    <x v="3"/>
    <x v="14"/>
    <x v="16"/>
    <x v="1"/>
    <x v="0"/>
    <x v="0"/>
    <x v="0"/>
    <x v="0"/>
  </r>
  <r>
    <x v="190"/>
    <n v="85"/>
    <x v="319"/>
    <s v="Comedy"/>
    <x v="327"/>
    <s v="English"/>
    <s v="USA"/>
    <n v="95000000"/>
    <n v="2012"/>
    <x v="5"/>
    <x v="5"/>
    <x v="2"/>
    <x v="2"/>
    <x v="1"/>
    <x v="0"/>
    <x v="0"/>
    <x v="0"/>
    <x v="0"/>
  </r>
  <r>
    <x v="191"/>
    <n v="126"/>
    <x v="320"/>
    <s v="Action|Adventure|Sci-Fi"/>
    <x v="328"/>
    <s v="English"/>
    <s v="France"/>
    <n v="93000000"/>
    <n v="1997"/>
    <x v="16"/>
    <x v="0"/>
    <x v="0"/>
    <x v="3"/>
    <x v="1"/>
    <x v="0"/>
    <x v="0"/>
    <x v="0"/>
    <x v="0"/>
  </r>
  <r>
    <x v="192"/>
    <n v="146"/>
    <x v="321"/>
    <s v="Comedy|Drama|Romance"/>
    <x v="329"/>
    <s v="English"/>
    <s v="USA"/>
    <n v="100000000"/>
    <n v="2010"/>
    <x v="44"/>
    <x v="5"/>
    <x v="9"/>
    <x v="4"/>
    <x v="1"/>
    <x v="0"/>
    <x v="0"/>
    <x v="0"/>
    <x v="0"/>
  </r>
  <r>
    <x v="193"/>
    <n v="89"/>
    <x v="322"/>
    <s v="Adventure|Animation|Comedy|Family|Romance"/>
    <x v="330"/>
    <s v="English"/>
    <s v="USA"/>
    <n v="95000000"/>
    <n v="2000"/>
    <x v="8"/>
    <x v="2"/>
    <x v="3"/>
    <x v="5"/>
    <x v="2"/>
    <x v="5"/>
    <x v="0"/>
    <x v="0"/>
    <x v="0"/>
  </r>
  <r>
    <x v="185"/>
    <n v="88"/>
    <x v="323"/>
    <s v="Adventure|Animation|Comedy|Family"/>
    <x v="331"/>
    <s v="English"/>
    <s v="USA"/>
    <n v="95000000"/>
    <n v="2012"/>
    <x v="4"/>
    <x v="2"/>
    <x v="3"/>
    <x v="5"/>
    <x v="2"/>
    <x v="0"/>
    <x v="0"/>
    <x v="0"/>
    <x v="0"/>
  </r>
  <r>
    <x v="85"/>
    <n v="105"/>
    <x v="324"/>
    <s v="Drama|Family|Fantasy|Romance"/>
    <x v="332"/>
    <s v="English"/>
    <s v="USA"/>
    <n v="95000000"/>
    <n v="2015"/>
    <x v="15"/>
    <x v="3"/>
    <x v="4"/>
    <x v="0"/>
    <x v="6"/>
    <x v="0"/>
    <x v="0"/>
    <x v="0"/>
    <x v="0"/>
  </r>
  <r>
    <x v="16"/>
    <n v="135"/>
    <x v="325"/>
    <s v="Drama|Fantasy|Thriller"/>
    <x v="333"/>
    <s v="English"/>
    <s v="USA"/>
    <n v="65000000"/>
    <n v="2009"/>
    <x v="10"/>
    <x v="3"/>
    <x v="5"/>
    <x v="1"/>
    <x v="1"/>
    <x v="0"/>
    <x v="0"/>
    <x v="0"/>
    <x v="0"/>
  </r>
  <r>
    <x v="5"/>
    <n v="100"/>
    <x v="326"/>
    <s v="Adventure|Animation|Comedy|Family"/>
    <x v="334"/>
    <s v="English"/>
    <s v="USA"/>
    <n v="94000000"/>
    <n v="2003"/>
    <x v="17"/>
    <x v="2"/>
    <x v="3"/>
    <x v="5"/>
    <x v="2"/>
    <x v="0"/>
    <x v="0"/>
    <x v="0"/>
    <x v="0"/>
  </r>
  <r>
    <x v="16"/>
    <n v="192"/>
    <x v="327"/>
    <s v="Action|Adventure|Drama|Fantasy"/>
    <x v="335"/>
    <s v="English"/>
    <s v="USA"/>
    <n v="94000000"/>
    <n v="2003"/>
    <x v="49"/>
    <x v="0"/>
    <x v="0"/>
    <x v="8"/>
    <x v="4"/>
    <x v="0"/>
    <x v="0"/>
    <x v="0"/>
    <x v="0"/>
  </r>
  <r>
    <x v="16"/>
    <n v="172"/>
    <x v="328"/>
    <s v="Action|Adventure|Drama|Fantasy"/>
    <x v="336"/>
    <s v="English"/>
    <s v="USA"/>
    <n v="94000000"/>
    <n v="2002"/>
    <x v="50"/>
    <x v="0"/>
    <x v="0"/>
    <x v="8"/>
    <x v="4"/>
    <x v="0"/>
    <x v="0"/>
    <x v="0"/>
    <x v="0"/>
  </r>
  <r>
    <x v="194"/>
    <n v="102"/>
    <x v="329"/>
    <s v="Action|Adventure|Fantasy"/>
    <x v="337"/>
    <s v="English"/>
    <s v="USA"/>
    <n v="95000000"/>
    <n v="2014"/>
    <x v="34"/>
    <x v="0"/>
    <x v="0"/>
    <x v="0"/>
    <x v="1"/>
    <x v="0"/>
    <x v="0"/>
    <x v="0"/>
    <x v="0"/>
  </r>
  <r>
    <x v="172"/>
    <n v="100"/>
    <x v="330"/>
    <s v="Action|Adventure|Fantasy|Thriller"/>
    <x v="338"/>
    <s v="English"/>
    <s v="USA"/>
    <n v="115000000"/>
    <n v="2001"/>
    <x v="20"/>
    <x v="0"/>
    <x v="0"/>
    <x v="0"/>
    <x v="7"/>
    <x v="0"/>
    <x v="0"/>
    <x v="0"/>
    <x v="0"/>
  </r>
  <r>
    <x v="195"/>
    <n v="119"/>
    <x v="331"/>
    <s v="Drama|Mystery|Romance|Sci-Fi|Thriller"/>
    <x v="339"/>
    <s v="English"/>
    <s v="UK"/>
    <n v="100000000"/>
    <n v="2014"/>
    <x v="22"/>
    <x v="3"/>
    <x v="12"/>
    <x v="4"/>
    <x v="0"/>
    <x v="2"/>
    <x v="0"/>
    <x v="0"/>
    <x v="0"/>
  </r>
  <r>
    <x v="90"/>
    <n v="92"/>
    <x v="332"/>
    <s v="Action|Adventure|Sci-Fi|Thriller"/>
    <x v="340"/>
    <s v="English"/>
    <s v="USA"/>
    <n v="93000000"/>
    <n v="2001"/>
    <x v="18"/>
    <x v="0"/>
    <x v="0"/>
    <x v="3"/>
    <x v="7"/>
    <x v="0"/>
    <x v="0"/>
    <x v="0"/>
    <x v="0"/>
  </r>
  <r>
    <x v="196"/>
    <n v="105"/>
    <x v="333"/>
    <s v="Action|Drama|Sci-Fi|Thriller"/>
    <x v="341"/>
    <s v="English"/>
    <s v="USA"/>
    <n v="93000000"/>
    <n v="2011"/>
    <x v="32"/>
    <x v="0"/>
    <x v="9"/>
    <x v="3"/>
    <x v="7"/>
    <x v="0"/>
    <x v="0"/>
    <x v="0"/>
    <x v="0"/>
  </r>
  <r>
    <x v="197"/>
    <n v="107"/>
    <x v="334"/>
    <s v="Adventure|Family|Fantasy"/>
    <x v="342"/>
    <s v="English"/>
    <s v="USA"/>
    <n v="90000000"/>
    <n v="2008"/>
    <x v="4"/>
    <x v="2"/>
    <x v="4"/>
    <x v="0"/>
    <x v="1"/>
    <x v="0"/>
    <x v="0"/>
    <x v="0"/>
    <x v="0"/>
  </r>
  <r>
    <x v="198"/>
    <n v="101"/>
    <x v="335"/>
    <s v="Action|Thriller"/>
    <x v="343"/>
    <s v="English"/>
    <s v="USA"/>
    <n v="92000000"/>
    <n v="2013"/>
    <x v="43"/>
    <x v="0"/>
    <x v="1"/>
    <x v="2"/>
    <x v="1"/>
    <x v="0"/>
    <x v="0"/>
    <x v="0"/>
    <x v="0"/>
  </r>
  <r>
    <x v="199"/>
    <n v="137"/>
    <x v="336"/>
    <s v="Drama|History|War|Western"/>
    <x v="344"/>
    <s v="English"/>
    <s v="USA"/>
    <n v="107000000"/>
    <n v="2004"/>
    <x v="19"/>
    <x v="3"/>
    <x v="14"/>
    <x v="16"/>
    <x v="9"/>
    <x v="0"/>
    <x v="0"/>
    <x v="0"/>
    <x v="0"/>
  </r>
  <r>
    <x v="61"/>
    <n v="115"/>
    <x v="337"/>
    <s v="Action|Adventure|Animation|Family"/>
    <x v="345"/>
    <s v="English"/>
    <s v="USA"/>
    <n v="92000000"/>
    <n v="2004"/>
    <x v="25"/>
    <x v="0"/>
    <x v="0"/>
    <x v="11"/>
    <x v="2"/>
    <x v="0"/>
    <x v="0"/>
    <x v="0"/>
    <x v="0"/>
  </r>
  <r>
    <x v="200"/>
    <n v="124"/>
    <x v="338"/>
    <s v="Action|Adventure|Comedy"/>
    <x v="346"/>
    <s v="English"/>
    <s v="USA"/>
    <n v="98000000"/>
    <n v="1995"/>
    <x v="23"/>
    <x v="0"/>
    <x v="0"/>
    <x v="5"/>
    <x v="1"/>
    <x v="0"/>
    <x v="0"/>
    <x v="0"/>
    <x v="0"/>
  </r>
  <r>
    <x v="126"/>
    <n v="118"/>
    <x v="339"/>
    <s v="Adventure|Family|Fantasy"/>
    <x v="347"/>
    <s v="English"/>
    <s v="UK"/>
    <n v="95000000"/>
    <n v="2010"/>
    <x v="18"/>
    <x v="2"/>
    <x v="4"/>
    <x v="0"/>
    <x v="1"/>
    <x v="0"/>
    <x v="0"/>
    <x v="0"/>
    <x v="0"/>
  </r>
  <r>
    <x v="15"/>
    <n v="98"/>
    <x v="340"/>
    <s v="Adventure|Comedy|Family|Mystery|Sci-Fi"/>
    <x v="348"/>
    <s v="English"/>
    <s v="USA"/>
    <n v="90000000"/>
    <n v="1997"/>
    <x v="11"/>
    <x v="2"/>
    <x v="8"/>
    <x v="7"/>
    <x v="3"/>
    <x v="6"/>
    <x v="0"/>
    <x v="0"/>
    <x v="0"/>
  </r>
  <r>
    <x v="29"/>
    <n v="82"/>
    <x v="341"/>
    <s v="Adventure|Animation|Comedy|Family|Fantasy"/>
    <x v="349"/>
    <s v="English"/>
    <s v="USA"/>
    <n v="90000000"/>
    <n v="1999"/>
    <x v="0"/>
    <x v="2"/>
    <x v="3"/>
    <x v="5"/>
    <x v="2"/>
    <x v="1"/>
    <x v="0"/>
    <x v="0"/>
    <x v="0"/>
  </r>
  <r>
    <x v="165"/>
    <n v="98"/>
    <x v="342"/>
    <s v="Action|Thriller"/>
    <x v="350"/>
    <s v="English"/>
    <s v="USA"/>
    <n v="100000000"/>
    <n v="2010"/>
    <x v="2"/>
    <x v="0"/>
    <x v="1"/>
    <x v="2"/>
    <x v="1"/>
    <x v="0"/>
    <x v="0"/>
    <x v="0"/>
    <x v="0"/>
  </r>
  <r>
    <x v="25"/>
    <n v="90"/>
    <x v="343"/>
    <s v="Action|Comedy|Crime|Thriller"/>
    <x v="351"/>
    <s v="English"/>
    <s v="USA"/>
    <n v="90000000"/>
    <n v="2001"/>
    <x v="4"/>
    <x v="0"/>
    <x v="8"/>
    <x v="10"/>
    <x v="7"/>
    <x v="0"/>
    <x v="0"/>
    <x v="0"/>
    <x v="0"/>
  </r>
  <r>
    <x v="43"/>
    <n v="130"/>
    <x v="344"/>
    <s v="Drama|Fantasy|Horror|Mystery|Thriller"/>
    <x v="352"/>
    <s v="English"/>
    <s v="USA"/>
    <n v="100000000"/>
    <n v="2000"/>
    <x v="4"/>
    <x v="3"/>
    <x v="5"/>
    <x v="9"/>
    <x v="3"/>
    <x v="2"/>
    <x v="0"/>
    <x v="0"/>
    <x v="0"/>
  </r>
  <r>
    <x v="201"/>
    <n v="90"/>
    <x v="345"/>
    <s v="Animation|Comedy|Family|Sci-Fi"/>
    <x v="353"/>
    <s v="English"/>
    <s v="USA"/>
    <n v="100000000"/>
    <n v="2009"/>
    <x v="15"/>
    <x v="4"/>
    <x v="8"/>
    <x v="7"/>
    <x v="0"/>
    <x v="0"/>
    <x v="0"/>
    <x v="0"/>
    <x v="0"/>
  </r>
  <r>
    <x v="128"/>
    <n v="94"/>
    <x v="346"/>
    <s v="Action|Adventure|Animation|Comedy|Family"/>
    <x v="354"/>
    <s v="English"/>
    <s v="USA"/>
    <n v="90000000"/>
    <n v="2009"/>
    <x v="15"/>
    <x v="0"/>
    <x v="0"/>
    <x v="11"/>
    <x v="8"/>
    <x v="4"/>
    <x v="0"/>
    <x v="0"/>
    <x v="0"/>
  </r>
  <r>
    <x v="202"/>
    <n v="114"/>
    <x v="347"/>
    <s v="Adventure|Comedy|Drama|Fantasy|Romance"/>
    <x v="355"/>
    <s v="English"/>
    <s v="USA"/>
    <n v="90000000"/>
    <n v="2013"/>
    <x v="11"/>
    <x v="2"/>
    <x v="8"/>
    <x v="8"/>
    <x v="4"/>
    <x v="5"/>
    <x v="0"/>
    <x v="0"/>
    <x v="0"/>
  </r>
  <r>
    <x v="32"/>
    <n v="94"/>
    <x v="348"/>
    <s v="Action|Adventure|Comedy|Crime|Thriller"/>
    <x v="356"/>
    <s v="English"/>
    <s v="USA"/>
    <n v="92000000"/>
    <n v="2000"/>
    <x v="34"/>
    <x v="0"/>
    <x v="0"/>
    <x v="5"/>
    <x v="14"/>
    <x v="2"/>
    <x v="0"/>
    <x v="0"/>
    <x v="0"/>
  </r>
  <r>
    <x v="48"/>
    <n v="151"/>
    <x v="349"/>
    <s v="Crime|Drama|Thriller"/>
    <x v="357"/>
    <s v="English"/>
    <s v="USA"/>
    <n v="90000000"/>
    <n v="2006"/>
    <x v="3"/>
    <x v="8"/>
    <x v="9"/>
    <x v="1"/>
    <x v="1"/>
    <x v="0"/>
    <x v="0"/>
    <x v="0"/>
    <x v="0"/>
  </r>
  <r>
    <x v="203"/>
    <n v="88"/>
    <x v="350"/>
    <s v="Adventure|Animation|Family|Fantasy|Musical|War"/>
    <x v="358"/>
    <s v="English"/>
    <s v="USA"/>
    <n v="90000000"/>
    <n v="1998"/>
    <x v="7"/>
    <x v="2"/>
    <x v="3"/>
    <x v="7"/>
    <x v="4"/>
    <x v="11"/>
    <x v="8"/>
    <x v="0"/>
    <x v="0"/>
  </r>
  <r>
    <x v="202"/>
    <n v="121"/>
    <x v="351"/>
    <s v="Action|Comedy"/>
    <x v="359"/>
    <s v="English"/>
    <s v="USA"/>
    <n v="92000000"/>
    <n v="2008"/>
    <x v="15"/>
    <x v="0"/>
    <x v="8"/>
    <x v="2"/>
    <x v="1"/>
    <x v="0"/>
    <x v="0"/>
    <x v="0"/>
    <x v="0"/>
  </r>
  <r>
    <x v="68"/>
    <n v="158"/>
    <x v="352"/>
    <s v="Crime|Drama|Mystery|Thriller"/>
    <x v="360"/>
    <s v="English"/>
    <s v="USA"/>
    <n v="90000000"/>
    <n v="2011"/>
    <x v="6"/>
    <x v="8"/>
    <x v="9"/>
    <x v="14"/>
    <x v="7"/>
    <x v="0"/>
    <x v="0"/>
    <x v="0"/>
    <x v="0"/>
  </r>
  <r>
    <x v="131"/>
    <n v="128"/>
    <x v="353"/>
    <s v="Action|Adventure|Thriller"/>
    <x v="361"/>
    <s v="English"/>
    <s v="USA"/>
    <n v="90000000"/>
    <n v="1995"/>
    <x v="32"/>
    <x v="0"/>
    <x v="0"/>
    <x v="1"/>
    <x v="1"/>
    <x v="0"/>
    <x v="0"/>
    <x v="0"/>
    <x v="0"/>
  </r>
  <r>
    <x v="129"/>
    <n v="128"/>
    <x v="354"/>
    <s v="Action|Adventure|Crime|Mystery|Thriller"/>
    <x v="362"/>
    <s v="English"/>
    <s v="USA"/>
    <n v="90000000"/>
    <n v="2009"/>
    <x v="32"/>
    <x v="0"/>
    <x v="0"/>
    <x v="10"/>
    <x v="3"/>
    <x v="2"/>
    <x v="0"/>
    <x v="0"/>
    <x v="0"/>
  </r>
  <r>
    <x v="204"/>
    <n v="141"/>
    <x v="4"/>
    <s v="Adventure|Drama|History"/>
    <x v="363"/>
    <s v="English"/>
    <s v="USA"/>
    <s v="-"/>
    <n v="2016"/>
    <x v="9"/>
    <x v="2"/>
    <x v="9"/>
    <x v="12"/>
    <x v="1"/>
    <x v="0"/>
    <x v="0"/>
    <x v="0"/>
    <x v="0"/>
  </r>
  <r>
    <x v="170"/>
    <n v="95"/>
    <x v="355"/>
    <s v="Action|Adventure|Animation|Family|Fantasy|Sci-Fi"/>
    <x v="364"/>
    <s v="English"/>
    <s v="USA"/>
    <n v="120000000"/>
    <n v="2001"/>
    <x v="2"/>
    <x v="0"/>
    <x v="0"/>
    <x v="11"/>
    <x v="2"/>
    <x v="1"/>
    <x v="2"/>
    <x v="0"/>
    <x v="0"/>
  </r>
  <r>
    <x v="205"/>
    <n v="92"/>
    <x v="356"/>
    <s v="Adventure|Animation|Comedy|Family|Fantasy|Music"/>
    <x v="365"/>
    <s v="English"/>
    <s v="USA"/>
    <n v="90000000"/>
    <n v="2015"/>
    <x v="40"/>
    <x v="2"/>
    <x v="3"/>
    <x v="5"/>
    <x v="2"/>
    <x v="1"/>
    <x v="9"/>
    <x v="0"/>
    <x v="0"/>
  </r>
  <r>
    <x v="11"/>
    <n v="121"/>
    <x v="357"/>
    <s v="Drama|History|Thriller|War"/>
    <x v="366"/>
    <s v="English"/>
    <s v="USA"/>
    <n v="75000000"/>
    <n v="2008"/>
    <x v="1"/>
    <x v="3"/>
    <x v="14"/>
    <x v="1"/>
    <x v="12"/>
    <x v="0"/>
    <x v="0"/>
    <x v="0"/>
    <x v="0"/>
  </r>
  <r>
    <x v="206"/>
    <n v="113"/>
    <x v="358"/>
    <s v="Action|Comedy"/>
    <x v="367"/>
    <s v="English"/>
    <s v="USA"/>
    <n v="90000000"/>
    <n v="2008"/>
    <x v="34"/>
    <x v="0"/>
    <x v="8"/>
    <x v="2"/>
    <x v="1"/>
    <x v="0"/>
    <x v="0"/>
    <x v="0"/>
    <x v="0"/>
  </r>
  <r>
    <x v="126"/>
    <n v="106"/>
    <x v="359"/>
    <s v="Action|Animation|Comedy|Sci-Fi"/>
    <x v="368"/>
    <s v="English"/>
    <s v="USA"/>
    <n v="88000000"/>
    <n v="2015"/>
    <x v="23"/>
    <x v="0"/>
    <x v="3"/>
    <x v="5"/>
    <x v="0"/>
    <x v="0"/>
    <x v="0"/>
    <x v="0"/>
    <x v="0"/>
  </r>
  <r>
    <x v="38"/>
    <n v="146"/>
    <x v="360"/>
    <s v="Adventure|Drama|Sci-Fi"/>
    <x v="369"/>
    <s v="English"/>
    <s v="USA"/>
    <n v="100000000"/>
    <n v="2001"/>
    <x v="1"/>
    <x v="2"/>
    <x v="9"/>
    <x v="3"/>
    <x v="1"/>
    <x v="0"/>
    <x v="0"/>
    <x v="0"/>
    <x v="0"/>
  </r>
  <r>
    <x v="97"/>
    <n v="88"/>
    <x v="361"/>
    <s v="Comedy|Family|Fantasy|Horror|Mystery"/>
    <x v="370"/>
    <s v="English"/>
    <s v="USA"/>
    <n v="90000000"/>
    <n v="2003"/>
    <x v="41"/>
    <x v="5"/>
    <x v="4"/>
    <x v="0"/>
    <x v="10"/>
    <x v="12"/>
    <x v="0"/>
    <x v="0"/>
    <x v="0"/>
  </r>
  <r>
    <x v="43"/>
    <n v="150"/>
    <x v="362"/>
    <s v="Drama|Mystery|Sci-Fi|Thriller"/>
    <x v="371"/>
    <s v="English"/>
    <s v="USA"/>
    <n v="90000000"/>
    <n v="1997"/>
    <x v="38"/>
    <x v="3"/>
    <x v="12"/>
    <x v="3"/>
    <x v="7"/>
    <x v="0"/>
    <x v="0"/>
    <x v="0"/>
    <x v="0"/>
  </r>
  <r>
    <x v="130"/>
    <n v="119"/>
    <x v="363"/>
    <s v="Action|Horror|Sci-Fi|Thriller"/>
    <x v="372"/>
    <s v="English"/>
    <s v="USA"/>
    <n v="95000000"/>
    <n v="2000"/>
    <x v="20"/>
    <x v="0"/>
    <x v="11"/>
    <x v="3"/>
    <x v="7"/>
    <x v="0"/>
    <x v="0"/>
    <x v="0"/>
    <x v="0"/>
  </r>
  <r>
    <x v="207"/>
    <n v="128"/>
    <x v="364"/>
    <s v="Crime|Mystery|Thriller"/>
    <x v="373"/>
    <s v="Aboriginal"/>
    <s v="UK"/>
    <n v="80000000"/>
    <n v="2005"/>
    <x v="21"/>
    <x v="8"/>
    <x v="12"/>
    <x v="1"/>
    <x v="1"/>
    <x v="0"/>
    <x v="0"/>
    <x v="0"/>
    <x v="0"/>
  </r>
  <r>
    <x v="208"/>
    <n v="106"/>
    <x v="365"/>
    <s v="Adventure|Family|Fantasy"/>
    <x v="374"/>
    <s v="English"/>
    <s v="USA"/>
    <n v="90000000"/>
    <n v="2013"/>
    <x v="18"/>
    <x v="2"/>
    <x v="4"/>
    <x v="0"/>
    <x v="1"/>
    <x v="0"/>
    <x v="0"/>
    <x v="0"/>
    <x v="0"/>
  </r>
  <r>
    <x v="156"/>
    <n v="117"/>
    <x v="366"/>
    <s v="Action|Adventure|Fantasy"/>
    <x v="375"/>
    <s v="English"/>
    <s v="USA"/>
    <n v="95000000"/>
    <n v="2003"/>
    <x v="34"/>
    <x v="0"/>
    <x v="0"/>
    <x v="0"/>
    <x v="1"/>
    <x v="0"/>
    <x v="0"/>
    <x v="0"/>
    <x v="0"/>
  </r>
  <r>
    <x v="107"/>
    <n v="129"/>
    <x v="367"/>
    <s v="Action|Adventure|Comedy|Crime|Mystery|Thriller"/>
    <x v="376"/>
    <s v="English"/>
    <s v="USA"/>
    <n v="90000000"/>
    <n v="2016"/>
    <x v="8"/>
    <x v="0"/>
    <x v="0"/>
    <x v="5"/>
    <x v="14"/>
    <x v="12"/>
    <x v="7"/>
    <x v="0"/>
    <x v="0"/>
  </r>
  <r>
    <x v="120"/>
    <n v="116"/>
    <x v="368"/>
    <s v="Action|Adventure|Romance|Sci-Fi|Thriller"/>
    <x v="377"/>
    <s v="English"/>
    <s v="USA"/>
    <n v="68000000"/>
    <n v="1997"/>
    <x v="5"/>
    <x v="0"/>
    <x v="0"/>
    <x v="4"/>
    <x v="0"/>
    <x v="2"/>
    <x v="0"/>
    <x v="0"/>
    <x v="0"/>
  </r>
  <r>
    <x v="165"/>
    <n v="114"/>
    <x v="369"/>
    <s v="Action|Crime|Thriller"/>
    <x v="378"/>
    <s v="English"/>
    <s v="Germany"/>
    <n v="92000000"/>
    <n v="2001"/>
    <x v="15"/>
    <x v="0"/>
    <x v="7"/>
    <x v="1"/>
    <x v="1"/>
    <x v="0"/>
    <x v="0"/>
    <x v="0"/>
    <x v="0"/>
  </r>
  <r>
    <x v="209"/>
    <n v="114"/>
    <x v="370"/>
    <s v="Adventure|Sci-Fi|Thriller"/>
    <x v="379"/>
    <s v="English"/>
    <s v="USA"/>
    <n v="90000000"/>
    <n v="2000"/>
    <x v="23"/>
    <x v="2"/>
    <x v="10"/>
    <x v="1"/>
    <x v="1"/>
    <x v="0"/>
    <x v="0"/>
    <x v="0"/>
    <x v="0"/>
  </r>
  <r>
    <x v="128"/>
    <n v="96"/>
    <x v="371"/>
    <s v="Adventure|Animation|Comedy|Family|Musical"/>
    <x v="380"/>
    <s v="English"/>
    <s v="USA"/>
    <n v="90000000"/>
    <n v="2011"/>
    <x v="15"/>
    <x v="2"/>
    <x v="3"/>
    <x v="5"/>
    <x v="2"/>
    <x v="11"/>
    <x v="0"/>
    <x v="0"/>
    <x v="0"/>
  </r>
  <r>
    <x v="126"/>
    <n v="132"/>
    <x v="372"/>
    <s v="Comedy|Drama|Sci-Fi"/>
    <x v="381"/>
    <s v="English"/>
    <s v="USA"/>
    <n v="100000000"/>
    <n v="1999"/>
    <x v="2"/>
    <x v="5"/>
    <x v="9"/>
    <x v="3"/>
    <x v="1"/>
    <x v="0"/>
    <x v="0"/>
    <x v="0"/>
    <x v="0"/>
  </r>
  <r>
    <x v="210"/>
    <n v="104"/>
    <x v="373"/>
    <s v="Action|Drama|Sci-Fi|Thriller"/>
    <x v="382"/>
    <s v="English"/>
    <s v="USA"/>
    <n v="90000000"/>
    <n v="1997"/>
    <x v="28"/>
    <x v="0"/>
    <x v="9"/>
    <x v="3"/>
    <x v="7"/>
    <x v="0"/>
    <x v="0"/>
    <x v="0"/>
    <x v="0"/>
  </r>
  <r>
    <x v="211"/>
    <n v="111"/>
    <x v="374"/>
    <s v="Action|Crime|Drama|Thriller"/>
    <x v="383"/>
    <s v="English"/>
    <s v="USA"/>
    <n v="86000000"/>
    <n v="1997"/>
    <x v="9"/>
    <x v="0"/>
    <x v="7"/>
    <x v="8"/>
    <x v="7"/>
    <x v="0"/>
    <x v="0"/>
    <x v="0"/>
    <x v="0"/>
  </r>
  <r>
    <x v="212"/>
    <n v="138"/>
    <x v="375"/>
    <s v="Drama|History|Thriller|War"/>
    <x v="384"/>
    <s v="English"/>
    <s v="UK"/>
    <n v="100000000"/>
    <n v="2002"/>
    <x v="10"/>
    <x v="3"/>
    <x v="14"/>
    <x v="1"/>
    <x v="12"/>
    <x v="0"/>
    <x v="0"/>
    <x v="0"/>
    <x v="0"/>
  </r>
  <r>
    <x v="148"/>
    <n v="100"/>
    <x v="240"/>
    <s v="Action|Adventure|Sci-Fi"/>
    <x v="246"/>
    <s v="English"/>
    <s v="USA"/>
    <n v="120000000"/>
    <n v="2015"/>
    <x v="44"/>
    <x v="0"/>
    <x v="0"/>
    <x v="3"/>
    <x v="1"/>
    <x v="0"/>
    <x v="0"/>
    <x v="0"/>
    <x v="0"/>
  </r>
  <r>
    <x v="213"/>
    <n v="129"/>
    <x v="376"/>
    <s v="Adventure|Fantasy"/>
    <x v="385"/>
    <s v="English"/>
    <s v="USA"/>
    <n v="20000000"/>
    <n v="1982"/>
    <x v="8"/>
    <x v="2"/>
    <x v="5"/>
    <x v="2"/>
    <x v="1"/>
    <x v="0"/>
    <x v="0"/>
    <x v="0"/>
    <x v="0"/>
  </r>
  <r>
    <x v="84"/>
    <n v="144"/>
    <x v="377"/>
    <s v="Biography|Drama|Sport"/>
    <x v="386"/>
    <s v="English"/>
    <s v="USA"/>
    <n v="88000000"/>
    <n v="2005"/>
    <x v="25"/>
    <x v="9"/>
    <x v="9"/>
    <x v="15"/>
    <x v="1"/>
    <x v="0"/>
    <x v="0"/>
    <x v="0"/>
    <x v="0"/>
  </r>
  <r>
    <x v="214"/>
    <n v="110"/>
    <x v="378"/>
    <s v="Action|Family|Fantasy|Musical"/>
    <x v="387"/>
    <s v="English"/>
    <s v="UK"/>
    <n v="90000000"/>
    <n v="2010"/>
    <x v="46"/>
    <x v="0"/>
    <x v="4"/>
    <x v="0"/>
    <x v="13"/>
    <x v="0"/>
    <x v="0"/>
    <x v="0"/>
    <x v="0"/>
  </r>
  <r>
    <x v="215"/>
    <n v="140"/>
    <x v="379"/>
    <s v="Drama|History|Sport"/>
    <x v="388"/>
    <s v="English"/>
    <s v="USA"/>
    <n v="87000000"/>
    <n v="2003"/>
    <x v="11"/>
    <x v="3"/>
    <x v="14"/>
    <x v="15"/>
    <x v="1"/>
    <x v="0"/>
    <x v="0"/>
    <x v="0"/>
    <x v="0"/>
  </r>
  <r>
    <x v="156"/>
    <n v="113"/>
    <x v="380"/>
    <s v="Action|Adventure|Drama|Thriller"/>
    <x v="389"/>
    <s v="English"/>
    <s v="USA"/>
    <n v="92000000"/>
    <n v="1996"/>
    <x v="22"/>
    <x v="0"/>
    <x v="0"/>
    <x v="8"/>
    <x v="7"/>
    <x v="0"/>
    <x v="0"/>
    <x v="0"/>
    <x v="0"/>
  </r>
  <r>
    <x v="49"/>
    <n v="106"/>
    <x v="98"/>
    <s v="Action|Crime|Thriller"/>
    <x v="100"/>
    <s v="English"/>
    <s v="USA"/>
    <n v="38000000"/>
    <n v="2001"/>
    <x v="10"/>
    <x v="0"/>
    <x v="7"/>
    <x v="1"/>
    <x v="1"/>
    <x v="0"/>
    <x v="0"/>
    <x v="0"/>
    <x v="0"/>
  </r>
  <r>
    <x v="43"/>
    <n v="143"/>
    <x v="381"/>
    <s v="Adventure|Drama|Romance"/>
    <x v="390"/>
    <s v="English"/>
    <s v="USA"/>
    <n v="90000000"/>
    <n v="2000"/>
    <x v="16"/>
    <x v="2"/>
    <x v="9"/>
    <x v="4"/>
    <x v="1"/>
    <x v="0"/>
    <x v="0"/>
    <x v="0"/>
    <x v="0"/>
  </r>
  <r>
    <x v="83"/>
    <n v="108"/>
    <x v="382"/>
    <s v="Animation|Comedy|Family|Music|Romance"/>
    <x v="391"/>
    <s v="English"/>
    <s v="USA"/>
    <n v="100000000"/>
    <n v="2006"/>
    <x v="12"/>
    <x v="4"/>
    <x v="8"/>
    <x v="7"/>
    <x v="15"/>
    <x v="5"/>
    <x v="0"/>
    <x v="0"/>
    <x v="0"/>
  </r>
  <r>
    <x v="116"/>
    <n v="108"/>
    <x v="383"/>
    <s v="Action|Mystery|Thriller"/>
    <x v="392"/>
    <s v="English"/>
    <s v="USA"/>
    <n v="75000000"/>
    <n v="2004"/>
    <x v="6"/>
    <x v="0"/>
    <x v="12"/>
    <x v="1"/>
    <x v="1"/>
    <x v="0"/>
    <x v="0"/>
    <x v="0"/>
    <x v="0"/>
  </r>
  <r>
    <x v="72"/>
    <n v="124"/>
    <x v="384"/>
    <s v="Action|Adventure|Drama|Thriller"/>
    <x v="393"/>
    <s v="English"/>
    <s v="USA"/>
    <n v="85000000"/>
    <n v="1997"/>
    <x v="21"/>
    <x v="0"/>
    <x v="0"/>
    <x v="8"/>
    <x v="7"/>
    <x v="0"/>
    <x v="0"/>
    <x v="0"/>
    <x v="0"/>
  </r>
  <r>
    <x v="151"/>
    <n v="116"/>
    <x v="385"/>
    <s v="Crime|Thriller"/>
    <x v="394"/>
    <s v="English"/>
    <s v="USA"/>
    <n v="85000000"/>
    <n v="2001"/>
    <x v="6"/>
    <x v="8"/>
    <x v="1"/>
    <x v="2"/>
    <x v="1"/>
    <x v="0"/>
    <x v="0"/>
    <x v="0"/>
    <x v="0"/>
  </r>
  <r>
    <x v="216"/>
    <n v="110"/>
    <x v="386"/>
    <s v="Action|Adventure|Romance"/>
    <x v="395"/>
    <s v="English"/>
    <s v="Germany"/>
    <n v="75000000"/>
    <n v="2011"/>
    <x v="27"/>
    <x v="0"/>
    <x v="0"/>
    <x v="4"/>
    <x v="1"/>
    <x v="0"/>
    <x v="0"/>
    <x v="0"/>
    <x v="0"/>
  </r>
  <r>
    <x v="217"/>
    <n v="91"/>
    <x v="387"/>
    <s v="Animation|Comedy|Family|Fantasy"/>
    <x v="396"/>
    <s v="English"/>
    <s v="USA"/>
    <n v="85000000"/>
    <n v="2012"/>
    <x v="1"/>
    <x v="4"/>
    <x v="8"/>
    <x v="7"/>
    <x v="4"/>
    <x v="0"/>
    <x v="0"/>
    <x v="0"/>
    <x v="0"/>
  </r>
  <r>
    <x v="218"/>
    <n v="107"/>
    <x v="388"/>
    <s v="Animation|Comedy|Family|Fantasy|Musical|Romance"/>
    <x v="397"/>
    <s v="English"/>
    <s v="USA"/>
    <n v="85000000"/>
    <n v="2007"/>
    <x v="1"/>
    <x v="4"/>
    <x v="8"/>
    <x v="7"/>
    <x v="4"/>
    <x v="11"/>
    <x v="5"/>
    <x v="0"/>
    <x v="0"/>
  </r>
  <r>
    <x v="113"/>
    <n v="44"/>
    <x v="4"/>
    <s v="Crime|Drama|Horror|Mystery|Thriller"/>
    <x v="398"/>
    <s v="English"/>
    <s v="USA"/>
    <s v="-"/>
    <s v="-"/>
    <x v="35"/>
    <x v="8"/>
    <x v="9"/>
    <x v="9"/>
    <x v="3"/>
    <x v="2"/>
    <x v="0"/>
    <x v="0"/>
    <x v="0"/>
  </r>
  <r>
    <x v="219"/>
    <n v="115"/>
    <x v="389"/>
    <s v="Action|Crime|Mystery|Thriller"/>
    <x v="399"/>
    <s v="English"/>
    <s v="USA"/>
    <n v="85000000"/>
    <n v="2012"/>
    <x v="2"/>
    <x v="0"/>
    <x v="7"/>
    <x v="14"/>
    <x v="7"/>
    <x v="0"/>
    <x v="0"/>
    <x v="0"/>
    <x v="0"/>
  </r>
  <r>
    <x v="218"/>
    <n v="100"/>
    <x v="390"/>
    <s v="Adventure|Comedy|Family"/>
    <x v="400"/>
    <s v="English"/>
    <s v="USA"/>
    <n v="85000000"/>
    <n v="2000"/>
    <x v="30"/>
    <x v="2"/>
    <x v="8"/>
    <x v="7"/>
    <x v="1"/>
    <x v="0"/>
    <x v="0"/>
    <x v="0"/>
    <x v="0"/>
  </r>
  <r>
    <x v="25"/>
    <n v="104"/>
    <x v="391"/>
    <s v="Action|Comedy|Crime"/>
    <x v="401"/>
    <s v="English"/>
    <s v="USA"/>
    <n v="75000000"/>
    <n v="2011"/>
    <x v="5"/>
    <x v="0"/>
    <x v="8"/>
    <x v="10"/>
    <x v="1"/>
    <x v="0"/>
    <x v="0"/>
    <x v="0"/>
    <x v="0"/>
  </r>
  <r>
    <x v="220"/>
    <n v="138"/>
    <x v="392"/>
    <s v="Comedy|Romance"/>
    <x v="402"/>
    <s v="English"/>
    <s v="USA"/>
    <n v="85000000"/>
    <n v="2006"/>
    <x v="8"/>
    <x v="5"/>
    <x v="6"/>
    <x v="2"/>
    <x v="1"/>
    <x v="0"/>
    <x v="0"/>
    <x v="0"/>
    <x v="0"/>
  </r>
  <r>
    <x v="165"/>
    <n v="140"/>
    <x v="393"/>
    <s v="Action|Crime|Drama|Mystery|Thriller"/>
    <x v="403"/>
    <s v="English"/>
    <s v="USA"/>
    <n v="90000000"/>
    <n v="1998"/>
    <x v="11"/>
    <x v="0"/>
    <x v="7"/>
    <x v="8"/>
    <x v="3"/>
    <x v="2"/>
    <x v="0"/>
    <x v="0"/>
    <x v="0"/>
  </r>
  <r>
    <x v="220"/>
    <n v="120"/>
    <x v="394"/>
    <s v="Comedy|Drama|Romance"/>
    <x v="404"/>
    <s v="English"/>
    <s v="USA"/>
    <n v="85000000"/>
    <n v="2009"/>
    <x v="4"/>
    <x v="5"/>
    <x v="9"/>
    <x v="4"/>
    <x v="1"/>
    <x v="0"/>
    <x v="0"/>
    <x v="0"/>
    <x v="0"/>
  </r>
  <r>
    <x v="151"/>
    <n v="122"/>
    <x v="395"/>
    <s v="Crime|Thriller"/>
    <x v="405"/>
    <s v="English"/>
    <s v="USA"/>
    <n v="85000000"/>
    <n v="2007"/>
    <x v="8"/>
    <x v="8"/>
    <x v="1"/>
    <x v="2"/>
    <x v="1"/>
    <x v="0"/>
    <x v="0"/>
    <x v="0"/>
    <x v="0"/>
  </r>
  <r>
    <x v="221"/>
    <n v="83"/>
    <x v="396"/>
    <s v="Adventure|Animation|Comedy|Family"/>
    <x v="406"/>
    <s v="English"/>
    <s v="USA"/>
    <n v="85000000"/>
    <n v="2006"/>
    <x v="5"/>
    <x v="2"/>
    <x v="3"/>
    <x v="5"/>
    <x v="2"/>
    <x v="0"/>
    <x v="0"/>
    <x v="0"/>
    <x v="0"/>
  </r>
  <r>
    <x v="222"/>
    <n v="139"/>
    <x v="397"/>
    <s v="Adventure|Mystery|Sci-Fi"/>
    <x v="407"/>
    <s v="English"/>
    <s v="USA"/>
    <n v="85000000"/>
    <n v="2014"/>
    <x v="10"/>
    <x v="2"/>
    <x v="12"/>
    <x v="3"/>
    <x v="1"/>
    <x v="0"/>
    <x v="0"/>
    <x v="0"/>
    <x v="0"/>
  </r>
  <r>
    <x v="223"/>
    <n v="131"/>
    <x v="398"/>
    <s v="Drama|History|War"/>
    <x v="408"/>
    <s v="English"/>
    <s v="USA"/>
    <n v="68000000"/>
    <n v="2001"/>
    <x v="32"/>
    <x v="3"/>
    <x v="14"/>
    <x v="16"/>
    <x v="1"/>
    <x v="0"/>
    <x v="0"/>
    <x v="0"/>
    <x v="0"/>
  </r>
  <r>
    <x v="21"/>
    <n v="104"/>
    <x v="399"/>
    <s v="Action|Adventure|Comedy|Thriller"/>
    <x v="409"/>
    <s v="English"/>
    <s v="USA"/>
    <n v="85000000"/>
    <n v="2003"/>
    <x v="10"/>
    <x v="0"/>
    <x v="0"/>
    <x v="5"/>
    <x v="7"/>
    <x v="0"/>
    <x v="0"/>
    <x v="0"/>
    <x v="0"/>
  </r>
  <r>
    <x v="131"/>
    <n v="130"/>
    <x v="400"/>
    <s v="Action|Adventure|Comedy|Fantasy"/>
    <x v="410"/>
    <s v="English"/>
    <s v="USA"/>
    <n v="70000000"/>
    <n v="1993"/>
    <x v="5"/>
    <x v="0"/>
    <x v="0"/>
    <x v="5"/>
    <x v="4"/>
    <x v="0"/>
    <x v="0"/>
    <x v="0"/>
    <x v="0"/>
  </r>
  <r>
    <x v="14"/>
    <n v="145"/>
    <x v="401"/>
    <s v="Drama|Romance"/>
    <x v="411"/>
    <s v="English"/>
    <s v="USA"/>
    <n v="85000000"/>
    <n v="2005"/>
    <x v="11"/>
    <x v="3"/>
    <x v="6"/>
    <x v="2"/>
    <x v="1"/>
    <x v="0"/>
    <x v="0"/>
    <x v="0"/>
    <x v="0"/>
  </r>
  <r>
    <x v="41"/>
    <n v="104"/>
    <x v="402"/>
    <s v="Action|Crime|Thriller"/>
    <x v="412"/>
    <s v="English"/>
    <s v="USA"/>
    <n v="85000000"/>
    <n v="2006"/>
    <x v="19"/>
    <x v="0"/>
    <x v="7"/>
    <x v="1"/>
    <x v="1"/>
    <x v="0"/>
    <x v="0"/>
    <x v="0"/>
    <x v="0"/>
  </r>
  <r>
    <x v="224"/>
    <n v="97"/>
    <x v="403"/>
    <s v="Adventure|Animation|Comedy|Family|Fantasy"/>
    <x v="413"/>
    <s v="English"/>
    <s v="UK"/>
    <n v="100000000"/>
    <n v="2011"/>
    <x v="1"/>
    <x v="2"/>
    <x v="3"/>
    <x v="5"/>
    <x v="2"/>
    <x v="1"/>
    <x v="0"/>
    <x v="0"/>
    <x v="0"/>
  </r>
  <r>
    <x v="225"/>
    <n v="178"/>
    <x v="404"/>
    <s v="Drama|Fantasy|Romance"/>
    <x v="414"/>
    <s v="English"/>
    <s v="USA"/>
    <n v="90000000"/>
    <n v="1998"/>
    <x v="1"/>
    <x v="3"/>
    <x v="5"/>
    <x v="4"/>
    <x v="1"/>
    <x v="0"/>
    <x v="0"/>
    <x v="0"/>
    <x v="0"/>
  </r>
  <r>
    <x v="226"/>
    <n v="108"/>
    <x v="405"/>
    <s v="Action|Drama|Thriller"/>
    <x v="415"/>
    <s v="English"/>
    <s v="USA"/>
    <n v="85000000"/>
    <n v="2002"/>
    <x v="34"/>
    <x v="0"/>
    <x v="9"/>
    <x v="1"/>
    <x v="1"/>
    <x v="0"/>
    <x v="0"/>
    <x v="0"/>
    <x v="0"/>
  </r>
  <r>
    <x v="227"/>
    <n v="123"/>
    <x v="4"/>
    <s v="Comedy|Drama|Music|Musical"/>
    <x v="416"/>
    <s v="English"/>
    <s v="USA"/>
    <s v="-"/>
    <n v="1979"/>
    <x v="6"/>
    <x v="5"/>
    <x v="9"/>
    <x v="17"/>
    <x v="13"/>
    <x v="0"/>
    <x v="0"/>
    <x v="0"/>
    <x v="0"/>
  </r>
  <r>
    <x v="228"/>
    <n v="106"/>
    <x v="406"/>
    <s v="Adventure|Comedy|Drama|Family|Fantasy"/>
    <x v="417"/>
    <s v="English"/>
    <s v="USA"/>
    <n v="85000000"/>
    <n v="2012"/>
    <x v="23"/>
    <x v="2"/>
    <x v="8"/>
    <x v="8"/>
    <x v="2"/>
    <x v="1"/>
    <x v="0"/>
    <x v="0"/>
    <x v="0"/>
  </r>
  <r>
    <x v="229"/>
    <n v="112"/>
    <x v="407"/>
    <s v="Action|Comedy|Fantasy|Romance"/>
    <x v="418"/>
    <s v="English"/>
    <s v="USA"/>
    <n v="60000000"/>
    <n v="2010"/>
    <x v="7"/>
    <x v="0"/>
    <x v="8"/>
    <x v="0"/>
    <x v="6"/>
    <x v="0"/>
    <x v="0"/>
    <x v="0"/>
    <x v="0"/>
  </r>
  <r>
    <x v="230"/>
    <n v="135"/>
    <x v="408"/>
    <s v="Action|Adventure|Sci-Fi|Thriller"/>
    <x v="419"/>
    <s v="English"/>
    <s v="USA"/>
    <n v="60000000"/>
    <n v="2003"/>
    <x v="28"/>
    <x v="0"/>
    <x v="0"/>
    <x v="3"/>
    <x v="7"/>
    <x v="0"/>
    <x v="0"/>
    <x v="0"/>
    <x v="0"/>
  </r>
  <r>
    <x v="231"/>
    <n v="109"/>
    <x v="409"/>
    <s v="Comedy|Romance|Sci-Fi"/>
    <x v="420"/>
    <s v="English"/>
    <s v="USA"/>
    <n v="65000000"/>
    <n v="2000"/>
    <x v="44"/>
    <x v="5"/>
    <x v="6"/>
    <x v="3"/>
    <x v="1"/>
    <x v="0"/>
    <x v="0"/>
    <x v="0"/>
    <x v="0"/>
  </r>
  <r>
    <x v="154"/>
    <n v="86"/>
    <x v="410"/>
    <s v="Adventure|Comedy|Mystery"/>
    <x v="421"/>
    <s v="English"/>
    <s v="USA"/>
    <n v="84000000"/>
    <n v="2002"/>
    <x v="41"/>
    <x v="2"/>
    <x v="8"/>
    <x v="14"/>
    <x v="1"/>
    <x v="0"/>
    <x v="0"/>
    <x v="0"/>
    <x v="0"/>
  </r>
  <r>
    <x v="232"/>
    <n v="95"/>
    <x v="411"/>
    <s v="Action|Sci-Fi"/>
    <x v="422"/>
    <s v="English"/>
    <s v="UK"/>
    <n v="35000000"/>
    <n v="2012"/>
    <x v="1"/>
    <x v="0"/>
    <x v="10"/>
    <x v="2"/>
    <x v="1"/>
    <x v="0"/>
    <x v="0"/>
    <x v="0"/>
    <x v="0"/>
  </r>
  <r>
    <x v="158"/>
    <n v="107"/>
    <x v="412"/>
    <s v="Comedy|Drama|Fantasy|Romance"/>
    <x v="423"/>
    <s v="English"/>
    <s v="USA"/>
    <n v="70000000"/>
    <n v="2006"/>
    <x v="21"/>
    <x v="5"/>
    <x v="9"/>
    <x v="0"/>
    <x v="6"/>
    <x v="0"/>
    <x v="0"/>
    <x v="0"/>
    <x v="0"/>
  </r>
  <r>
    <x v="233"/>
    <n v="130"/>
    <x v="4"/>
    <s v="Comedy|Fantasy|Horror"/>
    <x v="424"/>
    <s v="English"/>
    <s v="USA"/>
    <n v="8000000"/>
    <n v="1982"/>
    <x v="8"/>
    <x v="5"/>
    <x v="5"/>
    <x v="9"/>
    <x v="1"/>
    <x v="0"/>
    <x v="0"/>
    <x v="0"/>
    <x v="0"/>
  </r>
  <r>
    <x v="149"/>
    <n v="82"/>
    <x v="413"/>
    <s v="Action|Comedy|Family|Fantasy"/>
    <x v="425"/>
    <s v="English"/>
    <s v="USA"/>
    <n v="85000000"/>
    <n v="2010"/>
    <x v="44"/>
    <x v="0"/>
    <x v="8"/>
    <x v="7"/>
    <x v="4"/>
    <x v="0"/>
    <x v="0"/>
    <x v="0"/>
    <x v="0"/>
  </r>
  <r>
    <x v="52"/>
    <n v="88"/>
    <x v="414"/>
    <s v="Action|Adventure|Sci-Fi|Thriller"/>
    <x v="426"/>
    <s v="English"/>
    <s v="USA"/>
    <n v="85000000"/>
    <n v="2008"/>
    <x v="9"/>
    <x v="0"/>
    <x v="0"/>
    <x v="3"/>
    <x v="7"/>
    <x v="0"/>
    <x v="0"/>
    <x v="0"/>
    <x v="0"/>
  </r>
  <r>
    <x v="37"/>
    <n v="120"/>
    <x v="415"/>
    <s v="Action|Adventure|Fantasy|Horror|Sci-Fi"/>
    <x v="427"/>
    <s v="English"/>
    <s v="USA"/>
    <n v="85000000"/>
    <n v="2008"/>
    <x v="15"/>
    <x v="0"/>
    <x v="0"/>
    <x v="0"/>
    <x v="10"/>
    <x v="6"/>
    <x v="0"/>
    <x v="0"/>
    <x v="0"/>
  </r>
  <r>
    <x v="68"/>
    <n v="162"/>
    <x v="416"/>
    <s v="Crime|Drama|History|Mystery|Thriller"/>
    <x v="428"/>
    <s v="English"/>
    <s v="USA"/>
    <n v="65000000"/>
    <n v="2007"/>
    <x v="16"/>
    <x v="8"/>
    <x v="9"/>
    <x v="12"/>
    <x v="3"/>
    <x v="2"/>
    <x v="0"/>
    <x v="0"/>
    <x v="0"/>
  </r>
  <r>
    <x v="150"/>
    <n v="123"/>
    <x v="417"/>
    <s v="Action|Mystery|Sci-Fi|Thriller"/>
    <x v="429"/>
    <s v="English"/>
    <s v="USA"/>
    <n v="82000000"/>
    <n v="2000"/>
    <x v="18"/>
    <x v="0"/>
    <x v="12"/>
    <x v="3"/>
    <x v="7"/>
    <x v="0"/>
    <x v="0"/>
    <x v="0"/>
    <x v="0"/>
  </r>
  <r>
    <x v="51"/>
    <n v="101"/>
    <x v="418"/>
    <s v="Comedy|Drama"/>
    <x v="430"/>
    <s v="English"/>
    <s v="USA"/>
    <n v="81000000"/>
    <n v="2003"/>
    <x v="10"/>
    <x v="5"/>
    <x v="9"/>
    <x v="2"/>
    <x v="1"/>
    <x v="0"/>
    <x v="0"/>
    <x v="0"/>
    <x v="0"/>
  </r>
  <r>
    <x v="234"/>
    <n v="113"/>
    <x v="419"/>
    <s v="Action|Adventure|Thriller"/>
    <x v="431"/>
    <s v="English"/>
    <s v="USA"/>
    <n v="80000000"/>
    <n v="2010"/>
    <x v="12"/>
    <x v="0"/>
    <x v="0"/>
    <x v="1"/>
    <x v="1"/>
    <x v="0"/>
    <x v="0"/>
    <x v="0"/>
    <x v="0"/>
  </r>
  <r>
    <x v="209"/>
    <n v="110"/>
    <x v="420"/>
    <s v="Action|Adventure|Thriller"/>
    <x v="432"/>
    <s v="English"/>
    <s v="USA"/>
    <n v="80000000"/>
    <n v="1996"/>
    <x v="1"/>
    <x v="0"/>
    <x v="0"/>
    <x v="1"/>
    <x v="1"/>
    <x v="0"/>
    <x v="0"/>
    <x v="0"/>
    <x v="0"/>
  </r>
  <r>
    <x v="215"/>
    <n v="142"/>
    <x v="421"/>
    <s v="Adventure|Drama|Sci-Fi|Thriller"/>
    <x v="433"/>
    <s v="English"/>
    <s v="USA"/>
    <n v="78000000"/>
    <n v="2012"/>
    <x v="11"/>
    <x v="2"/>
    <x v="9"/>
    <x v="3"/>
    <x v="7"/>
    <x v="0"/>
    <x v="0"/>
    <x v="0"/>
    <x v="0"/>
  </r>
  <r>
    <x v="235"/>
    <n v="102"/>
    <x v="422"/>
    <s v="Comedy"/>
    <x v="434"/>
    <s v="English"/>
    <s v="USA"/>
    <n v="80000000"/>
    <n v="2011"/>
    <x v="12"/>
    <x v="5"/>
    <x v="2"/>
    <x v="2"/>
    <x v="1"/>
    <x v="0"/>
    <x v="0"/>
    <x v="0"/>
    <x v="0"/>
  </r>
  <r>
    <x v="24"/>
    <n v="126"/>
    <x v="423"/>
    <s v="Action"/>
    <x v="435"/>
    <s v="English"/>
    <s v="USA"/>
    <n v="80000000"/>
    <n v="1992"/>
    <x v="15"/>
    <x v="0"/>
    <x v="2"/>
    <x v="2"/>
    <x v="1"/>
    <x v="0"/>
    <x v="0"/>
    <x v="0"/>
    <x v="0"/>
  </r>
  <r>
    <x v="119"/>
    <n v="83"/>
    <x v="424"/>
    <s v="Adventure|Animation|Comedy|Family"/>
    <x v="436"/>
    <s v="English"/>
    <s v="USA"/>
    <n v="80000000"/>
    <n v="2006"/>
    <x v="2"/>
    <x v="2"/>
    <x v="3"/>
    <x v="5"/>
    <x v="2"/>
    <x v="0"/>
    <x v="0"/>
    <x v="0"/>
    <x v="0"/>
  </r>
  <r>
    <x v="64"/>
    <n v="85"/>
    <x v="425"/>
    <s v="Adventure|Animation|Comedy|Drama|Family|Fantasy|Sci-Fi"/>
    <x v="437"/>
    <s v="English"/>
    <s v="USA"/>
    <n v="80000000"/>
    <n v="2002"/>
    <x v="13"/>
    <x v="2"/>
    <x v="3"/>
    <x v="5"/>
    <x v="11"/>
    <x v="4"/>
    <x v="3"/>
    <x v="2"/>
    <x v="0"/>
  </r>
  <r>
    <x v="236"/>
    <n v="97"/>
    <x v="426"/>
    <s v="Comedy|Family|Fantasy"/>
    <x v="438"/>
    <s v="English"/>
    <s v="USA"/>
    <s v="-"/>
    <n v="2006"/>
    <x v="21"/>
    <x v="5"/>
    <x v="4"/>
    <x v="0"/>
    <x v="1"/>
    <x v="0"/>
    <x v="0"/>
    <x v="0"/>
    <x v="0"/>
  </r>
  <r>
    <x v="237"/>
    <n v="120"/>
    <x v="427"/>
    <s v="Action|Drama|Romance|Sci-Fi|Thriller"/>
    <x v="439"/>
    <s v="English"/>
    <s v="USA"/>
    <n v="75000000"/>
    <n v="1998"/>
    <x v="9"/>
    <x v="0"/>
    <x v="9"/>
    <x v="4"/>
    <x v="0"/>
    <x v="2"/>
    <x v="0"/>
    <x v="0"/>
    <x v="0"/>
  </r>
  <r>
    <x v="102"/>
    <n v="116"/>
    <x v="428"/>
    <s v="Action|Comedy|Crime|Thriller"/>
    <x v="440"/>
    <s v="English"/>
    <s v="USA"/>
    <n v="84000000"/>
    <n v="2013"/>
    <x v="10"/>
    <x v="0"/>
    <x v="8"/>
    <x v="10"/>
    <x v="7"/>
    <x v="0"/>
    <x v="0"/>
    <x v="0"/>
    <x v="0"/>
  </r>
  <r>
    <x v="231"/>
    <n v="113"/>
    <x v="429"/>
    <s v="Comedy|Crime|Sport"/>
    <x v="441"/>
    <s v="English"/>
    <s v="USA"/>
    <n v="82000000"/>
    <n v="2005"/>
    <x v="21"/>
    <x v="5"/>
    <x v="7"/>
    <x v="15"/>
    <x v="1"/>
    <x v="0"/>
    <x v="0"/>
    <x v="0"/>
    <x v="0"/>
  </r>
  <r>
    <x v="60"/>
    <n v="87"/>
    <x v="430"/>
    <s v="Adventure|Animation|Comedy|Family|Fantasy|Music"/>
    <x v="442"/>
    <s v="English"/>
    <s v="USA"/>
    <n v="75000000"/>
    <n v="2011"/>
    <x v="46"/>
    <x v="2"/>
    <x v="3"/>
    <x v="5"/>
    <x v="2"/>
    <x v="1"/>
    <x v="9"/>
    <x v="0"/>
    <x v="0"/>
  </r>
  <r>
    <x v="206"/>
    <n v="101"/>
    <x v="431"/>
    <s v="Comedy"/>
    <x v="443"/>
    <s v="English"/>
    <s v="USA"/>
    <n v="80000000"/>
    <n v="2013"/>
    <x v="28"/>
    <x v="5"/>
    <x v="2"/>
    <x v="2"/>
    <x v="1"/>
    <x v="0"/>
    <x v="0"/>
    <x v="0"/>
    <x v="0"/>
  </r>
  <r>
    <x v="231"/>
    <n v="110"/>
    <x v="432"/>
    <s v="Action|Adventure|Comedy"/>
    <x v="444"/>
    <s v="English"/>
    <s v="USA"/>
    <n v="80000000"/>
    <n v="2008"/>
    <x v="12"/>
    <x v="0"/>
    <x v="0"/>
    <x v="5"/>
    <x v="1"/>
    <x v="0"/>
    <x v="0"/>
    <x v="0"/>
    <x v="0"/>
  </r>
  <r>
    <x v="220"/>
    <n v="128"/>
    <x v="433"/>
    <s v="Comedy|Drama|Romance"/>
    <x v="445"/>
    <s v="English"/>
    <s v="USA"/>
    <n v="80000000"/>
    <n v="2003"/>
    <x v="10"/>
    <x v="5"/>
    <x v="9"/>
    <x v="4"/>
    <x v="1"/>
    <x v="0"/>
    <x v="0"/>
    <x v="0"/>
    <x v="0"/>
  </r>
  <r>
    <x v="48"/>
    <n v="138"/>
    <x v="434"/>
    <s v="Mystery|Thriller"/>
    <x v="446"/>
    <s v="English"/>
    <s v="USA"/>
    <n v="80000000"/>
    <n v="2010"/>
    <x v="14"/>
    <x v="6"/>
    <x v="1"/>
    <x v="2"/>
    <x v="1"/>
    <x v="0"/>
    <x v="0"/>
    <x v="0"/>
    <x v="0"/>
  </r>
  <r>
    <x v="238"/>
    <n v="88"/>
    <x v="435"/>
    <s v="Comedy|Drama|Romance"/>
    <x v="447"/>
    <s v="English"/>
    <s v="Germany"/>
    <n v="80000000"/>
    <n v="2008"/>
    <x v="23"/>
    <x v="5"/>
    <x v="9"/>
    <x v="4"/>
    <x v="1"/>
    <x v="0"/>
    <x v="0"/>
    <x v="0"/>
    <x v="0"/>
  </r>
  <r>
    <x v="175"/>
    <n v="91"/>
    <x v="436"/>
    <s v="Adventure|Animation|Comedy|Family|Sci-Fi"/>
    <x v="448"/>
    <s v="English"/>
    <s v="USA"/>
    <n v="75000000"/>
    <n v="2005"/>
    <x v="22"/>
    <x v="2"/>
    <x v="3"/>
    <x v="5"/>
    <x v="2"/>
    <x v="6"/>
    <x v="0"/>
    <x v="0"/>
    <x v="0"/>
  </r>
  <r>
    <x v="134"/>
    <n v="138"/>
    <x v="437"/>
    <s v="Action|Crime|Sci-Fi|Thriller"/>
    <x v="449"/>
    <s v="English"/>
    <s v="USA"/>
    <n v="80000000"/>
    <n v="1997"/>
    <x v="11"/>
    <x v="0"/>
    <x v="7"/>
    <x v="3"/>
    <x v="7"/>
    <x v="0"/>
    <x v="0"/>
    <x v="0"/>
    <x v="0"/>
  </r>
  <r>
    <x v="239"/>
    <n v="99"/>
    <x v="438"/>
    <s v="Comedy|Family|Fantasy|Romance"/>
    <x v="450"/>
    <s v="English"/>
    <s v="USA"/>
    <n v="80000000"/>
    <n v="2008"/>
    <x v="9"/>
    <x v="5"/>
    <x v="4"/>
    <x v="0"/>
    <x v="6"/>
    <x v="0"/>
    <x v="0"/>
    <x v="0"/>
    <x v="0"/>
  </r>
  <r>
    <x v="2"/>
    <n v="117"/>
    <x v="439"/>
    <s v="Crime|Drama|Thriller"/>
    <x v="451"/>
    <s v="English"/>
    <s v="USA"/>
    <n v="80000000"/>
    <n v="2002"/>
    <x v="16"/>
    <x v="8"/>
    <x v="9"/>
    <x v="1"/>
    <x v="1"/>
    <x v="0"/>
    <x v="0"/>
    <x v="0"/>
    <x v="0"/>
  </r>
  <r>
    <x v="206"/>
    <n v="117"/>
    <x v="440"/>
    <s v="Comedy|Romance"/>
    <x v="452"/>
    <s v="English"/>
    <s v="USA"/>
    <n v="80000000"/>
    <n v="2011"/>
    <x v="21"/>
    <x v="5"/>
    <x v="6"/>
    <x v="2"/>
    <x v="1"/>
    <x v="0"/>
    <x v="0"/>
    <x v="0"/>
    <x v="0"/>
  </r>
  <r>
    <x v="113"/>
    <n v="54"/>
    <x v="4"/>
    <s v="Action|Adventure|Crime|Drama|Sci-Fi|Thriller"/>
    <x v="453"/>
    <s v="English"/>
    <s v="USA"/>
    <s v="-"/>
    <s v="-"/>
    <x v="36"/>
    <x v="0"/>
    <x v="0"/>
    <x v="10"/>
    <x v="11"/>
    <x v="6"/>
    <x v="7"/>
    <x v="0"/>
    <x v="0"/>
  </r>
  <r>
    <x v="172"/>
    <n v="123"/>
    <x v="441"/>
    <s v="Action|Crime|Thriller"/>
    <x v="454"/>
    <s v="English"/>
    <s v="USA"/>
    <n v="75000000"/>
    <n v="1997"/>
    <x v="2"/>
    <x v="0"/>
    <x v="7"/>
    <x v="1"/>
    <x v="1"/>
    <x v="0"/>
    <x v="0"/>
    <x v="0"/>
    <x v="0"/>
  </r>
  <r>
    <x v="240"/>
    <n v="118"/>
    <x v="442"/>
    <s v="Action|Mystery|Thriller"/>
    <x v="455"/>
    <s v="English"/>
    <s v="USA"/>
    <n v="80000000"/>
    <n v="2008"/>
    <x v="4"/>
    <x v="0"/>
    <x v="12"/>
    <x v="1"/>
    <x v="1"/>
    <x v="0"/>
    <x v="0"/>
    <x v="0"/>
    <x v="0"/>
  </r>
  <r>
    <x v="241"/>
    <n v="154"/>
    <x v="443"/>
    <s v="Adventure|Drama|History|Romance|War"/>
    <x v="456"/>
    <s v="English"/>
    <s v="USA"/>
    <n v="79000000"/>
    <n v="2003"/>
    <x v="13"/>
    <x v="2"/>
    <x v="9"/>
    <x v="12"/>
    <x v="6"/>
    <x v="8"/>
    <x v="0"/>
    <x v="0"/>
    <x v="0"/>
  </r>
  <r>
    <x v="242"/>
    <n v="118"/>
    <x v="444"/>
    <s v="Action|Adventure|Drama|Thriller"/>
    <x v="457"/>
    <s v="English"/>
    <s v="USA"/>
    <n v="80000000"/>
    <n v="2010"/>
    <x v="8"/>
    <x v="0"/>
    <x v="0"/>
    <x v="8"/>
    <x v="7"/>
    <x v="0"/>
    <x v="0"/>
    <x v="0"/>
    <x v="0"/>
  </r>
  <r>
    <x v="243"/>
    <n v="90"/>
    <x v="445"/>
    <s v="Comedy|Family|Sci-Fi"/>
    <x v="458"/>
    <s v="English"/>
    <s v="USA"/>
    <n v="80000000"/>
    <n v="1997"/>
    <x v="31"/>
    <x v="5"/>
    <x v="4"/>
    <x v="3"/>
    <x v="1"/>
    <x v="0"/>
    <x v="0"/>
    <x v="0"/>
    <x v="0"/>
  </r>
  <r>
    <x v="156"/>
    <n v="113"/>
    <x v="446"/>
    <s v="Fantasy|Horror|Mystery|Thriller"/>
    <x v="459"/>
    <s v="English"/>
    <s v="USA"/>
    <n v="80000000"/>
    <n v="1999"/>
    <x v="41"/>
    <x v="7"/>
    <x v="11"/>
    <x v="14"/>
    <x v="7"/>
    <x v="0"/>
    <x v="0"/>
    <x v="0"/>
    <x v="0"/>
  </r>
  <r>
    <x v="244"/>
    <n v="88"/>
    <x v="447"/>
    <s v="Adventure|Animation|Comedy|Family|Fantasy|Sci-Fi|Sport"/>
    <x v="460"/>
    <s v="English"/>
    <s v="USA"/>
    <n v="80000000"/>
    <n v="1996"/>
    <x v="22"/>
    <x v="2"/>
    <x v="3"/>
    <x v="5"/>
    <x v="2"/>
    <x v="1"/>
    <x v="2"/>
    <x v="4"/>
    <x v="0"/>
  </r>
  <r>
    <x v="80"/>
    <n v="93"/>
    <x v="448"/>
    <s v="Adventure|Comedy|Crime|Family|Mystery"/>
    <x v="461"/>
    <s v="English"/>
    <s v="USA"/>
    <n v="65000000"/>
    <n v="2006"/>
    <x v="23"/>
    <x v="2"/>
    <x v="8"/>
    <x v="10"/>
    <x v="2"/>
    <x v="12"/>
    <x v="0"/>
    <x v="0"/>
    <x v="0"/>
  </r>
  <r>
    <x v="245"/>
    <n v="104"/>
    <x v="449"/>
    <s v="Drama|Sci-Fi|Thriller"/>
    <x v="462"/>
    <s v="English"/>
    <s v="USA"/>
    <n v="80000000"/>
    <n v="2008"/>
    <x v="34"/>
    <x v="3"/>
    <x v="10"/>
    <x v="1"/>
    <x v="1"/>
    <x v="0"/>
    <x v="0"/>
    <x v="0"/>
    <x v="0"/>
  </r>
  <r>
    <x v="105"/>
    <n v="135"/>
    <x v="450"/>
    <s v="Action|Crime|Mystery|Romance|Thriller"/>
    <x v="463"/>
    <s v="English"/>
    <s v="USA"/>
    <n v="75000000"/>
    <n v="1997"/>
    <x v="10"/>
    <x v="0"/>
    <x v="7"/>
    <x v="14"/>
    <x v="6"/>
    <x v="2"/>
    <x v="0"/>
    <x v="0"/>
    <x v="0"/>
  </r>
  <r>
    <x v="50"/>
    <n v="134"/>
    <x v="451"/>
    <s v="Action|Drama|War"/>
    <x v="464"/>
    <s v="English"/>
    <s v="USA"/>
    <n v="68000000"/>
    <n v="2014"/>
    <x v="32"/>
    <x v="0"/>
    <x v="9"/>
    <x v="16"/>
    <x v="1"/>
    <x v="0"/>
    <x v="0"/>
    <x v="0"/>
    <x v="0"/>
  </r>
  <r>
    <x v="246"/>
    <n v="98"/>
    <x v="452"/>
    <s v="Action|Adventure|Comedy|Romance"/>
    <x v="465"/>
    <s v="English"/>
    <s v="USA"/>
    <n v="70000000"/>
    <n v="1998"/>
    <x v="20"/>
    <x v="0"/>
    <x v="0"/>
    <x v="5"/>
    <x v="6"/>
    <x v="0"/>
    <x v="0"/>
    <x v="0"/>
    <x v="0"/>
  </r>
  <r>
    <x v="247"/>
    <n v="80"/>
    <x v="453"/>
    <s v="Adventure|Animation|Comedy|Family"/>
    <x v="466"/>
    <s v="English"/>
    <s v="USA"/>
    <n v="80000000"/>
    <n v="2010"/>
    <x v="51"/>
    <x v="2"/>
    <x v="3"/>
    <x v="5"/>
    <x v="2"/>
    <x v="0"/>
    <x v="0"/>
    <x v="0"/>
    <x v="0"/>
  </r>
  <r>
    <x v="248"/>
    <n v="83"/>
    <x v="454"/>
    <s v="Adventure|Animation|Family|Western"/>
    <x v="467"/>
    <s v="English"/>
    <s v="USA"/>
    <n v="80000000"/>
    <n v="2002"/>
    <x v="15"/>
    <x v="2"/>
    <x v="3"/>
    <x v="7"/>
    <x v="9"/>
    <x v="0"/>
    <x v="0"/>
    <x v="0"/>
    <x v="0"/>
  </r>
  <r>
    <x v="158"/>
    <n v="102"/>
    <x v="455"/>
    <s v="Comedy|Family|Romance"/>
    <x v="468"/>
    <s v="English"/>
    <s v="USA"/>
    <n v="80000000"/>
    <n v="2011"/>
    <x v="31"/>
    <x v="5"/>
    <x v="4"/>
    <x v="4"/>
    <x v="1"/>
    <x v="0"/>
    <x v="0"/>
    <x v="0"/>
    <x v="0"/>
  </r>
  <r>
    <x v="249"/>
    <n v="130"/>
    <x v="456"/>
    <s v="Action|Adventure|Family|Sci-Fi|Thriller"/>
    <x v="469"/>
    <s v="English"/>
    <s v="USA"/>
    <n v="80000000"/>
    <n v="1998"/>
    <x v="37"/>
    <x v="0"/>
    <x v="0"/>
    <x v="7"/>
    <x v="0"/>
    <x v="2"/>
    <x v="0"/>
    <x v="0"/>
    <x v="0"/>
  </r>
  <r>
    <x v="250"/>
    <n v="129"/>
    <x v="457"/>
    <s v="Drama|Mystery|Sci-Fi|Thriller"/>
    <x v="470"/>
    <s v="English"/>
    <s v="USA"/>
    <n v="80000000"/>
    <n v="2004"/>
    <x v="4"/>
    <x v="3"/>
    <x v="12"/>
    <x v="3"/>
    <x v="7"/>
    <x v="0"/>
    <x v="0"/>
    <x v="0"/>
    <x v="0"/>
  </r>
  <r>
    <x v="251"/>
    <n v="117"/>
    <x v="458"/>
    <s v="Drama|Romance"/>
    <x v="471"/>
    <s v="English"/>
    <s v="USA"/>
    <s v="-"/>
    <n v="1997"/>
    <x v="15"/>
    <x v="3"/>
    <x v="6"/>
    <x v="2"/>
    <x v="1"/>
    <x v="0"/>
    <x v="0"/>
    <x v="0"/>
    <x v="0"/>
  </r>
  <r>
    <x v="217"/>
    <n v="89"/>
    <x v="459"/>
    <s v="Animation|Comedy|Family|Fantasy"/>
    <x v="472"/>
    <s v="English"/>
    <s v="USA"/>
    <n v="80000000"/>
    <n v="2015"/>
    <x v="10"/>
    <x v="4"/>
    <x v="8"/>
    <x v="7"/>
    <x v="4"/>
    <x v="0"/>
    <x v="0"/>
    <x v="0"/>
    <x v="0"/>
  </r>
  <r>
    <x v="113"/>
    <n v="25"/>
    <x v="4"/>
    <s v="Comedy|Family|Fantasy"/>
    <x v="473"/>
    <s v="English"/>
    <s v="USA"/>
    <s v="-"/>
    <s v="-"/>
    <x v="32"/>
    <x v="5"/>
    <x v="4"/>
    <x v="0"/>
    <x v="1"/>
    <x v="0"/>
    <x v="0"/>
    <x v="0"/>
    <x v="0"/>
  </r>
  <r>
    <x v="252"/>
    <n v="74"/>
    <x v="460"/>
    <s v="Animation|Family|Fantasy|Music"/>
    <x v="474"/>
    <s v="English"/>
    <s v="USA"/>
    <n v="80000000"/>
    <n v="1999"/>
    <x v="11"/>
    <x v="4"/>
    <x v="4"/>
    <x v="0"/>
    <x v="15"/>
    <x v="0"/>
    <x v="0"/>
    <x v="0"/>
    <x v="0"/>
  </r>
  <r>
    <x v="94"/>
    <n v="96"/>
    <x v="461"/>
    <s v="Action|Adventure|Sci-Fi"/>
    <x v="475"/>
    <s v="English"/>
    <s v="USA"/>
    <n v="80000000"/>
    <n v="2002"/>
    <x v="18"/>
    <x v="0"/>
    <x v="0"/>
    <x v="3"/>
    <x v="1"/>
    <x v="0"/>
    <x v="0"/>
    <x v="0"/>
    <x v="0"/>
  </r>
  <r>
    <x v="184"/>
    <n v="114"/>
    <x v="462"/>
    <s v="Action|Adventure|Family|Fantasy|Thriller"/>
    <x v="476"/>
    <s v="English"/>
    <s v="USA"/>
    <n v="90000000"/>
    <n v="1998"/>
    <x v="23"/>
    <x v="0"/>
    <x v="0"/>
    <x v="7"/>
    <x v="4"/>
    <x v="2"/>
    <x v="0"/>
    <x v="0"/>
    <x v="0"/>
  </r>
  <r>
    <x v="164"/>
    <n v="99"/>
    <x v="463"/>
    <s v="Action|Crime|Thriller"/>
    <x v="477"/>
    <s v="English"/>
    <s v="USA"/>
    <n v="80000000"/>
    <n v="2001"/>
    <x v="12"/>
    <x v="0"/>
    <x v="7"/>
    <x v="1"/>
    <x v="1"/>
    <x v="0"/>
    <x v="0"/>
    <x v="0"/>
    <x v="0"/>
  </r>
  <r>
    <x v="30"/>
    <n v="129"/>
    <x v="464"/>
    <s v="Action|Adventure|Western"/>
    <x v="478"/>
    <s v="Spanish"/>
    <s v="USA"/>
    <n v="75000000"/>
    <n v="2005"/>
    <x v="18"/>
    <x v="0"/>
    <x v="0"/>
    <x v="6"/>
    <x v="1"/>
    <x v="0"/>
    <x v="0"/>
    <x v="0"/>
    <x v="0"/>
  </r>
  <r>
    <x v="253"/>
    <n v="113"/>
    <x v="465"/>
    <s v="Drama|Fantasy|Romance"/>
    <x v="479"/>
    <s v="English"/>
    <s v="USA"/>
    <n v="85000000"/>
    <n v="1998"/>
    <x v="15"/>
    <x v="3"/>
    <x v="5"/>
    <x v="4"/>
    <x v="1"/>
    <x v="0"/>
    <x v="0"/>
    <x v="0"/>
    <x v="0"/>
  </r>
  <r>
    <x v="254"/>
    <n v="90"/>
    <x v="466"/>
    <s v="Comedy|Fantasy"/>
    <x v="480"/>
    <s v="English"/>
    <s v="USA"/>
    <n v="80000000"/>
    <n v="2000"/>
    <x v="43"/>
    <x v="5"/>
    <x v="5"/>
    <x v="2"/>
    <x v="1"/>
    <x v="0"/>
    <x v="0"/>
    <x v="0"/>
    <x v="0"/>
  </r>
  <r>
    <x v="255"/>
    <n v="118"/>
    <x v="467"/>
    <s v="Action|Adventure|Comedy|Fantasy|Thriller"/>
    <x v="481"/>
    <s v="English"/>
    <s v="USA"/>
    <n v="88000000"/>
    <n v="2005"/>
    <x v="18"/>
    <x v="0"/>
    <x v="0"/>
    <x v="5"/>
    <x v="4"/>
    <x v="2"/>
    <x v="0"/>
    <x v="0"/>
    <x v="0"/>
  </r>
  <r>
    <x v="24"/>
    <n v="106"/>
    <x v="468"/>
    <s v="Action|Comedy|Sci-Fi"/>
    <x v="482"/>
    <s v="English"/>
    <s v="USA"/>
    <n v="70000000"/>
    <n v="1996"/>
    <x v="22"/>
    <x v="0"/>
    <x v="8"/>
    <x v="3"/>
    <x v="1"/>
    <x v="0"/>
    <x v="0"/>
    <x v="0"/>
    <x v="0"/>
  </r>
  <r>
    <x v="256"/>
    <n v="81"/>
    <x v="4"/>
    <s v="Drama|Horror|Mystery|Sci-Fi"/>
    <x v="483"/>
    <s v="French"/>
    <s v="France"/>
    <s v="-"/>
    <n v="2015"/>
    <x v="21"/>
    <x v="3"/>
    <x v="11"/>
    <x v="14"/>
    <x v="0"/>
    <x v="0"/>
    <x v="0"/>
    <x v="0"/>
    <x v="0"/>
  </r>
  <r>
    <x v="98"/>
    <n v="117"/>
    <x v="469"/>
    <s v="Action|Adventure|Drama|Thriller"/>
    <x v="484"/>
    <s v="English"/>
    <s v="USA"/>
    <s v="-"/>
    <n v="1997"/>
    <x v="8"/>
    <x v="0"/>
    <x v="0"/>
    <x v="8"/>
    <x v="7"/>
    <x v="0"/>
    <x v="0"/>
    <x v="0"/>
    <x v="0"/>
  </r>
  <r>
    <x v="65"/>
    <n v="89"/>
    <x v="470"/>
    <s v="Action|Sci-Fi|Thriller"/>
    <x v="485"/>
    <s v="English"/>
    <s v="USA"/>
    <n v="80000000"/>
    <n v="2009"/>
    <x v="22"/>
    <x v="0"/>
    <x v="10"/>
    <x v="1"/>
    <x v="1"/>
    <x v="0"/>
    <x v="0"/>
    <x v="0"/>
    <x v="0"/>
  </r>
  <r>
    <x v="146"/>
    <n v="145"/>
    <x v="471"/>
    <s v="Drama|History|Thriller"/>
    <x v="486"/>
    <s v="English"/>
    <s v="USA"/>
    <n v="80000000"/>
    <n v="2000"/>
    <x v="11"/>
    <x v="3"/>
    <x v="14"/>
    <x v="1"/>
    <x v="1"/>
    <x v="0"/>
    <x v="0"/>
    <x v="0"/>
    <x v="0"/>
  </r>
  <r>
    <x v="49"/>
    <n v="114"/>
    <x v="472"/>
    <s v="Action|Adventure|Drama|Thriller"/>
    <x v="487"/>
    <s v="English"/>
    <s v="USA"/>
    <n v="80000000"/>
    <n v="1996"/>
    <x v="27"/>
    <x v="0"/>
    <x v="0"/>
    <x v="8"/>
    <x v="7"/>
    <x v="0"/>
    <x v="0"/>
    <x v="0"/>
    <x v="0"/>
  </r>
  <r>
    <x v="257"/>
    <n v="87"/>
    <x v="473"/>
    <s v="Adventure|Animation|Family"/>
    <x v="488"/>
    <s v="English"/>
    <s v="USA"/>
    <n v="80000000"/>
    <n v="2013"/>
    <x v="31"/>
    <x v="2"/>
    <x v="3"/>
    <x v="7"/>
    <x v="1"/>
    <x v="0"/>
    <x v="0"/>
    <x v="0"/>
    <x v="0"/>
  </r>
  <r>
    <x v="258"/>
    <n v="119"/>
    <x v="474"/>
    <s v="Action|Adventure|Sci-Fi"/>
    <x v="489"/>
    <s v="English"/>
    <s v="USA"/>
    <n v="44000000"/>
    <n v="2000"/>
    <x v="52"/>
    <x v="0"/>
    <x v="0"/>
    <x v="3"/>
    <x v="1"/>
    <x v="0"/>
    <x v="0"/>
    <x v="0"/>
    <x v="0"/>
  </r>
  <r>
    <x v="259"/>
    <n v="91"/>
    <x v="475"/>
    <s v="Adventure|Animation|Comedy|Family|Fantasy|Sci-Fi"/>
    <x v="490"/>
    <s v="English"/>
    <s v="Germany"/>
    <n v="80000000"/>
    <n v="2003"/>
    <x v="20"/>
    <x v="2"/>
    <x v="3"/>
    <x v="5"/>
    <x v="2"/>
    <x v="1"/>
    <x v="2"/>
    <x v="0"/>
    <x v="0"/>
  </r>
  <r>
    <x v="14"/>
    <n v="118"/>
    <x v="476"/>
    <s v="Drama|Musical|Romance"/>
    <x v="491"/>
    <s v="English"/>
    <s v="USA"/>
    <n v="80000000"/>
    <n v="2009"/>
    <x v="27"/>
    <x v="3"/>
    <x v="15"/>
    <x v="4"/>
    <x v="1"/>
    <x v="0"/>
    <x v="0"/>
    <x v="0"/>
    <x v="0"/>
  </r>
  <r>
    <x v="105"/>
    <n v="116"/>
    <x v="477"/>
    <s v="Action|Adventure|Sci-Fi"/>
    <x v="492"/>
    <s v="English"/>
    <s v="USA"/>
    <n v="80000000"/>
    <n v="2003"/>
    <x v="23"/>
    <x v="0"/>
    <x v="0"/>
    <x v="3"/>
    <x v="1"/>
    <x v="0"/>
    <x v="0"/>
    <x v="0"/>
    <x v="0"/>
  </r>
  <r>
    <x v="260"/>
    <n v="177"/>
    <x v="478"/>
    <s v="Action|Adventure|Drama|Sci-Fi"/>
    <x v="493"/>
    <s v="English"/>
    <s v="USA"/>
    <n v="80000000"/>
    <n v="1997"/>
    <x v="19"/>
    <x v="0"/>
    <x v="0"/>
    <x v="8"/>
    <x v="0"/>
    <x v="0"/>
    <x v="0"/>
    <x v="0"/>
    <x v="0"/>
  </r>
  <r>
    <x v="83"/>
    <n v="97"/>
    <x v="479"/>
    <s v="Adventure|Comedy|Drama|Family|Fantasy"/>
    <x v="494"/>
    <s v="English"/>
    <s v="Australia"/>
    <n v="80000000"/>
    <n v="1998"/>
    <x v="27"/>
    <x v="2"/>
    <x v="8"/>
    <x v="8"/>
    <x v="2"/>
    <x v="1"/>
    <x v="0"/>
    <x v="0"/>
    <x v="0"/>
  </r>
  <r>
    <x v="108"/>
    <n v="106"/>
    <x v="480"/>
    <s v="Action|Adventure|Fantasy"/>
    <x v="495"/>
    <s v="English"/>
    <s v="USA"/>
    <n v="90000000"/>
    <n v="2015"/>
    <x v="19"/>
    <x v="0"/>
    <x v="0"/>
    <x v="0"/>
    <x v="1"/>
    <x v="0"/>
    <x v="0"/>
    <x v="0"/>
    <x v="0"/>
  </r>
  <r>
    <x v="261"/>
    <n v="106"/>
    <x v="481"/>
    <s v="Action|Sci-Fi|Thriller"/>
    <x v="496"/>
    <s v="English"/>
    <s v="USA"/>
    <n v="70000000"/>
    <n v="2000"/>
    <x v="20"/>
    <x v="0"/>
    <x v="10"/>
    <x v="1"/>
    <x v="1"/>
    <x v="0"/>
    <x v="0"/>
    <x v="0"/>
    <x v="0"/>
  </r>
  <r>
    <x v="191"/>
    <n v="94"/>
    <x v="482"/>
    <s v="Adventure|Animation|Family|Fantasy"/>
    <x v="497"/>
    <s v="English"/>
    <s v="France"/>
    <n v="86000000"/>
    <n v="2006"/>
    <x v="19"/>
    <x v="2"/>
    <x v="3"/>
    <x v="7"/>
    <x v="4"/>
    <x v="0"/>
    <x v="0"/>
    <x v="0"/>
    <x v="0"/>
  </r>
  <r>
    <x v="262"/>
    <n v="104"/>
    <x v="483"/>
    <s v="Documentary|Drama"/>
    <x v="498"/>
    <s v="French"/>
    <s v="France"/>
    <n v="40000000"/>
    <n v="2009"/>
    <x v="6"/>
    <x v="1"/>
    <x v="9"/>
    <x v="2"/>
    <x v="1"/>
    <x v="0"/>
    <x v="0"/>
    <x v="0"/>
    <x v="0"/>
  </r>
  <r>
    <x v="177"/>
    <n v="102"/>
    <x v="484"/>
    <s v="Action|Adventure|Horror|Sci-Fi|Thriller"/>
    <x v="499"/>
    <s v="English"/>
    <s v="UK"/>
    <n v="52000000"/>
    <n v="2005"/>
    <x v="39"/>
    <x v="0"/>
    <x v="0"/>
    <x v="9"/>
    <x v="0"/>
    <x v="2"/>
    <x v="0"/>
    <x v="0"/>
    <x v="0"/>
  </r>
  <r>
    <x v="216"/>
    <n v="105"/>
    <x v="485"/>
    <s v="Action|Adventure|Drama|History|Romance"/>
    <x v="500"/>
    <s v="English"/>
    <s v="Canada"/>
    <n v="80000000"/>
    <n v="2014"/>
    <x v="23"/>
    <x v="0"/>
    <x v="0"/>
    <x v="8"/>
    <x v="5"/>
    <x v="5"/>
    <x v="0"/>
    <x v="0"/>
    <x v="0"/>
  </r>
  <r>
    <x v="263"/>
    <n v="89"/>
    <x v="4"/>
    <s v="Animation|Family"/>
    <x v="501"/>
    <s v="Spanish"/>
    <s v="Mexico"/>
    <n v="8000000"/>
    <n v="2015"/>
    <x v="46"/>
    <x v="4"/>
    <x v="4"/>
    <x v="2"/>
    <x v="1"/>
    <x v="0"/>
    <x v="0"/>
    <x v="0"/>
    <x v="0"/>
  </r>
  <r>
    <x v="84"/>
    <n v="135"/>
    <x v="486"/>
    <s v="Biography|Drama"/>
    <x v="502"/>
    <s v="English"/>
    <s v="USA"/>
    <n v="58000000"/>
    <n v="2001"/>
    <x v="17"/>
    <x v="9"/>
    <x v="9"/>
    <x v="2"/>
    <x v="1"/>
    <x v="0"/>
    <x v="0"/>
    <x v="0"/>
    <x v="0"/>
  </r>
  <r>
    <x v="221"/>
    <n v="73"/>
    <x v="487"/>
    <s v="Adventure|Animation|Drama|Family|Musical"/>
    <x v="503"/>
    <s v="English"/>
    <s v="USA"/>
    <n v="45000000"/>
    <n v="1994"/>
    <x v="3"/>
    <x v="2"/>
    <x v="3"/>
    <x v="8"/>
    <x v="2"/>
    <x v="11"/>
    <x v="0"/>
    <x v="0"/>
    <x v="0"/>
  </r>
  <r>
    <x v="149"/>
    <n v="94"/>
    <x v="488"/>
    <s v="Action|Adventure|Comedy|Family|Fantasy|Sci-Fi"/>
    <x v="504"/>
    <s v="English"/>
    <s v="USA"/>
    <n v="79000000"/>
    <n v="2012"/>
    <x v="27"/>
    <x v="0"/>
    <x v="0"/>
    <x v="5"/>
    <x v="2"/>
    <x v="1"/>
    <x v="2"/>
    <x v="0"/>
    <x v="0"/>
  </r>
  <r>
    <x v="264"/>
    <n v="95"/>
    <x v="489"/>
    <s v="Animation|Comedy|Family|Fantasy|Sci-Fi"/>
    <x v="505"/>
    <s v="English"/>
    <s v="USA"/>
    <n v="78000000"/>
    <n v="2013"/>
    <x v="12"/>
    <x v="4"/>
    <x v="8"/>
    <x v="7"/>
    <x v="4"/>
    <x v="6"/>
    <x v="0"/>
    <x v="0"/>
    <x v="0"/>
  </r>
  <r>
    <x v="25"/>
    <n v="124"/>
    <x v="490"/>
    <s v="Crime|Drama|Thriller"/>
    <x v="506"/>
    <s v="English"/>
    <s v="Germany"/>
    <n v="78000000"/>
    <n v="2002"/>
    <x v="13"/>
    <x v="8"/>
    <x v="9"/>
    <x v="1"/>
    <x v="1"/>
    <x v="0"/>
    <x v="0"/>
    <x v="0"/>
    <x v="0"/>
  </r>
  <r>
    <x v="90"/>
    <n v="136"/>
    <x v="491"/>
    <s v="Action|Adventure|Western"/>
    <x v="507"/>
    <s v="English"/>
    <s v="USA"/>
    <n v="100000000"/>
    <n v="2004"/>
    <x v="10"/>
    <x v="0"/>
    <x v="0"/>
    <x v="6"/>
    <x v="1"/>
    <x v="0"/>
    <x v="0"/>
    <x v="0"/>
    <x v="0"/>
  </r>
  <r>
    <x v="206"/>
    <n v="91"/>
    <x v="492"/>
    <s v="Comedy"/>
    <x v="508"/>
    <s v="English"/>
    <s v="USA"/>
    <n v="79000000"/>
    <n v="2011"/>
    <x v="53"/>
    <x v="5"/>
    <x v="2"/>
    <x v="2"/>
    <x v="1"/>
    <x v="0"/>
    <x v="0"/>
    <x v="0"/>
    <x v="0"/>
  </r>
  <r>
    <x v="265"/>
    <n v="107"/>
    <x v="493"/>
    <s v="Action|Crime|Thriller"/>
    <x v="509"/>
    <s v="English"/>
    <s v="USA"/>
    <n v="76000000"/>
    <n v="2003"/>
    <x v="18"/>
    <x v="0"/>
    <x v="7"/>
    <x v="1"/>
    <x v="1"/>
    <x v="0"/>
    <x v="0"/>
    <x v="0"/>
    <x v="0"/>
  </r>
  <r>
    <x v="117"/>
    <n v="108"/>
    <x v="494"/>
    <s v="Adventure|Animation|Drama|Family|Fantasy"/>
    <x v="510"/>
    <s v="English"/>
    <s v="France"/>
    <n v="81200000"/>
    <n v="2015"/>
    <x v="6"/>
    <x v="2"/>
    <x v="3"/>
    <x v="8"/>
    <x v="2"/>
    <x v="1"/>
    <x v="0"/>
    <x v="0"/>
    <x v="0"/>
  </r>
  <r>
    <x v="266"/>
    <n v="99"/>
    <x v="495"/>
    <s v="Sci-Fi|Thriller"/>
    <x v="511"/>
    <s v="English"/>
    <s v="USA"/>
    <n v="80000000"/>
    <n v="2007"/>
    <x v="18"/>
    <x v="10"/>
    <x v="1"/>
    <x v="2"/>
    <x v="1"/>
    <x v="0"/>
    <x v="0"/>
    <x v="0"/>
    <x v="0"/>
  </r>
  <r>
    <x v="267"/>
    <n v="92"/>
    <x v="496"/>
    <s v="Adventure|Animation|Comedy|Family|Fantasy"/>
    <x v="512"/>
    <s v="English"/>
    <s v="USA"/>
    <n v="76000000"/>
    <n v="2000"/>
    <x v="54"/>
    <x v="2"/>
    <x v="3"/>
    <x v="5"/>
    <x v="2"/>
    <x v="1"/>
    <x v="0"/>
    <x v="0"/>
    <x v="0"/>
  </r>
  <r>
    <x v="268"/>
    <n v="87"/>
    <x v="497"/>
    <s v="Animation|Comedy|Family"/>
    <x v="513"/>
    <s v="English"/>
    <s v="Japan"/>
    <n v="75000000"/>
    <n v="2016"/>
    <x v="2"/>
    <x v="4"/>
    <x v="8"/>
    <x v="7"/>
    <x v="1"/>
    <x v="0"/>
    <x v="0"/>
    <x v="0"/>
    <x v="0"/>
  </r>
  <r>
    <x v="269"/>
    <n v="110"/>
    <x v="498"/>
    <s v="Action|Adventure|Fantasy|Sci-Fi"/>
    <x v="514"/>
    <s v="English"/>
    <s v="USA"/>
    <n v="78000000"/>
    <n v="2003"/>
    <x v="27"/>
    <x v="0"/>
    <x v="0"/>
    <x v="0"/>
    <x v="0"/>
    <x v="0"/>
    <x v="0"/>
    <x v="0"/>
    <x v="0"/>
  </r>
  <r>
    <x v="270"/>
    <n v="98"/>
    <x v="499"/>
    <s v="Animation|Comedy|Family|Sci-Fi"/>
    <x v="515"/>
    <s v="English"/>
    <s v="USA"/>
    <n v="76000000"/>
    <n v="2013"/>
    <x v="7"/>
    <x v="4"/>
    <x v="8"/>
    <x v="7"/>
    <x v="0"/>
    <x v="0"/>
    <x v="0"/>
    <x v="0"/>
    <x v="0"/>
  </r>
  <r>
    <x v="42"/>
    <n v="154"/>
    <x v="500"/>
    <s v="Action|Adventure|Sci-Fi"/>
    <x v="516"/>
    <s v="English"/>
    <s v="USA"/>
    <n v="75000000"/>
    <n v="1996"/>
    <x v="8"/>
    <x v="0"/>
    <x v="0"/>
    <x v="3"/>
    <x v="1"/>
    <x v="0"/>
    <x v="0"/>
    <x v="0"/>
    <x v="0"/>
  </r>
  <r>
    <x v="38"/>
    <n v="129"/>
    <x v="501"/>
    <s v="Action|Adventure|Sci-Fi"/>
    <x v="517"/>
    <s v="English"/>
    <s v="USA"/>
    <n v="73000000"/>
    <n v="1997"/>
    <x v="12"/>
    <x v="0"/>
    <x v="0"/>
    <x v="3"/>
    <x v="1"/>
    <x v="0"/>
    <x v="0"/>
    <x v="0"/>
    <x v="0"/>
  </r>
  <r>
    <x v="79"/>
    <n v="86"/>
    <x v="502"/>
    <s v="Adventure|Animation|Comedy|Family"/>
    <x v="518"/>
    <s v="English"/>
    <s v="USA"/>
    <n v="75000000"/>
    <n v="2005"/>
    <x v="8"/>
    <x v="2"/>
    <x v="3"/>
    <x v="5"/>
    <x v="2"/>
    <x v="0"/>
    <x v="0"/>
    <x v="0"/>
    <x v="0"/>
  </r>
  <r>
    <x v="122"/>
    <n v="109"/>
    <x v="503"/>
    <s v="Drama|Sci-Fi|Thriller"/>
    <x v="519"/>
    <s v="English"/>
    <s v="USA"/>
    <n v="76000000"/>
    <n v="2006"/>
    <x v="0"/>
    <x v="3"/>
    <x v="10"/>
    <x v="1"/>
    <x v="1"/>
    <x v="0"/>
    <x v="0"/>
    <x v="0"/>
    <x v="0"/>
  </r>
  <r>
    <x v="11"/>
    <n v="104"/>
    <x v="504"/>
    <s v="Action|Adventure|Sci-Fi"/>
    <x v="520"/>
    <s v="English"/>
    <s v="USA"/>
    <n v="75000000"/>
    <n v="2000"/>
    <x v="38"/>
    <x v="0"/>
    <x v="0"/>
    <x v="3"/>
    <x v="1"/>
    <x v="0"/>
    <x v="0"/>
    <x v="0"/>
    <x v="0"/>
  </r>
  <r>
    <x v="204"/>
    <n v="110"/>
    <x v="505"/>
    <s v="Action|Crime|Fantasy|Thriller"/>
    <x v="521"/>
    <s v="English"/>
    <s v="USA"/>
    <n v="75000000"/>
    <n v="2008"/>
    <x v="10"/>
    <x v="0"/>
    <x v="7"/>
    <x v="0"/>
    <x v="7"/>
    <x v="0"/>
    <x v="0"/>
    <x v="0"/>
    <x v="0"/>
  </r>
  <r>
    <x v="27"/>
    <n v="136"/>
    <x v="506"/>
    <s v="Action|Adventure|Thriller"/>
    <x v="522"/>
    <s v="English"/>
    <s v="USA"/>
    <n v="75000000"/>
    <n v="1996"/>
    <x v="38"/>
    <x v="0"/>
    <x v="0"/>
    <x v="1"/>
    <x v="1"/>
    <x v="0"/>
    <x v="0"/>
    <x v="0"/>
    <x v="0"/>
  </r>
  <r>
    <x v="128"/>
    <n v="115"/>
    <x v="507"/>
    <s v="Action|Adventure|Animation|Comedy|Family|Fantasy"/>
    <x v="523"/>
    <s v="English"/>
    <s v="USA"/>
    <n v="80000000"/>
    <n v="2006"/>
    <x v="8"/>
    <x v="0"/>
    <x v="0"/>
    <x v="11"/>
    <x v="8"/>
    <x v="4"/>
    <x v="3"/>
    <x v="0"/>
    <x v="0"/>
  </r>
  <r>
    <x v="231"/>
    <n v="99"/>
    <x v="508"/>
    <s v="Comedy|Romance"/>
    <x v="524"/>
    <s v="English"/>
    <s v="USA"/>
    <n v="75000000"/>
    <n v="2004"/>
    <x v="2"/>
    <x v="5"/>
    <x v="6"/>
    <x v="2"/>
    <x v="1"/>
    <x v="0"/>
    <x v="0"/>
    <x v="0"/>
    <x v="0"/>
  </r>
  <r>
    <x v="239"/>
    <n v="117"/>
    <x v="509"/>
    <s v="Comedy|Drama|Family|Music|Musical|Romance"/>
    <x v="525"/>
    <s v="English"/>
    <s v="USA"/>
    <n v="75000000"/>
    <n v="2007"/>
    <x v="10"/>
    <x v="5"/>
    <x v="9"/>
    <x v="7"/>
    <x v="15"/>
    <x v="11"/>
    <x v="5"/>
    <x v="0"/>
    <x v="0"/>
  </r>
  <r>
    <x v="200"/>
    <n v="125"/>
    <x v="510"/>
    <s v="Horror|Mystery|Thriller"/>
    <x v="526"/>
    <s v="English"/>
    <s v="USA"/>
    <n v="50000000"/>
    <n v="2004"/>
    <x v="37"/>
    <x v="11"/>
    <x v="12"/>
    <x v="1"/>
    <x v="1"/>
    <x v="0"/>
    <x v="0"/>
    <x v="0"/>
    <x v="0"/>
  </r>
  <r>
    <x v="271"/>
    <n v="110"/>
    <x v="511"/>
    <s v="Action|Adventure|Comedy|Family|Sci-Fi"/>
    <x v="527"/>
    <s v="English"/>
    <s v="USA"/>
    <n v="75000000"/>
    <n v="1999"/>
    <x v="54"/>
    <x v="0"/>
    <x v="0"/>
    <x v="5"/>
    <x v="2"/>
    <x v="6"/>
    <x v="0"/>
    <x v="0"/>
    <x v="0"/>
  </r>
  <r>
    <x v="112"/>
    <n v="125"/>
    <x v="512"/>
    <s v="Crime|Mystery|Thriller"/>
    <x v="528"/>
    <s v="English"/>
    <s v="USA"/>
    <n v="75000000"/>
    <n v="2013"/>
    <x v="11"/>
    <x v="8"/>
    <x v="12"/>
    <x v="1"/>
    <x v="1"/>
    <x v="0"/>
    <x v="0"/>
    <x v="0"/>
    <x v="0"/>
  </r>
  <r>
    <x v="206"/>
    <n v="102"/>
    <x v="513"/>
    <s v="Comedy"/>
    <x v="529"/>
    <s v="English"/>
    <s v="USA"/>
    <n v="80000000"/>
    <n v="2010"/>
    <x v="19"/>
    <x v="5"/>
    <x v="2"/>
    <x v="2"/>
    <x v="1"/>
    <x v="0"/>
    <x v="0"/>
    <x v="0"/>
    <x v="0"/>
  </r>
  <r>
    <x v="38"/>
    <n v="128"/>
    <x v="514"/>
    <s v="Comedy|Drama"/>
    <x v="530"/>
    <s v="English"/>
    <s v="USA"/>
    <n v="60000000"/>
    <n v="2004"/>
    <x v="11"/>
    <x v="5"/>
    <x v="9"/>
    <x v="2"/>
    <x v="1"/>
    <x v="0"/>
    <x v="0"/>
    <x v="0"/>
    <x v="0"/>
  </r>
  <r>
    <x v="113"/>
    <n v="43"/>
    <x v="4"/>
    <s v="Drama|Fantasy|Horror|Thriller"/>
    <x v="531"/>
    <s v="English"/>
    <s v="USA"/>
    <s v="-"/>
    <s v="-"/>
    <x v="7"/>
    <x v="3"/>
    <x v="5"/>
    <x v="9"/>
    <x v="7"/>
    <x v="0"/>
    <x v="0"/>
    <x v="0"/>
    <x v="0"/>
  </r>
  <r>
    <x v="208"/>
    <n v="100"/>
    <x v="515"/>
    <s v="Comedy|Family"/>
    <x v="532"/>
    <s v="English"/>
    <s v="USA"/>
    <n v="35000000"/>
    <n v="2009"/>
    <x v="28"/>
    <x v="5"/>
    <x v="4"/>
    <x v="2"/>
    <x v="1"/>
    <x v="0"/>
    <x v="0"/>
    <x v="0"/>
    <x v="0"/>
  </r>
  <r>
    <x v="30"/>
    <n v="124"/>
    <x v="516"/>
    <s v="Action|Adventure|Drama|Thriller"/>
    <x v="533"/>
    <s v="English"/>
    <s v="USA"/>
    <n v="75000000"/>
    <n v="2000"/>
    <x v="18"/>
    <x v="0"/>
    <x v="0"/>
    <x v="8"/>
    <x v="7"/>
    <x v="0"/>
    <x v="0"/>
    <x v="0"/>
    <x v="0"/>
  </r>
  <r>
    <x v="272"/>
    <n v="102"/>
    <x v="517"/>
    <s v="Biography|Comedy|Drama|History"/>
    <x v="534"/>
    <s v="English"/>
    <s v="USA"/>
    <n v="75000000"/>
    <n v="2007"/>
    <x v="1"/>
    <x v="9"/>
    <x v="8"/>
    <x v="8"/>
    <x v="5"/>
    <x v="0"/>
    <x v="0"/>
    <x v="0"/>
    <x v="0"/>
  </r>
  <r>
    <x v="193"/>
    <n v="90"/>
    <x v="518"/>
    <s v="Adventure|Animation|Comedy|Family"/>
    <x v="535"/>
    <s v="English"/>
    <s v="USA"/>
    <n v="75000000"/>
    <n v="2004"/>
    <x v="19"/>
    <x v="2"/>
    <x v="3"/>
    <x v="5"/>
    <x v="2"/>
    <x v="0"/>
    <x v="0"/>
    <x v="0"/>
    <x v="0"/>
  </r>
  <r>
    <x v="111"/>
    <n v="130"/>
    <x v="519"/>
    <s v="Drama|Music|Musical"/>
    <x v="536"/>
    <s v="English"/>
    <s v="USA"/>
    <n v="70000000"/>
    <n v="2006"/>
    <x v="12"/>
    <x v="3"/>
    <x v="16"/>
    <x v="18"/>
    <x v="1"/>
    <x v="0"/>
    <x v="0"/>
    <x v="0"/>
    <x v="0"/>
  </r>
  <r>
    <x v="113"/>
    <n v="45"/>
    <x v="4"/>
    <s v="Crime|Drama|Mystery"/>
    <x v="537"/>
    <s v="English"/>
    <s v="USA"/>
    <s v="-"/>
    <s v="-"/>
    <x v="24"/>
    <x v="8"/>
    <x v="9"/>
    <x v="14"/>
    <x v="1"/>
    <x v="0"/>
    <x v="0"/>
    <x v="0"/>
    <x v="0"/>
  </r>
  <r>
    <x v="273"/>
    <n v="118"/>
    <x v="520"/>
    <s v="Comedy|Crime|Music"/>
    <x v="538"/>
    <s v="English"/>
    <s v="USA"/>
    <n v="53000000"/>
    <n v="2005"/>
    <x v="20"/>
    <x v="5"/>
    <x v="7"/>
    <x v="17"/>
    <x v="1"/>
    <x v="0"/>
    <x v="0"/>
    <x v="0"/>
    <x v="0"/>
  </r>
  <r>
    <x v="38"/>
    <n v="163"/>
    <x v="521"/>
    <s v="Drama|History|Thriller"/>
    <x v="539"/>
    <s v="English"/>
    <s v="France"/>
    <n v="70000000"/>
    <n v="2005"/>
    <x v="32"/>
    <x v="3"/>
    <x v="14"/>
    <x v="1"/>
    <x v="1"/>
    <x v="0"/>
    <x v="0"/>
    <x v="0"/>
    <x v="0"/>
  </r>
  <r>
    <x v="274"/>
    <n v="142"/>
    <x v="522"/>
    <s v="Action|Drama|Thriller|War"/>
    <x v="540"/>
    <s v="English"/>
    <s v="USA"/>
    <n v="70000000"/>
    <n v="2003"/>
    <x v="4"/>
    <x v="0"/>
    <x v="9"/>
    <x v="1"/>
    <x v="12"/>
    <x v="0"/>
    <x v="0"/>
    <x v="0"/>
    <x v="0"/>
  </r>
  <r>
    <x v="275"/>
    <n v="100"/>
    <x v="523"/>
    <s v="Action|Comedy|Romance|Thriller"/>
    <x v="541"/>
    <s v="English"/>
    <s v="USA"/>
    <n v="75000000"/>
    <n v="2010"/>
    <x v="28"/>
    <x v="0"/>
    <x v="8"/>
    <x v="4"/>
    <x v="7"/>
    <x v="0"/>
    <x v="0"/>
    <x v="0"/>
    <x v="0"/>
  </r>
  <r>
    <x v="129"/>
    <n v="116"/>
    <x v="524"/>
    <s v="Action|Adventure|Comedy"/>
    <x v="542"/>
    <s v="English"/>
    <s v="USA"/>
    <n v="75000000"/>
    <n v="2015"/>
    <x v="11"/>
    <x v="0"/>
    <x v="0"/>
    <x v="5"/>
    <x v="1"/>
    <x v="0"/>
    <x v="0"/>
    <x v="0"/>
    <x v="0"/>
  </r>
  <r>
    <x v="140"/>
    <n v="131"/>
    <x v="525"/>
    <s v="Comedy|Drama|Romance"/>
    <x v="543"/>
    <s v="English"/>
    <s v="USA"/>
    <n v="80000000"/>
    <n v="2004"/>
    <x v="12"/>
    <x v="5"/>
    <x v="9"/>
    <x v="4"/>
    <x v="1"/>
    <x v="0"/>
    <x v="0"/>
    <x v="0"/>
    <x v="0"/>
  </r>
  <r>
    <x v="276"/>
    <n v="91"/>
    <x v="526"/>
    <s v="Animation|Comedy|Family|Fantasy|Mystery"/>
    <x v="544"/>
    <s v="English"/>
    <s v="USA"/>
    <n v="75000000"/>
    <n v="2006"/>
    <x v="4"/>
    <x v="4"/>
    <x v="8"/>
    <x v="7"/>
    <x v="4"/>
    <x v="12"/>
    <x v="0"/>
    <x v="0"/>
    <x v="0"/>
  </r>
  <r>
    <x v="277"/>
    <n v="123"/>
    <x v="527"/>
    <s v="Comedy|Crime|Drama|Romance"/>
    <x v="545"/>
    <s v="English"/>
    <s v="USA"/>
    <n v="80000000"/>
    <n v="2001"/>
    <x v="4"/>
    <x v="5"/>
    <x v="7"/>
    <x v="8"/>
    <x v="6"/>
    <x v="0"/>
    <x v="0"/>
    <x v="0"/>
    <x v="0"/>
  </r>
  <r>
    <x v="278"/>
    <n v="134"/>
    <x v="528"/>
    <s v="Action|Adventure|Romance|Thriller"/>
    <x v="546"/>
    <s v="English"/>
    <s v="USA"/>
    <n v="55000000"/>
    <n v="1995"/>
    <x v="18"/>
    <x v="0"/>
    <x v="0"/>
    <x v="4"/>
    <x v="7"/>
    <x v="0"/>
    <x v="0"/>
    <x v="0"/>
    <x v="0"/>
  </r>
  <r>
    <x v="279"/>
    <n v="148"/>
    <x v="529"/>
    <s v="Drama|History|Romance"/>
    <x v="547"/>
    <s v="English"/>
    <s v="USA"/>
    <n v="75000000"/>
    <n v="1999"/>
    <x v="10"/>
    <x v="3"/>
    <x v="14"/>
    <x v="4"/>
    <x v="1"/>
    <x v="0"/>
    <x v="0"/>
    <x v="0"/>
    <x v="0"/>
  </r>
  <r>
    <x v="228"/>
    <n v="110"/>
    <x v="530"/>
    <s v="Action|Drama|Fantasy|Romance"/>
    <x v="548"/>
    <s v="English"/>
    <s v="USA"/>
    <n v="75000000"/>
    <n v="2011"/>
    <x v="9"/>
    <x v="0"/>
    <x v="9"/>
    <x v="0"/>
    <x v="6"/>
    <x v="0"/>
    <x v="0"/>
    <x v="0"/>
    <x v="0"/>
  </r>
  <r>
    <x v="280"/>
    <n v="113"/>
    <x v="531"/>
    <s v="Action|Crime|Drama|Mystery|Thriller"/>
    <x v="549"/>
    <s v="English"/>
    <s v="USA"/>
    <n v="52000000"/>
    <n v="2005"/>
    <x v="4"/>
    <x v="0"/>
    <x v="7"/>
    <x v="8"/>
    <x v="3"/>
    <x v="2"/>
    <x v="0"/>
    <x v="0"/>
    <x v="0"/>
  </r>
  <r>
    <x v="281"/>
    <n v="94"/>
    <x v="532"/>
    <s v="Action|Adventure|Animation|Family|Sci-Fi"/>
    <x v="550"/>
    <s v="English"/>
    <s v="USA"/>
    <n v="75000000"/>
    <n v="2000"/>
    <x v="4"/>
    <x v="0"/>
    <x v="0"/>
    <x v="11"/>
    <x v="2"/>
    <x v="6"/>
    <x v="0"/>
    <x v="0"/>
    <x v="0"/>
  </r>
  <r>
    <x v="282"/>
    <n v="116"/>
    <x v="533"/>
    <s v="Action|Comedy|Crime|Thriller"/>
    <x v="551"/>
    <s v="English"/>
    <s v="USA"/>
    <n v="75000000"/>
    <n v="2003"/>
    <x v="43"/>
    <x v="0"/>
    <x v="8"/>
    <x v="10"/>
    <x v="7"/>
    <x v="0"/>
    <x v="0"/>
    <x v="0"/>
    <x v="0"/>
  </r>
  <r>
    <x v="216"/>
    <n v="99"/>
    <x v="534"/>
    <s v="Action|Drama|Sci-Fi"/>
    <x v="552"/>
    <s v="English"/>
    <s v="UK"/>
    <n v="75000000"/>
    <n v="1998"/>
    <x v="19"/>
    <x v="0"/>
    <x v="9"/>
    <x v="3"/>
    <x v="1"/>
    <x v="0"/>
    <x v="0"/>
    <x v="0"/>
    <x v="0"/>
  </r>
  <r>
    <x v="283"/>
    <n v="84"/>
    <x v="535"/>
    <s v="Drama|Horror|Sci-Fi|Thriller"/>
    <x v="553"/>
    <s v="English"/>
    <s v="USA"/>
    <s v="-"/>
    <n v="2009"/>
    <x v="19"/>
    <x v="3"/>
    <x v="11"/>
    <x v="3"/>
    <x v="7"/>
    <x v="0"/>
    <x v="0"/>
    <x v="0"/>
    <x v="0"/>
  </r>
  <r>
    <x v="284"/>
    <n v="93"/>
    <x v="536"/>
    <s v="Animation|Comedy|Fantasy"/>
    <x v="554"/>
    <s v="English"/>
    <s v="USA"/>
    <n v="75000000"/>
    <n v="2001"/>
    <x v="55"/>
    <x v="4"/>
    <x v="8"/>
    <x v="0"/>
    <x v="1"/>
    <x v="0"/>
    <x v="0"/>
    <x v="0"/>
    <x v="0"/>
  </r>
  <r>
    <x v="198"/>
    <n v="113"/>
    <x v="537"/>
    <s v="Action|Adventure|Drama|Thriller"/>
    <x v="555"/>
    <s v="English"/>
    <s v="USA"/>
    <n v="45000000"/>
    <n v="2004"/>
    <x v="9"/>
    <x v="0"/>
    <x v="0"/>
    <x v="8"/>
    <x v="7"/>
    <x v="0"/>
    <x v="0"/>
    <x v="0"/>
    <x v="0"/>
  </r>
  <r>
    <x v="93"/>
    <n v="106"/>
    <x v="538"/>
    <s v="Drama|Mystery|Sci-Fi|Thriller"/>
    <x v="556"/>
    <s v="English"/>
    <s v="USA"/>
    <n v="75000000"/>
    <n v="2000"/>
    <x v="13"/>
    <x v="3"/>
    <x v="12"/>
    <x v="3"/>
    <x v="7"/>
    <x v="0"/>
    <x v="0"/>
    <x v="0"/>
    <x v="0"/>
  </r>
  <r>
    <x v="285"/>
    <n v="91"/>
    <x v="539"/>
    <s v="Action|Animation|Comedy|Family|Sci-Fi"/>
    <x v="557"/>
    <s v="English"/>
    <s v="USA"/>
    <n v="74000000"/>
    <n v="2015"/>
    <x v="21"/>
    <x v="0"/>
    <x v="3"/>
    <x v="5"/>
    <x v="2"/>
    <x v="6"/>
    <x v="0"/>
    <x v="0"/>
    <x v="0"/>
  </r>
  <r>
    <x v="10"/>
    <n v="128"/>
    <x v="540"/>
    <s v="Action|Fantasy"/>
    <x v="558"/>
    <s v="English"/>
    <s v="USA"/>
    <n v="82000000"/>
    <n v="2011"/>
    <x v="9"/>
    <x v="0"/>
    <x v="5"/>
    <x v="2"/>
    <x v="1"/>
    <x v="0"/>
    <x v="0"/>
    <x v="0"/>
    <x v="0"/>
  </r>
  <r>
    <x v="209"/>
    <n v="98"/>
    <x v="541"/>
    <s v="Crime|Mystery|Thriller"/>
    <x v="559"/>
    <s v="English"/>
    <s v="USA"/>
    <n v="69000000"/>
    <n v="1998"/>
    <x v="18"/>
    <x v="8"/>
    <x v="12"/>
    <x v="1"/>
    <x v="1"/>
    <x v="0"/>
    <x v="0"/>
    <x v="0"/>
    <x v="0"/>
  </r>
  <r>
    <x v="277"/>
    <n v="134"/>
    <x v="542"/>
    <s v="Drama|Mystery|Sci-Fi|Thriller"/>
    <x v="560"/>
    <s v="English"/>
    <s v="USA"/>
    <n v="75000000"/>
    <n v="1998"/>
    <x v="19"/>
    <x v="3"/>
    <x v="12"/>
    <x v="3"/>
    <x v="7"/>
    <x v="0"/>
    <x v="0"/>
    <x v="0"/>
    <x v="0"/>
  </r>
  <r>
    <x v="286"/>
    <n v="97"/>
    <x v="543"/>
    <s v="Action|Animation|Comedy|Family"/>
    <x v="561"/>
    <s v="English"/>
    <s v="USA"/>
    <n v="73000000"/>
    <n v="2016"/>
    <x v="22"/>
    <x v="0"/>
    <x v="3"/>
    <x v="5"/>
    <x v="2"/>
    <x v="0"/>
    <x v="0"/>
    <x v="0"/>
    <x v="0"/>
  </r>
  <r>
    <x v="279"/>
    <n v="112"/>
    <x v="544"/>
    <s v="Action|Adventure|Comedy|Romance|Thriller"/>
    <x v="562"/>
    <s v="English"/>
    <s v="USA"/>
    <n v="70000000"/>
    <n v="2008"/>
    <x v="23"/>
    <x v="0"/>
    <x v="0"/>
    <x v="5"/>
    <x v="6"/>
    <x v="2"/>
    <x v="0"/>
    <x v="0"/>
    <x v="0"/>
  </r>
  <r>
    <x v="287"/>
    <n v="153"/>
    <x v="545"/>
    <s v="Comedy|Drama"/>
    <x v="563"/>
    <s v="English"/>
    <s v="USA"/>
    <n v="75000000"/>
    <n v="2009"/>
    <x v="21"/>
    <x v="5"/>
    <x v="9"/>
    <x v="2"/>
    <x v="1"/>
    <x v="0"/>
    <x v="0"/>
    <x v="0"/>
    <x v="0"/>
  </r>
  <r>
    <x v="21"/>
    <n v="110"/>
    <x v="546"/>
    <s v="Action|Drama|Thriller"/>
    <x v="564"/>
    <s v="English"/>
    <s v="USA"/>
    <n v="70000000"/>
    <n v="2007"/>
    <x v="1"/>
    <x v="0"/>
    <x v="9"/>
    <x v="1"/>
    <x v="1"/>
    <x v="0"/>
    <x v="0"/>
    <x v="0"/>
    <x v="0"/>
  </r>
  <r>
    <x v="167"/>
    <n v="122"/>
    <x v="547"/>
    <s v="Action|Comedy|Sport"/>
    <x v="565"/>
    <s v="English"/>
    <s v="USA"/>
    <n v="73000000"/>
    <n v="2006"/>
    <x v="4"/>
    <x v="0"/>
    <x v="8"/>
    <x v="15"/>
    <x v="1"/>
    <x v="0"/>
    <x v="0"/>
    <x v="0"/>
    <x v="0"/>
  </r>
  <r>
    <x v="288"/>
    <n v="87"/>
    <x v="548"/>
    <s v="Comedy|Family|Fantasy"/>
    <x v="566"/>
    <s v="English"/>
    <s v="USA"/>
    <n v="72000000"/>
    <n v="2001"/>
    <x v="51"/>
    <x v="5"/>
    <x v="4"/>
    <x v="0"/>
    <x v="1"/>
    <x v="0"/>
    <x v="0"/>
    <x v="0"/>
    <x v="0"/>
  </r>
  <r>
    <x v="289"/>
    <n v="178"/>
    <x v="549"/>
    <s v="Biography|Drama|History|War"/>
    <x v="567"/>
    <s v="English"/>
    <s v="USA"/>
    <n v="72000000"/>
    <n v="1995"/>
    <x v="26"/>
    <x v="9"/>
    <x v="9"/>
    <x v="12"/>
    <x v="12"/>
    <x v="0"/>
    <x v="0"/>
    <x v="0"/>
    <x v="0"/>
  </r>
  <r>
    <x v="2"/>
    <n v="125"/>
    <x v="550"/>
    <s v="Action|Drama|War"/>
    <x v="568"/>
    <s v="English"/>
    <s v="Germany"/>
    <n v="70000000"/>
    <n v="2005"/>
    <x v="1"/>
    <x v="0"/>
    <x v="9"/>
    <x v="16"/>
    <x v="1"/>
    <x v="0"/>
    <x v="0"/>
    <x v="0"/>
    <x v="0"/>
  </r>
  <r>
    <x v="290"/>
    <n v="87"/>
    <x v="551"/>
    <s v="Adventure|Animation|Comedy"/>
    <x v="569"/>
    <s v="English"/>
    <s v="USA"/>
    <n v="75000000"/>
    <n v="2007"/>
    <x v="38"/>
    <x v="2"/>
    <x v="3"/>
    <x v="5"/>
    <x v="1"/>
    <x v="0"/>
    <x v="0"/>
    <x v="0"/>
    <x v="0"/>
  </r>
  <r>
    <x v="291"/>
    <n v="152"/>
    <x v="552"/>
    <s v="Drama|Romance"/>
    <x v="570"/>
    <s v="English"/>
    <s v="USA"/>
    <n v="72000000"/>
    <n v="2001"/>
    <x v="8"/>
    <x v="3"/>
    <x v="6"/>
    <x v="2"/>
    <x v="1"/>
    <x v="0"/>
    <x v="0"/>
    <x v="0"/>
    <x v="0"/>
  </r>
  <r>
    <x v="200"/>
    <n v="116"/>
    <x v="553"/>
    <s v="Action|Drama|Sport"/>
    <x v="571"/>
    <s v="English"/>
    <s v="USA"/>
    <n v="72000000"/>
    <n v="2001"/>
    <x v="33"/>
    <x v="0"/>
    <x v="9"/>
    <x v="15"/>
    <x v="1"/>
    <x v="0"/>
    <x v="0"/>
    <x v="0"/>
    <x v="0"/>
  </r>
  <r>
    <x v="223"/>
    <n v="109"/>
    <x v="554"/>
    <s v="Adventure|Drama|Family"/>
    <x v="572"/>
    <s v="English"/>
    <s v="France"/>
    <n v="59660000"/>
    <n v="2004"/>
    <x v="1"/>
    <x v="2"/>
    <x v="9"/>
    <x v="7"/>
    <x v="1"/>
    <x v="0"/>
    <x v="0"/>
    <x v="0"/>
    <x v="0"/>
  </r>
  <r>
    <x v="93"/>
    <n v="108"/>
    <x v="555"/>
    <s v="Drama|Mystery|Romance|Thriller"/>
    <x v="573"/>
    <s v="English"/>
    <s v="USA"/>
    <n v="60000000"/>
    <n v="2004"/>
    <x v="12"/>
    <x v="3"/>
    <x v="12"/>
    <x v="4"/>
    <x v="7"/>
    <x v="0"/>
    <x v="0"/>
    <x v="0"/>
    <x v="0"/>
  </r>
  <r>
    <x v="292"/>
    <n v="85"/>
    <x v="556"/>
    <s v="Comedy|Family|Fantasy"/>
    <x v="574"/>
    <s v="English"/>
    <s v="USA"/>
    <n v="71500000"/>
    <n v="1998"/>
    <x v="43"/>
    <x v="5"/>
    <x v="4"/>
    <x v="0"/>
    <x v="1"/>
    <x v="0"/>
    <x v="0"/>
    <x v="0"/>
    <x v="0"/>
  </r>
  <r>
    <x v="93"/>
    <n v="106"/>
    <x v="557"/>
    <s v="Drama|Sci-Fi|Thriller"/>
    <x v="575"/>
    <s v="English"/>
    <s v="USA"/>
    <n v="72000000"/>
    <n v="2002"/>
    <x v="10"/>
    <x v="3"/>
    <x v="10"/>
    <x v="1"/>
    <x v="1"/>
    <x v="0"/>
    <x v="0"/>
    <x v="0"/>
    <x v="0"/>
  </r>
  <r>
    <x v="13"/>
    <n v="93"/>
    <x v="558"/>
    <s v="Adventure|Animation|Comedy|Family|Fantasy|Romance"/>
    <x v="576"/>
    <s v="English"/>
    <s v="USA"/>
    <n v="150000000"/>
    <n v="2004"/>
    <x v="13"/>
    <x v="2"/>
    <x v="3"/>
    <x v="5"/>
    <x v="2"/>
    <x v="1"/>
    <x v="5"/>
    <x v="0"/>
    <x v="0"/>
  </r>
  <r>
    <x v="29"/>
    <n v="117"/>
    <x v="559"/>
    <s v="Adventure|Animation|Comedy|Family|Sport"/>
    <x v="577"/>
    <s v="English"/>
    <s v="USA"/>
    <n v="120000000"/>
    <n v="2006"/>
    <x v="13"/>
    <x v="2"/>
    <x v="3"/>
    <x v="5"/>
    <x v="2"/>
    <x v="3"/>
    <x v="0"/>
    <x v="0"/>
    <x v="0"/>
  </r>
  <r>
    <x v="293"/>
    <n v="116"/>
    <x v="560"/>
    <s v="Comedy|Romance"/>
    <x v="578"/>
    <s v="English"/>
    <s v="USA"/>
    <n v="70000000"/>
    <n v="1999"/>
    <x v="34"/>
    <x v="5"/>
    <x v="6"/>
    <x v="2"/>
    <x v="1"/>
    <x v="0"/>
    <x v="0"/>
    <x v="0"/>
    <x v="0"/>
  </r>
  <r>
    <x v="49"/>
    <n v="132"/>
    <x v="561"/>
    <s v="Action|Adventure|Thriller"/>
    <x v="579"/>
    <s v="English"/>
    <s v="USA"/>
    <n v="70000000"/>
    <n v="2002"/>
    <x v="27"/>
    <x v="0"/>
    <x v="0"/>
    <x v="1"/>
    <x v="1"/>
    <x v="0"/>
    <x v="0"/>
    <x v="0"/>
    <x v="0"/>
  </r>
  <r>
    <x v="294"/>
    <n v="92"/>
    <x v="562"/>
    <s v="Adventure|Animation|Comedy|Family|Fantasy"/>
    <x v="580"/>
    <s v="English"/>
    <s v="USA"/>
    <n v="74000000"/>
    <n v="2015"/>
    <x v="19"/>
    <x v="2"/>
    <x v="3"/>
    <x v="5"/>
    <x v="2"/>
    <x v="1"/>
    <x v="0"/>
    <x v="0"/>
    <x v="0"/>
  </r>
  <r>
    <x v="84"/>
    <n v="139"/>
    <x v="563"/>
    <s v="Crime|Thriller"/>
    <x v="581"/>
    <s v="English"/>
    <s v="USA"/>
    <n v="80000000"/>
    <n v="1996"/>
    <x v="4"/>
    <x v="8"/>
    <x v="1"/>
    <x v="2"/>
    <x v="1"/>
    <x v="0"/>
    <x v="0"/>
    <x v="0"/>
    <x v="0"/>
  </r>
  <r>
    <x v="169"/>
    <n v="153"/>
    <x v="564"/>
    <s v="Adventure|Drama|War"/>
    <x v="582"/>
    <s v="English"/>
    <s v="USA"/>
    <n v="75000000"/>
    <n v="2009"/>
    <x v="24"/>
    <x v="2"/>
    <x v="9"/>
    <x v="16"/>
    <x v="1"/>
    <x v="0"/>
    <x v="0"/>
    <x v="0"/>
    <x v="0"/>
  </r>
  <r>
    <x v="38"/>
    <n v="142"/>
    <x v="565"/>
    <s v="Adventure|Comedy|Family|Fantasy"/>
    <x v="583"/>
    <s v="English"/>
    <s v="USA"/>
    <n v="70000000"/>
    <n v="1991"/>
    <x v="10"/>
    <x v="2"/>
    <x v="8"/>
    <x v="7"/>
    <x v="4"/>
    <x v="0"/>
    <x v="0"/>
    <x v="0"/>
    <x v="0"/>
  </r>
  <r>
    <x v="25"/>
    <n v="101"/>
    <x v="302"/>
    <s v="Action|Adventure"/>
    <x v="310"/>
    <s v="English"/>
    <s v="USA"/>
    <n v="100000000"/>
    <n v="2014"/>
    <x v="19"/>
    <x v="0"/>
    <x v="0"/>
    <x v="2"/>
    <x v="1"/>
    <x v="0"/>
    <x v="0"/>
    <x v="0"/>
    <x v="0"/>
  </r>
  <r>
    <x v="200"/>
    <n v="124"/>
    <x v="566"/>
    <s v="Action|Thriller"/>
    <x v="584"/>
    <s v="English"/>
    <s v="USA"/>
    <n v="70000000"/>
    <n v="1990"/>
    <x v="1"/>
    <x v="0"/>
    <x v="1"/>
    <x v="2"/>
    <x v="1"/>
    <x v="0"/>
    <x v="0"/>
    <x v="0"/>
    <x v="0"/>
  </r>
  <r>
    <x v="295"/>
    <n v="117"/>
    <x v="567"/>
    <s v="Action|Adventure|Crime|Thriller"/>
    <x v="585"/>
    <s v="English"/>
    <s v="USA"/>
    <n v="80000000"/>
    <n v="2003"/>
    <x v="19"/>
    <x v="0"/>
    <x v="0"/>
    <x v="10"/>
    <x v="7"/>
    <x v="0"/>
    <x v="0"/>
    <x v="0"/>
    <x v="0"/>
  </r>
  <r>
    <x v="113"/>
    <n v="45"/>
    <x v="4"/>
    <s v="Adventure|Drama|Fantasy|Mystery|Thriller"/>
    <x v="586"/>
    <s v="English"/>
    <s v="USA"/>
    <s v="-"/>
    <s v="-"/>
    <x v="7"/>
    <x v="2"/>
    <x v="9"/>
    <x v="0"/>
    <x v="3"/>
    <x v="2"/>
    <x v="0"/>
    <x v="0"/>
    <x v="0"/>
  </r>
  <r>
    <x v="296"/>
    <n v="141"/>
    <x v="568"/>
    <s v="Fantasy|Mystery|Romance|Sci-Fi|Thriller"/>
    <x v="587"/>
    <s v="English"/>
    <s v="USA"/>
    <n v="68000000"/>
    <n v="2001"/>
    <x v="8"/>
    <x v="7"/>
    <x v="12"/>
    <x v="4"/>
    <x v="0"/>
    <x v="2"/>
    <x v="0"/>
    <x v="0"/>
    <x v="0"/>
  </r>
  <r>
    <x v="93"/>
    <n v="110"/>
    <x v="569"/>
    <s v="Drama|Fantasy|Mystery|Thriller"/>
    <x v="588"/>
    <s v="English"/>
    <s v="USA"/>
    <n v="70000000"/>
    <n v="2006"/>
    <x v="23"/>
    <x v="3"/>
    <x v="5"/>
    <x v="14"/>
    <x v="7"/>
    <x v="0"/>
    <x v="0"/>
    <x v="0"/>
    <x v="0"/>
  </r>
  <r>
    <x v="216"/>
    <n v="109"/>
    <x v="570"/>
    <s v="Action|Horror|Sci-Fi|Thriller"/>
    <x v="589"/>
    <s v="English"/>
    <s v="USA"/>
    <n v="60000000"/>
    <n v="2004"/>
    <x v="23"/>
    <x v="0"/>
    <x v="11"/>
    <x v="3"/>
    <x v="7"/>
    <x v="0"/>
    <x v="0"/>
    <x v="0"/>
    <x v="0"/>
  </r>
  <r>
    <x v="292"/>
    <n v="88"/>
    <x v="571"/>
    <s v="Animation|Comedy|Family|Fantasy|Music"/>
    <x v="590"/>
    <s v="English"/>
    <s v="USA"/>
    <n v="75000000"/>
    <n v="2009"/>
    <x v="33"/>
    <x v="4"/>
    <x v="8"/>
    <x v="7"/>
    <x v="4"/>
    <x v="13"/>
    <x v="0"/>
    <x v="0"/>
    <x v="0"/>
  </r>
  <r>
    <x v="297"/>
    <n v="124"/>
    <x v="572"/>
    <s v="Action|Drama|History|War"/>
    <x v="591"/>
    <s v="English"/>
    <s v="USA"/>
    <n v="75000000"/>
    <n v="2002"/>
    <x v="1"/>
    <x v="0"/>
    <x v="9"/>
    <x v="12"/>
    <x v="12"/>
    <x v="0"/>
    <x v="0"/>
    <x v="0"/>
    <x v="0"/>
  </r>
  <r>
    <x v="274"/>
    <n v="119"/>
    <x v="573"/>
    <s v="Action|Thriller"/>
    <x v="592"/>
    <s v="English"/>
    <s v="USA"/>
    <n v="70000000"/>
    <n v="2013"/>
    <x v="12"/>
    <x v="0"/>
    <x v="1"/>
    <x v="2"/>
    <x v="1"/>
    <x v="0"/>
    <x v="0"/>
    <x v="0"/>
    <x v="0"/>
  </r>
  <r>
    <x v="298"/>
    <n v="103"/>
    <x v="574"/>
    <s v="Action|Adventure|Sci-Fi|Thriller"/>
    <x v="593"/>
    <s v="English"/>
    <s v="USA"/>
    <n v="58000000"/>
    <n v="1998"/>
    <x v="21"/>
    <x v="0"/>
    <x v="0"/>
    <x v="3"/>
    <x v="7"/>
    <x v="0"/>
    <x v="0"/>
    <x v="0"/>
    <x v="0"/>
  </r>
  <r>
    <x v="88"/>
    <n v="116"/>
    <x v="575"/>
    <s v="Action|Sci-Fi"/>
    <x v="594"/>
    <s v="English"/>
    <s v="USA"/>
    <n v="70000000"/>
    <n v="2011"/>
    <x v="27"/>
    <x v="0"/>
    <x v="10"/>
    <x v="2"/>
    <x v="1"/>
    <x v="0"/>
    <x v="0"/>
    <x v="0"/>
    <x v="0"/>
  </r>
  <r>
    <x v="24"/>
    <n v="125"/>
    <x v="576"/>
    <s v="Adventure|Drama|Fantasy"/>
    <x v="595"/>
    <s v="English"/>
    <s v="USA"/>
    <n v="70000000"/>
    <n v="2003"/>
    <x v="25"/>
    <x v="2"/>
    <x v="9"/>
    <x v="0"/>
    <x v="1"/>
    <x v="0"/>
    <x v="0"/>
    <x v="0"/>
    <x v="0"/>
  </r>
  <r>
    <x v="272"/>
    <n v="125"/>
    <x v="577"/>
    <s v="Drama|Horror|Romance|Thriller"/>
    <x v="596"/>
    <s v="English"/>
    <s v="USA"/>
    <n v="70000000"/>
    <n v="1994"/>
    <x v="5"/>
    <x v="3"/>
    <x v="11"/>
    <x v="4"/>
    <x v="7"/>
    <x v="0"/>
    <x v="0"/>
    <x v="0"/>
    <x v="0"/>
  </r>
  <r>
    <x v="38"/>
    <n v="146"/>
    <x v="578"/>
    <s v="Drama|War"/>
    <x v="597"/>
    <s v="English"/>
    <s v="USA"/>
    <n v="66000000"/>
    <n v="2011"/>
    <x v="13"/>
    <x v="3"/>
    <x v="17"/>
    <x v="2"/>
    <x v="1"/>
    <x v="0"/>
    <x v="0"/>
    <x v="0"/>
    <x v="0"/>
  </r>
  <r>
    <x v="299"/>
    <n v="118"/>
    <x v="579"/>
    <s v="Drama|War"/>
    <x v="598"/>
    <s v="English"/>
    <s v="USA"/>
    <n v="70000000"/>
    <n v="2014"/>
    <x v="9"/>
    <x v="3"/>
    <x v="17"/>
    <x v="2"/>
    <x v="1"/>
    <x v="0"/>
    <x v="0"/>
    <x v="0"/>
    <x v="0"/>
  </r>
  <r>
    <x v="0"/>
    <n v="171"/>
    <x v="580"/>
    <s v="Adventure|Drama|Sci-Fi|Thriller"/>
    <x v="599"/>
    <s v="English"/>
    <s v="USA"/>
    <n v="69500000"/>
    <n v="1989"/>
    <x v="32"/>
    <x v="2"/>
    <x v="9"/>
    <x v="3"/>
    <x v="7"/>
    <x v="0"/>
    <x v="0"/>
    <x v="0"/>
    <x v="0"/>
  </r>
  <r>
    <x v="78"/>
    <n v="136"/>
    <x v="581"/>
    <s v="Drama"/>
    <x v="600"/>
    <s v="English"/>
    <s v="USA"/>
    <n v="70000000"/>
    <n v="2010"/>
    <x v="22"/>
    <x v="3"/>
    <x v="2"/>
    <x v="2"/>
    <x v="1"/>
    <x v="0"/>
    <x v="0"/>
    <x v="0"/>
    <x v="0"/>
  </r>
  <r>
    <x v="300"/>
    <n v="92"/>
    <x v="582"/>
    <s v="Action|Drama|Fantasy|Horror|War"/>
    <x v="601"/>
    <s v="English"/>
    <s v="USA"/>
    <n v="70000000"/>
    <n v="2014"/>
    <x v="22"/>
    <x v="0"/>
    <x v="9"/>
    <x v="0"/>
    <x v="10"/>
    <x v="8"/>
    <x v="0"/>
    <x v="0"/>
    <x v="0"/>
  </r>
  <r>
    <x v="103"/>
    <n v="116"/>
    <x v="583"/>
    <s v="Action|Thriller"/>
    <x v="602"/>
    <s v="English"/>
    <s v="USA"/>
    <n v="70000000"/>
    <n v="1998"/>
    <x v="22"/>
    <x v="0"/>
    <x v="1"/>
    <x v="2"/>
    <x v="1"/>
    <x v="0"/>
    <x v="0"/>
    <x v="0"/>
    <x v="0"/>
  </r>
  <r>
    <x v="69"/>
    <n v="127"/>
    <x v="584"/>
    <s v="Adventure|Family|Fantasy|Romance"/>
    <x v="603"/>
    <s v="English"/>
    <s v="UK"/>
    <n v="70000000"/>
    <n v="2007"/>
    <x v="16"/>
    <x v="2"/>
    <x v="4"/>
    <x v="0"/>
    <x v="6"/>
    <x v="0"/>
    <x v="0"/>
    <x v="0"/>
    <x v="0"/>
  </r>
  <r>
    <x v="223"/>
    <n v="136"/>
    <x v="585"/>
    <s v="Adventure|Biography|Drama|History|War"/>
    <x v="604"/>
    <s v="English"/>
    <s v="USA"/>
    <n v="70000000"/>
    <n v="1997"/>
    <x v="15"/>
    <x v="2"/>
    <x v="18"/>
    <x v="8"/>
    <x v="5"/>
    <x v="8"/>
    <x v="0"/>
    <x v="0"/>
    <x v="0"/>
  </r>
  <r>
    <x v="84"/>
    <n v="111"/>
    <x v="586"/>
    <s v="Comedy|Drama"/>
    <x v="605"/>
    <s v="English"/>
    <s v="USA"/>
    <n v="70000000"/>
    <n v="2011"/>
    <x v="43"/>
    <x v="5"/>
    <x v="9"/>
    <x v="2"/>
    <x v="1"/>
    <x v="0"/>
    <x v="0"/>
    <x v="0"/>
    <x v="0"/>
  </r>
  <r>
    <x v="133"/>
    <n v="116"/>
    <x v="587"/>
    <s v="Action|Adventure|Comedy|Thriller"/>
    <x v="606"/>
    <s v="English"/>
    <s v="USA"/>
    <n v="70000000"/>
    <n v="2002"/>
    <x v="23"/>
    <x v="0"/>
    <x v="0"/>
    <x v="5"/>
    <x v="7"/>
    <x v="0"/>
    <x v="0"/>
    <x v="0"/>
    <x v="0"/>
  </r>
  <r>
    <x v="301"/>
    <n v="113"/>
    <x v="588"/>
    <s v="Action|Adventure|Horror|Sci-Fi"/>
    <x v="607"/>
    <s v="English"/>
    <s v="UK"/>
    <n v="60000000"/>
    <n v="2005"/>
    <x v="31"/>
    <x v="0"/>
    <x v="0"/>
    <x v="9"/>
    <x v="0"/>
    <x v="0"/>
    <x v="0"/>
    <x v="0"/>
    <x v="0"/>
  </r>
  <r>
    <x v="292"/>
    <n v="97"/>
    <x v="589"/>
    <s v="Action|Adventure|Comedy|Thriller"/>
    <x v="608"/>
    <s v="English"/>
    <s v="USA"/>
    <n v="70000000"/>
    <n v="2002"/>
    <x v="28"/>
    <x v="0"/>
    <x v="0"/>
    <x v="5"/>
    <x v="7"/>
    <x v="0"/>
    <x v="0"/>
    <x v="0"/>
    <x v="0"/>
  </r>
  <r>
    <x v="302"/>
    <n v="88"/>
    <x v="590"/>
    <s v="Action|Fantasy|Horror"/>
    <x v="609"/>
    <s v="English"/>
    <s v="USA"/>
    <n v="70000000"/>
    <n v="2012"/>
    <x v="21"/>
    <x v="0"/>
    <x v="5"/>
    <x v="9"/>
    <x v="1"/>
    <x v="0"/>
    <x v="0"/>
    <x v="0"/>
    <x v="0"/>
  </r>
  <r>
    <x v="239"/>
    <n v="136"/>
    <x v="591"/>
    <s v="Comedy|Drama|Musical|Romance"/>
    <x v="610"/>
    <s v="English"/>
    <s v="USA"/>
    <n v="75000000"/>
    <n v="2012"/>
    <x v="18"/>
    <x v="5"/>
    <x v="9"/>
    <x v="18"/>
    <x v="6"/>
    <x v="0"/>
    <x v="0"/>
    <x v="0"/>
    <x v="0"/>
  </r>
  <r>
    <x v="303"/>
    <n v="125"/>
    <x v="592"/>
    <s v="Drama|War"/>
    <x v="611"/>
    <s v="English"/>
    <s v="USA"/>
    <n v="60000000"/>
    <n v="2002"/>
    <x v="22"/>
    <x v="3"/>
    <x v="17"/>
    <x v="2"/>
    <x v="1"/>
    <x v="0"/>
    <x v="0"/>
    <x v="0"/>
    <x v="0"/>
  </r>
  <r>
    <x v="304"/>
    <n v="116"/>
    <x v="593"/>
    <s v="Action|Crime|Thriller"/>
    <x v="612"/>
    <s v="English"/>
    <s v="UK"/>
    <n v="35000000"/>
    <n v="2011"/>
    <x v="12"/>
    <x v="0"/>
    <x v="7"/>
    <x v="1"/>
    <x v="1"/>
    <x v="0"/>
    <x v="0"/>
    <x v="0"/>
    <x v="0"/>
  </r>
  <r>
    <x v="131"/>
    <n v="98"/>
    <x v="594"/>
    <s v="Action|Sci-Fi|Sport"/>
    <x v="613"/>
    <s v="English"/>
    <s v="USA"/>
    <n v="70000000"/>
    <n v="2002"/>
    <x v="56"/>
    <x v="0"/>
    <x v="10"/>
    <x v="15"/>
    <x v="1"/>
    <x v="0"/>
    <x v="0"/>
    <x v="0"/>
    <x v="0"/>
  </r>
  <r>
    <x v="305"/>
    <n v="91"/>
    <x v="595"/>
    <s v="Action|Crime|Sci-Fi|Thriller"/>
    <x v="614"/>
    <s v="English"/>
    <s v="USA"/>
    <n v="70000000"/>
    <n v="2002"/>
    <x v="57"/>
    <x v="0"/>
    <x v="7"/>
    <x v="3"/>
    <x v="7"/>
    <x v="0"/>
    <x v="0"/>
    <x v="0"/>
    <x v="0"/>
  </r>
  <r>
    <x v="306"/>
    <n v="97"/>
    <x v="596"/>
    <s v="Action|Crime|Drama|Thriller"/>
    <x v="615"/>
    <s v="English"/>
    <s v="USA"/>
    <n v="70000000"/>
    <n v="1998"/>
    <x v="27"/>
    <x v="0"/>
    <x v="7"/>
    <x v="8"/>
    <x v="7"/>
    <x v="0"/>
    <x v="0"/>
    <x v="0"/>
    <x v="0"/>
  </r>
  <r>
    <x v="307"/>
    <n v="95"/>
    <x v="597"/>
    <s v="Action|Adventure|Animation|Comedy|Crime|Family|Fantasy"/>
    <x v="616"/>
    <s v="English"/>
    <s v="USA"/>
    <n v="70000000"/>
    <n v="2001"/>
    <x v="5"/>
    <x v="0"/>
    <x v="0"/>
    <x v="11"/>
    <x v="8"/>
    <x v="14"/>
    <x v="4"/>
    <x v="5"/>
    <x v="0"/>
  </r>
  <r>
    <x v="155"/>
    <n v="88"/>
    <x v="598"/>
    <s v="Adventure|Animation|Family|Fantasy|Musical"/>
    <x v="617"/>
    <s v="English"/>
    <s v="USA"/>
    <n v="70000000"/>
    <n v="2013"/>
    <x v="23"/>
    <x v="2"/>
    <x v="3"/>
    <x v="7"/>
    <x v="4"/>
    <x v="11"/>
    <x v="0"/>
    <x v="0"/>
    <x v="0"/>
  </r>
  <r>
    <x v="159"/>
    <n v="133"/>
    <x v="599"/>
    <s v="Action|Crime|Drama|Mystery|Thriller"/>
    <x v="618"/>
    <s v="English"/>
    <s v="USA"/>
    <n v="70000000"/>
    <n v="2015"/>
    <x v="28"/>
    <x v="0"/>
    <x v="7"/>
    <x v="8"/>
    <x v="3"/>
    <x v="2"/>
    <x v="0"/>
    <x v="0"/>
    <x v="0"/>
  </r>
  <r>
    <x v="308"/>
    <n v="106"/>
    <x v="600"/>
    <s v="Action|Adventure|Mystery|Sci-Fi|Thriller"/>
    <x v="619"/>
    <s v="English"/>
    <s v="USA"/>
    <n v="70000000"/>
    <n v="2004"/>
    <x v="9"/>
    <x v="0"/>
    <x v="0"/>
    <x v="14"/>
    <x v="0"/>
    <x v="2"/>
    <x v="0"/>
    <x v="0"/>
    <x v="0"/>
  </r>
  <r>
    <x v="309"/>
    <n v="116"/>
    <x v="601"/>
    <s v="Crime|Mystery|Thriller"/>
    <x v="620"/>
    <s v="English"/>
    <s v="UK"/>
    <n v="70000000"/>
    <n v="2006"/>
    <x v="39"/>
    <x v="8"/>
    <x v="12"/>
    <x v="1"/>
    <x v="1"/>
    <x v="0"/>
    <x v="0"/>
    <x v="0"/>
    <x v="0"/>
  </r>
  <r>
    <x v="310"/>
    <n v="115"/>
    <x v="602"/>
    <s v="Action|Crime|Mystery|Sci-Fi|Thriller"/>
    <x v="621"/>
    <s v="English"/>
    <s v="USA"/>
    <n v="50000000"/>
    <n v="2013"/>
    <x v="10"/>
    <x v="0"/>
    <x v="7"/>
    <x v="14"/>
    <x v="0"/>
    <x v="2"/>
    <x v="0"/>
    <x v="0"/>
    <x v="0"/>
  </r>
  <r>
    <x v="200"/>
    <n v="99"/>
    <x v="603"/>
    <s v="Action|Adventure|Fantasy"/>
    <x v="622"/>
    <s v="English"/>
    <s v="USA"/>
    <n v="70000000"/>
    <n v="2014"/>
    <x v="39"/>
    <x v="0"/>
    <x v="0"/>
    <x v="0"/>
    <x v="1"/>
    <x v="0"/>
    <x v="0"/>
    <x v="0"/>
    <x v="0"/>
  </r>
  <r>
    <x v="311"/>
    <n v="124"/>
    <x v="604"/>
    <s v="Action|Drama|Thriller"/>
    <x v="623"/>
    <s v="English"/>
    <s v="USA"/>
    <n v="68000000"/>
    <n v="2002"/>
    <x v="21"/>
    <x v="0"/>
    <x v="9"/>
    <x v="1"/>
    <x v="1"/>
    <x v="0"/>
    <x v="0"/>
    <x v="0"/>
    <x v="0"/>
  </r>
  <r>
    <x v="312"/>
    <n v="124"/>
    <x v="605"/>
    <s v="Adventure|Drama|Fantasy|Romance"/>
    <x v="624"/>
    <s v="English"/>
    <s v="USA"/>
    <n v="68000000"/>
    <n v="2010"/>
    <x v="41"/>
    <x v="2"/>
    <x v="9"/>
    <x v="0"/>
    <x v="6"/>
    <x v="0"/>
    <x v="0"/>
    <x v="0"/>
    <x v="0"/>
  </r>
  <r>
    <x v="189"/>
    <n v="124"/>
    <x v="606"/>
    <s v="Crime|Drama|Thriller"/>
    <x v="625"/>
    <s v="English"/>
    <s v="USA"/>
    <n v="68000000"/>
    <n v="2001"/>
    <x v="2"/>
    <x v="8"/>
    <x v="9"/>
    <x v="1"/>
    <x v="1"/>
    <x v="0"/>
    <x v="0"/>
    <x v="0"/>
    <x v="0"/>
  </r>
  <r>
    <x v="270"/>
    <n v="87"/>
    <x v="607"/>
    <s v="Animation|Comedy|Family"/>
    <x v="626"/>
    <s v="English"/>
    <s v="USA"/>
    <n v="69000000"/>
    <n v="2010"/>
    <x v="16"/>
    <x v="4"/>
    <x v="8"/>
    <x v="7"/>
    <x v="1"/>
    <x v="0"/>
    <x v="0"/>
    <x v="0"/>
    <x v="0"/>
  </r>
  <r>
    <x v="313"/>
    <n v="105"/>
    <x v="608"/>
    <s v="Action|Comedy|Crime|Drama|Thriller"/>
    <x v="627"/>
    <s v="English"/>
    <s v="USA"/>
    <n v="68000000"/>
    <n v="1995"/>
    <x v="23"/>
    <x v="0"/>
    <x v="8"/>
    <x v="10"/>
    <x v="11"/>
    <x v="2"/>
    <x v="0"/>
    <x v="0"/>
    <x v="0"/>
  </r>
  <r>
    <x v="314"/>
    <n v="125"/>
    <x v="609"/>
    <s v="Comedy"/>
    <x v="628"/>
    <s v="English"/>
    <s v="USA"/>
    <n v="68000000"/>
    <n v="2015"/>
    <x v="21"/>
    <x v="5"/>
    <x v="2"/>
    <x v="2"/>
    <x v="1"/>
    <x v="0"/>
    <x v="0"/>
    <x v="0"/>
    <x v="0"/>
  </r>
  <r>
    <x v="315"/>
    <n v="141"/>
    <x v="610"/>
    <s v="Adventure|Drama|History|Romance"/>
    <x v="629"/>
    <s v="English"/>
    <s v="Spain"/>
    <n v="70000000"/>
    <n v="2009"/>
    <x v="13"/>
    <x v="2"/>
    <x v="9"/>
    <x v="12"/>
    <x v="6"/>
    <x v="0"/>
    <x v="0"/>
    <x v="0"/>
    <x v="0"/>
  </r>
  <r>
    <x v="316"/>
    <n v="121"/>
    <x v="611"/>
    <s v="Action|Comedy|Fantasy|Sci-Fi"/>
    <x v="630"/>
    <s v="English"/>
    <s v="USA"/>
    <n v="65000000"/>
    <n v="1999"/>
    <x v="19"/>
    <x v="0"/>
    <x v="8"/>
    <x v="0"/>
    <x v="0"/>
    <x v="0"/>
    <x v="0"/>
    <x v="0"/>
    <x v="0"/>
  </r>
  <r>
    <x v="307"/>
    <n v="111"/>
    <x v="612"/>
    <s v="Comedy|Romance"/>
    <x v="631"/>
    <s v="English"/>
    <s v="USA"/>
    <n v="36000000"/>
    <n v="2011"/>
    <x v="18"/>
    <x v="5"/>
    <x v="6"/>
    <x v="2"/>
    <x v="1"/>
    <x v="0"/>
    <x v="0"/>
    <x v="0"/>
    <x v="0"/>
  </r>
  <r>
    <x v="159"/>
    <n v="157"/>
    <x v="613"/>
    <s v="Biography|Drama|Thriller"/>
    <x v="632"/>
    <s v="English"/>
    <s v="USA"/>
    <n v="68000000"/>
    <n v="1999"/>
    <x v="0"/>
    <x v="9"/>
    <x v="9"/>
    <x v="1"/>
    <x v="1"/>
    <x v="0"/>
    <x v="0"/>
    <x v="0"/>
    <x v="0"/>
  </r>
  <r>
    <x v="317"/>
    <n v="117"/>
    <x v="614"/>
    <s v="Action|Drama|History|Thriller"/>
    <x v="633"/>
    <s v="English"/>
    <s v="USA"/>
    <s v="-"/>
    <n v="2016"/>
    <x v="2"/>
    <x v="0"/>
    <x v="9"/>
    <x v="12"/>
    <x v="7"/>
    <x v="0"/>
    <x v="0"/>
    <x v="0"/>
    <x v="0"/>
  </r>
  <r>
    <x v="18"/>
    <n v="128"/>
    <x v="615"/>
    <s v="Action|Drama|Thriller"/>
    <x v="634"/>
    <s v="English"/>
    <s v="USA"/>
    <n v="70000000"/>
    <n v="2008"/>
    <x v="1"/>
    <x v="0"/>
    <x v="9"/>
    <x v="1"/>
    <x v="1"/>
    <x v="0"/>
    <x v="0"/>
    <x v="0"/>
    <x v="0"/>
  </r>
  <r>
    <x v="190"/>
    <n v="114"/>
    <x v="616"/>
    <s v="Comedy"/>
    <x v="635"/>
    <s v="English"/>
    <s v="USA"/>
    <s v="-"/>
    <n v="2010"/>
    <x v="18"/>
    <x v="5"/>
    <x v="2"/>
    <x v="2"/>
    <x v="1"/>
    <x v="0"/>
    <x v="0"/>
    <x v="0"/>
    <x v="0"/>
  </r>
  <r>
    <x v="204"/>
    <n v="105"/>
    <x v="617"/>
    <s v="Action|Fantasy|Horror"/>
    <x v="636"/>
    <s v="English"/>
    <s v="USA"/>
    <n v="69000000"/>
    <n v="2012"/>
    <x v="18"/>
    <x v="0"/>
    <x v="5"/>
    <x v="9"/>
    <x v="1"/>
    <x v="0"/>
    <x v="0"/>
    <x v="0"/>
    <x v="0"/>
  </r>
  <r>
    <x v="230"/>
    <n v="113"/>
    <x v="618"/>
    <s v="Action|Crime|Romance|Thriller"/>
    <x v="637"/>
    <s v="English"/>
    <s v="USA"/>
    <n v="66000000"/>
    <n v="1999"/>
    <x v="5"/>
    <x v="0"/>
    <x v="7"/>
    <x v="4"/>
    <x v="7"/>
    <x v="0"/>
    <x v="0"/>
    <x v="0"/>
    <x v="0"/>
  </r>
  <r>
    <x v="113"/>
    <n v="30"/>
    <x v="4"/>
    <s v="Comedy"/>
    <x v="638"/>
    <s v="English"/>
    <s v="USA"/>
    <s v="-"/>
    <s v="-"/>
    <x v="38"/>
    <x v="5"/>
    <x v="2"/>
    <x v="2"/>
    <x v="1"/>
    <x v="0"/>
    <x v="0"/>
    <x v="0"/>
    <x v="0"/>
  </r>
  <r>
    <x v="318"/>
    <n v="121"/>
    <x v="619"/>
    <s v="Drama|Mystery|Sci-Fi|Thriller"/>
    <x v="639"/>
    <s v="English"/>
    <s v="USA"/>
    <n v="66000000"/>
    <n v="1998"/>
    <x v="15"/>
    <x v="3"/>
    <x v="12"/>
    <x v="3"/>
    <x v="7"/>
    <x v="0"/>
    <x v="0"/>
    <x v="0"/>
    <x v="0"/>
  </r>
  <r>
    <x v="319"/>
    <n v="102"/>
    <x v="620"/>
    <s v="Action|Adventure|Fantasy|War"/>
    <x v="640"/>
    <s v="English"/>
    <s v="UK"/>
    <n v="35000000"/>
    <n v="2007"/>
    <x v="28"/>
    <x v="0"/>
    <x v="0"/>
    <x v="0"/>
    <x v="12"/>
    <x v="0"/>
    <x v="0"/>
    <x v="0"/>
    <x v="0"/>
  </r>
  <r>
    <x v="38"/>
    <n v="169"/>
    <x v="621"/>
    <s v="Action|Drama|War"/>
    <x v="641"/>
    <s v="English"/>
    <s v="USA"/>
    <n v="70000000"/>
    <n v="1998"/>
    <x v="35"/>
    <x v="0"/>
    <x v="9"/>
    <x v="16"/>
    <x v="1"/>
    <x v="0"/>
    <x v="0"/>
    <x v="0"/>
    <x v="0"/>
  </r>
  <r>
    <x v="320"/>
    <n v="132"/>
    <x v="622"/>
    <s v="Action|Crime|Drama|Thriller"/>
    <x v="642"/>
    <s v="English"/>
    <s v="USA"/>
    <n v="66000000"/>
    <n v="2014"/>
    <x v="12"/>
    <x v="0"/>
    <x v="7"/>
    <x v="8"/>
    <x v="7"/>
    <x v="0"/>
    <x v="0"/>
    <x v="0"/>
    <x v="0"/>
  </r>
  <r>
    <x v="220"/>
    <n v="127"/>
    <x v="623"/>
    <s v="Comedy|Fantasy|Romance"/>
    <x v="643"/>
    <s v="English"/>
    <s v="USA"/>
    <n v="70000000"/>
    <n v="2000"/>
    <x v="21"/>
    <x v="5"/>
    <x v="5"/>
    <x v="4"/>
    <x v="1"/>
    <x v="0"/>
    <x v="0"/>
    <x v="0"/>
    <x v="0"/>
  </r>
  <r>
    <x v="175"/>
    <n v="103"/>
    <x v="624"/>
    <s v="Adventure|Animation|Comedy|Family"/>
    <x v="644"/>
    <s v="English"/>
    <s v="USA"/>
    <n v="59000000"/>
    <n v="2002"/>
    <x v="32"/>
    <x v="2"/>
    <x v="3"/>
    <x v="5"/>
    <x v="2"/>
    <x v="0"/>
    <x v="0"/>
    <x v="0"/>
    <x v="0"/>
  </r>
  <r>
    <x v="321"/>
    <n v="136"/>
    <x v="625"/>
    <s v="Drama|Horror|Sci-Fi|Thriller"/>
    <x v="645"/>
    <s v="English"/>
    <s v="USA"/>
    <n v="68000000"/>
    <n v="2003"/>
    <x v="34"/>
    <x v="3"/>
    <x v="11"/>
    <x v="3"/>
    <x v="7"/>
    <x v="0"/>
    <x v="0"/>
    <x v="0"/>
    <x v="0"/>
  </r>
  <r>
    <x v="38"/>
    <n v="150"/>
    <x v="626"/>
    <s v="Biography|Drama|History|War"/>
    <x v="646"/>
    <s v="English"/>
    <s v="USA"/>
    <n v="65000000"/>
    <n v="2012"/>
    <x v="38"/>
    <x v="9"/>
    <x v="9"/>
    <x v="12"/>
    <x v="12"/>
    <x v="0"/>
    <x v="0"/>
    <x v="0"/>
    <x v="0"/>
  </r>
  <r>
    <x v="44"/>
    <n v="136"/>
    <x v="627"/>
    <s v="Action|Sci-Fi"/>
    <x v="647"/>
    <s v="English"/>
    <s v="USA"/>
    <n v="63000000"/>
    <n v="1999"/>
    <x v="50"/>
    <x v="0"/>
    <x v="10"/>
    <x v="2"/>
    <x v="1"/>
    <x v="0"/>
    <x v="0"/>
    <x v="0"/>
    <x v="0"/>
  </r>
  <r>
    <x v="84"/>
    <n v="140"/>
    <x v="628"/>
    <s v="Adventure|Drama|History"/>
    <x v="648"/>
    <s v="English"/>
    <s v="USA"/>
    <n v="62000000"/>
    <n v="1995"/>
    <x v="32"/>
    <x v="2"/>
    <x v="9"/>
    <x v="12"/>
    <x v="1"/>
    <x v="0"/>
    <x v="0"/>
    <x v="0"/>
    <x v="0"/>
  </r>
  <r>
    <x v="130"/>
    <n v="113"/>
    <x v="206"/>
    <s v="Action|Sci-Fi"/>
    <x v="211"/>
    <s v="English"/>
    <s v="USA"/>
    <n v="65000000"/>
    <n v="1990"/>
    <x v="7"/>
    <x v="0"/>
    <x v="10"/>
    <x v="2"/>
    <x v="1"/>
    <x v="0"/>
    <x v="0"/>
    <x v="0"/>
    <x v="0"/>
  </r>
  <r>
    <x v="322"/>
    <n v="104"/>
    <x v="629"/>
    <s v="Comedy|Family|Fantasy"/>
    <x v="649"/>
    <s v="English"/>
    <s v="USA"/>
    <n v="60000000"/>
    <n v="2002"/>
    <x v="34"/>
    <x v="5"/>
    <x v="4"/>
    <x v="0"/>
    <x v="1"/>
    <x v="0"/>
    <x v="0"/>
    <x v="0"/>
    <x v="0"/>
  </r>
  <r>
    <x v="323"/>
    <n v="158"/>
    <x v="630"/>
    <s v="Drama|Musical|Romance"/>
    <x v="650"/>
    <s v="English"/>
    <s v="USA"/>
    <n v="61000000"/>
    <n v="2012"/>
    <x v="32"/>
    <x v="3"/>
    <x v="15"/>
    <x v="4"/>
    <x v="1"/>
    <x v="0"/>
    <x v="0"/>
    <x v="0"/>
    <x v="0"/>
  </r>
  <r>
    <x v="324"/>
    <n v="119"/>
    <x v="631"/>
    <s v="Comedy|Drama|Romance"/>
    <x v="651"/>
    <s v="English"/>
    <s v="USA"/>
    <n v="65000000"/>
    <n v="1998"/>
    <x v="12"/>
    <x v="5"/>
    <x v="9"/>
    <x v="4"/>
    <x v="1"/>
    <x v="0"/>
    <x v="0"/>
    <x v="0"/>
    <x v="0"/>
  </r>
  <r>
    <x v="167"/>
    <n v="106"/>
    <x v="632"/>
    <s v="Comedy"/>
    <x v="652"/>
    <s v="English"/>
    <s v="USA"/>
    <n v="65000000"/>
    <n v="2008"/>
    <x v="8"/>
    <x v="5"/>
    <x v="2"/>
    <x v="2"/>
    <x v="1"/>
    <x v="0"/>
    <x v="0"/>
    <x v="0"/>
    <x v="0"/>
  </r>
  <r>
    <x v="30"/>
    <n v="136"/>
    <x v="633"/>
    <s v="Action|Adventure|Comedy|Romance|Thriller|Western"/>
    <x v="653"/>
    <s v="English"/>
    <s v="USA"/>
    <n v="65000000"/>
    <n v="1998"/>
    <x v="10"/>
    <x v="0"/>
    <x v="0"/>
    <x v="5"/>
    <x v="6"/>
    <x v="2"/>
    <x v="10"/>
    <x v="0"/>
    <x v="0"/>
  </r>
  <r>
    <x v="235"/>
    <n v="95"/>
    <x v="634"/>
    <s v="Comedy|Drama"/>
    <x v="654"/>
    <s v="English"/>
    <s v="USA"/>
    <n v="65000000"/>
    <n v="2010"/>
    <x v="4"/>
    <x v="5"/>
    <x v="9"/>
    <x v="2"/>
    <x v="1"/>
    <x v="0"/>
    <x v="0"/>
    <x v="0"/>
    <x v="0"/>
  </r>
  <r>
    <x v="325"/>
    <n v="137"/>
    <x v="635"/>
    <s v="Biography|Drama|Sport|War"/>
    <x v="655"/>
    <s v="English"/>
    <s v="USA"/>
    <n v="65000000"/>
    <n v="2014"/>
    <x v="13"/>
    <x v="9"/>
    <x v="9"/>
    <x v="15"/>
    <x v="12"/>
    <x v="0"/>
    <x v="0"/>
    <x v="0"/>
    <x v="0"/>
  </r>
  <r>
    <x v="326"/>
    <n v="130"/>
    <x v="636"/>
    <s v="Action|Adventure|Thriller"/>
    <x v="656"/>
    <s v="English"/>
    <s v="USA"/>
    <n v="65000000"/>
    <n v="2000"/>
    <x v="21"/>
    <x v="0"/>
    <x v="0"/>
    <x v="1"/>
    <x v="1"/>
    <x v="0"/>
    <x v="0"/>
    <x v="0"/>
    <x v="0"/>
  </r>
  <r>
    <x v="200"/>
    <n v="124"/>
    <x v="637"/>
    <s v="Action|Adventure|Thriller"/>
    <x v="657"/>
    <s v="English"/>
    <s v="USA"/>
    <n v="70000000"/>
    <n v="1993"/>
    <x v="21"/>
    <x v="0"/>
    <x v="0"/>
    <x v="1"/>
    <x v="1"/>
    <x v="0"/>
    <x v="0"/>
    <x v="0"/>
    <x v="0"/>
  </r>
  <r>
    <x v="134"/>
    <n v="108"/>
    <x v="638"/>
    <s v="Action|Crime|Thriller"/>
    <x v="658"/>
    <s v="English"/>
    <s v="USA"/>
    <n v="50000000"/>
    <n v="1996"/>
    <x v="19"/>
    <x v="0"/>
    <x v="7"/>
    <x v="1"/>
    <x v="1"/>
    <x v="0"/>
    <x v="0"/>
    <x v="0"/>
    <x v="0"/>
  </r>
  <r>
    <x v="71"/>
    <n v="104"/>
    <x v="639"/>
    <s v="Comedy|Family|Fantasy"/>
    <x v="659"/>
    <s v="English"/>
    <s v="USA"/>
    <n v="60000000"/>
    <n v="2000"/>
    <x v="9"/>
    <x v="5"/>
    <x v="4"/>
    <x v="0"/>
    <x v="1"/>
    <x v="0"/>
    <x v="0"/>
    <x v="0"/>
    <x v="0"/>
  </r>
  <r>
    <x v="78"/>
    <n v="129"/>
    <x v="640"/>
    <s v="Drama|History|Thriller"/>
    <x v="660"/>
    <s v="English"/>
    <s v="USA"/>
    <n v="63000000"/>
    <n v="2006"/>
    <x v="19"/>
    <x v="3"/>
    <x v="14"/>
    <x v="1"/>
    <x v="1"/>
    <x v="0"/>
    <x v="0"/>
    <x v="0"/>
    <x v="0"/>
  </r>
  <r>
    <x v="36"/>
    <n v="117"/>
    <x v="641"/>
    <s v="Drama"/>
    <x v="661"/>
    <s v="English"/>
    <s v="USA"/>
    <n v="65000000"/>
    <n v="2003"/>
    <x v="21"/>
    <x v="3"/>
    <x v="2"/>
    <x v="2"/>
    <x v="1"/>
    <x v="0"/>
    <x v="0"/>
    <x v="0"/>
    <x v="0"/>
  </r>
  <r>
    <x v="327"/>
    <n v="99"/>
    <x v="642"/>
    <s v="Comedy|Romance"/>
    <x v="662"/>
    <s v="English"/>
    <s v="USA"/>
    <n v="65000000"/>
    <n v="2012"/>
    <x v="21"/>
    <x v="5"/>
    <x v="6"/>
    <x v="2"/>
    <x v="1"/>
    <x v="0"/>
    <x v="0"/>
    <x v="0"/>
    <x v="0"/>
  </r>
  <r>
    <x v="328"/>
    <n v="159"/>
    <x v="643"/>
    <s v="Drama|Mystery|Thriller"/>
    <x v="663"/>
    <s v="English"/>
    <s v="UK"/>
    <n v="65000000"/>
    <n v="1999"/>
    <x v="11"/>
    <x v="3"/>
    <x v="12"/>
    <x v="1"/>
    <x v="1"/>
    <x v="0"/>
    <x v="0"/>
    <x v="0"/>
    <x v="0"/>
  </r>
  <r>
    <x v="329"/>
    <n v="118"/>
    <x v="644"/>
    <s v="Comedy|Drama|Family|Musical"/>
    <x v="664"/>
    <s v="English"/>
    <s v="USA"/>
    <n v="65000000"/>
    <n v="2014"/>
    <x v="31"/>
    <x v="5"/>
    <x v="9"/>
    <x v="7"/>
    <x v="13"/>
    <x v="0"/>
    <x v="0"/>
    <x v="0"/>
    <x v="0"/>
  </r>
  <r>
    <x v="330"/>
    <n v="105"/>
    <x v="645"/>
    <s v="Comedy|Crime|Drama|Romance"/>
    <x v="665"/>
    <s v="English"/>
    <s v="USA"/>
    <n v="50100000"/>
    <n v="2015"/>
    <x v="4"/>
    <x v="5"/>
    <x v="7"/>
    <x v="8"/>
    <x v="6"/>
    <x v="0"/>
    <x v="0"/>
    <x v="0"/>
    <x v="0"/>
  </r>
  <r>
    <x v="32"/>
    <n v="103"/>
    <x v="646"/>
    <s v="Action|Comedy|Romance"/>
    <x v="666"/>
    <s v="English"/>
    <s v="USA"/>
    <n v="65000000"/>
    <n v="2012"/>
    <x v="22"/>
    <x v="0"/>
    <x v="8"/>
    <x v="4"/>
    <x v="1"/>
    <x v="0"/>
    <x v="0"/>
    <x v="0"/>
    <x v="0"/>
  </r>
  <r>
    <x v="331"/>
    <n v="122"/>
    <x v="647"/>
    <s v="Action|Adventure|Fantasy|Horror|Sci-Fi|Thriller"/>
    <x v="667"/>
    <s v="English"/>
    <s v="USA"/>
    <n v="65000000"/>
    <n v="2004"/>
    <x v="18"/>
    <x v="0"/>
    <x v="0"/>
    <x v="0"/>
    <x v="10"/>
    <x v="6"/>
    <x v="7"/>
    <x v="0"/>
    <x v="0"/>
  </r>
  <r>
    <x v="213"/>
    <n v="114"/>
    <x v="4"/>
    <s v="Action|Drama|War"/>
    <x v="668"/>
    <s v="English"/>
    <s v="USA"/>
    <n v="16900000"/>
    <n v="1984"/>
    <x v="21"/>
    <x v="0"/>
    <x v="9"/>
    <x v="16"/>
    <x v="1"/>
    <x v="0"/>
    <x v="0"/>
    <x v="0"/>
    <x v="0"/>
  </r>
  <r>
    <x v="272"/>
    <n v="143"/>
    <x v="648"/>
    <s v="Comedy|Drama"/>
    <x v="669"/>
    <s v="English"/>
    <s v="France"/>
    <n v="65000000"/>
    <n v="1998"/>
    <x v="10"/>
    <x v="5"/>
    <x v="9"/>
    <x v="2"/>
    <x v="1"/>
    <x v="0"/>
    <x v="0"/>
    <x v="0"/>
    <x v="0"/>
  </r>
  <r>
    <x v="216"/>
    <n v="96"/>
    <x v="649"/>
    <s v="Action|Horror|Sci-Fi|Thriller"/>
    <x v="670"/>
    <s v="English"/>
    <s v="Germany"/>
    <n v="65000000"/>
    <n v="2012"/>
    <x v="28"/>
    <x v="0"/>
    <x v="11"/>
    <x v="3"/>
    <x v="7"/>
    <x v="0"/>
    <x v="0"/>
    <x v="0"/>
    <x v="0"/>
  </r>
  <r>
    <x v="216"/>
    <n v="111"/>
    <x v="650"/>
    <s v="Action|Sci-Fi|Thriller"/>
    <x v="671"/>
    <s v="English"/>
    <s v="USA"/>
    <n v="45000000"/>
    <n v="2008"/>
    <x v="21"/>
    <x v="0"/>
    <x v="10"/>
    <x v="1"/>
    <x v="1"/>
    <x v="0"/>
    <x v="0"/>
    <x v="0"/>
    <x v="0"/>
  </r>
  <r>
    <x v="200"/>
    <n v="121"/>
    <x v="651"/>
    <s v="Action|Crime|Drama|Mystery|Thriller"/>
    <x v="672"/>
    <s v="English"/>
    <s v="USA"/>
    <n v="65000000"/>
    <n v="1996"/>
    <x v="10"/>
    <x v="0"/>
    <x v="7"/>
    <x v="8"/>
    <x v="3"/>
    <x v="2"/>
    <x v="0"/>
    <x v="0"/>
    <x v="0"/>
  </r>
  <r>
    <x v="332"/>
    <n v="135"/>
    <x v="652"/>
    <s v="Action|Drama|Thriller"/>
    <x v="673"/>
    <s v="English"/>
    <s v="USA"/>
    <n v="65000000"/>
    <n v="2000"/>
    <x v="5"/>
    <x v="0"/>
    <x v="9"/>
    <x v="1"/>
    <x v="1"/>
    <x v="0"/>
    <x v="0"/>
    <x v="0"/>
    <x v="0"/>
  </r>
  <r>
    <x v="47"/>
    <n v="101"/>
    <x v="653"/>
    <s v="Action|Adventure|Comedy|Family|Fantasy|Sci-Fi"/>
    <x v="674"/>
    <s v="English"/>
    <s v="USA"/>
    <n v="65000000"/>
    <n v="2005"/>
    <x v="9"/>
    <x v="0"/>
    <x v="0"/>
    <x v="5"/>
    <x v="2"/>
    <x v="1"/>
    <x v="2"/>
    <x v="0"/>
    <x v="0"/>
  </r>
  <r>
    <x v="68"/>
    <n v="151"/>
    <x v="654"/>
    <s v="Drama"/>
    <x v="675"/>
    <s v="English"/>
    <s v="USA"/>
    <n v="63000000"/>
    <n v="1999"/>
    <x v="36"/>
    <x v="3"/>
    <x v="2"/>
    <x v="2"/>
    <x v="1"/>
    <x v="0"/>
    <x v="0"/>
    <x v="0"/>
    <x v="0"/>
  </r>
  <r>
    <x v="32"/>
    <n v="131"/>
    <x v="655"/>
    <s v="Drama|Sport"/>
    <x v="676"/>
    <s v="English"/>
    <s v="USA"/>
    <n v="65000000"/>
    <n v="2006"/>
    <x v="1"/>
    <x v="3"/>
    <x v="19"/>
    <x v="2"/>
    <x v="1"/>
    <x v="0"/>
    <x v="0"/>
    <x v="0"/>
    <x v="0"/>
  </r>
  <r>
    <x v="113"/>
    <n v="60"/>
    <x v="4"/>
    <s v="Crime|Drama|Mystery"/>
    <x v="677"/>
    <s v="English"/>
    <s v="UK"/>
    <s v="-"/>
    <s v="-"/>
    <x v="14"/>
    <x v="8"/>
    <x v="9"/>
    <x v="14"/>
    <x v="1"/>
    <x v="0"/>
    <x v="0"/>
    <x v="0"/>
    <x v="0"/>
  </r>
  <r>
    <x v="333"/>
    <n v="100"/>
    <x v="656"/>
    <s v="Action|Adventure|Comedy"/>
    <x v="678"/>
    <s v="English"/>
    <s v="USA"/>
    <n v="70000000"/>
    <n v="1991"/>
    <x v="20"/>
    <x v="0"/>
    <x v="0"/>
    <x v="5"/>
    <x v="1"/>
    <x v="0"/>
    <x v="0"/>
    <x v="0"/>
    <x v="0"/>
  </r>
  <r>
    <x v="324"/>
    <n v="105"/>
    <x v="657"/>
    <s v="Comedy|Crime"/>
    <x v="679"/>
    <s v="English"/>
    <s v="France"/>
    <n v="65000000"/>
    <n v="2000"/>
    <x v="40"/>
    <x v="5"/>
    <x v="7"/>
    <x v="2"/>
    <x v="1"/>
    <x v="0"/>
    <x v="0"/>
    <x v="0"/>
    <x v="0"/>
  </r>
  <r>
    <x v="334"/>
    <n v="92"/>
    <x v="658"/>
    <s v="Action|Fantasy|Sci-Fi|Thriller"/>
    <x v="680"/>
    <s v="English"/>
    <s v="Australia"/>
    <n v="65000000"/>
    <n v="2014"/>
    <x v="37"/>
    <x v="0"/>
    <x v="5"/>
    <x v="3"/>
    <x v="7"/>
    <x v="0"/>
    <x v="0"/>
    <x v="0"/>
    <x v="0"/>
  </r>
  <r>
    <x v="335"/>
    <n v="130"/>
    <x v="659"/>
    <s v="Crime|Drama"/>
    <x v="681"/>
    <s v="English"/>
    <s v="UK"/>
    <n v="50000000"/>
    <n v="2005"/>
    <x v="8"/>
    <x v="8"/>
    <x v="9"/>
    <x v="2"/>
    <x v="1"/>
    <x v="0"/>
    <x v="0"/>
    <x v="0"/>
    <x v="0"/>
  </r>
  <r>
    <x v="318"/>
    <n v="100"/>
    <x v="660"/>
    <s v="Action|Crime|Fantasy|Thriller"/>
    <x v="682"/>
    <s v="English"/>
    <s v="Canada"/>
    <n v="43000000"/>
    <n v="2005"/>
    <x v="30"/>
    <x v="0"/>
    <x v="7"/>
    <x v="0"/>
    <x v="7"/>
    <x v="0"/>
    <x v="0"/>
    <x v="0"/>
    <x v="0"/>
  </r>
  <r>
    <x v="336"/>
    <n v="102"/>
    <x v="661"/>
    <s v="Action|Crime|Thriller"/>
    <x v="683"/>
    <s v="English"/>
    <s v="USA"/>
    <n v="65000000"/>
    <n v="2014"/>
    <x v="12"/>
    <x v="0"/>
    <x v="7"/>
    <x v="1"/>
    <x v="1"/>
    <x v="0"/>
    <x v="0"/>
    <x v="0"/>
    <x v="0"/>
  </r>
  <r>
    <x v="207"/>
    <n v="133"/>
    <x v="662"/>
    <s v="Drama|Mystery|Romance"/>
    <x v="684"/>
    <s v="English"/>
    <s v="USA"/>
    <n v="64000000"/>
    <n v="1999"/>
    <x v="37"/>
    <x v="3"/>
    <x v="12"/>
    <x v="4"/>
    <x v="1"/>
    <x v="0"/>
    <x v="0"/>
    <x v="0"/>
    <x v="0"/>
  </r>
  <r>
    <x v="337"/>
    <n v="121"/>
    <x v="663"/>
    <s v="Adventure|Biography|Drama|History|Sport|Thriller"/>
    <x v="685"/>
    <s v="English"/>
    <s v="UK"/>
    <n v="55000000"/>
    <n v="2015"/>
    <x v="1"/>
    <x v="2"/>
    <x v="18"/>
    <x v="8"/>
    <x v="5"/>
    <x v="3"/>
    <x v="7"/>
    <x v="0"/>
    <x v="0"/>
  </r>
  <r>
    <x v="178"/>
    <n v="147"/>
    <x v="664"/>
    <s v="Crime|Drama|Fantasy"/>
    <x v="686"/>
    <s v="English"/>
    <s v="Germany"/>
    <n v="50000000"/>
    <n v="2006"/>
    <x v="7"/>
    <x v="8"/>
    <x v="9"/>
    <x v="0"/>
    <x v="1"/>
    <x v="0"/>
    <x v="0"/>
    <x v="0"/>
    <x v="0"/>
  </r>
  <r>
    <x v="190"/>
    <n v="94"/>
    <x v="665"/>
    <s v="Action|Comedy|Crime"/>
    <x v="687"/>
    <s v="English"/>
    <s v="USA"/>
    <n v="63000000"/>
    <n v="2002"/>
    <x v="5"/>
    <x v="0"/>
    <x v="8"/>
    <x v="10"/>
    <x v="1"/>
    <x v="0"/>
    <x v="0"/>
    <x v="0"/>
    <x v="0"/>
  </r>
  <r>
    <x v="95"/>
    <n v="94"/>
    <x v="666"/>
    <s v="Action|Animation|Comedy|Family|Sci-Fi"/>
    <x v="688"/>
    <s v="English"/>
    <s v="Hong Kong"/>
    <n v="65000000"/>
    <n v="2009"/>
    <x v="22"/>
    <x v="0"/>
    <x v="3"/>
    <x v="5"/>
    <x v="2"/>
    <x v="6"/>
    <x v="0"/>
    <x v="0"/>
    <x v="0"/>
  </r>
  <r>
    <x v="38"/>
    <n v="127"/>
    <x v="667"/>
    <s v="Adventure|Sci-Fi|Thriller"/>
    <x v="689"/>
    <s v="English"/>
    <s v="USA"/>
    <n v="63000000"/>
    <n v="1993"/>
    <x v="14"/>
    <x v="2"/>
    <x v="10"/>
    <x v="1"/>
    <x v="1"/>
    <x v="0"/>
    <x v="0"/>
    <x v="0"/>
    <x v="0"/>
  </r>
  <r>
    <x v="321"/>
    <n v="212"/>
    <x v="668"/>
    <s v="Adventure|Biography|Crime|Drama|Western"/>
    <x v="690"/>
    <s v="English"/>
    <s v="USA"/>
    <n v="63000000"/>
    <n v="1994"/>
    <x v="4"/>
    <x v="2"/>
    <x v="18"/>
    <x v="10"/>
    <x v="11"/>
    <x v="10"/>
    <x v="0"/>
    <x v="0"/>
    <x v="0"/>
  </r>
  <r>
    <x v="120"/>
    <n v="141"/>
    <x v="669"/>
    <s v="Action|Crime|Drama|Thriller"/>
    <x v="691"/>
    <s v="English"/>
    <s v="USA"/>
    <n v="62000000"/>
    <n v="1994"/>
    <x v="8"/>
    <x v="0"/>
    <x v="7"/>
    <x v="8"/>
    <x v="7"/>
    <x v="0"/>
    <x v="0"/>
    <x v="0"/>
    <x v="0"/>
  </r>
  <r>
    <x v="338"/>
    <n v="103"/>
    <x v="670"/>
    <s v="Action|Adventure|Drama|History"/>
    <x v="692"/>
    <s v="Mandarin"/>
    <s v="China"/>
    <n v="65000000"/>
    <n v="2015"/>
    <x v="9"/>
    <x v="0"/>
    <x v="0"/>
    <x v="8"/>
    <x v="5"/>
    <x v="0"/>
    <x v="0"/>
    <x v="0"/>
    <x v="0"/>
  </r>
  <r>
    <x v="339"/>
    <n v="98"/>
    <x v="671"/>
    <s v="Comedy|Crime"/>
    <x v="693"/>
    <s v="English"/>
    <s v="USA"/>
    <n v="64000000"/>
    <n v="2006"/>
    <x v="44"/>
    <x v="5"/>
    <x v="7"/>
    <x v="2"/>
    <x v="1"/>
    <x v="0"/>
    <x v="0"/>
    <x v="0"/>
    <x v="0"/>
  </r>
  <r>
    <x v="65"/>
    <n v="116"/>
    <x v="672"/>
    <s v="Action|War"/>
    <x v="694"/>
    <s v="English"/>
    <s v="France"/>
    <n v="62000000"/>
    <n v="2000"/>
    <x v="4"/>
    <x v="0"/>
    <x v="17"/>
    <x v="2"/>
    <x v="1"/>
    <x v="0"/>
    <x v="0"/>
    <x v="0"/>
    <x v="0"/>
  </r>
  <r>
    <x v="340"/>
    <n v="114"/>
    <x v="673"/>
    <s v="Comedy|Drama|Romance"/>
    <x v="695"/>
    <s v="English"/>
    <s v="USA"/>
    <n v="62000000"/>
    <n v="1995"/>
    <x v="2"/>
    <x v="5"/>
    <x v="9"/>
    <x v="4"/>
    <x v="1"/>
    <x v="0"/>
    <x v="0"/>
    <x v="0"/>
    <x v="0"/>
  </r>
  <r>
    <x v="341"/>
    <n v="87"/>
    <x v="674"/>
    <s v="Comedy|Romance|Sport"/>
    <x v="696"/>
    <s v="English"/>
    <s v="USA"/>
    <n v="62000000"/>
    <n v="2008"/>
    <x v="45"/>
    <x v="5"/>
    <x v="6"/>
    <x v="15"/>
    <x v="1"/>
    <x v="0"/>
    <x v="0"/>
    <x v="0"/>
    <x v="0"/>
  </r>
  <r>
    <x v="342"/>
    <n v="125"/>
    <x v="675"/>
    <s v="Action|Comedy|Crime|Thriller"/>
    <x v="697"/>
    <s v="English"/>
    <s v="USA"/>
    <n v="42000000"/>
    <n v="2001"/>
    <x v="18"/>
    <x v="0"/>
    <x v="8"/>
    <x v="10"/>
    <x v="7"/>
    <x v="0"/>
    <x v="0"/>
    <x v="0"/>
    <x v="0"/>
  </r>
  <r>
    <x v="169"/>
    <n v="187"/>
    <x v="676"/>
    <s v="Crime|Drama|Mystery|Thriller|Western"/>
    <x v="698"/>
    <s v="English"/>
    <s v="USA"/>
    <n v="44000000"/>
    <n v="2015"/>
    <x v="0"/>
    <x v="8"/>
    <x v="9"/>
    <x v="14"/>
    <x v="7"/>
    <x v="10"/>
    <x v="0"/>
    <x v="0"/>
    <x v="0"/>
  </r>
  <r>
    <x v="343"/>
    <n v="93"/>
    <x v="677"/>
    <s v="Comedy|Sport"/>
    <x v="699"/>
    <s v="English"/>
    <s v="USA"/>
    <n v="61000000"/>
    <n v="2007"/>
    <x v="22"/>
    <x v="5"/>
    <x v="19"/>
    <x v="2"/>
    <x v="1"/>
    <x v="0"/>
    <x v="0"/>
    <x v="0"/>
    <x v="0"/>
  </r>
  <r>
    <x v="344"/>
    <n v="95"/>
    <x v="678"/>
    <s v="Adventure|Animation|Comedy|Family|Fantasy"/>
    <x v="700"/>
    <s v="English"/>
    <s v="USA"/>
    <n v="63000000"/>
    <n v="2011"/>
    <x v="34"/>
    <x v="2"/>
    <x v="3"/>
    <x v="5"/>
    <x v="2"/>
    <x v="1"/>
    <x v="0"/>
    <x v="0"/>
    <x v="0"/>
  </r>
  <r>
    <x v="10"/>
    <n v="117"/>
    <x v="679"/>
    <s v="Action|Drama|Fantasy|War"/>
    <x v="701"/>
    <s v="English"/>
    <s v="USA"/>
    <n v="65000000"/>
    <n v="2006"/>
    <x v="16"/>
    <x v="0"/>
    <x v="9"/>
    <x v="0"/>
    <x v="12"/>
    <x v="0"/>
    <x v="0"/>
    <x v="0"/>
    <x v="0"/>
  </r>
  <r>
    <x v="190"/>
    <n v="106"/>
    <x v="680"/>
    <s v="Comedy|Romance"/>
    <x v="702"/>
    <s v="English"/>
    <s v="USA"/>
    <n v="80000000"/>
    <n v="2004"/>
    <x v="22"/>
    <x v="5"/>
    <x v="6"/>
    <x v="2"/>
    <x v="1"/>
    <x v="0"/>
    <x v="0"/>
    <x v="0"/>
    <x v="0"/>
  </r>
  <r>
    <x v="345"/>
    <n v="115"/>
    <x v="681"/>
    <s v="Comedy|Drama|Family"/>
    <x v="703"/>
    <s v="English"/>
    <s v="USA"/>
    <n v="60000000"/>
    <n v="2008"/>
    <x v="1"/>
    <x v="5"/>
    <x v="9"/>
    <x v="7"/>
    <x v="1"/>
    <x v="0"/>
    <x v="0"/>
    <x v="0"/>
    <x v="0"/>
  </r>
  <r>
    <x v="291"/>
    <n v="189"/>
    <x v="682"/>
    <s v="Crime|Drama|Fantasy|Mystery"/>
    <x v="704"/>
    <s v="English"/>
    <s v="USA"/>
    <n v="60000000"/>
    <n v="1999"/>
    <x v="3"/>
    <x v="8"/>
    <x v="9"/>
    <x v="0"/>
    <x v="3"/>
    <x v="0"/>
    <x v="0"/>
    <x v="0"/>
    <x v="0"/>
  </r>
  <r>
    <x v="205"/>
    <n v="100"/>
    <x v="683"/>
    <s v="Action|Adventure|Comedy"/>
    <x v="705"/>
    <s v="English"/>
    <s v="USA"/>
    <s v="-"/>
    <n v="2007"/>
    <x v="18"/>
    <x v="0"/>
    <x v="0"/>
    <x v="5"/>
    <x v="1"/>
    <x v="0"/>
    <x v="0"/>
    <x v="0"/>
    <x v="0"/>
  </r>
  <r>
    <x v="171"/>
    <n v="81"/>
    <x v="684"/>
    <s v="Adventure|Animation|Comedy|Family|Sci-Fi"/>
    <x v="706"/>
    <s v="English"/>
    <s v="USA"/>
    <n v="150000000"/>
    <n v="2005"/>
    <x v="27"/>
    <x v="2"/>
    <x v="3"/>
    <x v="5"/>
    <x v="2"/>
    <x v="6"/>
    <x v="0"/>
    <x v="0"/>
    <x v="0"/>
  </r>
  <r>
    <x v="68"/>
    <n v="149"/>
    <x v="685"/>
    <s v="Crime|Drama|Mystery|Thriller"/>
    <x v="707"/>
    <s v="English"/>
    <s v="USA"/>
    <n v="61000000"/>
    <n v="2014"/>
    <x v="14"/>
    <x v="8"/>
    <x v="9"/>
    <x v="14"/>
    <x v="7"/>
    <x v="0"/>
    <x v="0"/>
    <x v="0"/>
    <x v="0"/>
  </r>
  <r>
    <x v="52"/>
    <n v="119"/>
    <x v="686"/>
    <s v="Action|Mystery|Thriller"/>
    <x v="708"/>
    <s v="English"/>
    <s v="USA"/>
    <n v="60000000"/>
    <n v="2002"/>
    <x v="0"/>
    <x v="0"/>
    <x v="12"/>
    <x v="1"/>
    <x v="1"/>
    <x v="0"/>
    <x v="0"/>
    <x v="0"/>
    <x v="0"/>
  </r>
  <r>
    <x v="30"/>
    <n v="130"/>
    <x v="687"/>
    <s v="Action|Adventure|Thriller"/>
    <x v="709"/>
    <s v="English"/>
    <s v="UK"/>
    <n v="58000000"/>
    <n v="1995"/>
    <x v="13"/>
    <x v="0"/>
    <x v="0"/>
    <x v="1"/>
    <x v="1"/>
    <x v="0"/>
    <x v="0"/>
    <x v="0"/>
    <x v="0"/>
  </r>
  <r>
    <x v="172"/>
    <n v="116"/>
    <x v="688"/>
    <s v="Drama|Mystery|Thriller"/>
    <x v="710"/>
    <s v="English"/>
    <s v="USA"/>
    <n v="95000000"/>
    <n v="1999"/>
    <x v="22"/>
    <x v="3"/>
    <x v="12"/>
    <x v="1"/>
    <x v="1"/>
    <x v="0"/>
    <x v="0"/>
    <x v="0"/>
    <x v="0"/>
  </r>
  <r>
    <x v="110"/>
    <n v="103"/>
    <x v="689"/>
    <s v="Comedy|Drama|Sci-Fi"/>
    <x v="711"/>
    <s v="English"/>
    <s v="USA"/>
    <n v="60000000"/>
    <n v="1998"/>
    <x v="14"/>
    <x v="5"/>
    <x v="9"/>
    <x v="3"/>
    <x v="1"/>
    <x v="0"/>
    <x v="0"/>
    <x v="0"/>
    <x v="0"/>
  </r>
  <r>
    <x v="346"/>
    <n v="99"/>
    <x v="690"/>
    <s v="Adventure|Animation|Biography|Drama|Family|Fantasy|Musical"/>
    <x v="712"/>
    <s v="English"/>
    <s v="USA"/>
    <n v="70000000"/>
    <n v="1998"/>
    <x v="15"/>
    <x v="2"/>
    <x v="3"/>
    <x v="13"/>
    <x v="11"/>
    <x v="4"/>
    <x v="3"/>
    <x v="6"/>
    <x v="0"/>
  </r>
  <r>
    <x v="288"/>
    <n v="92"/>
    <x v="691"/>
    <s v="Comedy|Family"/>
    <x v="713"/>
    <s v="English"/>
    <s v="USA"/>
    <n v="60000000"/>
    <n v="2003"/>
    <x v="34"/>
    <x v="5"/>
    <x v="4"/>
    <x v="2"/>
    <x v="1"/>
    <x v="0"/>
    <x v="0"/>
    <x v="0"/>
    <x v="0"/>
  </r>
  <r>
    <x v="337"/>
    <n v="109"/>
    <x v="692"/>
    <s v="Action|Comedy|Crime|Drama|Thriller"/>
    <x v="714"/>
    <s v="English"/>
    <s v="USA"/>
    <n v="61000000"/>
    <n v="2013"/>
    <x v="10"/>
    <x v="0"/>
    <x v="8"/>
    <x v="10"/>
    <x v="11"/>
    <x v="2"/>
    <x v="0"/>
    <x v="0"/>
    <x v="0"/>
  </r>
  <r>
    <x v="183"/>
    <n v="87"/>
    <x v="693"/>
    <s v="Action|Comedy|Family|Fantasy"/>
    <x v="715"/>
    <s v="English"/>
    <s v="USA"/>
    <n v="60000000"/>
    <n v="2001"/>
    <x v="31"/>
    <x v="0"/>
    <x v="8"/>
    <x v="7"/>
    <x v="4"/>
    <x v="0"/>
    <x v="0"/>
    <x v="0"/>
    <x v="0"/>
  </r>
  <r>
    <x v="273"/>
    <n v="111"/>
    <x v="694"/>
    <s v="Action|Crime|Thriller"/>
    <x v="716"/>
    <s v="English"/>
    <s v="USA"/>
    <n v="60000000"/>
    <n v="2003"/>
    <x v="15"/>
    <x v="0"/>
    <x v="7"/>
    <x v="1"/>
    <x v="1"/>
    <x v="0"/>
    <x v="0"/>
    <x v="0"/>
    <x v="0"/>
  </r>
  <r>
    <x v="347"/>
    <n v="101"/>
    <x v="695"/>
    <s v="Comedy|Romance"/>
    <x v="717"/>
    <s v="English"/>
    <s v="USA"/>
    <n v="60000000"/>
    <n v="2002"/>
    <x v="9"/>
    <x v="5"/>
    <x v="6"/>
    <x v="2"/>
    <x v="1"/>
    <x v="0"/>
    <x v="0"/>
    <x v="0"/>
    <x v="0"/>
  </r>
  <r>
    <x v="79"/>
    <n v="83"/>
    <x v="696"/>
    <s v="Adventure|Animation|Comedy|Family"/>
    <x v="718"/>
    <s v="English"/>
    <s v="USA"/>
    <n v="105000000"/>
    <n v="1998"/>
    <x v="4"/>
    <x v="2"/>
    <x v="3"/>
    <x v="5"/>
    <x v="2"/>
    <x v="0"/>
    <x v="0"/>
    <x v="0"/>
    <x v="0"/>
  </r>
  <r>
    <x v="348"/>
    <n v="113"/>
    <x v="697"/>
    <s v="Comedy"/>
    <x v="719"/>
    <s v="English"/>
    <s v="USA"/>
    <n v="60000000"/>
    <n v="2009"/>
    <x v="34"/>
    <x v="5"/>
    <x v="2"/>
    <x v="2"/>
    <x v="1"/>
    <x v="0"/>
    <x v="0"/>
    <x v="0"/>
    <x v="0"/>
  </r>
  <r>
    <x v="165"/>
    <n v="107"/>
    <x v="698"/>
    <s v="Action|Drama|Sport"/>
    <x v="720"/>
    <s v="English"/>
    <s v="USA"/>
    <n v="60000000"/>
    <n v="1990"/>
    <x v="18"/>
    <x v="0"/>
    <x v="9"/>
    <x v="15"/>
    <x v="1"/>
    <x v="0"/>
    <x v="0"/>
    <x v="0"/>
    <x v="0"/>
  </r>
  <r>
    <x v="239"/>
    <n v="94"/>
    <x v="699"/>
    <s v="Adventure|Comedy|Family"/>
    <x v="721"/>
    <s v="English"/>
    <s v="USA"/>
    <n v="60000000"/>
    <n v="2005"/>
    <x v="28"/>
    <x v="2"/>
    <x v="8"/>
    <x v="7"/>
    <x v="1"/>
    <x v="0"/>
    <x v="0"/>
    <x v="0"/>
    <x v="0"/>
  </r>
  <r>
    <x v="349"/>
    <n v="132"/>
    <x v="700"/>
    <s v="Action|Sci-Fi|Thriller"/>
    <x v="722"/>
    <s v="English"/>
    <s v="USA"/>
    <n v="61000000"/>
    <n v="2015"/>
    <x v="21"/>
    <x v="0"/>
    <x v="10"/>
    <x v="1"/>
    <x v="1"/>
    <x v="0"/>
    <x v="0"/>
    <x v="0"/>
    <x v="0"/>
  </r>
  <r>
    <x v="350"/>
    <n v="140"/>
    <x v="701"/>
    <s v="Drama|Romance"/>
    <x v="723"/>
    <s v="English"/>
    <s v="USA"/>
    <n v="60000000"/>
    <n v="2010"/>
    <x v="20"/>
    <x v="3"/>
    <x v="6"/>
    <x v="2"/>
    <x v="1"/>
    <x v="0"/>
    <x v="0"/>
    <x v="0"/>
    <x v="0"/>
  </r>
  <r>
    <x v="25"/>
    <n v="125"/>
    <x v="702"/>
    <s v="Comedy|Drama|Fantasy|Romance"/>
    <x v="724"/>
    <s v="English"/>
    <s v="USA"/>
    <n v="60000000"/>
    <n v="2000"/>
    <x v="10"/>
    <x v="5"/>
    <x v="9"/>
    <x v="0"/>
    <x v="6"/>
    <x v="0"/>
    <x v="0"/>
    <x v="0"/>
    <x v="0"/>
  </r>
  <r>
    <x v="127"/>
    <n v="111"/>
    <x v="703"/>
    <s v="Action|Comedy|Crime|Thriller"/>
    <x v="725"/>
    <s v="English"/>
    <s v="USA"/>
    <n v="58000000"/>
    <n v="2010"/>
    <x v="1"/>
    <x v="0"/>
    <x v="8"/>
    <x v="10"/>
    <x v="7"/>
    <x v="0"/>
    <x v="0"/>
    <x v="0"/>
    <x v="0"/>
  </r>
  <r>
    <x v="78"/>
    <n v="156"/>
    <x v="704"/>
    <s v="Drama|Sport"/>
    <x v="726"/>
    <s v="English"/>
    <s v="USA"/>
    <n v="55000000"/>
    <n v="1999"/>
    <x v="2"/>
    <x v="3"/>
    <x v="19"/>
    <x v="2"/>
    <x v="1"/>
    <x v="0"/>
    <x v="0"/>
    <x v="0"/>
    <x v="0"/>
  </r>
  <r>
    <x v="351"/>
    <n v="170"/>
    <x v="705"/>
    <s v="Drama|Romance|Western"/>
    <x v="727"/>
    <s v="English"/>
    <s v="USA"/>
    <n v="60000000"/>
    <n v="1998"/>
    <x v="12"/>
    <x v="3"/>
    <x v="6"/>
    <x v="6"/>
    <x v="1"/>
    <x v="0"/>
    <x v="0"/>
    <x v="0"/>
    <x v="0"/>
  </r>
  <r>
    <x v="159"/>
    <n v="120"/>
    <x v="706"/>
    <s v="Crime|Drama|Thriller"/>
    <x v="728"/>
    <s v="English"/>
    <s v="USA"/>
    <n v="65000000"/>
    <n v="2004"/>
    <x v="32"/>
    <x v="8"/>
    <x v="9"/>
    <x v="1"/>
    <x v="1"/>
    <x v="0"/>
    <x v="0"/>
    <x v="0"/>
    <x v="0"/>
  </r>
  <r>
    <x v="168"/>
    <n v="100"/>
    <x v="707"/>
    <s v="Action|Adventure|Fantasy|Thriller"/>
    <x v="729"/>
    <s v="English"/>
    <s v="USA"/>
    <n v="60000000"/>
    <n v="2002"/>
    <x v="34"/>
    <x v="0"/>
    <x v="0"/>
    <x v="0"/>
    <x v="7"/>
    <x v="0"/>
    <x v="0"/>
    <x v="0"/>
    <x v="0"/>
  </r>
  <r>
    <x v="352"/>
    <n v="115"/>
    <x v="708"/>
    <s v="Action|Drama|Thriller"/>
    <x v="730"/>
    <s v="English"/>
    <s v="USA"/>
    <n v="55000000"/>
    <n v="2004"/>
    <x v="12"/>
    <x v="0"/>
    <x v="9"/>
    <x v="1"/>
    <x v="1"/>
    <x v="0"/>
    <x v="0"/>
    <x v="0"/>
    <x v="0"/>
  </r>
  <r>
    <x v="89"/>
    <n v="130"/>
    <x v="709"/>
    <s v="Action|Crime|Mystery|Thriller"/>
    <x v="731"/>
    <s v="English"/>
    <s v="USA"/>
    <n v="60000000"/>
    <n v="2012"/>
    <x v="15"/>
    <x v="0"/>
    <x v="7"/>
    <x v="14"/>
    <x v="7"/>
    <x v="0"/>
    <x v="0"/>
    <x v="0"/>
    <x v="0"/>
  </r>
  <r>
    <x v="200"/>
    <n v="105"/>
    <x v="710"/>
    <s v="Action|Sci-Fi|Thriller"/>
    <x v="732"/>
    <s v="English"/>
    <s v="USA"/>
    <n v="60000000"/>
    <n v="1999"/>
    <x v="27"/>
    <x v="0"/>
    <x v="10"/>
    <x v="1"/>
    <x v="1"/>
    <x v="0"/>
    <x v="0"/>
    <x v="0"/>
    <x v="0"/>
  </r>
  <r>
    <x v="353"/>
    <n v="111"/>
    <x v="711"/>
    <s v="Documentary|Music"/>
    <x v="733"/>
    <s v="English"/>
    <s v="USA"/>
    <n v="60000000"/>
    <n v="2009"/>
    <x v="11"/>
    <x v="1"/>
    <x v="16"/>
    <x v="2"/>
    <x v="1"/>
    <x v="0"/>
    <x v="0"/>
    <x v="0"/>
    <x v="0"/>
  </r>
  <r>
    <x v="151"/>
    <n v="106"/>
    <x v="712"/>
    <s v="Drama|Thriller"/>
    <x v="734"/>
    <s v="English"/>
    <s v="USA"/>
    <n v="60000000"/>
    <n v="2011"/>
    <x v="4"/>
    <x v="3"/>
    <x v="1"/>
    <x v="2"/>
    <x v="1"/>
    <x v="0"/>
    <x v="0"/>
    <x v="0"/>
    <x v="0"/>
  </r>
  <r>
    <x v="354"/>
    <n v="89"/>
    <x v="713"/>
    <s v="Action|Adventure|Comedy|Crime"/>
    <x v="735"/>
    <s v="English"/>
    <s v="USA"/>
    <n v="60000000"/>
    <n v="2003"/>
    <x v="46"/>
    <x v="0"/>
    <x v="0"/>
    <x v="5"/>
    <x v="14"/>
    <x v="0"/>
    <x v="0"/>
    <x v="0"/>
    <x v="0"/>
  </r>
  <r>
    <x v="284"/>
    <n v="100"/>
    <x v="714"/>
    <s v="Animation|Family|Fantasy"/>
    <x v="736"/>
    <s v="English"/>
    <s v="USA"/>
    <n v="60000000"/>
    <n v="2009"/>
    <x v="16"/>
    <x v="4"/>
    <x v="4"/>
    <x v="0"/>
    <x v="1"/>
    <x v="0"/>
    <x v="0"/>
    <x v="0"/>
    <x v="0"/>
  </r>
  <r>
    <x v="93"/>
    <n v="91"/>
    <x v="715"/>
    <s v="Sci-Fi|Thriller"/>
    <x v="737"/>
    <s v="English"/>
    <s v="USA"/>
    <n v="48000000"/>
    <n v="2008"/>
    <x v="40"/>
    <x v="10"/>
    <x v="1"/>
    <x v="2"/>
    <x v="1"/>
    <x v="0"/>
    <x v="0"/>
    <x v="0"/>
    <x v="0"/>
  </r>
  <r>
    <x v="165"/>
    <n v="146"/>
    <x v="716"/>
    <s v="Action|Crime|Drama|Thriller"/>
    <x v="738"/>
    <s v="English"/>
    <s v="USA"/>
    <n v="70000000"/>
    <n v="2004"/>
    <x v="16"/>
    <x v="0"/>
    <x v="7"/>
    <x v="8"/>
    <x v="7"/>
    <x v="0"/>
    <x v="0"/>
    <x v="0"/>
    <x v="0"/>
  </r>
  <r>
    <x v="355"/>
    <n v="98"/>
    <x v="717"/>
    <s v="Comedy|Family|Fantasy"/>
    <x v="739"/>
    <s v="English"/>
    <s v="USA"/>
    <n v="50000000"/>
    <n v="2006"/>
    <x v="46"/>
    <x v="5"/>
    <x v="4"/>
    <x v="0"/>
    <x v="1"/>
    <x v="0"/>
    <x v="0"/>
    <x v="0"/>
    <x v="0"/>
  </r>
  <r>
    <x v="235"/>
    <n v="101"/>
    <x v="718"/>
    <s v="Comedy|Crime"/>
    <x v="740"/>
    <s v="English"/>
    <s v="USA"/>
    <n v="60000000"/>
    <n v="2004"/>
    <x v="9"/>
    <x v="5"/>
    <x v="7"/>
    <x v="2"/>
    <x v="1"/>
    <x v="0"/>
    <x v="0"/>
    <x v="0"/>
    <x v="0"/>
  </r>
  <r>
    <x v="356"/>
    <n v="94"/>
    <x v="719"/>
    <s v="Comedy|Family"/>
    <x v="741"/>
    <s v="English"/>
    <s v="USA"/>
    <n v="60000000"/>
    <n v="1996"/>
    <x v="28"/>
    <x v="5"/>
    <x v="4"/>
    <x v="2"/>
    <x v="1"/>
    <x v="0"/>
    <x v="0"/>
    <x v="0"/>
    <x v="0"/>
  </r>
  <r>
    <x v="37"/>
    <n v="132"/>
    <x v="720"/>
    <s v="Action|Fantasy|Horror|Sci-Fi"/>
    <x v="742"/>
    <s v="English"/>
    <s v="USA"/>
    <n v="66000000"/>
    <n v="2004"/>
    <x v="2"/>
    <x v="0"/>
    <x v="5"/>
    <x v="9"/>
    <x v="0"/>
    <x v="0"/>
    <x v="0"/>
    <x v="0"/>
    <x v="0"/>
  </r>
  <r>
    <x v="357"/>
    <n v="115"/>
    <x v="721"/>
    <s v="Drama"/>
    <x v="743"/>
    <s v="English"/>
    <s v="USA"/>
    <n v="60000000"/>
    <n v="1998"/>
    <x v="12"/>
    <x v="3"/>
    <x v="2"/>
    <x v="2"/>
    <x v="1"/>
    <x v="0"/>
    <x v="0"/>
    <x v="0"/>
    <x v="0"/>
  </r>
  <r>
    <x v="358"/>
    <n v="92"/>
    <x v="722"/>
    <s v="Adventure|Animation|Comedy|Family|Fantasy"/>
    <x v="744"/>
    <s v="English"/>
    <s v="USA"/>
    <n v="60000000"/>
    <n v="2012"/>
    <x v="15"/>
    <x v="2"/>
    <x v="3"/>
    <x v="5"/>
    <x v="2"/>
    <x v="1"/>
    <x v="0"/>
    <x v="0"/>
    <x v="0"/>
  </r>
  <r>
    <x v="309"/>
    <n v="124"/>
    <x v="723"/>
    <s v="Action|Adventure|Crime|Thriller"/>
    <x v="745"/>
    <s v="English"/>
    <s v="USA"/>
    <n v="60000000"/>
    <n v="1997"/>
    <x v="22"/>
    <x v="0"/>
    <x v="0"/>
    <x v="10"/>
    <x v="7"/>
    <x v="0"/>
    <x v="0"/>
    <x v="0"/>
    <x v="0"/>
  </r>
  <r>
    <x v="134"/>
    <n v="119"/>
    <x v="724"/>
    <s v="Action|Mystery|Sci-Fi|Thriller"/>
    <x v="746"/>
    <s v="English"/>
    <s v="USA"/>
    <n v="60000000"/>
    <n v="2003"/>
    <x v="22"/>
    <x v="0"/>
    <x v="12"/>
    <x v="3"/>
    <x v="7"/>
    <x v="0"/>
    <x v="0"/>
    <x v="0"/>
    <x v="0"/>
  </r>
  <r>
    <x v="359"/>
    <n v="124"/>
    <x v="725"/>
    <s v="Drama|Romance"/>
    <x v="747"/>
    <s v="English"/>
    <s v="USA"/>
    <n v="60000000"/>
    <n v="1996"/>
    <x v="9"/>
    <x v="3"/>
    <x v="6"/>
    <x v="2"/>
    <x v="1"/>
    <x v="0"/>
    <x v="0"/>
    <x v="0"/>
    <x v="0"/>
  </r>
  <r>
    <x v="360"/>
    <n v="93"/>
    <x v="726"/>
    <s v="Adventure|Animation|Comedy|Family|Fantasy"/>
    <x v="748"/>
    <s v="English"/>
    <s v="UK"/>
    <n v="60000000"/>
    <n v="2008"/>
    <x v="9"/>
    <x v="2"/>
    <x v="3"/>
    <x v="5"/>
    <x v="2"/>
    <x v="1"/>
    <x v="0"/>
    <x v="0"/>
    <x v="0"/>
  </r>
  <r>
    <x v="113"/>
    <n v="22"/>
    <x v="4"/>
    <s v="Comedy|Romance"/>
    <x v="749"/>
    <s v="English"/>
    <s v="USA"/>
    <s v="-"/>
    <s v="-"/>
    <x v="11"/>
    <x v="5"/>
    <x v="6"/>
    <x v="2"/>
    <x v="1"/>
    <x v="0"/>
    <x v="0"/>
    <x v="0"/>
    <x v="0"/>
  </r>
  <r>
    <x v="361"/>
    <n v="98"/>
    <x v="727"/>
    <s v="Action|Comedy|Sci-Fi"/>
    <x v="750"/>
    <s v="English"/>
    <s v="USA"/>
    <n v="60000000"/>
    <n v="2002"/>
    <x v="43"/>
    <x v="0"/>
    <x v="8"/>
    <x v="3"/>
    <x v="1"/>
    <x v="0"/>
    <x v="0"/>
    <x v="0"/>
    <x v="0"/>
  </r>
  <r>
    <x v="362"/>
    <n v="92"/>
    <x v="728"/>
    <s v="Action|Thriller"/>
    <x v="751"/>
    <s v="English"/>
    <s v="USA"/>
    <n v="60000000"/>
    <n v="1995"/>
    <x v="28"/>
    <x v="0"/>
    <x v="1"/>
    <x v="2"/>
    <x v="1"/>
    <x v="0"/>
    <x v="0"/>
    <x v="0"/>
    <x v="0"/>
  </r>
  <r>
    <x v="85"/>
    <n v="105"/>
    <x v="729"/>
    <s v="Action|Drama|Thriller"/>
    <x v="752"/>
    <s v="English"/>
    <s v="USA"/>
    <n v="60000000"/>
    <n v="2014"/>
    <x v="5"/>
    <x v="0"/>
    <x v="9"/>
    <x v="1"/>
    <x v="1"/>
    <x v="0"/>
    <x v="0"/>
    <x v="0"/>
    <x v="0"/>
  </r>
  <r>
    <x v="363"/>
    <n v="124"/>
    <x v="730"/>
    <s v="Biography|Comedy|Drama"/>
    <x v="753"/>
    <s v="English"/>
    <s v="USA"/>
    <n v="60000000"/>
    <n v="2015"/>
    <x v="4"/>
    <x v="9"/>
    <x v="8"/>
    <x v="8"/>
    <x v="1"/>
    <x v="0"/>
    <x v="0"/>
    <x v="0"/>
    <x v="0"/>
  </r>
  <r>
    <x v="364"/>
    <n v="99"/>
    <x v="731"/>
    <s v="Action|Crime|Drama|Thriller"/>
    <x v="754"/>
    <s v="English"/>
    <s v="UK"/>
    <n v="60000000"/>
    <n v="2016"/>
    <x v="18"/>
    <x v="0"/>
    <x v="7"/>
    <x v="8"/>
    <x v="7"/>
    <x v="0"/>
    <x v="0"/>
    <x v="0"/>
    <x v="0"/>
  </r>
  <r>
    <x v="365"/>
    <n v="116"/>
    <x v="732"/>
    <s v="Action|Horror|Sci-Fi"/>
    <x v="755"/>
    <s v="English"/>
    <s v="USA"/>
    <n v="75000000"/>
    <n v="1997"/>
    <x v="22"/>
    <x v="0"/>
    <x v="11"/>
    <x v="3"/>
    <x v="1"/>
    <x v="0"/>
    <x v="0"/>
    <x v="0"/>
    <x v="0"/>
  </r>
  <r>
    <x v="274"/>
    <n v="124"/>
    <x v="733"/>
    <s v="Action|Crime|Drama|Mystery|Thriller"/>
    <x v="756"/>
    <s v="English"/>
    <s v="USA"/>
    <n v="61000000"/>
    <n v="2007"/>
    <x v="13"/>
    <x v="0"/>
    <x v="7"/>
    <x v="8"/>
    <x v="3"/>
    <x v="2"/>
    <x v="0"/>
    <x v="0"/>
    <x v="0"/>
  </r>
  <r>
    <x v="366"/>
    <n v="96"/>
    <x v="734"/>
    <s v="Adventure|Animation|Comedy|Family|Fantasy"/>
    <x v="757"/>
    <s v="English"/>
    <s v="USA"/>
    <n v="60000000"/>
    <n v="2014"/>
    <x v="2"/>
    <x v="2"/>
    <x v="3"/>
    <x v="5"/>
    <x v="2"/>
    <x v="1"/>
    <x v="0"/>
    <x v="0"/>
    <x v="0"/>
  </r>
  <r>
    <x v="367"/>
    <n v="104"/>
    <x v="735"/>
    <s v="Comedy|Drama|Fantasy|Romance"/>
    <x v="758"/>
    <s v="English"/>
    <s v="USA"/>
    <n v="48000000"/>
    <n v="1998"/>
    <x v="9"/>
    <x v="5"/>
    <x v="9"/>
    <x v="0"/>
    <x v="6"/>
    <x v="0"/>
    <x v="0"/>
    <x v="0"/>
    <x v="0"/>
  </r>
  <r>
    <x v="201"/>
    <n v="100"/>
    <x v="736"/>
    <s v="Action|Adventure|Animation|Comedy|Family|Fantasy"/>
    <x v="759"/>
    <s v="English"/>
    <s v="Australia"/>
    <n v="60000000"/>
    <n v="2014"/>
    <x v="6"/>
    <x v="0"/>
    <x v="0"/>
    <x v="11"/>
    <x v="8"/>
    <x v="4"/>
    <x v="3"/>
    <x v="0"/>
    <x v="0"/>
  </r>
  <r>
    <x v="368"/>
    <n v="115"/>
    <x v="737"/>
    <s v="Action|Comedy|Crime"/>
    <x v="760"/>
    <s v="English"/>
    <s v="USA"/>
    <n v="45000000"/>
    <n v="2005"/>
    <x v="40"/>
    <x v="0"/>
    <x v="8"/>
    <x v="10"/>
    <x v="1"/>
    <x v="0"/>
    <x v="0"/>
    <x v="0"/>
    <x v="0"/>
  </r>
  <r>
    <x v="318"/>
    <n v="101"/>
    <x v="738"/>
    <s v="Action|Adventure|Fantasy|Sci-Fi|Thriller"/>
    <x v="761"/>
    <s v="English"/>
    <s v="USA"/>
    <n v="60000000"/>
    <n v="2002"/>
    <x v="5"/>
    <x v="0"/>
    <x v="0"/>
    <x v="0"/>
    <x v="0"/>
    <x v="2"/>
    <x v="0"/>
    <x v="0"/>
    <x v="0"/>
  </r>
  <r>
    <x v="369"/>
    <n v="113"/>
    <x v="739"/>
    <s v="Action|Crime|Drama|Thriller"/>
    <x v="762"/>
    <s v="English"/>
    <s v="USA"/>
    <n v="60000000"/>
    <n v="2013"/>
    <x v="10"/>
    <x v="0"/>
    <x v="7"/>
    <x v="8"/>
    <x v="7"/>
    <x v="0"/>
    <x v="0"/>
    <x v="0"/>
    <x v="0"/>
  </r>
  <r>
    <x v="370"/>
    <n v="100"/>
    <x v="740"/>
    <s v="Adventure|Comedy"/>
    <x v="763"/>
    <s v="English"/>
    <s v="USA"/>
    <n v="60000000"/>
    <n v="2009"/>
    <x v="41"/>
    <x v="2"/>
    <x v="8"/>
    <x v="2"/>
    <x v="1"/>
    <x v="0"/>
    <x v="0"/>
    <x v="0"/>
    <x v="0"/>
  </r>
  <r>
    <x v="326"/>
    <n v="134"/>
    <x v="741"/>
    <s v="Biography|Drama|History|Sport"/>
    <x v="764"/>
    <s v="English"/>
    <s v="USA"/>
    <n v="60000000"/>
    <n v="2009"/>
    <x v="38"/>
    <x v="9"/>
    <x v="9"/>
    <x v="12"/>
    <x v="16"/>
    <x v="0"/>
    <x v="0"/>
    <x v="0"/>
    <x v="0"/>
  </r>
  <r>
    <x v="371"/>
    <n v="127"/>
    <x v="742"/>
    <s v="Crime|Drama|Mystery|Thriller"/>
    <x v="765"/>
    <s v="English"/>
    <s v="USA"/>
    <s v="-"/>
    <n v="2009"/>
    <x v="1"/>
    <x v="8"/>
    <x v="9"/>
    <x v="14"/>
    <x v="7"/>
    <x v="0"/>
    <x v="0"/>
    <x v="0"/>
    <x v="0"/>
  </r>
  <r>
    <x v="132"/>
    <n v="125"/>
    <x v="743"/>
    <s v="Comedy|Crime|Romance|Thriller"/>
    <x v="766"/>
    <s v="English"/>
    <s v="USA"/>
    <n v="60000000"/>
    <n v="2009"/>
    <x v="5"/>
    <x v="5"/>
    <x v="7"/>
    <x v="4"/>
    <x v="7"/>
    <x v="0"/>
    <x v="0"/>
    <x v="0"/>
    <x v="0"/>
  </r>
  <r>
    <x v="372"/>
    <n v="94"/>
    <x v="744"/>
    <s v="Comedy|Family|Sci-Fi"/>
    <x v="767"/>
    <s v="English"/>
    <s v="USA"/>
    <n v="65000000"/>
    <n v="1999"/>
    <x v="41"/>
    <x v="5"/>
    <x v="4"/>
    <x v="3"/>
    <x v="1"/>
    <x v="0"/>
    <x v="0"/>
    <x v="0"/>
    <x v="0"/>
  </r>
  <r>
    <x v="295"/>
    <n v="107"/>
    <x v="745"/>
    <s v="Action|Crime|Thriller"/>
    <x v="768"/>
    <s v="English"/>
    <s v="USA"/>
    <n v="60000000"/>
    <n v="2006"/>
    <x v="9"/>
    <x v="0"/>
    <x v="7"/>
    <x v="1"/>
    <x v="1"/>
    <x v="0"/>
    <x v="0"/>
    <x v="0"/>
    <x v="0"/>
  </r>
  <r>
    <x v="373"/>
    <n v="91"/>
    <x v="746"/>
    <s v="Adventure|Animation|Comedy|Family|Sci-Fi"/>
    <x v="769"/>
    <s v="English"/>
    <s v="Spain"/>
    <n v="70000000"/>
    <n v="2009"/>
    <x v="9"/>
    <x v="2"/>
    <x v="3"/>
    <x v="5"/>
    <x v="2"/>
    <x v="6"/>
    <x v="0"/>
    <x v="0"/>
    <x v="0"/>
  </r>
  <r>
    <x v="374"/>
    <n v="116"/>
    <x v="747"/>
    <s v="Action|Adventure|Sci-Fi|Thriller"/>
    <x v="770"/>
    <s v="English"/>
    <s v="USA"/>
    <n v="60000000"/>
    <n v="2002"/>
    <x v="21"/>
    <x v="0"/>
    <x v="0"/>
    <x v="3"/>
    <x v="7"/>
    <x v="0"/>
    <x v="0"/>
    <x v="0"/>
    <x v="0"/>
  </r>
  <r>
    <x v="375"/>
    <n v="100"/>
    <x v="748"/>
    <s v="Comedy|Crime|Romance"/>
    <x v="771"/>
    <s v="English"/>
    <s v="USA"/>
    <n v="60000000"/>
    <n v="2003"/>
    <x v="22"/>
    <x v="5"/>
    <x v="7"/>
    <x v="4"/>
    <x v="1"/>
    <x v="0"/>
    <x v="0"/>
    <x v="0"/>
    <x v="0"/>
  </r>
  <r>
    <x v="376"/>
    <n v="111"/>
    <x v="749"/>
    <s v="Drama|Sport"/>
    <x v="772"/>
    <s v="English"/>
    <s v="USA"/>
    <s v="-"/>
    <n v="2012"/>
    <x v="2"/>
    <x v="3"/>
    <x v="19"/>
    <x v="2"/>
    <x v="1"/>
    <x v="0"/>
    <x v="0"/>
    <x v="0"/>
    <x v="0"/>
  </r>
  <r>
    <x v="30"/>
    <n v="117"/>
    <x v="750"/>
    <s v="Crime|Drama|Mystery|Thriller"/>
    <x v="773"/>
    <s v="English"/>
    <s v="UK"/>
    <n v="80000000"/>
    <n v="2010"/>
    <x v="4"/>
    <x v="8"/>
    <x v="9"/>
    <x v="14"/>
    <x v="7"/>
    <x v="0"/>
    <x v="0"/>
    <x v="0"/>
    <x v="0"/>
  </r>
  <r>
    <x v="177"/>
    <n v="110"/>
    <x v="751"/>
    <s v="Horror|Mystery|Sci-Fi|Thriller"/>
    <x v="774"/>
    <s v="English"/>
    <s v="UK"/>
    <n v="40000000"/>
    <n v="1997"/>
    <x v="20"/>
    <x v="11"/>
    <x v="12"/>
    <x v="3"/>
    <x v="7"/>
    <x v="0"/>
    <x v="0"/>
    <x v="0"/>
    <x v="0"/>
  </r>
  <r>
    <x v="370"/>
    <n v="96"/>
    <x v="752"/>
    <s v="Comedy|Crime"/>
    <x v="775"/>
    <s v="English"/>
    <s v="USA"/>
    <n v="60000000"/>
    <n v="2002"/>
    <x v="18"/>
    <x v="5"/>
    <x v="7"/>
    <x v="2"/>
    <x v="1"/>
    <x v="0"/>
    <x v="0"/>
    <x v="0"/>
    <x v="0"/>
  </r>
  <r>
    <x v="359"/>
    <n v="101"/>
    <x v="753"/>
    <s v="Action|Crime|Drama|Mystery|Thriller"/>
    <x v="776"/>
    <s v="English"/>
    <s v="USA"/>
    <n v="60000000"/>
    <n v="2008"/>
    <x v="19"/>
    <x v="0"/>
    <x v="7"/>
    <x v="8"/>
    <x v="3"/>
    <x v="2"/>
    <x v="0"/>
    <x v="0"/>
    <x v="0"/>
  </r>
  <r>
    <x v="377"/>
    <n v="111"/>
    <x v="754"/>
    <s v="Action|Crime|Drama|Thriller"/>
    <x v="777"/>
    <s v="English"/>
    <s v="USA"/>
    <n v="60000000"/>
    <n v="1998"/>
    <x v="9"/>
    <x v="0"/>
    <x v="7"/>
    <x v="8"/>
    <x v="7"/>
    <x v="0"/>
    <x v="0"/>
    <x v="0"/>
    <x v="0"/>
  </r>
  <r>
    <x v="96"/>
    <n v="117"/>
    <x v="755"/>
    <s v="Biography|Drama|Music"/>
    <x v="778"/>
    <s v="English"/>
    <s v="UK"/>
    <n v="60000000"/>
    <n v="2009"/>
    <x v="10"/>
    <x v="9"/>
    <x v="9"/>
    <x v="17"/>
    <x v="1"/>
    <x v="0"/>
    <x v="0"/>
    <x v="0"/>
    <x v="0"/>
  </r>
  <r>
    <x v="351"/>
    <n v="126"/>
    <x v="756"/>
    <s v="Drama|Fantasy|Sport"/>
    <x v="779"/>
    <s v="English"/>
    <s v="USA"/>
    <n v="60000000"/>
    <n v="2000"/>
    <x v="10"/>
    <x v="3"/>
    <x v="5"/>
    <x v="15"/>
    <x v="1"/>
    <x v="0"/>
    <x v="0"/>
    <x v="0"/>
    <x v="0"/>
  </r>
  <r>
    <x v="296"/>
    <n v="152"/>
    <x v="757"/>
    <s v="Adventure|Comedy|Drama|Music"/>
    <x v="780"/>
    <s v="English"/>
    <s v="USA"/>
    <n v="60000000"/>
    <n v="2000"/>
    <x v="0"/>
    <x v="2"/>
    <x v="8"/>
    <x v="8"/>
    <x v="15"/>
    <x v="0"/>
    <x v="0"/>
    <x v="0"/>
    <x v="0"/>
  </r>
  <r>
    <x v="344"/>
    <n v="86"/>
    <x v="758"/>
    <s v="Animation|Comedy|Family|Fantasy"/>
    <x v="781"/>
    <s v="English"/>
    <s v="UK"/>
    <s v="-"/>
    <n v="2006"/>
    <x v="40"/>
    <x v="4"/>
    <x v="8"/>
    <x v="7"/>
    <x v="4"/>
    <x v="0"/>
    <x v="0"/>
    <x v="0"/>
    <x v="0"/>
  </r>
  <r>
    <x v="98"/>
    <n v="101"/>
    <x v="759"/>
    <s v="Action|Adventure|Crime|Thriller"/>
    <x v="782"/>
    <s v="English"/>
    <s v="USA"/>
    <n v="87000000"/>
    <n v="2005"/>
    <x v="44"/>
    <x v="0"/>
    <x v="0"/>
    <x v="10"/>
    <x v="7"/>
    <x v="0"/>
    <x v="0"/>
    <x v="0"/>
    <x v="0"/>
  </r>
  <r>
    <x v="378"/>
    <n v="87"/>
    <x v="760"/>
    <s v="Action|Fantasy|Horror|Sci-Fi|Thriller"/>
    <x v="783"/>
    <s v="English"/>
    <s v="USA"/>
    <n v="60000000"/>
    <n v="2011"/>
    <x v="20"/>
    <x v="0"/>
    <x v="5"/>
    <x v="9"/>
    <x v="0"/>
    <x v="2"/>
    <x v="0"/>
    <x v="0"/>
    <x v="0"/>
  </r>
  <r>
    <x v="379"/>
    <n v="85"/>
    <x v="761"/>
    <s v="Adventure|Animation|Comedy|Drama|Family|Fantasy|Romance"/>
    <x v="784"/>
    <s v="English"/>
    <s v="USA"/>
    <n v="60000000"/>
    <n v="2003"/>
    <x v="10"/>
    <x v="2"/>
    <x v="3"/>
    <x v="5"/>
    <x v="11"/>
    <x v="4"/>
    <x v="3"/>
    <x v="1"/>
    <x v="0"/>
  </r>
  <r>
    <x v="216"/>
    <n v="130"/>
    <x v="762"/>
    <s v="Horror|Sci-Fi|Thriller"/>
    <x v="785"/>
    <s v="English"/>
    <s v="UK"/>
    <n v="60000000"/>
    <n v="1997"/>
    <x v="10"/>
    <x v="11"/>
    <x v="10"/>
    <x v="1"/>
    <x v="1"/>
    <x v="0"/>
    <x v="0"/>
    <x v="0"/>
    <x v="0"/>
  </r>
  <r>
    <x v="8"/>
    <n v="173"/>
    <x v="17"/>
    <s v="Action|Adventure|Sci-Fi"/>
    <x v="17"/>
    <s v="English"/>
    <s v="USA"/>
    <n v="220000000"/>
    <n v="2012"/>
    <x v="14"/>
    <x v="0"/>
    <x v="0"/>
    <x v="3"/>
    <x v="1"/>
    <x v="0"/>
    <x v="0"/>
    <x v="0"/>
    <x v="0"/>
  </r>
  <r>
    <x v="51"/>
    <n v="104"/>
    <x v="763"/>
    <s v="Drama|Fantasy|Mystery|Romance|Thriller"/>
    <x v="786"/>
    <s v="English"/>
    <s v="USA"/>
    <n v="60000000"/>
    <n v="2002"/>
    <x v="9"/>
    <x v="3"/>
    <x v="5"/>
    <x v="14"/>
    <x v="6"/>
    <x v="2"/>
    <x v="0"/>
    <x v="0"/>
    <x v="0"/>
  </r>
  <r>
    <x v="209"/>
    <n v="121"/>
    <x v="764"/>
    <s v="Crime|Drama|Mystery|Thriller"/>
    <x v="787"/>
    <s v="English"/>
    <s v="Germany"/>
    <n v="50000000"/>
    <n v="2006"/>
    <x v="23"/>
    <x v="8"/>
    <x v="9"/>
    <x v="14"/>
    <x v="7"/>
    <x v="0"/>
    <x v="0"/>
    <x v="0"/>
    <x v="0"/>
  </r>
  <r>
    <x v="380"/>
    <n v="140"/>
    <x v="765"/>
    <s v="Action|Adventure|Drama|History|Romance|War"/>
    <x v="788"/>
    <s v="English"/>
    <s v="UK"/>
    <n v="60000000"/>
    <n v="2006"/>
    <x v="4"/>
    <x v="0"/>
    <x v="0"/>
    <x v="8"/>
    <x v="5"/>
    <x v="5"/>
    <x v="8"/>
    <x v="0"/>
    <x v="0"/>
  </r>
  <r>
    <x v="381"/>
    <n v="131"/>
    <x v="766"/>
    <s v="Action|Drama|Thriller"/>
    <x v="789"/>
    <s v="English"/>
    <s v="USA"/>
    <n v="60000000"/>
    <n v="2001"/>
    <x v="8"/>
    <x v="0"/>
    <x v="9"/>
    <x v="1"/>
    <x v="1"/>
    <x v="0"/>
    <x v="0"/>
    <x v="0"/>
    <x v="0"/>
  </r>
  <r>
    <x v="382"/>
    <n v="91"/>
    <x v="767"/>
    <s v="Horror|Sci-Fi|Thriller"/>
    <x v="790"/>
    <s v="English"/>
    <s v="USA"/>
    <n v="65000000"/>
    <n v="2000"/>
    <x v="30"/>
    <x v="11"/>
    <x v="10"/>
    <x v="1"/>
    <x v="1"/>
    <x v="0"/>
    <x v="0"/>
    <x v="0"/>
    <x v="0"/>
  </r>
  <r>
    <x v="383"/>
    <n v="118"/>
    <x v="768"/>
    <s v="Drama|Fantasy|Mystery|Romance"/>
    <x v="791"/>
    <s v="English"/>
    <s v="USA"/>
    <n v="60000000"/>
    <n v="2014"/>
    <x v="5"/>
    <x v="3"/>
    <x v="5"/>
    <x v="14"/>
    <x v="6"/>
    <x v="0"/>
    <x v="0"/>
    <x v="0"/>
    <x v="0"/>
  </r>
  <r>
    <x v="384"/>
    <n v="130"/>
    <x v="769"/>
    <s v="Fantasy|Horror|Mystery|Romance"/>
    <x v="792"/>
    <s v="English"/>
    <s v="USA"/>
    <n v="60000000"/>
    <n v="2013"/>
    <x v="19"/>
    <x v="7"/>
    <x v="11"/>
    <x v="14"/>
    <x v="6"/>
    <x v="0"/>
    <x v="0"/>
    <x v="0"/>
    <x v="0"/>
  </r>
  <r>
    <x v="355"/>
    <n v="90"/>
    <x v="770"/>
    <s v="Adventure|Comedy|Family|Romance|Sci-Fi"/>
    <x v="793"/>
    <s v="English"/>
    <s v="USA"/>
    <n v="60000000"/>
    <n v="2008"/>
    <x v="41"/>
    <x v="2"/>
    <x v="8"/>
    <x v="7"/>
    <x v="6"/>
    <x v="6"/>
    <x v="0"/>
    <x v="0"/>
    <x v="0"/>
  </r>
  <r>
    <x v="385"/>
    <n v="103"/>
    <x v="771"/>
    <s v="Drama|Horror|Thriller"/>
    <x v="794"/>
    <s v="English"/>
    <s v="USA"/>
    <n v="30000000"/>
    <n v="2005"/>
    <x v="23"/>
    <x v="3"/>
    <x v="11"/>
    <x v="1"/>
    <x v="1"/>
    <x v="0"/>
    <x v="0"/>
    <x v="0"/>
    <x v="0"/>
  </r>
  <r>
    <x v="84"/>
    <n v="122"/>
    <x v="772"/>
    <s v="Comedy|Drama"/>
    <x v="795"/>
    <s v="English"/>
    <s v="USA"/>
    <n v="55000000"/>
    <n v="1999"/>
    <x v="9"/>
    <x v="5"/>
    <x v="9"/>
    <x v="2"/>
    <x v="1"/>
    <x v="0"/>
    <x v="0"/>
    <x v="0"/>
    <x v="0"/>
  </r>
  <r>
    <x v="386"/>
    <n v="106"/>
    <x v="773"/>
    <s v="Adventure|Family|Fantasy"/>
    <x v="796"/>
    <s v="English"/>
    <s v="Germany"/>
    <n v="60000000"/>
    <n v="2008"/>
    <x v="9"/>
    <x v="2"/>
    <x v="4"/>
    <x v="0"/>
    <x v="1"/>
    <x v="0"/>
    <x v="0"/>
    <x v="0"/>
    <x v="0"/>
  </r>
  <r>
    <x v="336"/>
    <n v="103"/>
    <x v="774"/>
    <s v="Action|Crime|Fantasy|Thriller"/>
    <x v="797"/>
    <s v="English"/>
    <s v="USA"/>
    <n v="60000000"/>
    <n v="2008"/>
    <x v="30"/>
    <x v="0"/>
    <x v="7"/>
    <x v="0"/>
    <x v="7"/>
    <x v="0"/>
    <x v="0"/>
    <x v="0"/>
    <x v="0"/>
  </r>
  <r>
    <x v="387"/>
    <n v="107"/>
    <x v="775"/>
    <s v="Action|Comedy|Mystery|Romance"/>
    <x v="798"/>
    <s v="English"/>
    <s v="UK"/>
    <n v="60000000"/>
    <n v="2015"/>
    <x v="34"/>
    <x v="0"/>
    <x v="8"/>
    <x v="14"/>
    <x v="6"/>
    <x v="0"/>
    <x v="0"/>
    <x v="0"/>
    <x v="0"/>
  </r>
  <r>
    <x v="388"/>
    <n v="156"/>
    <x v="776"/>
    <s v="Action|Adventure|Fantasy|Thriller"/>
    <x v="799"/>
    <s v="English"/>
    <s v="Germany"/>
    <n v="60000000"/>
    <n v="2007"/>
    <x v="45"/>
    <x v="0"/>
    <x v="0"/>
    <x v="0"/>
    <x v="7"/>
    <x v="0"/>
    <x v="0"/>
    <x v="0"/>
    <x v="0"/>
  </r>
  <r>
    <x v="30"/>
    <n v="127"/>
    <x v="777"/>
    <s v="Adventure|Drama|Romance|War"/>
    <x v="800"/>
    <s v="English"/>
    <s v="USA"/>
    <n v="35000000"/>
    <n v="2003"/>
    <x v="12"/>
    <x v="2"/>
    <x v="9"/>
    <x v="4"/>
    <x v="12"/>
    <x v="0"/>
    <x v="0"/>
    <x v="0"/>
    <x v="0"/>
  </r>
  <r>
    <x v="389"/>
    <n v="119"/>
    <x v="4"/>
    <s v="Action|Adventure|Fantasy"/>
    <x v="801"/>
    <s v="English"/>
    <s v="China"/>
    <n v="68005000"/>
    <n v="2016"/>
    <x v="19"/>
    <x v="0"/>
    <x v="0"/>
    <x v="0"/>
    <x v="1"/>
    <x v="0"/>
    <x v="0"/>
    <x v="0"/>
    <x v="0"/>
  </r>
  <r>
    <x v="390"/>
    <n v="132"/>
    <x v="778"/>
    <s v="Action|Drama|War"/>
    <x v="802"/>
    <s v="Filipino"/>
    <s v="USA"/>
    <n v="80000000"/>
    <n v="2005"/>
    <x v="10"/>
    <x v="0"/>
    <x v="9"/>
    <x v="16"/>
    <x v="1"/>
    <x v="0"/>
    <x v="0"/>
    <x v="0"/>
    <x v="0"/>
  </r>
  <r>
    <x v="391"/>
    <n v="108"/>
    <x v="779"/>
    <s v="Action|Adventure|Comedy|Romance|Sci-Fi"/>
    <x v="803"/>
    <s v="English"/>
    <s v="USA"/>
    <n v="58000000"/>
    <n v="2016"/>
    <x v="14"/>
    <x v="0"/>
    <x v="0"/>
    <x v="5"/>
    <x v="6"/>
    <x v="6"/>
    <x v="0"/>
    <x v="0"/>
    <x v="0"/>
  </r>
  <r>
    <x v="392"/>
    <n v="114"/>
    <x v="780"/>
    <s v="Comedy|Drama"/>
    <x v="804"/>
    <s v="English"/>
    <s v="USA"/>
    <n v="60000000"/>
    <n v="1998"/>
    <x v="41"/>
    <x v="5"/>
    <x v="9"/>
    <x v="2"/>
    <x v="1"/>
    <x v="0"/>
    <x v="0"/>
    <x v="0"/>
    <x v="0"/>
  </r>
  <r>
    <x v="326"/>
    <n v="133"/>
    <x v="781"/>
    <s v="Action|Biography|Drama|History|Thriller|War"/>
    <x v="805"/>
    <s v="English"/>
    <s v="USA"/>
    <n v="58800000"/>
    <n v="2014"/>
    <x v="11"/>
    <x v="0"/>
    <x v="18"/>
    <x v="8"/>
    <x v="5"/>
    <x v="2"/>
    <x v="8"/>
    <x v="0"/>
    <x v="0"/>
  </r>
  <r>
    <x v="46"/>
    <n v="103"/>
    <x v="782"/>
    <s v="Adventure|Comedy|Family|Fantasy|Horror"/>
    <x v="806"/>
    <s v="English"/>
    <s v="USA"/>
    <n v="58000000"/>
    <n v="2015"/>
    <x v="21"/>
    <x v="2"/>
    <x v="8"/>
    <x v="7"/>
    <x v="4"/>
    <x v="15"/>
    <x v="0"/>
    <x v="0"/>
    <x v="0"/>
  </r>
  <r>
    <x v="113"/>
    <n v="22"/>
    <x v="4"/>
    <s v="Comedy|Family|Fantasy"/>
    <x v="807"/>
    <s v="English"/>
    <s v="USA"/>
    <n v="3000000"/>
    <s v="-"/>
    <x v="4"/>
    <x v="5"/>
    <x v="4"/>
    <x v="0"/>
    <x v="1"/>
    <x v="0"/>
    <x v="0"/>
    <x v="0"/>
    <x v="0"/>
  </r>
  <r>
    <x v="197"/>
    <n v="95"/>
    <x v="783"/>
    <s v="Comedy|Fantasy|Romance"/>
    <x v="808"/>
    <s v="English"/>
    <s v="USA"/>
    <n v="58000000"/>
    <n v="2005"/>
    <x v="10"/>
    <x v="5"/>
    <x v="5"/>
    <x v="4"/>
    <x v="1"/>
    <x v="0"/>
    <x v="0"/>
    <x v="0"/>
    <x v="0"/>
  </r>
  <r>
    <x v="356"/>
    <n v="90"/>
    <x v="784"/>
    <s v="Comedy|Family|Romance|Sci-Fi"/>
    <x v="809"/>
    <s v="English"/>
    <s v="USA"/>
    <n v="60000000"/>
    <n v="2000"/>
    <x v="57"/>
    <x v="5"/>
    <x v="4"/>
    <x v="4"/>
    <x v="0"/>
    <x v="0"/>
    <x v="0"/>
    <x v="0"/>
    <x v="0"/>
  </r>
  <r>
    <x v="393"/>
    <n v="87"/>
    <x v="785"/>
    <s v="Action|Adventure|Thriller|War"/>
    <x v="810"/>
    <s v="English"/>
    <s v="USA"/>
    <n v="63000000"/>
    <n v="1988"/>
    <x v="20"/>
    <x v="0"/>
    <x v="0"/>
    <x v="1"/>
    <x v="12"/>
    <x v="0"/>
    <x v="0"/>
    <x v="0"/>
    <x v="0"/>
  </r>
  <r>
    <x v="299"/>
    <n v="114"/>
    <x v="786"/>
    <s v="Comedy|Drama|Romance|Sport"/>
    <x v="811"/>
    <s v="English"/>
    <s v="USA"/>
    <n v="58000000"/>
    <n v="2008"/>
    <x v="19"/>
    <x v="5"/>
    <x v="9"/>
    <x v="4"/>
    <x v="16"/>
    <x v="0"/>
    <x v="0"/>
    <x v="0"/>
    <x v="0"/>
  </r>
  <r>
    <x v="158"/>
    <n v="119"/>
    <x v="4"/>
    <s v="Comedy|Western"/>
    <x v="812"/>
    <s v="English"/>
    <s v="USA"/>
    <s v="-"/>
    <n v="2015"/>
    <x v="41"/>
    <x v="5"/>
    <x v="13"/>
    <x v="2"/>
    <x v="1"/>
    <x v="0"/>
    <x v="0"/>
    <x v="0"/>
    <x v="0"/>
  </r>
  <r>
    <x v="347"/>
    <n v="103"/>
    <x v="787"/>
    <s v="Comedy|Drama|Romance"/>
    <x v="813"/>
    <s v="English"/>
    <s v="USA"/>
    <n v="58000000"/>
    <n v="2009"/>
    <x v="55"/>
    <x v="5"/>
    <x v="9"/>
    <x v="4"/>
    <x v="1"/>
    <x v="0"/>
    <x v="0"/>
    <x v="0"/>
    <x v="0"/>
  </r>
  <r>
    <x v="80"/>
    <n v="125"/>
    <x v="788"/>
    <s v="Comedy"/>
    <x v="814"/>
    <s v="English"/>
    <s v="USA"/>
    <n v="58000000"/>
    <n v="2013"/>
    <x v="22"/>
    <x v="5"/>
    <x v="2"/>
    <x v="2"/>
    <x v="1"/>
    <x v="0"/>
    <x v="0"/>
    <x v="0"/>
    <x v="0"/>
  </r>
  <r>
    <x v="216"/>
    <n v="97"/>
    <x v="789"/>
    <s v="Action|Adventure|Horror|Sci-Fi"/>
    <x v="815"/>
    <s v="English"/>
    <s v="Germany"/>
    <n v="60000000"/>
    <n v="2010"/>
    <x v="18"/>
    <x v="0"/>
    <x v="0"/>
    <x v="9"/>
    <x v="0"/>
    <x v="0"/>
    <x v="0"/>
    <x v="0"/>
    <x v="0"/>
  </r>
  <r>
    <x v="394"/>
    <n v="125"/>
    <x v="790"/>
    <s v="Action|Adventure|Drama|History|War"/>
    <x v="816"/>
    <s v="English"/>
    <s v="USA"/>
    <n v="58000000"/>
    <n v="2012"/>
    <x v="18"/>
    <x v="0"/>
    <x v="0"/>
    <x v="8"/>
    <x v="5"/>
    <x v="8"/>
    <x v="0"/>
    <x v="0"/>
    <x v="0"/>
  </r>
  <r>
    <x v="113"/>
    <n v="30"/>
    <x v="4"/>
    <s v="Comedy|Romance"/>
    <x v="817"/>
    <s v="English"/>
    <s v="USA"/>
    <s v="-"/>
    <s v="-"/>
    <x v="15"/>
    <x v="5"/>
    <x v="6"/>
    <x v="2"/>
    <x v="1"/>
    <x v="0"/>
    <x v="0"/>
    <x v="0"/>
    <x v="0"/>
  </r>
  <r>
    <x v="332"/>
    <n v="136"/>
    <x v="791"/>
    <s v="Drama|Mystery|Thriller"/>
    <x v="818"/>
    <s v="English"/>
    <s v="USA"/>
    <n v="57000000"/>
    <n v="1997"/>
    <x v="7"/>
    <x v="3"/>
    <x v="12"/>
    <x v="1"/>
    <x v="1"/>
    <x v="0"/>
    <x v="0"/>
    <x v="0"/>
    <x v="0"/>
  </r>
  <r>
    <x v="395"/>
    <n v="116"/>
    <x v="792"/>
    <s v="Comedy"/>
    <x v="819"/>
    <s v="English"/>
    <s v="USA"/>
    <n v="70000000"/>
    <n v="2012"/>
    <x v="23"/>
    <x v="5"/>
    <x v="2"/>
    <x v="2"/>
    <x v="1"/>
    <x v="0"/>
    <x v="0"/>
    <x v="0"/>
    <x v="0"/>
  </r>
  <r>
    <x v="49"/>
    <n v="103"/>
    <x v="793"/>
    <s v="Action|Adventure|Fantasy"/>
    <x v="820"/>
    <s v="English"/>
    <s v="USA"/>
    <n v="57000000"/>
    <n v="1996"/>
    <x v="21"/>
    <x v="0"/>
    <x v="0"/>
    <x v="0"/>
    <x v="1"/>
    <x v="0"/>
    <x v="0"/>
    <x v="0"/>
    <x v="0"/>
  </r>
  <r>
    <x v="25"/>
    <n v="97"/>
    <x v="794"/>
    <s v="Action|Comedy|Crime|Drama"/>
    <x v="821"/>
    <s v="English"/>
    <s v="USA"/>
    <n v="58000000"/>
    <n v="2004"/>
    <x v="22"/>
    <x v="0"/>
    <x v="8"/>
    <x v="10"/>
    <x v="11"/>
    <x v="0"/>
    <x v="0"/>
    <x v="0"/>
    <x v="0"/>
  </r>
  <r>
    <x v="396"/>
    <n v="96"/>
    <x v="795"/>
    <s v="Action|Fantasy|Thriller"/>
    <x v="822"/>
    <s v="English"/>
    <s v="USA"/>
    <n v="57000000"/>
    <n v="2011"/>
    <x v="44"/>
    <x v="0"/>
    <x v="5"/>
    <x v="1"/>
    <x v="1"/>
    <x v="0"/>
    <x v="0"/>
    <x v="0"/>
    <x v="0"/>
  </r>
  <r>
    <x v="397"/>
    <n v="131"/>
    <x v="796"/>
    <s v="Drama|Music|Romance|War"/>
    <x v="823"/>
    <s v="English"/>
    <s v="UK"/>
    <n v="57000000"/>
    <n v="2001"/>
    <x v="18"/>
    <x v="3"/>
    <x v="16"/>
    <x v="4"/>
    <x v="12"/>
    <x v="0"/>
    <x v="0"/>
    <x v="0"/>
    <x v="0"/>
  </r>
  <r>
    <x v="113"/>
    <n v="22"/>
    <x v="4"/>
    <s v="Comedy|Romance"/>
    <x v="824"/>
    <s v="English"/>
    <s v="USA"/>
    <s v="-"/>
    <s v="-"/>
    <x v="10"/>
    <x v="5"/>
    <x v="6"/>
    <x v="2"/>
    <x v="1"/>
    <x v="0"/>
    <x v="0"/>
    <x v="0"/>
    <x v="0"/>
  </r>
  <r>
    <x v="239"/>
    <n v="95"/>
    <x v="797"/>
    <s v="Action|Comedy|Drama|Family|Thriller"/>
    <x v="825"/>
    <s v="English"/>
    <s v="Canada"/>
    <n v="56000000"/>
    <n v="2005"/>
    <x v="34"/>
    <x v="0"/>
    <x v="8"/>
    <x v="8"/>
    <x v="2"/>
    <x v="2"/>
    <x v="0"/>
    <x v="0"/>
    <x v="0"/>
  </r>
  <r>
    <x v="398"/>
    <n v="86"/>
    <x v="798"/>
    <s v="Action|Crime"/>
    <x v="826"/>
    <s v="English"/>
    <s v="USA"/>
    <n v="56000000"/>
    <n v="2004"/>
    <x v="5"/>
    <x v="0"/>
    <x v="7"/>
    <x v="2"/>
    <x v="1"/>
    <x v="0"/>
    <x v="0"/>
    <x v="0"/>
    <x v="0"/>
  </r>
  <r>
    <x v="43"/>
    <n v="142"/>
    <x v="799"/>
    <s v="Comedy|Drama"/>
    <x v="827"/>
    <s v="English"/>
    <s v="USA"/>
    <n v="55000000"/>
    <n v="1994"/>
    <x v="36"/>
    <x v="5"/>
    <x v="9"/>
    <x v="2"/>
    <x v="1"/>
    <x v="0"/>
    <x v="0"/>
    <x v="0"/>
    <x v="0"/>
  </r>
  <r>
    <x v="344"/>
    <n v="92"/>
    <x v="800"/>
    <s v="Animation|Comedy|Family|Fantasy|Music"/>
    <x v="828"/>
    <s v="English"/>
    <s v="USA"/>
    <n v="60000000"/>
    <n v="2007"/>
    <x v="31"/>
    <x v="4"/>
    <x v="8"/>
    <x v="7"/>
    <x v="4"/>
    <x v="13"/>
    <x v="0"/>
    <x v="0"/>
    <x v="0"/>
  </r>
  <r>
    <x v="190"/>
    <n v="108"/>
    <x v="801"/>
    <s v="Comedy"/>
    <x v="829"/>
    <s v="English"/>
    <s v="USA"/>
    <n v="55000000"/>
    <n v="2000"/>
    <x v="15"/>
    <x v="5"/>
    <x v="2"/>
    <x v="2"/>
    <x v="1"/>
    <x v="0"/>
    <x v="0"/>
    <x v="0"/>
    <x v="0"/>
  </r>
  <r>
    <x v="399"/>
    <n v="84"/>
    <x v="802"/>
    <s v="Adventure|Animation|Drama|Family|History|Musical|Romance"/>
    <x v="830"/>
    <s v="English"/>
    <s v="USA"/>
    <n v="55000000"/>
    <n v="1995"/>
    <x v="4"/>
    <x v="2"/>
    <x v="3"/>
    <x v="8"/>
    <x v="2"/>
    <x v="9"/>
    <x v="1"/>
    <x v="1"/>
    <x v="0"/>
  </r>
  <r>
    <x v="105"/>
    <n v="188"/>
    <x v="803"/>
    <s v="Action|Adventure|Drama|Romance|Sci-Fi"/>
    <x v="831"/>
    <s v="English"/>
    <s v="USA"/>
    <n v="55000000"/>
    <n v="1978"/>
    <x v="11"/>
    <x v="0"/>
    <x v="0"/>
    <x v="8"/>
    <x v="6"/>
    <x v="6"/>
    <x v="0"/>
    <x v="0"/>
    <x v="0"/>
  </r>
  <r>
    <x v="51"/>
    <n v="95"/>
    <x v="804"/>
    <s v="Comedy|Romance|Sci-Fi"/>
    <x v="832"/>
    <s v="English"/>
    <s v="USA"/>
    <n v="54000000"/>
    <n v="1996"/>
    <x v="23"/>
    <x v="5"/>
    <x v="6"/>
    <x v="3"/>
    <x v="1"/>
    <x v="0"/>
    <x v="0"/>
    <x v="0"/>
    <x v="0"/>
  </r>
  <r>
    <x v="279"/>
    <n v="118"/>
    <x v="805"/>
    <s v="Comedy|Romance"/>
    <x v="833"/>
    <s v="English"/>
    <s v="USA"/>
    <n v="70000000"/>
    <n v="2005"/>
    <x v="4"/>
    <x v="5"/>
    <x v="6"/>
    <x v="2"/>
    <x v="1"/>
    <x v="0"/>
    <x v="0"/>
    <x v="0"/>
    <x v="0"/>
  </r>
  <r>
    <x v="400"/>
    <n v="92"/>
    <x v="806"/>
    <s v="Action|Adventure|Comedy|Family|Romance"/>
    <x v="834"/>
    <s v="English"/>
    <s v="USA"/>
    <n v="55000000"/>
    <n v="1997"/>
    <x v="28"/>
    <x v="0"/>
    <x v="0"/>
    <x v="5"/>
    <x v="2"/>
    <x v="5"/>
    <x v="0"/>
    <x v="0"/>
    <x v="0"/>
  </r>
  <r>
    <x v="401"/>
    <n v="74"/>
    <x v="807"/>
    <s v="Comedy|Romance"/>
    <x v="835"/>
    <s v="English"/>
    <s v="USA"/>
    <n v="55000000"/>
    <n v="2003"/>
    <x v="22"/>
    <x v="5"/>
    <x v="6"/>
    <x v="2"/>
    <x v="1"/>
    <x v="0"/>
    <x v="0"/>
    <x v="0"/>
    <x v="0"/>
  </r>
  <r>
    <x v="116"/>
    <n v="134"/>
    <x v="808"/>
    <s v="Biography|Drama|Thriller"/>
    <x v="836"/>
    <s v="English"/>
    <s v="USA"/>
    <n v="55000000"/>
    <n v="2013"/>
    <x v="0"/>
    <x v="9"/>
    <x v="9"/>
    <x v="1"/>
    <x v="1"/>
    <x v="0"/>
    <x v="0"/>
    <x v="0"/>
    <x v="0"/>
  </r>
  <r>
    <x v="80"/>
    <n v="101"/>
    <x v="809"/>
    <s v="Comedy|Crime|Romance|Thriller"/>
    <x v="837"/>
    <s v="English"/>
    <s v="USA"/>
    <n v="55000000"/>
    <n v="2010"/>
    <x v="22"/>
    <x v="5"/>
    <x v="7"/>
    <x v="4"/>
    <x v="7"/>
    <x v="0"/>
    <x v="0"/>
    <x v="0"/>
    <x v="0"/>
  </r>
  <r>
    <x v="180"/>
    <n v="100"/>
    <x v="810"/>
    <s v="Comedy|Family|Fantasy"/>
    <x v="838"/>
    <s v="English"/>
    <s v="USA"/>
    <n v="50000000"/>
    <n v="1995"/>
    <x v="19"/>
    <x v="5"/>
    <x v="4"/>
    <x v="0"/>
    <x v="1"/>
    <x v="0"/>
    <x v="0"/>
    <x v="0"/>
    <x v="0"/>
  </r>
  <r>
    <x v="274"/>
    <n v="132"/>
    <x v="811"/>
    <s v="Action|Crime|Thriller"/>
    <x v="839"/>
    <s v="English"/>
    <s v="USA"/>
    <n v="55000000"/>
    <n v="2014"/>
    <x v="13"/>
    <x v="0"/>
    <x v="7"/>
    <x v="1"/>
    <x v="1"/>
    <x v="0"/>
    <x v="0"/>
    <x v="0"/>
    <x v="0"/>
  </r>
  <r>
    <x v="402"/>
    <n v="105"/>
    <x v="812"/>
    <s v="Comedy|Drama|Romance"/>
    <x v="840"/>
    <s v="English"/>
    <s v="USA"/>
    <n v="55000000"/>
    <n v="2002"/>
    <x v="37"/>
    <x v="5"/>
    <x v="9"/>
    <x v="4"/>
    <x v="1"/>
    <x v="0"/>
    <x v="0"/>
    <x v="0"/>
    <x v="0"/>
  </r>
  <r>
    <x v="165"/>
    <n v="123"/>
    <x v="813"/>
    <s v="Action|Drama|Thriller|War"/>
    <x v="841"/>
    <s v="English"/>
    <s v="USA"/>
    <n v="53000000"/>
    <n v="1995"/>
    <x v="11"/>
    <x v="0"/>
    <x v="9"/>
    <x v="1"/>
    <x v="12"/>
    <x v="0"/>
    <x v="0"/>
    <x v="0"/>
    <x v="0"/>
  </r>
  <r>
    <x v="403"/>
    <n v="117"/>
    <x v="814"/>
    <s v="Biography|Drama"/>
    <x v="842"/>
    <s v="English"/>
    <s v="USA"/>
    <n v="55000000"/>
    <n v="2006"/>
    <x v="25"/>
    <x v="9"/>
    <x v="9"/>
    <x v="2"/>
    <x v="1"/>
    <x v="0"/>
    <x v="0"/>
    <x v="0"/>
    <x v="0"/>
  </r>
  <r>
    <x v="127"/>
    <n v="98"/>
    <x v="815"/>
    <s v="Drama|Mystery|Thriller"/>
    <x v="843"/>
    <s v="English"/>
    <s v="USA"/>
    <n v="55000000"/>
    <n v="2005"/>
    <x v="5"/>
    <x v="3"/>
    <x v="12"/>
    <x v="1"/>
    <x v="1"/>
    <x v="0"/>
    <x v="0"/>
    <x v="0"/>
    <x v="0"/>
  </r>
  <r>
    <x v="277"/>
    <n v="128"/>
    <x v="816"/>
    <s v="Drama|Thriller"/>
    <x v="844"/>
    <s v="English"/>
    <s v="USA"/>
    <n v="55000000"/>
    <n v="1994"/>
    <x v="19"/>
    <x v="3"/>
    <x v="1"/>
    <x v="2"/>
    <x v="1"/>
    <x v="0"/>
    <x v="0"/>
    <x v="0"/>
    <x v="0"/>
  </r>
  <r>
    <x v="180"/>
    <n v="114"/>
    <x v="817"/>
    <s v="Drama|Fantasy|Romance"/>
    <x v="845"/>
    <s v="English"/>
    <s v="Germany"/>
    <n v="55000000"/>
    <n v="1998"/>
    <x v="10"/>
    <x v="3"/>
    <x v="5"/>
    <x v="4"/>
    <x v="1"/>
    <x v="0"/>
    <x v="0"/>
    <x v="0"/>
    <x v="0"/>
  </r>
  <r>
    <x v="169"/>
    <n v="111"/>
    <x v="818"/>
    <s v="Action"/>
    <x v="846"/>
    <s v="English"/>
    <s v="USA"/>
    <n v="30000000"/>
    <n v="2003"/>
    <x v="14"/>
    <x v="0"/>
    <x v="2"/>
    <x v="2"/>
    <x v="1"/>
    <x v="0"/>
    <x v="0"/>
    <x v="0"/>
    <x v="0"/>
  </r>
  <r>
    <x v="189"/>
    <n v="85"/>
    <x v="819"/>
    <s v="Comedy"/>
    <x v="847"/>
    <s v="English"/>
    <s v="USA"/>
    <n v="55000000"/>
    <n v="1999"/>
    <x v="21"/>
    <x v="5"/>
    <x v="2"/>
    <x v="2"/>
    <x v="1"/>
    <x v="0"/>
    <x v="0"/>
    <x v="0"/>
    <x v="0"/>
  </r>
  <r>
    <x v="113"/>
    <n v="44"/>
    <x v="4"/>
    <s v="Action|Adventure|Drama|Sci-Fi"/>
    <x v="848"/>
    <s v="English"/>
    <s v="USA"/>
    <n v="1400000"/>
    <s v="-"/>
    <x v="26"/>
    <x v="0"/>
    <x v="0"/>
    <x v="8"/>
    <x v="0"/>
    <x v="0"/>
    <x v="0"/>
    <x v="0"/>
    <x v="0"/>
  </r>
  <r>
    <x v="169"/>
    <n v="137"/>
    <x v="820"/>
    <s v="Action|Crime|Drama|Thriller"/>
    <x v="849"/>
    <s v="English"/>
    <s v="USA"/>
    <n v="30000000"/>
    <n v="2004"/>
    <x v="25"/>
    <x v="0"/>
    <x v="7"/>
    <x v="8"/>
    <x v="7"/>
    <x v="0"/>
    <x v="0"/>
    <x v="0"/>
    <x v="0"/>
  </r>
  <r>
    <x v="214"/>
    <n v="97"/>
    <x v="821"/>
    <s v="Action|Comedy|Crime|Thriller"/>
    <x v="850"/>
    <s v="English"/>
    <s v="USA"/>
    <n v="55000000"/>
    <n v="1989"/>
    <x v="22"/>
    <x v="0"/>
    <x v="8"/>
    <x v="10"/>
    <x v="7"/>
    <x v="0"/>
    <x v="0"/>
    <x v="0"/>
    <x v="0"/>
  </r>
  <r>
    <x v="43"/>
    <n v="104"/>
    <x v="822"/>
    <s v="Comedy|Fantasy|Horror"/>
    <x v="851"/>
    <s v="English"/>
    <s v="USA"/>
    <n v="55000000"/>
    <n v="1992"/>
    <x v="21"/>
    <x v="5"/>
    <x v="5"/>
    <x v="9"/>
    <x v="1"/>
    <x v="0"/>
    <x v="0"/>
    <x v="0"/>
    <x v="0"/>
  </r>
  <r>
    <x v="404"/>
    <n v="110"/>
    <x v="823"/>
    <s v="Action|Adventure|Comedy|Western"/>
    <x v="852"/>
    <s v="English"/>
    <s v="USA"/>
    <n v="55000000"/>
    <n v="2000"/>
    <x v="4"/>
    <x v="0"/>
    <x v="0"/>
    <x v="5"/>
    <x v="9"/>
    <x v="0"/>
    <x v="0"/>
    <x v="0"/>
    <x v="0"/>
  </r>
  <r>
    <x v="374"/>
    <n v="133"/>
    <x v="824"/>
    <s v="Action|Adventure|Thriller"/>
    <x v="853"/>
    <s v="English"/>
    <s v="USA"/>
    <n v="55000000"/>
    <n v="1996"/>
    <x v="21"/>
    <x v="0"/>
    <x v="0"/>
    <x v="1"/>
    <x v="1"/>
    <x v="0"/>
    <x v="0"/>
    <x v="0"/>
    <x v="0"/>
  </r>
  <r>
    <x v="197"/>
    <n v="94"/>
    <x v="825"/>
    <s v="Comedy|Family|Fantasy"/>
    <x v="854"/>
    <s v="English"/>
    <s v="USA"/>
    <n v="55000000"/>
    <n v="2011"/>
    <x v="19"/>
    <x v="5"/>
    <x v="4"/>
    <x v="0"/>
    <x v="1"/>
    <x v="0"/>
    <x v="0"/>
    <x v="0"/>
    <x v="0"/>
  </r>
  <r>
    <x v="97"/>
    <n v="104"/>
    <x v="826"/>
    <s v="Action|Adventure|Fantasy"/>
    <x v="855"/>
    <s v="English"/>
    <s v="USA"/>
    <n v="55000000"/>
    <n v="2008"/>
    <x v="4"/>
    <x v="0"/>
    <x v="0"/>
    <x v="0"/>
    <x v="1"/>
    <x v="0"/>
    <x v="0"/>
    <x v="0"/>
    <x v="0"/>
  </r>
  <r>
    <x v="405"/>
    <n v="91"/>
    <x v="827"/>
    <s v="Adventure|Animation|Comedy|Family"/>
    <x v="856"/>
    <s v="English"/>
    <s v="USA"/>
    <n v="55000000"/>
    <n v="2013"/>
    <x v="18"/>
    <x v="2"/>
    <x v="3"/>
    <x v="5"/>
    <x v="2"/>
    <x v="0"/>
    <x v="0"/>
    <x v="0"/>
    <x v="0"/>
  </r>
  <r>
    <x v="68"/>
    <n v="145"/>
    <x v="828"/>
    <s v="Action|Horror|Sci-Fi"/>
    <x v="857"/>
    <s v="English"/>
    <s v="USA"/>
    <n v="50000000"/>
    <n v="1992"/>
    <x v="21"/>
    <x v="0"/>
    <x v="11"/>
    <x v="3"/>
    <x v="1"/>
    <x v="0"/>
    <x v="0"/>
    <x v="0"/>
    <x v="0"/>
  </r>
  <r>
    <x v="406"/>
    <n v="135"/>
    <x v="829"/>
    <s v="Biography|Drama|History|Musical"/>
    <x v="858"/>
    <s v="English"/>
    <s v="USA"/>
    <n v="55000000"/>
    <n v="1996"/>
    <x v="22"/>
    <x v="9"/>
    <x v="9"/>
    <x v="12"/>
    <x v="13"/>
    <x v="0"/>
    <x v="0"/>
    <x v="0"/>
    <x v="0"/>
  </r>
  <r>
    <x v="407"/>
    <n v="122"/>
    <x v="830"/>
    <s v="Action|Adventure|Crime|Thriller"/>
    <x v="859"/>
    <s v="English"/>
    <s v="UK"/>
    <n v="55000000"/>
    <n v="1998"/>
    <x v="11"/>
    <x v="0"/>
    <x v="0"/>
    <x v="10"/>
    <x v="7"/>
    <x v="0"/>
    <x v="0"/>
    <x v="0"/>
    <x v="0"/>
  </r>
  <r>
    <x v="249"/>
    <n v="110"/>
    <x v="831"/>
    <s v="Adventure|Drama|Horror|Thriller"/>
    <x v="860"/>
    <s v="English"/>
    <s v="USA"/>
    <n v="55000000"/>
    <n v="1996"/>
    <x v="2"/>
    <x v="2"/>
    <x v="9"/>
    <x v="9"/>
    <x v="7"/>
    <x v="0"/>
    <x v="0"/>
    <x v="0"/>
    <x v="0"/>
  </r>
  <r>
    <x v="408"/>
    <n v="95"/>
    <x v="832"/>
    <s v="Animation|Comedy|Family|Fantasy"/>
    <x v="861"/>
    <s v="English"/>
    <s v="UK"/>
    <n v="55000000"/>
    <n v="2014"/>
    <x v="13"/>
    <x v="4"/>
    <x v="8"/>
    <x v="7"/>
    <x v="4"/>
    <x v="0"/>
    <x v="0"/>
    <x v="0"/>
    <x v="0"/>
  </r>
  <r>
    <x v="409"/>
    <n v="102"/>
    <x v="833"/>
    <s v="Action|Comedy|Sci-Fi"/>
    <x v="862"/>
    <s v="English"/>
    <s v="USA"/>
    <n v="68000000"/>
    <n v="2012"/>
    <x v="20"/>
    <x v="0"/>
    <x v="8"/>
    <x v="3"/>
    <x v="1"/>
    <x v="0"/>
    <x v="0"/>
    <x v="0"/>
    <x v="0"/>
  </r>
  <r>
    <x v="410"/>
    <n v="94"/>
    <x v="834"/>
    <s v="Action|Crime|Drama|Thriller"/>
    <x v="863"/>
    <s v="English"/>
    <s v="USA"/>
    <n v="55000000"/>
    <n v="2003"/>
    <x v="19"/>
    <x v="0"/>
    <x v="7"/>
    <x v="8"/>
    <x v="7"/>
    <x v="0"/>
    <x v="0"/>
    <x v="0"/>
    <x v="0"/>
  </r>
  <r>
    <x v="71"/>
    <n v="126"/>
    <x v="835"/>
    <s v="Drama|Thriller"/>
    <x v="864"/>
    <s v="English"/>
    <s v="USA"/>
    <n v="55000000"/>
    <n v="1999"/>
    <x v="12"/>
    <x v="3"/>
    <x v="1"/>
    <x v="2"/>
    <x v="1"/>
    <x v="0"/>
    <x v="0"/>
    <x v="0"/>
    <x v="0"/>
  </r>
  <r>
    <x v="307"/>
    <n v="118"/>
    <x v="836"/>
    <s v="Comedy"/>
    <x v="865"/>
    <s v="English"/>
    <s v="USA"/>
    <n v="55000000"/>
    <n v="2003"/>
    <x v="27"/>
    <x v="5"/>
    <x v="2"/>
    <x v="2"/>
    <x v="1"/>
    <x v="0"/>
    <x v="0"/>
    <x v="0"/>
    <x v="0"/>
  </r>
  <r>
    <x v="411"/>
    <n v="99"/>
    <x v="837"/>
    <s v="Comedy|Sport"/>
    <x v="866"/>
    <s v="English"/>
    <s v="USA"/>
    <n v="55000000"/>
    <n v="2008"/>
    <x v="27"/>
    <x v="5"/>
    <x v="19"/>
    <x v="2"/>
    <x v="1"/>
    <x v="0"/>
    <x v="0"/>
    <x v="0"/>
    <x v="0"/>
  </r>
  <r>
    <x v="412"/>
    <n v="88"/>
    <x v="838"/>
    <s v="Adventure|Animation|Comedy|Family"/>
    <x v="867"/>
    <s v="English"/>
    <s v="UK"/>
    <n v="55000000"/>
    <n v="2012"/>
    <x v="10"/>
    <x v="2"/>
    <x v="3"/>
    <x v="5"/>
    <x v="2"/>
    <x v="0"/>
    <x v="0"/>
    <x v="0"/>
    <x v="0"/>
  </r>
  <r>
    <x v="326"/>
    <n v="141"/>
    <x v="839"/>
    <s v="Crime|Drama|Mystery|Thriller"/>
    <x v="868"/>
    <s v="English"/>
    <s v="USA"/>
    <n v="55000000"/>
    <n v="2008"/>
    <x v="6"/>
    <x v="8"/>
    <x v="9"/>
    <x v="14"/>
    <x v="7"/>
    <x v="0"/>
    <x v="0"/>
    <x v="0"/>
    <x v="0"/>
  </r>
  <r>
    <x v="226"/>
    <n v="107"/>
    <x v="840"/>
    <s v="Action|Drama|Sci-Fi|Thriller"/>
    <x v="869"/>
    <s v="English"/>
    <s v="USA"/>
    <n v="50000000"/>
    <n v="1996"/>
    <x v="23"/>
    <x v="0"/>
    <x v="9"/>
    <x v="3"/>
    <x v="7"/>
    <x v="0"/>
    <x v="0"/>
    <x v="0"/>
    <x v="0"/>
  </r>
  <r>
    <x v="165"/>
    <n v="116"/>
    <x v="841"/>
    <s v="Action|Drama|Sport|Thriller"/>
    <x v="870"/>
    <s v="English"/>
    <s v="USA"/>
    <n v="55000000"/>
    <n v="1996"/>
    <x v="27"/>
    <x v="0"/>
    <x v="9"/>
    <x v="15"/>
    <x v="7"/>
    <x v="0"/>
    <x v="0"/>
    <x v="0"/>
    <x v="0"/>
  </r>
  <r>
    <x v="133"/>
    <n v="143"/>
    <x v="842"/>
    <s v="Drama|Musical|Romance|Thriller"/>
    <x v="871"/>
    <s v="English"/>
    <s v="UK"/>
    <n v="70000000"/>
    <n v="2004"/>
    <x v="38"/>
    <x v="3"/>
    <x v="15"/>
    <x v="4"/>
    <x v="7"/>
    <x v="0"/>
    <x v="0"/>
    <x v="0"/>
    <x v="0"/>
  </r>
  <r>
    <x v="413"/>
    <n v="114"/>
    <x v="843"/>
    <s v="Biography|Drama|History|War"/>
    <x v="872"/>
    <s v="English"/>
    <s v="UK"/>
    <n v="55000000"/>
    <n v="2007"/>
    <x v="8"/>
    <x v="9"/>
    <x v="9"/>
    <x v="12"/>
    <x v="12"/>
    <x v="0"/>
    <x v="0"/>
    <x v="0"/>
    <x v="0"/>
  </r>
  <r>
    <x v="414"/>
    <n v="93"/>
    <x v="844"/>
    <s v="Action|Sci-Fi"/>
    <x v="873"/>
    <s v="English"/>
    <s v="USA"/>
    <n v="62000000"/>
    <n v="2005"/>
    <x v="34"/>
    <x v="0"/>
    <x v="10"/>
    <x v="2"/>
    <x v="1"/>
    <x v="0"/>
    <x v="0"/>
    <x v="0"/>
    <x v="0"/>
  </r>
  <r>
    <x v="415"/>
    <n v="280"/>
    <x v="845"/>
    <s v="Drama|History|War"/>
    <x v="874"/>
    <s v="English"/>
    <s v="USA"/>
    <n v="56000000"/>
    <n v="2003"/>
    <x v="22"/>
    <x v="3"/>
    <x v="14"/>
    <x v="16"/>
    <x v="1"/>
    <x v="0"/>
    <x v="0"/>
    <x v="0"/>
    <x v="0"/>
  </r>
  <r>
    <x v="416"/>
    <n v="100"/>
    <x v="846"/>
    <s v="Action|Thriller"/>
    <x v="875"/>
    <s v="English"/>
    <s v="USA"/>
    <n v="71000000"/>
    <n v="1997"/>
    <x v="55"/>
    <x v="0"/>
    <x v="1"/>
    <x v="2"/>
    <x v="1"/>
    <x v="0"/>
    <x v="0"/>
    <x v="0"/>
    <x v="0"/>
  </r>
  <r>
    <x v="417"/>
    <n v="107"/>
    <x v="847"/>
    <s v="Comedy|Drama|Family|Fantasy"/>
    <x v="876"/>
    <s v="English"/>
    <s v="USA"/>
    <n v="55000000"/>
    <n v="2009"/>
    <x v="23"/>
    <x v="5"/>
    <x v="9"/>
    <x v="7"/>
    <x v="4"/>
    <x v="0"/>
    <x v="0"/>
    <x v="0"/>
    <x v="0"/>
  </r>
  <r>
    <x v="73"/>
    <n v="119"/>
    <x v="848"/>
    <s v="Adventure|Comedy|Crime|Family|Musical"/>
    <x v="877"/>
    <s v="English"/>
    <s v="USA"/>
    <n v="50000000"/>
    <n v="2014"/>
    <x v="21"/>
    <x v="2"/>
    <x v="8"/>
    <x v="10"/>
    <x v="2"/>
    <x v="11"/>
    <x v="0"/>
    <x v="0"/>
    <x v="0"/>
  </r>
  <r>
    <x v="298"/>
    <n v="95"/>
    <x v="849"/>
    <s v="Action|Adventure|Comedy|Family|Sci-Fi"/>
    <x v="878"/>
    <s v="English"/>
    <s v="UK"/>
    <n v="57000000"/>
    <n v="2004"/>
    <x v="39"/>
    <x v="0"/>
    <x v="0"/>
    <x v="5"/>
    <x v="2"/>
    <x v="6"/>
    <x v="0"/>
    <x v="0"/>
    <x v="0"/>
  </r>
  <r>
    <x v="418"/>
    <n v="119"/>
    <x v="850"/>
    <s v="Drama|Music|Musical|Romance"/>
    <x v="879"/>
    <s v="English"/>
    <s v="USA"/>
    <n v="55000000"/>
    <n v="2010"/>
    <x v="21"/>
    <x v="3"/>
    <x v="16"/>
    <x v="18"/>
    <x v="6"/>
    <x v="0"/>
    <x v="0"/>
    <x v="0"/>
    <x v="0"/>
  </r>
  <r>
    <x v="365"/>
    <n v="133"/>
    <x v="851"/>
    <s v="Drama|Mystery|Romance|War"/>
    <x v="880"/>
    <s v="French"/>
    <s v="France"/>
    <n v="47000000"/>
    <n v="2004"/>
    <x v="16"/>
    <x v="3"/>
    <x v="12"/>
    <x v="4"/>
    <x v="12"/>
    <x v="0"/>
    <x v="0"/>
    <x v="0"/>
    <x v="0"/>
  </r>
  <r>
    <x v="328"/>
    <n v="152"/>
    <x v="4"/>
    <s v="Crime|Drama|Romance"/>
    <x v="881"/>
    <s v="English"/>
    <s v="UK"/>
    <n v="2000000"/>
    <n v="1962"/>
    <x v="16"/>
    <x v="8"/>
    <x v="9"/>
    <x v="4"/>
    <x v="1"/>
    <x v="0"/>
    <x v="0"/>
    <x v="0"/>
    <x v="0"/>
  </r>
  <r>
    <x v="419"/>
    <n v="96"/>
    <x v="4"/>
    <s v="Crime|Horror|Mystery|Thriller"/>
    <x v="882"/>
    <s v="English"/>
    <s v="USA"/>
    <n v="55000000"/>
    <n v="2002"/>
    <x v="43"/>
    <x v="8"/>
    <x v="11"/>
    <x v="14"/>
    <x v="7"/>
    <x v="0"/>
    <x v="0"/>
    <x v="0"/>
    <x v="0"/>
  </r>
  <r>
    <x v="37"/>
    <n v="117"/>
    <x v="852"/>
    <s v="Action|Horror|Sci-Fi|Thriller"/>
    <x v="883"/>
    <s v="English"/>
    <s v="USA"/>
    <n v="54000000"/>
    <n v="2002"/>
    <x v="10"/>
    <x v="0"/>
    <x v="11"/>
    <x v="3"/>
    <x v="7"/>
    <x v="0"/>
    <x v="0"/>
    <x v="0"/>
    <x v="0"/>
  </r>
  <r>
    <x v="403"/>
    <n v="123"/>
    <x v="853"/>
    <s v="Drama|Romance"/>
    <x v="884"/>
    <s v="English"/>
    <s v="USA"/>
    <n v="55000000"/>
    <n v="2008"/>
    <x v="16"/>
    <x v="3"/>
    <x v="6"/>
    <x v="2"/>
    <x v="1"/>
    <x v="0"/>
    <x v="0"/>
    <x v="0"/>
    <x v="0"/>
  </r>
  <r>
    <x v="382"/>
    <n v="92"/>
    <x v="854"/>
    <s v="Action|Thriller"/>
    <x v="885"/>
    <s v="English"/>
    <s v="USA"/>
    <n v="55000000"/>
    <n v="2012"/>
    <x v="20"/>
    <x v="0"/>
    <x v="1"/>
    <x v="2"/>
    <x v="1"/>
    <x v="0"/>
    <x v="0"/>
    <x v="0"/>
    <x v="0"/>
  </r>
  <r>
    <x v="420"/>
    <n v="170"/>
    <x v="855"/>
    <s v="Crime|Drama"/>
    <x v="886"/>
    <s v="English"/>
    <s v="USA"/>
    <n v="54000000"/>
    <n v="1990"/>
    <x v="32"/>
    <x v="8"/>
    <x v="9"/>
    <x v="2"/>
    <x v="1"/>
    <x v="0"/>
    <x v="0"/>
    <x v="0"/>
    <x v="0"/>
  </r>
  <r>
    <x v="296"/>
    <n v="123"/>
    <x v="856"/>
    <s v="Comedy|Drama|Romance"/>
    <x v="887"/>
    <s v="English"/>
    <s v="USA"/>
    <n v="57000000"/>
    <n v="2005"/>
    <x v="21"/>
    <x v="5"/>
    <x v="9"/>
    <x v="4"/>
    <x v="1"/>
    <x v="0"/>
    <x v="0"/>
    <x v="0"/>
    <x v="0"/>
  </r>
  <r>
    <x v="20"/>
    <n v="110"/>
    <x v="857"/>
    <s v="Comedy|Romance"/>
    <x v="888"/>
    <s v="English"/>
    <s v="USA"/>
    <n v="54000000"/>
    <n v="2006"/>
    <x v="23"/>
    <x v="5"/>
    <x v="6"/>
    <x v="2"/>
    <x v="1"/>
    <x v="0"/>
    <x v="0"/>
    <x v="0"/>
    <x v="0"/>
  </r>
  <r>
    <x v="421"/>
    <n v="116"/>
    <x v="858"/>
    <s v="Action|Adventure|Romance|Sci-Fi"/>
    <x v="889"/>
    <s v="English"/>
    <s v="USA"/>
    <n v="54000000"/>
    <n v="1980"/>
    <x v="2"/>
    <x v="0"/>
    <x v="0"/>
    <x v="4"/>
    <x v="0"/>
    <x v="0"/>
    <x v="0"/>
    <x v="0"/>
    <x v="0"/>
  </r>
  <r>
    <x v="225"/>
    <n v="121"/>
    <x v="859"/>
    <s v="Comedy|Crime|Romance"/>
    <x v="890"/>
    <s v="English"/>
    <s v="USA"/>
    <n v="54000000"/>
    <n v="2003"/>
    <x v="52"/>
    <x v="5"/>
    <x v="7"/>
    <x v="4"/>
    <x v="1"/>
    <x v="0"/>
    <x v="0"/>
    <x v="0"/>
    <x v="0"/>
  </r>
  <r>
    <x v="357"/>
    <n v="128"/>
    <x v="860"/>
    <s v="Drama|Thriller"/>
    <x v="891"/>
    <s v="English"/>
    <s v="Germany"/>
    <n v="55000000"/>
    <n v="2006"/>
    <x v="5"/>
    <x v="3"/>
    <x v="1"/>
    <x v="2"/>
    <x v="1"/>
    <x v="0"/>
    <x v="0"/>
    <x v="0"/>
    <x v="0"/>
  </r>
  <r>
    <x v="265"/>
    <n v="99"/>
    <x v="861"/>
    <s v="Action|Crime|Thriller"/>
    <x v="892"/>
    <s v="English"/>
    <s v="Germany"/>
    <n v="46000000"/>
    <n v="2000"/>
    <x v="18"/>
    <x v="0"/>
    <x v="7"/>
    <x v="1"/>
    <x v="1"/>
    <x v="0"/>
    <x v="0"/>
    <x v="0"/>
    <x v="0"/>
  </r>
  <r>
    <x v="281"/>
    <n v="94"/>
    <x v="862"/>
    <s v="Adventure|Animation|Drama|Family|Fantasy|Musical|Mystery|Romance"/>
    <x v="893"/>
    <s v="English"/>
    <s v="USA"/>
    <n v="50000000"/>
    <n v="1997"/>
    <x v="1"/>
    <x v="2"/>
    <x v="3"/>
    <x v="8"/>
    <x v="2"/>
    <x v="1"/>
    <x v="1"/>
    <x v="7"/>
    <x v="1"/>
  </r>
  <r>
    <x v="35"/>
    <n v="127"/>
    <x v="863"/>
    <s v="Drama|Musical|Romance"/>
    <x v="894"/>
    <s v="English"/>
    <s v="USA"/>
    <n v="52500000"/>
    <n v="2001"/>
    <x v="32"/>
    <x v="3"/>
    <x v="15"/>
    <x v="4"/>
    <x v="1"/>
    <x v="0"/>
    <x v="0"/>
    <x v="0"/>
    <x v="0"/>
  </r>
  <r>
    <x v="377"/>
    <n v="89"/>
    <x v="864"/>
    <s v="Crime|Mystery|Thriller"/>
    <x v="895"/>
    <s v="English"/>
    <s v="USA"/>
    <n v="53000000"/>
    <n v="2001"/>
    <x v="34"/>
    <x v="8"/>
    <x v="12"/>
    <x v="1"/>
    <x v="1"/>
    <x v="0"/>
    <x v="0"/>
    <x v="0"/>
    <x v="0"/>
  </r>
  <r>
    <x v="422"/>
    <n v="123"/>
    <x v="865"/>
    <s v="Biography|Crime|Drama"/>
    <x v="896"/>
    <s v="English"/>
    <s v="USA"/>
    <n v="53000000"/>
    <n v="2015"/>
    <x v="15"/>
    <x v="9"/>
    <x v="7"/>
    <x v="8"/>
    <x v="1"/>
    <x v="0"/>
    <x v="0"/>
    <x v="0"/>
    <x v="0"/>
  </r>
  <r>
    <x v="326"/>
    <n v="135"/>
    <x v="866"/>
    <s v="Drama|History|War"/>
    <x v="897"/>
    <s v="English"/>
    <s v="USA"/>
    <n v="90000000"/>
    <n v="2006"/>
    <x v="1"/>
    <x v="3"/>
    <x v="14"/>
    <x v="16"/>
    <x v="1"/>
    <x v="0"/>
    <x v="0"/>
    <x v="0"/>
    <x v="0"/>
  </r>
  <r>
    <x v="273"/>
    <n v="118"/>
    <x v="867"/>
    <s v="Crime|Drama|Thriller"/>
    <x v="898"/>
    <s v="English"/>
    <s v="USA"/>
    <n v="50000000"/>
    <n v="2009"/>
    <x v="38"/>
    <x v="8"/>
    <x v="9"/>
    <x v="1"/>
    <x v="1"/>
    <x v="0"/>
    <x v="0"/>
    <x v="0"/>
    <x v="0"/>
  </r>
  <r>
    <x v="423"/>
    <n v="189"/>
    <x v="868"/>
    <s v="Action|Horror|Thriller"/>
    <x v="899"/>
    <s v="English"/>
    <s v="USA"/>
    <n v="53000000"/>
    <n v="2007"/>
    <x v="32"/>
    <x v="0"/>
    <x v="11"/>
    <x v="1"/>
    <x v="1"/>
    <x v="0"/>
    <x v="0"/>
    <x v="0"/>
    <x v="0"/>
  </r>
  <r>
    <x v="250"/>
    <n v="172"/>
    <x v="869"/>
    <s v="Drama|History|Horror"/>
    <x v="900"/>
    <s v="English"/>
    <s v="USA"/>
    <n v="55000000"/>
    <n v="1998"/>
    <x v="18"/>
    <x v="3"/>
    <x v="14"/>
    <x v="9"/>
    <x v="1"/>
    <x v="0"/>
    <x v="0"/>
    <x v="0"/>
    <x v="0"/>
  </r>
  <r>
    <x v="424"/>
    <n v="124"/>
    <x v="870"/>
    <s v="Drama|Romance|Sport"/>
    <x v="901"/>
    <s v="English"/>
    <s v="USA"/>
    <n v="55000000"/>
    <n v="2007"/>
    <x v="18"/>
    <x v="3"/>
    <x v="6"/>
    <x v="15"/>
    <x v="1"/>
    <x v="0"/>
    <x v="0"/>
    <x v="0"/>
    <x v="0"/>
  </r>
  <r>
    <x v="38"/>
    <n v="141"/>
    <x v="871"/>
    <s v="Biography|Crime|Drama"/>
    <x v="902"/>
    <s v="English"/>
    <s v="USA"/>
    <n v="52000000"/>
    <n v="2002"/>
    <x v="25"/>
    <x v="9"/>
    <x v="7"/>
    <x v="8"/>
    <x v="1"/>
    <x v="0"/>
    <x v="0"/>
    <x v="0"/>
    <x v="0"/>
  </r>
  <r>
    <x v="212"/>
    <n v="157"/>
    <x v="872"/>
    <s v="Drama|History|Thriller"/>
    <x v="903"/>
    <s v="English"/>
    <s v="USA"/>
    <n v="40000000"/>
    <n v="2012"/>
    <x v="38"/>
    <x v="3"/>
    <x v="14"/>
    <x v="1"/>
    <x v="1"/>
    <x v="0"/>
    <x v="0"/>
    <x v="0"/>
    <x v="0"/>
  </r>
  <r>
    <x v="118"/>
    <n v="106"/>
    <x v="873"/>
    <s v="Comedy|Drama|Romance"/>
    <x v="904"/>
    <s v="English"/>
    <s v="USA"/>
    <n v="52000000"/>
    <n v="2006"/>
    <x v="27"/>
    <x v="5"/>
    <x v="9"/>
    <x v="4"/>
    <x v="1"/>
    <x v="0"/>
    <x v="0"/>
    <x v="0"/>
    <x v="0"/>
  </r>
  <r>
    <x v="425"/>
    <n v="108"/>
    <x v="874"/>
    <s v="Comedy|Family|Musical|Romance"/>
    <x v="905"/>
    <s v="English"/>
    <s v="USA"/>
    <n v="52000000"/>
    <n v="2008"/>
    <x v="22"/>
    <x v="5"/>
    <x v="4"/>
    <x v="18"/>
    <x v="6"/>
    <x v="0"/>
    <x v="0"/>
    <x v="0"/>
    <x v="0"/>
  </r>
  <r>
    <x v="293"/>
    <n v="125"/>
    <x v="875"/>
    <s v="Comedy|Romance"/>
    <x v="906"/>
    <s v="English"/>
    <s v="USA"/>
    <n v="52000000"/>
    <n v="2010"/>
    <x v="20"/>
    <x v="5"/>
    <x v="6"/>
    <x v="2"/>
    <x v="1"/>
    <x v="0"/>
    <x v="0"/>
    <x v="0"/>
    <x v="0"/>
  </r>
  <r>
    <x v="426"/>
    <n v="107"/>
    <x v="876"/>
    <s v="Action|Adventure|Comedy"/>
    <x v="907"/>
    <s v="English"/>
    <s v="USA"/>
    <n v="50000000"/>
    <n v="2005"/>
    <x v="37"/>
    <x v="0"/>
    <x v="0"/>
    <x v="5"/>
    <x v="1"/>
    <x v="0"/>
    <x v="0"/>
    <x v="0"/>
    <x v="0"/>
  </r>
  <r>
    <x v="427"/>
    <n v="215"/>
    <x v="877"/>
    <s v="Drama|War"/>
    <x v="908"/>
    <s v="English"/>
    <s v="USA"/>
    <n v="52000000"/>
    <n v="1998"/>
    <x v="32"/>
    <x v="3"/>
    <x v="17"/>
    <x v="2"/>
    <x v="1"/>
    <x v="0"/>
    <x v="0"/>
    <x v="0"/>
    <x v="0"/>
  </r>
  <r>
    <x v="428"/>
    <n v="118"/>
    <x v="878"/>
    <s v="Comedy|Fantasy"/>
    <x v="909"/>
    <s v="English"/>
    <s v="USA"/>
    <n v="52000000"/>
    <n v="2011"/>
    <x v="21"/>
    <x v="5"/>
    <x v="5"/>
    <x v="2"/>
    <x v="1"/>
    <x v="0"/>
    <x v="0"/>
    <x v="0"/>
    <x v="0"/>
  </r>
  <r>
    <x v="429"/>
    <n v="118"/>
    <x v="879"/>
    <s v="Biography|Comedy|Drama"/>
    <x v="910"/>
    <s v="English"/>
    <s v="UK"/>
    <n v="52000000"/>
    <n v="1999"/>
    <x v="38"/>
    <x v="9"/>
    <x v="8"/>
    <x v="8"/>
    <x v="1"/>
    <x v="0"/>
    <x v="0"/>
    <x v="0"/>
    <x v="0"/>
  </r>
  <r>
    <x v="48"/>
    <n v="178"/>
    <x v="880"/>
    <s v="Biography|Crime|Drama"/>
    <x v="911"/>
    <s v="English"/>
    <s v="USA"/>
    <n v="52000000"/>
    <n v="1995"/>
    <x v="17"/>
    <x v="9"/>
    <x v="7"/>
    <x v="8"/>
    <x v="1"/>
    <x v="0"/>
    <x v="0"/>
    <x v="0"/>
    <x v="0"/>
  </r>
  <r>
    <x v="430"/>
    <n v="92"/>
    <x v="881"/>
    <s v="Action|Thriller"/>
    <x v="912"/>
    <s v="English"/>
    <s v="France"/>
    <n v="52000000"/>
    <n v="2010"/>
    <x v="12"/>
    <x v="0"/>
    <x v="1"/>
    <x v="2"/>
    <x v="1"/>
    <x v="0"/>
    <x v="0"/>
    <x v="0"/>
    <x v="0"/>
  </r>
  <r>
    <x v="431"/>
    <n v="104"/>
    <x v="882"/>
    <s v="Action|Comedy|Fantasy"/>
    <x v="913"/>
    <s v="English"/>
    <s v="USA"/>
    <n v="52000000"/>
    <n v="2003"/>
    <x v="34"/>
    <x v="0"/>
    <x v="8"/>
    <x v="0"/>
    <x v="1"/>
    <x v="0"/>
    <x v="0"/>
    <x v="0"/>
    <x v="0"/>
  </r>
  <r>
    <x v="307"/>
    <n v="116"/>
    <x v="883"/>
    <s v="Comedy"/>
    <x v="914"/>
    <s v="English"/>
    <s v="USA"/>
    <n v="51000000"/>
    <n v="2000"/>
    <x v="12"/>
    <x v="5"/>
    <x v="2"/>
    <x v="2"/>
    <x v="1"/>
    <x v="0"/>
    <x v="0"/>
    <x v="0"/>
    <x v="0"/>
  </r>
  <r>
    <x v="432"/>
    <n v="90"/>
    <x v="884"/>
    <s v="Animation|Comedy|Family"/>
    <x v="915"/>
    <s v="English"/>
    <s v="Germany"/>
    <n v="51000000"/>
    <n v="2006"/>
    <x v="23"/>
    <x v="4"/>
    <x v="8"/>
    <x v="7"/>
    <x v="1"/>
    <x v="0"/>
    <x v="0"/>
    <x v="0"/>
    <x v="0"/>
  </r>
  <r>
    <x v="433"/>
    <n v="93"/>
    <x v="885"/>
    <s v="Comedy|Family"/>
    <x v="916"/>
    <s v="English"/>
    <s v="USA"/>
    <s v="-"/>
    <n v="2006"/>
    <x v="41"/>
    <x v="5"/>
    <x v="4"/>
    <x v="2"/>
    <x v="1"/>
    <x v="0"/>
    <x v="0"/>
    <x v="0"/>
    <x v="0"/>
  </r>
  <r>
    <x v="19"/>
    <n v="130"/>
    <x v="886"/>
    <s v="Adventure|Drama|Fantasy|Romance"/>
    <x v="917"/>
    <s v="English"/>
    <s v="USA"/>
    <n v="50000000"/>
    <n v="2009"/>
    <x v="51"/>
    <x v="2"/>
    <x v="9"/>
    <x v="0"/>
    <x v="6"/>
    <x v="0"/>
    <x v="0"/>
    <x v="0"/>
    <x v="0"/>
  </r>
  <r>
    <x v="13"/>
    <n v="90"/>
    <x v="887"/>
    <s v="Adventure|Animation|Comedy|Family|Fantasy"/>
    <x v="918"/>
    <s v="English"/>
    <s v="USA"/>
    <n v="60000000"/>
    <n v="2001"/>
    <x v="0"/>
    <x v="2"/>
    <x v="3"/>
    <x v="5"/>
    <x v="2"/>
    <x v="1"/>
    <x v="0"/>
    <x v="0"/>
    <x v="0"/>
  </r>
  <r>
    <x v="434"/>
    <n v="106"/>
    <x v="888"/>
    <s v="Romance|Sci-Fi|Thriller"/>
    <x v="919"/>
    <s v="English"/>
    <s v="USA"/>
    <n v="50200000"/>
    <n v="2011"/>
    <x v="1"/>
    <x v="12"/>
    <x v="10"/>
    <x v="1"/>
    <x v="1"/>
    <x v="0"/>
    <x v="0"/>
    <x v="0"/>
    <x v="0"/>
  </r>
  <r>
    <x v="53"/>
    <n v="155"/>
    <x v="889"/>
    <s v="Action|Adventure|Drama|Romance"/>
    <x v="920"/>
    <s v="English"/>
    <s v="USA"/>
    <n v="48000000"/>
    <n v="1991"/>
    <x v="8"/>
    <x v="0"/>
    <x v="0"/>
    <x v="8"/>
    <x v="6"/>
    <x v="0"/>
    <x v="0"/>
    <x v="0"/>
    <x v="0"/>
  </r>
  <r>
    <x v="296"/>
    <n v="139"/>
    <x v="890"/>
    <s v="Comedy|Drama|Romance|Sport"/>
    <x v="921"/>
    <s v="English"/>
    <s v="USA"/>
    <n v="50000000"/>
    <n v="1996"/>
    <x v="11"/>
    <x v="5"/>
    <x v="9"/>
    <x v="4"/>
    <x v="16"/>
    <x v="0"/>
    <x v="0"/>
    <x v="0"/>
    <x v="0"/>
  </r>
  <r>
    <x v="314"/>
    <n v="112"/>
    <x v="891"/>
    <s v="Comedy|Fantasy"/>
    <x v="922"/>
    <s v="English"/>
    <s v="USA"/>
    <n v="50000000"/>
    <n v="2012"/>
    <x v="15"/>
    <x v="5"/>
    <x v="5"/>
    <x v="2"/>
    <x v="1"/>
    <x v="0"/>
    <x v="0"/>
    <x v="0"/>
    <x v="0"/>
  </r>
  <r>
    <x v="140"/>
    <n v="139"/>
    <x v="892"/>
    <s v="Comedy|Drama|Romance"/>
    <x v="923"/>
    <s v="English"/>
    <s v="USA"/>
    <n v="50000000"/>
    <n v="1997"/>
    <x v="16"/>
    <x v="5"/>
    <x v="9"/>
    <x v="4"/>
    <x v="1"/>
    <x v="0"/>
    <x v="0"/>
    <x v="0"/>
    <x v="0"/>
  </r>
  <r>
    <x v="51"/>
    <n v="115"/>
    <x v="893"/>
    <s v="Biography|Comedy|Drama|Romance"/>
    <x v="924"/>
    <s v="English"/>
    <s v="USA"/>
    <n v="50000000"/>
    <n v="1998"/>
    <x v="10"/>
    <x v="9"/>
    <x v="8"/>
    <x v="8"/>
    <x v="6"/>
    <x v="0"/>
    <x v="0"/>
    <x v="0"/>
    <x v="0"/>
  </r>
  <r>
    <x v="167"/>
    <n v="143"/>
    <x v="894"/>
    <s v="Comedy"/>
    <x v="925"/>
    <s v="English"/>
    <s v="USA"/>
    <n v="50000000"/>
    <n v="2013"/>
    <x v="22"/>
    <x v="5"/>
    <x v="2"/>
    <x v="2"/>
    <x v="1"/>
    <x v="0"/>
    <x v="0"/>
    <x v="0"/>
    <x v="0"/>
  </r>
  <r>
    <x v="254"/>
    <n v="96"/>
    <x v="895"/>
    <s v="Comedy|Romance"/>
    <x v="926"/>
    <s v="English"/>
    <s v="USA"/>
    <n v="50000000"/>
    <n v="2002"/>
    <x v="27"/>
    <x v="5"/>
    <x v="6"/>
    <x v="2"/>
    <x v="1"/>
    <x v="0"/>
    <x v="0"/>
    <x v="0"/>
    <x v="0"/>
  </r>
  <r>
    <x v="34"/>
    <n v="112"/>
    <x v="896"/>
    <s v="Mystery|Sci-Fi|Thriller"/>
    <x v="927"/>
    <s v="English"/>
    <s v="USA"/>
    <n v="50000000"/>
    <n v="2011"/>
    <x v="1"/>
    <x v="6"/>
    <x v="10"/>
    <x v="1"/>
    <x v="1"/>
    <x v="0"/>
    <x v="0"/>
    <x v="0"/>
    <x v="0"/>
  </r>
  <r>
    <x v="151"/>
    <n v="131"/>
    <x v="897"/>
    <s v="Biography|Drama"/>
    <x v="928"/>
    <s v="English"/>
    <s v="USA"/>
    <n v="52000000"/>
    <n v="2000"/>
    <x v="11"/>
    <x v="9"/>
    <x v="9"/>
    <x v="2"/>
    <x v="1"/>
    <x v="0"/>
    <x v="0"/>
    <x v="0"/>
    <x v="0"/>
  </r>
  <r>
    <x v="372"/>
    <n v="116"/>
    <x v="898"/>
    <s v="Comedy|Romance"/>
    <x v="929"/>
    <s v="English"/>
    <s v="USA"/>
    <n v="50000000"/>
    <n v="2003"/>
    <x v="21"/>
    <x v="5"/>
    <x v="6"/>
    <x v="2"/>
    <x v="1"/>
    <x v="0"/>
    <x v="0"/>
    <x v="0"/>
    <x v="0"/>
  </r>
  <r>
    <x v="201"/>
    <n v="112"/>
    <x v="899"/>
    <s v="Action|Comedy|Crime"/>
    <x v="930"/>
    <s v="English"/>
    <s v="USA"/>
    <n v="50000000"/>
    <n v="2014"/>
    <x v="1"/>
    <x v="0"/>
    <x v="8"/>
    <x v="10"/>
    <x v="1"/>
    <x v="0"/>
    <x v="0"/>
    <x v="0"/>
    <x v="0"/>
  </r>
  <r>
    <x v="435"/>
    <n v="123"/>
    <x v="900"/>
    <s v="Drama|Fantasy|Horror"/>
    <x v="931"/>
    <s v="English"/>
    <s v="USA"/>
    <n v="60000000"/>
    <n v="1994"/>
    <x v="32"/>
    <x v="3"/>
    <x v="5"/>
    <x v="9"/>
    <x v="1"/>
    <x v="0"/>
    <x v="0"/>
    <x v="0"/>
    <x v="0"/>
  </r>
  <r>
    <x v="118"/>
    <n v="104"/>
    <x v="901"/>
    <s v="Comedy|Romance"/>
    <x v="932"/>
    <s v="English"/>
    <s v="USA"/>
    <n v="70000000"/>
    <n v="2008"/>
    <x v="2"/>
    <x v="5"/>
    <x v="6"/>
    <x v="2"/>
    <x v="1"/>
    <x v="0"/>
    <x v="0"/>
    <x v="0"/>
    <x v="0"/>
  </r>
  <r>
    <x v="436"/>
    <n v="107"/>
    <x v="902"/>
    <s v="Action|Comedy|Crime"/>
    <x v="933"/>
    <s v="English"/>
    <s v="USA"/>
    <n v="50000000"/>
    <n v="2016"/>
    <x v="4"/>
    <x v="0"/>
    <x v="8"/>
    <x v="10"/>
    <x v="1"/>
    <x v="0"/>
    <x v="0"/>
    <x v="0"/>
    <x v="0"/>
  </r>
  <r>
    <x v="126"/>
    <n v="124"/>
    <x v="903"/>
    <s v="Comedy|Drama"/>
    <x v="934"/>
    <s v="English"/>
    <s v="USA"/>
    <n v="50000000"/>
    <n v="1998"/>
    <x v="10"/>
    <x v="5"/>
    <x v="9"/>
    <x v="2"/>
    <x v="1"/>
    <x v="0"/>
    <x v="0"/>
    <x v="0"/>
    <x v="0"/>
  </r>
  <r>
    <x v="395"/>
    <n v="96"/>
    <x v="904"/>
    <s v="Comedy|Family"/>
    <x v="935"/>
    <s v="English"/>
    <s v="USA"/>
    <n v="50000000"/>
    <n v="2015"/>
    <x v="9"/>
    <x v="5"/>
    <x v="4"/>
    <x v="2"/>
    <x v="1"/>
    <x v="0"/>
    <x v="0"/>
    <x v="0"/>
    <x v="0"/>
  </r>
  <r>
    <x v="14"/>
    <n v="125"/>
    <x v="905"/>
    <s v="Adventure|Comedy|Drama|Fantasy|Musical"/>
    <x v="936"/>
    <s v="English"/>
    <s v="USA"/>
    <n v="50000000"/>
    <n v="2014"/>
    <x v="19"/>
    <x v="2"/>
    <x v="8"/>
    <x v="8"/>
    <x v="4"/>
    <x v="11"/>
    <x v="0"/>
    <x v="0"/>
    <x v="0"/>
  </r>
  <r>
    <x v="437"/>
    <n v="129"/>
    <x v="906"/>
    <s v="Crime|Drama|Mystery|Thriller"/>
    <x v="937"/>
    <s v="English"/>
    <s v="USA"/>
    <n v="45000000"/>
    <n v="2006"/>
    <x v="32"/>
    <x v="8"/>
    <x v="9"/>
    <x v="14"/>
    <x v="7"/>
    <x v="0"/>
    <x v="0"/>
    <x v="0"/>
    <x v="0"/>
  </r>
  <r>
    <x v="438"/>
    <n v="90"/>
    <x v="907"/>
    <s v="Action|Crime|Drama|Thriller"/>
    <x v="938"/>
    <s v="English"/>
    <s v="USA"/>
    <n v="50000000"/>
    <n v="1999"/>
    <x v="1"/>
    <x v="0"/>
    <x v="7"/>
    <x v="8"/>
    <x v="7"/>
    <x v="0"/>
    <x v="0"/>
    <x v="0"/>
    <x v="0"/>
  </r>
  <r>
    <x v="439"/>
    <n v="109"/>
    <x v="908"/>
    <s v="Action|Adventure|Mystery|Sci-Fi"/>
    <x v="939"/>
    <s v="English"/>
    <s v="USA"/>
    <n v="50000000"/>
    <n v="1995"/>
    <x v="40"/>
    <x v="0"/>
    <x v="0"/>
    <x v="14"/>
    <x v="0"/>
    <x v="0"/>
    <x v="0"/>
    <x v="0"/>
    <x v="0"/>
  </r>
  <r>
    <x v="296"/>
    <n v="124"/>
    <x v="909"/>
    <s v="Comedy|Drama|Family"/>
    <x v="940"/>
    <s v="English"/>
    <s v="USA"/>
    <s v="-"/>
    <n v="2011"/>
    <x v="1"/>
    <x v="5"/>
    <x v="9"/>
    <x v="7"/>
    <x v="1"/>
    <x v="0"/>
    <x v="0"/>
    <x v="0"/>
    <x v="0"/>
  </r>
  <r>
    <x v="104"/>
    <n v="121"/>
    <x v="910"/>
    <s v="Drama|Mystery|Sci-Fi|Thriller"/>
    <x v="941"/>
    <s v="English"/>
    <s v="USA"/>
    <n v="50000000"/>
    <n v="2009"/>
    <x v="5"/>
    <x v="3"/>
    <x v="12"/>
    <x v="3"/>
    <x v="7"/>
    <x v="0"/>
    <x v="0"/>
    <x v="0"/>
    <x v="0"/>
  </r>
  <r>
    <x v="404"/>
    <n v="95"/>
    <x v="911"/>
    <s v="Comedy|Romance"/>
    <x v="942"/>
    <s v="English"/>
    <s v="USA"/>
    <n v="50000000"/>
    <n v="2006"/>
    <x v="23"/>
    <x v="5"/>
    <x v="6"/>
    <x v="2"/>
    <x v="1"/>
    <x v="0"/>
    <x v="0"/>
    <x v="0"/>
    <x v="0"/>
  </r>
  <r>
    <x v="440"/>
    <n v="128"/>
    <x v="912"/>
    <s v="Horror|Mystery"/>
    <x v="943"/>
    <s v="English"/>
    <s v="USA"/>
    <s v="-"/>
    <n v="2005"/>
    <x v="28"/>
    <x v="11"/>
    <x v="12"/>
    <x v="2"/>
    <x v="1"/>
    <x v="0"/>
    <x v="0"/>
    <x v="0"/>
    <x v="0"/>
  </r>
  <r>
    <x v="330"/>
    <n v="118"/>
    <x v="913"/>
    <s v="Comedy|Drama|Romance"/>
    <x v="944"/>
    <s v="English"/>
    <s v="USA"/>
    <n v="50000000"/>
    <n v="2011"/>
    <x v="38"/>
    <x v="5"/>
    <x v="9"/>
    <x v="4"/>
    <x v="1"/>
    <x v="0"/>
    <x v="0"/>
    <x v="0"/>
    <x v="0"/>
  </r>
  <r>
    <x v="441"/>
    <n v="80"/>
    <x v="914"/>
    <s v="Animation|Comedy|Family|Fantasy"/>
    <x v="945"/>
    <s v="English"/>
    <s v="USA"/>
    <n v="35000000"/>
    <n v="2004"/>
    <x v="40"/>
    <x v="4"/>
    <x v="8"/>
    <x v="7"/>
    <x v="4"/>
    <x v="0"/>
    <x v="0"/>
    <x v="0"/>
    <x v="0"/>
  </r>
  <r>
    <x v="442"/>
    <n v="99"/>
    <x v="915"/>
    <s v="Comedy|Family"/>
    <x v="946"/>
    <s v="English"/>
    <s v="USA"/>
    <n v="60000000"/>
    <n v="2004"/>
    <x v="31"/>
    <x v="5"/>
    <x v="4"/>
    <x v="2"/>
    <x v="1"/>
    <x v="0"/>
    <x v="0"/>
    <x v="0"/>
    <x v="0"/>
  </r>
  <r>
    <x v="443"/>
    <n v="133"/>
    <x v="916"/>
    <s v="Biography|Drama|Sport"/>
    <x v="947"/>
    <s v="English"/>
    <s v="USA"/>
    <n v="50000000"/>
    <n v="2011"/>
    <x v="32"/>
    <x v="9"/>
    <x v="9"/>
    <x v="15"/>
    <x v="1"/>
    <x v="0"/>
    <x v="0"/>
    <x v="0"/>
    <x v="0"/>
  </r>
  <r>
    <x v="72"/>
    <n v="127"/>
    <x v="917"/>
    <s v="Action|Drama|Thriller"/>
    <x v="948"/>
    <s v="English"/>
    <s v="USA"/>
    <n v="50000000"/>
    <n v="1995"/>
    <x v="4"/>
    <x v="0"/>
    <x v="9"/>
    <x v="1"/>
    <x v="1"/>
    <x v="0"/>
    <x v="0"/>
    <x v="0"/>
    <x v="0"/>
  </r>
  <r>
    <x v="444"/>
    <n v="106"/>
    <x v="918"/>
    <s v="Action|Mystery|Thriller"/>
    <x v="949"/>
    <s v="English"/>
    <s v="UK"/>
    <n v="50000000"/>
    <n v="2014"/>
    <x v="15"/>
    <x v="0"/>
    <x v="12"/>
    <x v="1"/>
    <x v="1"/>
    <x v="0"/>
    <x v="0"/>
    <x v="0"/>
    <x v="0"/>
  </r>
  <r>
    <x v="445"/>
    <n v="98"/>
    <x v="919"/>
    <s v="Action|Adventure|Family|Fantasy|Sci-Fi|Thriller"/>
    <x v="950"/>
    <s v="English"/>
    <s v="USA"/>
    <n v="65000000"/>
    <n v="2009"/>
    <x v="20"/>
    <x v="0"/>
    <x v="0"/>
    <x v="7"/>
    <x v="4"/>
    <x v="6"/>
    <x v="7"/>
    <x v="0"/>
    <x v="0"/>
  </r>
  <r>
    <x v="446"/>
    <n v="132"/>
    <x v="920"/>
    <s v="Action|Drama|Thriller"/>
    <x v="951"/>
    <s v="English"/>
    <s v="USA"/>
    <n v="54000000"/>
    <n v="2005"/>
    <x v="17"/>
    <x v="0"/>
    <x v="9"/>
    <x v="1"/>
    <x v="1"/>
    <x v="0"/>
    <x v="0"/>
    <x v="0"/>
    <x v="0"/>
  </r>
  <r>
    <x v="428"/>
    <n v="114"/>
    <x v="921"/>
    <s v="Action|Adventure|Comedy"/>
    <x v="952"/>
    <s v="English"/>
    <s v="USA"/>
    <n v="50000000"/>
    <n v="2003"/>
    <x v="5"/>
    <x v="0"/>
    <x v="0"/>
    <x v="5"/>
    <x v="1"/>
    <x v="0"/>
    <x v="0"/>
    <x v="0"/>
    <x v="0"/>
  </r>
  <r>
    <x v="113"/>
    <n v="45"/>
    <x v="4"/>
    <s v="Crime|Drama"/>
    <x v="953"/>
    <s v="English"/>
    <s v="UK"/>
    <s v="-"/>
    <s v="-"/>
    <x v="0"/>
    <x v="8"/>
    <x v="9"/>
    <x v="2"/>
    <x v="1"/>
    <x v="0"/>
    <x v="0"/>
    <x v="0"/>
    <x v="0"/>
  </r>
  <r>
    <x v="447"/>
    <n v="78"/>
    <x v="922"/>
    <s v="Adventure|Animation|Comedy|Family"/>
    <x v="954"/>
    <s v="English"/>
    <s v="USA"/>
    <n v="50000000"/>
    <n v="2006"/>
    <x v="4"/>
    <x v="2"/>
    <x v="3"/>
    <x v="5"/>
    <x v="2"/>
    <x v="0"/>
    <x v="0"/>
    <x v="0"/>
    <x v="0"/>
  </r>
  <r>
    <x v="448"/>
    <n v="101"/>
    <x v="923"/>
    <s v="Adventure|Comedy|Family|Fantasy|Romance|Sport"/>
    <x v="955"/>
    <s v="English"/>
    <s v="USA"/>
    <n v="50000000"/>
    <n v="2005"/>
    <x v="55"/>
    <x v="2"/>
    <x v="8"/>
    <x v="7"/>
    <x v="4"/>
    <x v="5"/>
    <x v="11"/>
    <x v="0"/>
    <x v="0"/>
  </r>
  <r>
    <x v="449"/>
    <n v="113"/>
    <x v="924"/>
    <s v="Crime|Drama|Mystery|Thriller"/>
    <x v="956"/>
    <s v="English"/>
    <s v="USA"/>
    <n v="50000000"/>
    <n v="2001"/>
    <x v="22"/>
    <x v="8"/>
    <x v="9"/>
    <x v="14"/>
    <x v="7"/>
    <x v="0"/>
    <x v="0"/>
    <x v="0"/>
    <x v="0"/>
  </r>
  <r>
    <x v="450"/>
    <n v="98"/>
    <x v="925"/>
    <s v="Action|Fantasy|Horror"/>
    <x v="957"/>
    <s v="English"/>
    <s v="Germany"/>
    <n v="50000000"/>
    <n v="2013"/>
    <x v="9"/>
    <x v="0"/>
    <x v="5"/>
    <x v="9"/>
    <x v="1"/>
    <x v="0"/>
    <x v="0"/>
    <x v="0"/>
    <x v="0"/>
  </r>
  <r>
    <x v="451"/>
    <n v="124"/>
    <x v="926"/>
    <s v="Drama|Thriller"/>
    <x v="958"/>
    <s v="English"/>
    <s v="USA"/>
    <n v="50000000"/>
    <n v="2002"/>
    <x v="10"/>
    <x v="3"/>
    <x v="1"/>
    <x v="2"/>
    <x v="1"/>
    <x v="0"/>
    <x v="0"/>
    <x v="0"/>
    <x v="0"/>
  </r>
  <r>
    <x v="240"/>
    <n v="109"/>
    <x v="927"/>
    <s v="Action|Adventure|Sci-Fi|Thriller"/>
    <x v="959"/>
    <s v="English"/>
    <s v="USA"/>
    <n v="60000000"/>
    <n v="2011"/>
    <x v="9"/>
    <x v="0"/>
    <x v="0"/>
    <x v="3"/>
    <x v="7"/>
    <x v="0"/>
    <x v="0"/>
    <x v="0"/>
    <x v="0"/>
  </r>
  <r>
    <x v="452"/>
    <n v="128"/>
    <x v="928"/>
    <s v="Drama|Thriller"/>
    <x v="960"/>
    <s v="English"/>
    <s v="USA"/>
    <n v="50000000"/>
    <n v="2005"/>
    <x v="15"/>
    <x v="3"/>
    <x v="1"/>
    <x v="2"/>
    <x v="1"/>
    <x v="0"/>
    <x v="0"/>
    <x v="0"/>
    <x v="0"/>
  </r>
  <r>
    <x v="27"/>
    <n v="144"/>
    <x v="929"/>
    <s v="Action|Drama|Thriller|War"/>
    <x v="961"/>
    <s v="English"/>
    <s v="USA"/>
    <n v="50000000"/>
    <n v="2016"/>
    <x v="38"/>
    <x v="0"/>
    <x v="9"/>
    <x v="1"/>
    <x v="12"/>
    <x v="0"/>
    <x v="0"/>
    <x v="0"/>
    <x v="0"/>
  </r>
  <r>
    <x v="453"/>
    <n v="95"/>
    <x v="930"/>
    <s v="Adventure|Animation|Comedy|Family|Fantasy|Romance"/>
    <x v="962"/>
    <s v="English"/>
    <s v="USA"/>
    <n v="50000000"/>
    <n v="2014"/>
    <x v="11"/>
    <x v="2"/>
    <x v="3"/>
    <x v="5"/>
    <x v="2"/>
    <x v="1"/>
    <x v="5"/>
    <x v="0"/>
    <x v="0"/>
  </r>
  <r>
    <x v="454"/>
    <n v="105"/>
    <x v="931"/>
    <s v="Crime|Thriller"/>
    <x v="963"/>
    <s v="English"/>
    <s v="USA"/>
    <n v="50000000"/>
    <n v="2006"/>
    <x v="27"/>
    <x v="8"/>
    <x v="1"/>
    <x v="2"/>
    <x v="1"/>
    <x v="0"/>
    <x v="0"/>
    <x v="0"/>
    <x v="0"/>
  </r>
  <r>
    <x v="326"/>
    <n v="121"/>
    <x v="932"/>
    <s v="Action|Crime|Drama|Thriller"/>
    <x v="964"/>
    <s v="English"/>
    <s v="USA"/>
    <n v="50000000"/>
    <n v="1997"/>
    <x v="10"/>
    <x v="0"/>
    <x v="7"/>
    <x v="8"/>
    <x v="7"/>
    <x v="0"/>
    <x v="0"/>
    <x v="0"/>
    <x v="0"/>
  </r>
  <r>
    <x v="18"/>
    <n v="125"/>
    <x v="933"/>
    <s v="Action|Drama|War"/>
    <x v="965"/>
    <s v="English"/>
    <s v="USA"/>
    <n v="50000000"/>
    <n v="1997"/>
    <x v="27"/>
    <x v="0"/>
    <x v="9"/>
    <x v="16"/>
    <x v="1"/>
    <x v="0"/>
    <x v="0"/>
    <x v="0"/>
    <x v="0"/>
  </r>
  <r>
    <x v="68"/>
    <n v="129"/>
    <x v="934"/>
    <s v="Drama|Mystery|Thriller"/>
    <x v="966"/>
    <s v="English"/>
    <s v="USA"/>
    <n v="50000000"/>
    <n v="1997"/>
    <x v="6"/>
    <x v="3"/>
    <x v="12"/>
    <x v="1"/>
    <x v="1"/>
    <x v="0"/>
    <x v="0"/>
    <x v="0"/>
    <x v="0"/>
  </r>
  <r>
    <x v="455"/>
    <n v="132"/>
    <x v="935"/>
    <s v="Adventure|Horror|Mystery"/>
    <x v="967"/>
    <s v="English"/>
    <s v="Canada"/>
    <n v="50000000"/>
    <n v="2006"/>
    <x v="4"/>
    <x v="2"/>
    <x v="11"/>
    <x v="14"/>
    <x v="1"/>
    <x v="0"/>
    <x v="0"/>
    <x v="0"/>
    <x v="0"/>
  </r>
  <r>
    <x v="456"/>
    <n v="118"/>
    <x v="936"/>
    <s v="Comedy|Sport"/>
    <x v="968"/>
    <s v="English"/>
    <s v="USA"/>
    <n v="50000000"/>
    <n v="2000"/>
    <x v="12"/>
    <x v="5"/>
    <x v="19"/>
    <x v="2"/>
    <x v="1"/>
    <x v="0"/>
    <x v="0"/>
    <x v="0"/>
    <x v="0"/>
  </r>
  <r>
    <x v="457"/>
    <n v="113"/>
    <x v="937"/>
    <s v="Comedy"/>
    <x v="969"/>
    <s v="English"/>
    <s v="USA"/>
    <n v="50000000"/>
    <n v="2012"/>
    <x v="10"/>
    <x v="5"/>
    <x v="2"/>
    <x v="2"/>
    <x v="1"/>
    <x v="0"/>
    <x v="0"/>
    <x v="0"/>
    <x v="0"/>
  </r>
  <r>
    <x v="273"/>
    <n v="140"/>
    <x v="938"/>
    <s v="Action|Crime|Drama|Mystery|Thriller"/>
    <x v="970"/>
    <s v="English"/>
    <s v="Germany"/>
    <n v="50000000"/>
    <n v="1998"/>
    <x v="11"/>
    <x v="0"/>
    <x v="7"/>
    <x v="8"/>
    <x v="3"/>
    <x v="2"/>
    <x v="0"/>
    <x v="0"/>
    <x v="0"/>
  </r>
  <r>
    <x v="458"/>
    <n v="89"/>
    <x v="939"/>
    <s v="Action|Thriller"/>
    <x v="971"/>
    <s v="English"/>
    <s v="USA"/>
    <n v="50000000"/>
    <n v="2014"/>
    <x v="27"/>
    <x v="0"/>
    <x v="1"/>
    <x v="2"/>
    <x v="1"/>
    <x v="0"/>
    <x v="0"/>
    <x v="0"/>
    <x v="0"/>
  </r>
  <r>
    <x v="459"/>
    <n v="104"/>
    <x v="940"/>
    <s v="Action|Comedy|Crime|Thriller"/>
    <x v="972"/>
    <s v="English"/>
    <s v="USA"/>
    <n v="55000000"/>
    <n v="1994"/>
    <x v="34"/>
    <x v="0"/>
    <x v="8"/>
    <x v="10"/>
    <x v="7"/>
    <x v="0"/>
    <x v="0"/>
    <x v="0"/>
    <x v="0"/>
  </r>
  <r>
    <x v="259"/>
    <n v="106"/>
    <x v="941"/>
    <s v="Comedy|Fantasy|Horror"/>
    <x v="973"/>
    <s v="English"/>
    <s v="USA"/>
    <n v="50000000"/>
    <n v="1990"/>
    <x v="22"/>
    <x v="5"/>
    <x v="5"/>
    <x v="9"/>
    <x v="1"/>
    <x v="0"/>
    <x v="0"/>
    <x v="0"/>
    <x v="0"/>
  </r>
  <r>
    <x v="428"/>
    <n v="141"/>
    <x v="942"/>
    <s v="Crime|Drama"/>
    <x v="974"/>
    <s v="English"/>
    <s v="USA"/>
    <n v="50000000"/>
    <n v="2014"/>
    <x v="38"/>
    <x v="8"/>
    <x v="9"/>
    <x v="2"/>
    <x v="1"/>
    <x v="0"/>
    <x v="0"/>
    <x v="0"/>
    <x v="0"/>
  </r>
  <r>
    <x v="237"/>
    <n v="124"/>
    <x v="943"/>
    <s v="Action|Thriller"/>
    <x v="975"/>
    <s v="English"/>
    <s v="USA"/>
    <n v="50000000"/>
    <n v="1997"/>
    <x v="18"/>
    <x v="0"/>
    <x v="1"/>
    <x v="2"/>
    <x v="1"/>
    <x v="0"/>
    <x v="0"/>
    <x v="0"/>
    <x v="0"/>
  </r>
  <r>
    <x v="460"/>
    <n v="98"/>
    <x v="944"/>
    <s v="Action|Horror|Sci-Fi|Thriller"/>
    <x v="976"/>
    <s v="English"/>
    <s v="Germany"/>
    <n v="45000000"/>
    <n v="2004"/>
    <x v="5"/>
    <x v="0"/>
    <x v="11"/>
    <x v="3"/>
    <x v="7"/>
    <x v="0"/>
    <x v="0"/>
    <x v="0"/>
    <x v="0"/>
  </r>
  <r>
    <x v="461"/>
    <n v="108"/>
    <x v="945"/>
    <s v="Comedy|Drama|Romance"/>
    <x v="977"/>
    <s v="English"/>
    <s v="UK"/>
    <n v="40000000"/>
    <n v="2004"/>
    <x v="18"/>
    <x v="5"/>
    <x v="9"/>
    <x v="4"/>
    <x v="1"/>
    <x v="0"/>
    <x v="0"/>
    <x v="0"/>
    <x v="0"/>
  </r>
  <r>
    <x v="462"/>
    <n v="114"/>
    <x v="946"/>
    <s v="Crime|Drama|Romance|Thriller"/>
    <x v="978"/>
    <s v="English"/>
    <s v="USA"/>
    <n v="50000000"/>
    <n v="2003"/>
    <x v="12"/>
    <x v="8"/>
    <x v="9"/>
    <x v="4"/>
    <x v="7"/>
    <x v="0"/>
    <x v="0"/>
    <x v="0"/>
    <x v="0"/>
  </r>
  <r>
    <x v="463"/>
    <n v="101"/>
    <x v="947"/>
    <s v="Action|Adventure|Thriller"/>
    <x v="979"/>
    <s v="English"/>
    <s v="USA"/>
    <n v="50000000"/>
    <n v="1994"/>
    <x v="46"/>
    <x v="0"/>
    <x v="0"/>
    <x v="1"/>
    <x v="1"/>
    <x v="0"/>
    <x v="0"/>
    <x v="0"/>
    <x v="0"/>
  </r>
  <r>
    <x v="423"/>
    <n v="93"/>
    <x v="948"/>
    <s v="Action|Adventure|Family|Fantasy"/>
    <x v="980"/>
    <s v="English"/>
    <s v="USA"/>
    <n v="50000000"/>
    <n v="2005"/>
    <x v="58"/>
    <x v="0"/>
    <x v="0"/>
    <x v="7"/>
    <x v="4"/>
    <x v="0"/>
    <x v="0"/>
    <x v="0"/>
    <x v="0"/>
  </r>
  <r>
    <x v="464"/>
    <n v="119"/>
    <x v="949"/>
    <s v="Adventure|Drama|Thriller"/>
    <x v="981"/>
    <s v="English"/>
    <s v="USA"/>
    <n v="50000000"/>
    <n v="2000"/>
    <x v="4"/>
    <x v="2"/>
    <x v="9"/>
    <x v="1"/>
    <x v="1"/>
    <x v="0"/>
    <x v="0"/>
    <x v="0"/>
    <x v="0"/>
  </r>
  <r>
    <x v="293"/>
    <n v="119"/>
    <x v="950"/>
    <s v="Comedy|Drama|Romance"/>
    <x v="982"/>
    <s v="English"/>
    <s v="USA"/>
    <n v="50000000"/>
    <n v="2004"/>
    <x v="19"/>
    <x v="5"/>
    <x v="9"/>
    <x v="4"/>
    <x v="1"/>
    <x v="0"/>
    <x v="0"/>
    <x v="0"/>
    <x v="0"/>
  </r>
  <r>
    <x v="446"/>
    <n v="99"/>
    <x v="951"/>
    <s v="Action|Crime|Thriller"/>
    <x v="983"/>
    <s v="English"/>
    <s v="USA"/>
    <n v="40000000"/>
    <n v="2009"/>
    <x v="21"/>
    <x v="0"/>
    <x v="7"/>
    <x v="1"/>
    <x v="1"/>
    <x v="0"/>
    <x v="0"/>
    <x v="0"/>
    <x v="0"/>
  </r>
  <r>
    <x v="6"/>
    <n v="137"/>
    <x v="952"/>
    <s v="Drama|Romance|Sport"/>
    <x v="984"/>
    <s v="English"/>
    <s v="USA"/>
    <n v="50000000"/>
    <n v="1999"/>
    <x v="12"/>
    <x v="3"/>
    <x v="6"/>
    <x v="15"/>
    <x v="1"/>
    <x v="0"/>
    <x v="0"/>
    <x v="0"/>
    <x v="0"/>
  </r>
  <r>
    <x v="113"/>
    <n v="105"/>
    <x v="4"/>
    <s v="Crime|Drama|Mystery"/>
    <x v="985"/>
    <s v="English"/>
    <s v="UK"/>
    <s v="-"/>
    <s v="-"/>
    <x v="6"/>
    <x v="8"/>
    <x v="9"/>
    <x v="14"/>
    <x v="1"/>
    <x v="0"/>
    <x v="0"/>
    <x v="0"/>
    <x v="0"/>
  </r>
  <r>
    <x v="465"/>
    <n v="117"/>
    <x v="953"/>
    <s v="Comedy|Crime|Drama|Thriller"/>
    <x v="986"/>
    <s v="English"/>
    <s v="USA"/>
    <n v="40000000"/>
    <n v="1996"/>
    <x v="44"/>
    <x v="5"/>
    <x v="7"/>
    <x v="8"/>
    <x v="7"/>
    <x v="0"/>
    <x v="0"/>
    <x v="0"/>
    <x v="0"/>
  </r>
  <r>
    <x v="404"/>
    <n v="87"/>
    <x v="954"/>
    <s v="Comedy|Family"/>
    <x v="987"/>
    <s v="English"/>
    <s v="USA"/>
    <n v="50000000"/>
    <n v="2010"/>
    <x v="39"/>
    <x v="5"/>
    <x v="4"/>
    <x v="2"/>
    <x v="1"/>
    <x v="0"/>
    <x v="0"/>
    <x v="0"/>
    <x v="0"/>
  </r>
  <r>
    <x v="326"/>
    <n v="129"/>
    <x v="955"/>
    <s v="Drama|Fantasy"/>
    <x v="988"/>
    <s v="English"/>
    <s v="USA"/>
    <n v="50000000"/>
    <n v="2010"/>
    <x v="12"/>
    <x v="3"/>
    <x v="5"/>
    <x v="2"/>
    <x v="1"/>
    <x v="0"/>
    <x v="0"/>
    <x v="0"/>
    <x v="0"/>
  </r>
  <r>
    <x v="466"/>
    <n v="115"/>
    <x v="956"/>
    <s v="Crime|Mystery|Thriller"/>
    <x v="989"/>
    <s v="English"/>
    <s v="USA"/>
    <n v="50000000"/>
    <n v="2002"/>
    <x v="9"/>
    <x v="8"/>
    <x v="12"/>
    <x v="1"/>
    <x v="1"/>
    <x v="0"/>
    <x v="0"/>
    <x v="0"/>
    <x v="0"/>
  </r>
  <r>
    <x v="105"/>
    <n v="132"/>
    <x v="957"/>
    <s v="Action|Crime|Thriller"/>
    <x v="990"/>
    <s v="English"/>
    <s v="France"/>
    <n v="50000000"/>
    <n v="1995"/>
    <x v="22"/>
    <x v="0"/>
    <x v="7"/>
    <x v="1"/>
    <x v="1"/>
    <x v="0"/>
    <x v="0"/>
    <x v="0"/>
    <x v="0"/>
  </r>
  <r>
    <x v="467"/>
    <n v="131"/>
    <x v="958"/>
    <s v="Crime|Drama|Thriller"/>
    <x v="991"/>
    <s v="English"/>
    <s v="UK"/>
    <n v="50000000"/>
    <n v="2007"/>
    <x v="5"/>
    <x v="8"/>
    <x v="9"/>
    <x v="1"/>
    <x v="1"/>
    <x v="0"/>
    <x v="0"/>
    <x v="0"/>
    <x v="0"/>
  </r>
  <r>
    <x v="340"/>
    <n v="95"/>
    <x v="959"/>
    <s v="Comedy|Drama|Romance"/>
    <x v="992"/>
    <s v="English"/>
    <s v="USA"/>
    <n v="50000000"/>
    <n v="1999"/>
    <x v="18"/>
    <x v="5"/>
    <x v="9"/>
    <x v="4"/>
    <x v="1"/>
    <x v="0"/>
    <x v="0"/>
    <x v="0"/>
    <x v="0"/>
  </r>
  <r>
    <x v="468"/>
    <n v="125"/>
    <x v="960"/>
    <s v="Action|Adventure|Romance|Sci-Fi|Thriller"/>
    <x v="993"/>
    <s v="English"/>
    <s v="USA"/>
    <n v="40000000"/>
    <n v="2013"/>
    <x v="18"/>
    <x v="0"/>
    <x v="0"/>
    <x v="4"/>
    <x v="0"/>
    <x v="2"/>
    <x v="0"/>
    <x v="0"/>
    <x v="0"/>
  </r>
  <r>
    <x v="131"/>
    <n v="98"/>
    <x v="961"/>
    <s v="Action|Crime|Drama|Mystery|Thriller"/>
    <x v="994"/>
    <s v="English"/>
    <s v="Germany"/>
    <n v="50000000"/>
    <n v="2003"/>
    <x v="12"/>
    <x v="0"/>
    <x v="7"/>
    <x v="8"/>
    <x v="3"/>
    <x v="2"/>
    <x v="0"/>
    <x v="0"/>
    <x v="0"/>
  </r>
  <r>
    <x v="326"/>
    <n v="110"/>
    <x v="962"/>
    <s v="Action|Crime|Drama|Mystery|Thriller"/>
    <x v="995"/>
    <s v="English"/>
    <s v="USA"/>
    <n v="50000000"/>
    <n v="2002"/>
    <x v="21"/>
    <x v="0"/>
    <x v="7"/>
    <x v="8"/>
    <x v="3"/>
    <x v="2"/>
    <x v="0"/>
    <x v="0"/>
    <x v="0"/>
  </r>
  <r>
    <x v="178"/>
    <n v="118"/>
    <x v="963"/>
    <s v="Action|Crime|Drama|Mystery|Thriller"/>
    <x v="996"/>
    <s v="English"/>
    <s v="USA"/>
    <n v="50000000"/>
    <n v="2009"/>
    <x v="12"/>
    <x v="0"/>
    <x v="7"/>
    <x v="8"/>
    <x v="3"/>
    <x v="2"/>
    <x v="0"/>
    <x v="0"/>
    <x v="0"/>
  </r>
  <r>
    <x v="469"/>
    <n v="101"/>
    <x v="964"/>
    <s v="Action|Adventure|Sci-Fi|Thriller"/>
    <x v="997"/>
    <s v="English"/>
    <s v="USA"/>
    <n v="50000000"/>
    <n v="1996"/>
    <x v="20"/>
    <x v="0"/>
    <x v="0"/>
    <x v="3"/>
    <x v="7"/>
    <x v="0"/>
    <x v="0"/>
    <x v="0"/>
    <x v="0"/>
  </r>
  <r>
    <x v="113"/>
    <n v="60"/>
    <x v="4"/>
    <s v="Drama|Mystery|Thriller"/>
    <x v="998"/>
    <s v="English"/>
    <s v="USA"/>
    <s v="-"/>
    <s v="-"/>
    <x v="7"/>
    <x v="3"/>
    <x v="12"/>
    <x v="1"/>
    <x v="1"/>
    <x v="0"/>
    <x v="0"/>
    <x v="0"/>
    <x v="0"/>
  </r>
  <r>
    <x v="61"/>
    <n v="90"/>
    <x v="965"/>
    <s v="Action|Adventure|Animation|Comedy|Drama|Family|Sci-Fi"/>
    <x v="999"/>
    <s v="English"/>
    <s v="USA"/>
    <n v="70000000"/>
    <n v="1999"/>
    <x v="25"/>
    <x v="0"/>
    <x v="0"/>
    <x v="11"/>
    <x v="8"/>
    <x v="7"/>
    <x v="4"/>
    <x v="2"/>
    <x v="0"/>
  </r>
  <r>
    <x v="470"/>
    <n v="119"/>
    <x v="966"/>
    <s v="Adventure|Comedy|Drama"/>
    <x v="1000"/>
    <s v="English"/>
    <s v="USA"/>
    <n v="50000000"/>
    <n v="2004"/>
    <x v="11"/>
    <x v="2"/>
    <x v="8"/>
    <x v="8"/>
    <x v="1"/>
    <x v="0"/>
    <x v="0"/>
    <x v="0"/>
    <x v="0"/>
  </r>
  <r>
    <x v="215"/>
    <n v="139"/>
    <x v="967"/>
    <s v="Action|Biography|Drama|History|War"/>
    <x v="1001"/>
    <s v="English"/>
    <s v="USA"/>
    <n v="50000000"/>
    <n v="2016"/>
    <x v="10"/>
    <x v="0"/>
    <x v="18"/>
    <x v="8"/>
    <x v="5"/>
    <x v="8"/>
    <x v="0"/>
    <x v="0"/>
    <x v="0"/>
  </r>
  <r>
    <x v="406"/>
    <n v="130"/>
    <x v="968"/>
    <s v="Crime|Drama|Thriller"/>
    <x v="1002"/>
    <s v="English"/>
    <s v="USA"/>
    <n v="50000000"/>
    <n v="2003"/>
    <x v="7"/>
    <x v="8"/>
    <x v="9"/>
    <x v="1"/>
    <x v="1"/>
    <x v="0"/>
    <x v="0"/>
    <x v="0"/>
    <x v="0"/>
  </r>
  <r>
    <x v="392"/>
    <n v="100"/>
    <x v="969"/>
    <s v="Action|Comedy"/>
    <x v="1003"/>
    <s v="English"/>
    <s v="USA"/>
    <n v="40000000"/>
    <n v="2005"/>
    <x v="28"/>
    <x v="0"/>
    <x v="8"/>
    <x v="2"/>
    <x v="1"/>
    <x v="0"/>
    <x v="0"/>
    <x v="0"/>
    <x v="0"/>
  </r>
  <r>
    <x v="444"/>
    <n v="114"/>
    <x v="970"/>
    <s v="Action|Crime|Drama|Thriller"/>
    <x v="1004"/>
    <s v="English"/>
    <s v="USA"/>
    <n v="50000000"/>
    <n v="2015"/>
    <x v="4"/>
    <x v="0"/>
    <x v="7"/>
    <x v="8"/>
    <x v="7"/>
    <x v="0"/>
    <x v="0"/>
    <x v="0"/>
    <x v="0"/>
  </r>
  <r>
    <x v="471"/>
    <n v="96"/>
    <x v="971"/>
    <s v="Crime|Mystery|Thriller"/>
    <x v="1005"/>
    <s v="English"/>
    <s v="USA"/>
    <n v="25000000"/>
    <n v="2007"/>
    <x v="16"/>
    <x v="8"/>
    <x v="12"/>
    <x v="1"/>
    <x v="1"/>
    <x v="0"/>
    <x v="0"/>
    <x v="0"/>
    <x v="0"/>
  </r>
  <r>
    <x v="472"/>
    <n v="110"/>
    <x v="972"/>
    <s v="Action|Adventure|Crime|Thriller"/>
    <x v="1006"/>
    <s v="English"/>
    <s v="USA"/>
    <n v="50000000"/>
    <n v="2005"/>
    <x v="27"/>
    <x v="0"/>
    <x v="0"/>
    <x v="10"/>
    <x v="7"/>
    <x v="0"/>
    <x v="0"/>
    <x v="0"/>
    <x v="0"/>
  </r>
  <r>
    <x v="191"/>
    <n v="158"/>
    <x v="973"/>
    <s v="Adventure|Biography|Drama|History|War"/>
    <x v="1007"/>
    <s v="English"/>
    <s v="France"/>
    <n v="390000000"/>
    <n v="1999"/>
    <x v="21"/>
    <x v="2"/>
    <x v="18"/>
    <x v="8"/>
    <x v="5"/>
    <x v="8"/>
    <x v="0"/>
    <x v="0"/>
    <x v="0"/>
  </r>
  <r>
    <x v="473"/>
    <n v="102"/>
    <x v="974"/>
    <s v="Adventure|Comedy|Fantasy"/>
    <x v="1008"/>
    <s v="English"/>
    <s v="USA"/>
    <n v="49900000"/>
    <n v="2011"/>
    <x v="23"/>
    <x v="2"/>
    <x v="8"/>
    <x v="0"/>
    <x v="1"/>
    <x v="0"/>
    <x v="0"/>
    <x v="0"/>
    <x v="0"/>
  </r>
  <r>
    <x v="474"/>
    <n v="84"/>
    <x v="975"/>
    <s v="Drama|Mystery|Thriller"/>
    <x v="1009"/>
    <s v="English"/>
    <s v="USA"/>
    <n v="55000000"/>
    <n v="2011"/>
    <x v="19"/>
    <x v="3"/>
    <x v="12"/>
    <x v="1"/>
    <x v="1"/>
    <x v="0"/>
    <x v="0"/>
    <x v="0"/>
    <x v="0"/>
  </r>
  <r>
    <x v="475"/>
    <n v="115"/>
    <x v="976"/>
    <s v="Crime|Drama|Thriller"/>
    <x v="1010"/>
    <s v="English"/>
    <s v="USA"/>
    <n v="50000000"/>
    <n v="1997"/>
    <x v="5"/>
    <x v="8"/>
    <x v="9"/>
    <x v="1"/>
    <x v="1"/>
    <x v="0"/>
    <x v="0"/>
    <x v="0"/>
    <x v="0"/>
  </r>
  <r>
    <x v="476"/>
    <n v="99"/>
    <x v="977"/>
    <s v="Adventure|Comedy|Crime|Drama|Family"/>
    <x v="1011"/>
    <s v="English"/>
    <s v="USA"/>
    <n v="50000000"/>
    <n v="1994"/>
    <x v="18"/>
    <x v="2"/>
    <x v="8"/>
    <x v="10"/>
    <x v="11"/>
    <x v="4"/>
    <x v="0"/>
    <x v="0"/>
    <x v="0"/>
  </r>
  <r>
    <x v="58"/>
    <n v="135"/>
    <x v="978"/>
    <s v="Drama|Romance"/>
    <x v="1012"/>
    <s v="English"/>
    <s v="USA"/>
    <n v="50000000"/>
    <n v="1995"/>
    <x v="37"/>
    <x v="3"/>
    <x v="6"/>
    <x v="2"/>
    <x v="1"/>
    <x v="0"/>
    <x v="0"/>
    <x v="0"/>
    <x v="0"/>
  </r>
  <r>
    <x v="52"/>
    <n v="108"/>
    <x v="979"/>
    <s v="Biography|Drama|Thriller"/>
    <x v="1013"/>
    <s v="English"/>
    <s v="USA"/>
    <n v="22000000"/>
    <n v="2010"/>
    <x v="2"/>
    <x v="9"/>
    <x v="9"/>
    <x v="1"/>
    <x v="1"/>
    <x v="0"/>
    <x v="0"/>
    <x v="0"/>
    <x v="0"/>
  </r>
  <r>
    <x v="113"/>
    <n v="43"/>
    <x v="4"/>
    <s v="Action|Drama|Sci-Fi"/>
    <x v="1014"/>
    <s v="English"/>
    <s v="USA"/>
    <s v="-"/>
    <s v="-"/>
    <x v="15"/>
    <x v="0"/>
    <x v="9"/>
    <x v="3"/>
    <x v="1"/>
    <x v="0"/>
    <x v="0"/>
    <x v="0"/>
    <x v="0"/>
  </r>
  <r>
    <x v="165"/>
    <n v="127"/>
    <x v="980"/>
    <s v="Action|Biography|Crime|Drama|Thriller"/>
    <x v="1015"/>
    <s v="English"/>
    <s v="France"/>
    <n v="50000000"/>
    <n v="2005"/>
    <x v="19"/>
    <x v="0"/>
    <x v="18"/>
    <x v="10"/>
    <x v="11"/>
    <x v="2"/>
    <x v="0"/>
    <x v="0"/>
    <x v="0"/>
  </r>
  <r>
    <x v="410"/>
    <n v="107"/>
    <x v="981"/>
    <s v="Crime|Drama|Thriller"/>
    <x v="1016"/>
    <s v="English"/>
    <s v="USA"/>
    <n v="50000000"/>
    <n v="1995"/>
    <x v="37"/>
    <x v="8"/>
    <x v="9"/>
    <x v="1"/>
    <x v="1"/>
    <x v="0"/>
    <x v="0"/>
    <x v="0"/>
    <x v="0"/>
  </r>
  <r>
    <x v="396"/>
    <n v="95"/>
    <x v="982"/>
    <s v="Action|Sci-Fi|Thriller"/>
    <x v="1017"/>
    <s v="English"/>
    <s v="USA"/>
    <n v="50000000"/>
    <n v="2009"/>
    <x v="27"/>
    <x v="0"/>
    <x v="10"/>
    <x v="1"/>
    <x v="1"/>
    <x v="0"/>
    <x v="0"/>
    <x v="0"/>
    <x v="0"/>
  </r>
  <r>
    <x v="477"/>
    <n v="124"/>
    <x v="983"/>
    <s v="Drama|Fantasy|Romance"/>
    <x v="1018"/>
    <s v="English"/>
    <s v="USA"/>
    <n v="60000000"/>
    <n v="2013"/>
    <x v="5"/>
    <x v="3"/>
    <x v="5"/>
    <x v="4"/>
    <x v="1"/>
    <x v="0"/>
    <x v="0"/>
    <x v="0"/>
    <x v="0"/>
  </r>
  <r>
    <x v="478"/>
    <n v="109"/>
    <x v="984"/>
    <s v="Comedy|Crime|Drama|Thriller"/>
    <x v="1019"/>
    <s v="English"/>
    <s v="UK"/>
    <n v="55000000"/>
    <n v="2002"/>
    <x v="21"/>
    <x v="5"/>
    <x v="7"/>
    <x v="8"/>
    <x v="7"/>
    <x v="0"/>
    <x v="0"/>
    <x v="0"/>
    <x v="0"/>
  </r>
  <r>
    <x v="202"/>
    <n v="102"/>
    <x v="985"/>
    <s v="Comedy"/>
    <x v="1020"/>
    <s v="English"/>
    <s v="USA"/>
    <n v="50000000"/>
    <n v="2016"/>
    <x v="30"/>
    <x v="5"/>
    <x v="2"/>
    <x v="2"/>
    <x v="1"/>
    <x v="0"/>
    <x v="0"/>
    <x v="0"/>
    <x v="0"/>
  </r>
  <r>
    <x v="479"/>
    <n v="88"/>
    <x v="986"/>
    <s v="Comedy|Crime"/>
    <x v="1021"/>
    <s v="English"/>
    <s v="USA"/>
    <n v="50000000"/>
    <n v="2004"/>
    <x v="41"/>
    <x v="5"/>
    <x v="7"/>
    <x v="2"/>
    <x v="1"/>
    <x v="0"/>
    <x v="0"/>
    <x v="0"/>
    <x v="0"/>
  </r>
  <r>
    <x v="272"/>
    <n v="87"/>
    <x v="987"/>
    <s v="Comedy|Sci-Fi"/>
    <x v="1022"/>
    <s v="English"/>
    <s v="USA"/>
    <n v="50000000"/>
    <n v="2000"/>
    <x v="23"/>
    <x v="5"/>
    <x v="10"/>
    <x v="2"/>
    <x v="1"/>
    <x v="0"/>
    <x v="0"/>
    <x v="0"/>
    <x v="0"/>
  </r>
  <r>
    <x v="480"/>
    <n v="104"/>
    <x v="988"/>
    <s v="Action|Fantasy|Thriller"/>
    <x v="1023"/>
    <s v="English"/>
    <s v="USA"/>
    <n v="50000000"/>
    <n v="2011"/>
    <x v="34"/>
    <x v="0"/>
    <x v="5"/>
    <x v="1"/>
    <x v="1"/>
    <x v="0"/>
    <x v="0"/>
    <x v="0"/>
    <x v="0"/>
  </r>
  <r>
    <x v="301"/>
    <n v="96"/>
    <x v="989"/>
    <s v="Action|Crime|Drama|Mystery|Thriller"/>
    <x v="1024"/>
    <s v="English"/>
    <s v="Canada"/>
    <n v="18000000"/>
    <n v="2009"/>
    <x v="42"/>
    <x v="0"/>
    <x v="7"/>
    <x v="8"/>
    <x v="3"/>
    <x v="2"/>
    <x v="0"/>
    <x v="0"/>
    <x v="0"/>
  </r>
  <r>
    <x v="481"/>
    <n v="85"/>
    <x v="990"/>
    <s v="Action|Sci-Fi|Thriller"/>
    <x v="1025"/>
    <s v="English"/>
    <s v="USA"/>
    <n v="49000000"/>
    <n v="2001"/>
    <x v="18"/>
    <x v="0"/>
    <x v="10"/>
    <x v="1"/>
    <x v="1"/>
    <x v="0"/>
    <x v="0"/>
    <x v="0"/>
    <x v="0"/>
  </r>
  <r>
    <x v="113"/>
    <n v="64"/>
    <x v="4"/>
    <s v="Drama|Romance|Sci-Fi"/>
    <x v="1026"/>
    <s v="English"/>
    <s v="USA"/>
    <s v="-"/>
    <s v="-"/>
    <x v="3"/>
    <x v="3"/>
    <x v="6"/>
    <x v="3"/>
    <x v="1"/>
    <x v="0"/>
    <x v="0"/>
    <x v="0"/>
    <x v="0"/>
  </r>
  <r>
    <x v="200"/>
    <n v="104"/>
    <x v="991"/>
    <s v="Action|Adventure|Comedy|Crime|Music|Mystery"/>
    <x v="1027"/>
    <s v="English"/>
    <s v="USA"/>
    <n v="40000000"/>
    <n v="1990"/>
    <x v="22"/>
    <x v="0"/>
    <x v="0"/>
    <x v="5"/>
    <x v="14"/>
    <x v="13"/>
    <x v="6"/>
    <x v="0"/>
    <x v="0"/>
  </r>
  <r>
    <x v="482"/>
    <n v="135"/>
    <x v="992"/>
    <s v="Comedy|Drama|Music"/>
    <x v="1028"/>
    <s v="English"/>
    <s v="UK"/>
    <s v="-"/>
    <n v="2009"/>
    <x v="38"/>
    <x v="5"/>
    <x v="9"/>
    <x v="17"/>
    <x v="1"/>
    <x v="0"/>
    <x v="0"/>
    <x v="0"/>
    <x v="0"/>
  </r>
  <r>
    <x v="151"/>
    <n v="190"/>
    <x v="993"/>
    <s v="Crime|Drama|Thriller"/>
    <x v="1029"/>
    <s v="English"/>
    <s v="USA"/>
    <n v="48000000"/>
    <n v="2000"/>
    <x v="32"/>
    <x v="8"/>
    <x v="9"/>
    <x v="1"/>
    <x v="1"/>
    <x v="0"/>
    <x v="0"/>
    <x v="0"/>
    <x v="0"/>
  </r>
  <r>
    <x v="38"/>
    <n v="127"/>
    <x v="994"/>
    <s v="Action|Adventure|Fantasy"/>
    <x v="1030"/>
    <s v="English"/>
    <s v="USA"/>
    <n v="48000000"/>
    <n v="1989"/>
    <x v="24"/>
    <x v="0"/>
    <x v="0"/>
    <x v="0"/>
    <x v="1"/>
    <x v="0"/>
    <x v="0"/>
    <x v="0"/>
    <x v="0"/>
  </r>
  <r>
    <x v="96"/>
    <n v="129"/>
    <x v="995"/>
    <s v="Drama|Romance"/>
    <x v="1031"/>
    <s v="English"/>
    <s v="UK"/>
    <s v="-"/>
    <n v="2012"/>
    <x v="4"/>
    <x v="3"/>
    <x v="6"/>
    <x v="2"/>
    <x v="1"/>
    <x v="0"/>
    <x v="0"/>
    <x v="0"/>
    <x v="0"/>
  </r>
  <r>
    <x v="137"/>
    <n v="120"/>
    <x v="996"/>
    <s v="Action|Crime|Drama|Sci-Fi|Thriller"/>
    <x v="1032"/>
    <s v="English"/>
    <s v="USA"/>
    <n v="49000000"/>
    <n v="2015"/>
    <x v="8"/>
    <x v="0"/>
    <x v="7"/>
    <x v="8"/>
    <x v="0"/>
    <x v="2"/>
    <x v="0"/>
    <x v="0"/>
    <x v="0"/>
  </r>
  <r>
    <x v="120"/>
    <n v="118"/>
    <x v="997"/>
    <s v="Crime|Drama|Mystery|Thriller"/>
    <x v="1033"/>
    <s v="English"/>
    <s v="USA"/>
    <n v="48000000"/>
    <n v="1999"/>
    <x v="10"/>
    <x v="8"/>
    <x v="9"/>
    <x v="14"/>
    <x v="7"/>
    <x v="0"/>
    <x v="0"/>
    <x v="0"/>
    <x v="0"/>
  </r>
  <r>
    <x v="68"/>
    <n v="112"/>
    <x v="998"/>
    <s v="Crime|Drama|Thriller"/>
    <x v="1034"/>
    <s v="English"/>
    <s v="USA"/>
    <n v="48000000"/>
    <n v="2002"/>
    <x v="2"/>
    <x v="8"/>
    <x v="9"/>
    <x v="1"/>
    <x v="1"/>
    <x v="0"/>
    <x v="0"/>
    <x v="0"/>
    <x v="0"/>
  </r>
  <r>
    <x v="483"/>
    <n v="89"/>
    <x v="4"/>
    <s v="Horror|Thriller"/>
    <x v="1035"/>
    <s v="English"/>
    <s v="USA"/>
    <n v="1500000"/>
    <n v="2006"/>
    <x v="51"/>
    <x v="11"/>
    <x v="1"/>
    <x v="2"/>
    <x v="1"/>
    <x v="0"/>
    <x v="0"/>
    <x v="0"/>
    <x v="0"/>
  </r>
  <r>
    <x v="363"/>
    <n v="114"/>
    <x v="999"/>
    <s v="Action|Adventure|Comedy|Drama|War"/>
    <x v="1036"/>
    <s v="English"/>
    <s v="USA"/>
    <n v="48000000"/>
    <n v="1999"/>
    <x v="1"/>
    <x v="0"/>
    <x v="0"/>
    <x v="5"/>
    <x v="11"/>
    <x v="8"/>
    <x v="0"/>
    <x v="0"/>
    <x v="0"/>
  </r>
  <r>
    <x v="219"/>
    <n v="137"/>
    <x v="1000"/>
    <s v="Crime|Drama|Thriller"/>
    <x v="1037"/>
    <s v="English"/>
    <s v="Czech Republic"/>
    <n v="50000000"/>
    <n v="2015"/>
    <x v="21"/>
    <x v="8"/>
    <x v="9"/>
    <x v="1"/>
    <x v="1"/>
    <x v="0"/>
    <x v="0"/>
    <x v="0"/>
    <x v="0"/>
  </r>
  <r>
    <x v="278"/>
    <n v="112"/>
    <x v="1001"/>
    <s v="Adventure|Comedy"/>
    <x v="1038"/>
    <s v="English"/>
    <s v="Canada"/>
    <n v="48000000"/>
    <n v="2001"/>
    <x v="21"/>
    <x v="2"/>
    <x v="8"/>
    <x v="2"/>
    <x v="1"/>
    <x v="0"/>
    <x v="0"/>
    <x v="0"/>
    <x v="0"/>
  </r>
  <r>
    <x v="386"/>
    <n v="120"/>
    <x v="1002"/>
    <s v="Drama|Mystery|Sci-Fi"/>
    <x v="1039"/>
    <s v="English"/>
    <s v="USA"/>
    <n v="48000000"/>
    <n v="2001"/>
    <x v="38"/>
    <x v="3"/>
    <x v="12"/>
    <x v="3"/>
    <x v="1"/>
    <x v="0"/>
    <x v="0"/>
    <x v="0"/>
    <x v="0"/>
  </r>
  <r>
    <x v="141"/>
    <n v="123"/>
    <x v="1003"/>
    <s v="Comedy|Fantasy|Romance"/>
    <x v="1040"/>
    <s v="English"/>
    <s v="USA"/>
    <n v="48000000"/>
    <n v="2001"/>
    <x v="21"/>
    <x v="5"/>
    <x v="5"/>
    <x v="4"/>
    <x v="1"/>
    <x v="0"/>
    <x v="0"/>
    <x v="0"/>
    <x v="0"/>
  </r>
  <r>
    <x v="370"/>
    <n v="93"/>
    <x v="1004"/>
    <s v="Comedy|Fantasy|Romance"/>
    <x v="1041"/>
    <s v="English"/>
    <s v="USA"/>
    <n v="48000000"/>
    <n v="2000"/>
    <x v="19"/>
    <x v="5"/>
    <x v="5"/>
    <x v="4"/>
    <x v="1"/>
    <x v="0"/>
    <x v="0"/>
    <x v="0"/>
    <x v="0"/>
  </r>
  <r>
    <x v="420"/>
    <n v="123"/>
    <x v="1005"/>
    <s v="Crime|Drama|Music"/>
    <x v="1042"/>
    <s v="English"/>
    <s v="USA"/>
    <n v="58000000"/>
    <n v="1984"/>
    <x v="12"/>
    <x v="8"/>
    <x v="9"/>
    <x v="17"/>
    <x v="1"/>
    <x v="0"/>
    <x v="0"/>
    <x v="0"/>
    <x v="0"/>
  </r>
  <r>
    <x v="141"/>
    <n v="122"/>
    <x v="1006"/>
    <s v="Adventure|Crime|Drama|Western"/>
    <x v="1043"/>
    <s v="English"/>
    <s v="USA"/>
    <n v="55000000"/>
    <n v="2007"/>
    <x v="6"/>
    <x v="2"/>
    <x v="7"/>
    <x v="8"/>
    <x v="9"/>
    <x v="0"/>
    <x v="0"/>
    <x v="0"/>
    <x v="0"/>
  </r>
  <r>
    <x v="484"/>
    <n v="115"/>
    <x v="1007"/>
    <s v="Action|Thriller"/>
    <x v="1044"/>
    <s v="English"/>
    <s v="France"/>
    <n v="48000000"/>
    <n v="2014"/>
    <x v="19"/>
    <x v="0"/>
    <x v="1"/>
    <x v="2"/>
    <x v="1"/>
    <x v="0"/>
    <x v="0"/>
    <x v="0"/>
    <x v="0"/>
  </r>
  <r>
    <x v="151"/>
    <n v="123"/>
    <x v="1008"/>
    <s v="Crime|Drama|Romance|Thriller"/>
    <x v="1045"/>
    <s v="English"/>
    <s v="USA"/>
    <n v="48000000"/>
    <n v="1998"/>
    <x v="15"/>
    <x v="8"/>
    <x v="9"/>
    <x v="4"/>
    <x v="7"/>
    <x v="0"/>
    <x v="0"/>
    <x v="0"/>
    <x v="0"/>
  </r>
  <r>
    <x v="202"/>
    <n v="96"/>
    <x v="1009"/>
    <s v="Comedy|Drama|Thriller"/>
    <x v="1046"/>
    <s v="English"/>
    <s v="USA"/>
    <n v="47000000"/>
    <n v="1996"/>
    <x v="19"/>
    <x v="5"/>
    <x v="9"/>
    <x v="1"/>
    <x v="1"/>
    <x v="0"/>
    <x v="0"/>
    <x v="0"/>
    <x v="0"/>
  </r>
  <r>
    <x v="485"/>
    <n v="110"/>
    <x v="1010"/>
    <s v="Drama|Romance|War"/>
    <x v="1047"/>
    <s v="Hindi"/>
    <s v="India"/>
    <s v="-"/>
    <n v="1998"/>
    <x v="6"/>
    <x v="3"/>
    <x v="6"/>
    <x v="16"/>
    <x v="1"/>
    <x v="0"/>
    <x v="0"/>
    <x v="0"/>
    <x v="0"/>
  </r>
  <r>
    <x v="486"/>
    <n v="105"/>
    <x v="1011"/>
    <s v="Action|Comedy|Crime|Music|Romance|Thriller"/>
    <x v="1048"/>
    <s v="English"/>
    <s v="USA"/>
    <n v="100000000"/>
    <n v="1990"/>
    <x v="9"/>
    <x v="0"/>
    <x v="8"/>
    <x v="10"/>
    <x v="15"/>
    <x v="5"/>
    <x v="7"/>
    <x v="0"/>
    <x v="0"/>
  </r>
  <r>
    <x v="131"/>
    <n v="113"/>
    <x v="1012"/>
    <s v="Crime|Romance|Thriller"/>
    <x v="1049"/>
    <s v="English"/>
    <s v="USA"/>
    <n v="48000000"/>
    <n v="1999"/>
    <x v="2"/>
    <x v="8"/>
    <x v="6"/>
    <x v="1"/>
    <x v="1"/>
    <x v="0"/>
    <x v="0"/>
    <x v="0"/>
    <x v="0"/>
  </r>
  <r>
    <x v="487"/>
    <n v="132"/>
    <x v="1013"/>
    <s v="Biography|Comedy|Drama"/>
    <x v="1050"/>
    <s v="English"/>
    <s v="USA"/>
    <n v="48000000"/>
    <n v="2001"/>
    <x v="21"/>
    <x v="9"/>
    <x v="8"/>
    <x v="8"/>
    <x v="1"/>
    <x v="0"/>
    <x v="0"/>
    <x v="0"/>
    <x v="0"/>
  </r>
  <r>
    <x v="488"/>
    <n v="93"/>
    <x v="4"/>
    <s v="Action|Adventure|Drama"/>
    <x v="1051"/>
    <s v="English"/>
    <s v="USA"/>
    <n v="14000000"/>
    <n v="1982"/>
    <x v="16"/>
    <x v="0"/>
    <x v="0"/>
    <x v="8"/>
    <x v="1"/>
    <x v="0"/>
    <x v="0"/>
    <x v="0"/>
    <x v="0"/>
  </r>
  <r>
    <x v="489"/>
    <n v="115"/>
    <x v="4"/>
    <s v="Drama|Mystery|Sci-Fi"/>
    <x v="1052"/>
    <s v="Russian"/>
    <s v="Soviet Union"/>
    <n v="1000000"/>
    <n v="1972"/>
    <x v="14"/>
    <x v="3"/>
    <x v="12"/>
    <x v="3"/>
    <x v="1"/>
    <x v="0"/>
    <x v="0"/>
    <x v="0"/>
    <x v="0"/>
  </r>
  <r>
    <x v="490"/>
    <n v="75"/>
    <x v="1014"/>
    <s v="Adventure|Animation|Comedy|Family|Fantasy"/>
    <x v="1053"/>
    <s v="English"/>
    <s v="USA"/>
    <n v="47000000"/>
    <n v="2006"/>
    <x v="33"/>
    <x v="2"/>
    <x v="3"/>
    <x v="5"/>
    <x v="2"/>
    <x v="1"/>
    <x v="0"/>
    <x v="0"/>
    <x v="0"/>
  </r>
  <r>
    <x v="491"/>
    <n v="108"/>
    <x v="1015"/>
    <s v="Drama|Horror|Romance|Thriller"/>
    <x v="1054"/>
    <s v="English"/>
    <s v="USA"/>
    <n v="47000000"/>
    <n v="1996"/>
    <x v="27"/>
    <x v="3"/>
    <x v="11"/>
    <x v="4"/>
    <x v="7"/>
    <x v="0"/>
    <x v="0"/>
    <x v="0"/>
    <x v="0"/>
  </r>
  <r>
    <x v="492"/>
    <n v="105"/>
    <x v="1016"/>
    <s v="Comedy|Romance"/>
    <x v="1055"/>
    <s v="English"/>
    <s v="USA"/>
    <n v="46000000"/>
    <n v="1997"/>
    <x v="22"/>
    <x v="5"/>
    <x v="6"/>
    <x v="2"/>
    <x v="1"/>
    <x v="0"/>
    <x v="0"/>
    <x v="0"/>
    <x v="0"/>
  </r>
  <r>
    <x v="442"/>
    <n v="102"/>
    <x v="1017"/>
    <s v="Comedy|Romance"/>
    <x v="1056"/>
    <s v="English"/>
    <s v="USA"/>
    <n v="48000000"/>
    <n v="2001"/>
    <x v="20"/>
    <x v="5"/>
    <x v="6"/>
    <x v="2"/>
    <x v="1"/>
    <x v="0"/>
    <x v="0"/>
    <x v="0"/>
    <x v="0"/>
  </r>
  <r>
    <x v="3"/>
    <n v="118"/>
    <x v="1018"/>
    <s v="Drama|Mystery|Thriller"/>
    <x v="1057"/>
    <s v="English"/>
    <s v="USA"/>
    <n v="46000000"/>
    <n v="2002"/>
    <x v="13"/>
    <x v="3"/>
    <x v="12"/>
    <x v="1"/>
    <x v="1"/>
    <x v="0"/>
    <x v="0"/>
    <x v="0"/>
    <x v="0"/>
  </r>
  <r>
    <x v="298"/>
    <n v="111"/>
    <x v="1019"/>
    <s v="Action|Adventure|Drama|Sci-Fi|Thriller"/>
    <x v="1058"/>
    <s v="English"/>
    <s v="USA"/>
    <n v="45000000"/>
    <n v="1996"/>
    <x v="32"/>
    <x v="0"/>
    <x v="0"/>
    <x v="8"/>
    <x v="0"/>
    <x v="2"/>
    <x v="0"/>
    <x v="0"/>
    <x v="0"/>
  </r>
  <r>
    <x v="405"/>
    <n v="81"/>
    <x v="1020"/>
    <s v="Action|Drama|Fantasy|Thriller|Western"/>
    <x v="1059"/>
    <s v="English"/>
    <s v="USA"/>
    <n v="47000000"/>
    <n v="2010"/>
    <x v="55"/>
    <x v="0"/>
    <x v="9"/>
    <x v="0"/>
    <x v="7"/>
    <x v="10"/>
    <x v="0"/>
    <x v="0"/>
    <x v="0"/>
  </r>
  <r>
    <x v="103"/>
    <n v="116"/>
    <x v="1021"/>
    <s v="Action|Drama|Mystery|Thriller|War"/>
    <x v="1060"/>
    <s v="English"/>
    <s v="USA"/>
    <n v="46000000"/>
    <n v="1996"/>
    <x v="4"/>
    <x v="0"/>
    <x v="9"/>
    <x v="14"/>
    <x v="7"/>
    <x v="8"/>
    <x v="0"/>
    <x v="0"/>
    <x v="0"/>
  </r>
  <r>
    <x v="51"/>
    <n v="86"/>
    <x v="1022"/>
    <s v="Comedy|Fantasy|Romance"/>
    <x v="1061"/>
    <s v="English"/>
    <s v="USA"/>
    <n v="45000000"/>
    <n v="1997"/>
    <x v="2"/>
    <x v="5"/>
    <x v="5"/>
    <x v="4"/>
    <x v="1"/>
    <x v="0"/>
    <x v="0"/>
    <x v="0"/>
    <x v="0"/>
  </r>
  <r>
    <x v="493"/>
    <n v="127"/>
    <x v="1023"/>
    <s v="Biography|Crime|Drama|Thriller"/>
    <x v="1062"/>
    <s v="English"/>
    <s v="UK"/>
    <n v="25000000"/>
    <n v="2016"/>
    <x v="11"/>
    <x v="9"/>
    <x v="7"/>
    <x v="8"/>
    <x v="7"/>
    <x v="0"/>
    <x v="0"/>
    <x v="0"/>
    <x v="0"/>
  </r>
  <r>
    <x v="494"/>
    <n v="140"/>
    <x v="4"/>
    <s v="Drama|History|War"/>
    <x v="1063"/>
    <s v="English"/>
    <s v="South Korea"/>
    <n v="48000000"/>
    <n v="1981"/>
    <x v="59"/>
    <x v="3"/>
    <x v="14"/>
    <x v="16"/>
    <x v="1"/>
    <x v="0"/>
    <x v="0"/>
    <x v="0"/>
    <x v="0"/>
  </r>
  <r>
    <x v="356"/>
    <n v="91"/>
    <x v="1024"/>
    <s v="Comedy|Family|Fantasy"/>
    <x v="1064"/>
    <s v="English"/>
    <s v="USA"/>
    <n v="45000000"/>
    <n v="1994"/>
    <x v="30"/>
    <x v="5"/>
    <x v="4"/>
    <x v="0"/>
    <x v="1"/>
    <x v="0"/>
    <x v="0"/>
    <x v="0"/>
    <x v="0"/>
  </r>
  <r>
    <x v="484"/>
    <n v="98"/>
    <x v="1025"/>
    <s v="Action|Crime|Thriller"/>
    <x v="1065"/>
    <s v="English"/>
    <s v="France"/>
    <n v="45000000"/>
    <n v="2012"/>
    <x v="22"/>
    <x v="0"/>
    <x v="7"/>
    <x v="1"/>
    <x v="1"/>
    <x v="0"/>
    <x v="0"/>
    <x v="0"/>
    <x v="0"/>
  </r>
  <r>
    <x v="495"/>
    <n v="84"/>
    <x v="1026"/>
    <s v="Comedy"/>
    <x v="1066"/>
    <s v="English"/>
    <s v="USA"/>
    <n v="48000000"/>
    <n v="2003"/>
    <x v="34"/>
    <x v="5"/>
    <x v="2"/>
    <x v="2"/>
    <x v="1"/>
    <x v="0"/>
    <x v="0"/>
    <x v="0"/>
    <x v="0"/>
  </r>
  <r>
    <x v="372"/>
    <n v="109"/>
    <x v="1027"/>
    <s v="Action|Comedy|Crime|Romance"/>
    <x v="1067"/>
    <s v="English"/>
    <s v="USA"/>
    <n v="45000000"/>
    <n v="2000"/>
    <x v="5"/>
    <x v="0"/>
    <x v="8"/>
    <x v="10"/>
    <x v="6"/>
    <x v="0"/>
    <x v="0"/>
    <x v="0"/>
    <x v="0"/>
  </r>
  <r>
    <x v="247"/>
    <n v="93"/>
    <x v="1028"/>
    <s v="Action|Adventure|Family|Fantasy|Sci-Fi"/>
    <x v="1068"/>
    <s v="English"/>
    <s v="USA"/>
    <n v="45000000"/>
    <n v="2008"/>
    <x v="27"/>
    <x v="0"/>
    <x v="0"/>
    <x v="7"/>
    <x v="4"/>
    <x v="6"/>
    <x v="0"/>
    <x v="0"/>
    <x v="0"/>
  </r>
  <r>
    <x v="293"/>
    <n v="113"/>
    <x v="1029"/>
    <s v="Comedy|Family|Romance"/>
    <x v="1069"/>
    <s v="English"/>
    <s v="USA"/>
    <n v="40000000"/>
    <n v="2004"/>
    <x v="20"/>
    <x v="5"/>
    <x v="4"/>
    <x v="4"/>
    <x v="1"/>
    <x v="0"/>
    <x v="0"/>
    <x v="0"/>
    <x v="0"/>
  </r>
  <r>
    <x v="211"/>
    <n v="141"/>
    <x v="1030"/>
    <s v="Crime|Drama|Mystery|Thriller"/>
    <x v="1070"/>
    <s v="English"/>
    <s v="USA"/>
    <n v="45000000"/>
    <n v="1993"/>
    <x v="12"/>
    <x v="8"/>
    <x v="9"/>
    <x v="14"/>
    <x v="7"/>
    <x v="0"/>
    <x v="0"/>
    <x v="0"/>
    <x v="0"/>
  </r>
  <r>
    <x v="133"/>
    <n v="119"/>
    <x v="1031"/>
    <s v="Crime|Drama|Mystery|Thriller"/>
    <x v="1071"/>
    <s v="English"/>
    <s v="USA"/>
    <n v="45000000"/>
    <n v="1994"/>
    <x v="10"/>
    <x v="8"/>
    <x v="9"/>
    <x v="14"/>
    <x v="7"/>
    <x v="0"/>
    <x v="0"/>
    <x v="0"/>
    <x v="0"/>
  </r>
  <r>
    <x v="340"/>
    <n v="97"/>
    <x v="1032"/>
    <s v="Adventure|Comedy|Drama"/>
    <x v="1072"/>
    <s v="English"/>
    <s v="USA"/>
    <n v="45000000"/>
    <n v="2007"/>
    <x v="38"/>
    <x v="2"/>
    <x v="8"/>
    <x v="8"/>
    <x v="1"/>
    <x v="0"/>
    <x v="0"/>
    <x v="0"/>
    <x v="0"/>
  </r>
  <r>
    <x v="120"/>
    <n v="117"/>
    <x v="1033"/>
    <s v="Action|Thriller"/>
    <x v="1073"/>
    <s v="English"/>
    <s v="USA"/>
    <n v="45000000"/>
    <n v="1992"/>
    <x v="8"/>
    <x v="0"/>
    <x v="1"/>
    <x v="2"/>
    <x v="1"/>
    <x v="0"/>
    <x v="0"/>
    <x v="0"/>
    <x v="0"/>
  </r>
  <r>
    <x v="275"/>
    <n v="101"/>
    <x v="1034"/>
    <s v="Comedy|Romance"/>
    <x v="1074"/>
    <s v="English"/>
    <s v="Germany"/>
    <n v="60000000"/>
    <n v="2005"/>
    <x v="34"/>
    <x v="5"/>
    <x v="6"/>
    <x v="2"/>
    <x v="1"/>
    <x v="0"/>
    <x v="0"/>
    <x v="0"/>
    <x v="0"/>
  </r>
  <r>
    <x v="496"/>
    <n v="153"/>
    <x v="1035"/>
    <s v="Crime|Drama|Mystery|Thriller"/>
    <x v="1075"/>
    <s v="English"/>
    <s v="USA"/>
    <n v="46000000"/>
    <n v="2013"/>
    <x v="14"/>
    <x v="8"/>
    <x v="9"/>
    <x v="14"/>
    <x v="7"/>
    <x v="0"/>
    <x v="0"/>
    <x v="0"/>
    <x v="0"/>
  </r>
  <r>
    <x v="274"/>
    <n v="122"/>
    <x v="1036"/>
    <s v="Crime|Drama|Thriller"/>
    <x v="1076"/>
    <s v="English"/>
    <s v="USA"/>
    <n v="45000000"/>
    <n v="2001"/>
    <x v="16"/>
    <x v="8"/>
    <x v="9"/>
    <x v="1"/>
    <x v="1"/>
    <x v="0"/>
    <x v="0"/>
    <x v="0"/>
    <x v="0"/>
  </r>
  <r>
    <x v="102"/>
    <n v="102"/>
    <x v="1037"/>
    <s v="Adventure|Comedy|Sci-Fi"/>
    <x v="1077"/>
    <s v="English"/>
    <s v="USA"/>
    <n v="45000000"/>
    <n v="1999"/>
    <x v="11"/>
    <x v="2"/>
    <x v="8"/>
    <x v="3"/>
    <x v="1"/>
    <x v="0"/>
    <x v="0"/>
    <x v="0"/>
    <x v="0"/>
  </r>
  <r>
    <x v="339"/>
    <n v="83"/>
    <x v="1038"/>
    <s v="Comedy"/>
    <x v="1078"/>
    <s v="English"/>
    <s v="USA"/>
    <n v="45000000"/>
    <n v="2001"/>
    <x v="31"/>
    <x v="5"/>
    <x v="2"/>
    <x v="2"/>
    <x v="1"/>
    <x v="0"/>
    <x v="0"/>
    <x v="0"/>
    <x v="0"/>
  </r>
  <r>
    <x v="73"/>
    <n v="103"/>
    <x v="1039"/>
    <s v="Adventure|Comedy|Family|Musical"/>
    <x v="1079"/>
    <s v="English"/>
    <s v="USA"/>
    <n v="45000000"/>
    <n v="2011"/>
    <x v="1"/>
    <x v="2"/>
    <x v="8"/>
    <x v="7"/>
    <x v="13"/>
    <x v="0"/>
    <x v="0"/>
    <x v="0"/>
    <x v="0"/>
  </r>
  <r>
    <x v="269"/>
    <n v="110"/>
    <x v="1040"/>
    <s v="Action|Horror"/>
    <x v="1080"/>
    <s v="English"/>
    <s v="USA"/>
    <n v="45000000"/>
    <n v="1998"/>
    <x v="1"/>
    <x v="0"/>
    <x v="11"/>
    <x v="2"/>
    <x v="1"/>
    <x v="0"/>
    <x v="0"/>
    <x v="0"/>
    <x v="0"/>
  </r>
  <r>
    <x v="497"/>
    <n v="136"/>
    <x v="1041"/>
    <s v="Drama|Sport"/>
    <x v="1081"/>
    <s v="English"/>
    <s v="USA"/>
    <n v="30000000"/>
    <n v="2005"/>
    <x v="13"/>
    <x v="3"/>
    <x v="19"/>
    <x v="2"/>
    <x v="1"/>
    <x v="0"/>
    <x v="0"/>
    <x v="0"/>
    <x v="0"/>
  </r>
  <r>
    <x v="498"/>
    <n v="91"/>
    <x v="1042"/>
    <s v="Drama|Thriller"/>
    <x v="1082"/>
    <s v="English"/>
    <s v="USA"/>
    <n v="45000000"/>
    <n v="2002"/>
    <x v="12"/>
    <x v="3"/>
    <x v="1"/>
    <x v="2"/>
    <x v="1"/>
    <x v="0"/>
    <x v="0"/>
    <x v="0"/>
    <x v="0"/>
  </r>
  <r>
    <x v="499"/>
    <n v="89"/>
    <x v="1043"/>
    <s v="Action|Adventure|Horror|Thriller"/>
    <x v="1083"/>
    <s v="English"/>
    <s v="USA"/>
    <n v="45000000"/>
    <n v="1997"/>
    <x v="51"/>
    <x v="0"/>
    <x v="0"/>
    <x v="9"/>
    <x v="7"/>
    <x v="0"/>
    <x v="0"/>
    <x v="0"/>
    <x v="0"/>
  </r>
  <r>
    <x v="354"/>
    <n v="107"/>
    <x v="1044"/>
    <s v="Comedy|Drama|Music|Romance"/>
    <x v="1084"/>
    <s v="English"/>
    <s v="USA"/>
    <n v="45000000"/>
    <n v="2000"/>
    <x v="23"/>
    <x v="5"/>
    <x v="9"/>
    <x v="17"/>
    <x v="6"/>
    <x v="0"/>
    <x v="0"/>
    <x v="0"/>
    <x v="0"/>
  </r>
  <r>
    <x v="482"/>
    <n v="129"/>
    <x v="1045"/>
    <s v="Comedy|Drama|Romance"/>
    <x v="1085"/>
    <s v="English"/>
    <s v="UK"/>
    <n v="45000000"/>
    <n v="2003"/>
    <x v="16"/>
    <x v="5"/>
    <x v="9"/>
    <x v="4"/>
    <x v="1"/>
    <x v="0"/>
    <x v="0"/>
    <x v="0"/>
    <x v="0"/>
  </r>
  <r>
    <x v="29"/>
    <n v="95"/>
    <x v="1046"/>
    <s v="Adventure|Animation|Comedy|Family|Fantasy"/>
    <x v="1086"/>
    <s v="English"/>
    <s v="USA"/>
    <n v="120000000"/>
    <n v="1998"/>
    <x v="13"/>
    <x v="2"/>
    <x v="3"/>
    <x v="5"/>
    <x v="2"/>
    <x v="1"/>
    <x v="0"/>
    <x v="0"/>
    <x v="0"/>
  </r>
  <r>
    <x v="242"/>
    <n v="122"/>
    <x v="1047"/>
    <s v="Horror|Mystery|Thriller"/>
    <x v="1087"/>
    <s v="English"/>
    <s v="USA"/>
    <n v="35000000"/>
    <n v="2001"/>
    <x v="2"/>
    <x v="11"/>
    <x v="12"/>
    <x v="1"/>
    <x v="1"/>
    <x v="0"/>
    <x v="0"/>
    <x v="0"/>
    <x v="0"/>
  </r>
  <r>
    <x v="499"/>
    <n v="110"/>
    <x v="1048"/>
    <s v="Action|Crime|Drama|Romance|Thriller"/>
    <x v="1088"/>
    <s v="English"/>
    <s v="Peru"/>
    <n v="45000000"/>
    <n v="1994"/>
    <x v="28"/>
    <x v="0"/>
    <x v="7"/>
    <x v="8"/>
    <x v="6"/>
    <x v="2"/>
    <x v="0"/>
    <x v="0"/>
    <x v="0"/>
  </r>
  <r>
    <x v="282"/>
    <n v="135"/>
    <x v="1049"/>
    <s v="Comedy|Drama|Romance|Sport"/>
    <x v="1089"/>
    <s v="English"/>
    <s v="USA"/>
    <n v="45000000"/>
    <n v="1996"/>
    <x v="22"/>
    <x v="5"/>
    <x v="9"/>
    <x v="4"/>
    <x v="16"/>
    <x v="0"/>
    <x v="0"/>
    <x v="0"/>
    <x v="0"/>
  </r>
  <r>
    <x v="500"/>
    <n v="111"/>
    <x v="4"/>
    <s v="Comedy|Family"/>
    <x v="1090"/>
    <s v="English"/>
    <s v="USA"/>
    <n v="2500000"/>
    <n v="1968"/>
    <x v="13"/>
    <x v="5"/>
    <x v="4"/>
    <x v="2"/>
    <x v="1"/>
    <x v="0"/>
    <x v="0"/>
    <x v="0"/>
    <x v="0"/>
  </r>
  <r>
    <x v="401"/>
    <n v="95"/>
    <x v="1050"/>
    <s v="Comedy|Family|Romance|Sport"/>
    <x v="1091"/>
    <s v="English"/>
    <s v="USA"/>
    <n v="45000000"/>
    <n v="2005"/>
    <x v="23"/>
    <x v="5"/>
    <x v="4"/>
    <x v="4"/>
    <x v="16"/>
    <x v="0"/>
    <x v="0"/>
    <x v="0"/>
    <x v="0"/>
  </r>
  <r>
    <x v="501"/>
    <n v="109"/>
    <x v="1051"/>
    <s v="Adventure|Comedy|Sci-Fi"/>
    <x v="1092"/>
    <s v="English"/>
    <s v="USA"/>
    <n v="50000000"/>
    <n v="2005"/>
    <x v="2"/>
    <x v="2"/>
    <x v="8"/>
    <x v="3"/>
    <x v="1"/>
    <x v="0"/>
    <x v="0"/>
    <x v="0"/>
    <x v="0"/>
  </r>
  <r>
    <x v="502"/>
    <n v="93"/>
    <x v="1052"/>
    <s v="Comedy|Family|Fantasy|Romance"/>
    <x v="1093"/>
    <s v="English"/>
    <s v="USA"/>
    <n v="26000000"/>
    <n v="2004"/>
    <x v="44"/>
    <x v="5"/>
    <x v="4"/>
    <x v="0"/>
    <x v="6"/>
    <x v="0"/>
    <x v="0"/>
    <x v="0"/>
    <x v="0"/>
  </r>
  <r>
    <x v="503"/>
    <n v="94"/>
    <x v="1053"/>
    <s v="Action|Horror|Sci-Fi|Thriller"/>
    <x v="1094"/>
    <s v="English"/>
    <s v="France"/>
    <n v="45000000"/>
    <n v="2007"/>
    <x v="22"/>
    <x v="0"/>
    <x v="11"/>
    <x v="3"/>
    <x v="7"/>
    <x v="0"/>
    <x v="0"/>
    <x v="0"/>
    <x v="0"/>
  </r>
  <r>
    <x v="158"/>
    <n v="117"/>
    <x v="1054"/>
    <s v="Comedy|Romance"/>
    <x v="1095"/>
    <s v="English"/>
    <s v="USA"/>
    <n v="40000000"/>
    <n v="2014"/>
    <x v="12"/>
    <x v="5"/>
    <x v="6"/>
    <x v="2"/>
    <x v="1"/>
    <x v="0"/>
    <x v="0"/>
    <x v="0"/>
    <x v="0"/>
  </r>
  <r>
    <x v="402"/>
    <n v="112"/>
    <x v="1055"/>
    <s v="Adventure|Comedy|Drama"/>
    <x v="1096"/>
    <s v="English"/>
    <s v="USA"/>
    <n v="45000000"/>
    <n v="2006"/>
    <x v="21"/>
    <x v="2"/>
    <x v="8"/>
    <x v="8"/>
    <x v="1"/>
    <x v="0"/>
    <x v="0"/>
    <x v="0"/>
    <x v="0"/>
  </r>
  <r>
    <x v="424"/>
    <n v="111"/>
    <x v="1056"/>
    <s v="Action|Adventure|Crime|Thriller"/>
    <x v="1097"/>
    <s v="English"/>
    <s v="USA"/>
    <n v="45000000"/>
    <n v="1994"/>
    <x v="22"/>
    <x v="0"/>
    <x v="0"/>
    <x v="10"/>
    <x v="7"/>
    <x v="0"/>
    <x v="0"/>
    <x v="0"/>
    <x v="0"/>
  </r>
  <r>
    <x v="189"/>
    <n v="96"/>
    <x v="1057"/>
    <s v="Drama|Family|Fantasy"/>
    <x v="1098"/>
    <s v="English"/>
    <s v="USA"/>
    <n v="45000000"/>
    <n v="1995"/>
    <x v="18"/>
    <x v="3"/>
    <x v="4"/>
    <x v="0"/>
    <x v="1"/>
    <x v="0"/>
    <x v="0"/>
    <x v="0"/>
    <x v="0"/>
  </r>
  <r>
    <x v="78"/>
    <n v="141"/>
    <x v="1058"/>
    <s v="Crime|Drama|Thriller"/>
    <x v="1099"/>
    <s v="English"/>
    <s v="USA"/>
    <n v="45000000"/>
    <n v="2012"/>
    <x v="12"/>
    <x v="8"/>
    <x v="9"/>
    <x v="1"/>
    <x v="1"/>
    <x v="0"/>
    <x v="0"/>
    <x v="0"/>
    <x v="0"/>
  </r>
  <r>
    <x v="504"/>
    <n v="94"/>
    <x v="1059"/>
    <s v="Action|Crime|Thriller"/>
    <x v="1100"/>
    <s v="English"/>
    <s v="USA"/>
    <n v="25000000"/>
    <n v="2004"/>
    <x v="12"/>
    <x v="0"/>
    <x v="7"/>
    <x v="1"/>
    <x v="1"/>
    <x v="0"/>
    <x v="0"/>
    <x v="0"/>
    <x v="0"/>
  </r>
  <r>
    <x v="505"/>
    <n v="87"/>
    <x v="1060"/>
    <s v="Action|Adventure|Comedy"/>
    <x v="1101"/>
    <s v="English"/>
    <s v="UK"/>
    <n v="35000000"/>
    <n v="2003"/>
    <x v="9"/>
    <x v="0"/>
    <x v="0"/>
    <x v="5"/>
    <x v="1"/>
    <x v="0"/>
    <x v="0"/>
    <x v="0"/>
    <x v="0"/>
  </r>
  <r>
    <x v="506"/>
    <n v="88"/>
    <x v="1061"/>
    <s v="Adventure|Animation|Comedy|Family|Fantasy"/>
    <x v="1102"/>
    <s v="English"/>
    <s v="USA"/>
    <n v="50000000"/>
    <n v="2006"/>
    <x v="18"/>
    <x v="2"/>
    <x v="3"/>
    <x v="5"/>
    <x v="2"/>
    <x v="1"/>
    <x v="0"/>
    <x v="0"/>
    <x v="0"/>
  </r>
  <r>
    <x v="507"/>
    <n v="177"/>
    <x v="1062"/>
    <s v="Action|Adventure|Sci-Fi"/>
    <x v="1103"/>
    <s v="English"/>
    <s v="USA"/>
    <n v="40000000"/>
    <n v="1984"/>
    <x v="4"/>
    <x v="0"/>
    <x v="0"/>
    <x v="3"/>
    <x v="1"/>
    <x v="0"/>
    <x v="0"/>
    <x v="0"/>
    <x v="0"/>
  </r>
  <r>
    <x v="508"/>
    <n v="133"/>
    <x v="1063"/>
    <s v="Drama|Fantasy|Musical|Romance"/>
    <x v="1104"/>
    <s v="English"/>
    <s v="USA"/>
    <n v="45000000"/>
    <n v="2007"/>
    <x v="38"/>
    <x v="3"/>
    <x v="5"/>
    <x v="18"/>
    <x v="6"/>
    <x v="0"/>
    <x v="0"/>
    <x v="0"/>
    <x v="0"/>
  </r>
  <r>
    <x v="2"/>
    <n v="119"/>
    <x v="1064"/>
    <s v="Drama|Romance"/>
    <x v="1105"/>
    <s v="English"/>
    <s v="USA"/>
    <n v="35000000"/>
    <n v="2008"/>
    <x v="11"/>
    <x v="3"/>
    <x v="6"/>
    <x v="2"/>
    <x v="1"/>
    <x v="0"/>
    <x v="0"/>
    <x v="0"/>
    <x v="0"/>
  </r>
  <r>
    <x v="105"/>
    <n v="102"/>
    <x v="1065"/>
    <s v="Action|Crime|Drama|Thriller"/>
    <x v="1106"/>
    <s v="English"/>
    <s v="Germany"/>
    <n v="52000000"/>
    <n v="2006"/>
    <x v="4"/>
    <x v="0"/>
    <x v="7"/>
    <x v="8"/>
    <x v="7"/>
    <x v="0"/>
    <x v="0"/>
    <x v="0"/>
    <x v="0"/>
  </r>
  <r>
    <x v="509"/>
    <n v="101"/>
    <x v="1066"/>
    <s v="Action|Adventure|Sci-Fi|Thriller"/>
    <x v="1107"/>
    <s v="English"/>
    <s v="France"/>
    <n v="70000000"/>
    <n v="2008"/>
    <x v="23"/>
    <x v="0"/>
    <x v="0"/>
    <x v="3"/>
    <x v="7"/>
    <x v="0"/>
    <x v="0"/>
    <x v="0"/>
    <x v="0"/>
  </r>
  <r>
    <x v="510"/>
    <n v="91"/>
    <x v="1067"/>
    <s v="Action|Comedy|Crime|Drama|Thriller"/>
    <x v="1108"/>
    <s v="English"/>
    <s v="USA"/>
    <n v="45000000"/>
    <n v="1996"/>
    <x v="43"/>
    <x v="0"/>
    <x v="8"/>
    <x v="10"/>
    <x v="11"/>
    <x v="2"/>
    <x v="0"/>
    <x v="0"/>
    <x v="0"/>
  </r>
  <r>
    <x v="370"/>
    <n v="117"/>
    <x v="1068"/>
    <s v="Comedy|Romance|Sci-Fi"/>
    <x v="1109"/>
    <s v="English"/>
    <s v="USA"/>
    <n v="45000000"/>
    <n v="1996"/>
    <x v="19"/>
    <x v="5"/>
    <x v="6"/>
    <x v="3"/>
    <x v="1"/>
    <x v="0"/>
    <x v="0"/>
    <x v="0"/>
    <x v="0"/>
  </r>
  <r>
    <x v="511"/>
    <n v="86"/>
    <x v="1069"/>
    <s v="Adventure|Comedy|Family|Fantasy|Sci-Fi"/>
    <x v="1110"/>
    <s v="English"/>
    <s v="USA"/>
    <n v="45000000"/>
    <n v="2009"/>
    <x v="28"/>
    <x v="2"/>
    <x v="8"/>
    <x v="7"/>
    <x v="4"/>
    <x v="6"/>
    <x v="0"/>
    <x v="0"/>
    <x v="0"/>
  </r>
  <r>
    <x v="512"/>
    <n v="124"/>
    <x v="1070"/>
    <s v="Crime|Drama|Mystery|Thriller"/>
    <x v="1111"/>
    <s v="English"/>
    <s v="USA"/>
    <n v="45000000"/>
    <n v="2001"/>
    <x v="2"/>
    <x v="8"/>
    <x v="9"/>
    <x v="14"/>
    <x v="7"/>
    <x v="0"/>
    <x v="0"/>
    <x v="0"/>
    <x v="0"/>
  </r>
  <r>
    <x v="513"/>
    <n v="134"/>
    <x v="1071"/>
    <s v="Comedy|Musical"/>
    <x v="1112"/>
    <s v="English"/>
    <s v="USA"/>
    <n v="45000000"/>
    <n v="2005"/>
    <x v="21"/>
    <x v="5"/>
    <x v="15"/>
    <x v="2"/>
    <x v="1"/>
    <x v="0"/>
    <x v="0"/>
    <x v="0"/>
    <x v="0"/>
  </r>
  <r>
    <x v="232"/>
    <n v="95"/>
    <x v="411"/>
    <s v="Action|Sci-Fi"/>
    <x v="422"/>
    <s v="English"/>
    <s v="UK"/>
    <n v="35000000"/>
    <n v="2012"/>
    <x v="1"/>
    <x v="0"/>
    <x v="10"/>
    <x v="2"/>
    <x v="1"/>
    <x v="0"/>
    <x v="0"/>
    <x v="0"/>
    <x v="0"/>
  </r>
  <r>
    <x v="514"/>
    <n v="100"/>
    <x v="1072"/>
    <s v="Action|Adventure|Comedy|Fantasy"/>
    <x v="1113"/>
    <s v="English"/>
    <s v="Australia"/>
    <n v="45000000"/>
    <n v="1996"/>
    <x v="41"/>
    <x v="0"/>
    <x v="0"/>
    <x v="5"/>
    <x v="4"/>
    <x v="0"/>
    <x v="0"/>
    <x v="0"/>
    <x v="0"/>
  </r>
  <r>
    <x v="515"/>
    <n v="220"/>
    <x v="1073"/>
    <s v="Drama|Romance|Western"/>
    <x v="1114"/>
    <s v="English"/>
    <s v="USA"/>
    <n v="57000000"/>
    <n v="2000"/>
    <x v="27"/>
    <x v="3"/>
    <x v="6"/>
    <x v="6"/>
    <x v="1"/>
    <x v="0"/>
    <x v="0"/>
    <x v="0"/>
    <x v="0"/>
  </r>
  <r>
    <x v="78"/>
    <n v="212"/>
    <x v="1074"/>
    <s v="Biography|Drama|History"/>
    <x v="1115"/>
    <s v="English"/>
    <s v="USA"/>
    <n v="50000000"/>
    <n v="1995"/>
    <x v="1"/>
    <x v="9"/>
    <x v="9"/>
    <x v="12"/>
    <x v="1"/>
    <x v="0"/>
    <x v="0"/>
    <x v="0"/>
    <x v="0"/>
  </r>
  <r>
    <x v="335"/>
    <n v="128"/>
    <x v="1075"/>
    <s v="Mystery|Thriller"/>
    <x v="1116"/>
    <s v="English"/>
    <s v="France"/>
    <n v="45000000"/>
    <n v="2010"/>
    <x v="13"/>
    <x v="6"/>
    <x v="1"/>
    <x v="2"/>
    <x v="1"/>
    <x v="0"/>
    <x v="0"/>
    <x v="0"/>
    <x v="0"/>
  </r>
  <r>
    <x v="54"/>
    <n v="106"/>
    <x v="1076"/>
    <s v="Action|Adventure|Horror|Sci-Fi"/>
    <x v="1117"/>
    <s v="English"/>
    <s v="USA"/>
    <n v="45000000"/>
    <n v="1998"/>
    <x v="19"/>
    <x v="0"/>
    <x v="0"/>
    <x v="9"/>
    <x v="0"/>
    <x v="0"/>
    <x v="0"/>
    <x v="0"/>
    <x v="0"/>
  </r>
  <r>
    <x v="437"/>
    <n v="160"/>
    <x v="1077"/>
    <s v="Action|Crime|Drama|Thriller|War"/>
    <x v="1118"/>
    <s v="English"/>
    <s v="USA"/>
    <n v="45000000"/>
    <n v="2008"/>
    <x v="19"/>
    <x v="0"/>
    <x v="7"/>
    <x v="8"/>
    <x v="7"/>
    <x v="8"/>
    <x v="0"/>
    <x v="0"/>
    <x v="0"/>
  </r>
  <r>
    <x v="187"/>
    <n v="114"/>
    <x v="1078"/>
    <s v="Drama|Romance"/>
    <x v="1119"/>
    <s v="Mandarin"/>
    <s v="China"/>
    <n v="45000000"/>
    <n v="2006"/>
    <x v="15"/>
    <x v="3"/>
    <x v="6"/>
    <x v="2"/>
    <x v="1"/>
    <x v="0"/>
    <x v="0"/>
    <x v="0"/>
    <x v="0"/>
  </r>
  <r>
    <x v="516"/>
    <n v="99"/>
    <x v="1079"/>
    <s v="Action|Crime|Thriller"/>
    <x v="1120"/>
    <s v="English"/>
    <s v="USA"/>
    <n v="40000000"/>
    <n v="2008"/>
    <x v="28"/>
    <x v="0"/>
    <x v="7"/>
    <x v="1"/>
    <x v="1"/>
    <x v="0"/>
    <x v="0"/>
    <x v="0"/>
    <x v="0"/>
  </r>
  <r>
    <x v="15"/>
    <n v="74"/>
    <x v="1080"/>
    <s v="Comedy|Crime|Thriller"/>
    <x v="1121"/>
    <s v="English"/>
    <s v="USA"/>
    <n v="40000000"/>
    <n v="2002"/>
    <x v="12"/>
    <x v="5"/>
    <x v="7"/>
    <x v="1"/>
    <x v="1"/>
    <x v="0"/>
    <x v="0"/>
    <x v="0"/>
    <x v="0"/>
  </r>
  <r>
    <x v="36"/>
    <n v="139"/>
    <x v="1081"/>
    <s v="Drama|Romance"/>
    <x v="1122"/>
    <s v="English"/>
    <s v="USA"/>
    <n v="45000000"/>
    <n v="2007"/>
    <x v="21"/>
    <x v="3"/>
    <x v="6"/>
    <x v="2"/>
    <x v="1"/>
    <x v="0"/>
    <x v="0"/>
    <x v="0"/>
    <x v="0"/>
  </r>
  <r>
    <x v="113"/>
    <n v="52"/>
    <x v="4"/>
    <s v="Drama|Fantasy|Horror|Mystery"/>
    <x v="1123"/>
    <s v="French"/>
    <s v="France"/>
    <s v="-"/>
    <s v="-"/>
    <x v="24"/>
    <x v="3"/>
    <x v="5"/>
    <x v="9"/>
    <x v="3"/>
    <x v="0"/>
    <x v="0"/>
    <x v="0"/>
    <x v="0"/>
  </r>
  <r>
    <x v="517"/>
    <n v="103"/>
    <x v="1082"/>
    <s v="Action|Thriller"/>
    <x v="1124"/>
    <s v="English"/>
    <s v="USA"/>
    <n v="45000000"/>
    <n v="1997"/>
    <x v="41"/>
    <x v="0"/>
    <x v="1"/>
    <x v="2"/>
    <x v="1"/>
    <x v="0"/>
    <x v="0"/>
    <x v="0"/>
    <x v="0"/>
  </r>
  <r>
    <x v="518"/>
    <n v="101"/>
    <x v="1083"/>
    <s v="Action|Adventure|Comedy|Crime"/>
    <x v="1125"/>
    <s v="English"/>
    <s v="USA"/>
    <n v="45000000"/>
    <n v="2011"/>
    <x v="22"/>
    <x v="0"/>
    <x v="0"/>
    <x v="5"/>
    <x v="14"/>
    <x v="0"/>
    <x v="0"/>
    <x v="0"/>
    <x v="0"/>
  </r>
  <r>
    <x v="519"/>
    <n v="91"/>
    <x v="4"/>
    <s v="Action|Animation|Comedy|Family|Fantasy"/>
    <x v="1126"/>
    <s v="English"/>
    <s v="USA"/>
    <n v="65000000"/>
    <n v="2012"/>
    <x v="60"/>
    <x v="0"/>
    <x v="3"/>
    <x v="5"/>
    <x v="2"/>
    <x v="1"/>
    <x v="0"/>
    <x v="0"/>
    <x v="0"/>
  </r>
  <r>
    <x v="520"/>
    <n v="130"/>
    <x v="1084"/>
    <s v="Biography|Drama|History|Thriller"/>
    <x v="1127"/>
    <s v="English"/>
    <s v="USA"/>
    <n v="44500000"/>
    <n v="2012"/>
    <x v="16"/>
    <x v="9"/>
    <x v="9"/>
    <x v="12"/>
    <x v="7"/>
    <x v="0"/>
    <x v="0"/>
    <x v="0"/>
    <x v="0"/>
  </r>
  <r>
    <x v="226"/>
    <n v="130"/>
    <x v="1085"/>
    <s v="Action|Adventure|Crime|Drama|Mystery|Thriller"/>
    <x v="1128"/>
    <s v="English"/>
    <s v="USA"/>
    <n v="44000000"/>
    <n v="1993"/>
    <x v="6"/>
    <x v="0"/>
    <x v="0"/>
    <x v="10"/>
    <x v="11"/>
    <x v="12"/>
    <x v="7"/>
    <x v="0"/>
    <x v="0"/>
  </r>
  <r>
    <x v="279"/>
    <n v="110"/>
    <x v="1086"/>
    <s v="Action|Comedy|Romance"/>
    <x v="1129"/>
    <s v="English"/>
    <s v="USA"/>
    <n v="40000000"/>
    <n v="2010"/>
    <x v="34"/>
    <x v="0"/>
    <x v="8"/>
    <x v="4"/>
    <x v="1"/>
    <x v="0"/>
    <x v="0"/>
    <x v="0"/>
    <x v="0"/>
  </r>
  <r>
    <x v="277"/>
    <n v="147"/>
    <x v="1087"/>
    <s v="Crime|Drama|Thriller"/>
    <x v="1130"/>
    <s v="English"/>
    <s v="USA"/>
    <n v="44000000"/>
    <n v="1996"/>
    <x v="7"/>
    <x v="8"/>
    <x v="9"/>
    <x v="1"/>
    <x v="1"/>
    <x v="0"/>
    <x v="0"/>
    <x v="0"/>
    <x v="0"/>
  </r>
  <r>
    <x v="517"/>
    <n v="96"/>
    <x v="1088"/>
    <s v="Action|Adventure|Thriller|War"/>
    <x v="1131"/>
    <s v="English"/>
    <s v="USA"/>
    <n v="44000000"/>
    <n v="1985"/>
    <x v="21"/>
    <x v="0"/>
    <x v="0"/>
    <x v="1"/>
    <x v="12"/>
    <x v="0"/>
    <x v="0"/>
    <x v="0"/>
    <x v="0"/>
  </r>
  <r>
    <x v="521"/>
    <n v="118"/>
    <x v="1089"/>
    <s v="Drama|Thriller"/>
    <x v="1132"/>
    <s v="English"/>
    <s v="USA"/>
    <n v="44000000"/>
    <n v="1996"/>
    <x v="23"/>
    <x v="3"/>
    <x v="1"/>
    <x v="2"/>
    <x v="1"/>
    <x v="0"/>
    <x v="0"/>
    <x v="0"/>
    <x v="0"/>
  </r>
  <r>
    <x v="522"/>
    <n v="88"/>
    <x v="1090"/>
    <s v="Animation|Family|Fantasy|Musical"/>
    <x v="1133"/>
    <s v="English"/>
    <s v="USA"/>
    <n v="2600000"/>
    <n v="1940"/>
    <x v="7"/>
    <x v="4"/>
    <x v="4"/>
    <x v="0"/>
    <x v="13"/>
    <x v="0"/>
    <x v="0"/>
    <x v="0"/>
    <x v="0"/>
  </r>
  <r>
    <x v="523"/>
    <n v="325"/>
    <x v="1091"/>
    <s v="Adventure|Drama|Western"/>
    <x v="1134"/>
    <s v="English"/>
    <s v="USA"/>
    <n v="44000000"/>
    <n v="1980"/>
    <x v="2"/>
    <x v="2"/>
    <x v="9"/>
    <x v="6"/>
    <x v="1"/>
    <x v="0"/>
    <x v="0"/>
    <x v="0"/>
    <x v="0"/>
  </r>
  <r>
    <x v="157"/>
    <n v="102"/>
    <x v="1092"/>
    <s v="Action|Adventure|Fantasy|Sci-Fi|Thriller"/>
    <x v="1135"/>
    <s v="English"/>
    <s v="USA"/>
    <n v="50000000"/>
    <n v="2006"/>
    <x v="2"/>
    <x v="0"/>
    <x v="0"/>
    <x v="0"/>
    <x v="0"/>
    <x v="2"/>
    <x v="0"/>
    <x v="0"/>
    <x v="0"/>
  </r>
  <r>
    <x v="524"/>
    <n v="110"/>
    <x v="1093"/>
    <s v="Drama|Horror|Sci-Fi|Thriller"/>
    <x v="1136"/>
    <s v="English"/>
    <s v="USA"/>
    <n v="40000000"/>
    <n v="2015"/>
    <x v="19"/>
    <x v="3"/>
    <x v="11"/>
    <x v="3"/>
    <x v="7"/>
    <x v="0"/>
    <x v="0"/>
    <x v="0"/>
    <x v="0"/>
  </r>
  <r>
    <x v="525"/>
    <n v="136"/>
    <x v="1094"/>
    <s v="Drama"/>
    <x v="1137"/>
    <s v="English"/>
    <s v="USA"/>
    <n v="43000000"/>
    <n v="2000"/>
    <x v="11"/>
    <x v="3"/>
    <x v="2"/>
    <x v="2"/>
    <x v="1"/>
    <x v="0"/>
    <x v="0"/>
    <x v="0"/>
    <x v="0"/>
  </r>
  <r>
    <x v="292"/>
    <n v="103"/>
    <x v="1095"/>
    <s v="Comedy|Drama"/>
    <x v="1138"/>
    <s v="English"/>
    <s v="USA"/>
    <n v="43000000"/>
    <n v="2000"/>
    <x v="19"/>
    <x v="5"/>
    <x v="9"/>
    <x v="2"/>
    <x v="1"/>
    <x v="0"/>
    <x v="0"/>
    <x v="0"/>
    <x v="0"/>
  </r>
  <r>
    <x v="112"/>
    <n v="103"/>
    <x v="1096"/>
    <s v="Action|Crime|Drama|Thriller"/>
    <x v="1139"/>
    <s v="English"/>
    <s v="France"/>
    <n v="45000000"/>
    <n v="2005"/>
    <x v="15"/>
    <x v="0"/>
    <x v="7"/>
    <x v="8"/>
    <x v="7"/>
    <x v="0"/>
    <x v="0"/>
    <x v="0"/>
    <x v="0"/>
  </r>
  <r>
    <x v="526"/>
    <n v="90"/>
    <x v="1097"/>
    <s v="Comedy|Romance"/>
    <x v="1140"/>
    <s v="English"/>
    <s v="USA"/>
    <n v="43000000"/>
    <n v="2002"/>
    <x v="37"/>
    <x v="5"/>
    <x v="6"/>
    <x v="2"/>
    <x v="1"/>
    <x v="0"/>
    <x v="0"/>
    <x v="0"/>
    <x v="0"/>
  </r>
  <r>
    <x v="207"/>
    <n v="154"/>
    <x v="1098"/>
    <s v="Drama|Mystery|Thriller"/>
    <x v="1141"/>
    <s v="English"/>
    <s v="USA"/>
    <n v="42000000"/>
    <n v="1993"/>
    <x v="2"/>
    <x v="3"/>
    <x v="12"/>
    <x v="1"/>
    <x v="1"/>
    <x v="0"/>
    <x v="0"/>
    <x v="0"/>
    <x v="0"/>
  </r>
  <r>
    <x v="527"/>
    <n v="99"/>
    <x v="1099"/>
    <s v="Drama|Fantasy|Romance"/>
    <x v="1142"/>
    <s v="English"/>
    <s v="USA"/>
    <n v="44000000"/>
    <n v="2010"/>
    <x v="12"/>
    <x v="3"/>
    <x v="5"/>
    <x v="4"/>
    <x v="1"/>
    <x v="0"/>
    <x v="0"/>
    <x v="0"/>
    <x v="0"/>
  </r>
  <r>
    <x v="172"/>
    <n v="93"/>
    <x v="1100"/>
    <s v="Action|Crime|Thriller"/>
    <x v="1143"/>
    <s v="English"/>
    <s v="USA"/>
    <n v="40000000"/>
    <n v="2011"/>
    <x v="4"/>
    <x v="0"/>
    <x v="7"/>
    <x v="1"/>
    <x v="1"/>
    <x v="0"/>
    <x v="0"/>
    <x v="0"/>
    <x v="0"/>
  </r>
  <r>
    <x v="201"/>
    <n v="109"/>
    <x v="1101"/>
    <s v="Action|Comedy|Crime"/>
    <x v="1144"/>
    <s v="English"/>
    <s v="USA"/>
    <n v="42000000"/>
    <n v="2012"/>
    <x v="13"/>
    <x v="0"/>
    <x v="8"/>
    <x v="10"/>
    <x v="1"/>
    <x v="0"/>
    <x v="0"/>
    <x v="0"/>
    <x v="0"/>
  </r>
  <r>
    <x v="498"/>
    <n v="124"/>
    <x v="1102"/>
    <s v="Comedy|Drama|Romance"/>
    <x v="1145"/>
    <s v="English"/>
    <s v="UK"/>
    <n v="42000000"/>
    <n v="1999"/>
    <x v="15"/>
    <x v="5"/>
    <x v="9"/>
    <x v="4"/>
    <x v="1"/>
    <x v="0"/>
    <x v="0"/>
    <x v="0"/>
    <x v="0"/>
  </r>
  <r>
    <x v="412"/>
    <n v="84"/>
    <x v="1103"/>
    <s v="Adventure|Animation|Comedy|Drama|Family"/>
    <x v="1146"/>
    <s v="English"/>
    <s v="UK"/>
    <n v="45000000"/>
    <n v="2000"/>
    <x v="15"/>
    <x v="2"/>
    <x v="3"/>
    <x v="5"/>
    <x v="11"/>
    <x v="4"/>
    <x v="0"/>
    <x v="0"/>
    <x v="0"/>
  </r>
  <r>
    <x v="528"/>
    <n v="90"/>
    <x v="1104"/>
    <s v="Comedy|Romance"/>
    <x v="1147"/>
    <s v="English"/>
    <s v="USA"/>
    <n v="42000000"/>
    <n v="2004"/>
    <x v="18"/>
    <x v="5"/>
    <x v="6"/>
    <x v="2"/>
    <x v="1"/>
    <x v="0"/>
    <x v="0"/>
    <x v="0"/>
    <x v="0"/>
  </r>
  <r>
    <x v="529"/>
    <n v="117"/>
    <x v="1105"/>
    <s v="Comedy|Drama|Romance"/>
    <x v="1148"/>
    <s v="English"/>
    <s v="USA"/>
    <n v="40000000"/>
    <n v="1992"/>
    <x v="28"/>
    <x v="5"/>
    <x v="9"/>
    <x v="4"/>
    <x v="1"/>
    <x v="0"/>
    <x v="0"/>
    <x v="0"/>
    <x v="0"/>
  </r>
  <r>
    <x v="99"/>
    <n v="123"/>
    <x v="1106"/>
    <s v="Action|Comedy|Crime"/>
    <x v="1149"/>
    <s v="English"/>
    <s v="USA"/>
    <n v="43000000"/>
    <n v="2013"/>
    <x v="4"/>
    <x v="0"/>
    <x v="8"/>
    <x v="10"/>
    <x v="1"/>
    <x v="0"/>
    <x v="0"/>
    <x v="0"/>
    <x v="0"/>
  </r>
  <r>
    <x v="530"/>
    <n v="251"/>
    <x v="1107"/>
    <s v="Biography|Drama|History|Romance"/>
    <x v="1150"/>
    <s v="English"/>
    <s v="UK"/>
    <n v="31115000"/>
    <n v="1963"/>
    <x v="15"/>
    <x v="9"/>
    <x v="9"/>
    <x v="12"/>
    <x v="6"/>
    <x v="0"/>
    <x v="0"/>
    <x v="0"/>
    <x v="0"/>
  </r>
  <r>
    <x v="158"/>
    <n v="105"/>
    <x v="1108"/>
    <s v="Action|Comedy|Sport"/>
    <x v="1151"/>
    <s v="English"/>
    <s v="USA"/>
    <n v="42000000"/>
    <n v="2012"/>
    <x v="12"/>
    <x v="0"/>
    <x v="8"/>
    <x v="15"/>
    <x v="1"/>
    <x v="0"/>
    <x v="0"/>
    <x v="0"/>
    <x v="0"/>
  </r>
  <r>
    <x v="462"/>
    <n v="115"/>
    <x v="1109"/>
    <s v="Crime|Drama|Mystery|Thriller"/>
    <x v="1152"/>
    <s v="English"/>
    <s v="USA"/>
    <n v="42000000"/>
    <n v="2002"/>
    <x v="22"/>
    <x v="8"/>
    <x v="9"/>
    <x v="14"/>
    <x v="7"/>
    <x v="0"/>
    <x v="0"/>
    <x v="0"/>
    <x v="0"/>
  </r>
  <r>
    <x v="531"/>
    <n v="122"/>
    <x v="1110"/>
    <s v="Comedy|Drama|Romance"/>
    <x v="1153"/>
    <s v="English"/>
    <s v="USA"/>
    <n v="42000000"/>
    <n v="1996"/>
    <x v="12"/>
    <x v="5"/>
    <x v="9"/>
    <x v="4"/>
    <x v="1"/>
    <x v="0"/>
    <x v="0"/>
    <x v="0"/>
    <x v="0"/>
  </r>
  <r>
    <x v="532"/>
    <n v="119"/>
    <x v="1111"/>
    <s v="Drama|Horror|Mystery|Thriller"/>
    <x v="1154"/>
    <s v="English"/>
    <s v="USA"/>
    <n v="32000000"/>
    <n v="2002"/>
    <x v="12"/>
    <x v="3"/>
    <x v="11"/>
    <x v="14"/>
    <x v="7"/>
    <x v="0"/>
    <x v="0"/>
    <x v="0"/>
    <x v="0"/>
  </r>
  <r>
    <x v="327"/>
    <n v="81"/>
    <x v="1112"/>
    <s v="Comedy"/>
    <x v="1155"/>
    <s v="English"/>
    <s v="USA"/>
    <n v="42000000"/>
    <n v="2009"/>
    <x v="27"/>
    <x v="5"/>
    <x v="2"/>
    <x v="2"/>
    <x v="1"/>
    <x v="0"/>
    <x v="0"/>
    <x v="0"/>
    <x v="0"/>
  </r>
  <r>
    <x v="533"/>
    <n v="133"/>
    <x v="1113"/>
    <s v="Action|Adventure|Thriller"/>
    <x v="1156"/>
    <s v="English"/>
    <s v="UK"/>
    <n v="32000000"/>
    <n v="1989"/>
    <x v="4"/>
    <x v="0"/>
    <x v="0"/>
    <x v="1"/>
    <x v="1"/>
    <x v="0"/>
    <x v="0"/>
    <x v="0"/>
    <x v="0"/>
  </r>
  <r>
    <x v="534"/>
    <n v="100"/>
    <x v="1114"/>
    <s v="Fantasy|Horror|Mystery|Thriller"/>
    <x v="1157"/>
    <s v="English"/>
    <s v="USA"/>
    <n v="42000000"/>
    <n v="2011"/>
    <x v="28"/>
    <x v="7"/>
    <x v="11"/>
    <x v="14"/>
    <x v="7"/>
    <x v="0"/>
    <x v="0"/>
    <x v="0"/>
    <x v="0"/>
  </r>
  <r>
    <x v="535"/>
    <n v="120"/>
    <x v="1115"/>
    <s v="Action|Crime|Drama|Thriller"/>
    <x v="1158"/>
    <s v="English"/>
    <s v="USA"/>
    <n v="42000000"/>
    <n v="2001"/>
    <x v="9"/>
    <x v="0"/>
    <x v="7"/>
    <x v="8"/>
    <x v="7"/>
    <x v="0"/>
    <x v="0"/>
    <x v="0"/>
    <x v="0"/>
  </r>
  <r>
    <x v="536"/>
    <n v="104"/>
    <x v="1116"/>
    <s v="Adventure|Comedy|Family|Fantasy|Sci-Fi"/>
    <x v="1159"/>
    <s v="English"/>
    <s v="UK"/>
    <n v="42000000"/>
    <n v="1993"/>
    <x v="61"/>
    <x v="2"/>
    <x v="8"/>
    <x v="7"/>
    <x v="4"/>
    <x v="6"/>
    <x v="0"/>
    <x v="0"/>
    <x v="0"/>
  </r>
  <r>
    <x v="468"/>
    <n v="122"/>
    <x v="1117"/>
    <s v="Crime|Drama|Thriller"/>
    <x v="1160"/>
    <s v="English"/>
    <s v="USA"/>
    <n v="50000000"/>
    <n v="2005"/>
    <x v="32"/>
    <x v="8"/>
    <x v="9"/>
    <x v="1"/>
    <x v="1"/>
    <x v="0"/>
    <x v="0"/>
    <x v="0"/>
    <x v="0"/>
  </r>
  <r>
    <x v="187"/>
    <n v="80"/>
    <x v="1118"/>
    <s v="Action|Adventure|History"/>
    <x v="1161"/>
    <s v="Mandarin"/>
    <s v="China"/>
    <n v="31000000"/>
    <n v="2002"/>
    <x v="0"/>
    <x v="0"/>
    <x v="0"/>
    <x v="12"/>
    <x v="1"/>
    <x v="0"/>
    <x v="0"/>
    <x v="0"/>
    <x v="0"/>
  </r>
  <r>
    <x v="537"/>
    <n v="91"/>
    <x v="1119"/>
    <s v="Action|Comedy|Crime|Romance|Thriller"/>
    <x v="1162"/>
    <s v="English"/>
    <s v="USA"/>
    <n v="40000000"/>
    <n v="2012"/>
    <x v="43"/>
    <x v="0"/>
    <x v="8"/>
    <x v="10"/>
    <x v="6"/>
    <x v="2"/>
    <x v="0"/>
    <x v="0"/>
    <x v="0"/>
  </r>
  <r>
    <x v="538"/>
    <n v="112"/>
    <x v="1120"/>
    <s v="Comedy"/>
    <x v="1163"/>
    <s v="English"/>
    <s v="USA"/>
    <n v="44000000"/>
    <n v="2014"/>
    <x v="4"/>
    <x v="5"/>
    <x v="2"/>
    <x v="2"/>
    <x v="1"/>
    <x v="0"/>
    <x v="0"/>
    <x v="0"/>
    <x v="0"/>
  </r>
  <r>
    <x v="539"/>
    <n v="100"/>
    <x v="1121"/>
    <s v="Action|Fantasy|Western"/>
    <x v="1164"/>
    <s v="English"/>
    <s v="New Zealand"/>
    <n v="45000000"/>
    <n v="2010"/>
    <x v="22"/>
    <x v="0"/>
    <x v="5"/>
    <x v="6"/>
    <x v="1"/>
    <x v="0"/>
    <x v="0"/>
    <x v="0"/>
    <x v="0"/>
  </r>
  <r>
    <x v="113"/>
    <n v="30"/>
    <x v="4"/>
    <s v="Comedy|War"/>
    <x v="1165"/>
    <s v="English"/>
    <s v="USA"/>
    <s v="-"/>
    <s v="-"/>
    <x v="7"/>
    <x v="5"/>
    <x v="17"/>
    <x v="2"/>
    <x v="1"/>
    <x v="0"/>
    <x v="0"/>
    <x v="0"/>
    <x v="0"/>
  </r>
  <r>
    <x v="365"/>
    <n v="105"/>
    <x v="1122"/>
    <s v="Action|Comedy|Crime"/>
    <x v="1166"/>
    <s v="French"/>
    <s v="France"/>
    <n v="27000000"/>
    <n v="2009"/>
    <x v="13"/>
    <x v="0"/>
    <x v="8"/>
    <x v="10"/>
    <x v="1"/>
    <x v="0"/>
    <x v="0"/>
    <x v="0"/>
    <x v="0"/>
  </r>
  <r>
    <x v="424"/>
    <n v="110"/>
    <x v="1123"/>
    <s v="Drama|Music"/>
    <x v="1167"/>
    <s v="English"/>
    <s v="USA"/>
    <n v="41000000"/>
    <n v="2002"/>
    <x v="15"/>
    <x v="3"/>
    <x v="16"/>
    <x v="2"/>
    <x v="1"/>
    <x v="0"/>
    <x v="0"/>
    <x v="0"/>
    <x v="0"/>
  </r>
  <r>
    <x v="540"/>
    <n v="101"/>
    <x v="4"/>
    <s v="Adventure|Animation|Comedy|Family"/>
    <x v="1168"/>
    <s v="French"/>
    <s v="France"/>
    <s v="-"/>
    <n v="2015"/>
    <x v="41"/>
    <x v="2"/>
    <x v="3"/>
    <x v="5"/>
    <x v="2"/>
    <x v="0"/>
    <x v="0"/>
    <x v="0"/>
    <x v="0"/>
  </r>
  <r>
    <x v="438"/>
    <n v="144"/>
    <x v="1124"/>
    <s v="Action|Adventure|Romance"/>
    <x v="1169"/>
    <s v="English"/>
    <s v="USA"/>
    <n v="65000000"/>
    <n v="2001"/>
    <x v="8"/>
    <x v="0"/>
    <x v="0"/>
    <x v="4"/>
    <x v="1"/>
    <x v="0"/>
    <x v="0"/>
    <x v="0"/>
    <x v="0"/>
  </r>
  <r>
    <x v="541"/>
    <n v="108"/>
    <x v="1125"/>
    <s v="Action|Comedy|Fantasy"/>
    <x v="1170"/>
    <s v="English"/>
    <s v="Hong Kong"/>
    <n v="41000000"/>
    <n v="2003"/>
    <x v="31"/>
    <x v="0"/>
    <x v="8"/>
    <x v="0"/>
    <x v="1"/>
    <x v="0"/>
    <x v="0"/>
    <x v="0"/>
    <x v="0"/>
  </r>
  <r>
    <x v="93"/>
    <n v="107"/>
    <x v="1126"/>
    <s v="Drama|Mystery|Thriller"/>
    <x v="1171"/>
    <s v="English"/>
    <s v="USA"/>
    <n v="40000000"/>
    <n v="1999"/>
    <x v="14"/>
    <x v="3"/>
    <x v="12"/>
    <x v="1"/>
    <x v="1"/>
    <x v="0"/>
    <x v="0"/>
    <x v="0"/>
    <x v="0"/>
  </r>
  <r>
    <x v="542"/>
    <n v="102"/>
    <x v="1127"/>
    <s v="Action|Crime|Thriller"/>
    <x v="1172"/>
    <s v="English"/>
    <s v="USA"/>
    <n v="42000000"/>
    <n v="2012"/>
    <x v="4"/>
    <x v="0"/>
    <x v="7"/>
    <x v="1"/>
    <x v="1"/>
    <x v="0"/>
    <x v="0"/>
    <x v="0"/>
    <x v="0"/>
  </r>
  <r>
    <x v="345"/>
    <n v="100"/>
    <x v="1128"/>
    <s v="Comedy"/>
    <x v="1173"/>
    <s v="English"/>
    <s v="USA"/>
    <n v="41000000"/>
    <n v="2011"/>
    <x v="5"/>
    <x v="5"/>
    <x v="2"/>
    <x v="2"/>
    <x v="1"/>
    <x v="0"/>
    <x v="0"/>
    <x v="0"/>
    <x v="0"/>
  </r>
  <r>
    <x v="543"/>
    <n v="126"/>
    <x v="1129"/>
    <s v="Action|Drama|Family|Sport"/>
    <x v="1174"/>
    <s v="English"/>
    <s v="USA"/>
    <n v="8000000"/>
    <n v="1984"/>
    <x v="13"/>
    <x v="0"/>
    <x v="9"/>
    <x v="7"/>
    <x v="16"/>
    <x v="0"/>
    <x v="0"/>
    <x v="0"/>
    <x v="0"/>
  </r>
  <r>
    <x v="363"/>
    <n v="138"/>
    <x v="1130"/>
    <s v="Crime|Drama"/>
    <x v="1175"/>
    <s v="English"/>
    <s v="USA"/>
    <n v="40000000"/>
    <n v="2013"/>
    <x v="11"/>
    <x v="8"/>
    <x v="9"/>
    <x v="2"/>
    <x v="1"/>
    <x v="0"/>
    <x v="0"/>
    <x v="0"/>
    <x v="0"/>
  </r>
  <r>
    <x v="544"/>
    <n v="108"/>
    <x v="1131"/>
    <s v="Comedy|Drama|Romance"/>
    <x v="1176"/>
    <s v="English"/>
    <s v="USA"/>
    <n v="40000000"/>
    <n v="2009"/>
    <x v="10"/>
    <x v="5"/>
    <x v="9"/>
    <x v="4"/>
    <x v="1"/>
    <x v="0"/>
    <x v="0"/>
    <x v="0"/>
    <x v="0"/>
  </r>
  <r>
    <x v="545"/>
    <n v="105"/>
    <x v="1132"/>
    <s v="Crime|Mystery|Thriller"/>
    <x v="1177"/>
    <s v="English"/>
    <s v="USA"/>
    <n v="70000000"/>
    <n v="1999"/>
    <x v="21"/>
    <x v="8"/>
    <x v="12"/>
    <x v="1"/>
    <x v="1"/>
    <x v="0"/>
    <x v="0"/>
    <x v="0"/>
    <x v="0"/>
  </r>
  <r>
    <x v="43"/>
    <n v="108"/>
    <x v="1133"/>
    <s v="Adventure|Comedy|Sci-Fi"/>
    <x v="1178"/>
    <s v="English"/>
    <s v="USA"/>
    <n v="40000000"/>
    <n v="1989"/>
    <x v="6"/>
    <x v="2"/>
    <x v="8"/>
    <x v="3"/>
    <x v="1"/>
    <x v="0"/>
    <x v="0"/>
    <x v="0"/>
    <x v="0"/>
  </r>
  <r>
    <x v="191"/>
    <n v="89"/>
    <x v="1134"/>
    <s v="Action|Sci-Fi|Thriller"/>
    <x v="1179"/>
    <s v="English"/>
    <s v="France"/>
    <n v="40000000"/>
    <n v="2014"/>
    <x v="21"/>
    <x v="0"/>
    <x v="10"/>
    <x v="1"/>
    <x v="1"/>
    <x v="0"/>
    <x v="0"/>
    <x v="0"/>
    <x v="0"/>
  </r>
  <r>
    <x v="546"/>
    <n v="129"/>
    <x v="1135"/>
    <s v="Drama|Romance"/>
    <x v="1180"/>
    <s v="English"/>
    <s v="USA"/>
    <n v="40000000"/>
    <n v="2015"/>
    <x v="54"/>
    <x v="3"/>
    <x v="6"/>
    <x v="2"/>
    <x v="1"/>
    <x v="0"/>
    <x v="0"/>
    <x v="0"/>
    <x v="0"/>
  </r>
  <r>
    <x v="423"/>
    <n v="84"/>
    <x v="1136"/>
    <s v="Action|Adventure|Comedy|Family|Sci-Fi"/>
    <x v="1181"/>
    <s v="English"/>
    <s v="USA"/>
    <n v="38000000"/>
    <n v="2003"/>
    <x v="54"/>
    <x v="0"/>
    <x v="0"/>
    <x v="5"/>
    <x v="2"/>
    <x v="6"/>
    <x v="0"/>
    <x v="0"/>
    <x v="0"/>
  </r>
  <r>
    <x v="133"/>
    <n v="149"/>
    <x v="1137"/>
    <s v="Crime|Drama|Thriller"/>
    <x v="1182"/>
    <s v="English"/>
    <s v="USA"/>
    <n v="40000000"/>
    <n v="1996"/>
    <x v="38"/>
    <x v="8"/>
    <x v="9"/>
    <x v="1"/>
    <x v="1"/>
    <x v="0"/>
    <x v="0"/>
    <x v="0"/>
    <x v="0"/>
  </r>
  <r>
    <x v="80"/>
    <n v="94"/>
    <x v="1138"/>
    <s v="Comedy|Family"/>
    <x v="1183"/>
    <s v="English"/>
    <s v="USA"/>
    <n v="40000000"/>
    <n v="2003"/>
    <x v="27"/>
    <x v="5"/>
    <x v="4"/>
    <x v="2"/>
    <x v="1"/>
    <x v="0"/>
    <x v="0"/>
    <x v="0"/>
    <x v="0"/>
  </r>
  <r>
    <x v="21"/>
    <n v="121"/>
    <x v="1139"/>
    <s v="Action|Biography|Drama|Thriller|War"/>
    <x v="1184"/>
    <s v="English"/>
    <s v="USA"/>
    <n v="40000000"/>
    <n v="2013"/>
    <x v="32"/>
    <x v="0"/>
    <x v="18"/>
    <x v="8"/>
    <x v="7"/>
    <x v="8"/>
    <x v="0"/>
    <x v="0"/>
    <x v="0"/>
  </r>
  <r>
    <x v="487"/>
    <n v="128"/>
    <x v="1140"/>
    <s v="Comedy|Drama|Sport"/>
    <x v="1185"/>
    <s v="English"/>
    <s v="USA"/>
    <n v="40000000"/>
    <n v="1992"/>
    <x v="13"/>
    <x v="5"/>
    <x v="9"/>
    <x v="15"/>
    <x v="1"/>
    <x v="0"/>
    <x v="0"/>
    <x v="0"/>
    <x v="0"/>
  </r>
  <r>
    <x v="33"/>
    <n v="134"/>
    <x v="1141"/>
    <s v="Horror|Mystery|Thriller"/>
    <x v="1186"/>
    <s v="English"/>
    <s v="USA"/>
    <n v="40000000"/>
    <n v="2016"/>
    <x v="6"/>
    <x v="11"/>
    <x v="12"/>
    <x v="1"/>
    <x v="1"/>
    <x v="0"/>
    <x v="0"/>
    <x v="0"/>
    <x v="0"/>
  </r>
  <r>
    <x v="68"/>
    <n v="120"/>
    <x v="1142"/>
    <s v="Biography|Drama"/>
    <x v="1187"/>
    <s v="English"/>
    <s v="USA"/>
    <n v="40000000"/>
    <n v="2010"/>
    <x v="16"/>
    <x v="9"/>
    <x v="9"/>
    <x v="2"/>
    <x v="1"/>
    <x v="0"/>
    <x v="0"/>
    <x v="0"/>
    <x v="0"/>
  </r>
  <r>
    <x v="547"/>
    <n v="129"/>
    <x v="1143"/>
    <s v="Comedy|Drama|Romance"/>
    <x v="1188"/>
    <s v="English"/>
    <s v="USA"/>
    <n v="40000000"/>
    <n v="2009"/>
    <x v="21"/>
    <x v="5"/>
    <x v="9"/>
    <x v="4"/>
    <x v="1"/>
    <x v="0"/>
    <x v="0"/>
    <x v="0"/>
    <x v="0"/>
  </r>
  <r>
    <x v="495"/>
    <n v="89"/>
    <x v="1144"/>
    <s v="Comedy"/>
    <x v="1189"/>
    <s v="English"/>
    <s v="USA"/>
    <n v="45000000"/>
    <n v="2006"/>
    <x v="37"/>
    <x v="5"/>
    <x v="2"/>
    <x v="2"/>
    <x v="1"/>
    <x v="0"/>
    <x v="0"/>
    <x v="0"/>
    <x v="0"/>
  </r>
  <r>
    <x v="548"/>
    <n v="116"/>
    <x v="1145"/>
    <s v="Horror|Mystery"/>
    <x v="1190"/>
    <s v="English"/>
    <s v="USA"/>
    <n v="40000000"/>
    <n v="2000"/>
    <x v="34"/>
    <x v="11"/>
    <x v="12"/>
    <x v="2"/>
    <x v="1"/>
    <x v="0"/>
    <x v="0"/>
    <x v="0"/>
    <x v="0"/>
  </r>
  <r>
    <x v="43"/>
    <n v="118"/>
    <x v="1146"/>
    <s v="Adventure|Comedy|Sci-Fi|Western"/>
    <x v="1191"/>
    <s v="English"/>
    <s v="USA"/>
    <n v="40000000"/>
    <n v="1990"/>
    <x v="38"/>
    <x v="2"/>
    <x v="8"/>
    <x v="3"/>
    <x v="9"/>
    <x v="0"/>
    <x v="0"/>
    <x v="0"/>
    <x v="0"/>
  </r>
  <r>
    <x v="549"/>
    <n v="107"/>
    <x v="1147"/>
    <s v="Comedy|Crime"/>
    <x v="1192"/>
    <s v="English"/>
    <s v="USA"/>
    <n v="40000000"/>
    <n v="2015"/>
    <x v="19"/>
    <x v="5"/>
    <x v="7"/>
    <x v="2"/>
    <x v="1"/>
    <x v="0"/>
    <x v="0"/>
    <x v="0"/>
    <x v="0"/>
  </r>
  <r>
    <x v="420"/>
    <n v="155"/>
    <x v="1148"/>
    <s v="Fantasy|Horror|Romance"/>
    <x v="1193"/>
    <s v="English"/>
    <s v="USA"/>
    <n v="40000000"/>
    <n v="1992"/>
    <x v="7"/>
    <x v="7"/>
    <x v="11"/>
    <x v="4"/>
    <x v="1"/>
    <x v="0"/>
    <x v="0"/>
    <x v="0"/>
    <x v="0"/>
  </r>
  <r>
    <x v="324"/>
    <n v="123"/>
    <x v="1149"/>
    <s v="Biography|Drama|Romance"/>
    <x v="1194"/>
    <s v="English"/>
    <s v="USA"/>
    <n v="40000000"/>
    <n v="2009"/>
    <x v="15"/>
    <x v="9"/>
    <x v="9"/>
    <x v="4"/>
    <x v="1"/>
    <x v="0"/>
    <x v="0"/>
    <x v="0"/>
    <x v="0"/>
  </r>
  <r>
    <x v="438"/>
    <n v="128"/>
    <x v="1150"/>
    <s v="Biography|Drama|Sport"/>
    <x v="1195"/>
    <s v="English"/>
    <s v="USA"/>
    <n v="40000000"/>
    <n v="2013"/>
    <x v="7"/>
    <x v="9"/>
    <x v="9"/>
    <x v="15"/>
    <x v="1"/>
    <x v="0"/>
    <x v="0"/>
    <x v="0"/>
    <x v="0"/>
  </r>
  <r>
    <x v="241"/>
    <n v="139"/>
    <x v="1151"/>
    <s v="Crime|Drama|Thriller"/>
    <x v="1196"/>
    <s v="English"/>
    <s v="USA"/>
    <n v="40000000"/>
    <n v="1999"/>
    <x v="11"/>
    <x v="8"/>
    <x v="9"/>
    <x v="1"/>
    <x v="1"/>
    <x v="0"/>
    <x v="0"/>
    <x v="0"/>
    <x v="0"/>
  </r>
  <r>
    <x v="307"/>
    <n v="109"/>
    <x v="1152"/>
    <s v="Comedy"/>
    <x v="1197"/>
    <s v="English"/>
    <s v="USA"/>
    <n v="35000000"/>
    <n v="2014"/>
    <x v="20"/>
    <x v="5"/>
    <x v="2"/>
    <x v="2"/>
    <x v="1"/>
    <x v="0"/>
    <x v="0"/>
    <x v="0"/>
    <x v="0"/>
  </r>
  <r>
    <x v="439"/>
    <n v="120"/>
    <x v="1153"/>
    <s v="Adventure|Drama|Family"/>
    <x v="1198"/>
    <s v="English"/>
    <s v="USA"/>
    <n v="40000000"/>
    <n v="2006"/>
    <x v="11"/>
    <x v="2"/>
    <x v="9"/>
    <x v="7"/>
    <x v="1"/>
    <x v="0"/>
    <x v="0"/>
    <x v="0"/>
    <x v="0"/>
  </r>
  <r>
    <x v="220"/>
    <n v="121"/>
    <x v="1154"/>
    <s v="Comedy|Drama"/>
    <x v="1199"/>
    <s v="English"/>
    <s v="USA"/>
    <n v="35000000"/>
    <n v="2015"/>
    <x v="13"/>
    <x v="5"/>
    <x v="9"/>
    <x v="2"/>
    <x v="1"/>
    <x v="0"/>
    <x v="0"/>
    <x v="0"/>
    <x v="0"/>
  </r>
  <r>
    <x v="135"/>
    <n v="102"/>
    <x v="1155"/>
    <s v="Action|Comedy"/>
    <x v="1200"/>
    <s v="English"/>
    <s v="USA"/>
    <n v="40000000"/>
    <n v="2016"/>
    <x v="18"/>
    <x v="0"/>
    <x v="8"/>
    <x v="2"/>
    <x v="1"/>
    <x v="0"/>
    <x v="0"/>
    <x v="0"/>
    <x v="0"/>
  </r>
  <r>
    <x v="159"/>
    <n v="117"/>
    <x v="1156"/>
    <s v="Action|Adventure|Drama|Romance|War"/>
    <x v="1201"/>
    <s v="English"/>
    <s v="USA"/>
    <n v="40000000"/>
    <n v="1992"/>
    <x v="6"/>
    <x v="0"/>
    <x v="0"/>
    <x v="8"/>
    <x v="6"/>
    <x v="8"/>
    <x v="0"/>
    <x v="0"/>
    <x v="0"/>
  </r>
  <r>
    <x v="332"/>
    <n v="178"/>
    <x v="1157"/>
    <s v="Biography|Drama|Music"/>
    <x v="1202"/>
    <s v="English"/>
    <s v="USA"/>
    <n v="40000000"/>
    <n v="2004"/>
    <x v="16"/>
    <x v="9"/>
    <x v="9"/>
    <x v="17"/>
    <x v="1"/>
    <x v="0"/>
    <x v="0"/>
    <x v="0"/>
    <x v="0"/>
  </r>
  <r>
    <x v="336"/>
    <n v="147"/>
    <x v="1158"/>
    <s v="Crime|Thriller"/>
    <x v="1203"/>
    <s v="English"/>
    <s v="USA"/>
    <n v="40000000"/>
    <n v="2005"/>
    <x v="14"/>
    <x v="8"/>
    <x v="1"/>
    <x v="2"/>
    <x v="1"/>
    <x v="0"/>
    <x v="0"/>
    <x v="0"/>
    <x v="0"/>
  </r>
  <r>
    <x v="232"/>
    <n v="90"/>
    <x v="1159"/>
    <s v="Crime|Drama|Mystery|Thriller"/>
    <x v="1204"/>
    <s v="English"/>
    <s v="USA"/>
    <n v="40000000"/>
    <n v="2008"/>
    <x v="4"/>
    <x v="8"/>
    <x v="9"/>
    <x v="14"/>
    <x v="7"/>
    <x v="0"/>
    <x v="0"/>
    <x v="0"/>
    <x v="0"/>
  </r>
  <r>
    <x v="528"/>
    <n v="105"/>
    <x v="1160"/>
    <s v="Comedy|Romance"/>
    <x v="1205"/>
    <s v="English"/>
    <s v="USA"/>
    <n v="40000000"/>
    <n v="2009"/>
    <x v="1"/>
    <x v="5"/>
    <x v="6"/>
    <x v="2"/>
    <x v="1"/>
    <x v="0"/>
    <x v="0"/>
    <x v="0"/>
    <x v="0"/>
  </r>
  <r>
    <x v="307"/>
    <n v="114"/>
    <x v="1161"/>
    <s v="Comedy|Drama|Fantasy|Romance"/>
    <x v="1206"/>
    <s v="English"/>
    <s v="USA"/>
    <n v="40000000"/>
    <n v="2001"/>
    <x v="18"/>
    <x v="5"/>
    <x v="9"/>
    <x v="0"/>
    <x v="6"/>
    <x v="0"/>
    <x v="0"/>
    <x v="0"/>
    <x v="0"/>
  </r>
  <r>
    <x v="78"/>
    <n v="206"/>
    <x v="1162"/>
    <s v="Drama|History|Thriller"/>
    <x v="1207"/>
    <s v="English"/>
    <s v="France"/>
    <n v="40000000"/>
    <n v="1991"/>
    <x v="25"/>
    <x v="3"/>
    <x v="14"/>
    <x v="1"/>
    <x v="1"/>
    <x v="0"/>
    <x v="0"/>
    <x v="0"/>
    <x v="0"/>
  </r>
  <r>
    <x v="433"/>
    <n v="99"/>
    <x v="1163"/>
    <s v="Comedy|Crime"/>
    <x v="1208"/>
    <s v="English"/>
    <s v="USA"/>
    <n v="40000000"/>
    <n v="2006"/>
    <x v="51"/>
    <x v="5"/>
    <x v="7"/>
    <x v="2"/>
    <x v="1"/>
    <x v="0"/>
    <x v="0"/>
    <x v="0"/>
    <x v="0"/>
  </r>
  <r>
    <x v="1"/>
    <n v="123"/>
    <x v="1164"/>
    <s v="Adventure|Comedy|Crime|Romance"/>
    <x v="1209"/>
    <s v="English"/>
    <s v="USA"/>
    <n v="34000000"/>
    <n v="2001"/>
    <x v="9"/>
    <x v="2"/>
    <x v="8"/>
    <x v="10"/>
    <x v="6"/>
    <x v="0"/>
    <x v="0"/>
    <x v="0"/>
    <x v="0"/>
  </r>
  <r>
    <x v="325"/>
    <n v="137"/>
    <x v="635"/>
    <s v="Biography|Drama|Sport|War"/>
    <x v="655"/>
    <s v="English"/>
    <s v="USA"/>
    <n v="65000000"/>
    <n v="2014"/>
    <x v="13"/>
    <x v="9"/>
    <x v="9"/>
    <x v="15"/>
    <x v="12"/>
    <x v="0"/>
    <x v="0"/>
    <x v="0"/>
    <x v="0"/>
  </r>
  <r>
    <x v="527"/>
    <n v="102"/>
    <x v="1165"/>
    <s v="Comedy|Drama|Family|Fantasy|Romance"/>
    <x v="1210"/>
    <s v="English"/>
    <s v="USA"/>
    <n v="20000000"/>
    <n v="2009"/>
    <x v="21"/>
    <x v="5"/>
    <x v="9"/>
    <x v="7"/>
    <x v="4"/>
    <x v="5"/>
    <x v="0"/>
    <x v="0"/>
    <x v="0"/>
  </r>
  <r>
    <x v="550"/>
    <n v="109"/>
    <x v="1166"/>
    <s v="Comedy|Romance"/>
    <x v="1211"/>
    <s v="English"/>
    <s v="USA"/>
    <n v="40000000"/>
    <n v="2014"/>
    <x v="19"/>
    <x v="5"/>
    <x v="6"/>
    <x v="2"/>
    <x v="1"/>
    <x v="0"/>
    <x v="0"/>
    <x v="0"/>
    <x v="0"/>
  </r>
  <r>
    <x v="504"/>
    <n v="82"/>
    <x v="1167"/>
    <s v="Horror"/>
    <x v="1212"/>
    <s v="English"/>
    <s v="USA"/>
    <n v="40000000"/>
    <n v="2009"/>
    <x v="31"/>
    <x v="11"/>
    <x v="2"/>
    <x v="2"/>
    <x v="1"/>
    <x v="0"/>
    <x v="0"/>
    <x v="0"/>
    <x v="0"/>
  </r>
  <r>
    <x v="38"/>
    <n v="142"/>
    <x v="1168"/>
    <s v="Drama|History|Thriller"/>
    <x v="1213"/>
    <s v="English"/>
    <s v="USA"/>
    <n v="40000000"/>
    <n v="2015"/>
    <x v="32"/>
    <x v="3"/>
    <x v="14"/>
    <x v="1"/>
    <x v="1"/>
    <x v="0"/>
    <x v="0"/>
    <x v="0"/>
    <x v="0"/>
  </r>
  <r>
    <x v="198"/>
    <n v="106"/>
    <x v="1169"/>
    <s v="Action|Drama|Thriller|War"/>
    <x v="1214"/>
    <s v="English"/>
    <s v="USA"/>
    <n v="40000000"/>
    <n v="2001"/>
    <x v="21"/>
    <x v="0"/>
    <x v="9"/>
    <x v="1"/>
    <x v="12"/>
    <x v="0"/>
    <x v="0"/>
    <x v="0"/>
    <x v="0"/>
  </r>
  <r>
    <x v="551"/>
    <n v="114"/>
    <x v="1170"/>
    <s v="Comedy|Music"/>
    <x v="1215"/>
    <s v="English"/>
    <s v="USA"/>
    <s v="-"/>
    <n v="2010"/>
    <x v="21"/>
    <x v="5"/>
    <x v="16"/>
    <x v="2"/>
    <x v="1"/>
    <x v="0"/>
    <x v="0"/>
    <x v="0"/>
    <x v="0"/>
  </r>
  <r>
    <x v="163"/>
    <n v="106"/>
    <x v="1171"/>
    <s v="Comedy|Drama|Romance"/>
    <x v="1216"/>
    <s v="English"/>
    <s v="USA"/>
    <n v="50000000"/>
    <n v="2004"/>
    <x v="9"/>
    <x v="5"/>
    <x v="9"/>
    <x v="4"/>
    <x v="1"/>
    <x v="0"/>
    <x v="0"/>
    <x v="0"/>
    <x v="0"/>
  </r>
  <r>
    <x v="259"/>
    <n v="108"/>
    <x v="1172"/>
    <s v="Action|Adventure|Comedy|Family|Sci-Fi"/>
    <x v="1217"/>
    <s v="English"/>
    <s v="USA"/>
    <n v="40000000"/>
    <n v="1998"/>
    <x v="9"/>
    <x v="0"/>
    <x v="0"/>
    <x v="5"/>
    <x v="2"/>
    <x v="6"/>
    <x v="0"/>
    <x v="0"/>
    <x v="0"/>
  </r>
  <r>
    <x v="552"/>
    <n v="98"/>
    <x v="1173"/>
    <s v="Action|Horror"/>
    <x v="1218"/>
    <s v="English"/>
    <s v="USA"/>
    <n v="40000000"/>
    <n v="1997"/>
    <x v="31"/>
    <x v="0"/>
    <x v="11"/>
    <x v="2"/>
    <x v="1"/>
    <x v="0"/>
    <x v="0"/>
    <x v="0"/>
    <x v="0"/>
  </r>
  <r>
    <x v="53"/>
    <n v="131"/>
    <x v="1174"/>
    <s v="Action|Adventure|Drama|Romance|Thriller"/>
    <x v="1219"/>
    <s v="English"/>
    <s v="UK"/>
    <n v="35000000"/>
    <n v="2002"/>
    <x v="16"/>
    <x v="0"/>
    <x v="0"/>
    <x v="8"/>
    <x v="6"/>
    <x v="2"/>
    <x v="0"/>
    <x v="0"/>
    <x v="0"/>
  </r>
  <r>
    <x v="493"/>
    <n v="118"/>
    <x v="1175"/>
    <s v="Crime|Drama|Thriller"/>
    <x v="1220"/>
    <s v="English"/>
    <s v="USA"/>
    <n v="40000000"/>
    <n v="2011"/>
    <x v="11"/>
    <x v="8"/>
    <x v="9"/>
    <x v="1"/>
    <x v="1"/>
    <x v="0"/>
    <x v="0"/>
    <x v="0"/>
    <x v="0"/>
  </r>
  <r>
    <x v="444"/>
    <n v="113"/>
    <x v="1176"/>
    <s v="Action|Mystery|Thriller"/>
    <x v="1221"/>
    <s v="English"/>
    <s v="UK"/>
    <n v="30000000"/>
    <n v="2011"/>
    <x v="8"/>
    <x v="0"/>
    <x v="12"/>
    <x v="1"/>
    <x v="1"/>
    <x v="0"/>
    <x v="0"/>
    <x v="0"/>
    <x v="0"/>
  </r>
  <r>
    <x v="3"/>
    <n v="130"/>
    <x v="1177"/>
    <s v="Drama|Mystery|Sci-Fi|Thriller"/>
    <x v="1222"/>
    <s v="English"/>
    <s v="USA"/>
    <n v="40000000"/>
    <n v="2006"/>
    <x v="3"/>
    <x v="3"/>
    <x v="12"/>
    <x v="3"/>
    <x v="7"/>
    <x v="0"/>
    <x v="0"/>
    <x v="0"/>
    <x v="0"/>
  </r>
  <r>
    <x v="395"/>
    <n v="116"/>
    <x v="1178"/>
    <s v="Comedy|Crime"/>
    <x v="1223"/>
    <s v="English"/>
    <s v="USA"/>
    <n v="42000000"/>
    <n v="2014"/>
    <x v="22"/>
    <x v="5"/>
    <x v="7"/>
    <x v="2"/>
    <x v="1"/>
    <x v="0"/>
    <x v="0"/>
    <x v="0"/>
    <x v="0"/>
  </r>
  <r>
    <x v="553"/>
    <n v="89"/>
    <x v="1179"/>
    <s v="Adventure|Animation|Comedy|Family|Sci-Fi"/>
    <x v="1224"/>
    <s v="English"/>
    <s v="USA"/>
    <n v="40000000"/>
    <n v="2013"/>
    <x v="18"/>
    <x v="2"/>
    <x v="3"/>
    <x v="5"/>
    <x v="2"/>
    <x v="6"/>
    <x v="0"/>
    <x v="0"/>
    <x v="0"/>
  </r>
  <r>
    <x v="289"/>
    <n v="139"/>
    <x v="1180"/>
    <s v="Action|Adventure|Drama|Thriller"/>
    <x v="1225"/>
    <s v="Maya"/>
    <s v="USA"/>
    <n v="40000000"/>
    <n v="2006"/>
    <x v="6"/>
    <x v="0"/>
    <x v="0"/>
    <x v="8"/>
    <x v="7"/>
    <x v="0"/>
    <x v="0"/>
    <x v="0"/>
    <x v="0"/>
  </r>
  <r>
    <x v="533"/>
    <n v="130"/>
    <x v="1181"/>
    <s v="Action|Adventure|Thriller"/>
    <x v="1226"/>
    <s v="English"/>
    <s v="UK"/>
    <n v="30000000"/>
    <n v="1987"/>
    <x v="10"/>
    <x v="0"/>
    <x v="0"/>
    <x v="1"/>
    <x v="1"/>
    <x v="0"/>
    <x v="0"/>
    <x v="0"/>
    <x v="0"/>
  </r>
  <r>
    <x v="554"/>
    <n v="107"/>
    <x v="1182"/>
    <s v="Action|Adventure|Sci-Fi|Thriller"/>
    <x v="1227"/>
    <s v="English"/>
    <s v="USA"/>
    <n v="40000000"/>
    <n v="2010"/>
    <x v="21"/>
    <x v="0"/>
    <x v="0"/>
    <x v="3"/>
    <x v="7"/>
    <x v="0"/>
    <x v="0"/>
    <x v="0"/>
    <x v="0"/>
  </r>
  <r>
    <x v="246"/>
    <n v="116"/>
    <x v="1183"/>
    <s v="Comedy|Crime|Romance"/>
    <x v="1228"/>
    <s v="English"/>
    <s v="USA"/>
    <n v="40000000"/>
    <n v="1986"/>
    <x v="18"/>
    <x v="5"/>
    <x v="7"/>
    <x v="4"/>
    <x v="1"/>
    <x v="0"/>
    <x v="0"/>
    <x v="0"/>
    <x v="0"/>
  </r>
  <r>
    <x v="387"/>
    <n v="96"/>
    <x v="1184"/>
    <s v="Mystery|Thriller"/>
    <x v="1229"/>
    <s v="English"/>
    <s v="USA"/>
    <n v="40000000"/>
    <n v="2004"/>
    <x v="4"/>
    <x v="6"/>
    <x v="1"/>
    <x v="2"/>
    <x v="1"/>
    <x v="0"/>
    <x v="0"/>
    <x v="0"/>
    <x v="0"/>
  </r>
  <r>
    <x v="555"/>
    <n v="99"/>
    <x v="1185"/>
    <s v="Drama|Fantasy|Romance"/>
    <x v="1230"/>
    <s v="English"/>
    <s v="USA"/>
    <n v="40000000"/>
    <n v="2006"/>
    <x v="2"/>
    <x v="3"/>
    <x v="5"/>
    <x v="4"/>
    <x v="1"/>
    <x v="0"/>
    <x v="0"/>
    <x v="0"/>
    <x v="0"/>
  </r>
  <r>
    <x v="386"/>
    <n v="104"/>
    <x v="1186"/>
    <s v="Horror|Mystery|Thriller"/>
    <x v="1231"/>
    <s v="English"/>
    <s v="USA"/>
    <n v="43000000"/>
    <n v="2005"/>
    <x v="12"/>
    <x v="11"/>
    <x v="12"/>
    <x v="1"/>
    <x v="1"/>
    <x v="0"/>
    <x v="0"/>
    <x v="0"/>
    <x v="0"/>
  </r>
  <r>
    <x v="556"/>
    <n v="105"/>
    <x v="1187"/>
    <s v="Comedy|Drama|Family|Fantasy"/>
    <x v="1232"/>
    <s v="English"/>
    <s v="USA"/>
    <n v="25000000"/>
    <n v="2012"/>
    <x v="4"/>
    <x v="5"/>
    <x v="9"/>
    <x v="7"/>
    <x v="4"/>
    <x v="0"/>
    <x v="0"/>
    <x v="0"/>
    <x v="0"/>
  </r>
  <r>
    <x v="557"/>
    <n v="101"/>
    <x v="1188"/>
    <s v="Comedy|Romance"/>
    <x v="1233"/>
    <s v="English"/>
    <s v="USA"/>
    <n v="40000000"/>
    <n v="2008"/>
    <x v="27"/>
    <x v="5"/>
    <x v="6"/>
    <x v="2"/>
    <x v="1"/>
    <x v="0"/>
    <x v="0"/>
    <x v="0"/>
    <x v="0"/>
  </r>
  <r>
    <x v="326"/>
    <n v="134"/>
    <x v="1189"/>
    <s v="Biography|Drama|Music|Musical"/>
    <x v="1234"/>
    <s v="English"/>
    <s v="USA"/>
    <n v="40000000"/>
    <n v="2014"/>
    <x v="8"/>
    <x v="9"/>
    <x v="9"/>
    <x v="17"/>
    <x v="13"/>
    <x v="0"/>
    <x v="0"/>
    <x v="0"/>
    <x v="0"/>
  </r>
  <r>
    <x v="420"/>
    <n v="135"/>
    <x v="1190"/>
    <s v="Crime|Drama|Thriller"/>
    <x v="1235"/>
    <s v="English"/>
    <s v="USA"/>
    <n v="40000000"/>
    <n v="1997"/>
    <x v="1"/>
    <x v="8"/>
    <x v="9"/>
    <x v="1"/>
    <x v="1"/>
    <x v="0"/>
    <x v="0"/>
    <x v="0"/>
    <x v="0"/>
  </r>
  <r>
    <x v="509"/>
    <n v="98"/>
    <x v="1191"/>
    <s v="Horror|Mystery|Thriller"/>
    <x v="1236"/>
    <s v="English"/>
    <s v="USA"/>
    <n v="40000000"/>
    <n v="2003"/>
    <x v="27"/>
    <x v="11"/>
    <x v="12"/>
    <x v="1"/>
    <x v="1"/>
    <x v="0"/>
    <x v="0"/>
    <x v="0"/>
    <x v="0"/>
  </r>
  <r>
    <x v="38"/>
    <n v="155"/>
    <x v="1192"/>
    <s v="Drama|History"/>
    <x v="1237"/>
    <s v="English"/>
    <s v="USA"/>
    <n v="36000000"/>
    <n v="1997"/>
    <x v="13"/>
    <x v="3"/>
    <x v="14"/>
    <x v="2"/>
    <x v="1"/>
    <x v="0"/>
    <x v="0"/>
    <x v="0"/>
    <x v="0"/>
  </r>
  <r>
    <x v="131"/>
    <n v="106"/>
    <x v="1193"/>
    <s v="Adventure|Drama|Romance"/>
    <x v="1238"/>
    <s v="English"/>
    <s v="USA"/>
    <n v="40000000"/>
    <n v="1992"/>
    <x v="19"/>
    <x v="2"/>
    <x v="9"/>
    <x v="4"/>
    <x v="1"/>
    <x v="0"/>
    <x v="0"/>
    <x v="0"/>
    <x v="0"/>
  </r>
  <r>
    <x v="558"/>
    <n v="102"/>
    <x v="1194"/>
    <s v="Action|Horror|Sci-Fi|Thriller"/>
    <x v="1239"/>
    <s v="English"/>
    <s v="USA"/>
    <n v="40000000"/>
    <n v="2007"/>
    <x v="55"/>
    <x v="0"/>
    <x v="11"/>
    <x v="3"/>
    <x v="7"/>
    <x v="0"/>
    <x v="0"/>
    <x v="0"/>
    <x v="0"/>
  </r>
  <r>
    <x v="372"/>
    <n v="95"/>
    <x v="1195"/>
    <s v="Comedy|Family"/>
    <x v="1240"/>
    <s v="English"/>
    <s v="USA"/>
    <n v="40000000"/>
    <n v="1994"/>
    <x v="31"/>
    <x v="5"/>
    <x v="4"/>
    <x v="2"/>
    <x v="1"/>
    <x v="0"/>
    <x v="0"/>
    <x v="0"/>
    <x v="0"/>
  </r>
  <r>
    <x v="559"/>
    <n v="103"/>
    <x v="1196"/>
    <s v="Drama|Romance"/>
    <x v="1241"/>
    <s v="English"/>
    <s v="USA"/>
    <n v="40000000"/>
    <n v="2000"/>
    <x v="34"/>
    <x v="3"/>
    <x v="6"/>
    <x v="2"/>
    <x v="1"/>
    <x v="0"/>
    <x v="0"/>
    <x v="0"/>
    <x v="0"/>
  </r>
  <r>
    <x v="347"/>
    <n v="95"/>
    <x v="1197"/>
    <s v="Comedy|Music|Romance"/>
    <x v="1242"/>
    <s v="English"/>
    <s v="USA"/>
    <s v="-"/>
    <n v="2007"/>
    <x v="12"/>
    <x v="5"/>
    <x v="16"/>
    <x v="4"/>
    <x v="1"/>
    <x v="0"/>
    <x v="0"/>
    <x v="0"/>
    <x v="0"/>
  </r>
  <r>
    <x v="560"/>
    <n v="109"/>
    <x v="1198"/>
    <s v="Adventure|Comedy|Sci-Fi"/>
    <x v="1243"/>
    <s v="English"/>
    <s v="USA"/>
    <n v="40000000"/>
    <n v="2011"/>
    <x v="15"/>
    <x v="2"/>
    <x v="8"/>
    <x v="3"/>
    <x v="1"/>
    <x v="0"/>
    <x v="0"/>
    <x v="0"/>
    <x v="0"/>
  </r>
  <r>
    <x v="544"/>
    <n v="95"/>
    <x v="1199"/>
    <s v="Comedy|Drama"/>
    <x v="1244"/>
    <s v="English"/>
    <s v="USA"/>
    <n v="40000000"/>
    <n v="2012"/>
    <x v="27"/>
    <x v="5"/>
    <x v="9"/>
    <x v="2"/>
    <x v="1"/>
    <x v="0"/>
    <x v="0"/>
    <x v="0"/>
    <x v="0"/>
  </r>
  <r>
    <x v="548"/>
    <n v="111"/>
    <x v="1200"/>
    <s v="Horror|Mystery"/>
    <x v="1245"/>
    <s v="English"/>
    <s v="USA"/>
    <n v="40000000"/>
    <n v="2011"/>
    <x v="5"/>
    <x v="11"/>
    <x v="12"/>
    <x v="2"/>
    <x v="1"/>
    <x v="0"/>
    <x v="0"/>
    <x v="0"/>
    <x v="0"/>
  </r>
  <r>
    <x v="133"/>
    <n v="123"/>
    <x v="1201"/>
    <s v="Mystery|Thriller"/>
    <x v="1246"/>
    <s v="English"/>
    <s v="Germany"/>
    <n v="40000000"/>
    <n v="1999"/>
    <x v="12"/>
    <x v="6"/>
    <x v="1"/>
    <x v="2"/>
    <x v="1"/>
    <x v="0"/>
    <x v="0"/>
    <x v="0"/>
    <x v="0"/>
  </r>
  <r>
    <x v="78"/>
    <n v="140"/>
    <x v="1202"/>
    <s v="Biography|Drama|Music|Musical"/>
    <x v="1247"/>
    <s v="English"/>
    <s v="USA"/>
    <n v="38000000"/>
    <n v="1991"/>
    <x v="13"/>
    <x v="9"/>
    <x v="9"/>
    <x v="17"/>
    <x v="13"/>
    <x v="0"/>
    <x v="0"/>
    <x v="0"/>
    <x v="0"/>
  </r>
  <r>
    <x v="561"/>
    <n v="94"/>
    <x v="1203"/>
    <s v="Comedy"/>
    <x v="1248"/>
    <s v="English"/>
    <s v="USA"/>
    <n v="40000000"/>
    <n v="2014"/>
    <x v="37"/>
    <x v="5"/>
    <x v="2"/>
    <x v="2"/>
    <x v="1"/>
    <x v="0"/>
    <x v="0"/>
    <x v="0"/>
    <x v="0"/>
  </r>
  <r>
    <x v="562"/>
    <n v="94"/>
    <x v="1204"/>
    <s v="Comedy|Drama"/>
    <x v="1249"/>
    <s v="English"/>
    <s v="Germany"/>
    <n v="60000000"/>
    <n v="2000"/>
    <x v="55"/>
    <x v="5"/>
    <x v="9"/>
    <x v="2"/>
    <x v="1"/>
    <x v="0"/>
    <x v="0"/>
    <x v="0"/>
    <x v="0"/>
  </r>
  <r>
    <x v="458"/>
    <n v="92"/>
    <x v="1205"/>
    <s v="Horror"/>
    <x v="1250"/>
    <s v="English"/>
    <s v="USA"/>
    <n v="40000000"/>
    <n v="2011"/>
    <x v="18"/>
    <x v="11"/>
    <x v="2"/>
    <x v="2"/>
    <x v="1"/>
    <x v="0"/>
    <x v="0"/>
    <x v="0"/>
    <x v="0"/>
  </r>
  <r>
    <x v="563"/>
    <n v="102"/>
    <x v="1206"/>
    <s v="Comedy|Crime|Romance"/>
    <x v="1251"/>
    <s v="English"/>
    <s v="UK"/>
    <n v="40000000"/>
    <n v="1999"/>
    <x v="27"/>
    <x v="5"/>
    <x v="7"/>
    <x v="4"/>
    <x v="1"/>
    <x v="0"/>
    <x v="0"/>
    <x v="0"/>
    <x v="0"/>
  </r>
  <r>
    <x v="237"/>
    <n v="123"/>
    <x v="1207"/>
    <s v="Drama"/>
    <x v="1252"/>
    <s v="English"/>
    <s v="USA"/>
    <n v="40000000"/>
    <n v="2000"/>
    <x v="13"/>
    <x v="3"/>
    <x v="2"/>
    <x v="2"/>
    <x v="1"/>
    <x v="0"/>
    <x v="0"/>
    <x v="0"/>
    <x v="0"/>
  </r>
  <r>
    <x v="307"/>
    <n v="104"/>
    <x v="1208"/>
    <s v="Comedy|Drama|Romance|Sport"/>
    <x v="1253"/>
    <s v="English"/>
    <s v="USA"/>
    <n v="30000000"/>
    <n v="2005"/>
    <x v="5"/>
    <x v="5"/>
    <x v="9"/>
    <x v="4"/>
    <x v="16"/>
    <x v="0"/>
    <x v="0"/>
    <x v="0"/>
    <x v="0"/>
  </r>
  <r>
    <x v="113"/>
    <n v="30"/>
    <x v="4"/>
    <s v="Animation|Comedy|Family"/>
    <x v="1254"/>
    <s v="English"/>
    <s v="Canada"/>
    <s v="-"/>
    <s v="-"/>
    <x v="38"/>
    <x v="4"/>
    <x v="8"/>
    <x v="7"/>
    <x v="1"/>
    <x v="0"/>
    <x v="0"/>
    <x v="0"/>
    <x v="0"/>
  </r>
  <r>
    <x v="254"/>
    <n v="102"/>
    <x v="1209"/>
    <s v="Comedy|Drama"/>
    <x v="1255"/>
    <s v="English"/>
    <s v="USA"/>
    <n v="40000000"/>
    <n v="2008"/>
    <x v="20"/>
    <x v="5"/>
    <x v="9"/>
    <x v="2"/>
    <x v="1"/>
    <x v="0"/>
    <x v="0"/>
    <x v="0"/>
    <x v="0"/>
  </r>
  <r>
    <x v="314"/>
    <n v="136"/>
    <x v="1210"/>
    <s v="Comedy|Western"/>
    <x v="1256"/>
    <s v="English"/>
    <s v="USA"/>
    <n v="40000000"/>
    <n v="2014"/>
    <x v="9"/>
    <x v="5"/>
    <x v="13"/>
    <x v="2"/>
    <x v="1"/>
    <x v="0"/>
    <x v="0"/>
    <x v="0"/>
    <x v="0"/>
  </r>
  <r>
    <x v="503"/>
    <n v="93"/>
    <x v="1211"/>
    <s v="Action|Adventure|Crime|Fantasy|Mystery|Thriller"/>
    <x v="1257"/>
    <s v="English"/>
    <s v="USA"/>
    <n v="25000000"/>
    <n v="1994"/>
    <x v="19"/>
    <x v="0"/>
    <x v="0"/>
    <x v="10"/>
    <x v="4"/>
    <x v="12"/>
    <x v="7"/>
    <x v="0"/>
    <x v="0"/>
  </r>
  <r>
    <x v="564"/>
    <n v="129"/>
    <x v="1212"/>
    <s v="Adventure|Drama|Mystery"/>
    <x v="1258"/>
    <s v="English"/>
    <s v="USA"/>
    <n v="40000000"/>
    <n v="2011"/>
    <x v="8"/>
    <x v="2"/>
    <x v="9"/>
    <x v="14"/>
    <x v="1"/>
    <x v="0"/>
    <x v="0"/>
    <x v="0"/>
    <x v="0"/>
  </r>
  <r>
    <x v="498"/>
    <n v="107"/>
    <x v="1213"/>
    <s v="Comedy|Drama|Romance"/>
    <x v="1259"/>
    <s v="English"/>
    <s v="USA"/>
    <n v="40000000"/>
    <n v="2010"/>
    <x v="12"/>
    <x v="5"/>
    <x v="9"/>
    <x v="4"/>
    <x v="1"/>
    <x v="0"/>
    <x v="0"/>
    <x v="0"/>
    <x v="0"/>
  </r>
  <r>
    <x v="474"/>
    <n v="117"/>
    <x v="1214"/>
    <s v="Biography|Crime|Drama|Music"/>
    <x v="1260"/>
    <s v="English"/>
    <s v="USA"/>
    <n v="40000000"/>
    <n v="2005"/>
    <x v="40"/>
    <x v="9"/>
    <x v="7"/>
    <x v="8"/>
    <x v="15"/>
    <x v="0"/>
    <x v="0"/>
    <x v="0"/>
    <x v="0"/>
  </r>
  <r>
    <x v="565"/>
    <n v="116"/>
    <x v="1215"/>
    <s v="Action|Adventure|Crime|Thriller"/>
    <x v="1261"/>
    <s v="English"/>
    <s v="USA"/>
    <n v="40000000"/>
    <n v="2000"/>
    <x v="20"/>
    <x v="0"/>
    <x v="0"/>
    <x v="10"/>
    <x v="7"/>
    <x v="0"/>
    <x v="0"/>
    <x v="0"/>
    <x v="0"/>
  </r>
  <r>
    <x v="126"/>
    <n v="135"/>
    <x v="1216"/>
    <s v="Drama|Musical|Romance"/>
    <x v="1262"/>
    <s v="English"/>
    <s v="USA"/>
    <n v="40000000"/>
    <n v="2005"/>
    <x v="15"/>
    <x v="3"/>
    <x v="15"/>
    <x v="4"/>
    <x v="1"/>
    <x v="0"/>
    <x v="0"/>
    <x v="0"/>
    <x v="0"/>
  </r>
  <r>
    <x v="168"/>
    <n v="107"/>
    <x v="1217"/>
    <s v="Crime|Drama|Horror|Thriller"/>
    <x v="1263"/>
    <s v="English"/>
    <s v="USA"/>
    <n v="40000000"/>
    <n v="2000"/>
    <x v="37"/>
    <x v="8"/>
    <x v="9"/>
    <x v="9"/>
    <x v="7"/>
    <x v="0"/>
    <x v="0"/>
    <x v="0"/>
    <x v="0"/>
  </r>
  <r>
    <x v="400"/>
    <n v="90"/>
    <x v="1218"/>
    <s v="Comedy"/>
    <x v="1264"/>
    <s v="English"/>
    <s v="USA"/>
    <n v="40000000"/>
    <n v="1999"/>
    <x v="43"/>
    <x v="5"/>
    <x v="2"/>
    <x v="2"/>
    <x v="1"/>
    <x v="0"/>
    <x v="0"/>
    <x v="0"/>
    <x v="0"/>
  </r>
  <r>
    <x v="407"/>
    <n v="99"/>
    <x v="1219"/>
    <s v="Horror|Sci-Fi|Thriller"/>
    <x v="1265"/>
    <s v="English"/>
    <s v="USA"/>
    <n v="40000000"/>
    <n v="1996"/>
    <x v="46"/>
    <x v="11"/>
    <x v="10"/>
    <x v="1"/>
    <x v="1"/>
    <x v="0"/>
    <x v="0"/>
    <x v="0"/>
    <x v="0"/>
  </r>
  <r>
    <x v="177"/>
    <n v="104"/>
    <x v="1220"/>
    <s v="Action|Adventure|Romance"/>
    <x v="1266"/>
    <s v="English"/>
    <s v="Germany"/>
    <n v="40000000"/>
    <n v="2001"/>
    <x v="55"/>
    <x v="0"/>
    <x v="0"/>
    <x v="4"/>
    <x v="1"/>
    <x v="0"/>
    <x v="0"/>
    <x v="0"/>
    <x v="0"/>
  </r>
  <r>
    <x v="566"/>
    <n v="115"/>
    <x v="1221"/>
    <s v="Biography|Drama|History|Romance"/>
    <x v="1267"/>
    <s v="English"/>
    <s v="UK"/>
    <n v="35000000"/>
    <n v="2008"/>
    <x v="10"/>
    <x v="9"/>
    <x v="9"/>
    <x v="12"/>
    <x v="6"/>
    <x v="0"/>
    <x v="0"/>
    <x v="0"/>
    <x v="0"/>
  </r>
  <r>
    <x v="567"/>
    <n v="119"/>
    <x v="1222"/>
    <s v="Drama|Romance"/>
    <x v="1268"/>
    <s v="English"/>
    <s v="USA"/>
    <n v="40000000"/>
    <n v="2001"/>
    <x v="10"/>
    <x v="3"/>
    <x v="6"/>
    <x v="2"/>
    <x v="1"/>
    <x v="0"/>
    <x v="0"/>
    <x v="0"/>
    <x v="0"/>
  </r>
  <r>
    <x v="249"/>
    <n v="99"/>
    <x v="1223"/>
    <s v="Horror|Thriller"/>
    <x v="1269"/>
    <s v="English"/>
    <s v="USA"/>
    <n v="40000000"/>
    <n v="2007"/>
    <x v="20"/>
    <x v="11"/>
    <x v="1"/>
    <x v="2"/>
    <x v="1"/>
    <x v="0"/>
    <x v="0"/>
    <x v="0"/>
    <x v="0"/>
  </r>
  <r>
    <x v="48"/>
    <n v="112"/>
    <x v="1224"/>
    <s v="Crime|Drama|Romance|Thriller"/>
    <x v="1270"/>
    <s v="English"/>
    <s v="USA"/>
    <n v="500000"/>
    <n v="1973"/>
    <x v="38"/>
    <x v="8"/>
    <x v="9"/>
    <x v="4"/>
    <x v="7"/>
    <x v="0"/>
    <x v="0"/>
    <x v="0"/>
    <x v="0"/>
  </r>
  <r>
    <x v="487"/>
    <n v="128"/>
    <x v="1225"/>
    <s v="Comedy|Drama"/>
    <x v="1271"/>
    <s v="English"/>
    <s v="USA"/>
    <n v="40000000"/>
    <n v="1994"/>
    <x v="9"/>
    <x v="5"/>
    <x v="9"/>
    <x v="2"/>
    <x v="1"/>
    <x v="0"/>
    <x v="0"/>
    <x v="0"/>
    <x v="0"/>
  </r>
  <r>
    <x v="484"/>
    <n v="112"/>
    <x v="1226"/>
    <s v="Action|Crime|Drama|Thriller"/>
    <x v="1272"/>
    <s v="English"/>
    <s v="France"/>
    <n v="40000000"/>
    <n v="2011"/>
    <x v="21"/>
    <x v="0"/>
    <x v="7"/>
    <x v="8"/>
    <x v="7"/>
    <x v="0"/>
    <x v="0"/>
    <x v="0"/>
    <x v="0"/>
  </r>
  <r>
    <x v="568"/>
    <n v="86"/>
    <x v="1227"/>
    <s v="Adventure|Animation|Comedy|Drama|Family|Fantasy|Musical"/>
    <x v="1273"/>
    <s v="English"/>
    <s v="USA"/>
    <n v="40000000"/>
    <n v="1998"/>
    <x v="5"/>
    <x v="2"/>
    <x v="3"/>
    <x v="5"/>
    <x v="11"/>
    <x v="4"/>
    <x v="3"/>
    <x v="6"/>
    <x v="0"/>
  </r>
  <r>
    <x v="309"/>
    <n v="108"/>
    <x v="1228"/>
    <s v="Crime|Drama|Mystery|Thriller"/>
    <x v="1274"/>
    <s v="English"/>
    <s v="USA"/>
    <n v="60000000"/>
    <n v="2002"/>
    <x v="5"/>
    <x v="8"/>
    <x v="9"/>
    <x v="14"/>
    <x v="7"/>
    <x v="0"/>
    <x v="0"/>
    <x v="0"/>
    <x v="0"/>
  </r>
  <r>
    <x v="569"/>
    <n v="128"/>
    <x v="1229"/>
    <s v="Drama|Romance"/>
    <x v="1275"/>
    <s v="English"/>
    <s v="USA"/>
    <n v="60000000"/>
    <n v="1999"/>
    <x v="18"/>
    <x v="3"/>
    <x v="6"/>
    <x v="2"/>
    <x v="1"/>
    <x v="0"/>
    <x v="0"/>
    <x v="0"/>
    <x v="0"/>
  </r>
  <r>
    <x v="570"/>
    <n v="84"/>
    <x v="1230"/>
    <s v="Action|Comedy|Crime"/>
    <x v="1276"/>
    <s v="English"/>
    <s v="USA"/>
    <n v="40000000"/>
    <n v="2004"/>
    <x v="61"/>
    <x v="0"/>
    <x v="8"/>
    <x v="10"/>
    <x v="1"/>
    <x v="0"/>
    <x v="0"/>
    <x v="0"/>
    <x v="0"/>
  </r>
  <r>
    <x v="377"/>
    <n v="111"/>
    <x v="1231"/>
    <s v="Drama|Thriller"/>
    <x v="1277"/>
    <s v="English"/>
    <s v="USA"/>
    <n v="40000000"/>
    <n v="1996"/>
    <x v="5"/>
    <x v="3"/>
    <x v="1"/>
    <x v="2"/>
    <x v="1"/>
    <x v="0"/>
    <x v="0"/>
    <x v="0"/>
    <x v="0"/>
  </r>
  <r>
    <x v="130"/>
    <n v="131"/>
    <x v="1232"/>
    <s v="Drama"/>
    <x v="1278"/>
    <s v="English"/>
    <s v="France"/>
    <n v="45000000"/>
    <n v="1995"/>
    <x v="51"/>
    <x v="3"/>
    <x v="2"/>
    <x v="2"/>
    <x v="1"/>
    <x v="0"/>
    <x v="0"/>
    <x v="0"/>
    <x v="0"/>
  </r>
  <r>
    <x v="571"/>
    <n v="123"/>
    <x v="1233"/>
    <s v="Biography|Drama|History|Romance"/>
    <x v="1279"/>
    <s v="English"/>
    <s v="USA"/>
    <n v="40000000"/>
    <n v="2006"/>
    <x v="21"/>
    <x v="9"/>
    <x v="9"/>
    <x v="12"/>
    <x v="6"/>
    <x v="0"/>
    <x v="0"/>
    <x v="0"/>
    <x v="0"/>
  </r>
  <r>
    <x v="466"/>
    <n v="101"/>
    <x v="1234"/>
    <s v="Action|Crime|Thriller"/>
    <x v="1280"/>
    <s v="English"/>
    <s v="USA"/>
    <n v="40000000"/>
    <n v="1995"/>
    <x v="18"/>
    <x v="0"/>
    <x v="7"/>
    <x v="1"/>
    <x v="1"/>
    <x v="0"/>
    <x v="0"/>
    <x v="0"/>
    <x v="0"/>
  </r>
  <r>
    <x v="572"/>
    <n v="102"/>
    <x v="1235"/>
    <s v="Action|Crime|Drama|Thriller"/>
    <x v="1281"/>
    <s v="English"/>
    <s v="USA"/>
    <n v="40000000"/>
    <n v="2000"/>
    <x v="37"/>
    <x v="0"/>
    <x v="7"/>
    <x v="8"/>
    <x v="7"/>
    <x v="0"/>
    <x v="0"/>
    <x v="0"/>
    <x v="0"/>
  </r>
  <r>
    <x v="573"/>
    <n v="114"/>
    <x v="1236"/>
    <s v="Drama|Thriller"/>
    <x v="1282"/>
    <s v="English"/>
    <s v="Spain"/>
    <n v="45000000"/>
    <n v="2012"/>
    <x v="32"/>
    <x v="3"/>
    <x v="1"/>
    <x v="2"/>
    <x v="1"/>
    <x v="0"/>
    <x v="0"/>
    <x v="0"/>
    <x v="0"/>
  </r>
  <r>
    <x v="574"/>
    <n v="107"/>
    <x v="1237"/>
    <s v="Action|Adventure|Comedy|Music|Thriller"/>
    <x v="1283"/>
    <s v="English"/>
    <s v="USA"/>
    <n v="51000000"/>
    <n v="1987"/>
    <x v="39"/>
    <x v="0"/>
    <x v="0"/>
    <x v="5"/>
    <x v="15"/>
    <x v="2"/>
    <x v="0"/>
    <x v="0"/>
    <x v="0"/>
  </r>
  <r>
    <x v="470"/>
    <n v="87"/>
    <x v="1238"/>
    <s v="Adventure|Animation|Comedy|Crime|Family"/>
    <x v="1284"/>
    <s v="English"/>
    <s v="USA"/>
    <n v="40000000"/>
    <n v="2009"/>
    <x v="6"/>
    <x v="2"/>
    <x v="3"/>
    <x v="5"/>
    <x v="14"/>
    <x v="4"/>
    <x v="0"/>
    <x v="0"/>
    <x v="0"/>
  </r>
  <r>
    <x v="392"/>
    <n v="103"/>
    <x v="1239"/>
    <s v="Comedy|Romance"/>
    <x v="1285"/>
    <s v="English"/>
    <s v="USA"/>
    <n v="40000000"/>
    <n v="2002"/>
    <x v="27"/>
    <x v="5"/>
    <x v="6"/>
    <x v="2"/>
    <x v="1"/>
    <x v="0"/>
    <x v="0"/>
    <x v="0"/>
    <x v="0"/>
  </r>
  <r>
    <x v="469"/>
    <n v="99"/>
    <x v="1240"/>
    <s v="Comedy|Romance|Sci-Fi|Thriller"/>
    <x v="1286"/>
    <s v="English"/>
    <s v="USA"/>
    <n v="40000000"/>
    <n v="1992"/>
    <x v="18"/>
    <x v="5"/>
    <x v="6"/>
    <x v="3"/>
    <x v="7"/>
    <x v="0"/>
    <x v="0"/>
    <x v="0"/>
    <x v="0"/>
  </r>
  <r>
    <x v="365"/>
    <n v="122"/>
    <x v="1241"/>
    <s v="Comedy|Romance"/>
    <x v="1287"/>
    <s v="French"/>
    <s v="France"/>
    <n v="77000000"/>
    <n v="2001"/>
    <x v="26"/>
    <x v="5"/>
    <x v="6"/>
    <x v="2"/>
    <x v="1"/>
    <x v="0"/>
    <x v="0"/>
    <x v="0"/>
    <x v="0"/>
  </r>
  <r>
    <x v="575"/>
    <n v="91"/>
    <x v="1242"/>
    <s v="Comedy|Crime|Family|Romance"/>
    <x v="1288"/>
    <s v="English"/>
    <s v="USA"/>
    <n v="30000000"/>
    <n v="2004"/>
    <x v="30"/>
    <x v="5"/>
    <x v="7"/>
    <x v="7"/>
    <x v="6"/>
    <x v="0"/>
    <x v="0"/>
    <x v="0"/>
    <x v="0"/>
  </r>
  <r>
    <x v="576"/>
    <n v="103"/>
    <x v="1243"/>
    <s v="Comedy|Drama|Romance"/>
    <x v="1289"/>
    <s v="English"/>
    <s v="UK"/>
    <n v="60000000"/>
    <n v="2004"/>
    <x v="5"/>
    <x v="5"/>
    <x v="9"/>
    <x v="4"/>
    <x v="1"/>
    <x v="0"/>
    <x v="0"/>
    <x v="0"/>
    <x v="0"/>
  </r>
  <r>
    <x v="547"/>
    <n v="107"/>
    <x v="1244"/>
    <s v="Biography|Drama|Romance"/>
    <x v="1290"/>
    <s v="English"/>
    <s v="USA"/>
    <n v="40000000"/>
    <n v="2012"/>
    <x v="12"/>
    <x v="9"/>
    <x v="9"/>
    <x v="4"/>
    <x v="1"/>
    <x v="0"/>
    <x v="0"/>
    <x v="0"/>
    <x v="0"/>
  </r>
  <r>
    <x v="577"/>
    <n v="106"/>
    <x v="1245"/>
    <s v="Drama"/>
    <x v="1291"/>
    <s v="English"/>
    <s v="USA"/>
    <n v="40000000"/>
    <n v="1999"/>
    <x v="22"/>
    <x v="3"/>
    <x v="2"/>
    <x v="2"/>
    <x v="1"/>
    <x v="0"/>
    <x v="0"/>
    <x v="0"/>
    <x v="0"/>
  </r>
  <r>
    <x v="578"/>
    <n v="101"/>
    <x v="1246"/>
    <s v="Crime|Horror|Thriller"/>
    <x v="1292"/>
    <s v="English"/>
    <s v="UK"/>
    <n v="42000000"/>
    <n v="2002"/>
    <x v="47"/>
    <x v="8"/>
    <x v="11"/>
    <x v="1"/>
    <x v="1"/>
    <x v="0"/>
    <x v="0"/>
    <x v="0"/>
    <x v="0"/>
  </r>
  <r>
    <x v="166"/>
    <n v="109"/>
    <x v="1247"/>
    <s v="Action|Adventure|Fantasy|Thriller"/>
    <x v="1293"/>
    <s v="English"/>
    <s v="USA"/>
    <n v="40000000"/>
    <n v="2009"/>
    <x v="18"/>
    <x v="0"/>
    <x v="0"/>
    <x v="0"/>
    <x v="7"/>
    <x v="0"/>
    <x v="0"/>
    <x v="0"/>
    <x v="0"/>
  </r>
  <r>
    <x v="524"/>
    <n v="110"/>
    <x v="1093"/>
    <s v="Drama|Horror|Sci-Fi|Thriller"/>
    <x v="1136"/>
    <s v="English"/>
    <s v="USA"/>
    <n v="40000000"/>
    <n v="2015"/>
    <x v="19"/>
    <x v="3"/>
    <x v="11"/>
    <x v="3"/>
    <x v="7"/>
    <x v="0"/>
    <x v="0"/>
    <x v="0"/>
    <x v="0"/>
  </r>
  <r>
    <x v="478"/>
    <n v="89"/>
    <x v="1248"/>
    <s v="Comedy"/>
    <x v="1294"/>
    <s v="English"/>
    <s v="USA"/>
    <n v="40000000"/>
    <n v="2003"/>
    <x v="27"/>
    <x v="5"/>
    <x v="2"/>
    <x v="2"/>
    <x v="1"/>
    <x v="0"/>
    <x v="0"/>
    <x v="0"/>
    <x v="0"/>
  </r>
  <r>
    <x v="579"/>
    <n v="100"/>
    <x v="1249"/>
    <s v="Comedy|Drama|Music"/>
    <x v="1295"/>
    <s v="English"/>
    <s v="USA"/>
    <s v="-"/>
    <n v="2008"/>
    <x v="12"/>
    <x v="5"/>
    <x v="9"/>
    <x v="17"/>
    <x v="1"/>
    <x v="0"/>
    <x v="0"/>
    <x v="0"/>
    <x v="0"/>
  </r>
  <r>
    <x v="580"/>
    <n v="119"/>
    <x v="1250"/>
    <s v="Action|Adventure|Drama|Thriller"/>
    <x v="1296"/>
    <s v="English"/>
    <s v="UK"/>
    <n v="36000000"/>
    <n v="1980"/>
    <x v="55"/>
    <x v="0"/>
    <x v="0"/>
    <x v="8"/>
    <x v="7"/>
    <x v="0"/>
    <x v="0"/>
    <x v="0"/>
    <x v="0"/>
  </r>
  <r>
    <x v="581"/>
    <n v="83"/>
    <x v="1251"/>
    <s v="Action|Sci-Fi"/>
    <x v="1297"/>
    <s v="English"/>
    <s v="USA"/>
    <n v="24000000"/>
    <n v="1999"/>
    <x v="54"/>
    <x v="0"/>
    <x v="10"/>
    <x v="2"/>
    <x v="1"/>
    <x v="0"/>
    <x v="0"/>
    <x v="0"/>
    <x v="0"/>
  </r>
  <r>
    <x v="582"/>
    <n v="108"/>
    <x v="1252"/>
    <s v="Action|Horror|Mystery|Sci-Fi|Thriller"/>
    <x v="1298"/>
    <s v="English"/>
    <s v="Germany"/>
    <n v="33000000"/>
    <n v="2009"/>
    <x v="2"/>
    <x v="0"/>
    <x v="11"/>
    <x v="14"/>
    <x v="0"/>
    <x v="2"/>
    <x v="0"/>
    <x v="0"/>
    <x v="0"/>
  </r>
  <r>
    <x v="449"/>
    <n v="102"/>
    <x v="1253"/>
    <s v="Drama|Mystery|Sci-Fi|Thriller"/>
    <x v="1299"/>
    <s v="English"/>
    <s v="USA"/>
    <n v="40000000"/>
    <n v="2001"/>
    <x v="5"/>
    <x v="3"/>
    <x v="12"/>
    <x v="3"/>
    <x v="7"/>
    <x v="0"/>
    <x v="0"/>
    <x v="0"/>
    <x v="0"/>
  </r>
  <r>
    <x v="565"/>
    <n v="93"/>
    <x v="1254"/>
    <s v="Action|Adventure|Thriller"/>
    <x v="1300"/>
    <s v="English"/>
    <s v="UK"/>
    <n v="40000000"/>
    <n v="2002"/>
    <x v="33"/>
    <x v="0"/>
    <x v="0"/>
    <x v="1"/>
    <x v="1"/>
    <x v="0"/>
    <x v="0"/>
    <x v="0"/>
    <x v="0"/>
  </r>
  <r>
    <x v="583"/>
    <n v="84"/>
    <x v="1255"/>
    <s v="Comedy|Fantasy|Sci-Fi"/>
    <x v="1301"/>
    <s v="English"/>
    <s v="France"/>
    <n v="40000000"/>
    <n v="2001"/>
    <x v="27"/>
    <x v="5"/>
    <x v="5"/>
    <x v="3"/>
    <x v="1"/>
    <x v="0"/>
    <x v="0"/>
    <x v="0"/>
    <x v="0"/>
  </r>
  <r>
    <x v="464"/>
    <n v="107"/>
    <x v="1256"/>
    <s v="Adventure|Sci-Fi|Thriller"/>
    <x v="1302"/>
    <s v="English"/>
    <s v="UK"/>
    <n v="26000000"/>
    <n v="2007"/>
    <x v="11"/>
    <x v="2"/>
    <x v="10"/>
    <x v="1"/>
    <x v="1"/>
    <x v="0"/>
    <x v="0"/>
    <x v="0"/>
    <x v="0"/>
  </r>
  <r>
    <x v="355"/>
    <n v="91"/>
    <x v="1257"/>
    <s v="Comedy|Drama"/>
    <x v="1303"/>
    <s v="English"/>
    <s v="USA"/>
    <n v="40000000"/>
    <n v="2012"/>
    <x v="18"/>
    <x v="5"/>
    <x v="9"/>
    <x v="2"/>
    <x v="1"/>
    <x v="0"/>
    <x v="0"/>
    <x v="0"/>
    <x v="0"/>
  </r>
  <r>
    <x v="584"/>
    <n v="94"/>
    <x v="1258"/>
    <s v="Adventure|Animation|Comedy|Fantasy|Romance"/>
    <x v="1304"/>
    <s v="English"/>
    <s v="USA"/>
    <n v="40000000"/>
    <n v="2008"/>
    <x v="46"/>
    <x v="2"/>
    <x v="3"/>
    <x v="5"/>
    <x v="4"/>
    <x v="5"/>
    <x v="0"/>
    <x v="0"/>
    <x v="0"/>
  </r>
  <r>
    <x v="430"/>
    <n v="115"/>
    <x v="1259"/>
    <s v="Action|Crime|Drama|Mystery|Thriller"/>
    <x v="1305"/>
    <s v="English"/>
    <s v="USA"/>
    <n v="40000000"/>
    <n v="2015"/>
    <x v="27"/>
    <x v="0"/>
    <x v="7"/>
    <x v="8"/>
    <x v="3"/>
    <x v="2"/>
    <x v="0"/>
    <x v="0"/>
    <x v="0"/>
  </r>
  <r>
    <x v="585"/>
    <n v="93"/>
    <x v="1260"/>
    <s v="Action|Adventure|Family|Thriller"/>
    <x v="1306"/>
    <s v="English"/>
    <s v="Germany"/>
    <n v="40000000"/>
    <n v="2006"/>
    <x v="37"/>
    <x v="0"/>
    <x v="0"/>
    <x v="7"/>
    <x v="7"/>
    <x v="0"/>
    <x v="0"/>
    <x v="0"/>
    <x v="0"/>
  </r>
  <r>
    <x v="240"/>
    <n v="105"/>
    <x v="1261"/>
    <s v="Drama|Mystery|Thriller"/>
    <x v="1307"/>
    <s v="English"/>
    <s v="USA"/>
    <n v="20000000"/>
    <n v="2007"/>
    <x v="8"/>
    <x v="3"/>
    <x v="12"/>
    <x v="1"/>
    <x v="1"/>
    <x v="0"/>
    <x v="0"/>
    <x v="0"/>
    <x v="0"/>
  </r>
  <r>
    <x v="386"/>
    <n v="107"/>
    <x v="1262"/>
    <s v="Comedy|Crime|Drama|Thriller"/>
    <x v="1308"/>
    <s v="English"/>
    <s v="USA"/>
    <n v="20000000"/>
    <n v="1995"/>
    <x v="5"/>
    <x v="5"/>
    <x v="7"/>
    <x v="8"/>
    <x v="7"/>
    <x v="0"/>
    <x v="0"/>
    <x v="0"/>
    <x v="0"/>
  </r>
  <r>
    <x v="586"/>
    <n v="101"/>
    <x v="1263"/>
    <s v="Adventure|Comedy|Drama|Romance|Thriller|War"/>
    <x v="1309"/>
    <s v="English"/>
    <s v="USA"/>
    <n v="25000000"/>
    <n v="2007"/>
    <x v="8"/>
    <x v="2"/>
    <x v="8"/>
    <x v="8"/>
    <x v="6"/>
    <x v="2"/>
    <x v="8"/>
    <x v="0"/>
    <x v="0"/>
  </r>
  <r>
    <x v="375"/>
    <n v="111"/>
    <x v="1264"/>
    <s v="Comedy|Fantasy"/>
    <x v="1310"/>
    <s v="English"/>
    <s v="UK"/>
    <n v="30000000"/>
    <n v="1994"/>
    <x v="11"/>
    <x v="5"/>
    <x v="5"/>
    <x v="2"/>
    <x v="1"/>
    <x v="0"/>
    <x v="0"/>
    <x v="0"/>
    <x v="0"/>
  </r>
  <r>
    <x v="587"/>
    <n v="113"/>
    <x v="1265"/>
    <s v="Action|Drama|History|Romance|War"/>
    <x v="1311"/>
    <s v="Mandarin"/>
    <s v="Hong Kong"/>
    <n v="40000000"/>
    <n v="2007"/>
    <x v="1"/>
    <x v="0"/>
    <x v="9"/>
    <x v="12"/>
    <x v="6"/>
    <x v="8"/>
    <x v="0"/>
    <x v="0"/>
    <x v="0"/>
  </r>
  <r>
    <x v="194"/>
    <n v="112"/>
    <x v="1266"/>
    <s v="Drama|History|War"/>
    <x v="1312"/>
    <s v="Kazakh"/>
    <s v="France"/>
    <n v="25000000"/>
    <n v="2005"/>
    <x v="19"/>
    <x v="3"/>
    <x v="14"/>
    <x v="16"/>
    <x v="1"/>
    <x v="0"/>
    <x v="0"/>
    <x v="0"/>
    <x v="0"/>
  </r>
  <r>
    <x v="588"/>
    <n v="126"/>
    <x v="1267"/>
    <s v="Action|Drama|Sci-Fi|Thriller"/>
    <x v="1313"/>
    <s v="English"/>
    <s v="South Korea"/>
    <n v="39200000"/>
    <n v="2013"/>
    <x v="15"/>
    <x v="0"/>
    <x v="9"/>
    <x v="3"/>
    <x v="7"/>
    <x v="0"/>
    <x v="0"/>
    <x v="0"/>
    <x v="0"/>
  </r>
  <r>
    <x v="193"/>
    <n v="90"/>
    <x v="4"/>
    <s v="Adventure|Animation|Comedy|Fantasy|Music|Romance"/>
    <x v="1314"/>
    <s v="French"/>
    <s v="France"/>
    <n v="25000000"/>
    <n v="2011"/>
    <x v="2"/>
    <x v="2"/>
    <x v="3"/>
    <x v="5"/>
    <x v="4"/>
    <x v="13"/>
    <x v="5"/>
    <x v="0"/>
    <x v="0"/>
  </r>
  <r>
    <x v="589"/>
    <n v="93"/>
    <x v="1268"/>
    <s v="Comedy"/>
    <x v="1315"/>
    <s v="English"/>
    <s v="USA"/>
    <s v="-"/>
    <n v="2004"/>
    <x v="20"/>
    <x v="5"/>
    <x v="2"/>
    <x v="2"/>
    <x v="1"/>
    <x v="0"/>
    <x v="0"/>
    <x v="0"/>
    <x v="0"/>
  </r>
  <r>
    <x v="104"/>
    <n v="98"/>
    <x v="1269"/>
    <s v="Action|Drama|Fantasy"/>
    <x v="1316"/>
    <s v="English"/>
    <s v="USA"/>
    <n v="23000000"/>
    <n v="1994"/>
    <x v="32"/>
    <x v="0"/>
    <x v="9"/>
    <x v="0"/>
    <x v="1"/>
    <x v="0"/>
    <x v="0"/>
    <x v="0"/>
    <x v="0"/>
  </r>
  <r>
    <x v="590"/>
    <n v="159"/>
    <x v="1270"/>
    <s v="Action|Adventure|Drama|Fantasy|War"/>
    <x v="1317"/>
    <s v="Telugu"/>
    <s v="India"/>
    <n v="18026148"/>
    <n v="2015"/>
    <x v="26"/>
    <x v="0"/>
    <x v="0"/>
    <x v="8"/>
    <x v="4"/>
    <x v="8"/>
    <x v="0"/>
    <x v="0"/>
    <x v="0"/>
  </r>
  <r>
    <x v="127"/>
    <n v="107"/>
    <x v="1271"/>
    <s v="Drama|Fantasy|Romance|Sci-Fi"/>
    <x v="1318"/>
    <s v="English"/>
    <s v="USA"/>
    <n v="39000000"/>
    <n v="2009"/>
    <x v="1"/>
    <x v="3"/>
    <x v="5"/>
    <x v="4"/>
    <x v="0"/>
    <x v="0"/>
    <x v="0"/>
    <x v="0"/>
    <x v="0"/>
  </r>
  <r>
    <x v="333"/>
    <n v="102"/>
    <x v="1272"/>
    <s v="Comedy|Romance"/>
    <x v="1319"/>
    <s v="English"/>
    <s v="USA"/>
    <s v="-"/>
    <n v="2007"/>
    <x v="23"/>
    <x v="5"/>
    <x v="6"/>
    <x v="2"/>
    <x v="1"/>
    <x v="0"/>
    <x v="0"/>
    <x v="0"/>
    <x v="0"/>
  </r>
  <r>
    <x v="49"/>
    <n v="106"/>
    <x v="98"/>
    <s v="Action|Crime|Thriller"/>
    <x v="100"/>
    <s v="English"/>
    <s v="USA"/>
    <n v="38000000"/>
    <n v="2001"/>
    <x v="10"/>
    <x v="0"/>
    <x v="7"/>
    <x v="1"/>
    <x v="1"/>
    <x v="0"/>
    <x v="0"/>
    <x v="0"/>
    <x v="0"/>
  </r>
  <r>
    <x v="24"/>
    <n v="87"/>
    <x v="1273"/>
    <s v="Animation|Comedy|Family|Horror|Sci-Fi"/>
    <x v="1320"/>
    <s v="English"/>
    <s v="USA"/>
    <n v="39000000"/>
    <n v="2012"/>
    <x v="15"/>
    <x v="4"/>
    <x v="8"/>
    <x v="7"/>
    <x v="10"/>
    <x v="6"/>
    <x v="0"/>
    <x v="0"/>
    <x v="0"/>
  </r>
  <r>
    <x v="8"/>
    <n v="119"/>
    <x v="1274"/>
    <s v="Action|Adventure|Sci-Fi|Thriller"/>
    <x v="1321"/>
    <s v="English"/>
    <s v="USA"/>
    <n v="40000000"/>
    <n v="2005"/>
    <x v="25"/>
    <x v="0"/>
    <x v="0"/>
    <x v="3"/>
    <x v="7"/>
    <x v="0"/>
    <x v="0"/>
    <x v="0"/>
    <x v="0"/>
  </r>
  <r>
    <x v="591"/>
    <n v="110"/>
    <x v="1275"/>
    <s v="Biography|Drama|Romance|Sport"/>
    <x v="1322"/>
    <s v="English"/>
    <s v="USA"/>
    <n v="39000000"/>
    <n v="2004"/>
    <x v="43"/>
    <x v="9"/>
    <x v="9"/>
    <x v="4"/>
    <x v="16"/>
    <x v="0"/>
    <x v="0"/>
    <x v="0"/>
    <x v="0"/>
  </r>
  <r>
    <x v="421"/>
    <n v="125"/>
    <x v="1276"/>
    <s v="Action|Comedy|Sci-Fi"/>
    <x v="1323"/>
    <s v="English"/>
    <s v="UK"/>
    <n v="39000000"/>
    <n v="1983"/>
    <x v="41"/>
    <x v="0"/>
    <x v="8"/>
    <x v="3"/>
    <x v="1"/>
    <x v="0"/>
    <x v="0"/>
    <x v="0"/>
    <x v="0"/>
  </r>
  <r>
    <x v="231"/>
    <n v="113"/>
    <x v="1277"/>
    <s v="Comedy|Sport"/>
    <x v="1324"/>
    <s v="English"/>
    <s v="USA"/>
    <n v="40000000"/>
    <n v="2013"/>
    <x v="21"/>
    <x v="5"/>
    <x v="19"/>
    <x v="2"/>
    <x v="1"/>
    <x v="0"/>
    <x v="0"/>
    <x v="0"/>
    <x v="0"/>
  </r>
  <r>
    <x v="134"/>
    <n v="150"/>
    <x v="1278"/>
    <s v="Action|Adventure|Drama|History|War"/>
    <x v="1325"/>
    <s v="Mandarin"/>
    <s v="China"/>
    <n v="553632000"/>
    <n v="2008"/>
    <x v="38"/>
    <x v="0"/>
    <x v="0"/>
    <x v="8"/>
    <x v="5"/>
    <x v="8"/>
    <x v="0"/>
    <x v="0"/>
    <x v="0"/>
  </r>
  <r>
    <x v="279"/>
    <n v="108"/>
    <x v="1279"/>
    <s v="Comedy|Romance"/>
    <x v="1326"/>
    <s v="English"/>
    <s v="USA"/>
    <n v="38000000"/>
    <n v="2002"/>
    <x v="9"/>
    <x v="5"/>
    <x v="6"/>
    <x v="2"/>
    <x v="1"/>
    <x v="0"/>
    <x v="0"/>
    <x v="0"/>
    <x v="0"/>
  </r>
  <r>
    <x v="275"/>
    <n v="96"/>
    <x v="1280"/>
    <s v="Comedy|Romance"/>
    <x v="1327"/>
    <s v="English"/>
    <s v="USA"/>
    <n v="38000000"/>
    <n v="2009"/>
    <x v="12"/>
    <x v="5"/>
    <x v="6"/>
    <x v="2"/>
    <x v="1"/>
    <x v="0"/>
    <x v="0"/>
    <x v="0"/>
    <x v="0"/>
  </r>
  <r>
    <x v="592"/>
    <n v="93"/>
    <x v="1281"/>
    <s v="Comedy"/>
    <x v="1328"/>
    <s v="English"/>
    <s v="USA"/>
    <n v="39000000"/>
    <n v="1996"/>
    <x v="20"/>
    <x v="5"/>
    <x v="2"/>
    <x v="2"/>
    <x v="1"/>
    <x v="0"/>
    <x v="0"/>
    <x v="0"/>
    <x v="0"/>
  </r>
  <r>
    <x v="423"/>
    <n v="100"/>
    <x v="1282"/>
    <s v="Action|Adventure|Comedy|Family|Sci-Fi"/>
    <x v="1329"/>
    <s v="English"/>
    <s v="USA"/>
    <n v="38000000"/>
    <n v="2002"/>
    <x v="37"/>
    <x v="0"/>
    <x v="0"/>
    <x v="5"/>
    <x v="2"/>
    <x v="6"/>
    <x v="0"/>
    <x v="0"/>
    <x v="0"/>
  </r>
  <r>
    <x v="593"/>
    <n v="118"/>
    <x v="1283"/>
    <s v="Action|Adventure|Mystery|Sci-Fi|Thriller"/>
    <x v="1330"/>
    <s v="English"/>
    <s v="USA"/>
    <n v="35000000"/>
    <n v="1994"/>
    <x v="4"/>
    <x v="0"/>
    <x v="0"/>
    <x v="14"/>
    <x v="0"/>
    <x v="2"/>
    <x v="0"/>
    <x v="0"/>
    <x v="0"/>
  </r>
  <r>
    <x v="594"/>
    <n v="122"/>
    <x v="1284"/>
    <s v="Action|Biography|Drama"/>
    <x v="1331"/>
    <s v="Mandarin"/>
    <s v="Hong Kong"/>
    <n v="38600000"/>
    <n v="2013"/>
    <x v="12"/>
    <x v="0"/>
    <x v="18"/>
    <x v="8"/>
    <x v="1"/>
    <x v="0"/>
    <x v="0"/>
    <x v="0"/>
    <x v="0"/>
  </r>
  <r>
    <x v="70"/>
    <n v="120"/>
    <x v="1285"/>
    <s v="Drama|Romance"/>
    <x v="1332"/>
    <s v="English"/>
    <s v="USA"/>
    <n v="38000000"/>
    <n v="2011"/>
    <x v="8"/>
    <x v="3"/>
    <x v="6"/>
    <x v="2"/>
    <x v="1"/>
    <x v="0"/>
    <x v="0"/>
    <x v="0"/>
    <x v="0"/>
  </r>
  <r>
    <x v="113"/>
    <n v="60"/>
    <x v="4"/>
    <s v="Comedy|Family|Sci-Fi"/>
    <x v="1333"/>
    <s v="English"/>
    <s v="USA"/>
    <s v="-"/>
    <s v="-"/>
    <x v="6"/>
    <x v="5"/>
    <x v="4"/>
    <x v="3"/>
    <x v="1"/>
    <x v="0"/>
    <x v="0"/>
    <x v="0"/>
    <x v="0"/>
  </r>
  <r>
    <x v="595"/>
    <n v="88"/>
    <x v="4"/>
    <s v="Adventure|Animation|Family|Fantasy"/>
    <x v="1334"/>
    <s v="English"/>
    <s v="China"/>
    <n v="40000000"/>
    <n v="2014"/>
    <x v="21"/>
    <x v="2"/>
    <x v="3"/>
    <x v="7"/>
    <x v="4"/>
    <x v="0"/>
    <x v="0"/>
    <x v="0"/>
    <x v="0"/>
  </r>
  <r>
    <x v="596"/>
    <n v="146"/>
    <x v="1286"/>
    <s v="Biography|Drama|Sport"/>
    <x v="1335"/>
    <s v="English"/>
    <s v="USA"/>
    <n v="38000000"/>
    <n v="1999"/>
    <x v="32"/>
    <x v="9"/>
    <x v="9"/>
    <x v="15"/>
    <x v="1"/>
    <x v="0"/>
    <x v="0"/>
    <x v="0"/>
    <x v="0"/>
  </r>
  <r>
    <x v="77"/>
    <n v="115"/>
    <x v="1287"/>
    <s v="Crime|Drama|Thriller"/>
    <x v="1336"/>
    <s v="English"/>
    <s v="USA"/>
    <n v="38000000"/>
    <n v="2002"/>
    <x v="23"/>
    <x v="8"/>
    <x v="9"/>
    <x v="1"/>
    <x v="1"/>
    <x v="0"/>
    <x v="0"/>
    <x v="0"/>
    <x v="0"/>
  </r>
  <r>
    <x v="597"/>
    <n v="123"/>
    <x v="1288"/>
    <s v="Comedy|Crime|Romance"/>
    <x v="1337"/>
    <s v="English"/>
    <s v="USA"/>
    <n v="35000000"/>
    <n v="2001"/>
    <x v="5"/>
    <x v="5"/>
    <x v="7"/>
    <x v="4"/>
    <x v="1"/>
    <x v="0"/>
    <x v="0"/>
    <x v="0"/>
    <x v="0"/>
  </r>
  <r>
    <x v="445"/>
    <n v="94"/>
    <x v="1289"/>
    <s v="Action|Comedy|Crime"/>
    <x v="1338"/>
    <s v="English"/>
    <s v="USA"/>
    <n v="30000000"/>
    <n v="2015"/>
    <x v="46"/>
    <x v="0"/>
    <x v="8"/>
    <x v="10"/>
    <x v="1"/>
    <x v="0"/>
    <x v="0"/>
    <x v="0"/>
    <x v="0"/>
  </r>
  <r>
    <x v="598"/>
    <n v="102"/>
    <x v="1290"/>
    <s v="Drama|Romance"/>
    <x v="1339"/>
    <s v="English"/>
    <s v="USA"/>
    <n v="38000000"/>
    <n v="2001"/>
    <x v="23"/>
    <x v="3"/>
    <x v="6"/>
    <x v="2"/>
    <x v="1"/>
    <x v="0"/>
    <x v="0"/>
    <x v="0"/>
    <x v="0"/>
  </r>
  <r>
    <x v="368"/>
    <n v="98"/>
    <x v="1291"/>
    <s v="Comedy|Drama"/>
    <x v="1340"/>
    <s v="English"/>
    <s v="USA"/>
    <n v="38000000"/>
    <n v="2001"/>
    <x v="34"/>
    <x v="5"/>
    <x v="9"/>
    <x v="2"/>
    <x v="1"/>
    <x v="0"/>
    <x v="0"/>
    <x v="0"/>
    <x v="0"/>
  </r>
  <r>
    <x v="335"/>
    <n v="133"/>
    <x v="1292"/>
    <s v="Mystery|Thriller"/>
    <x v="1341"/>
    <s v="English"/>
    <s v="Spain"/>
    <n v="38000000"/>
    <n v="1999"/>
    <x v="10"/>
    <x v="6"/>
    <x v="1"/>
    <x v="2"/>
    <x v="1"/>
    <x v="0"/>
    <x v="0"/>
    <x v="0"/>
    <x v="0"/>
  </r>
  <r>
    <x v="77"/>
    <n v="118"/>
    <x v="1293"/>
    <s v="Crime|Drama|Mystery|Thriller"/>
    <x v="1342"/>
    <s v="English"/>
    <s v="USA"/>
    <n v="38000000"/>
    <n v="1996"/>
    <x v="9"/>
    <x v="8"/>
    <x v="9"/>
    <x v="14"/>
    <x v="7"/>
    <x v="0"/>
    <x v="0"/>
    <x v="0"/>
    <x v="0"/>
  </r>
  <r>
    <x v="392"/>
    <n v="105"/>
    <x v="1294"/>
    <s v="Drama|Music"/>
    <x v="1343"/>
    <s v="English"/>
    <s v="USA"/>
    <n v="57000000"/>
    <n v="2001"/>
    <x v="5"/>
    <x v="3"/>
    <x v="16"/>
    <x v="2"/>
    <x v="1"/>
    <x v="0"/>
    <x v="0"/>
    <x v="0"/>
    <x v="0"/>
  </r>
  <r>
    <x v="599"/>
    <n v="109"/>
    <x v="1295"/>
    <s v="Drama"/>
    <x v="1344"/>
    <s v="English"/>
    <s v="USA"/>
    <n v="10000000"/>
    <n v="2009"/>
    <x v="11"/>
    <x v="3"/>
    <x v="2"/>
    <x v="2"/>
    <x v="1"/>
    <x v="0"/>
    <x v="0"/>
    <x v="0"/>
    <x v="0"/>
  </r>
  <r>
    <x v="18"/>
    <n v="129"/>
    <x v="1296"/>
    <s v="Adventure|Drama"/>
    <x v="1345"/>
    <s v="English"/>
    <s v="USA"/>
    <n v="38000000"/>
    <n v="1996"/>
    <x v="4"/>
    <x v="2"/>
    <x v="9"/>
    <x v="2"/>
    <x v="1"/>
    <x v="0"/>
    <x v="0"/>
    <x v="0"/>
    <x v="0"/>
  </r>
  <r>
    <x v="469"/>
    <n v="109"/>
    <x v="1297"/>
    <s v="Horror|Mystery|Sci-Fi"/>
    <x v="1346"/>
    <s v="English"/>
    <s v="USA"/>
    <n v="15000000"/>
    <n v="1982"/>
    <x v="17"/>
    <x v="11"/>
    <x v="12"/>
    <x v="3"/>
    <x v="1"/>
    <x v="0"/>
    <x v="0"/>
    <x v="0"/>
    <x v="0"/>
  </r>
  <r>
    <x v="138"/>
    <n v="127"/>
    <x v="1298"/>
    <s v="Action|Sci-Fi|Thriller"/>
    <x v="1347"/>
    <s v="English"/>
    <s v="USA"/>
    <n v="38000000"/>
    <n v="2013"/>
    <x v="21"/>
    <x v="0"/>
    <x v="10"/>
    <x v="1"/>
    <x v="1"/>
    <x v="0"/>
    <x v="0"/>
    <x v="0"/>
    <x v="0"/>
  </r>
  <r>
    <x v="600"/>
    <n v="118"/>
    <x v="1299"/>
    <s v="Crime|Mystery|Thriller"/>
    <x v="1348"/>
    <s v="English"/>
    <s v="USA"/>
    <n v="37000000"/>
    <n v="1997"/>
    <x v="21"/>
    <x v="8"/>
    <x v="12"/>
    <x v="1"/>
    <x v="1"/>
    <x v="0"/>
    <x v="0"/>
    <x v="0"/>
    <x v="0"/>
  </r>
  <r>
    <x v="601"/>
    <n v="110"/>
    <x v="1300"/>
    <s v="Action|Adventure|Drama|Thriller|Western"/>
    <x v="1349"/>
    <s v="English"/>
    <s v="USA"/>
    <n v="38000000"/>
    <n v="2001"/>
    <x v="31"/>
    <x v="0"/>
    <x v="0"/>
    <x v="8"/>
    <x v="7"/>
    <x v="10"/>
    <x v="0"/>
    <x v="0"/>
    <x v="0"/>
  </r>
  <r>
    <x v="276"/>
    <n v="90"/>
    <x v="1301"/>
    <s v="Adventure|Family|Fantasy|Sci-Fi"/>
    <x v="1350"/>
    <s v="English"/>
    <s v="USA"/>
    <n v="55000000"/>
    <n v="2008"/>
    <x v="12"/>
    <x v="2"/>
    <x v="4"/>
    <x v="0"/>
    <x v="0"/>
    <x v="0"/>
    <x v="0"/>
    <x v="0"/>
    <x v="0"/>
  </r>
  <r>
    <x v="602"/>
    <n v="144"/>
    <x v="1302"/>
    <s v="Drama"/>
    <x v="1351"/>
    <s v="English"/>
    <s v="USA"/>
    <n v="32000000"/>
    <n v="2012"/>
    <x v="1"/>
    <x v="3"/>
    <x v="2"/>
    <x v="2"/>
    <x v="1"/>
    <x v="0"/>
    <x v="0"/>
    <x v="0"/>
    <x v="0"/>
  </r>
  <r>
    <x v="603"/>
    <n v="97"/>
    <x v="4"/>
    <s v="Adventure|Comedy|History|Romance"/>
    <x v="1352"/>
    <s v="English"/>
    <s v="Italy"/>
    <n v="38000000"/>
    <n v="2007"/>
    <x v="30"/>
    <x v="2"/>
    <x v="8"/>
    <x v="12"/>
    <x v="6"/>
    <x v="0"/>
    <x v="0"/>
    <x v="0"/>
    <x v="0"/>
  </r>
  <r>
    <x v="449"/>
    <n v="130"/>
    <x v="1303"/>
    <s v="Biography|Drama|Sport"/>
    <x v="1353"/>
    <s v="English"/>
    <s v="USA"/>
    <n v="40000000"/>
    <n v="2008"/>
    <x v="11"/>
    <x v="9"/>
    <x v="9"/>
    <x v="15"/>
    <x v="1"/>
    <x v="0"/>
    <x v="0"/>
    <x v="0"/>
    <x v="0"/>
  </r>
  <r>
    <x v="604"/>
    <n v="112"/>
    <x v="1304"/>
    <s v="Action|Adventure|Sci-Fi|Thriller"/>
    <x v="1354"/>
    <s v="English"/>
    <s v="USA"/>
    <n v="38000000"/>
    <n v="2016"/>
    <x v="31"/>
    <x v="0"/>
    <x v="0"/>
    <x v="3"/>
    <x v="7"/>
    <x v="0"/>
    <x v="0"/>
    <x v="0"/>
    <x v="0"/>
  </r>
  <r>
    <x v="605"/>
    <n v="133"/>
    <x v="1305"/>
    <s v="Drama|Sport"/>
    <x v="1355"/>
    <s v="English"/>
    <s v="USA"/>
    <n v="35000000"/>
    <n v="2015"/>
    <x v="16"/>
    <x v="3"/>
    <x v="19"/>
    <x v="2"/>
    <x v="1"/>
    <x v="0"/>
    <x v="0"/>
    <x v="0"/>
    <x v="0"/>
  </r>
  <r>
    <x v="520"/>
    <n v="150"/>
    <x v="1306"/>
    <s v="Crime|Drama|Thriller"/>
    <x v="1356"/>
    <s v="English"/>
    <s v="USA"/>
    <n v="37000000"/>
    <n v="2010"/>
    <x v="32"/>
    <x v="8"/>
    <x v="9"/>
    <x v="1"/>
    <x v="1"/>
    <x v="0"/>
    <x v="0"/>
    <x v="0"/>
    <x v="0"/>
  </r>
  <r>
    <x v="606"/>
    <n v="110"/>
    <x v="1307"/>
    <s v="Comedy|Drama|Romance"/>
    <x v="1357"/>
    <s v="English"/>
    <s v="USA"/>
    <n v="40000000"/>
    <n v="2012"/>
    <x v="20"/>
    <x v="5"/>
    <x v="9"/>
    <x v="4"/>
    <x v="1"/>
    <x v="0"/>
    <x v="0"/>
    <x v="0"/>
    <x v="0"/>
  </r>
  <r>
    <x v="607"/>
    <n v="96"/>
    <x v="1308"/>
    <s v="Comedy|Drama"/>
    <x v="1358"/>
    <s v="English"/>
    <s v="USA"/>
    <n v="37000000"/>
    <n v="2008"/>
    <x v="15"/>
    <x v="5"/>
    <x v="9"/>
    <x v="2"/>
    <x v="1"/>
    <x v="0"/>
    <x v="0"/>
    <x v="0"/>
    <x v="0"/>
  </r>
  <r>
    <x v="608"/>
    <n v="96"/>
    <x v="1309"/>
    <s v="Adventure|Comedy|Family|Fantasy"/>
    <x v="1359"/>
    <s v="English"/>
    <s v="USA"/>
    <n v="37000000"/>
    <n v="2008"/>
    <x v="19"/>
    <x v="2"/>
    <x v="8"/>
    <x v="7"/>
    <x v="4"/>
    <x v="0"/>
    <x v="0"/>
    <x v="0"/>
    <x v="0"/>
  </r>
  <r>
    <x v="84"/>
    <n v="123"/>
    <x v="1310"/>
    <s v="Action|Biography|Drama|Sport"/>
    <x v="1360"/>
    <s v="English"/>
    <s v="UK"/>
    <n v="38000000"/>
    <n v="2013"/>
    <x v="14"/>
    <x v="0"/>
    <x v="18"/>
    <x v="8"/>
    <x v="16"/>
    <x v="0"/>
    <x v="0"/>
    <x v="0"/>
    <x v="0"/>
  </r>
  <r>
    <x v="602"/>
    <n v="188"/>
    <x v="1311"/>
    <s v="Drama"/>
    <x v="1361"/>
    <s v="English"/>
    <s v="USA"/>
    <n v="37000000"/>
    <n v="1999"/>
    <x v="25"/>
    <x v="3"/>
    <x v="2"/>
    <x v="2"/>
    <x v="1"/>
    <x v="0"/>
    <x v="0"/>
    <x v="0"/>
    <x v="0"/>
  </r>
  <r>
    <x v="609"/>
    <n v="107"/>
    <x v="1312"/>
    <s v="Action|Comedy|Crime"/>
    <x v="1362"/>
    <s v="English"/>
    <s v="USA"/>
    <n v="37000000"/>
    <n v="2010"/>
    <x v="23"/>
    <x v="0"/>
    <x v="8"/>
    <x v="10"/>
    <x v="1"/>
    <x v="0"/>
    <x v="0"/>
    <x v="0"/>
    <x v="0"/>
  </r>
  <r>
    <x v="610"/>
    <n v="110"/>
    <x v="1313"/>
    <s v="Comedy|Romance"/>
    <x v="1363"/>
    <s v="English"/>
    <s v="USA"/>
    <n v="38000000"/>
    <n v="2016"/>
    <x v="9"/>
    <x v="5"/>
    <x v="6"/>
    <x v="2"/>
    <x v="1"/>
    <x v="0"/>
    <x v="0"/>
    <x v="0"/>
    <x v="0"/>
  </r>
  <r>
    <x v="611"/>
    <n v="113"/>
    <x v="1314"/>
    <s v="Drama|Family"/>
    <x v="1364"/>
    <s v="English"/>
    <s v="USA"/>
    <n v="37000000"/>
    <n v="2011"/>
    <x v="8"/>
    <x v="3"/>
    <x v="4"/>
    <x v="2"/>
    <x v="1"/>
    <x v="0"/>
    <x v="0"/>
    <x v="0"/>
    <x v="0"/>
  </r>
  <r>
    <x v="534"/>
    <n v="122"/>
    <x v="1315"/>
    <s v="Drama|Fantasy|Romance"/>
    <x v="1365"/>
    <s v="English"/>
    <s v="USA"/>
    <n v="37000000"/>
    <n v="2008"/>
    <x v="31"/>
    <x v="3"/>
    <x v="5"/>
    <x v="4"/>
    <x v="1"/>
    <x v="0"/>
    <x v="0"/>
    <x v="0"/>
    <x v="0"/>
  </r>
  <r>
    <x v="550"/>
    <n v="116"/>
    <x v="1316"/>
    <s v="Crime|Drama|Thriller"/>
    <x v="1366"/>
    <s v="English"/>
    <s v="USA"/>
    <n v="36000000"/>
    <n v="2002"/>
    <x v="15"/>
    <x v="8"/>
    <x v="9"/>
    <x v="1"/>
    <x v="1"/>
    <x v="0"/>
    <x v="0"/>
    <x v="0"/>
    <x v="0"/>
  </r>
  <r>
    <x v="243"/>
    <n v="93"/>
    <x v="1317"/>
    <s v="Action|Comedy|Crime|Thriller"/>
    <x v="1367"/>
    <s v="English"/>
    <s v="USA"/>
    <n v="65000000"/>
    <n v="1999"/>
    <x v="22"/>
    <x v="0"/>
    <x v="8"/>
    <x v="10"/>
    <x v="7"/>
    <x v="0"/>
    <x v="0"/>
    <x v="0"/>
    <x v="0"/>
  </r>
  <r>
    <x v="436"/>
    <n v="118"/>
    <x v="1318"/>
    <s v="Comedy|Crime"/>
    <x v="1368"/>
    <s v="English"/>
    <s v="USA"/>
    <n v="37000000"/>
    <n v="2013"/>
    <x v="15"/>
    <x v="5"/>
    <x v="7"/>
    <x v="2"/>
    <x v="1"/>
    <x v="0"/>
    <x v="0"/>
    <x v="0"/>
    <x v="0"/>
  </r>
  <r>
    <x v="612"/>
    <n v="115"/>
    <x v="4"/>
    <s v="Action|Adventure|Sci-Fi"/>
    <x v="1369"/>
    <s v="Russian"/>
    <s v="Russia"/>
    <n v="29500000"/>
    <n v="2009"/>
    <x v="43"/>
    <x v="0"/>
    <x v="0"/>
    <x v="3"/>
    <x v="1"/>
    <x v="0"/>
    <x v="0"/>
    <x v="0"/>
    <x v="0"/>
  </r>
  <r>
    <x v="65"/>
    <n v="93"/>
    <x v="1319"/>
    <s v="Action|Crime|Drama|Mystery|Thriller"/>
    <x v="1370"/>
    <s v="English"/>
    <s v="USA"/>
    <n v="36000000"/>
    <n v="1997"/>
    <x v="8"/>
    <x v="0"/>
    <x v="7"/>
    <x v="8"/>
    <x v="3"/>
    <x v="2"/>
    <x v="0"/>
    <x v="0"/>
    <x v="0"/>
  </r>
  <r>
    <x v="613"/>
    <n v="121"/>
    <x v="1320"/>
    <s v="Action|Adventure|Thriller"/>
    <x v="1371"/>
    <s v="English"/>
    <s v="UK"/>
    <n v="36000000"/>
    <n v="1983"/>
    <x v="5"/>
    <x v="0"/>
    <x v="0"/>
    <x v="1"/>
    <x v="1"/>
    <x v="0"/>
    <x v="0"/>
    <x v="0"/>
    <x v="0"/>
  </r>
  <r>
    <x v="614"/>
    <n v="101"/>
    <x v="1321"/>
    <s v="Comedy|Sci-Fi"/>
    <x v="1372"/>
    <s v="English"/>
    <s v="USA"/>
    <n v="36000000"/>
    <n v="2010"/>
    <x v="21"/>
    <x v="5"/>
    <x v="10"/>
    <x v="2"/>
    <x v="1"/>
    <x v="0"/>
    <x v="0"/>
    <x v="0"/>
    <x v="0"/>
  </r>
  <r>
    <x v="611"/>
    <n v="107"/>
    <x v="1322"/>
    <s v="Drama|Family"/>
    <x v="1373"/>
    <s v="English"/>
    <s v="USA"/>
    <n v="36000000"/>
    <n v="2014"/>
    <x v="21"/>
    <x v="3"/>
    <x v="4"/>
    <x v="2"/>
    <x v="1"/>
    <x v="0"/>
    <x v="0"/>
    <x v="0"/>
    <x v="0"/>
  </r>
  <r>
    <x v="407"/>
    <n v="124"/>
    <x v="1323"/>
    <s v="Action|Adventure|Crime|Drama|Family|Fantasy|Romance|Thriller"/>
    <x v="1374"/>
    <s v="English"/>
    <s v="USA"/>
    <n v="34000000"/>
    <n v="2000"/>
    <x v="20"/>
    <x v="0"/>
    <x v="0"/>
    <x v="10"/>
    <x v="11"/>
    <x v="4"/>
    <x v="3"/>
    <x v="1"/>
    <x v="2"/>
  </r>
  <r>
    <x v="273"/>
    <n v="109"/>
    <x v="1324"/>
    <s v="Action|Crime|Drama|Thriller"/>
    <x v="1375"/>
    <s v="English"/>
    <s v="USA"/>
    <n v="36000000"/>
    <n v="2003"/>
    <x v="9"/>
    <x v="0"/>
    <x v="7"/>
    <x v="8"/>
    <x v="7"/>
    <x v="0"/>
    <x v="0"/>
    <x v="0"/>
    <x v="0"/>
  </r>
  <r>
    <x v="296"/>
    <n v="105"/>
    <x v="1325"/>
    <s v="Comedy|Drama|Romance"/>
    <x v="1376"/>
    <s v="English"/>
    <s v="USA"/>
    <n v="37000000"/>
    <n v="2015"/>
    <x v="28"/>
    <x v="5"/>
    <x v="9"/>
    <x v="4"/>
    <x v="1"/>
    <x v="0"/>
    <x v="0"/>
    <x v="0"/>
    <x v="0"/>
  </r>
  <r>
    <x v="340"/>
    <n v="130"/>
    <x v="1326"/>
    <s v="Drama|History"/>
    <x v="1377"/>
    <s v="English"/>
    <s v="USA"/>
    <n v="36000000"/>
    <n v="1996"/>
    <x v="10"/>
    <x v="3"/>
    <x v="14"/>
    <x v="2"/>
    <x v="1"/>
    <x v="0"/>
    <x v="0"/>
    <x v="0"/>
    <x v="0"/>
  </r>
  <r>
    <x v="615"/>
    <n v="127"/>
    <x v="1327"/>
    <s v="Drama|Mystery|Romance|Thriller"/>
    <x v="1378"/>
    <s v="English"/>
    <s v="USA"/>
    <n v="36000000"/>
    <n v="1999"/>
    <x v="2"/>
    <x v="3"/>
    <x v="12"/>
    <x v="4"/>
    <x v="7"/>
    <x v="0"/>
    <x v="0"/>
    <x v="0"/>
    <x v="0"/>
  </r>
  <r>
    <x v="310"/>
    <n v="114"/>
    <x v="1328"/>
    <s v="Drama|Horror|Mystery|Thriller"/>
    <x v="1379"/>
    <s v="English"/>
    <s v="USA"/>
    <n v="37000000"/>
    <n v="2011"/>
    <x v="19"/>
    <x v="3"/>
    <x v="11"/>
    <x v="14"/>
    <x v="7"/>
    <x v="0"/>
    <x v="0"/>
    <x v="0"/>
    <x v="0"/>
  </r>
  <r>
    <x v="468"/>
    <n v="106"/>
    <x v="1329"/>
    <s v="Drama|Sci-Fi|Thriller"/>
    <x v="1380"/>
    <s v="English"/>
    <s v="USA"/>
    <n v="36000000"/>
    <n v="1997"/>
    <x v="6"/>
    <x v="3"/>
    <x v="10"/>
    <x v="1"/>
    <x v="1"/>
    <x v="0"/>
    <x v="0"/>
    <x v="0"/>
    <x v="0"/>
  </r>
  <r>
    <x v="465"/>
    <n v="95"/>
    <x v="1330"/>
    <s v="Biography|Comedy|Romance"/>
    <x v="1381"/>
    <s v="English"/>
    <s v="USA"/>
    <n v="36000000"/>
    <n v="2000"/>
    <x v="43"/>
    <x v="9"/>
    <x v="8"/>
    <x v="4"/>
    <x v="1"/>
    <x v="0"/>
    <x v="0"/>
    <x v="0"/>
    <x v="0"/>
  </r>
  <r>
    <x v="143"/>
    <n v="81"/>
    <x v="1331"/>
    <s v="Adventure|Animation|Comedy|Family|Sci-Fi"/>
    <x v="1382"/>
    <s v="English"/>
    <s v="USA"/>
    <n v="37000000"/>
    <n v="2008"/>
    <x v="33"/>
    <x v="2"/>
    <x v="3"/>
    <x v="5"/>
    <x v="2"/>
    <x v="6"/>
    <x v="0"/>
    <x v="0"/>
    <x v="0"/>
  </r>
  <r>
    <x v="616"/>
    <n v="95"/>
    <x v="1332"/>
    <s v="Comedy"/>
    <x v="1383"/>
    <s v="English"/>
    <s v="USA"/>
    <n v="35200000"/>
    <n v="2003"/>
    <x v="28"/>
    <x v="5"/>
    <x v="2"/>
    <x v="2"/>
    <x v="1"/>
    <x v="0"/>
    <x v="0"/>
    <x v="0"/>
    <x v="0"/>
  </r>
  <r>
    <x v="235"/>
    <n v="108"/>
    <x v="1333"/>
    <s v="Comedy"/>
    <x v="1384"/>
    <s v="English"/>
    <s v="USA"/>
    <n v="35000000"/>
    <n v="2009"/>
    <x v="6"/>
    <x v="5"/>
    <x v="2"/>
    <x v="2"/>
    <x v="1"/>
    <x v="0"/>
    <x v="0"/>
    <x v="0"/>
    <x v="0"/>
  </r>
  <r>
    <x v="617"/>
    <n v="105"/>
    <x v="1334"/>
    <s v="Action|Biography|Drama|History"/>
    <x v="1385"/>
    <s v="Cantonese"/>
    <s v="Hong Kong"/>
    <n v="36000000"/>
    <n v="2015"/>
    <x v="13"/>
    <x v="0"/>
    <x v="18"/>
    <x v="8"/>
    <x v="5"/>
    <x v="0"/>
    <x v="0"/>
    <x v="0"/>
    <x v="0"/>
  </r>
  <r>
    <x v="190"/>
    <n v="95"/>
    <x v="1335"/>
    <s v="Action|Adventure|Comedy|Crime"/>
    <x v="1386"/>
    <s v="English"/>
    <s v="USA"/>
    <n v="33000000"/>
    <n v="1999"/>
    <x v="4"/>
    <x v="0"/>
    <x v="0"/>
    <x v="5"/>
    <x v="14"/>
    <x v="0"/>
    <x v="0"/>
    <x v="0"/>
    <x v="0"/>
  </r>
  <r>
    <x v="24"/>
    <n v="126"/>
    <x v="1336"/>
    <s v="Action|Adventure"/>
    <x v="1387"/>
    <s v="English"/>
    <s v="USA"/>
    <n v="35000000"/>
    <n v="1989"/>
    <x v="32"/>
    <x v="0"/>
    <x v="0"/>
    <x v="2"/>
    <x v="1"/>
    <x v="0"/>
    <x v="0"/>
    <x v="0"/>
    <x v="0"/>
  </r>
  <r>
    <x v="58"/>
    <n v="102"/>
    <x v="1337"/>
    <s v="Biography|Drama|War"/>
    <x v="1388"/>
    <s v="English"/>
    <s v="Spain"/>
    <n v="36000000"/>
    <n v="2011"/>
    <x v="18"/>
    <x v="9"/>
    <x v="9"/>
    <x v="16"/>
    <x v="1"/>
    <x v="0"/>
    <x v="0"/>
    <x v="0"/>
    <x v="0"/>
  </r>
  <r>
    <x v="105"/>
    <n v="121"/>
    <x v="1338"/>
    <s v="Action|Crime|Thriller"/>
    <x v="1389"/>
    <s v="English"/>
    <s v="USA"/>
    <n v="35000000"/>
    <n v="1992"/>
    <x v="10"/>
    <x v="0"/>
    <x v="7"/>
    <x v="1"/>
    <x v="1"/>
    <x v="0"/>
    <x v="0"/>
    <x v="0"/>
    <x v="0"/>
  </r>
  <r>
    <x v="199"/>
    <n v="129"/>
    <x v="1339"/>
    <s v="Biography|Drama|Sport"/>
    <x v="1390"/>
    <s v="English"/>
    <s v="USA"/>
    <n v="29000000"/>
    <n v="2009"/>
    <x v="16"/>
    <x v="9"/>
    <x v="9"/>
    <x v="15"/>
    <x v="1"/>
    <x v="0"/>
    <x v="0"/>
    <x v="0"/>
    <x v="0"/>
  </r>
  <r>
    <x v="113"/>
    <n v="43"/>
    <x v="4"/>
    <s v="Action|Comedy|Crime"/>
    <x v="1391"/>
    <s v="English"/>
    <s v="USA"/>
    <s v="-"/>
    <s v="-"/>
    <x v="27"/>
    <x v="0"/>
    <x v="8"/>
    <x v="10"/>
    <x v="1"/>
    <x v="0"/>
    <x v="0"/>
    <x v="0"/>
    <x v="0"/>
  </r>
  <r>
    <x v="423"/>
    <n v="88"/>
    <x v="1340"/>
    <s v="Action|Adventure|Comedy|Family|Sci-Fi"/>
    <x v="1392"/>
    <s v="English"/>
    <s v="USA"/>
    <n v="35000000"/>
    <n v="2001"/>
    <x v="28"/>
    <x v="0"/>
    <x v="0"/>
    <x v="5"/>
    <x v="2"/>
    <x v="6"/>
    <x v="0"/>
    <x v="0"/>
    <x v="0"/>
  </r>
  <r>
    <x v="238"/>
    <n v="106"/>
    <x v="1341"/>
    <s v="Comedy|Crime"/>
    <x v="1393"/>
    <s v="English"/>
    <s v="USA"/>
    <n v="35000000"/>
    <n v="2011"/>
    <x v="8"/>
    <x v="5"/>
    <x v="7"/>
    <x v="2"/>
    <x v="1"/>
    <x v="0"/>
    <x v="0"/>
    <x v="0"/>
    <x v="0"/>
  </r>
  <r>
    <x v="607"/>
    <n v="110"/>
    <x v="1342"/>
    <s v="Adventure|Drama|Western"/>
    <x v="1394"/>
    <s v="English"/>
    <s v="USA"/>
    <n v="38000000"/>
    <n v="2010"/>
    <x v="16"/>
    <x v="2"/>
    <x v="9"/>
    <x v="6"/>
    <x v="1"/>
    <x v="0"/>
    <x v="0"/>
    <x v="0"/>
    <x v="0"/>
  </r>
  <r>
    <x v="345"/>
    <n v="109"/>
    <x v="1343"/>
    <s v="Comedy|Drama|Romance"/>
    <x v="1395"/>
    <s v="English"/>
    <s v="USA"/>
    <n v="35000000"/>
    <n v="2006"/>
    <x v="2"/>
    <x v="5"/>
    <x v="9"/>
    <x v="4"/>
    <x v="1"/>
    <x v="0"/>
    <x v="0"/>
    <x v="0"/>
    <x v="0"/>
  </r>
  <r>
    <x v="618"/>
    <n v="143"/>
    <x v="1344"/>
    <s v="Adventure|Mystery|Sci-Fi"/>
    <x v="1396"/>
    <s v="English"/>
    <s v="USA"/>
    <n v="35000000"/>
    <n v="1979"/>
    <x v="21"/>
    <x v="2"/>
    <x v="12"/>
    <x v="3"/>
    <x v="1"/>
    <x v="0"/>
    <x v="0"/>
    <x v="0"/>
    <x v="0"/>
  </r>
  <r>
    <x v="238"/>
    <n v="120"/>
    <x v="1345"/>
    <s v="Comedy|Crime"/>
    <x v="1397"/>
    <s v="English"/>
    <s v="USA"/>
    <n v="35000000"/>
    <n v="2013"/>
    <x v="20"/>
    <x v="5"/>
    <x v="7"/>
    <x v="2"/>
    <x v="1"/>
    <x v="0"/>
    <x v="0"/>
    <x v="0"/>
    <x v="0"/>
  </r>
  <r>
    <x v="48"/>
    <n v="128"/>
    <x v="1346"/>
    <s v="Crime|Thriller"/>
    <x v="1398"/>
    <s v="English"/>
    <s v="USA"/>
    <n v="35000000"/>
    <n v="1991"/>
    <x v="11"/>
    <x v="8"/>
    <x v="1"/>
    <x v="2"/>
    <x v="1"/>
    <x v="0"/>
    <x v="0"/>
    <x v="0"/>
    <x v="0"/>
  </r>
  <r>
    <x v="275"/>
    <n v="123"/>
    <x v="1347"/>
    <s v="Crime|Drama|Thriller"/>
    <x v="1399"/>
    <s v="English"/>
    <s v="USA"/>
    <n v="35000000"/>
    <n v="2008"/>
    <x v="2"/>
    <x v="8"/>
    <x v="9"/>
    <x v="1"/>
    <x v="1"/>
    <x v="0"/>
    <x v="0"/>
    <x v="0"/>
    <x v="0"/>
  </r>
  <r>
    <x v="287"/>
    <n v="129"/>
    <x v="1348"/>
    <s v="Comedy|Romance"/>
    <x v="1400"/>
    <s v="English"/>
    <s v="Japan"/>
    <n v="35000000"/>
    <n v="2015"/>
    <x v="22"/>
    <x v="5"/>
    <x v="6"/>
    <x v="2"/>
    <x v="1"/>
    <x v="0"/>
    <x v="0"/>
    <x v="0"/>
    <x v="0"/>
  </r>
  <r>
    <x v="619"/>
    <n v="105"/>
    <x v="1349"/>
    <s v="Comedy|Romance"/>
    <x v="1401"/>
    <s v="English"/>
    <s v="USA"/>
    <n v="35000000"/>
    <n v="2005"/>
    <x v="18"/>
    <x v="5"/>
    <x v="6"/>
    <x v="2"/>
    <x v="1"/>
    <x v="0"/>
    <x v="0"/>
    <x v="0"/>
    <x v="0"/>
  </r>
  <r>
    <x v="241"/>
    <n v="162"/>
    <x v="1350"/>
    <s v="Drama|Romance|War"/>
    <x v="1402"/>
    <s v="English"/>
    <s v="USA"/>
    <n v="27000000"/>
    <n v="1996"/>
    <x v="38"/>
    <x v="3"/>
    <x v="6"/>
    <x v="16"/>
    <x v="1"/>
    <x v="0"/>
    <x v="0"/>
    <x v="0"/>
    <x v="0"/>
  </r>
  <r>
    <x v="424"/>
    <n v="138"/>
    <x v="1351"/>
    <s v="Crime|Drama|Mystery|Thriller"/>
    <x v="1403"/>
    <s v="English"/>
    <s v="USA"/>
    <n v="35000000"/>
    <n v="1997"/>
    <x v="24"/>
    <x v="8"/>
    <x v="9"/>
    <x v="14"/>
    <x v="7"/>
    <x v="0"/>
    <x v="0"/>
    <x v="0"/>
    <x v="0"/>
  </r>
  <r>
    <x v="60"/>
    <n v="100"/>
    <x v="1352"/>
    <s v="Adventure|Comedy|Family|Sci-Fi"/>
    <x v="1404"/>
    <s v="English"/>
    <s v="USA"/>
    <n v="35000000"/>
    <n v="2005"/>
    <x v="5"/>
    <x v="2"/>
    <x v="8"/>
    <x v="7"/>
    <x v="0"/>
    <x v="0"/>
    <x v="0"/>
    <x v="0"/>
    <x v="0"/>
  </r>
  <r>
    <x v="189"/>
    <n v="90"/>
    <x v="1353"/>
    <s v="Comedy"/>
    <x v="1405"/>
    <s v="English"/>
    <s v="USA"/>
    <n v="35000000"/>
    <n v="1997"/>
    <x v="22"/>
    <x v="5"/>
    <x v="2"/>
    <x v="2"/>
    <x v="1"/>
    <x v="0"/>
    <x v="0"/>
    <x v="0"/>
    <x v="0"/>
  </r>
  <r>
    <x v="146"/>
    <n v="108"/>
    <x v="1354"/>
    <s v="Action|Horror|Sci-Fi|Thriller"/>
    <x v="1406"/>
    <s v="English"/>
    <s v="USA"/>
    <n v="35000000"/>
    <n v="1995"/>
    <x v="27"/>
    <x v="0"/>
    <x v="11"/>
    <x v="3"/>
    <x v="7"/>
    <x v="0"/>
    <x v="0"/>
    <x v="0"/>
    <x v="0"/>
  </r>
  <r>
    <x v="548"/>
    <n v="101"/>
    <x v="1355"/>
    <s v="Horror"/>
    <x v="1407"/>
    <s v="English"/>
    <s v="USA"/>
    <n v="1800000"/>
    <n v="1984"/>
    <x v="7"/>
    <x v="11"/>
    <x v="2"/>
    <x v="2"/>
    <x v="1"/>
    <x v="0"/>
    <x v="0"/>
    <x v="0"/>
    <x v="0"/>
  </r>
  <r>
    <x v="228"/>
    <n v="109"/>
    <x v="1356"/>
    <s v="Horror|Sci-Fi|Thriller"/>
    <x v="1408"/>
    <s v="English"/>
    <s v="USA"/>
    <n v="33000000"/>
    <n v="2000"/>
    <x v="22"/>
    <x v="11"/>
    <x v="10"/>
    <x v="1"/>
    <x v="1"/>
    <x v="0"/>
    <x v="0"/>
    <x v="0"/>
    <x v="0"/>
  </r>
  <r>
    <x v="297"/>
    <n v="132"/>
    <x v="1357"/>
    <s v="Action|Adventure"/>
    <x v="1409"/>
    <s v="English"/>
    <s v="USA"/>
    <n v="35000000"/>
    <n v="1998"/>
    <x v="21"/>
    <x v="0"/>
    <x v="0"/>
    <x v="2"/>
    <x v="1"/>
    <x v="0"/>
    <x v="0"/>
    <x v="0"/>
    <x v="0"/>
  </r>
  <r>
    <x v="297"/>
    <n v="123"/>
    <x v="1358"/>
    <s v="Biography|Drama|Family|History|Sport"/>
    <x v="1410"/>
    <s v="English"/>
    <s v="USA"/>
    <n v="35000000"/>
    <n v="2010"/>
    <x v="13"/>
    <x v="9"/>
    <x v="9"/>
    <x v="7"/>
    <x v="5"/>
    <x v="3"/>
    <x v="0"/>
    <x v="0"/>
    <x v="0"/>
  </r>
  <r>
    <x v="620"/>
    <n v="87"/>
    <x v="1359"/>
    <s v="Action|Adventure|Animation|Comedy|Family|Fantasy|Sci-Fi"/>
    <x v="1411"/>
    <s v="English"/>
    <s v="Hong Kong"/>
    <n v="34000000"/>
    <n v="2007"/>
    <x v="22"/>
    <x v="0"/>
    <x v="0"/>
    <x v="11"/>
    <x v="8"/>
    <x v="4"/>
    <x v="3"/>
    <x v="2"/>
    <x v="0"/>
  </r>
  <r>
    <x v="621"/>
    <n v="109"/>
    <x v="1360"/>
    <s v="Biography|Drama|Sport"/>
    <x v="1412"/>
    <s v="English"/>
    <s v="USA"/>
    <n v="35000000"/>
    <n v="2003"/>
    <x v="8"/>
    <x v="9"/>
    <x v="9"/>
    <x v="15"/>
    <x v="1"/>
    <x v="0"/>
    <x v="0"/>
    <x v="0"/>
    <x v="0"/>
  </r>
  <r>
    <x v="329"/>
    <n v="109"/>
    <x v="1361"/>
    <s v="Comedy|Romance"/>
    <x v="1413"/>
    <s v="English"/>
    <s v="USA"/>
    <n v="35000000"/>
    <n v="2011"/>
    <x v="4"/>
    <x v="5"/>
    <x v="6"/>
    <x v="2"/>
    <x v="1"/>
    <x v="0"/>
    <x v="0"/>
    <x v="0"/>
    <x v="0"/>
  </r>
  <r>
    <x v="551"/>
    <n v="92"/>
    <x v="1362"/>
    <s v="Comedy"/>
    <x v="1414"/>
    <s v="English"/>
    <s v="USA"/>
    <n v="35000000"/>
    <n v="2016"/>
    <x v="19"/>
    <x v="5"/>
    <x v="2"/>
    <x v="2"/>
    <x v="1"/>
    <x v="0"/>
    <x v="0"/>
    <x v="0"/>
    <x v="0"/>
  </r>
  <r>
    <x v="199"/>
    <n v="125"/>
    <x v="1363"/>
    <s v="Biography|Comedy|Drama|History|Music"/>
    <x v="1415"/>
    <s v="English"/>
    <s v="USA"/>
    <n v="35000000"/>
    <n v="2013"/>
    <x v="7"/>
    <x v="9"/>
    <x v="8"/>
    <x v="8"/>
    <x v="5"/>
    <x v="13"/>
    <x v="0"/>
    <x v="0"/>
    <x v="0"/>
  </r>
  <r>
    <x v="437"/>
    <n v="202"/>
    <x v="1364"/>
    <s v="Biography|Drama|History|Romance"/>
    <x v="1416"/>
    <s v="English"/>
    <s v="USA"/>
    <n v="33000000"/>
    <n v="1992"/>
    <x v="16"/>
    <x v="9"/>
    <x v="9"/>
    <x v="12"/>
    <x v="6"/>
    <x v="0"/>
    <x v="0"/>
    <x v="0"/>
    <x v="0"/>
  </r>
  <r>
    <x v="287"/>
    <n v="134"/>
    <x v="1365"/>
    <s v="Comedy"/>
    <x v="1417"/>
    <s v="English"/>
    <s v="USA"/>
    <n v="35000000"/>
    <n v="2012"/>
    <x v="5"/>
    <x v="5"/>
    <x v="2"/>
    <x v="2"/>
    <x v="1"/>
    <x v="0"/>
    <x v="0"/>
    <x v="0"/>
    <x v="0"/>
  </r>
  <r>
    <x v="205"/>
    <n v="88"/>
    <x v="1366"/>
    <s v="Comedy|Family"/>
    <x v="1418"/>
    <s v="English"/>
    <s v="USA"/>
    <n v="35000000"/>
    <n v="2009"/>
    <x v="28"/>
    <x v="5"/>
    <x v="4"/>
    <x v="2"/>
    <x v="1"/>
    <x v="0"/>
    <x v="0"/>
    <x v="0"/>
    <x v="0"/>
  </r>
  <r>
    <x v="622"/>
    <n v="92"/>
    <x v="1367"/>
    <s v="Action|Adventure|Fantasy|Sci-Fi|Thriller"/>
    <x v="1419"/>
    <s v="English"/>
    <s v="USA"/>
    <n v="35000000"/>
    <n v="2009"/>
    <x v="4"/>
    <x v="0"/>
    <x v="0"/>
    <x v="0"/>
    <x v="0"/>
    <x v="2"/>
    <x v="0"/>
    <x v="0"/>
    <x v="0"/>
  </r>
  <r>
    <x v="547"/>
    <n v="91"/>
    <x v="1368"/>
    <s v="Comedy|Romance"/>
    <x v="1420"/>
    <s v="English"/>
    <s v="USA"/>
    <n v="35000000"/>
    <n v="2007"/>
    <x v="43"/>
    <x v="5"/>
    <x v="6"/>
    <x v="2"/>
    <x v="1"/>
    <x v="0"/>
    <x v="0"/>
    <x v="0"/>
    <x v="0"/>
  </r>
  <r>
    <x v="206"/>
    <n v="75"/>
    <x v="1369"/>
    <s v="Comedy|Romance|Sport"/>
    <x v="1421"/>
    <s v="English"/>
    <s v="USA"/>
    <n v="33000000"/>
    <n v="2006"/>
    <x v="23"/>
    <x v="5"/>
    <x v="6"/>
    <x v="15"/>
    <x v="1"/>
    <x v="0"/>
    <x v="0"/>
    <x v="0"/>
    <x v="0"/>
  </r>
  <r>
    <x v="623"/>
    <n v="98"/>
    <x v="1370"/>
    <s v="Comedy|Romance"/>
    <x v="1422"/>
    <s v="English"/>
    <s v="USA"/>
    <n v="30000000"/>
    <n v="2005"/>
    <x v="18"/>
    <x v="5"/>
    <x v="6"/>
    <x v="2"/>
    <x v="1"/>
    <x v="0"/>
    <x v="0"/>
    <x v="0"/>
    <x v="0"/>
  </r>
  <r>
    <x v="36"/>
    <n v="147"/>
    <x v="1371"/>
    <s v="Biography|Crime|Drama"/>
    <x v="1423"/>
    <s v="English"/>
    <s v="USA"/>
    <n v="35000000"/>
    <n v="1997"/>
    <x v="6"/>
    <x v="9"/>
    <x v="7"/>
    <x v="8"/>
    <x v="1"/>
    <x v="0"/>
    <x v="0"/>
    <x v="0"/>
    <x v="0"/>
  </r>
  <r>
    <x v="216"/>
    <n v="100"/>
    <x v="1372"/>
    <s v="Action|Horror|Sci-Fi"/>
    <x v="1424"/>
    <s v="English"/>
    <s v="UK"/>
    <n v="33000000"/>
    <n v="2002"/>
    <x v="10"/>
    <x v="0"/>
    <x v="11"/>
    <x v="3"/>
    <x v="1"/>
    <x v="0"/>
    <x v="0"/>
    <x v="0"/>
    <x v="0"/>
  </r>
  <r>
    <x v="624"/>
    <n v="120"/>
    <x v="1373"/>
    <s v="Fantasy|Horror"/>
    <x v="1425"/>
    <s v="English"/>
    <s v="USA"/>
    <n v="10700000"/>
    <n v="1982"/>
    <x v="38"/>
    <x v="7"/>
    <x v="11"/>
    <x v="2"/>
    <x v="1"/>
    <x v="0"/>
    <x v="0"/>
    <x v="0"/>
    <x v="0"/>
  </r>
  <r>
    <x v="607"/>
    <n v="104"/>
    <x v="1374"/>
    <s v="Comedy|Crime|Thriller"/>
    <x v="1426"/>
    <s v="English"/>
    <s v="USA"/>
    <n v="35000000"/>
    <n v="2004"/>
    <x v="5"/>
    <x v="5"/>
    <x v="7"/>
    <x v="1"/>
    <x v="1"/>
    <x v="0"/>
    <x v="0"/>
    <x v="0"/>
    <x v="0"/>
  </r>
  <r>
    <x v="198"/>
    <n v="103"/>
    <x v="1375"/>
    <s v="Action|Crime|Drama|Mystery|Thriller"/>
    <x v="1427"/>
    <s v="English"/>
    <s v="Canada"/>
    <n v="35000000"/>
    <n v="2008"/>
    <x v="28"/>
    <x v="0"/>
    <x v="7"/>
    <x v="8"/>
    <x v="3"/>
    <x v="2"/>
    <x v="0"/>
    <x v="0"/>
    <x v="0"/>
  </r>
  <r>
    <x v="468"/>
    <n v="109"/>
    <x v="1376"/>
    <s v="Action|Sci-Fi|Thriller"/>
    <x v="1428"/>
    <s v="English"/>
    <s v="USA"/>
    <n v="40000000"/>
    <n v="2011"/>
    <x v="10"/>
    <x v="0"/>
    <x v="10"/>
    <x v="1"/>
    <x v="1"/>
    <x v="0"/>
    <x v="0"/>
    <x v="0"/>
    <x v="0"/>
  </r>
  <r>
    <x v="625"/>
    <n v="104"/>
    <x v="1377"/>
    <s v="Comedy|Romance"/>
    <x v="1429"/>
    <s v="English"/>
    <s v="USA"/>
    <n v="35000000"/>
    <n v="2010"/>
    <x v="43"/>
    <x v="5"/>
    <x v="6"/>
    <x v="2"/>
    <x v="1"/>
    <x v="0"/>
    <x v="0"/>
    <x v="0"/>
    <x v="0"/>
  </r>
  <r>
    <x v="626"/>
    <n v="112"/>
    <x v="1378"/>
    <s v="Comedy|Drama|Romance"/>
    <x v="1430"/>
    <s v="English"/>
    <s v="USA"/>
    <n v="35000000"/>
    <n v="2011"/>
    <x v="18"/>
    <x v="5"/>
    <x v="9"/>
    <x v="4"/>
    <x v="1"/>
    <x v="0"/>
    <x v="0"/>
    <x v="0"/>
    <x v="0"/>
  </r>
  <r>
    <x v="113"/>
    <n v="60"/>
    <x v="4"/>
    <s v="Drama|Romance"/>
    <x v="1431"/>
    <s v="English"/>
    <s v="USA"/>
    <s v="-"/>
    <s v="-"/>
    <x v="15"/>
    <x v="3"/>
    <x v="6"/>
    <x v="2"/>
    <x v="1"/>
    <x v="0"/>
    <x v="0"/>
    <x v="0"/>
    <x v="0"/>
  </r>
  <r>
    <x v="627"/>
    <n v="95"/>
    <x v="1379"/>
    <s v="Adventure|Comedy|Fantasy"/>
    <x v="1432"/>
    <s v="English"/>
    <s v="USA"/>
    <n v="50000000"/>
    <n v="2001"/>
    <x v="30"/>
    <x v="2"/>
    <x v="8"/>
    <x v="0"/>
    <x v="1"/>
    <x v="0"/>
    <x v="0"/>
    <x v="0"/>
    <x v="0"/>
  </r>
  <r>
    <x v="628"/>
    <n v="102"/>
    <x v="4"/>
    <s v="Comedy|Drama|Family|Sport"/>
    <x v="1433"/>
    <s v="English"/>
    <s v="USA"/>
    <s v="-"/>
    <n v="1976"/>
    <x v="11"/>
    <x v="5"/>
    <x v="9"/>
    <x v="7"/>
    <x v="16"/>
    <x v="0"/>
    <x v="0"/>
    <x v="0"/>
    <x v="0"/>
  </r>
  <r>
    <x v="629"/>
    <n v="102"/>
    <x v="1380"/>
    <s v="Action|Adventure|Comedy|Thriller"/>
    <x v="1434"/>
    <s v="English"/>
    <s v="Japan"/>
    <n v="35000000"/>
    <n v="1994"/>
    <x v="45"/>
    <x v="0"/>
    <x v="0"/>
    <x v="5"/>
    <x v="7"/>
    <x v="0"/>
    <x v="0"/>
    <x v="0"/>
    <x v="0"/>
  </r>
  <r>
    <x v="335"/>
    <n v="150"/>
    <x v="1381"/>
    <s v="Biography|Drama|War"/>
    <x v="1435"/>
    <s v="English"/>
    <s v="France"/>
    <n v="35000000"/>
    <n v="2002"/>
    <x v="3"/>
    <x v="9"/>
    <x v="9"/>
    <x v="16"/>
    <x v="1"/>
    <x v="0"/>
    <x v="0"/>
    <x v="0"/>
    <x v="0"/>
  </r>
  <r>
    <x v="242"/>
    <n v="122"/>
    <x v="1047"/>
    <s v="Horror|Mystery|Thriller"/>
    <x v="1087"/>
    <s v="English"/>
    <s v="USA"/>
    <n v="35000000"/>
    <n v="2001"/>
    <x v="2"/>
    <x v="11"/>
    <x v="12"/>
    <x v="1"/>
    <x v="1"/>
    <x v="0"/>
    <x v="0"/>
    <x v="0"/>
    <x v="0"/>
  </r>
  <r>
    <x v="534"/>
    <n v="101"/>
    <x v="1382"/>
    <s v="Drama|Family|Fantasy"/>
    <x v="1436"/>
    <s v="English"/>
    <s v="USA"/>
    <n v="30000000"/>
    <n v="2006"/>
    <x v="2"/>
    <x v="3"/>
    <x v="4"/>
    <x v="0"/>
    <x v="1"/>
    <x v="0"/>
    <x v="0"/>
    <x v="0"/>
    <x v="0"/>
  </r>
  <r>
    <x v="444"/>
    <n v="108"/>
    <x v="1383"/>
    <s v="Horror"/>
    <x v="1437"/>
    <s v="English"/>
    <s v="Australia"/>
    <n v="30000000"/>
    <n v="2005"/>
    <x v="43"/>
    <x v="11"/>
    <x v="2"/>
    <x v="2"/>
    <x v="1"/>
    <x v="0"/>
    <x v="0"/>
    <x v="0"/>
    <x v="0"/>
  </r>
  <r>
    <x v="272"/>
    <n v="98"/>
    <x v="1384"/>
    <s v="Drama|Romance"/>
    <x v="1438"/>
    <s v="English"/>
    <s v="USA"/>
    <n v="27000000"/>
    <n v="2004"/>
    <x v="11"/>
    <x v="3"/>
    <x v="6"/>
    <x v="2"/>
    <x v="1"/>
    <x v="0"/>
    <x v="0"/>
    <x v="0"/>
    <x v="0"/>
  </r>
  <r>
    <x v="326"/>
    <n v="137"/>
    <x v="1385"/>
    <s v="Biography|Crime|Drama"/>
    <x v="1439"/>
    <s v="English"/>
    <s v="USA"/>
    <n v="35000000"/>
    <n v="2011"/>
    <x v="4"/>
    <x v="9"/>
    <x v="7"/>
    <x v="8"/>
    <x v="1"/>
    <x v="0"/>
    <x v="0"/>
    <x v="0"/>
    <x v="0"/>
  </r>
  <r>
    <x v="630"/>
    <n v="112"/>
    <x v="1386"/>
    <s v="Horror|Mystery"/>
    <x v="1440"/>
    <s v="English"/>
    <s v="USA"/>
    <n v="35000000"/>
    <n v="2008"/>
    <x v="5"/>
    <x v="11"/>
    <x v="12"/>
    <x v="2"/>
    <x v="1"/>
    <x v="0"/>
    <x v="0"/>
    <x v="0"/>
    <x v="0"/>
  </r>
  <r>
    <x v="631"/>
    <n v="101"/>
    <x v="1387"/>
    <s v="Drama|Fantasy|Horror"/>
    <x v="1441"/>
    <s v="English"/>
    <s v="USA"/>
    <n v="35000000"/>
    <n v="2002"/>
    <x v="31"/>
    <x v="3"/>
    <x v="5"/>
    <x v="9"/>
    <x v="1"/>
    <x v="0"/>
    <x v="0"/>
    <x v="0"/>
    <x v="0"/>
  </r>
  <r>
    <x v="249"/>
    <n v="103"/>
    <x v="1388"/>
    <s v="Action|Horror|Sci-Fi"/>
    <x v="1442"/>
    <s v="English"/>
    <s v="USA"/>
    <n v="35000000"/>
    <n v="1990"/>
    <x v="5"/>
    <x v="0"/>
    <x v="11"/>
    <x v="3"/>
    <x v="1"/>
    <x v="0"/>
    <x v="0"/>
    <x v="0"/>
    <x v="0"/>
  </r>
  <r>
    <x v="303"/>
    <n v="101"/>
    <x v="1389"/>
    <s v="Crime|Drama|Thriller"/>
    <x v="1443"/>
    <s v="English"/>
    <s v="USA"/>
    <n v="35000000"/>
    <n v="2008"/>
    <x v="5"/>
    <x v="8"/>
    <x v="9"/>
    <x v="1"/>
    <x v="1"/>
    <x v="0"/>
    <x v="0"/>
    <x v="0"/>
    <x v="0"/>
  </r>
  <r>
    <x v="632"/>
    <n v="112"/>
    <x v="1390"/>
    <s v="Comedy|Drama|Romance|Sci-Fi"/>
    <x v="1444"/>
    <s v="English"/>
    <s v="USA"/>
    <n v="35000000"/>
    <n v="1999"/>
    <x v="4"/>
    <x v="5"/>
    <x v="9"/>
    <x v="4"/>
    <x v="0"/>
    <x v="0"/>
    <x v="0"/>
    <x v="0"/>
    <x v="0"/>
  </r>
  <r>
    <x v="633"/>
    <n v="111"/>
    <x v="4"/>
    <s v="Action|Adventure|Sci-Fi"/>
    <x v="1445"/>
    <s v="English"/>
    <s v="UK"/>
    <n v="20000000"/>
    <n v="1980"/>
    <x v="21"/>
    <x v="0"/>
    <x v="0"/>
    <x v="3"/>
    <x v="1"/>
    <x v="0"/>
    <x v="0"/>
    <x v="0"/>
    <x v="0"/>
  </r>
  <r>
    <x v="609"/>
    <n v="102"/>
    <x v="1391"/>
    <s v="Comedy|Drama|Romance"/>
    <x v="1446"/>
    <s v="English"/>
    <s v="USA"/>
    <n v="35000000"/>
    <n v="2004"/>
    <x v="5"/>
    <x v="5"/>
    <x v="9"/>
    <x v="4"/>
    <x v="1"/>
    <x v="0"/>
    <x v="0"/>
    <x v="0"/>
    <x v="0"/>
  </r>
  <r>
    <x v="49"/>
    <n v="101"/>
    <x v="1392"/>
    <s v="Action|Crime|Mystery|Thriller"/>
    <x v="1447"/>
    <s v="English"/>
    <s v="USA"/>
    <n v="35000000"/>
    <n v="2012"/>
    <x v="37"/>
    <x v="0"/>
    <x v="7"/>
    <x v="14"/>
    <x v="7"/>
    <x v="0"/>
    <x v="0"/>
    <x v="0"/>
    <x v="0"/>
  </r>
  <r>
    <x v="326"/>
    <n v="155"/>
    <x v="1393"/>
    <s v="Crime|Drama|Mystery|Thriller"/>
    <x v="1448"/>
    <s v="English"/>
    <s v="USA"/>
    <n v="30000000"/>
    <n v="1997"/>
    <x v="4"/>
    <x v="8"/>
    <x v="9"/>
    <x v="14"/>
    <x v="7"/>
    <x v="0"/>
    <x v="0"/>
    <x v="0"/>
    <x v="0"/>
  </r>
  <r>
    <x v="634"/>
    <n v="93"/>
    <x v="4"/>
    <s v="Action|Crime|Thriller"/>
    <x v="1449"/>
    <s v="English"/>
    <s v="USA"/>
    <n v="19000000"/>
    <n v="2015"/>
    <x v="9"/>
    <x v="0"/>
    <x v="7"/>
    <x v="1"/>
    <x v="1"/>
    <x v="0"/>
    <x v="0"/>
    <x v="0"/>
    <x v="0"/>
  </r>
  <r>
    <x v="635"/>
    <n v="109"/>
    <x v="1394"/>
    <s v="Comedy|Family|Fantasy"/>
    <x v="1450"/>
    <s v="English"/>
    <s v="UK"/>
    <n v="35000000"/>
    <n v="2010"/>
    <x v="9"/>
    <x v="5"/>
    <x v="4"/>
    <x v="0"/>
    <x v="1"/>
    <x v="0"/>
    <x v="0"/>
    <x v="0"/>
    <x v="0"/>
  </r>
  <r>
    <x v="478"/>
    <n v="140"/>
    <x v="1395"/>
    <s v="Biography|Crime|Drama"/>
    <x v="1451"/>
    <s v="English"/>
    <s v="USA"/>
    <n v="35000000"/>
    <n v="1992"/>
    <x v="4"/>
    <x v="9"/>
    <x v="7"/>
    <x v="8"/>
    <x v="1"/>
    <x v="0"/>
    <x v="0"/>
    <x v="0"/>
    <x v="0"/>
  </r>
  <r>
    <x v="636"/>
    <n v="108"/>
    <x v="1396"/>
    <s v="Drama|Mystery|Sci-Fi|Thriller"/>
    <x v="1452"/>
    <s v="English"/>
    <s v="USA"/>
    <n v="30000000"/>
    <n v="2008"/>
    <x v="18"/>
    <x v="3"/>
    <x v="12"/>
    <x v="3"/>
    <x v="7"/>
    <x v="0"/>
    <x v="0"/>
    <x v="0"/>
    <x v="0"/>
  </r>
  <r>
    <x v="637"/>
    <n v="96"/>
    <x v="1397"/>
    <s v="Comedy|Family|Fantasy|Romance"/>
    <x v="1453"/>
    <s v="English"/>
    <s v="USA"/>
    <n v="35000000"/>
    <n v="2004"/>
    <x v="22"/>
    <x v="5"/>
    <x v="4"/>
    <x v="0"/>
    <x v="6"/>
    <x v="0"/>
    <x v="0"/>
    <x v="0"/>
    <x v="0"/>
  </r>
  <r>
    <x v="638"/>
    <n v="123"/>
    <x v="1398"/>
    <s v="Biography|Drama|Sport"/>
    <x v="1454"/>
    <s v="English"/>
    <s v="UK"/>
    <n v="35000000"/>
    <n v="2015"/>
    <x v="1"/>
    <x v="9"/>
    <x v="9"/>
    <x v="15"/>
    <x v="1"/>
    <x v="0"/>
    <x v="0"/>
    <x v="0"/>
    <x v="0"/>
  </r>
  <r>
    <x v="265"/>
    <n v="106"/>
    <x v="1399"/>
    <s v="Action|Mystery|Thriller"/>
    <x v="1455"/>
    <s v="English"/>
    <s v="USA"/>
    <n v="35000000"/>
    <n v="2011"/>
    <x v="40"/>
    <x v="0"/>
    <x v="12"/>
    <x v="1"/>
    <x v="1"/>
    <x v="0"/>
    <x v="0"/>
    <x v="0"/>
    <x v="0"/>
  </r>
  <r>
    <x v="639"/>
    <n v="76"/>
    <x v="1400"/>
    <s v="Adventure|Animation|Comedy|Family|War"/>
    <x v="1456"/>
    <s v="English"/>
    <s v="UK"/>
    <n v="35000000"/>
    <n v="2005"/>
    <x v="23"/>
    <x v="2"/>
    <x v="3"/>
    <x v="5"/>
    <x v="2"/>
    <x v="8"/>
    <x v="0"/>
    <x v="0"/>
    <x v="0"/>
  </r>
  <r>
    <x v="424"/>
    <n v="107"/>
    <x v="1401"/>
    <s v="Comedy|Drama"/>
    <x v="1457"/>
    <s v="English"/>
    <s v="USA"/>
    <n v="55000000"/>
    <n v="2000"/>
    <x v="38"/>
    <x v="5"/>
    <x v="9"/>
    <x v="2"/>
    <x v="1"/>
    <x v="0"/>
    <x v="0"/>
    <x v="0"/>
    <x v="0"/>
  </r>
  <r>
    <x v="640"/>
    <n v="82"/>
    <x v="1402"/>
    <s v="Action|Comedy|Sci-Fi|Thriller"/>
    <x v="1458"/>
    <s v="English"/>
    <s v="USA"/>
    <n v="35000000"/>
    <n v="2008"/>
    <x v="33"/>
    <x v="0"/>
    <x v="8"/>
    <x v="3"/>
    <x v="7"/>
    <x v="0"/>
    <x v="0"/>
    <x v="0"/>
    <x v="0"/>
  </r>
  <r>
    <x v="641"/>
    <n v="109"/>
    <x v="1403"/>
    <s v="Crime|Drama|Thriller"/>
    <x v="1459"/>
    <s v="English"/>
    <s v="USA"/>
    <n v="35000000"/>
    <n v="2013"/>
    <x v="5"/>
    <x v="8"/>
    <x v="9"/>
    <x v="1"/>
    <x v="1"/>
    <x v="0"/>
    <x v="0"/>
    <x v="0"/>
    <x v="0"/>
  </r>
  <r>
    <x v="548"/>
    <n v="99"/>
    <x v="1404"/>
    <s v="Comedy|Horror"/>
    <x v="1460"/>
    <s v="English"/>
    <s v="USA"/>
    <n v="35000000"/>
    <n v="2005"/>
    <x v="40"/>
    <x v="5"/>
    <x v="11"/>
    <x v="2"/>
    <x v="1"/>
    <x v="0"/>
    <x v="0"/>
    <x v="0"/>
    <x v="0"/>
  </r>
  <r>
    <x v="387"/>
    <n v="91"/>
    <x v="1405"/>
    <s v="Action|Crime|Thriller"/>
    <x v="1461"/>
    <s v="English"/>
    <s v="USA"/>
    <n v="35000000"/>
    <n v="2012"/>
    <x v="12"/>
    <x v="0"/>
    <x v="7"/>
    <x v="1"/>
    <x v="1"/>
    <x v="0"/>
    <x v="0"/>
    <x v="0"/>
    <x v="0"/>
  </r>
  <r>
    <x v="544"/>
    <n v="87"/>
    <x v="1406"/>
    <s v="Action|Comedy|Crime"/>
    <x v="1462"/>
    <s v="English"/>
    <s v="USA"/>
    <n v="35000000"/>
    <n v="2015"/>
    <x v="37"/>
    <x v="0"/>
    <x v="8"/>
    <x v="10"/>
    <x v="1"/>
    <x v="0"/>
    <x v="0"/>
    <x v="0"/>
    <x v="0"/>
  </r>
  <r>
    <x v="413"/>
    <n v="125"/>
    <x v="1407"/>
    <s v="Adventure|Drama|Romance|War"/>
    <x v="1463"/>
    <s v="English"/>
    <s v="UK"/>
    <n v="35000000"/>
    <n v="2002"/>
    <x v="12"/>
    <x v="2"/>
    <x v="9"/>
    <x v="4"/>
    <x v="12"/>
    <x v="0"/>
    <x v="0"/>
    <x v="0"/>
    <x v="0"/>
  </r>
  <r>
    <x v="332"/>
    <n v="118"/>
    <x v="1408"/>
    <s v="Action|Crime|Romance|Thriller"/>
    <x v="1464"/>
    <s v="English"/>
    <s v="USA"/>
    <n v="35000000"/>
    <n v="2013"/>
    <x v="5"/>
    <x v="0"/>
    <x v="7"/>
    <x v="4"/>
    <x v="7"/>
    <x v="0"/>
    <x v="0"/>
    <x v="0"/>
    <x v="0"/>
  </r>
  <r>
    <x v="454"/>
    <n v="98"/>
    <x v="1409"/>
    <s v="Comedy|Romance|Sport"/>
    <x v="1465"/>
    <s v="English"/>
    <s v="UK"/>
    <n v="31000000"/>
    <n v="2004"/>
    <x v="22"/>
    <x v="5"/>
    <x v="6"/>
    <x v="15"/>
    <x v="1"/>
    <x v="0"/>
    <x v="0"/>
    <x v="0"/>
    <x v="0"/>
  </r>
  <r>
    <x v="526"/>
    <n v="92"/>
    <x v="1410"/>
    <s v="Comedy|Family"/>
    <x v="1466"/>
    <s v="English"/>
    <s v="USA"/>
    <n v="35000000"/>
    <n v="2010"/>
    <x v="45"/>
    <x v="5"/>
    <x v="4"/>
    <x v="2"/>
    <x v="1"/>
    <x v="0"/>
    <x v="0"/>
    <x v="0"/>
    <x v="0"/>
  </r>
  <r>
    <x v="642"/>
    <n v="93"/>
    <x v="4"/>
    <s v="Action|Horror|Sci-Fi"/>
    <x v="1467"/>
    <s v="English"/>
    <s v="Australia"/>
    <n v="30000000"/>
    <n v="2012"/>
    <x v="31"/>
    <x v="0"/>
    <x v="11"/>
    <x v="3"/>
    <x v="1"/>
    <x v="0"/>
    <x v="0"/>
    <x v="0"/>
    <x v="0"/>
  </r>
  <r>
    <x v="643"/>
    <n v="116"/>
    <x v="4"/>
    <s v="Action|Adventure|Fantasy"/>
    <x v="1468"/>
    <s v="English"/>
    <s v="UK"/>
    <n v="27000000"/>
    <n v="1983"/>
    <x v="19"/>
    <x v="0"/>
    <x v="0"/>
    <x v="0"/>
    <x v="1"/>
    <x v="0"/>
    <x v="0"/>
    <x v="0"/>
    <x v="0"/>
  </r>
  <r>
    <x v="351"/>
    <n v="92"/>
    <x v="1411"/>
    <s v="Drama|Thriller|War"/>
    <x v="1469"/>
    <s v="English"/>
    <s v="USA"/>
    <n v="35000000"/>
    <n v="2007"/>
    <x v="5"/>
    <x v="3"/>
    <x v="1"/>
    <x v="16"/>
    <x v="1"/>
    <x v="0"/>
    <x v="0"/>
    <x v="0"/>
    <x v="0"/>
  </r>
  <r>
    <x v="213"/>
    <n v="115"/>
    <x v="1412"/>
    <s v="Action|Drama|Thriller|War"/>
    <x v="1470"/>
    <s v="English"/>
    <s v="USA"/>
    <n v="35000000"/>
    <n v="1991"/>
    <x v="20"/>
    <x v="0"/>
    <x v="9"/>
    <x v="1"/>
    <x v="12"/>
    <x v="0"/>
    <x v="0"/>
    <x v="0"/>
    <x v="0"/>
  </r>
  <r>
    <x v="561"/>
    <n v="120"/>
    <x v="1413"/>
    <s v="Comedy|Music"/>
    <x v="1471"/>
    <s v="English"/>
    <s v="USA"/>
    <n v="35000000"/>
    <n v="2007"/>
    <x v="10"/>
    <x v="5"/>
    <x v="16"/>
    <x v="2"/>
    <x v="1"/>
    <x v="0"/>
    <x v="0"/>
    <x v="0"/>
    <x v="0"/>
  </r>
  <r>
    <x v="644"/>
    <n v="111"/>
    <x v="1414"/>
    <s v="Drama"/>
    <x v="1472"/>
    <s v="English"/>
    <s v="USA"/>
    <n v="35000000"/>
    <n v="2001"/>
    <x v="2"/>
    <x v="3"/>
    <x v="2"/>
    <x v="2"/>
    <x v="1"/>
    <x v="0"/>
    <x v="0"/>
    <x v="0"/>
    <x v="0"/>
  </r>
  <r>
    <x v="243"/>
    <n v="94"/>
    <x v="1415"/>
    <s v="Action|Western"/>
    <x v="1473"/>
    <s v="English"/>
    <s v="USA"/>
    <n v="35000000"/>
    <n v="2001"/>
    <x v="19"/>
    <x v="0"/>
    <x v="13"/>
    <x v="2"/>
    <x v="1"/>
    <x v="0"/>
    <x v="0"/>
    <x v="0"/>
    <x v="0"/>
  </r>
  <r>
    <x v="645"/>
    <n v="100"/>
    <x v="1416"/>
    <s v="Biography|Drama|History|Romance"/>
    <x v="1474"/>
    <s v="English"/>
    <s v="UK"/>
    <n v="35000000"/>
    <n v="2009"/>
    <x v="11"/>
    <x v="9"/>
    <x v="9"/>
    <x v="12"/>
    <x v="6"/>
    <x v="0"/>
    <x v="0"/>
    <x v="0"/>
    <x v="0"/>
  </r>
  <r>
    <x v="164"/>
    <n v="101"/>
    <x v="1417"/>
    <s v="Action|Crime|Mystery|Thriller"/>
    <x v="1475"/>
    <s v="English"/>
    <s v="USA"/>
    <n v="35000000"/>
    <n v="2009"/>
    <x v="34"/>
    <x v="0"/>
    <x v="7"/>
    <x v="14"/>
    <x v="7"/>
    <x v="0"/>
    <x v="0"/>
    <x v="0"/>
    <x v="0"/>
  </r>
  <r>
    <x v="427"/>
    <n v="139"/>
    <x v="1418"/>
    <s v="Drama|Fantasy"/>
    <x v="1476"/>
    <s v="English"/>
    <s v="USA"/>
    <n v="32000000"/>
    <n v="2011"/>
    <x v="10"/>
    <x v="3"/>
    <x v="5"/>
    <x v="2"/>
    <x v="1"/>
    <x v="0"/>
    <x v="0"/>
    <x v="0"/>
    <x v="0"/>
  </r>
  <r>
    <x v="646"/>
    <n v="91"/>
    <x v="1419"/>
    <s v="Action|Comedy|Thriller"/>
    <x v="1477"/>
    <s v="English"/>
    <s v="Aruba"/>
    <n v="35000000"/>
    <n v="1998"/>
    <x v="30"/>
    <x v="0"/>
    <x v="8"/>
    <x v="1"/>
    <x v="1"/>
    <x v="0"/>
    <x v="0"/>
    <x v="0"/>
    <x v="0"/>
  </r>
  <r>
    <x v="50"/>
    <n v="109"/>
    <x v="1420"/>
    <s v="Action|Crime|Drama|Thriller"/>
    <x v="1478"/>
    <s v="English"/>
    <s v="USA"/>
    <n v="35000000"/>
    <n v="2014"/>
    <x v="20"/>
    <x v="0"/>
    <x v="7"/>
    <x v="8"/>
    <x v="7"/>
    <x v="0"/>
    <x v="0"/>
    <x v="0"/>
    <x v="0"/>
  </r>
  <r>
    <x v="438"/>
    <n v="102"/>
    <x v="1421"/>
    <s v="Action|Mystery|Thriller"/>
    <x v="1479"/>
    <s v="English"/>
    <s v="USA"/>
    <n v="38000000"/>
    <n v="2003"/>
    <x v="37"/>
    <x v="0"/>
    <x v="12"/>
    <x v="1"/>
    <x v="1"/>
    <x v="0"/>
    <x v="0"/>
    <x v="0"/>
    <x v="0"/>
  </r>
  <r>
    <x v="647"/>
    <n v="103"/>
    <x v="1422"/>
    <s v="Action|Crime|Drama|Thriller"/>
    <x v="1480"/>
    <s v="English"/>
    <s v="USA"/>
    <n v="35000000"/>
    <n v="2008"/>
    <x v="19"/>
    <x v="0"/>
    <x v="7"/>
    <x v="8"/>
    <x v="7"/>
    <x v="0"/>
    <x v="0"/>
    <x v="0"/>
    <x v="0"/>
  </r>
  <r>
    <x v="441"/>
    <n v="83"/>
    <x v="1423"/>
    <s v="Action|Adventure|Family|Sci-Fi"/>
    <x v="1481"/>
    <s v="English"/>
    <s v="USA"/>
    <n v="35000000"/>
    <n v="2006"/>
    <x v="39"/>
    <x v="0"/>
    <x v="0"/>
    <x v="7"/>
    <x v="0"/>
    <x v="0"/>
    <x v="0"/>
    <x v="0"/>
    <x v="0"/>
  </r>
  <r>
    <x v="43"/>
    <n v="123"/>
    <x v="1424"/>
    <s v="Adventure|Biography|Drama|Thriller"/>
    <x v="1482"/>
    <s v="English"/>
    <s v="USA"/>
    <n v="35000000"/>
    <n v="2015"/>
    <x v="38"/>
    <x v="2"/>
    <x v="18"/>
    <x v="8"/>
    <x v="7"/>
    <x v="0"/>
    <x v="0"/>
    <x v="0"/>
    <x v="0"/>
  </r>
  <r>
    <x v="648"/>
    <n v="101"/>
    <x v="1425"/>
    <s v="Action|Adventure|Fantasy"/>
    <x v="1483"/>
    <s v="English"/>
    <s v="USA"/>
    <n v="35000000"/>
    <n v="1997"/>
    <x v="51"/>
    <x v="0"/>
    <x v="0"/>
    <x v="0"/>
    <x v="1"/>
    <x v="0"/>
    <x v="0"/>
    <x v="0"/>
    <x v="0"/>
  </r>
  <r>
    <x v="18"/>
    <n v="117"/>
    <x v="1426"/>
    <s v="Comedy|Drama|Romance"/>
    <x v="1484"/>
    <s v="English"/>
    <s v="USA"/>
    <n v="35000000"/>
    <n v="2006"/>
    <x v="8"/>
    <x v="5"/>
    <x v="9"/>
    <x v="4"/>
    <x v="1"/>
    <x v="0"/>
    <x v="0"/>
    <x v="0"/>
    <x v="0"/>
  </r>
  <r>
    <x v="113"/>
    <n v="60"/>
    <x v="4"/>
    <s v="Crime|Drama|Mystery|Thriller"/>
    <x v="1485"/>
    <s v="English"/>
    <s v="UK"/>
    <s v="-"/>
    <s v="-"/>
    <x v="35"/>
    <x v="8"/>
    <x v="9"/>
    <x v="14"/>
    <x v="7"/>
    <x v="0"/>
    <x v="0"/>
    <x v="0"/>
    <x v="0"/>
  </r>
  <r>
    <x v="105"/>
    <n v="114"/>
    <x v="1427"/>
    <s v="Drama"/>
    <x v="1486"/>
    <s v="English"/>
    <s v="USA"/>
    <n v="35000000"/>
    <n v="1992"/>
    <x v="8"/>
    <x v="3"/>
    <x v="2"/>
    <x v="2"/>
    <x v="1"/>
    <x v="0"/>
    <x v="0"/>
    <x v="0"/>
    <x v="0"/>
  </r>
  <r>
    <x v="332"/>
    <n v="330"/>
    <x v="1428"/>
    <s v="Crime|Drama"/>
    <x v="1487"/>
    <s v="English"/>
    <s v="USA"/>
    <n v="35000000"/>
    <n v="1993"/>
    <x v="25"/>
    <x v="8"/>
    <x v="9"/>
    <x v="2"/>
    <x v="1"/>
    <x v="0"/>
    <x v="0"/>
    <x v="0"/>
    <x v="0"/>
  </r>
  <r>
    <x v="649"/>
    <n v="121"/>
    <x v="1429"/>
    <s v="Action|Drama|Sci-Fi|Thriller"/>
    <x v="1488"/>
    <s v="English"/>
    <s v="Denmark"/>
    <n v="35000000"/>
    <n v="1997"/>
    <x v="21"/>
    <x v="0"/>
    <x v="9"/>
    <x v="3"/>
    <x v="7"/>
    <x v="0"/>
    <x v="0"/>
    <x v="0"/>
    <x v="0"/>
  </r>
  <r>
    <x v="209"/>
    <n v="114"/>
    <x v="1430"/>
    <s v="Crime|Drama|Mystery|Thriller"/>
    <x v="1489"/>
    <s v="English"/>
    <s v="France"/>
    <n v="35000000"/>
    <n v="2002"/>
    <x v="22"/>
    <x v="8"/>
    <x v="9"/>
    <x v="14"/>
    <x v="7"/>
    <x v="0"/>
    <x v="0"/>
    <x v="0"/>
    <x v="0"/>
  </r>
  <r>
    <x v="650"/>
    <n v="156"/>
    <x v="4"/>
    <s v="Biography|Drama|History|War"/>
    <x v="1490"/>
    <s v="English"/>
    <s v="Libya"/>
    <n v="35000000"/>
    <n v="1980"/>
    <x v="26"/>
    <x v="9"/>
    <x v="9"/>
    <x v="12"/>
    <x v="12"/>
    <x v="0"/>
    <x v="0"/>
    <x v="0"/>
    <x v="0"/>
  </r>
  <r>
    <x v="651"/>
    <n v="135"/>
    <x v="1431"/>
    <s v="Adventure|Drama|Romance|War"/>
    <x v="1491"/>
    <s v="French"/>
    <s v="France"/>
    <s v="-"/>
    <n v="1995"/>
    <x v="1"/>
    <x v="2"/>
    <x v="9"/>
    <x v="4"/>
    <x v="12"/>
    <x v="0"/>
    <x v="0"/>
    <x v="0"/>
    <x v="0"/>
  </r>
  <r>
    <x v="106"/>
    <n v="148"/>
    <x v="1432"/>
    <s v="Drama|Romance|War|Western"/>
    <x v="1492"/>
    <s v="English"/>
    <s v="USA"/>
    <n v="35000000"/>
    <n v="1999"/>
    <x v="2"/>
    <x v="3"/>
    <x v="6"/>
    <x v="16"/>
    <x v="9"/>
    <x v="0"/>
    <x v="0"/>
    <x v="0"/>
    <x v="0"/>
  </r>
  <r>
    <x v="114"/>
    <n v="148"/>
    <x v="1433"/>
    <s v="Drama"/>
    <x v="1493"/>
    <s v="Spanish"/>
    <s v="Mexico"/>
    <s v="-"/>
    <n v="2010"/>
    <x v="7"/>
    <x v="3"/>
    <x v="2"/>
    <x v="2"/>
    <x v="1"/>
    <x v="0"/>
    <x v="0"/>
    <x v="0"/>
    <x v="0"/>
  </r>
  <r>
    <x v="58"/>
    <n v="109"/>
    <x v="4"/>
    <s v="Action|Adventure|Romance|Sci-Fi"/>
    <x v="84"/>
    <s v="English"/>
    <s v="Belgium"/>
    <s v="-"/>
    <n v="2015"/>
    <x v="33"/>
    <x v="0"/>
    <x v="0"/>
    <x v="4"/>
    <x v="0"/>
    <x v="0"/>
    <x v="0"/>
    <x v="0"/>
    <x v="0"/>
  </r>
  <r>
    <x v="652"/>
    <n v="93"/>
    <x v="4"/>
    <s v="Action|Comedy|Crime|Western"/>
    <x v="1494"/>
    <s v="English"/>
    <s v="France"/>
    <n v="32000000"/>
    <n v="2006"/>
    <x v="20"/>
    <x v="0"/>
    <x v="8"/>
    <x v="10"/>
    <x v="9"/>
    <x v="0"/>
    <x v="0"/>
    <x v="0"/>
    <x v="0"/>
  </r>
  <r>
    <x v="653"/>
    <s v="-"/>
    <x v="4"/>
    <s v="Crime|Drama"/>
    <x v="1495"/>
    <s v="English"/>
    <s v="USA"/>
    <n v="23000000"/>
    <n v="2009"/>
    <x v="13"/>
    <x v="8"/>
    <x v="9"/>
    <x v="2"/>
    <x v="1"/>
    <x v="0"/>
    <x v="0"/>
    <x v="0"/>
    <x v="0"/>
  </r>
  <r>
    <x v="349"/>
    <n v="113"/>
    <x v="1434"/>
    <s v="Action|Mystery|Sci-Fi|Thriller"/>
    <x v="1496"/>
    <s v="English"/>
    <s v="USA"/>
    <n v="34000000"/>
    <n v="2014"/>
    <x v="2"/>
    <x v="0"/>
    <x v="12"/>
    <x v="3"/>
    <x v="7"/>
    <x v="0"/>
    <x v="0"/>
    <x v="0"/>
    <x v="0"/>
  </r>
  <r>
    <x v="654"/>
    <n v="91"/>
    <x v="1435"/>
    <s v="Comedy"/>
    <x v="1497"/>
    <s v="English"/>
    <s v="USA"/>
    <n v="35000000"/>
    <n v="2015"/>
    <x v="28"/>
    <x v="5"/>
    <x v="2"/>
    <x v="2"/>
    <x v="1"/>
    <x v="0"/>
    <x v="0"/>
    <x v="0"/>
    <x v="0"/>
  </r>
  <r>
    <x v="48"/>
    <n v="139"/>
    <x v="1436"/>
    <s v="Drama|Romance"/>
    <x v="1498"/>
    <s v="English"/>
    <s v="USA"/>
    <n v="30000000"/>
    <n v="1993"/>
    <x v="13"/>
    <x v="3"/>
    <x v="6"/>
    <x v="2"/>
    <x v="1"/>
    <x v="0"/>
    <x v="0"/>
    <x v="0"/>
    <x v="0"/>
  </r>
  <r>
    <x v="121"/>
    <n v="96"/>
    <x v="1437"/>
    <s v="Drama|Sci-Fi"/>
    <x v="1499"/>
    <s v="English"/>
    <s v="USA"/>
    <n v="35000000"/>
    <n v="2006"/>
    <x v="11"/>
    <x v="3"/>
    <x v="10"/>
    <x v="2"/>
    <x v="1"/>
    <x v="0"/>
    <x v="0"/>
    <x v="0"/>
    <x v="0"/>
  </r>
  <r>
    <x v="655"/>
    <n v="102"/>
    <x v="1438"/>
    <s v="Action|Adventure|Comedy|Drama|Thriller"/>
    <x v="1500"/>
    <s v="English"/>
    <s v="USA"/>
    <n v="34000000"/>
    <n v="1999"/>
    <x v="31"/>
    <x v="0"/>
    <x v="0"/>
    <x v="5"/>
    <x v="11"/>
    <x v="2"/>
    <x v="0"/>
    <x v="0"/>
    <x v="0"/>
  </r>
  <r>
    <x v="172"/>
    <n v="96"/>
    <x v="1439"/>
    <s v="Action|Crime|Drama|Thriller"/>
    <x v="1501"/>
    <s v="English"/>
    <s v="USA"/>
    <n v="35000000"/>
    <n v="2012"/>
    <x v="34"/>
    <x v="0"/>
    <x v="7"/>
    <x v="8"/>
    <x v="7"/>
    <x v="0"/>
    <x v="0"/>
    <x v="0"/>
    <x v="0"/>
  </r>
  <r>
    <x v="656"/>
    <n v="101"/>
    <x v="1440"/>
    <s v="Adventure|Animation|Family|Fantasy"/>
    <x v="1502"/>
    <s v="Japanese"/>
    <s v="Japan"/>
    <n v="34000000"/>
    <n v="2008"/>
    <x v="16"/>
    <x v="2"/>
    <x v="3"/>
    <x v="7"/>
    <x v="4"/>
    <x v="0"/>
    <x v="0"/>
    <x v="0"/>
    <x v="0"/>
  </r>
  <r>
    <x v="657"/>
    <n v="128"/>
    <x v="1441"/>
    <s v="Drama|Romance"/>
    <x v="1503"/>
    <s v="English"/>
    <s v="USA"/>
    <n v="34000000"/>
    <n v="2015"/>
    <x v="1"/>
    <x v="3"/>
    <x v="6"/>
    <x v="2"/>
    <x v="1"/>
    <x v="0"/>
    <x v="0"/>
    <x v="0"/>
    <x v="0"/>
  </r>
  <r>
    <x v="658"/>
    <n v="109"/>
    <x v="1442"/>
    <s v="Drama|Sci-Fi|Thriller"/>
    <x v="1504"/>
    <s v="English"/>
    <s v="USA"/>
    <n v="34000000"/>
    <n v="1999"/>
    <x v="43"/>
    <x v="3"/>
    <x v="10"/>
    <x v="1"/>
    <x v="1"/>
    <x v="0"/>
    <x v="0"/>
    <x v="0"/>
    <x v="0"/>
  </r>
  <r>
    <x v="659"/>
    <n v="114"/>
    <x v="1443"/>
    <s v="Adventure|Drama|Romance"/>
    <x v="1505"/>
    <s v="English"/>
    <s v="USA"/>
    <n v="34000000"/>
    <n v="2000"/>
    <x v="23"/>
    <x v="2"/>
    <x v="9"/>
    <x v="4"/>
    <x v="1"/>
    <x v="0"/>
    <x v="0"/>
    <x v="0"/>
    <x v="0"/>
  </r>
  <r>
    <x v="403"/>
    <n v="105"/>
    <x v="1444"/>
    <s v="Comedy|Romance|Sport"/>
    <x v="1506"/>
    <s v="English"/>
    <s v="USA"/>
    <n v="35000000"/>
    <n v="2012"/>
    <x v="20"/>
    <x v="5"/>
    <x v="6"/>
    <x v="15"/>
    <x v="1"/>
    <x v="0"/>
    <x v="0"/>
    <x v="0"/>
    <x v="0"/>
  </r>
  <r>
    <x v="566"/>
    <n v="141"/>
    <x v="1445"/>
    <s v="Biography|Drama|History"/>
    <x v="1507"/>
    <s v="English"/>
    <s v="UK"/>
    <n v="35000000"/>
    <n v="2013"/>
    <x v="1"/>
    <x v="9"/>
    <x v="9"/>
    <x v="12"/>
    <x v="1"/>
    <x v="0"/>
    <x v="0"/>
    <x v="0"/>
    <x v="0"/>
  </r>
  <r>
    <x v="486"/>
    <n v="195"/>
    <x v="4"/>
    <s v="Biography|Drama|History|Romance"/>
    <x v="1508"/>
    <s v="English"/>
    <s v="USA"/>
    <n v="35000000"/>
    <n v="1981"/>
    <x v="7"/>
    <x v="9"/>
    <x v="9"/>
    <x v="12"/>
    <x v="6"/>
    <x v="0"/>
    <x v="0"/>
    <x v="0"/>
    <x v="0"/>
  </r>
  <r>
    <x v="340"/>
    <n v="138"/>
    <x v="1446"/>
    <s v="Drama|Thriller"/>
    <x v="1509"/>
    <s v="English"/>
    <s v="USA"/>
    <n v="40000000"/>
    <n v="1992"/>
    <x v="32"/>
    <x v="3"/>
    <x v="1"/>
    <x v="2"/>
    <x v="1"/>
    <x v="0"/>
    <x v="0"/>
    <x v="0"/>
    <x v="0"/>
  </r>
  <r>
    <x v="301"/>
    <n v="101"/>
    <x v="1447"/>
    <s v="Action|Comedy|Crime|Drama|Thriller"/>
    <x v="1510"/>
    <s v="English"/>
    <s v="USA"/>
    <n v="33000000"/>
    <n v="2001"/>
    <x v="34"/>
    <x v="0"/>
    <x v="8"/>
    <x v="10"/>
    <x v="11"/>
    <x v="2"/>
    <x v="0"/>
    <x v="0"/>
    <x v="0"/>
  </r>
  <r>
    <x v="154"/>
    <n v="99"/>
    <x v="1448"/>
    <s v="Action|Comedy|Crime"/>
    <x v="1511"/>
    <s v="English"/>
    <s v="USA"/>
    <n v="30000000"/>
    <n v="2000"/>
    <x v="37"/>
    <x v="0"/>
    <x v="8"/>
    <x v="10"/>
    <x v="1"/>
    <x v="0"/>
    <x v="0"/>
    <x v="0"/>
    <x v="0"/>
  </r>
  <r>
    <x v="660"/>
    <n v="85"/>
    <x v="1449"/>
    <s v="Adventure|Animation|Comedy|Family|Fantasy"/>
    <x v="1512"/>
    <s v="English"/>
    <s v="Belgium"/>
    <n v="34000000"/>
    <n v="2013"/>
    <x v="22"/>
    <x v="2"/>
    <x v="3"/>
    <x v="5"/>
    <x v="2"/>
    <x v="1"/>
    <x v="0"/>
    <x v="0"/>
    <x v="0"/>
  </r>
  <r>
    <x v="661"/>
    <n v="89"/>
    <x v="1450"/>
    <s v="Action|Adventure|Horror|Sci-Fi|Thriller"/>
    <x v="1513"/>
    <s v="English"/>
    <s v="USA"/>
    <n v="30000000"/>
    <n v="2011"/>
    <x v="41"/>
    <x v="0"/>
    <x v="0"/>
    <x v="9"/>
    <x v="0"/>
    <x v="2"/>
    <x v="0"/>
    <x v="0"/>
    <x v="0"/>
  </r>
  <r>
    <x v="662"/>
    <n v="99"/>
    <x v="1451"/>
    <s v="Drama|Music|Romance"/>
    <x v="1514"/>
    <s v="English"/>
    <s v="USA"/>
    <n v="33000000"/>
    <n v="2012"/>
    <x v="12"/>
    <x v="3"/>
    <x v="16"/>
    <x v="4"/>
    <x v="1"/>
    <x v="0"/>
    <x v="0"/>
    <x v="0"/>
    <x v="0"/>
  </r>
  <r>
    <x v="504"/>
    <n v="105"/>
    <x v="1452"/>
    <s v="Action|Adventure|Crime|Drama|Thriller"/>
    <x v="1515"/>
    <s v="English"/>
    <s v="Germany"/>
    <n v="33000000"/>
    <n v="2006"/>
    <x v="23"/>
    <x v="0"/>
    <x v="0"/>
    <x v="10"/>
    <x v="11"/>
    <x v="2"/>
    <x v="0"/>
    <x v="0"/>
    <x v="0"/>
  </r>
  <r>
    <x v="663"/>
    <n v="97"/>
    <x v="1453"/>
    <s v="Crime|Horror|Mystery|Thriller"/>
    <x v="1516"/>
    <s v="English"/>
    <s v="USA"/>
    <n v="33000000"/>
    <n v="2000"/>
    <x v="43"/>
    <x v="8"/>
    <x v="11"/>
    <x v="14"/>
    <x v="7"/>
    <x v="0"/>
    <x v="0"/>
    <x v="0"/>
    <x v="0"/>
  </r>
  <r>
    <x v="664"/>
    <n v="140"/>
    <x v="1454"/>
    <s v="Action|Crime|Drama|Thriller"/>
    <x v="1517"/>
    <s v="English"/>
    <s v="USA"/>
    <n v="33000000"/>
    <n v="2004"/>
    <x v="12"/>
    <x v="0"/>
    <x v="7"/>
    <x v="8"/>
    <x v="7"/>
    <x v="0"/>
    <x v="0"/>
    <x v="0"/>
    <x v="0"/>
  </r>
  <r>
    <x v="665"/>
    <n v="118"/>
    <x v="1455"/>
    <s v="Drama|Romance|Sport"/>
    <x v="1518"/>
    <s v="English"/>
    <s v="USA"/>
    <n v="10000000"/>
    <n v="2005"/>
    <x v="2"/>
    <x v="3"/>
    <x v="6"/>
    <x v="15"/>
    <x v="1"/>
    <x v="0"/>
    <x v="0"/>
    <x v="0"/>
    <x v="0"/>
  </r>
  <r>
    <x v="666"/>
    <n v="94"/>
    <x v="1456"/>
    <s v="Action|Crime|Thriller"/>
    <x v="1519"/>
    <s v="English"/>
    <s v="USA"/>
    <n v="30000000"/>
    <n v="2012"/>
    <x v="12"/>
    <x v="0"/>
    <x v="7"/>
    <x v="1"/>
    <x v="1"/>
    <x v="0"/>
    <x v="0"/>
    <x v="0"/>
    <x v="0"/>
  </r>
  <r>
    <x v="36"/>
    <n v="124"/>
    <x v="1457"/>
    <s v="Comedy|Drama|Romance"/>
    <x v="1520"/>
    <s v="English"/>
    <s v="USA"/>
    <n v="38000000"/>
    <n v="1999"/>
    <x v="19"/>
    <x v="5"/>
    <x v="9"/>
    <x v="4"/>
    <x v="1"/>
    <x v="0"/>
    <x v="0"/>
    <x v="0"/>
    <x v="0"/>
  </r>
  <r>
    <x v="667"/>
    <n v="134"/>
    <x v="1458"/>
    <s v="Action|Adventure|Fantasy|Sci-Fi"/>
    <x v="1521"/>
    <s v="English"/>
    <s v="USA"/>
    <n v="32500000"/>
    <n v="1983"/>
    <x v="26"/>
    <x v="0"/>
    <x v="0"/>
    <x v="0"/>
    <x v="0"/>
    <x v="0"/>
    <x v="0"/>
    <x v="0"/>
    <x v="0"/>
  </r>
  <r>
    <x v="668"/>
    <n v="113"/>
    <x v="1459"/>
    <s v="Action|Sci-Fi|Thriller"/>
    <x v="1522"/>
    <s v="English"/>
    <s v="UK"/>
    <n v="30000000"/>
    <n v="2008"/>
    <x v="19"/>
    <x v="0"/>
    <x v="10"/>
    <x v="1"/>
    <x v="1"/>
    <x v="0"/>
    <x v="0"/>
    <x v="0"/>
    <x v="0"/>
  </r>
  <r>
    <x v="564"/>
    <n v="124"/>
    <x v="1460"/>
    <s v="Drama|Romance"/>
    <x v="1523"/>
    <s v="English"/>
    <s v="USA"/>
    <n v="32000000"/>
    <n v="2008"/>
    <x v="32"/>
    <x v="3"/>
    <x v="6"/>
    <x v="2"/>
    <x v="1"/>
    <x v="0"/>
    <x v="0"/>
    <x v="0"/>
    <x v="0"/>
  </r>
  <r>
    <x v="669"/>
    <n v="98"/>
    <x v="1461"/>
    <s v="Comedy"/>
    <x v="1524"/>
    <s v="English"/>
    <s v="USA"/>
    <s v="-"/>
    <n v="2012"/>
    <x v="23"/>
    <x v="5"/>
    <x v="2"/>
    <x v="2"/>
    <x v="1"/>
    <x v="0"/>
    <x v="0"/>
    <x v="0"/>
    <x v="0"/>
  </r>
  <r>
    <x v="47"/>
    <n v="97"/>
    <x v="1462"/>
    <s v="Comedy|Family|Fantasy|Romance"/>
    <x v="1525"/>
    <s v="English"/>
    <s v="USA"/>
    <n v="33000000"/>
    <n v="2003"/>
    <x v="8"/>
    <x v="5"/>
    <x v="4"/>
    <x v="0"/>
    <x v="6"/>
    <x v="0"/>
    <x v="0"/>
    <x v="0"/>
    <x v="0"/>
  </r>
  <r>
    <x v="71"/>
    <n v="123"/>
    <x v="1463"/>
    <s v="Drama|Fantasy|Romance|Sci-Fi"/>
    <x v="1526"/>
    <s v="English"/>
    <s v="USA"/>
    <n v="32000000"/>
    <n v="1996"/>
    <x v="21"/>
    <x v="3"/>
    <x v="5"/>
    <x v="4"/>
    <x v="0"/>
    <x v="0"/>
    <x v="0"/>
    <x v="0"/>
    <x v="0"/>
  </r>
  <r>
    <x v="356"/>
    <n v="99"/>
    <x v="1464"/>
    <s v="Adventure|Comedy|Family|Sport"/>
    <x v="1527"/>
    <s v="English"/>
    <s v="Canada"/>
    <n v="35000000"/>
    <n v="2002"/>
    <x v="37"/>
    <x v="2"/>
    <x v="8"/>
    <x v="7"/>
    <x v="16"/>
    <x v="0"/>
    <x v="0"/>
    <x v="0"/>
    <x v="0"/>
  </r>
  <r>
    <x v="105"/>
    <n v="101"/>
    <x v="1465"/>
    <s v="Comedy|Drama|Fantasy"/>
    <x v="1528"/>
    <s v="English"/>
    <s v="USA"/>
    <n v="32000000"/>
    <n v="1988"/>
    <x v="15"/>
    <x v="5"/>
    <x v="9"/>
    <x v="0"/>
    <x v="1"/>
    <x v="0"/>
    <x v="0"/>
    <x v="0"/>
    <x v="0"/>
  </r>
  <r>
    <x v="670"/>
    <n v="92"/>
    <x v="1466"/>
    <s v="Comedy|Family|Sport"/>
    <x v="1529"/>
    <s v="English"/>
    <s v="Germany"/>
    <n v="32000000"/>
    <n v="2006"/>
    <x v="20"/>
    <x v="5"/>
    <x v="4"/>
    <x v="15"/>
    <x v="1"/>
    <x v="0"/>
    <x v="0"/>
    <x v="0"/>
    <x v="0"/>
  </r>
  <r>
    <x v="99"/>
    <n v="131"/>
    <x v="1467"/>
    <s v="Comedy|Romance"/>
    <x v="1530"/>
    <s v="English"/>
    <s v="USA"/>
    <n v="32500000"/>
    <n v="2011"/>
    <x v="2"/>
    <x v="5"/>
    <x v="6"/>
    <x v="2"/>
    <x v="1"/>
    <x v="0"/>
    <x v="0"/>
    <x v="0"/>
    <x v="0"/>
  </r>
  <r>
    <x v="538"/>
    <n v="107"/>
    <x v="1468"/>
    <s v="Comedy|Fantasy"/>
    <x v="1531"/>
    <s v="English"/>
    <s v="USA"/>
    <n v="32000000"/>
    <n v="2013"/>
    <x v="10"/>
    <x v="5"/>
    <x v="5"/>
    <x v="2"/>
    <x v="1"/>
    <x v="0"/>
    <x v="0"/>
    <x v="0"/>
    <x v="0"/>
  </r>
  <r>
    <x v="671"/>
    <n v="103"/>
    <x v="1469"/>
    <s v="Horror"/>
    <x v="1532"/>
    <s v="English"/>
    <s v="USA"/>
    <n v="29000000"/>
    <n v="1999"/>
    <x v="5"/>
    <x v="11"/>
    <x v="2"/>
    <x v="2"/>
    <x v="1"/>
    <x v="0"/>
    <x v="0"/>
    <x v="0"/>
    <x v="0"/>
  </r>
  <r>
    <x v="657"/>
    <n v="129"/>
    <x v="1470"/>
    <s v="Biography|Drama"/>
    <x v="1533"/>
    <s v="English"/>
    <s v="USA"/>
    <n v="32000000"/>
    <n v="2000"/>
    <x v="13"/>
    <x v="9"/>
    <x v="9"/>
    <x v="2"/>
    <x v="1"/>
    <x v="0"/>
    <x v="0"/>
    <x v="0"/>
    <x v="0"/>
  </r>
  <r>
    <x v="672"/>
    <n v="107"/>
    <x v="1471"/>
    <s v="Action|Crime|Thriller"/>
    <x v="1534"/>
    <s v="English"/>
    <s v="USA"/>
    <n v="20000000"/>
    <n v="2010"/>
    <x v="5"/>
    <x v="0"/>
    <x v="7"/>
    <x v="1"/>
    <x v="1"/>
    <x v="0"/>
    <x v="0"/>
    <x v="0"/>
    <x v="0"/>
  </r>
  <r>
    <x v="673"/>
    <n v="89"/>
    <x v="1472"/>
    <s v="Comedy"/>
    <x v="1535"/>
    <s v="English"/>
    <s v="USA"/>
    <n v="35000000"/>
    <n v="2013"/>
    <x v="23"/>
    <x v="5"/>
    <x v="2"/>
    <x v="2"/>
    <x v="1"/>
    <x v="0"/>
    <x v="0"/>
    <x v="0"/>
    <x v="0"/>
  </r>
  <r>
    <x v="433"/>
    <n v="113"/>
    <x v="1473"/>
    <s v="Action|Comedy|Crime"/>
    <x v="1536"/>
    <s v="English"/>
    <s v="USA"/>
    <n v="32000000"/>
    <n v="2011"/>
    <x v="46"/>
    <x v="0"/>
    <x v="8"/>
    <x v="10"/>
    <x v="1"/>
    <x v="0"/>
    <x v="0"/>
    <x v="0"/>
    <x v="0"/>
  </r>
  <r>
    <x v="75"/>
    <n v="93"/>
    <x v="1474"/>
    <s v="Mystery|Sci-Fi|Thriller"/>
    <x v="1537"/>
    <s v="English"/>
    <s v="USA"/>
    <n v="32000000"/>
    <n v="2011"/>
    <x v="7"/>
    <x v="6"/>
    <x v="10"/>
    <x v="1"/>
    <x v="1"/>
    <x v="0"/>
    <x v="0"/>
    <x v="0"/>
    <x v="0"/>
  </r>
  <r>
    <x v="439"/>
    <n v="120"/>
    <x v="1475"/>
    <s v="Adventure|Biography|Drama|Thriller"/>
    <x v="1538"/>
    <s v="English"/>
    <s v="USA"/>
    <n v="32000000"/>
    <n v="1993"/>
    <x v="1"/>
    <x v="2"/>
    <x v="18"/>
    <x v="8"/>
    <x v="7"/>
    <x v="0"/>
    <x v="0"/>
    <x v="0"/>
    <x v="0"/>
  </r>
  <r>
    <x v="133"/>
    <n v="98"/>
    <x v="1476"/>
    <s v="Mystery|Thriller"/>
    <x v="1539"/>
    <s v="English"/>
    <s v="USA"/>
    <n v="32000000"/>
    <n v="2007"/>
    <x v="21"/>
    <x v="6"/>
    <x v="1"/>
    <x v="2"/>
    <x v="1"/>
    <x v="0"/>
    <x v="0"/>
    <x v="0"/>
    <x v="0"/>
  </r>
  <r>
    <x v="365"/>
    <n v="105"/>
    <x v="1477"/>
    <s v="Action|Adventure|Drama|Family"/>
    <x v="1540"/>
    <s v="English"/>
    <s v="France"/>
    <n v="33000000"/>
    <n v="2013"/>
    <x v="1"/>
    <x v="0"/>
    <x v="0"/>
    <x v="8"/>
    <x v="2"/>
    <x v="0"/>
    <x v="0"/>
    <x v="0"/>
    <x v="0"/>
  </r>
  <r>
    <x v="38"/>
    <n v="142"/>
    <x v="4"/>
    <s v="Action|Comedy|War"/>
    <x v="1541"/>
    <s v="English"/>
    <s v="USA"/>
    <n v="35000000"/>
    <n v="1979"/>
    <x v="18"/>
    <x v="0"/>
    <x v="8"/>
    <x v="16"/>
    <x v="1"/>
    <x v="0"/>
    <x v="0"/>
    <x v="0"/>
    <x v="0"/>
  </r>
  <r>
    <x v="674"/>
    <n v="98"/>
    <x v="1478"/>
    <s v="Drama|Family|Sport"/>
    <x v="1542"/>
    <s v="English"/>
    <s v="USA"/>
    <n v="32000000"/>
    <n v="2005"/>
    <x v="8"/>
    <x v="3"/>
    <x v="4"/>
    <x v="15"/>
    <x v="1"/>
    <x v="0"/>
    <x v="0"/>
    <x v="0"/>
    <x v="0"/>
  </r>
  <r>
    <x v="471"/>
    <n v="96"/>
    <x v="1479"/>
    <s v="Crime|Drama|Thriller"/>
    <x v="1543"/>
    <s v="English"/>
    <s v="USA"/>
    <n v="32000000"/>
    <n v="2005"/>
    <x v="7"/>
    <x v="8"/>
    <x v="9"/>
    <x v="1"/>
    <x v="1"/>
    <x v="0"/>
    <x v="0"/>
    <x v="0"/>
    <x v="0"/>
  </r>
  <r>
    <x v="112"/>
    <n v="87"/>
    <x v="1480"/>
    <s v="Action|Crime|Thriller"/>
    <x v="1544"/>
    <s v="English"/>
    <s v="France"/>
    <n v="32000000"/>
    <n v="2005"/>
    <x v="22"/>
    <x v="0"/>
    <x v="7"/>
    <x v="1"/>
    <x v="1"/>
    <x v="0"/>
    <x v="0"/>
    <x v="0"/>
    <x v="0"/>
  </r>
  <r>
    <x v="6"/>
    <n v="107"/>
    <x v="1481"/>
    <s v="Action|Thriller|Western"/>
    <x v="1545"/>
    <s v="English"/>
    <s v="Japan"/>
    <n v="32000000"/>
    <n v="1995"/>
    <x v="21"/>
    <x v="0"/>
    <x v="1"/>
    <x v="6"/>
    <x v="1"/>
    <x v="0"/>
    <x v="0"/>
    <x v="0"/>
    <x v="0"/>
  </r>
  <r>
    <x v="505"/>
    <n v="90"/>
    <x v="1482"/>
    <s v="Comedy|Romance"/>
    <x v="1546"/>
    <s v="English"/>
    <s v="Ireland"/>
    <n v="28000000"/>
    <n v="2004"/>
    <x v="18"/>
    <x v="5"/>
    <x v="6"/>
    <x v="2"/>
    <x v="1"/>
    <x v="0"/>
    <x v="0"/>
    <x v="0"/>
    <x v="0"/>
  </r>
  <r>
    <x v="48"/>
    <n v="121"/>
    <x v="1483"/>
    <s v="Drama|Thriller"/>
    <x v="1547"/>
    <s v="English"/>
    <s v="USA"/>
    <n v="55000000"/>
    <n v="1999"/>
    <x v="2"/>
    <x v="3"/>
    <x v="1"/>
    <x v="2"/>
    <x v="1"/>
    <x v="0"/>
    <x v="0"/>
    <x v="0"/>
    <x v="0"/>
  </r>
  <r>
    <x v="675"/>
    <n v="119"/>
    <x v="1484"/>
    <s v="Action|Crime|Sci-Fi|Thriller"/>
    <x v="1548"/>
    <s v="English"/>
    <s v="USA"/>
    <n v="32000000"/>
    <n v="2010"/>
    <x v="22"/>
    <x v="0"/>
    <x v="7"/>
    <x v="3"/>
    <x v="7"/>
    <x v="0"/>
    <x v="0"/>
    <x v="0"/>
    <x v="0"/>
  </r>
  <r>
    <x v="676"/>
    <n v="107"/>
    <x v="1485"/>
    <s v="Action|Drama|Fantasy|Horror|Thriller"/>
    <x v="1549"/>
    <s v="English"/>
    <s v="South Korea"/>
    <n v="35000000"/>
    <n v="2007"/>
    <x v="57"/>
    <x v="0"/>
    <x v="9"/>
    <x v="0"/>
    <x v="10"/>
    <x v="2"/>
    <x v="0"/>
    <x v="0"/>
    <x v="0"/>
  </r>
  <r>
    <x v="596"/>
    <n v="110"/>
    <x v="1486"/>
    <s v="Comedy|Family|Fantasy"/>
    <x v="1550"/>
    <s v="English"/>
    <s v="USA"/>
    <n v="30000000"/>
    <n v="1996"/>
    <x v="43"/>
    <x v="5"/>
    <x v="4"/>
    <x v="0"/>
    <x v="1"/>
    <x v="0"/>
    <x v="0"/>
    <x v="0"/>
    <x v="0"/>
  </r>
  <r>
    <x v="677"/>
    <n v="100"/>
    <x v="1487"/>
    <s v="Comedy"/>
    <x v="1551"/>
    <s v="English"/>
    <s v="USA"/>
    <n v="30000000"/>
    <n v="2013"/>
    <x v="18"/>
    <x v="5"/>
    <x v="2"/>
    <x v="2"/>
    <x v="1"/>
    <x v="0"/>
    <x v="0"/>
    <x v="0"/>
    <x v="0"/>
  </r>
  <r>
    <x v="171"/>
    <n v="75"/>
    <x v="1488"/>
    <s v="Animation|Comedy|Family|Fantasy|Musical"/>
    <x v="1552"/>
    <s v="English"/>
    <s v="USA"/>
    <n v="32000000"/>
    <n v="1997"/>
    <x v="8"/>
    <x v="4"/>
    <x v="8"/>
    <x v="7"/>
    <x v="4"/>
    <x v="11"/>
    <x v="0"/>
    <x v="0"/>
    <x v="0"/>
  </r>
  <r>
    <x v="678"/>
    <n v="132"/>
    <x v="1489"/>
    <s v="Drama"/>
    <x v="1553"/>
    <s v="English"/>
    <s v="USA"/>
    <n v="32000000"/>
    <n v="1999"/>
    <x v="8"/>
    <x v="3"/>
    <x v="2"/>
    <x v="2"/>
    <x v="1"/>
    <x v="0"/>
    <x v="0"/>
    <x v="0"/>
    <x v="0"/>
  </r>
  <r>
    <x v="151"/>
    <n v="105"/>
    <x v="1490"/>
    <s v="Drama|Mystery|Thriller"/>
    <x v="1554"/>
    <s v="English"/>
    <s v="USA"/>
    <n v="32000000"/>
    <n v="2006"/>
    <x v="9"/>
    <x v="3"/>
    <x v="12"/>
    <x v="1"/>
    <x v="1"/>
    <x v="0"/>
    <x v="0"/>
    <x v="0"/>
    <x v="0"/>
  </r>
  <r>
    <x v="679"/>
    <n v="93"/>
    <x v="4"/>
    <s v="Action|Adventure|Comedy|Fantasy|Romance"/>
    <x v="1555"/>
    <s v="English"/>
    <s v="USA"/>
    <n v="32000000"/>
    <n v="2004"/>
    <x v="20"/>
    <x v="0"/>
    <x v="0"/>
    <x v="5"/>
    <x v="4"/>
    <x v="5"/>
    <x v="0"/>
    <x v="0"/>
    <x v="0"/>
  </r>
  <r>
    <x v="420"/>
    <n v="289"/>
    <x v="1491"/>
    <s v="Drama|War"/>
    <x v="1556"/>
    <s v="English"/>
    <s v="USA"/>
    <n v="31500000"/>
    <n v="1979"/>
    <x v="3"/>
    <x v="3"/>
    <x v="17"/>
    <x v="2"/>
    <x v="1"/>
    <x v="0"/>
    <x v="0"/>
    <x v="0"/>
    <x v="0"/>
  </r>
  <r>
    <x v="680"/>
    <n v="102"/>
    <x v="1492"/>
    <s v="Comedy|Romance"/>
    <x v="1557"/>
    <s v="English"/>
    <s v="USA"/>
    <n v="32000000"/>
    <n v="2010"/>
    <x v="22"/>
    <x v="5"/>
    <x v="6"/>
    <x v="2"/>
    <x v="1"/>
    <x v="0"/>
    <x v="0"/>
    <x v="0"/>
    <x v="0"/>
  </r>
  <r>
    <x v="392"/>
    <n v="143"/>
    <x v="1493"/>
    <s v="Drama|Music"/>
    <x v="1558"/>
    <s v="English"/>
    <s v="USA"/>
    <n v="6500000"/>
    <n v="1995"/>
    <x v="11"/>
    <x v="3"/>
    <x v="16"/>
    <x v="2"/>
    <x v="1"/>
    <x v="0"/>
    <x v="0"/>
    <x v="0"/>
    <x v="0"/>
  </r>
  <r>
    <x v="681"/>
    <n v="113"/>
    <x v="1494"/>
    <s v="Action|Crime|Drama|Mystery|Sci-Fi|Thriller"/>
    <x v="1559"/>
    <s v="English"/>
    <s v="UK"/>
    <n v="31500000"/>
    <n v="2016"/>
    <x v="22"/>
    <x v="0"/>
    <x v="7"/>
    <x v="8"/>
    <x v="3"/>
    <x v="6"/>
    <x v="7"/>
    <x v="0"/>
    <x v="0"/>
  </r>
  <r>
    <x v="207"/>
    <n v="161"/>
    <x v="1495"/>
    <s v="Biography|Drama|Romance"/>
    <x v="1560"/>
    <s v="English"/>
    <s v="USA"/>
    <n v="31000000"/>
    <n v="1985"/>
    <x v="13"/>
    <x v="9"/>
    <x v="9"/>
    <x v="4"/>
    <x v="1"/>
    <x v="0"/>
    <x v="0"/>
    <x v="0"/>
    <x v="0"/>
  </r>
  <r>
    <x v="43"/>
    <n v="138"/>
    <x v="1496"/>
    <s v="Drama|Thriller"/>
    <x v="1561"/>
    <s v="English"/>
    <s v="USA"/>
    <n v="31000000"/>
    <n v="2012"/>
    <x v="11"/>
    <x v="3"/>
    <x v="1"/>
    <x v="2"/>
    <x v="1"/>
    <x v="0"/>
    <x v="0"/>
    <x v="0"/>
    <x v="0"/>
  </r>
  <r>
    <x v="682"/>
    <n v="126"/>
    <x v="1497"/>
    <s v="Action|Adventure|Sci-Fi|Thriller"/>
    <x v="1562"/>
    <s v="English"/>
    <s v="UK"/>
    <n v="34000000"/>
    <n v="1979"/>
    <x v="22"/>
    <x v="0"/>
    <x v="0"/>
    <x v="3"/>
    <x v="7"/>
    <x v="0"/>
    <x v="0"/>
    <x v="0"/>
    <x v="0"/>
  </r>
  <r>
    <x v="470"/>
    <n v="99"/>
    <x v="1498"/>
    <s v="Adventure|Comedy|Crime|Drama"/>
    <x v="1563"/>
    <s v="English"/>
    <s v="USA"/>
    <n v="25000000"/>
    <n v="2014"/>
    <x v="14"/>
    <x v="2"/>
    <x v="8"/>
    <x v="10"/>
    <x v="11"/>
    <x v="0"/>
    <x v="0"/>
    <x v="0"/>
    <x v="0"/>
  </r>
  <r>
    <x v="615"/>
    <n v="101"/>
    <x v="1499"/>
    <s v="Drama|Mystery"/>
    <x v="1564"/>
    <s v="English"/>
    <s v="USA"/>
    <n v="31000000"/>
    <n v="2001"/>
    <x v="8"/>
    <x v="3"/>
    <x v="12"/>
    <x v="2"/>
    <x v="1"/>
    <x v="0"/>
    <x v="0"/>
    <x v="0"/>
    <x v="0"/>
  </r>
  <r>
    <x v="439"/>
    <n v="103"/>
    <x v="1500"/>
    <s v="Comedy|Fantasy|Horror|Thriller"/>
    <x v="1565"/>
    <s v="English"/>
    <s v="USA"/>
    <n v="31000000"/>
    <n v="1990"/>
    <x v="22"/>
    <x v="5"/>
    <x v="5"/>
    <x v="9"/>
    <x v="7"/>
    <x v="0"/>
    <x v="0"/>
    <x v="0"/>
    <x v="0"/>
  </r>
  <r>
    <x v="303"/>
    <n v="118"/>
    <x v="1501"/>
    <s v="Crime|Drama|Mystery|Sci-Fi|Thriller"/>
    <x v="1566"/>
    <s v="English"/>
    <s v="USA"/>
    <n v="31000000"/>
    <n v="2000"/>
    <x v="11"/>
    <x v="8"/>
    <x v="9"/>
    <x v="14"/>
    <x v="0"/>
    <x v="2"/>
    <x v="0"/>
    <x v="0"/>
    <x v="0"/>
  </r>
  <r>
    <x v="99"/>
    <n v="116"/>
    <x v="147"/>
    <s v="Action|Comedy|Fantasy|Sci-Fi"/>
    <x v="149"/>
    <s v="English"/>
    <s v="USA"/>
    <n v="144000000"/>
    <n v="2016"/>
    <x v="34"/>
    <x v="0"/>
    <x v="8"/>
    <x v="0"/>
    <x v="0"/>
    <x v="0"/>
    <x v="0"/>
    <x v="0"/>
    <x v="0"/>
  </r>
  <r>
    <x v="683"/>
    <n v="99"/>
    <x v="1502"/>
    <s v="Adventure|Comedy"/>
    <x v="1567"/>
    <s v="English"/>
    <s v="USA"/>
    <n v="31000000"/>
    <n v="2015"/>
    <x v="9"/>
    <x v="2"/>
    <x v="8"/>
    <x v="2"/>
    <x v="1"/>
    <x v="0"/>
    <x v="0"/>
    <x v="0"/>
    <x v="0"/>
  </r>
  <r>
    <x v="15"/>
    <n v="105"/>
    <x v="1503"/>
    <s v="Comedy|Crime|Thriller"/>
    <x v="1568"/>
    <s v="English"/>
    <s v="USA"/>
    <n v="30250000"/>
    <n v="1995"/>
    <x v="8"/>
    <x v="5"/>
    <x v="7"/>
    <x v="1"/>
    <x v="1"/>
    <x v="0"/>
    <x v="0"/>
    <x v="0"/>
    <x v="0"/>
  </r>
  <r>
    <x v="14"/>
    <n v="113"/>
    <x v="1504"/>
    <s v="Comedy|Crime|Musical"/>
    <x v="1569"/>
    <s v="English"/>
    <s v="USA"/>
    <n v="45000000"/>
    <n v="2002"/>
    <x v="13"/>
    <x v="5"/>
    <x v="7"/>
    <x v="18"/>
    <x v="1"/>
    <x v="0"/>
    <x v="0"/>
    <x v="0"/>
    <x v="0"/>
  </r>
  <r>
    <x v="206"/>
    <n v="93"/>
    <x v="1505"/>
    <s v="Comedy|Drama"/>
    <x v="1570"/>
    <s v="English"/>
    <s v="USA"/>
    <n v="34200000"/>
    <n v="1999"/>
    <x v="21"/>
    <x v="5"/>
    <x v="9"/>
    <x v="2"/>
    <x v="1"/>
    <x v="0"/>
    <x v="0"/>
    <x v="0"/>
    <x v="0"/>
  </r>
  <r>
    <x v="684"/>
    <n v="108"/>
    <x v="1506"/>
    <s v="Comedy"/>
    <x v="1571"/>
    <s v="English"/>
    <s v="USA"/>
    <n v="30000000"/>
    <n v="2001"/>
    <x v="21"/>
    <x v="5"/>
    <x v="2"/>
    <x v="2"/>
    <x v="1"/>
    <x v="0"/>
    <x v="0"/>
    <x v="0"/>
    <x v="0"/>
  </r>
  <r>
    <x v="29"/>
    <n v="74"/>
    <x v="1507"/>
    <s v="Adventure|Animation|Comedy|Family|Fantasy"/>
    <x v="1572"/>
    <s v="English"/>
    <s v="USA"/>
    <n v="30000000"/>
    <n v="1995"/>
    <x v="24"/>
    <x v="2"/>
    <x v="3"/>
    <x v="5"/>
    <x v="2"/>
    <x v="1"/>
    <x v="0"/>
    <x v="0"/>
    <x v="0"/>
  </r>
  <r>
    <x v="156"/>
    <n v="116"/>
    <x v="1508"/>
    <s v="Action|Adventure|Crime|Thriller"/>
    <x v="1573"/>
    <s v="English"/>
    <s v="USA"/>
    <n v="25000000"/>
    <n v="1994"/>
    <x v="13"/>
    <x v="0"/>
    <x v="0"/>
    <x v="10"/>
    <x v="7"/>
    <x v="0"/>
    <x v="0"/>
    <x v="0"/>
    <x v="0"/>
  </r>
  <r>
    <x v="685"/>
    <n v="104"/>
    <x v="1509"/>
    <s v="Drama|Romance"/>
    <x v="1574"/>
    <s v="English"/>
    <s v="USA"/>
    <n v="30000000"/>
    <n v="2012"/>
    <x v="2"/>
    <x v="3"/>
    <x v="6"/>
    <x v="2"/>
    <x v="1"/>
    <x v="0"/>
    <x v="0"/>
    <x v="0"/>
    <x v="0"/>
  </r>
  <r>
    <x v="686"/>
    <n v="106"/>
    <x v="1510"/>
    <s v="Drama"/>
    <x v="1575"/>
    <s v="English"/>
    <s v="USA"/>
    <n v="31000000"/>
    <n v="2010"/>
    <x v="12"/>
    <x v="3"/>
    <x v="2"/>
    <x v="2"/>
    <x v="1"/>
    <x v="0"/>
    <x v="0"/>
    <x v="0"/>
    <x v="0"/>
  </r>
  <r>
    <x v="666"/>
    <n v="120"/>
    <x v="1511"/>
    <s v="Biography|Drama|Sport"/>
    <x v="1576"/>
    <s v="English"/>
    <s v="USA"/>
    <n v="30000000"/>
    <n v="2000"/>
    <x v="6"/>
    <x v="9"/>
    <x v="9"/>
    <x v="15"/>
    <x v="1"/>
    <x v="0"/>
    <x v="0"/>
    <x v="0"/>
    <x v="0"/>
  </r>
  <r>
    <x v="131"/>
    <n v="135"/>
    <x v="1512"/>
    <s v="Action|Adventure|Thriller"/>
    <x v="1577"/>
    <s v="English"/>
    <s v="USA"/>
    <n v="30000000"/>
    <n v="1990"/>
    <x v="32"/>
    <x v="0"/>
    <x v="0"/>
    <x v="1"/>
    <x v="1"/>
    <x v="0"/>
    <x v="0"/>
    <x v="0"/>
    <x v="0"/>
  </r>
  <r>
    <x v="599"/>
    <n v="132"/>
    <x v="1513"/>
    <s v="Biography|Drama"/>
    <x v="1578"/>
    <s v="English"/>
    <s v="USA"/>
    <n v="30000000"/>
    <n v="2013"/>
    <x v="13"/>
    <x v="9"/>
    <x v="9"/>
    <x v="2"/>
    <x v="1"/>
    <x v="0"/>
    <x v="0"/>
    <x v="0"/>
    <x v="0"/>
  </r>
  <r>
    <x v="436"/>
    <n v="92"/>
    <x v="1514"/>
    <s v="Comedy|Sport"/>
    <x v="1579"/>
    <s v="English"/>
    <s v="USA"/>
    <n v="20000000"/>
    <n v="2004"/>
    <x v="10"/>
    <x v="5"/>
    <x v="19"/>
    <x v="2"/>
    <x v="1"/>
    <x v="0"/>
    <x v="0"/>
    <x v="0"/>
    <x v="0"/>
  </r>
  <r>
    <x v="15"/>
    <n v="99"/>
    <x v="1515"/>
    <s v="Comedy|Fantasy"/>
    <x v="1580"/>
    <s v="English"/>
    <s v="USA"/>
    <n v="38000000"/>
    <n v="1991"/>
    <x v="2"/>
    <x v="5"/>
    <x v="5"/>
    <x v="2"/>
    <x v="1"/>
    <x v="0"/>
    <x v="0"/>
    <x v="0"/>
    <x v="0"/>
  </r>
  <r>
    <x v="432"/>
    <n v="90"/>
    <x v="1516"/>
    <s v="Adventure|Comedy"/>
    <x v="1581"/>
    <s v="English"/>
    <s v="USA"/>
    <n v="30000000"/>
    <n v="1995"/>
    <x v="22"/>
    <x v="2"/>
    <x v="8"/>
    <x v="2"/>
    <x v="1"/>
    <x v="0"/>
    <x v="0"/>
    <x v="0"/>
    <x v="0"/>
  </r>
  <r>
    <x v="293"/>
    <n v="111"/>
    <x v="1517"/>
    <s v="Comedy|Family|Romance"/>
    <x v="1582"/>
    <s v="English"/>
    <s v="USA"/>
    <n v="37000000"/>
    <n v="2001"/>
    <x v="5"/>
    <x v="5"/>
    <x v="4"/>
    <x v="4"/>
    <x v="1"/>
    <x v="0"/>
    <x v="0"/>
    <x v="0"/>
    <x v="0"/>
  </r>
  <r>
    <x v="632"/>
    <n v="103"/>
    <x v="1518"/>
    <s v="Comedy"/>
    <x v="1583"/>
    <s v="English"/>
    <s v="USA"/>
    <n v="26000000"/>
    <n v="1996"/>
    <x v="5"/>
    <x v="5"/>
    <x v="2"/>
    <x v="2"/>
    <x v="1"/>
    <x v="0"/>
    <x v="0"/>
    <x v="0"/>
    <x v="0"/>
  </r>
  <r>
    <x v="68"/>
    <n v="127"/>
    <x v="1519"/>
    <s v="Crime|Drama|Mystery|Thriller"/>
    <x v="1584"/>
    <s v="English"/>
    <s v="USA"/>
    <n v="33000000"/>
    <n v="1995"/>
    <x v="35"/>
    <x v="8"/>
    <x v="9"/>
    <x v="14"/>
    <x v="7"/>
    <x v="0"/>
    <x v="0"/>
    <x v="0"/>
    <x v="0"/>
  </r>
  <r>
    <x v="137"/>
    <n v="112"/>
    <x v="1520"/>
    <s v="Action|Sci-Fi|Thriller"/>
    <x v="1585"/>
    <s v="English"/>
    <s v="South Africa"/>
    <n v="30000000"/>
    <n v="2009"/>
    <x v="25"/>
    <x v="0"/>
    <x v="10"/>
    <x v="1"/>
    <x v="1"/>
    <x v="0"/>
    <x v="0"/>
    <x v="0"/>
    <x v="0"/>
  </r>
  <r>
    <x v="687"/>
    <n v="87"/>
    <x v="1521"/>
    <s v="Adventure|Animation|Comedy|Family|Fantasy"/>
    <x v="1586"/>
    <s v="English"/>
    <s v="USA"/>
    <n v="30000000"/>
    <n v="2004"/>
    <x v="15"/>
    <x v="2"/>
    <x v="3"/>
    <x v="5"/>
    <x v="2"/>
    <x v="1"/>
    <x v="0"/>
    <x v="0"/>
    <x v="0"/>
  </r>
  <r>
    <x v="326"/>
    <n v="138"/>
    <x v="1522"/>
    <s v="Crime|Drama|Mystery|Thriller"/>
    <x v="1587"/>
    <s v="English"/>
    <s v="USA"/>
    <n v="25000000"/>
    <n v="2003"/>
    <x v="25"/>
    <x v="8"/>
    <x v="9"/>
    <x v="14"/>
    <x v="7"/>
    <x v="0"/>
    <x v="0"/>
    <x v="0"/>
    <x v="0"/>
  </r>
  <r>
    <x v="326"/>
    <n v="132"/>
    <x v="1523"/>
    <s v="Drama|Sport"/>
    <x v="1588"/>
    <s v="English"/>
    <s v="USA"/>
    <n v="30000000"/>
    <n v="2004"/>
    <x v="14"/>
    <x v="3"/>
    <x v="19"/>
    <x v="2"/>
    <x v="1"/>
    <x v="0"/>
    <x v="0"/>
    <x v="0"/>
    <x v="0"/>
  </r>
  <r>
    <x v="370"/>
    <n v="103"/>
    <x v="1524"/>
    <s v="Comedy|Crime"/>
    <x v="1589"/>
    <s v="English"/>
    <s v="USA"/>
    <n v="30000000"/>
    <n v="1999"/>
    <x v="10"/>
    <x v="5"/>
    <x v="7"/>
    <x v="2"/>
    <x v="1"/>
    <x v="0"/>
    <x v="0"/>
    <x v="0"/>
    <x v="0"/>
  </r>
  <r>
    <x v="550"/>
    <n v="123"/>
    <x v="1525"/>
    <s v="Drama|Romance"/>
    <x v="1590"/>
    <s v="English"/>
    <s v="USA"/>
    <n v="29000000"/>
    <n v="2004"/>
    <x v="0"/>
    <x v="3"/>
    <x v="6"/>
    <x v="2"/>
    <x v="1"/>
    <x v="0"/>
    <x v="0"/>
    <x v="0"/>
    <x v="0"/>
  </r>
  <r>
    <x v="544"/>
    <n v="111"/>
    <x v="1526"/>
    <s v="Comedy|Romance"/>
    <x v="1591"/>
    <s v="English"/>
    <s v="USA"/>
    <n v="30000000"/>
    <n v="2008"/>
    <x v="9"/>
    <x v="5"/>
    <x v="6"/>
    <x v="2"/>
    <x v="1"/>
    <x v="0"/>
    <x v="0"/>
    <x v="0"/>
    <x v="0"/>
  </r>
  <r>
    <x v="163"/>
    <n v="102"/>
    <x v="1527"/>
    <s v="Comedy|Drama|Family|Music|Romance"/>
    <x v="1592"/>
    <s v="English"/>
    <s v="USA"/>
    <n v="30000000"/>
    <n v="2009"/>
    <x v="39"/>
    <x v="5"/>
    <x v="9"/>
    <x v="7"/>
    <x v="15"/>
    <x v="5"/>
    <x v="0"/>
    <x v="0"/>
    <x v="0"/>
  </r>
  <r>
    <x v="688"/>
    <n v="78"/>
    <x v="1528"/>
    <s v="Adventure|Animation|Comedy|Family|Romance"/>
    <x v="1593"/>
    <s v="English"/>
    <s v="Germany"/>
    <n v="30000000"/>
    <n v="2000"/>
    <x v="9"/>
    <x v="2"/>
    <x v="3"/>
    <x v="5"/>
    <x v="2"/>
    <x v="5"/>
    <x v="0"/>
    <x v="0"/>
    <x v="0"/>
  </r>
  <r>
    <x v="531"/>
    <n v="132"/>
    <x v="1529"/>
    <s v="Drama|Romance"/>
    <x v="1594"/>
    <s v="English"/>
    <s v="USA"/>
    <n v="30000000"/>
    <n v="1991"/>
    <x v="4"/>
    <x v="3"/>
    <x v="6"/>
    <x v="2"/>
    <x v="1"/>
    <x v="0"/>
    <x v="0"/>
    <x v="0"/>
    <x v="0"/>
  </r>
  <r>
    <x v="103"/>
    <n v="133"/>
    <x v="1530"/>
    <s v="Drama|Romance|War|Western"/>
    <x v="1595"/>
    <s v="English"/>
    <s v="USA"/>
    <n v="30000000"/>
    <n v="1994"/>
    <x v="7"/>
    <x v="3"/>
    <x v="6"/>
    <x v="16"/>
    <x v="9"/>
    <x v="0"/>
    <x v="0"/>
    <x v="0"/>
    <x v="0"/>
  </r>
  <r>
    <x v="689"/>
    <n v="108"/>
    <x v="1531"/>
    <s v="Drama|Romance"/>
    <x v="1596"/>
    <s v="English"/>
    <s v="USA"/>
    <n v="25000000"/>
    <n v="2009"/>
    <x v="38"/>
    <x v="3"/>
    <x v="6"/>
    <x v="2"/>
    <x v="1"/>
    <x v="0"/>
    <x v="0"/>
    <x v="0"/>
    <x v="0"/>
  </r>
  <r>
    <x v="690"/>
    <n v="125"/>
    <x v="1532"/>
    <s v="Comedy|Drama"/>
    <x v="1597"/>
    <s v="English"/>
    <s v="USA"/>
    <n v="30000000"/>
    <n v="2002"/>
    <x v="13"/>
    <x v="5"/>
    <x v="9"/>
    <x v="2"/>
    <x v="1"/>
    <x v="0"/>
    <x v="0"/>
    <x v="0"/>
    <x v="0"/>
  </r>
  <r>
    <x v="691"/>
    <n v="98"/>
    <x v="1533"/>
    <s v="Comedy|Horror|Romance"/>
    <x v="1598"/>
    <s v="English"/>
    <s v="USA"/>
    <n v="35000000"/>
    <n v="2013"/>
    <x v="8"/>
    <x v="5"/>
    <x v="11"/>
    <x v="4"/>
    <x v="1"/>
    <x v="0"/>
    <x v="0"/>
    <x v="0"/>
    <x v="0"/>
  </r>
  <r>
    <x v="692"/>
    <n v="119"/>
    <x v="1534"/>
    <s v="Action|Crime|Drama|Sci-Fi|Thriller"/>
    <x v="1599"/>
    <s v="English"/>
    <s v="USA"/>
    <n v="30000000"/>
    <n v="2012"/>
    <x v="38"/>
    <x v="0"/>
    <x v="7"/>
    <x v="8"/>
    <x v="0"/>
    <x v="2"/>
    <x v="0"/>
    <x v="0"/>
    <x v="0"/>
  </r>
  <r>
    <x v="19"/>
    <n v="87"/>
    <x v="1535"/>
    <s v="Comedy|Fantasy"/>
    <x v="1600"/>
    <s v="English"/>
    <s v="USA"/>
    <n v="30000000"/>
    <n v="2001"/>
    <x v="28"/>
    <x v="5"/>
    <x v="5"/>
    <x v="2"/>
    <x v="1"/>
    <x v="0"/>
    <x v="0"/>
    <x v="0"/>
    <x v="0"/>
  </r>
  <r>
    <x v="693"/>
    <n v="91"/>
    <x v="1536"/>
    <s v="Comedy|Drama|Family"/>
    <x v="1601"/>
    <s v="English"/>
    <s v="Australia"/>
    <n v="30000000"/>
    <n v="1995"/>
    <x v="2"/>
    <x v="5"/>
    <x v="9"/>
    <x v="7"/>
    <x v="1"/>
    <x v="0"/>
    <x v="0"/>
    <x v="0"/>
    <x v="0"/>
  </r>
  <r>
    <x v="345"/>
    <n v="100"/>
    <x v="1537"/>
    <s v="Comedy|Drama|Romance"/>
    <x v="1602"/>
    <s v="English"/>
    <s v="USA"/>
    <n v="30000000"/>
    <n v="2012"/>
    <x v="22"/>
    <x v="5"/>
    <x v="9"/>
    <x v="4"/>
    <x v="1"/>
    <x v="0"/>
    <x v="0"/>
    <x v="0"/>
    <x v="0"/>
  </r>
  <r>
    <x v="551"/>
    <n v="118"/>
    <x v="1538"/>
    <s v="Comedy|Drama|Romance"/>
    <x v="1603"/>
    <s v="English"/>
    <s v="USA"/>
    <n v="30000000"/>
    <n v="2008"/>
    <x v="13"/>
    <x v="5"/>
    <x v="9"/>
    <x v="4"/>
    <x v="1"/>
    <x v="0"/>
    <x v="0"/>
    <x v="0"/>
    <x v="0"/>
  </r>
  <r>
    <x v="113"/>
    <n v="44"/>
    <x v="4"/>
    <s v="Drama|Sport"/>
    <x v="1604"/>
    <s v="English"/>
    <s v="USA"/>
    <s v="-"/>
    <s v="-"/>
    <x v="50"/>
    <x v="3"/>
    <x v="19"/>
    <x v="2"/>
    <x v="1"/>
    <x v="0"/>
    <x v="0"/>
    <x v="0"/>
    <x v="0"/>
  </r>
  <r>
    <x v="265"/>
    <n v="109"/>
    <x v="1539"/>
    <s v="Action|Crime|Drama|Mystery|Thriller"/>
    <x v="1605"/>
    <s v="English"/>
    <s v="USA"/>
    <n v="45000000"/>
    <n v="2005"/>
    <x v="8"/>
    <x v="0"/>
    <x v="7"/>
    <x v="8"/>
    <x v="3"/>
    <x v="2"/>
    <x v="0"/>
    <x v="0"/>
    <x v="0"/>
  </r>
  <r>
    <x v="694"/>
    <n v="99"/>
    <x v="1540"/>
    <s v="Comedy|Romance"/>
    <x v="1606"/>
    <s v="English"/>
    <s v="USA"/>
    <n v="30000000"/>
    <n v="2008"/>
    <x v="19"/>
    <x v="5"/>
    <x v="6"/>
    <x v="2"/>
    <x v="1"/>
    <x v="0"/>
    <x v="0"/>
    <x v="0"/>
    <x v="0"/>
  </r>
  <r>
    <x v="695"/>
    <n v="114"/>
    <x v="1541"/>
    <s v="Drama|Romance"/>
    <x v="1607"/>
    <s v="English"/>
    <s v="USA"/>
    <n v="30000000"/>
    <n v="1998"/>
    <x v="18"/>
    <x v="3"/>
    <x v="6"/>
    <x v="2"/>
    <x v="1"/>
    <x v="0"/>
    <x v="0"/>
    <x v="0"/>
    <x v="0"/>
  </r>
  <r>
    <x v="236"/>
    <n v="89"/>
    <x v="1542"/>
    <s v="Comedy|Romance"/>
    <x v="1608"/>
    <s v="English"/>
    <s v="USA"/>
    <n v="30000000"/>
    <n v="2009"/>
    <x v="28"/>
    <x v="5"/>
    <x v="6"/>
    <x v="2"/>
    <x v="1"/>
    <x v="0"/>
    <x v="0"/>
    <x v="0"/>
    <x v="0"/>
  </r>
  <r>
    <x v="254"/>
    <n v="95"/>
    <x v="1543"/>
    <s v="Adventure|Comedy|Mystery"/>
    <x v="1609"/>
    <s v="English"/>
    <s v="USA"/>
    <n v="19000000"/>
    <n v="2004"/>
    <x v="18"/>
    <x v="2"/>
    <x v="8"/>
    <x v="14"/>
    <x v="1"/>
    <x v="0"/>
    <x v="0"/>
    <x v="0"/>
    <x v="0"/>
  </r>
  <r>
    <x v="236"/>
    <n v="98"/>
    <x v="1544"/>
    <s v="Comedy|Fantasy|Romance"/>
    <x v="1610"/>
    <s v="English"/>
    <s v="USA"/>
    <n v="37000000"/>
    <n v="2004"/>
    <x v="9"/>
    <x v="5"/>
    <x v="5"/>
    <x v="4"/>
    <x v="1"/>
    <x v="0"/>
    <x v="0"/>
    <x v="0"/>
    <x v="0"/>
  </r>
  <r>
    <x v="696"/>
    <n v="94"/>
    <x v="1545"/>
    <s v="Comedy|Fantasy|Romance"/>
    <x v="1611"/>
    <s v="English"/>
    <s v="Spain"/>
    <n v="17000000"/>
    <n v="2011"/>
    <x v="16"/>
    <x v="5"/>
    <x v="5"/>
    <x v="4"/>
    <x v="1"/>
    <x v="0"/>
    <x v="0"/>
    <x v="0"/>
    <x v="0"/>
  </r>
  <r>
    <x v="697"/>
    <n v="85"/>
    <x v="1546"/>
    <s v="Adventure|Animation|Comedy|Family"/>
    <x v="1612"/>
    <s v="English"/>
    <s v="Canada"/>
    <n v="42000000"/>
    <n v="2014"/>
    <x v="27"/>
    <x v="2"/>
    <x v="3"/>
    <x v="5"/>
    <x v="2"/>
    <x v="0"/>
    <x v="0"/>
    <x v="0"/>
    <x v="0"/>
  </r>
  <r>
    <x v="698"/>
    <n v="124"/>
    <x v="1547"/>
    <s v="Biography|Crime|Drama"/>
    <x v="1613"/>
    <s v="English"/>
    <s v="USA"/>
    <n v="30000000"/>
    <n v="2001"/>
    <x v="32"/>
    <x v="9"/>
    <x v="7"/>
    <x v="8"/>
    <x v="1"/>
    <x v="0"/>
    <x v="0"/>
    <x v="0"/>
    <x v="0"/>
  </r>
  <r>
    <x v="598"/>
    <n v="131"/>
    <x v="1548"/>
    <s v="Drama|Romance"/>
    <x v="1614"/>
    <s v="English"/>
    <s v="USA"/>
    <n v="55000000"/>
    <n v="1999"/>
    <x v="9"/>
    <x v="3"/>
    <x v="6"/>
    <x v="2"/>
    <x v="1"/>
    <x v="0"/>
    <x v="0"/>
    <x v="0"/>
    <x v="0"/>
  </r>
  <r>
    <x v="699"/>
    <n v="107"/>
    <x v="1549"/>
    <s v="Action|Adventure|Sci-Fi|Thriller"/>
    <x v="1615"/>
    <s v="English"/>
    <s v="USA"/>
    <n v="27800000"/>
    <n v="1989"/>
    <x v="28"/>
    <x v="0"/>
    <x v="0"/>
    <x v="3"/>
    <x v="7"/>
    <x v="0"/>
    <x v="0"/>
    <x v="0"/>
    <x v="0"/>
  </r>
  <r>
    <x v="511"/>
    <n v="99"/>
    <x v="1550"/>
    <s v="Comedy|Family|Fantasy|Sport"/>
    <x v="1616"/>
    <s v="English"/>
    <s v="USA"/>
    <n v="30000000"/>
    <n v="2002"/>
    <x v="37"/>
    <x v="5"/>
    <x v="4"/>
    <x v="0"/>
    <x v="16"/>
    <x v="0"/>
    <x v="0"/>
    <x v="0"/>
    <x v="0"/>
  </r>
  <r>
    <x v="231"/>
    <n v="83"/>
    <x v="1551"/>
    <s v="Comedy|Crime"/>
    <x v="1617"/>
    <s v="English"/>
    <s v="USA"/>
    <n v="30000000"/>
    <n v="1994"/>
    <x v="21"/>
    <x v="5"/>
    <x v="7"/>
    <x v="2"/>
    <x v="1"/>
    <x v="0"/>
    <x v="0"/>
    <x v="0"/>
    <x v="0"/>
  </r>
  <r>
    <x v="533"/>
    <n v="131"/>
    <x v="1552"/>
    <s v="Action|Adventure|Thriller"/>
    <x v="1618"/>
    <s v="English"/>
    <s v="UK"/>
    <n v="30000000"/>
    <n v="1985"/>
    <x v="22"/>
    <x v="0"/>
    <x v="0"/>
    <x v="1"/>
    <x v="1"/>
    <x v="0"/>
    <x v="0"/>
    <x v="0"/>
    <x v="0"/>
  </r>
  <r>
    <x v="700"/>
    <n v="85"/>
    <x v="1553"/>
    <s v="Animation|Comedy|Family|Mystery|Sci-Fi"/>
    <x v="1619"/>
    <s v="English"/>
    <s v="UK"/>
    <n v="30000000"/>
    <n v="2005"/>
    <x v="7"/>
    <x v="4"/>
    <x v="8"/>
    <x v="7"/>
    <x v="3"/>
    <x v="6"/>
    <x v="0"/>
    <x v="0"/>
    <x v="0"/>
  </r>
  <r>
    <x v="477"/>
    <n v="126"/>
    <x v="1554"/>
    <s v="Drama|Romance"/>
    <x v="1620"/>
    <s v="English"/>
    <s v="USA"/>
    <n v="30000000"/>
    <n v="2007"/>
    <x v="1"/>
    <x v="3"/>
    <x v="6"/>
    <x v="2"/>
    <x v="1"/>
    <x v="0"/>
    <x v="0"/>
    <x v="0"/>
    <x v="0"/>
  </r>
  <r>
    <x v="568"/>
    <n v="102"/>
    <x v="1555"/>
    <s v="Adventure|Comedy|Drama|Family|Sport"/>
    <x v="1621"/>
    <s v="English"/>
    <s v="USA"/>
    <s v="-"/>
    <n v="2005"/>
    <x v="31"/>
    <x v="2"/>
    <x v="8"/>
    <x v="8"/>
    <x v="2"/>
    <x v="3"/>
    <x v="0"/>
    <x v="0"/>
    <x v="0"/>
  </r>
  <r>
    <x v="96"/>
    <n v="123"/>
    <x v="1556"/>
    <s v="Drama|Mystery|Romance|War"/>
    <x v="1622"/>
    <s v="English"/>
    <s v="UK"/>
    <n v="30000000"/>
    <n v="2007"/>
    <x v="6"/>
    <x v="3"/>
    <x v="12"/>
    <x v="4"/>
    <x v="12"/>
    <x v="0"/>
    <x v="0"/>
    <x v="0"/>
    <x v="0"/>
  </r>
  <r>
    <x v="236"/>
    <n v="105"/>
    <x v="1557"/>
    <s v="Comedy|Drama|Romance"/>
    <x v="1623"/>
    <s v="English"/>
    <s v="USA"/>
    <n v="30000000"/>
    <n v="2010"/>
    <x v="12"/>
    <x v="5"/>
    <x v="9"/>
    <x v="4"/>
    <x v="1"/>
    <x v="0"/>
    <x v="0"/>
    <x v="0"/>
    <x v="0"/>
  </r>
  <r>
    <x v="18"/>
    <n v="125"/>
    <x v="1558"/>
    <s v="Action|Crime|Thriller"/>
    <x v="1624"/>
    <s v="English"/>
    <s v="USA"/>
    <n v="30000000"/>
    <n v="1989"/>
    <x v="4"/>
    <x v="0"/>
    <x v="7"/>
    <x v="1"/>
    <x v="1"/>
    <x v="0"/>
    <x v="0"/>
    <x v="0"/>
    <x v="0"/>
  </r>
  <r>
    <x v="307"/>
    <n v="92"/>
    <x v="1559"/>
    <s v="Comedy"/>
    <x v="1625"/>
    <s v="English"/>
    <s v="USA"/>
    <s v="-"/>
    <n v="2012"/>
    <x v="37"/>
    <x v="5"/>
    <x v="2"/>
    <x v="2"/>
    <x v="1"/>
    <x v="0"/>
    <x v="0"/>
    <x v="0"/>
    <x v="0"/>
  </r>
  <r>
    <x v="24"/>
    <n v="77"/>
    <x v="1560"/>
    <s v="Animation|Drama|Family|Fantasy|Musical|Romance"/>
    <x v="1626"/>
    <s v="English"/>
    <s v="USA"/>
    <n v="40000000"/>
    <n v="2005"/>
    <x v="38"/>
    <x v="4"/>
    <x v="9"/>
    <x v="7"/>
    <x v="4"/>
    <x v="11"/>
    <x v="5"/>
    <x v="0"/>
    <x v="0"/>
  </r>
  <r>
    <x v="701"/>
    <n v="118"/>
    <x v="1561"/>
    <s v="Biography|Drama|Sport"/>
    <x v="1627"/>
    <s v="English"/>
    <s v="USA"/>
    <s v="-"/>
    <n v="2006"/>
    <x v="13"/>
    <x v="9"/>
    <x v="9"/>
    <x v="15"/>
    <x v="1"/>
    <x v="0"/>
    <x v="0"/>
    <x v="0"/>
    <x v="0"/>
  </r>
  <r>
    <x v="496"/>
    <n v="121"/>
    <x v="1562"/>
    <s v="Action|Crime|Drama|Mystery|Thriller"/>
    <x v="1628"/>
    <s v="English"/>
    <s v="USA"/>
    <n v="30000000"/>
    <n v="2015"/>
    <x v="32"/>
    <x v="0"/>
    <x v="7"/>
    <x v="8"/>
    <x v="3"/>
    <x v="2"/>
    <x v="0"/>
    <x v="0"/>
    <x v="0"/>
  </r>
  <r>
    <x v="274"/>
    <n v="124"/>
    <x v="1563"/>
    <s v="Drama|Sport"/>
    <x v="1629"/>
    <s v="English"/>
    <s v="USA"/>
    <n v="30000000"/>
    <n v="2015"/>
    <x v="7"/>
    <x v="3"/>
    <x v="19"/>
    <x v="2"/>
    <x v="1"/>
    <x v="0"/>
    <x v="0"/>
    <x v="0"/>
    <x v="0"/>
  </r>
  <r>
    <x v="6"/>
    <n v="99"/>
    <x v="1564"/>
    <s v="Horror|Thriller"/>
    <x v="1630"/>
    <s v="English"/>
    <s v="USA"/>
    <n v="30000000"/>
    <n v="2009"/>
    <x v="4"/>
    <x v="11"/>
    <x v="1"/>
    <x v="2"/>
    <x v="1"/>
    <x v="0"/>
    <x v="0"/>
    <x v="0"/>
    <x v="0"/>
  </r>
  <r>
    <x v="702"/>
    <n v="112"/>
    <x v="1565"/>
    <s v="Drama|Fantasy|Romance"/>
    <x v="1631"/>
    <s v="English"/>
    <s v="USA"/>
    <n v="25000000"/>
    <n v="2015"/>
    <x v="13"/>
    <x v="3"/>
    <x v="5"/>
    <x v="4"/>
    <x v="1"/>
    <x v="0"/>
    <x v="0"/>
    <x v="0"/>
    <x v="0"/>
  </r>
  <r>
    <x v="703"/>
    <n v="111"/>
    <x v="1566"/>
    <s v="Comedy|Drama|Family"/>
    <x v="1632"/>
    <s v="English"/>
    <s v="USA"/>
    <n v="30000000"/>
    <n v="2003"/>
    <x v="32"/>
    <x v="5"/>
    <x v="9"/>
    <x v="7"/>
    <x v="1"/>
    <x v="0"/>
    <x v="0"/>
    <x v="0"/>
    <x v="0"/>
  </r>
  <r>
    <x v="107"/>
    <n v="107"/>
    <x v="1567"/>
    <s v="Drama|Music|Romance"/>
    <x v="1633"/>
    <s v="English"/>
    <s v="USA"/>
    <n v="30000000"/>
    <n v="2010"/>
    <x v="5"/>
    <x v="3"/>
    <x v="16"/>
    <x v="4"/>
    <x v="1"/>
    <x v="0"/>
    <x v="0"/>
    <x v="0"/>
    <x v="0"/>
  </r>
  <r>
    <x v="472"/>
    <n v="104"/>
    <x v="1568"/>
    <s v="Drama|Romance|Sport"/>
    <x v="1634"/>
    <s v="English"/>
    <s v="USA"/>
    <n v="30000000"/>
    <n v="2002"/>
    <x v="23"/>
    <x v="3"/>
    <x v="6"/>
    <x v="15"/>
    <x v="1"/>
    <x v="0"/>
    <x v="0"/>
    <x v="0"/>
    <x v="0"/>
  </r>
  <r>
    <x v="12"/>
    <n v="113"/>
    <x v="1569"/>
    <s v="Comedy|Drama|Fantasy|Romance"/>
    <x v="1635"/>
    <s v="English"/>
    <s v="USA"/>
    <n v="38000000"/>
    <n v="2006"/>
    <x v="32"/>
    <x v="5"/>
    <x v="9"/>
    <x v="0"/>
    <x v="6"/>
    <x v="0"/>
    <x v="0"/>
    <x v="0"/>
    <x v="0"/>
  </r>
  <r>
    <x v="312"/>
    <n v="113"/>
    <x v="1570"/>
    <s v="Horror"/>
    <x v="1636"/>
    <s v="English"/>
    <s v="USA"/>
    <n v="32000000"/>
    <n v="2007"/>
    <x v="4"/>
    <x v="11"/>
    <x v="2"/>
    <x v="2"/>
    <x v="1"/>
    <x v="0"/>
    <x v="0"/>
    <x v="0"/>
    <x v="0"/>
  </r>
  <r>
    <x v="704"/>
    <n v="95"/>
    <x v="1571"/>
    <s v="Fantasy|Horror|Mystery|Thriller"/>
    <x v="1637"/>
    <s v="English"/>
    <s v="USA"/>
    <n v="30000000"/>
    <n v="2012"/>
    <x v="15"/>
    <x v="7"/>
    <x v="11"/>
    <x v="14"/>
    <x v="7"/>
    <x v="0"/>
    <x v="0"/>
    <x v="0"/>
    <x v="0"/>
  </r>
  <r>
    <x v="705"/>
    <n v="86"/>
    <x v="1572"/>
    <s v="Comedy"/>
    <x v="1638"/>
    <s v="English"/>
    <s v="USA"/>
    <n v="30000000"/>
    <n v="2008"/>
    <x v="59"/>
    <x v="5"/>
    <x v="2"/>
    <x v="2"/>
    <x v="1"/>
    <x v="0"/>
    <x v="0"/>
    <x v="0"/>
    <x v="0"/>
  </r>
  <r>
    <x v="225"/>
    <n v="126"/>
    <x v="1573"/>
    <s v="Action|Comedy|Crime|Thriller"/>
    <x v="1639"/>
    <s v="English"/>
    <s v="USA"/>
    <n v="30000000"/>
    <n v="1988"/>
    <x v="32"/>
    <x v="0"/>
    <x v="8"/>
    <x v="10"/>
    <x v="7"/>
    <x v="0"/>
    <x v="0"/>
    <x v="0"/>
    <x v="0"/>
  </r>
  <r>
    <x v="706"/>
    <n v="101"/>
    <x v="1574"/>
    <s v="Action|Crime|Sci-Fi|Thriller"/>
    <x v="1640"/>
    <s v="English"/>
    <s v="USA"/>
    <n v="27000000"/>
    <n v="1987"/>
    <x v="4"/>
    <x v="0"/>
    <x v="7"/>
    <x v="3"/>
    <x v="7"/>
    <x v="0"/>
    <x v="0"/>
    <x v="0"/>
    <x v="0"/>
  </r>
  <r>
    <x v="189"/>
    <n v="102"/>
    <x v="1575"/>
    <s v="Comedy|Horror|Musical|Sci-Fi"/>
    <x v="1641"/>
    <s v="English"/>
    <s v="USA"/>
    <n v="25000000"/>
    <n v="1986"/>
    <x v="8"/>
    <x v="5"/>
    <x v="11"/>
    <x v="18"/>
    <x v="0"/>
    <x v="0"/>
    <x v="0"/>
    <x v="0"/>
    <x v="0"/>
  </r>
  <r>
    <x v="96"/>
    <n v="111"/>
    <x v="1576"/>
    <s v="Action|Drama|Thriller"/>
    <x v="1642"/>
    <s v="English"/>
    <s v="USA"/>
    <n v="30000000"/>
    <n v="2011"/>
    <x v="2"/>
    <x v="0"/>
    <x v="9"/>
    <x v="1"/>
    <x v="1"/>
    <x v="0"/>
    <x v="0"/>
    <x v="0"/>
    <x v="0"/>
  </r>
  <r>
    <x v="113"/>
    <n v="60"/>
    <x v="4"/>
    <s v="Drama|Mystery"/>
    <x v="1643"/>
    <s v="English"/>
    <s v="USA"/>
    <s v="-"/>
    <s v="-"/>
    <x v="7"/>
    <x v="3"/>
    <x v="12"/>
    <x v="2"/>
    <x v="1"/>
    <x v="0"/>
    <x v="0"/>
    <x v="0"/>
    <x v="0"/>
  </r>
  <r>
    <x v="707"/>
    <n v="95"/>
    <x v="1577"/>
    <s v="Action|Adventure|Fantasy|Sci-Fi|Thriller"/>
    <x v="1644"/>
    <s v="English"/>
    <s v="USA"/>
    <n v="30000000"/>
    <n v="1997"/>
    <x v="42"/>
    <x v="0"/>
    <x v="0"/>
    <x v="0"/>
    <x v="0"/>
    <x v="2"/>
    <x v="0"/>
    <x v="0"/>
    <x v="0"/>
  </r>
  <r>
    <x v="708"/>
    <n v="98"/>
    <x v="1578"/>
    <s v="Comedy|Drama|Romance"/>
    <x v="1645"/>
    <s v="English"/>
    <s v="USA"/>
    <n v="30000000"/>
    <n v="2011"/>
    <x v="9"/>
    <x v="5"/>
    <x v="9"/>
    <x v="4"/>
    <x v="1"/>
    <x v="0"/>
    <x v="0"/>
    <x v="0"/>
    <x v="0"/>
  </r>
  <r>
    <x v="709"/>
    <n v="100"/>
    <x v="1579"/>
    <s v="Drama|Fantasy|Horror"/>
    <x v="1646"/>
    <s v="English"/>
    <s v="USA"/>
    <n v="30000000"/>
    <n v="2013"/>
    <x v="18"/>
    <x v="3"/>
    <x v="5"/>
    <x v="9"/>
    <x v="1"/>
    <x v="0"/>
    <x v="0"/>
    <x v="0"/>
    <x v="0"/>
  </r>
  <r>
    <x v="710"/>
    <n v="118"/>
    <x v="1580"/>
    <s v="Drama|Music"/>
    <x v="1647"/>
    <s v="English"/>
    <s v="USA"/>
    <n v="30000000"/>
    <n v="2006"/>
    <x v="10"/>
    <x v="3"/>
    <x v="16"/>
    <x v="2"/>
    <x v="1"/>
    <x v="0"/>
    <x v="0"/>
    <x v="0"/>
    <x v="0"/>
  </r>
  <r>
    <x v="113"/>
    <n v="28"/>
    <x v="4"/>
    <s v="Comedy|Drama"/>
    <x v="1648"/>
    <s v="English"/>
    <s v="USA"/>
    <s v="-"/>
    <s v="-"/>
    <x v="3"/>
    <x v="5"/>
    <x v="9"/>
    <x v="2"/>
    <x v="1"/>
    <x v="0"/>
    <x v="0"/>
    <x v="0"/>
    <x v="0"/>
  </r>
  <r>
    <x v="711"/>
    <n v="125"/>
    <x v="1581"/>
    <s v="Crime|Drama|Sport"/>
    <x v="1649"/>
    <s v="English"/>
    <s v="USA"/>
    <n v="30000000"/>
    <n v="2006"/>
    <x v="8"/>
    <x v="8"/>
    <x v="9"/>
    <x v="15"/>
    <x v="1"/>
    <x v="0"/>
    <x v="0"/>
    <x v="0"/>
    <x v="0"/>
  </r>
  <r>
    <x v="400"/>
    <n v="94"/>
    <x v="1582"/>
    <s v="Comedy|Crime"/>
    <x v="1650"/>
    <s v="English"/>
    <s v="USA"/>
    <n v="45000000"/>
    <n v="2001"/>
    <x v="34"/>
    <x v="5"/>
    <x v="7"/>
    <x v="2"/>
    <x v="1"/>
    <x v="0"/>
    <x v="0"/>
    <x v="0"/>
    <x v="0"/>
  </r>
  <r>
    <x v="712"/>
    <n v="79"/>
    <x v="1583"/>
    <s v="Action|Adventure|Animation|Drama|Mystery|Sci-Fi|Thriller"/>
    <x v="1651"/>
    <s v="English"/>
    <s v="USA"/>
    <n v="30000000"/>
    <n v="2009"/>
    <x v="1"/>
    <x v="0"/>
    <x v="0"/>
    <x v="11"/>
    <x v="11"/>
    <x v="12"/>
    <x v="2"/>
    <x v="8"/>
    <x v="0"/>
  </r>
  <r>
    <x v="151"/>
    <n v="106"/>
    <x v="1584"/>
    <s v="Crime|Drama|Thriller"/>
    <x v="1652"/>
    <s v="English"/>
    <s v="USA"/>
    <n v="30000000"/>
    <n v="2013"/>
    <x v="1"/>
    <x v="8"/>
    <x v="9"/>
    <x v="1"/>
    <x v="1"/>
    <x v="0"/>
    <x v="0"/>
    <x v="0"/>
    <x v="0"/>
  </r>
  <r>
    <x v="713"/>
    <n v="111"/>
    <x v="1585"/>
    <s v="Comedy|Family|Romance"/>
    <x v="1653"/>
    <s v="English"/>
    <s v="USA"/>
    <s v="-"/>
    <n v="2004"/>
    <x v="18"/>
    <x v="5"/>
    <x v="4"/>
    <x v="4"/>
    <x v="1"/>
    <x v="0"/>
    <x v="0"/>
    <x v="0"/>
    <x v="0"/>
  </r>
  <r>
    <x v="714"/>
    <n v="63"/>
    <x v="1586"/>
    <s v="Adventure|Animation|Comedy|Family|Musical"/>
    <x v="1654"/>
    <s v="English"/>
    <s v="USA"/>
    <n v="30000000"/>
    <n v="2011"/>
    <x v="11"/>
    <x v="2"/>
    <x v="3"/>
    <x v="5"/>
    <x v="2"/>
    <x v="11"/>
    <x v="0"/>
    <x v="0"/>
    <x v="0"/>
  </r>
  <r>
    <x v="715"/>
    <n v="85"/>
    <x v="1587"/>
    <s v="Comedy"/>
    <x v="1655"/>
    <s v="English"/>
    <s v="USA"/>
    <n v="19000000"/>
    <n v="2003"/>
    <x v="53"/>
    <x v="5"/>
    <x v="2"/>
    <x v="2"/>
    <x v="1"/>
    <x v="0"/>
    <x v="0"/>
    <x v="0"/>
    <x v="0"/>
  </r>
  <r>
    <x v="486"/>
    <n v="108"/>
    <x v="1588"/>
    <s v="Comedy|Drama|Romance"/>
    <x v="1656"/>
    <s v="English"/>
    <s v="USA"/>
    <n v="30000000"/>
    <n v="1998"/>
    <x v="2"/>
    <x v="5"/>
    <x v="9"/>
    <x v="4"/>
    <x v="1"/>
    <x v="0"/>
    <x v="0"/>
    <x v="0"/>
    <x v="0"/>
  </r>
  <r>
    <x v="716"/>
    <n v="139"/>
    <x v="1589"/>
    <s v="Biography|Drama|Music"/>
    <x v="1657"/>
    <s v="English"/>
    <s v="USA"/>
    <n v="30000000"/>
    <n v="2014"/>
    <x v="8"/>
    <x v="9"/>
    <x v="9"/>
    <x v="17"/>
    <x v="1"/>
    <x v="0"/>
    <x v="0"/>
    <x v="0"/>
    <x v="0"/>
  </r>
  <r>
    <x v="462"/>
    <n v="127"/>
    <x v="1590"/>
    <s v="Drama"/>
    <x v="1658"/>
    <s v="English"/>
    <s v="USA"/>
    <n v="30000000"/>
    <n v="1998"/>
    <x v="15"/>
    <x v="3"/>
    <x v="2"/>
    <x v="2"/>
    <x v="1"/>
    <x v="0"/>
    <x v="0"/>
    <x v="0"/>
    <x v="0"/>
  </r>
  <r>
    <x v="717"/>
    <n v="106"/>
    <x v="1591"/>
    <s v="Action|Crime|Sci-Fi|Thriller"/>
    <x v="1659"/>
    <s v="English"/>
    <s v="USA"/>
    <n v="30000000"/>
    <n v="1995"/>
    <x v="34"/>
    <x v="0"/>
    <x v="7"/>
    <x v="3"/>
    <x v="7"/>
    <x v="0"/>
    <x v="0"/>
    <x v="0"/>
    <x v="0"/>
  </r>
  <r>
    <x v="246"/>
    <n v="95"/>
    <x v="1592"/>
    <s v="Comedy|Romance|Sci-Fi"/>
    <x v="1660"/>
    <s v="English"/>
    <s v="USA"/>
    <n v="30000000"/>
    <n v="2006"/>
    <x v="37"/>
    <x v="5"/>
    <x v="6"/>
    <x v="3"/>
    <x v="1"/>
    <x v="0"/>
    <x v="0"/>
    <x v="0"/>
    <x v="0"/>
  </r>
  <r>
    <x v="245"/>
    <n v="118"/>
    <x v="1593"/>
    <s v="Horror|Mystery|Thriller"/>
    <x v="1661"/>
    <s v="English"/>
    <s v="USA"/>
    <n v="30000000"/>
    <n v="2014"/>
    <x v="5"/>
    <x v="11"/>
    <x v="12"/>
    <x v="1"/>
    <x v="1"/>
    <x v="0"/>
    <x v="0"/>
    <x v="0"/>
    <x v="0"/>
  </r>
  <r>
    <x v="718"/>
    <n v="108"/>
    <x v="1594"/>
    <s v="Adventure|Drama|Thriller"/>
    <x v="1662"/>
    <s v="English"/>
    <s v="USA"/>
    <n v="30000000"/>
    <n v="2011"/>
    <x v="18"/>
    <x v="2"/>
    <x v="9"/>
    <x v="1"/>
    <x v="1"/>
    <x v="0"/>
    <x v="0"/>
    <x v="0"/>
    <x v="0"/>
  </r>
  <r>
    <x v="719"/>
    <n v="105"/>
    <x v="1595"/>
    <s v="Comedy|Drama|Romance"/>
    <x v="1663"/>
    <s v="English"/>
    <s v="USA"/>
    <n v="35000000"/>
    <n v="2004"/>
    <x v="31"/>
    <x v="5"/>
    <x v="9"/>
    <x v="4"/>
    <x v="1"/>
    <x v="0"/>
    <x v="0"/>
    <x v="0"/>
    <x v="0"/>
  </r>
  <r>
    <x v="551"/>
    <n v="131"/>
    <x v="1596"/>
    <s v="Comedy|Romance"/>
    <x v="1664"/>
    <s v="English"/>
    <s v="USA"/>
    <n v="30000000"/>
    <n v="2012"/>
    <x v="5"/>
    <x v="5"/>
    <x v="6"/>
    <x v="2"/>
    <x v="1"/>
    <x v="0"/>
    <x v="0"/>
    <x v="0"/>
    <x v="0"/>
  </r>
  <r>
    <x v="720"/>
    <n v="104"/>
    <x v="1597"/>
    <s v="Comedy|Drama|Romance|Sport"/>
    <x v="1665"/>
    <s v="English"/>
    <s v="USA"/>
    <n v="30000000"/>
    <n v="2004"/>
    <x v="34"/>
    <x v="5"/>
    <x v="9"/>
    <x v="4"/>
    <x v="16"/>
    <x v="0"/>
    <x v="0"/>
    <x v="0"/>
    <x v="0"/>
  </r>
  <r>
    <x v="721"/>
    <n v="133"/>
    <x v="1598"/>
    <s v="Crime|Drama|Romance|Thriller"/>
    <x v="1666"/>
    <s v="English"/>
    <s v="USA"/>
    <n v="35000000"/>
    <n v="2010"/>
    <x v="38"/>
    <x v="8"/>
    <x v="9"/>
    <x v="4"/>
    <x v="7"/>
    <x v="0"/>
    <x v="0"/>
    <x v="0"/>
    <x v="0"/>
  </r>
  <r>
    <x v="722"/>
    <n v="94"/>
    <x v="1599"/>
    <s v="Action|Horror|Sci-Fi|Thriller"/>
    <x v="1667"/>
    <s v="English"/>
    <s v="USA"/>
    <n v="30000000"/>
    <n v="2006"/>
    <x v="46"/>
    <x v="0"/>
    <x v="11"/>
    <x v="3"/>
    <x v="7"/>
    <x v="0"/>
    <x v="0"/>
    <x v="0"/>
    <x v="0"/>
  </r>
  <r>
    <x v="723"/>
    <n v="109"/>
    <x v="1600"/>
    <s v="Action|Crime|Drama|Thriller"/>
    <x v="1668"/>
    <s v="English"/>
    <s v="USA"/>
    <n v="20000000"/>
    <n v="2005"/>
    <x v="22"/>
    <x v="0"/>
    <x v="7"/>
    <x v="8"/>
    <x v="7"/>
    <x v="0"/>
    <x v="0"/>
    <x v="0"/>
    <x v="0"/>
  </r>
  <r>
    <x v="274"/>
    <n v="96"/>
    <x v="1601"/>
    <s v="Action|Crime|Thriller"/>
    <x v="1669"/>
    <s v="English"/>
    <s v="USA"/>
    <n v="30000000"/>
    <n v="1998"/>
    <x v="9"/>
    <x v="0"/>
    <x v="7"/>
    <x v="1"/>
    <x v="1"/>
    <x v="0"/>
    <x v="0"/>
    <x v="0"/>
    <x v="0"/>
  </r>
  <r>
    <x v="724"/>
    <n v="105"/>
    <x v="1602"/>
    <s v="Action|Adventure|Crime|Drama|Romance"/>
    <x v="1670"/>
    <s v="English"/>
    <s v="USA"/>
    <n v="25000000"/>
    <n v="1996"/>
    <x v="43"/>
    <x v="0"/>
    <x v="0"/>
    <x v="10"/>
    <x v="11"/>
    <x v="5"/>
    <x v="0"/>
    <x v="0"/>
    <x v="0"/>
  </r>
  <r>
    <x v="725"/>
    <n v="99"/>
    <x v="1603"/>
    <s v="Action|Comedy|Horror"/>
    <x v="1671"/>
    <s v="English"/>
    <s v="USA"/>
    <n v="30000000"/>
    <n v="2002"/>
    <x v="28"/>
    <x v="0"/>
    <x v="8"/>
    <x v="9"/>
    <x v="1"/>
    <x v="0"/>
    <x v="0"/>
    <x v="0"/>
    <x v="0"/>
  </r>
  <r>
    <x v="103"/>
    <n v="112"/>
    <x v="1604"/>
    <s v="Comedy|Drama|Romance"/>
    <x v="1672"/>
    <s v="English"/>
    <s v="USA"/>
    <n v="30000000"/>
    <n v="2010"/>
    <x v="10"/>
    <x v="5"/>
    <x v="9"/>
    <x v="4"/>
    <x v="1"/>
    <x v="0"/>
    <x v="0"/>
    <x v="0"/>
    <x v="0"/>
  </r>
  <r>
    <x v="359"/>
    <n v="108"/>
    <x v="1605"/>
    <s v="Crime|Drama|Mystery|Thriller"/>
    <x v="1673"/>
    <s v="English"/>
    <s v="USA"/>
    <n v="30000000"/>
    <n v="2007"/>
    <x v="18"/>
    <x v="8"/>
    <x v="9"/>
    <x v="14"/>
    <x v="7"/>
    <x v="0"/>
    <x v="0"/>
    <x v="0"/>
    <x v="0"/>
  </r>
  <r>
    <x v="726"/>
    <n v="126"/>
    <x v="1606"/>
    <s v="Drama"/>
    <x v="1674"/>
    <s v="English"/>
    <s v="USA"/>
    <n v="35000000"/>
    <n v="2005"/>
    <x v="11"/>
    <x v="3"/>
    <x v="2"/>
    <x v="2"/>
    <x v="1"/>
    <x v="0"/>
    <x v="0"/>
    <x v="0"/>
    <x v="0"/>
  </r>
  <r>
    <x v="456"/>
    <n v="98"/>
    <x v="1607"/>
    <s v="Comedy|Crime|Thriller"/>
    <x v="1675"/>
    <s v="English"/>
    <s v="USA"/>
    <n v="40000000"/>
    <n v="2004"/>
    <x v="34"/>
    <x v="5"/>
    <x v="7"/>
    <x v="1"/>
    <x v="1"/>
    <x v="0"/>
    <x v="0"/>
    <x v="0"/>
    <x v="0"/>
  </r>
  <r>
    <x v="727"/>
    <n v="104"/>
    <x v="1608"/>
    <s v="Drama|Horror|Sci-Fi"/>
    <x v="1676"/>
    <s v="English"/>
    <s v="Canada"/>
    <n v="26000000"/>
    <n v="2009"/>
    <x v="27"/>
    <x v="3"/>
    <x v="11"/>
    <x v="3"/>
    <x v="1"/>
    <x v="0"/>
    <x v="0"/>
    <x v="0"/>
    <x v="0"/>
  </r>
  <r>
    <x v="728"/>
    <n v="110"/>
    <x v="1609"/>
    <s v="Action|Adventure|Comedy|Romance|Sci-Fi"/>
    <x v="1677"/>
    <s v="English"/>
    <s v="USA"/>
    <n v="35000000"/>
    <n v="1986"/>
    <x v="51"/>
    <x v="0"/>
    <x v="0"/>
    <x v="5"/>
    <x v="6"/>
    <x v="6"/>
    <x v="0"/>
    <x v="0"/>
    <x v="0"/>
  </r>
  <r>
    <x v="729"/>
    <n v="130"/>
    <x v="1610"/>
    <s v="Crime|Drama|Thriller"/>
    <x v="1678"/>
    <s v="English"/>
    <s v="USA"/>
    <n v="30000000"/>
    <n v="2008"/>
    <x v="10"/>
    <x v="8"/>
    <x v="9"/>
    <x v="1"/>
    <x v="1"/>
    <x v="0"/>
    <x v="0"/>
    <x v="0"/>
    <x v="0"/>
  </r>
  <r>
    <x v="730"/>
    <n v="93"/>
    <x v="1611"/>
    <s v="Adventure|Horror|Thriller"/>
    <x v="1679"/>
    <s v="English"/>
    <s v="USA"/>
    <n v="30000000"/>
    <n v="2005"/>
    <x v="37"/>
    <x v="2"/>
    <x v="11"/>
    <x v="1"/>
    <x v="1"/>
    <x v="0"/>
    <x v="0"/>
    <x v="0"/>
    <x v="0"/>
  </r>
  <r>
    <x v="340"/>
    <n v="96"/>
    <x v="1612"/>
    <s v="Comedy|Romance"/>
    <x v="1680"/>
    <s v="English"/>
    <s v="USA"/>
    <n v="30000000"/>
    <n v="2003"/>
    <x v="23"/>
    <x v="5"/>
    <x v="6"/>
    <x v="2"/>
    <x v="1"/>
    <x v="0"/>
    <x v="0"/>
    <x v="0"/>
    <x v="0"/>
  </r>
  <r>
    <x v="524"/>
    <n v="114"/>
    <x v="1613"/>
    <s v="Drama|Mystery|Romance|Thriller"/>
    <x v="1681"/>
    <s v="English"/>
    <s v="USA"/>
    <n v="30000000"/>
    <n v="2004"/>
    <x v="15"/>
    <x v="3"/>
    <x v="12"/>
    <x v="4"/>
    <x v="7"/>
    <x v="0"/>
    <x v="0"/>
    <x v="0"/>
    <x v="0"/>
  </r>
  <r>
    <x v="317"/>
    <n v="106"/>
    <x v="1614"/>
    <s v="Comedy|Horror"/>
    <x v="1682"/>
    <s v="English"/>
    <s v="USA"/>
    <n v="30000000"/>
    <n v="2011"/>
    <x v="21"/>
    <x v="5"/>
    <x v="11"/>
    <x v="2"/>
    <x v="1"/>
    <x v="0"/>
    <x v="0"/>
    <x v="0"/>
    <x v="0"/>
  </r>
  <r>
    <x v="427"/>
    <n v="150"/>
    <x v="1615"/>
    <s v="Biography|Drama|History|Romance"/>
    <x v="1683"/>
    <s v="English"/>
    <s v="USA"/>
    <n v="30000000"/>
    <n v="2005"/>
    <x v="10"/>
    <x v="9"/>
    <x v="9"/>
    <x v="12"/>
    <x v="6"/>
    <x v="0"/>
    <x v="0"/>
    <x v="0"/>
    <x v="0"/>
  </r>
  <r>
    <x v="731"/>
    <n v="100"/>
    <x v="1616"/>
    <s v="Action|Adventure|Sci-Fi"/>
    <x v="1684"/>
    <s v="English"/>
    <s v="USA"/>
    <n v="30000000"/>
    <n v="1999"/>
    <x v="54"/>
    <x v="0"/>
    <x v="0"/>
    <x v="3"/>
    <x v="1"/>
    <x v="0"/>
    <x v="0"/>
    <x v="0"/>
    <x v="0"/>
  </r>
  <r>
    <x v="435"/>
    <n v="100"/>
    <x v="1617"/>
    <s v="Drama|Fantasy|Thriller"/>
    <x v="1685"/>
    <s v="English"/>
    <s v="USA"/>
    <n v="30000000"/>
    <n v="1999"/>
    <x v="34"/>
    <x v="3"/>
    <x v="5"/>
    <x v="1"/>
    <x v="1"/>
    <x v="0"/>
    <x v="0"/>
    <x v="0"/>
    <x v="0"/>
  </r>
  <r>
    <x v="481"/>
    <n v="100"/>
    <x v="1618"/>
    <s v="Action|Adventure|Fantasy|Sci-Fi|Thriller"/>
    <x v="1686"/>
    <s v="English"/>
    <s v="USA"/>
    <n v="45000000"/>
    <n v="2009"/>
    <x v="59"/>
    <x v="0"/>
    <x v="0"/>
    <x v="0"/>
    <x v="0"/>
    <x v="2"/>
    <x v="0"/>
    <x v="0"/>
    <x v="0"/>
  </r>
  <r>
    <x v="732"/>
    <n v="107"/>
    <x v="1619"/>
    <s v="Action|Crime|Thriller"/>
    <x v="1687"/>
    <s v="English"/>
    <s v="USA"/>
    <n v="45000000"/>
    <n v="2013"/>
    <x v="21"/>
    <x v="0"/>
    <x v="7"/>
    <x v="1"/>
    <x v="1"/>
    <x v="0"/>
    <x v="0"/>
    <x v="0"/>
    <x v="0"/>
  </r>
  <r>
    <x v="733"/>
    <n v="102"/>
    <x v="1620"/>
    <s v="Drama|Horror|Sci-Fi|Thriller"/>
    <x v="1688"/>
    <s v="English"/>
    <s v="USA"/>
    <n v="25000000"/>
    <n v="2004"/>
    <x v="30"/>
    <x v="3"/>
    <x v="11"/>
    <x v="3"/>
    <x v="7"/>
    <x v="0"/>
    <x v="0"/>
    <x v="0"/>
    <x v="0"/>
  </r>
  <r>
    <x v="734"/>
    <n v="101"/>
    <x v="1621"/>
    <s v="Comedy|Romance"/>
    <x v="1689"/>
    <s v="English"/>
    <s v="USA"/>
    <n v="23000000"/>
    <n v="2004"/>
    <x v="9"/>
    <x v="5"/>
    <x v="6"/>
    <x v="2"/>
    <x v="1"/>
    <x v="0"/>
    <x v="0"/>
    <x v="0"/>
    <x v="0"/>
  </r>
  <r>
    <x v="735"/>
    <n v="86"/>
    <x v="1622"/>
    <s v="Animation|Comedy|Family"/>
    <x v="1690"/>
    <s v="English"/>
    <s v="USA"/>
    <n v="30000000"/>
    <n v="2011"/>
    <x v="30"/>
    <x v="4"/>
    <x v="8"/>
    <x v="7"/>
    <x v="1"/>
    <x v="0"/>
    <x v="0"/>
    <x v="0"/>
    <x v="0"/>
  </r>
  <r>
    <x v="644"/>
    <n v="108"/>
    <x v="1623"/>
    <s v="Drama"/>
    <x v="1691"/>
    <s v="English"/>
    <s v="USA"/>
    <n v="30000000"/>
    <n v="2005"/>
    <x v="15"/>
    <x v="3"/>
    <x v="2"/>
    <x v="2"/>
    <x v="1"/>
    <x v="0"/>
    <x v="0"/>
    <x v="0"/>
    <x v="0"/>
  </r>
  <r>
    <x v="255"/>
    <n v="123"/>
    <x v="1624"/>
    <s v="Adventure|Fantasy|Mystery"/>
    <x v="1692"/>
    <s v="English"/>
    <s v="UK"/>
    <n v="40000000"/>
    <n v="2009"/>
    <x v="2"/>
    <x v="2"/>
    <x v="5"/>
    <x v="14"/>
    <x v="1"/>
    <x v="0"/>
    <x v="0"/>
    <x v="0"/>
    <x v="0"/>
  </r>
  <r>
    <x v="736"/>
    <n v="134"/>
    <x v="1625"/>
    <s v="Comedy|Drama"/>
    <x v="1693"/>
    <s v="English"/>
    <s v="Canada"/>
    <s v="-"/>
    <n v="2010"/>
    <x v="11"/>
    <x v="5"/>
    <x v="9"/>
    <x v="2"/>
    <x v="1"/>
    <x v="0"/>
    <x v="0"/>
    <x v="0"/>
    <x v="0"/>
  </r>
  <r>
    <x v="113"/>
    <n v="511"/>
    <x v="4"/>
    <s v="Crime|Drama|Thriller"/>
    <x v="1694"/>
    <s v="Icelandic"/>
    <s v="Iceland"/>
    <s v="-"/>
    <s v="-"/>
    <x v="17"/>
    <x v="8"/>
    <x v="9"/>
    <x v="1"/>
    <x v="1"/>
    <x v="0"/>
    <x v="0"/>
    <x v="0"/>
    <x v="0"/>
  </r>
  <r>
    <x v="493"/>
    <n v="88"/>
    <x v="1626"/>
    <s v="Crime|Thriller"/>
    <x v="1695"/>
    <s v="English"/>
    <s v="USA"/>
    <n v="30000000"/>
    <n v="2013"/>
    <x v="23"/>
    <x v="8"/>
    <x v="1"/>
    <x v="2"/>
    <x v="1"/>
    <x v="0"/>
    <x v="0"/>
    <x v="0"/>
    <x v="0"/>
  </r>
  <r>
    <x v="505"/>
    <n v="109"/>
    <x v="1627"/>
    <s v="Action|Crime|Drama|Thriller"/>
    <x v="1696"/>
    <s v="English"/>
    <s v="USA"/>
    <n v="30000000"/>
    <n v="2001"/>
    <x v="9"/>
    <x v="0"/>
    <x v="7"/>
    <x v="8"/>
    <x v="7"/>
    <x v="0"/>
    <x v="0"/>
    <x v="0"/>
    <x v="0"/>
  </r>
  <r>
    <x v="103"/>
    <n v="122"/>
    <x v="1628"/>
    <s v="Drama|History|War"/>
    <x v="1697"/>
    <s v="English"/>
    <s v="USA"/>
    <n v="18000000"/>
    <n v="1989"/>
    <x v="0"/>
    <x v="3"/>
    <x v="14"/>
    <x v="16"/>
    <x v="1"/>
    <x v="0"/>
    <x v="0"/>
    <x v="0"/>
    <x v="0"/>
  </r>
  <r>
    <x v="737"/>
    <n v="251"/>
    <x v="1629"/>
    <s v="Crime|Drama"/>
    <x v="1698"/>
    <s v="English"/>
    <s v="Italy"/>
    <n v="30000000"/>
    <n v="1984"/>
    <x v="26"/>
    <x v="8"/>
    <x v="9"/>
    <x v="2"/>
    <x v="1"/>
    <x v="0"/>
    <x v="0"/>
    <x v="0"/>
    <x v="0"/>
  </r>
  <r>
    <x v="738"/>
    <n v="118"/>
    <x v="1630"/>
    <s v="Action|Crime|Drama|Thriller"/>
    <x v="1699"/>
    <s v="English"/>
    <s v="USA"/>
    <n v="30000000"/>
    <n v="2013"/>
    <x v="12"/>
    <x v="0"/>
    <x v="7"/>
    <x v="8"/>
    <x v="7"/>
    <x v="0"/>
    <x v="0"/>
    <x v="0"/>
    <x v="0"/>
  </r>
  <r>
    <x v="739"/>
    <n v="131"/>
    <x v="1631"/>
    <s v="Drama|Romance"/>
    <x v="1700"/>
    <s v="English"/>
    <s v="USA"/>
    <n v="18000000"/>
    <n v="2004"/>
    <x v="1"/>
    <x v="3"/>
    <x v="6"/>
    <x v="2"/>
    <x v="1"/>
    <x v="0"/>
    <x v="0"/>
    <x v="0"/>
    <x v="0"/>
  </r>
  <r>
    <x v="435"/>
    <n v="109"/>
    <x v="1632"/>
    <s v="Action|Crime|Drama|Romance|Thriller"/>
    <x v="1701"/>
    <s v="English"/>
    <s v="France"/>
    <n v="25000000"/>
    <n v="2002"/>
    <x v="4"/>
    <x v="0"/>
    <x v="7"/>
    <x v="8"/>
    <x v="6"/>
    <x v="2"/>
    <x v="0"/>
    <x v="0"/>
    <x v="0"/>
  </r>
  <r>
    <x v="740"/>
    <n v="80"/>
    <x v="1633"/>
    <s v="Action|Drama|Romance|Sport"/>
    <x v="1702"/>
    <s v="English"/>
    <s v="USA"/>
    <s v="-"/>
    <n v="2005"/>
    <x v="61"/>
    <x v="0"/>
    <x v="9"/>
    <x v="4"/>
    <x v="16"/>
    <x v="0"/>
    <x v="0"/>
    <x v="0"/>
    <x v="0"/>
  </r>
  <r>
    <x v="693"/>
    <n v="88"/>
    <x v="1634"/>
    <s v="Biography|Drama|Romance"/>
    <x v="1703"/>
    <s v="English"/>
    <s v="UK"/>
    <n v="30000000"/>
    <n v="2006"/>
    <x v="15"/>
    <x v="9"/>
    <x v="9"/>
    <x v="4"/>
    <x v="1"/>
    <x v="0"/>
    <x v="0"/>
    <x v="0"/>
    <x v="0"/>
  </r>
  <r>
    <x v="741"/>
    <n v="103"/>
    <x v="1635"/>
    <s v="Action|Drama|Fantasy"/>
    <x v="1704"/>
    <s v="Mandarin"/>
    <s v="China"/>
    <n v="60000000"/>
    <n v="2005"/>
    <x v="23"/>
    <x v="0"/>
    <x v="9"/>
    <x v="0"/>
    <x v="1"/>
    <x v="0"/>
    <x v="0"/>
    <x v="0"/>
    <x v="0"/>
  </r>
  <r>
    <x v="742"/>
    <n v="87"/>
    <x v="1636"/>
    <s v="Action|Adventure"/>
    <x v="1705"/>
    <s v="English"/>
    <s v="USA"/>
    <n v="21000000"/>
    <n v="2006"/>
    <x v="30"/>
    <x v="0"/>
    <x v="0"/>
    <x v="2"/>
    <x v="1"/>
    <x v="0"/>
    <x v="0"/>
    <x v="0"/>
    <x v="0"/>
  </r>
  <r>
    <x v="743"/>
    <n v="160"/>
    <x v="1637"/>
    <s v="Biography|Crime|Drama|History|Western"/>
    <x v="1706"/>
    <s v="English"/>
    <s v="USA"/>
    <n v="30000000"/>
    <n v="2007"/>
    <x v="7"/>
    <x v="9"/>
    <x v="7"/>
    <x v="8"/>
    <x v="5"/>
    <x v="10"/>
    <x v="0"/>
    <x v="0"/>
    <x v="0"/>
  </r>
  <r>
    <x v="744"/>
    <n v="121"/>
    <x v="1638"/>
    <s v="Action|Adventure|Drama|History|War"/>
    <x v="1707"/>
    <s v="Mandarin"/>
    <s v="China"/>
    <n v="18000000"/>
    <n v="2011"/>
    <x v="19"/>
    <x v="0"/>
    <x v="0"/>
    <x v="8"/>
    <x v="5"/>
    <x v="8"/>
    <x v="0"/>
    <x v="0"/>
    <x v="0"/>
  </r>
  <r>
    <x v="745"/>
    <n v="91"/>
    <x v="4"/>
    <s v="Comedy|Family"/>
    <x v="1708"/>
    <s v="French"/>
    <s v="France"/>
    <s v="-"/>
    <n v="2009"/>
    <x v="13"/>
    <x v="5"/>
    <x v="4"/>
    <x v="2"/>
    <x v="1"/>
    <x v="0"/>
    <x v="0"/>
    <x v="0"/>
    <x v="0"/>
  </r>
  <r>
    <x v="172"/>
    <n v="92"/>
    <x v="4"/>
    <s v="Action|Crime|Drama|Thriller"/>
    <x v="1709"/>
    <s v="English"/>
    <s v="USA"/>
    <n v="30000000"/>
    <n v="2015"/>
    <x v="23"/>
    <x v="0"/>
    <x v="7"/>
    <x v="8"/>
    <x v="7"/>
    <x v="0"/>
    <x v="0"/>
    <x v="0"/>
    <x v="0"/>
  </r>
  <r>
    <x v="12"/>
    <n v="129"/>
    <x v="1639"/>
    <s v="Action|Biography|Crime|Drama"/>
    <x v="1710"/>
    <s v="English"/>
    <s v="USA"/>
    <n v="30000000"/>
    <n v="2011"/>
    <x v="2"/>
    <x v="0"/>
    <x v="18"/>
    <x v="10"/>
    <x v="11"/>
    <x v="0"/>
    <x v="0"/>
    <x v="0"/>
    <x v="0"/>
  </r>
  <r>
    <x v="746"/>
    <n v="93"/>
    <x v="4"/>
    <s v="Animation|Comedy|Family"/>
    <x v="1711"/>
    <s v="German"/>
    <s v="Germany"/>
    <s v="-"/>
    <n v="2010"/>
    <x v="41"/>
    <x v="4"/>
    <x v="8"/>
    <x v="7"/>
    <x v="1"/>
    <x v="0"/>
    <x v="0"/>
    <x v="0"/>
    <x v="0"/>
  </r>
  <r>
    <x v="649"/>
    <n v="118"/>
    <x v="4"/>
    <s v="Biography|Drama|History"/>
    <x v="1712"/>
    <s v="English"/>
    <s v="Germany"/>
    <n v="30000000"/>
    <n v="2007"/>
    <x v="1"/>
    <x v="9"/>
    <x v="9"/>
    <x v="12"/>
    <x v="1"/>
    <x v="0"/>
    <x v="0"/>
    <x v="0"/>
    <x v="0"/>
  </r>
  <r>
    <x v="747"/>
    <n v="110"/>
    <x v="4"/>
    <s v="Drama|History|Sport"/>
    <x v="1713"/>
    <s v="English"/>
    <s v="France"/>
    <n v="24000000"/>
    <n v="2014"/>
    <x v="62"/>
    <x v="3"/>
    <x v="14"/>
    <x v="15"/>
    <x v="1"/>
    <x v="0"/>
    <x v="0"/>
    <x v="0"/>
    <x v="0"/>
  </r>
  <r>
    <x v="748"/>
    <n v="103"/>
    <x v="4"/>
    <s v="Biography|Drama|Romance"/>
    <x v="1714"/>
    <s v="English"/>
    <s v="Switzerland"/>
    <n v="30000000"/>
    <n v="2014"/>
    <x v="20"/>
    <x v="9"/>
    <x v="9"/>
    <x v="4"/>
    <x v="1"/>
    <x v="0"/>
    <x v="0"/>
    <x v="0"/>
    <x v="0"/>
  </r>
  <r>
    <x v="749"/>
    <n v="85"/>
    <x v="4"/>
    <s v="Adventure|Animation|Fantasy"/>
    <x v="1715"/>
    <s v="Russian"/>
    <s v="Russia"/>
    <n v="30000000"/>
    <n v="2015"/>
    <x v="54"/>
    <x v="2"/>
    <x v="3"/>
    <x v="0"/>
    <x v="1"/>
    <x v="0"/>
    <x v="0"/>
    <x v="0"/>
    <x v="0"/>
  </r>
  <r>
    <x v="750"/>
    <n v="110"/>
    <x v="4"/>
    <s v="Crime|Drama|Mystery|Thriller"/>
    <x v="1716"/>
    <s v="English"/>
    <s v="Italy"/>
    <n v="30000000"/>
    <n v="2002"/>
    <x v="10"/>
    <x v="8"/>
    <x v="9"/>
    <x v="14"/>
    <x v="7"/>
    <x v="0"/>
    <x v="0"/>
    <x v="0"/>
    <x v="0"/>
  </r>
  <r>
    <x v="751"/>
    <n v="89"/>
    <x v="4"/>
    <s v="Adventure|Animation|Comedy|Fantasy"/>
    <x v="1717"/>
    <s v="English"/>
    <s v="USA"/>
    <n v="19000000"/>
    <n v="2016"/>
    <x v="7"/>
    <x v="2"/>
    <x v="3"/>
    <x v="5"/>
    <x v="4"/>
    <x v="0"/>
    <x v="0"/>
    <x v="0"/>
    <x v="0"/>
  </r>
  <r>
    <x v="752"/>
    <n v="115"/>
    <x v="1640"/>
    <s v="Comedy|Music"/>
    <x v="1718"/>
    <s v="English"/>
    <s v="USA"/>
    <n v="29000000"/>
    <n v="2015"/>
    <x v="12"/>
    <x v="5"/>
    <x v="16"/>
    <x v="2"/>
    <x v="1"/>
    <x v="0"/>
    <x v="0"/>
    <x v="0"/>
    <x v="0"/>
  </r>
  <r>
    <x v="141"/>
    <n v="153"/>
    <x v="1641"/>
    <s v="Biography|Drama|Music|Romance"/>
    <x v="1719"/>
    <s v="English"/>
    <s v="USA"/>
    <n v="28000000"/>
    <n v="2005"/>
    <x v="0"/>
    <x v="9"/>
    <x v="9"/>
    <x v="17"/>
    <x v="6"/>
    <x v="0"/>
    <x v="0"/>
    <x v="0"/>
    <x v="0"/>
  </r>
  <r>
    <x v="113"/>
    <n v="42"/>
    <x v="4"/>
    <s v="Adventure|Drama|Mystery|Sci-Fi|Thriller"/>
    <x v="1720"/>
    <s v="English"/>
    <s v="USA"/>
    <s v="-"/>
    <s v="-"/>
    <x v="32"/>
    <x v="2"/>
    <x v="9"/>
    <x v="14"/>
    <x v="0"/>
    <x v="2"/>
    <x v="0"/>
    <x v="0"/>
    <x v="0"/>
  </r>
  <r>
    <x v="753"/>
    <n v="128"/>
    <x v="1642"/>
    <s v="Comedy|Drama|Romance"/>
    <x v="1721"/>
    <s v="English"/>
    <s v="USA"/>
    <n v="30000000"/>
    <n v="2000"/>
    <x v="21"/>
    <x v="5"/>
    <x v="9"/>
    <x v="4"/>
    <x v="1"/>
    <x v="0"/>
    <x v="0"/>
    <x v="0"/>
    <x v="0"/>
  </r>
  <r>
    <x v="441"/>
    <n v="89"/>
    <x v="1643"/>
    <s v="Adventure|Comedy|Family|Fantasy"/>
    <x v="1722"/>
    <s v="English"/>
    <s v="UK"/>
    <n v="29000000"/>
    <n v="1997"/>
    <x v="27"/>
    <x v="2"/>
    <x v="8"/>
    <x v="7"/>
    <x v="4"/>
    <x v="0"/>
    <x v="0"/>
    <x v="0"/>
    <x v="0"/>
  </r>
  <r>
    <x v="84"/>
    <n v="122"/>
    <x v="1644"/>
    <s v="Drama"/>
    <x v="1723"/>
    <s v="English"/>
    <s v="USA"/>
    <n v="35000000"/>
    <n v="2008"/>
    <x v="16"/>
    <x v="3"/>
    <x v="2"/>
    <x v="2"/>
    <x v="1"/>
    <x v="0"/>
    <x v="0"/>
    <x v="0"/>
    <x v="0"/>
  </r>
  <r>
    <x v="299"/>
    <n v="113"/>
    <x v="4"/>
    <s v="Biography|Comedy|Crime|Drama|Romance|Thriller"/>
    <x v="1724"/>
    <s v="English"/>
    <s v="USA"/>
    <n v="29000000"/>
    <n v="2002"/>
    <x v="1"/>
    <x v="9"/>
    <x v="8"/>
    <x v="10"/>
    <x v="11"/>
    <x v="5"/>
    <x v="7"/>
    <x v="0"/>
    <x v="0"/>
  </r>
  <r>
    <x v="529"/>
    <n v="99"/>
    <x v="1645"/>
    <s v="Comedy|Romance"/>
    <x v="1725"/>
    <s v="English"/>
    <s v="Germany"/>
    <n v="29000000"/>
    <n v="2002"/>
    <x v="43"/>
    <x v="5"/>
    <x v="6"/>
    <x v="2"/>
    <x v="1"/>
    <x v="0"/>
    <x v="0"/>
    <x v="0"/>
    <x v="0"/>
  </r>
  <r>
    <x v="754"/>
    <n v="99"/>
    <x v="1646"/>
    <s v="Comedy"/>
    <x v="1726"/>
    <s v="English"/>
    <s v="USA"/>
    <n v="29000000"/>
    <n v="2016"/>
    <x v="43"/>
    <x v="5"/>
    <x v="2"/>
    <x v="2"/>
    <x v="1"/>
    <x v="0"/>
    <x v="0"/>
    <x v="0"/>
    <x v="0"/>
  </r>
  <r>
    <x v="755"/>
    <n v="147"/>
    <x v="1647"/>
    <s v="Biography|Drama|History"/>
    <x v="1727"/>
    <s v="English"/>
    <s v="UK"/>
    <n v="29000000"/>
    <n v="1987"/>
    <x v="7"/>
    <x v="9"/>
    <x v="9"/>
    <x v="12"/>
    <x v="1"/>
    <x v="0"/>
    <x v="0"/>
    <x v="0"/>
    <x v="0"/>
  </r>
  <r>
    <x v="321"/>
    <n v="112"/>
    <x v="1648"/>
    <s v="Comedy|Drama"/>
    <x v="1728"/>
    <s v="English"/>
    <s v="USA"/>
    <n v="28000000"/>
    <n v="1999"/>
    <x v="8"/>
    <x v="5"/>
    <x v="9"/>
    <x v="2"/>
    <x v="1"/>
    <x v="0"/>
    <x v="0"/>
    <x v="0"/>
    <x v="0"/>
  </r>
  <r>
    <x v="756"/>
    <n v="88"/>
    <x v="1649"/>
    <s v="Comedy|Fantasy|Horror|Thriller"/>
    <x v="1729"/>
    <s v="English"/>
    <s v="Romania"/>
    <n v="12000000"/>
    <n v="2004"/>
    <x v="41"/>
    <x v="5"/>
    <x v="5"/>
    <x v="9"/>
    <x v="7"/>
    <x v="0"/>
    <x v="0"/>
    <x v="0"/>
    <x v="0"/>
  </r>
  <r>
    <x v="757"/>
    <n v="94"/>
    <x v="1650"/>
    <s v="Drama|Mystery|Sci-Fi|Thriller"/>
    <x v="1730"/>
    <s v="English"/>
    <s v="USA"/>
    <n v="29000000"/>
    <n v="2005"/>
    <x v="1"/>
    <x v="3"/>
    <x v="12"/>
    <x v="3"/>
    <x v="7"/>
    <x v="0"/>
    <x v="0"/>
    <x v="0"/>
    <x v="0"/>
  </r>
  <r>
    <x v="161"/>
    <n v="90"/>
    <x v="1651"/>
    <s v="Adventure|Animation|Comedy|Family|Fantasy|Musical|Romance"/>
    <x v="1731"/>
    <s v="English"/>
    <s v="USA"/>
    <n v="28000000"/>
    <n v="1992"/>
    <x v="25"/>
    <x v="2"/>
    <x v="3"/>
    <x v="5"/>
    <x v="2"/>
    <x v="1"/>
    <x v="1"/>
    <x v="1"/>
    <x v="0"/>
  </r>
  <r>
    <x v="273"/>
    <n v="167"/>
    <x v="1652"/>
    <s v="Biography|Crime|Drama|History|Music"/>
    <x v="1732"/>
    <s v="English"/>
    <s v="USA"/>
    <n v="28000000"/>
    <n v="2015"/>
    <x v="0"/>
    <x v="9"/>
    <x v="7"/>
    <x v="8"/>
    <x v="5"/>
    <x v="13"/>
    <x v="0"/>
    <x v="0"/>
    <x v="0"/>
  </r>
  <r>
    <x v="38"/>
    <n v="118"/>
    <x v="1653"/>
    <s v="Action|Adventure"/>
    <x v="1733"/>
    <s v="English"/>
    <s v="USA"/>
    <n v="28000000"/>
    <n v="1984"/>
    <x v="32"/>
    <x v="0"/>
    <x v="0"/>
    <x v="2"/>
    <x v="1"/>
    <x v="0"/>
    <x v="0"/>
    <x v="0"/>
    <x v="0"/>
  </r>
  <r>
    <x v="758"/>
    <n v="83"/>
    <x v="1654"/>
    <s v="Adventure|Animation|Comedy|Drama|Family|Musical"/>
    <x v="1734"/>
    <s v="English"/>
    <s v="USA"/>
    <n v="24000000"/>
    <n v="1998"/>
    <x v="18"/>
    <x v="2"/>
    <x v="3"/>
    <x v="5"/>
    <x v="11"/>
    <x v="4"/>
    <x v="1"/>
    <x v="0"/>
    <x v="0"/>
  </r>
  <r>
    <x v="98"/>
    <n v="104"/>
    <x v="1655"/>
    <s v="Crime|Drama|Thriller"/>
    <x v="1735"/>
    <s v="English"/>
    <s v="USA"/>
    <n v="60000000"/>
    <n v="2001"/>
    <x v="22"/>
    <x v="8"/>
    <x v="9"/>
    <x v="1"/>
    <x v="1"/>
    <x v="0"/>
    <x v="0"/>
    <x v="0"/>
    <x v="0"/>
  </r>
  <r>
    <x v="491"/>
    <n v="110"/>
    <x v="4"/>
    <s v="Biography|Comedy|Drama|Music|Romance"/>
    <x v="1736"/>
    <s v="English"/>
    <s v="UK"/>
    <n v="29000000"/>
    <n v="2016"/>
    <x v="1"/>
    <x v="9"/>
    <x v="8"/>
    <x v="8"/>
    <x v="15"/>
    <x v="5"/>
    <x v="0"/>
    <x v="0"/>
    <x v="0"/>
  </r>
  <r>
    <x v="423"/>
    <n v="102"/>
    <x v="1656"/>
    <s v="Action|Crime|Thriller"/>
    <x v="1737"/>
    <s v="English"/>
    <s v="USA"/>
    <n v="29000000"/>
    <n v="2003"/>
    <x v="21"/>
    <x v="0"/>
    <x v="7"/>
    <x v="1"/>
    <x v="1"/>
    <x v="0"/>
    <x v="0"/>
    <x v="0"/>
    <x v="0"/>
  </r>
  <r>
    <x v="131"/>
    <n v="131"/>
    <x v="1657"/>
    <s v="Action|Thriller"/>
    <x v="1738"/>
    <s v="English"/>
    <s v="USA"/>
    <n v="28000000"/>
    <n v="1988"/>
    <x v="17"/>
    <x v="0"/>
    <x v="1"/>
    <x v="2"/>
    <x v="1"/>
    <x v="0"/>
    <x v="0"/>
    <x v="0"/>
    <x v="0"/>
  </r>
  <r>
    <x v="669"/>
    <n v="101"/>
    <x v="1658"/>
    <s v="Comedy"/>
    <x v="1739"/>
    <s v="English"/>
    <s v="Germany"/>
    <n v="28000000"/>
    <n v="2008"/>
    <x v="8"/>
    <x v="5"/>
    <x v="2"/>
    <x v="2"/>
    <x v="1"/>
    <x v="0"/>
    <x v="0"/>
    <x v="0"/>
    <x v="0"/>
  </r>
  <r>
    <x v="167"/>
    <n v="130"/>
    <x v="1659"/>
    <s v="Biography|Comedy|Drama|History"/>
    <x v="1740"/>
    <s v="English"/>
    <s v="USA"/>
    <n v="28000000"/>
    <n v="2015"/>
    <x v="6"/>
    <x v="9"/>
    <x v="8"/>
    <x v="8"/>
    <x v="5"/>
    <x v="0"/>
    <x v="0"/>
    <x v="0"/>
    <x v="0"/>
  </r>
  <r>
    <x v="106"/>
    <n v="120"/>
    <x v="1660"/>
    <s v="Comedy|Drama|Music"/>
    <x v="1741"/>
    <s v="English"/>
    <s v="USA"/>
    <n v="30000000"/>
    <n v="2009"/>
    <x v="10"/>
    <x v="5"/>
    <x v="9"/>
    <x v="17"/>
    <x v="1"/>
    <x v="0"/>
    <x v="0"/>
    <x v="0"/>
    <x v="0"/>
  </r>
  <r>
    <x v="729"/>
    <n v="135"/>
    <x v="1661"/>
    <s v="Biography|Drama|History|Sport"/>
    <x v="1742"/>
    <s v="English"/>
    <s v="USA"/>
    <n v="28000000"/>
    <n v="2004"/>
    <x v="7"/>
    <x v="9"/>
    <x v="9"/>
    <x v="12"/>
    <x v="16"/>
    <x v="0"/>
    <x v="0"/>
    <x v="0"/>
    <x v="0"/>
  </r>
  <r>
    <x v="10"/>
    <n v="110"/>
    <x v="1662"/>
    <s v="Action|Horror|Thriller"/>
    <x v="1743"/>
    <s v="English"/>
    <s v="USA"/>
    <n v="26000000"/>
    <n v="2004"/>
    <x v="38"/>
    <x v="0"/>
    <x v="11"/>
    <x v="1"/>
    <x v="1"/>
    <x v="0"/>
    <x v="0"/>
    <x v="0"/>
    <x v="0"/>
  </r>
  <r>
    <x v="239"/>
    <n v="103"/>
    <x v="1663"/>
    <s v="Comedy|Romance"/>
    <x v="1744"/>
    <s v="English"/>
    <s v="Germany"/>
    <n v="35000000"/>
    <n v="2001"/>
    <x v="31"/>
    <x v="5"/>
    <x v="6"/>
    <x v="2"/>
    <x v="1"/>
    <x v="0"/>
    <x v="0"/>
    <x v="0"/>
    <x v="0"/>
  </r>
  <r>
    <x v="759"/>
    <n v="115"/>
    <x v="4"/>
    <s v="Adventure|Animation|Sci-Fi"/>
    <x v="1745"/>
    <s v="Japanese"/>
    <s v="Japan"/>
    <n v="30000000"/>
    <n v="2013"/>
    <x v="12"/>
    <x v="2"/>
    <x v="3"/>
    <x v="3"/>
    <x v="1"/>
    <x v="0"/>
    <x v="0"/>
    <x v="0"/>
    <x v="0"/>
  </r>
  <r>
    <x v="470"/>
    <n v="110"/>
    <x v="1664"/>
    <s v="Comedy|Drama"/>
    <x v="1746"/>
    <s v="English"/>
    <s v="USA"/>
    <n v="21000000"/>
    <n v="2001"/>
    <x v="32"/>
    <x v="5"/>
    <x v="9"/>
    <x v="2"/>
    <x v="1"/>
    <x v="0"/>
    <x v="0"/>
    <x v="0"/>
    <x v="0"/>
  </r>
  <r>
    <x v="141"/>
    <n v="91"/>
    <x v="1665"/>
    <s v="Mystery|Thriller"/>
    <x v="1747"/>
    <s v="English"/>
    <s v="USA"/>
    <n v="30000000"/>
    <n v="2003"/>
    <x v="11"/>
    <x v="6"/>
    <x v="1"/>
    <x v="2"/>
    <x v="1"/>
    <x v="0"/>
    <x v="0"/>
    <x v="0"/>
    <x v="0"/>
  </r>
  <r>
    <x v="71"/>
    <n v="105"/>
    <x v="1666"/>
    <s v="Comedy|Romance"/>
    <x v="1748"/>
    <s v="English"/>
    <s v="USA"/>
    <n v="28000000"/>
    <n v="2013"/>
    <x v="4"/>
    <x v="5"/>
    <x v="6"/>
    <x v="2"/>
    <x v="1"/>
    <x v="0"/>
    <x v="0"/>
    <x v="0"/>
    <x v="0"/>
  </r>
  <r>
    <x v="533"/>
    <n v="127"/>
    <x v="1667"/>
    <s v="Action|Adventure|Thriller"/>
    <x v="1749"/>
    <s v="English"/>
    <s v="UK"/>
    <n v="28000000"/>
    <n v="1981"/>
    <x v="2"/>
    <x v="0"/>
    <x v="0"/>
    <x v="1"/>
    <x v="1"/>
    <x v="0"/>
    <x v="0"/>
    <x v="0"/>
    <x v="0"/>
  </r>
  <r>
    <x v="163"/>
    <n v="82"/>
    <x v="1668"/>
    <s v="Comedy|Romance"/>
    <x v="1750"/>
    <s v="English"/>
    <s v="USA"/>
    <n v="28000000"/>
    <n v="2001"/>
    <x v="8"/>
    <x v="5"/>
    <x v="6"/>
    <x v="2"/>
    <x v="1"/>
    <x v="0"/>
    <x v="0"/>
    <x v="0"/>
    <x v="0"/>
  </r>
  <r>
    <x v="177"/>
    <n v="99"/>
    <x v="1669"/>
    <s v="Action|Crime|Sci-Fi|Thriller"/>
    <x v="1751"/>
    <s v="English"/>
    <s v="Canada"/>
    <n v="27000000"/>
    <n v="1994"/>
    <x v="27"/>
    <x v="0"/>
    <x v="7"/>
    <x v="3"/>
    <x v="7"/>
    <x v="0"/>
    <x v="0"/>
    <x v="0"/>
    <x v="0"/>
  </r>
  <r>
    <x v="202"/>
    <n v="90"/>
    <x v="1670"/>
    <s v="Comedy"/>
    <x v="1752"/>
    <s v="English"/>
    <s v="Germany"/>
    <n v="28000000"/>
    <n v="2001"/>
    <x v="4"/>
    <x v="5"/>
    <x v="2"/>
    <x v="2"/>
    <x v="1"/>
    <x v="0"/>
    <x v="0"/>
    <x v="0"/>
    <x v="0"/>
  </r>
  <r>
    <x v="644"/>
    <n v="115"/>
    <x v="1671"/>
    <s v="Drama|Romance|Thriller"/>
    <x v="1753"/>
    <s v="English"/>
    <s v="USA"/>
    <n v="28000000"/>
    <n v="2013"/>
    <x v="10"/>
    <x v="3"/>
    <x v="6"/>
    <x v="1"/>
    <x v="1"/>
    <x v="0"/>
    <x v="0"/>
    <x v="0"/>
    <x v="0"/>
  </r>
  <r>
    <x v="353"/>
    <n v="96"/>
    <x v="1672"/>
    <s v="Comedy|Family|Fantasy"/>
    <x v="1754"/>
    <s v="English"/>
    <s v="USA"/>
    <n v="28000000"/>
    <n v="1993"/>
    <x v="10"/>
    <x v="5"/>
    <x v="4"/>
    <x v="0"/>
    <x v="1"/>
    <x v="0"/>
    <x v="0"/>
    <x v="0"/>
    <x v="0"/>
  </r>
  <r>
    <x v="615"/>
    <n v="104"/>
    <x v="1673"/>
    <s v="Comedy|Drama|Romance"/>
    <x v="1755"/>
    <s v="English"/>
    <s v="USA"/>
    <n v="28000000"/>
    <n v="2007"/>
    <x v="22"/>
    <x v="5"/>
    <x v="9"/>
    <x v="4"/>
    <x v="1"/>
    <x v="0"/>
    <x v="0"/>
    <x v="0"/>
    <x v="0"/>
  </r>
  <r>
    <x v="69"/>
    <n v="117"/>
    <x v="1674"/>
    <s v="Action|Comedy"/>
    <x v="1756"/>
    <s v="English"/>
    <s v="UK"/>
    <n v="30000000"/>
    <n v="2010"/>
    <x v="16"/>
    <x v="0"/>
    <x v="8"/>
    <x v="2"/>
    <x v="1"/>
    <x v="0"/>
    <x v="0"/>
    <x v="0"/>
    <x v="0"/>
  </r>
  <r>
    <x v="369"/>
    <n v="83"/>
    <x v="1675"/>
    <s v="Action|Comedy|Crime"/>
    <x v="1757"/>
    <s v="English"/>
    <s v="Germany"/>
    <n v="28000000"/>
    <n v="2011"/>
    <x v="9"/>
    <x v="0"/>
    <x v="8"/>
    <x v="10"/>
    <x v="1"/>
    <x v="0"/>
    <x v="0"/>
    <x v="0"/>
    <x v="0"/>
  </r>
  <r>
    <x v="480"/>
    <n v="99"/>
    <x v="1676"/>
    <s v="Action|Fantasy|Horror|Thriller"/>
    <x v="1758"/>
    <s v="English"/>
    <s v="USA"/>
    <n v="28000000"/>
    <n v="2000"/>
    <x v="41"/>
    <x v="0"/>
    <x v="5"/>
    <x v="9"/>
    <x v="7"/>
    <x v="0"/>
    <x v="0"/>
    <x v="0"/>
    <x v="0"/>
  </r>
  <r>
    <x v="760"/>
    <n v="81"/>
    <x v="1677"/>
    <s v="Comedy|Family"/>
    <x v="1759"/>
    <s v="English"/>
    <s v="USA"/>
    <n v="28000000"/>
    <n v="2014"/>
    <x v="5"/>
    <x v="5"/>
    <x v="4"/>
    <x v="2"/>
    <x v="1"/>
    <x v="0"/>
    <x v="0"/>
    <x v="0"/>
    <x v="0"/>
  </r>
  <r>
    <x v="96"/>
    <n v="135"/>
    <x v="1678"/>
    <s v="Drama|Romance"/>
    <x v="1760"/>
    <s v="English"/>
    <s v="France"/>
    <n v="28000000"/>
    <n v="2005"/>
    <x v="6"/>
    <x v="3"/>
    <x v="6"/>
    <x v="2"/>
    <x v="1"/>
    <x v="0"/>
    <x v="0"/>
    <x v="0"/>
    <x v="0"/>
  </r>
  <r>
    <x v="18"/>
    <n v="117"/>
    <x v="1679"/>
    <s v="Sci-Fi|Thriller"/>
    <x v="1761"/>
    <s v="English"/>
    <s v="USA"/>
    <n v="28000000"/>
    <n v="1982"/>
    <x v="17"/>
    <x v="10"/>
    <x v="1"/>
    <x v="2"/>
    <x v="1"/>
    <x v="0"/>
    <x v="0"/>
    <x v="0"/>
    <x v="0"/>
  </r>
  <r>
    <x v="309"/>
    <n v="139"/>
    <x v="1680"/>
    <s v="Adventure|Biography"/>
    <x v="1762"/>
    <s v="English"/>
    <s v="USA"/>
    <n v="28000000"/>
    <n v="1995"/>
    <x v="8"/>
    <x v="2"/>
    <x v="18"/>
    <x v="2"/>
    <x v="1"/>
    <x v="0"/>
    <x v="0"/>
    <x v="0"/>
    <x v="0"/>
  </r>
  <r>
    <x v="32"/>
    <n v="123"/>
    <x v="1681"/>
    <s v="Action|Drama|Thriller"/>
    <x v="1763"/>
    <s v="English"/>
    <s v="USA"/>
    <n v="28000000"/>
    <n v="2014"/>
    <x v="5"/>
    <x v="0"/>
    <x v="9"/>
    <x v="1"/>
    <x v="1"/>
    <x v="0"/>
    <x v="0"/>
    <x v="0"/>
    <x v="0"/>
  </r>
  <r>
    <x v="761"/>
    <n v="117"/>
    <x v="1682"/>
    <s v="Crime|Drama|Thriller"/>
    <x v="1764"/>
    <s v="English"/>
    <s v="USA"/>
    <n v="21000000"/>
    <n v="2007"/>
    <x v="8"/>
    <x v="8"/>
    <x v="9"/>
    <x v="1"/>
    <x v="1"/>
    <x v="0"/>
    <x v="0"/>
    <x v="0"/>
    <x v="0"/>
  </r>
  <r>
    <x v="762"/>
    <n v="97"/>
    <x v="1683"/>
    <s v="Drama|Horror|Thriller"/>
    <x v="1765"/>
    <s v="English"/>
    <s v="USA"/>
    <n v="28000000"/>
    <n v="2000"/>
    <x v="30"/>
    <x v="3"/>
    <x v="11"/>
    <x v="1"/>
    <x v="1"/>
    <x v="0"/>
    <x v="0"/>
    <x v="0"/>
    <x v="0"/>
  </r>
  <r>
    <x v="262"/>
    <n v="81"/>
    <x v="1684"/>
    <s v="Documentary"/>
    <x v="1766"/>
    <s v="English"/>
    <s v="France"/>
    <n v="160000000"/>
    <n v="2001"/>
    <x v="25"/>
    <x v="1"/>
    <x v="2"/>
    <x v="2"/>
    <x v="1"/>
    <x v="0"/>
    <x v="0"/>
    <x v="0"/>
    <x v="0"/>
  </r>
  <r>
    <x v="372"/>
    <n v="103"/>
    <x v="1685"/>
    <s v="Comedy|Fantasy|Romance"/>
    <x v="1767"/>
    <s v="English"/>
    <s v="USA"/>
    <n v="28000000"/>
    <n v="2006"/>
    <x v="43"/>
    <x v="5"/>
    <x v="5"/>
    <x v="4"/>
    <x v="1"/>
    <x v="0"/>
    <x v="0"/>
    <x v="0"/>
    <x v="0"/>
  </r>
  <r>
    <x v="190"/>
    <n v="119"/>
    <x v="1686"/>
    <s v="Comedy|Drama|Sport"/>
    <x v="1768"/>
    <s v="English"/>
    <s v="Canada"/>
    <n v="28000000"/>
    <n v="1999"/>
    <x v="10"/>
    <x v="5"/>
    <x v="9"/>
    <x v="15"/>
    <x v="1"/>
    <x v="0"/>
    <x v="0"/>
    <x v="0"/>
    <x v="0"/>
  </r>
  <r>
    <x v="356"/>
    <n v="94"/>
    <x v="1687"/>
    <s v="Action|Comedy|Family"/>
    <x v="1769"/>
    <s v="English"/>
    <s v="USA"/>
    <n v="28000000"/>
    <n v="2010"/>
    <x v="28"/>
    <x v="0"/>
    <x v="8"/>
    <x v="7"/>
    <x v="1"/>
    <x v="0"/>
    <x v="0"/>
    <x v="0"/>
    <x v="0"/>
  </r>
  <r>
    <x v="628"/>
    <n v="89"/>
    <x v="1688"/>
    <s v="Comedy|Family|Fantasy"/>
    <x v="1770"/>
    <s v="English"/>
    <s v="USA"/>
    <n v="28000000"/>
    <n v="1997"/>
    <x v="28"/>
    <x v="5"/>
    <x v="4"/>
    <x v="0"/>
    <x v="1"/>
    <x v="0"/>
    <x v="0"/>
    <x v="0"/>
    <x v="0"/>
  </r>
  <r>
    <x v="469"/>
    <n v="98"/>
    <x v="1689"/>
    <s v="Action|Horror|Sci-Fi"/>
    <x v="1771"/>
    <s v="English"/>
    <s v="USA"/>
    <n v="28000000"/>
    <n v="2001"/>
    <x v="41"/>
    <x v="0"/>
    <x v="11"/>
    <x v="3"/>
    <x v="1"/>
    <x v="0"/>
    <x v="0"/>
    <x v="0"/>
    <x v="0"/>
  </r>
  <r>
    <x v="473"/>
    <n v="107"/>
    <x v="1690"/>
    <s v="Comedy|Drama"/>
    <x v="1772"/>
    <s v="English"/>
    <s v="USA"/>
    <n v="28000000"/>
    <n v="2015"/>
    <x v="9"/>
    <x v="5"/>
    <x v="9"/>
    <x v="2"/>
    <x v="1"/>
    <x v="0"/>
    <x v="0"/>
    <x v="0"/>
    <x v="0"/>
  </r>
  <r>
    <x v="527"/>
    <n v="108"/>
    <x v="1691"/>
    <s v="Action|Horror|Romance"/>
    <x v="1773"/>
    <s v="English"/>
    <s v="USA"/>
    <n v="28000000"/>
    <n v="2016"/>
    <x v="27"/>
    <x v="0"/>
    <x v="11"/>
    <x v="4"/>
    <x v="1"/>
    <x v="0"/>
    <x v="0"/>
    <x v="0"/>
    <x v="0"/>
  </r>
  <r>
    <x v="48"/>
    <n v="134"/>
    <x v="1692"/>
    <s v="Biography|Drama|History|War"/>
    <x v="1774"/>
    <s v="English"/>
    <s v="USA"/>
    <n v="28000000"/>
    <n v="1997"/>
    <x v="15"/>
    <x v="9"/>
    <x v="9"/>
    <x v="12"/>
    <x v="12"/>
    <x v="0"/>
    <x v="0"/>
    <x v="0"/>
    <x v="0"/>
  </r>
  <r>
    <x v="763"/>
    <n v="110"/>
    <x v="1693"/>
    <s v="Comedy|Drama|Romance"/>
    <x v="1775"/>
    <s v="English"/>
    <s v="UK"/>
    <n v="27000000"/>
    <n v="2008"/>
    <x v="12"/>
    <x v="5"/>
    <x v="9"/>
    <x v="4"/>
    <x v="1"/>
    <x v="0"/>
    <x v="0"/>
    <x v="0"/>
    <x v="0"/>
  </r>
  <r>
    <x v="764"/>
    <n v="103"/>
    <x v="1694"/>
    <s v="Action|Comedy|Crime"/>
    <x v="1776"/>
    <s v="English"/>
    <s v="USA"/>
    <n v="28000000"/>
    <n v="2013"/>
    <x v="4"/>
    <x v="0"/>
    <x v="8"/>
    <x v="10"/>
    <x v="1"/>
    <x v="0"/>
    <x v="0"/>
    <x v="0"/>
    <x v="0"/>
  </r>
  <r>
    <x v="765"/>
    <n v="145"/>
    <x v="4"/>
    <s v="Adventure|Drama|History|Romance|Thriller|War"/>
    <x v="1777"/>
    <s v="Spanish"/>
    <s v="Spain"/>
    <n v="24000000"/>
    <n v="2006"/>
    <x v="9"/>
    <x v="2"/>
    <x v="9"/>
    <x v="12"/>
    <x v="6"/>
    <x v="2"/>
    <x v="8"/>
    <x v="0"/>
    <x v="0"/>
  </r>
  <r>
    <x v="766"/>
    <n v="100"/>
    <x v="1695"/>
    <s v="Action|Crime|Drama|Thriller"/>
    <x v="1778"/>
    <s v="English"/>
    <s v="France"/>
    <n v="28000000"/>
    <n v="2014"/>
    <x v="20"/>
    <x v="0"/>
    <x v="7"/>
    <x v="8"/>
    <x v="7"/>
    <x v="0"/>
    <x v="0"/>
    <x v="0"/>
    <x v="0"/>
  </r>
  <r>
    <x v="533"/>
    <n v="131"/>
    <x v="1696"/>
    <s v="Action|Adventure|Thriller"/>
    <x v="1779"/>
    <s v="English"/>
    <s v="UK"/>
    <n v="27500000"/>
    <n v="1983"/>
    <x v="4"/>
    <x v="0"/>
    <x v="0"/>
    <x v="1"/>
    <x v="1"/>
    <x v="0"/>
    <x v="0"/>
    <x v="0"/>
    <x v="0"/>
  </r>
  <r>
    <x v="287"/>
    <n v="133"/>
    <x v="1697"/>
    <s v="Comedy|Romance"/>
    <x v="1780"/>
    <s v="English"/>
    <s v="USA"/>
    <n v="30000000"/>
    <n v="2007"/>
    <x v="15"/>
    <x v="5"/>
    <x v="6"/>
    <x v="2"/>
    <x v="1"/>
    <x v="0"/>
    <x v="0"/>
    <x v="0"/>
    <x v="0"/>
  </r>
  <r>
    <x v="550"/>
    <n v="109"/>
    <x v="1698"/>
    <s v="Drama"/>
    <x v="1781"/>
    <s v="English"/>
    <s v="USA"/>
    <n v="30000000"/>
    <n v="2009"/>
    <x v="38"/>
    <x v="3"/>
    <x v="2"/>
    <x v="2"/>
    <x v="1"/>
    <x v="0"/>
    <x v="0"/>
    <x v="0"/>
    <x v="0"/>
  </r>
  <r>
    <x v="579"/>
    <n v="114"/>
    <x v="1699"/>
    <s v="Comedy|Drama|Romance"/>
    <x v="1782"/>
    <s v="English"/>
    <s v="USA"/>
    <n v="35000000"/>
    <n v="2008"/>
    <x v="43"/>
    <x v="5"/>
    <x v="9"/>
    <x v="4"/>
    <x v="1"/>
    <x v="0"/>
    <x v="0"/>
    <x v="0"/>
    <x v="0"/>
  </r>
  <r>
    <x v="767"/>
    <n v="164"/>
    <x v="1700"/>
    <s v="Adventure|Drama|History"/>
    <x v="1783"/>
    <s v="English"/>
    <s v="UK"/>
    <n v="16000000"/>
    <n v="1984"/>
    <x v="38"/>
    <x v="2"/>
    <x v="9"/>
    <x v="12"/>
    <x v="1"/>
    <x v="0"/>
    <x v="0"/>
    <x v="0"/>
    <x v="0"/>
  </r>
  <r>
    <x v="768"/>
    <n v="92"/>
    <x v="1701"/>
    <s v="Crime|Drama|Romance|Thriller"/>
    <x v="1784"/>
    <s v="English"/>
    <s v="UK"/>
    <n v="15000000"/>
    <n v="2006"/>
    <x v="38"/>
    <x v="8"/>
    <x v="9"/>
    <x v="4"/>
    <x v="7"/>
    <x v="0"/>
    <x v="0"/>
    <x v="0"/>
    <x v="0"/>
  </r>
  <r>
    <x v="81"/>
    <n v="122"/>
    <x v="1702"/>
    <s v="Drama|Thriller"/>
    <x v="1785"/>
    <s v="English"/>
    <s v="USA"/>
    <n v="27500000"/>
    <n v="2007"/>
    <x v="2"/>
    <x v="3"/>
    <x v="1"/>
    <x v="2"/>
    <x v="1"/>
    <x v="0"/>
    <x v="0"/>
    <x v="0"/>
    <x v="0"/>
  </r>
  <r>
    <x v="113"/>
    <n v="42"/>
    <x v="4"/>
    <s v="Crime|Drama|Sci-Fi|Thriller"/>
    <x v="1786"/>
    <s v="English"/>
    <s v="USA"/>
    <s v="-"/>
    <s v="-"/>
    <x v="0"/>
    <x v="8"/>
    <x v="9"/>
    <x v="3"/>
    <x v="7"/>
    <x v="0"/>
    <x v="0"/>
    <x v="0"/>
    <x v="0"/>
  </r>
  <r>
    <x v="769"/>
    <n v="110"/>
    <x v="1703"/>
    <s v="Action|Adventure|Sci-Fi|Thriller"/>
    <x v="1787"/>
    <s v="English"/>
    <s v="USA"/>
    <n v="30000000"/>
    <n v="1991"/>
    <x v="13"/>
    <x v="0"/>
    <x v="0"/>
    <x v="3"/>
    <x v="7"/>
    <x v="0"/>
    <x v="0"/>
    <x v="0"/>
    <x v="0"/>
  </r>
  <r>
    <x v="770"/>
    <n v="116"/>
    <x v="1704"/>
    <s v="Drama"/>
    <x v="1788"/>
    <s v="English"/>
    <s v="USA"/>
    <n v="27000000"/>
    <n v="2002"/>
    <x v="19"/>
    <x v="3"/>
    <x v="2"/>
    <x v="2"/>
    <x v="1"/>
    <x v="0"/>
    <x v="0"/>
    <x v="0"/>
    <x v="0"/>
  </r>
  <r>
    <x v="47"/>
    <n v="106"/>
    <x v="79"/>
    <s v="Adventure|Drama|Family|Fantasy"/>
    <x v="79"/>
    <s v="English"/>
    <s v="UK"/>
    <n v="175000000"/>
    <n v="2016"/>
    <x v="6"/>
    <x v="2"/>
    <x v="9"/>
    <x v="7"/>
    <x v="4"/>
    <x v="0"/>
    <x v="0"/>
    <x v="0"/>
    <x v="0"/>
  </r>
  <r>
    <x v="449"/>
    <n v="115"/>
    <x v="1705"/>
    <s v="Crime|Drama|Mystery|Thriller"/>
    <x v="1789"/>
    <s v="English"/>
    <s v="USA"/>
    <n v="27000000"/>
    <n v="1997"/>
    <x v="4"/>
    <x v="8"/>
    <x v="9"/>
    <x v="14"/>
    <x v="7"/>
    <x v="0"/>
    <x v="0"/>
    <x v="0"/>
    <x v="0"/>
  </r>
  <r>
    <x v="459"/>
    <n v="148"/>
    <x v="1706"/>
    <s v="Action|Comedy|Crime|Music"/>
    <x v="1790"/>
    <s v="English"/>
    <s v="USA"/>
    <n v="27000000"/>
    <n v="1980"/>
    <x v="0"/>
    <x v="0"/>
    <x v="8"/>
    <x v="10"/>
    <x v="15"/>
    <x v="0"/>
    <x v="0"/>
    <x v="0"/>
    <x v="0"/>
  </r>
  <r>
    <x v="771"/>
    <n v="119"/>
    <x v="1707"/>
    <s v="Comedy|Drama|Family|Romance"/>
    <x v="1791"/>
    <s v="English"/>
    <s v="USA"/>
    <s v="-"/>
    <n v="2008"/>
    <x v="5"/>
    <x v="5"/>
    <x v="9"/>
    <x v="7"/>
    <x v="6"/>
    <x v="0"/>
    <x v="0"/>
    <x v="0"/>
    <x v="0"/>
  </r>
  <r>
    <x v="772"/>
    <n v="118"/>
    <x v="1708"/>
    <s v="Comedy|Music"/>
    <x v="1792"/>
    <s v="English"/>
    <s v="USA"/>
    <n v="25000000"/>
    <n v="2012"/>
    <x v="20"/>
    <x v="5"/>
    <x v="16"/>
    <x v="2"/>
    <x v="1"/>
    <x v="0"/>
    <x v="0"/>
    <x v="0"/>
    <x v="0"/>
  </r>
  <r>
    <x v="19"/>
    <n v="101"/>
    <x v="1709"/>
    <s v="Comedy|Drama|Romance"/>
    <x v="1793"/>
    <s v="English"/>
    <s v="UK"/>
    <n v="30000000"/>
    <n v="2002"/>
    <x v="1"/>
    <x v="5"/>
    <x v="9"/>
    <x v="4"/>
    <x v="1"/>
    <x v="0"/>
    <x v="0"/>
    <x v="0"/>
    <x v="0"/>
  </r>
  <r>
    <x v="601"/>
    <n v="82"/>
    <x v="1710"/>
    <s v="Action|Comedy|Horror"/>
    <x v="1794"/>
    <s v="English"/>
    <s v="USA"/>
    <n v="27000000"/>
    <n v="1999"/>
    <x v="23"/>
    <x v="0"/>
    <x v="8"/>
    <x v="9"/>
    <x v="1"/>
    <x v="0"/>
    <x v="0"/>
    <x v="0"/>
    <x v="0"/>
  </r>
  <r>
    <x v="524"/>
    <n v="110"/>
    <x v="1711"/>
    <s v="Crime|Drama|Mystery|Thriller"/>
    <x v="1795"/>
    <s v="English"/>
    <s v="Germany"/>
    <n v="27000000"/>
    <n v="2006"/>
    <x v="6"/>
    <x v="8"/>
    <x v="9"/>
    <x v="14"/>
    <x v="7"/>
    <x v="0"/>
    <x v="0"/>
    <x v="0"/>
    <x v="0"/>
  </r>
  <r>
    <x v="773"/>
    <n v="193"/>
    <x v="1712"/>
    <s v="Adventure|Drama|History"/>
    <x v="1796"/>
    <s v="English"/>
    <s v="USA"/>
    <n v="27000000"/>
    <n v="1983"/>
    <x v="0"/>
    <x v="2"/>
    <x v="9"/>
    <x v="12"/>
    <x v="1"/>
    <x v="0"/>
    <x v="0"/>
    <x v="0"/>
    <x v="0"/>
  </r>
  <r>
    <x v="42"/>
    <n v="130"/>
    <x v="1713"/>
    <s v="Drama|History|Thriller"/>
    <x v="1797"/>
    <s v="English"/>
    <s v="UK"/>
    <n v="30000000"/>
    <n v="2011"/>
    <x v="8"/>
    <x v="3"/>
    <x v="14"/>
    <x v="1"/>
    <x v="1"/>
    <x v="0"/>
    <x v="0"/>
    <x v="0"/>
    <x v="0"/>
  </r>
  <r>
    <x v="72"/>
    <n v="94"/>
    <x v="4"/>
    <s v="Adventure|Drama|Family|Fantasy"/>
    <x v="1798"/>
    <s v="English"/>
    <s v="West Germany"/>
    <n v="27000000"/>
    <n v="1984"/>
    <x v="38"/>
    <x v="2"/>
    <x v="9"/>
    <x v="7"/>
    <x v="4"/>
    <x v="0"/>
    <x v="0"/>
    <x v="0"/>
    <x v="0"/>
  </r>
  <r>
    <x v="104"/>
    <n v="111"/>
    <x v="1714"/>
    <s v="Action|Drama|Fantasy|Mystery|Sci-Fi|Thriller"/>
    <x v="1799"/>
    <s v="English"/>
    <s v="Australia"/>
    <n v="27000000"/>
    <n v="1998"/>
    <x v="16"/>
    <x v="0"/>
    <x v="9"/>
    <x v="0"/>
    <x v="3"/>
    <x v="6"/>
    <x v="7"/>
    <x v="0"/>
    <x v="0"/>
  </r>
  <r>
    <x v="774"/>
    <n v="110"/>
    <x v="1715"/>
    <s v="Biography|Drama|History|Romance"/>
    <x v="1800"/>
    <s v="English"/>
    <s v="UK"/>
    <n v="13500000"/>
    <n v="2008"/>
    <x v="8"/>
    <x v="9"/>
    <x v="9"/>
    <x v="12"/>
    <x v="6"/>
    <x v="0"/>
    <x v="0"/>
    <x v="0"/>
    <x v="0"/>
  </r>
  <r>
    <x v="113"/>
    <n v="30"/>
    <x v="4"/>
    <s v="Comedy|Family"/>
    <x v="1801"/>
    <s v="English"/>
    <s v="USA"/>
    <s v="-"/>
    <s v="-"/>
    <x v="50"/>
    <x v="5"/>
    <x v="4"/>
    <x v="2"/>
    <x v="1"/>
    <x v="0"/>
    <x v="0"/>
    <x v="0"/>
    <x v="0"/>
  </r>
  <r>
    <x v="775"/>
    <n v="109"/>
    <x v="4"/>
    <s v="Adventure|Family|Fantasy|Horror|Mystery"/>
    <x v="1802"/>
    <s v="English"/>
    <s v="UK"/>
    <n v="25000000"/>
    <n v="1985"/>
    <x v="10"/>
    <x v="2"/>
    <x v="4"/>
    <x v="0"/>
    <x v="10"/>
    <x v="12"/>
    <x v="0"/>
    <x v="0"/>
    <x v="0"/>
  </r>
  <r>
    <x v="776"/>
    <n v="123"/>
    <x v="1716"/>
    <s v="Action|Crime|Drama|History|Western"/>
    <x v="1803"/>
    <s v="English"/>
    <s v="USA"/>
    <n v="27000000"/>
    <n v="1998"/>
    <x v="19"/>
    <x v="0"/>
    <x v="7"/>
    <x v="8"/>
    <x v="5"/>
    <x v="10"/>
    <x v="0"/>
    <x v="0"/>
    <x v="0"/>
  </r>
  <r>
    <x v="582"/>
    <n v="109"/>
    <x v="1717"/>
    <s v="Horror|Mystery|Thriller"/>
    <x v="1804"/>
    <s v="English"/>
    <s v="USA"/>
    <n v="27000000"/>
    <n v="2009"/>
    <x v="5"/>
    <x v="11"/>
    <x v="12"/>
    <x v="1"/>
    <x v="1"/>
    <x v="0"/>
    <x v="0"/>
    <x v="0"/>
    <x v="0"/>
  </r>
  <r>
    <x v="777"/>
    <n v="99"/>
    <x v="1718"/>
    <s v="Crime|Drama|Mystery|Thriller"/>
    <x v="1805"/>
    <s v="English"/>
    <s v="USA"/>
    <n v="27000000"/>
    <n v="2004"/>
    <x v="18"/>
    <x v="8"/>
    <x v="9"/>
    <x v="14"/>
    <x v="7"/>
    <x v="0"/>
    <x v="0"/>
    <x v="0"/>
    <x v="0"/>
  </r>
  <r>
    <x v="778"/>
    <n v="106"/>
    <x v="1719"/>
    <s v="Comedy|Drama|Family"/>
    <x v="1806"/>
    <s v="English"/>
    <s v="USA"/>
    <n v="27000000"/>
    <n v="2007"/>
    <x v="2"/>
    <x v="5"/>
    <x v="9"/>
    <x v="7"/>
    <x v="1"/>
    <x v="0"/>
    <x v="0"/>
    <x v="0"/>
    <x v="0"/>
  </r>
  <r>
    <x v="423"/>
    <n v="89"/>
    <x v="1720"/>
    <s v="Action|Adventure|Comedy|Family|Sci-Fi"/>
    <x v="1807"/>
    <s v="English"/>
    <s v="USA"/>
    <n v="27000000"/>
    <n v="2011"/>
    <x v="57"/>
    <x v="0"/>
    <x v="0"/>
    <x v="5"/>
    <x v="2"/>
    <x v="6"/>
    <x v="0"/>
    <x v="0"/>
    <x v="0"/>
  </r>
  <r>
    <x v="779"/>
    <n v="98"/>
    <x v="1721"/>
    <s v="Crime|Drama|Thriller"/>
    <x v="1808"/>
    <s v="English"/>
    <s v="USA"/>
    <n v="27000000"/>
    <n v="2016"/>
    <x v="10"/>
    <x v="8"/>
    <x v="9"/>
    <x v="1"/>
    <x v="1"/>
    <x v="0"/>
    <x v="0"/>
    <x v="0"/>
    <x v="0"/>
  </r>
  <r>
    <x v="648"/>
    <n v="93"/>
    <x v="1722"/>
    <s v="Action|Comedy|Crime|Thriller"/>
    <x v="1809"/>
    <s v="English"/>
    <s v="UK"/>
    <n v="28000000"/>
    <n v="2001"/>
    <x v="22"/>
    <x v="0"/>
    <x v="8"/>
    <x v="10"/>
    <x v="7"/>
    <x v="0"/>
    <x v="0"/>
    <x v="0"/>
    <x v="0"/>
  </r>
  <r>
    <x v="133"/>
    <n v="112"/>
    <x v="1723"/>
    <s v="Comedy|Crime|Drama"/>
    <x v="1810"/>
    <s v="English"/>
    <s v="USA"/>
    <n v="15000000"/>
    <n v="1999"/>
    <x v="21"/>
    <x v="5"/>
    <x v="7"/>
    <x v="8"/>
    <x v="1"/>
    <x v="0"/>
    <x v="0"/>
    <x v="0"/>
    <x v="0"/>
  </r>
  <r>
    <x v="200"/>
    <n v="101"/>
    <x v="1724"/>
    <s v="Crime|Horror|Mystery|Thriller"/>
    <x v="1811"/>
    <s v="English"/>
    <s v="USA"/>
    <n v="27000000"/>
    <n v="2004"/>
    <x v="21"/>
    <x v="8"/>
    <x v="11"/>
    <x v="14"/>
    <x v="7"/>
    <x v="0"/>
    <x v="0"/>
    <x v="0"/>
    <x v="0"/>
  </r>
  <r>
    <x v="277"/>
    <n v="104"/>
    <x v="1725"/>
    <s v="Comedy|Drama"/>
    <x v="1812"/>
    <s v="English"/>
    <s v="USA"/>
    <n v="25000000"/>
    <n v="2008"/>
    <x v="20"/>
    <x v="5"/>
    <x v="9"/>
    <x v="2"/>
    <x v="1"/>
    <x v="0"/>
    <x v="0"/>
    <x v="0"/>
    <x v="0"/>
  </r>
  <r>
    <x v="596"/>
    <n v="120"/>
    <x v="1726"/>
    <s v="Drama|Thriller"/>
    <x v="1813"/>
    <s v="English"/>
    <s v="Canada"/>
    <n v="23000000"/>
    <n v="2003"/>
    <x v="5"/>
    <x v="3"/>
    <x v="1"/>
    <x v="2"/>
    <x v="1"/>
    <x v="0"/>
    <x v="0"/>
    <x v="0"/>
    <x v="0"/>
  </r>
  <r>
    <x v="85"/>
    <n v="135"/>
    <x v="4"/>
    <s v="Drama|Musical|Romance"/>
    <x v="1814"/>
    <s v="English"/>
    <s v="France"/>
    <n v="27000000"/>
    <n v="2006"/>
    <x v="4"/>
    <x v="3"/>
    <x v="15"/>
    <x v="4"/>
    <x v="1"/>
    <x v="0"/>
    <x v="0"/>
    <x v="0"/>
    <x v="0"/>
  </r>
  <r>
    <x v="288"/>
    <n v="91"/>
    <x v="1727"/>
    <s v="Action|Comedy|Crime"/>
    <x v="1815"/>
    <s v="English"/>
    <s v="USA"/>
    <n v="26000000"/>
    <n v="2009"/>
    <x v="31"/>
    <x v="0"/>
    <x v="8"/>
    <x v="10"/>
    <x v="1"/>
    <x v="0"/>
    <x v="0"/>
    <x v="0"/>
    <x v="0"/>
  </r>
  <r>
    <x v="197"/>
    <n v="97"/>
    <x v="1728"/>
    <s v="Comedy|Family|Fantasy|Music|Romance"/>
    <x v="1816"/>
    <s v="English"/>
    <s v="USA"/>
    <n v="26000000"/>
    <n v="2003"/>
    <x v="9"/>
    <x v="5"/>
    <x v="4"/>
    <x v="0"/>
    <x v="15"/>
    <x v="5"/>
    <x v="0"/>
    <x v="0"/>
    <x v="0"/>
  </r>
  <r>
    <x v="287"/>
    <n v="133"/>
    <x v="1729"/>
    <s v="Comedy|Romance"/>
    <x v="1817"/>
    <s v="English"/>
    <s v="USA"/>
    <n v="26000000"/>
    <n v="2005"/>
    <x v="1"/>
    <x v="5"/>
    <x v="6"/>
    <x v="2"/>
    <x v="1"/>
    <x v="0"/>
    <x v="0"/>
    <x v="0"/>
    <x v="0"/>
  </r>
  <r>
    <x v="397"/>
    <n v="123"/>
    <x v="1730"/>
    <s v="Comedy|Drama|Romance"/>
    <x v="1818"/>
    <s v="English"/>
    <s v="USA"/>
    <n v="25000000"/>
    <n v="1998"/>
    <x v="13"/>
    <x v="5"/>
    <x v="9"/>
    <x v="4"/>
    <x v="1"/>
    <x v="0"/>
    <x v="0"/>
    <x v="0"/>
    <x v="0"/>
  </r>
  <r>
    <x v="780"/>
    <n v="114"/>
    <x v="1731"/>
    <s v="Crime|Drama|Mystery|Thriller"/>
    <x v="1819"/>
    <s v="English"/>
    <s v="USA"/>
    <n v="28000000"/>
    <n v="2014"/>
    <x v="12"/>
    <x v="8"/>
    <x v="9"/>
    <x v="14"/>
    <x v="7"/>
    <x v="0"/>
    <x v="0"/>
    <x v="0"/>
    <x v="0"/>
  </r>
  <r>
    <x v="246"/>
    <n v="111"/>
    <x v="1732"/>
    <s v="Action|Comedy|Crime"/>
    <x v="1820"/>
    <s v="English"/>
    <s v="USA"/>
    <n v="26000000"/>
    <n v="1990"/>
    <x v="19"/>
    <x v="0"/>
    <x v="8"/>
    <x v="10"/>
    <x v="1"/>
    <x v="0"/>
    <x v="0"/>
    <x v="0"/>
    <x v="0"/>
  </r>
  <r>
    <x v="473"/>
    <n v="117"/>
    <x v="1733"/>
    <s v="Action|Comedy|Crime"/>
    <x v="1821"/>
    <s v="English"/>
    <s v="USA"/>
    <n v="27000000"/>
    <n v="2008"/>
    <x v="15"/>
    <x v="0"/>
    <x v="8"/>
    <x v="10"/>
    <x v="1"/>
    <x v="0"/>
    <x v="0"/>
    <x v="0"/>
    <x v="0"/>
  </r>
  <r>
    <x v="279"/>
    <n v="121"/>
    <x v="1734"/>
    <s v="Comedy|Drama|Romance"/>
    <x v="1822"/>
    <s v="English"/>
    <s v="USA"/>
    <n v="26000000"/>
    <n v="1998"/>
    <x v="15"/>
    <x v="5"/>
    <x v="9"/>
    <x v="4"/>
    <x v="1"/>
    <x v="0"/>
    <x v="0"/>
    <x v="0"/>
    <x v="0"/>
  </r>
  <r>
    <x v="260"/>
    <n v="139"/>
    <x v="1735"/>
    <s v="Drama|Romance|Western"/>
    <x v="1823"/>
    <s v="English"/>
    <s v="USA"/>
    <n v="22000000"/>
    <n v="2003"/>
    <x v="7"/>
    <x v="3"/>
    <x v="6"/>
    <x v="6"/>
    <x v="1"/>
    <x v="0"/>
    <x v="0"/>
    <x v="0"/>
    <x v="0"/>
  </r>
  <r>
    <x v="133"/>
    <n v="115"/>
    <x v="1736"/>
    <s v="Drama|Horror|Sci-Fi|Thriller"/>
    <x v="1824"/>
    <s v="English"/>
    <s v="USA"/>
    <n v="26000000"/>
    <n v="1990"/>
    <x v="4"/>
    <x v="3"/>
    <x v="11"/>
    <x v="3"/>
    <x v="7"/>
    <x v="0"/>
    <x v="0"/>
    <x v="0"/>
    <x v="0"/>
  </r>
  <r>
    <x v="113"/>
    <n v="22"/>
    <x v="4"/>
    <s v="Comedy"/>
    <x v="1825"/>
    <s v="English"/>
    <s v="USA"/>
    <s v="-"/>
    <s v="-"/>
    <x v="36"/>
    <x v="5"/>
    <x v="2"/>
    <x v="2"/>
    <x v="1"/>
    <x v="0"/>
    <x v="0"/>
    <x v="0"/>
    <x v="0"/>
  </r>
  <r>
    <x v="755"/>
    <n v="175"/>
    <x v="1737"/>
    <s v="Drama|History|War"/>
    <x v="1826"/>
    <s v="English"/>
    <s v="USA"/>
    <n v="26000000"/>
    <n v="1977"/>
    <x v="38"/>
    <x v="3"/>
    <x v="14"/>
    <x v="16"/>
    <x v="1"/>
    <x v="0"/>
    <x v="0"/>
    <x v="0"/>
    <x v="0"/>
  </r>
  <r>
    <x v="548"/>
    <n v="85"/>
    <x v="1738"/>
    <s v="Mystery|Thriller"/>
    <x v="1827"/>
    <s v="English"/>
    <s v="USA"/>
    <n v="26000000"/>
    <n v="2005"/>
    <x v="12"/>
    <x v="6"/>
    <x v="1"/>
    <x v="2"/>
    <x v="1"/>
    <x v="0"/>
    <x v="0"/>
    <x v="0"/>
    <x v="0"/>
  </r>
  <r>
    <x v="504"/>
    <n v="90"/>
    <x v="1739"/>
    <s v="Horror|Thriller"/>
    <x v="1828"/>
    <s v="English"/>
    <s v="USA"/>
    <n v="26000000"/>
    <n v="2003"/>
    <x v="5"/>
    <x v="11"/>
    <x v="1"/>
    <x v="2"/>
    <x v="1"/>
    <x v="0"/>
    <x v="0"/>
    <x v="0"/>
    <x v="0"/>
  </r>
  <r>
    <x v="375"/>
    <n v="107"/>
    <x v="1740"/>
    <s v="Adventure|Comedy|Crime|Music"/>
    <x v="1829"/>
    <s v="English"/>
    <s v="UK"/>
    <n v="26000000"/>
    <n v="2000"/>
    <x v="6"/>
    <x v="2"/>
    <x v="8"/>
    <x v="10"/>
    <x v="15"/>
    <x v="0"/>
    <x v="0"/>
    <x v="0"/>
    <x v="0"/>
  </r>
  <r>
    <x v="378"/>
    <n v="100"/>
    <x v="1741"/>
    <s v="Action|Fantasy|Horror"/>
    <x v="1830"/>
    <s v="English"/>
    <s v="USA"/>
    <n v="26000000"/>
    <n v="2010"/>
    <x v="31"/>
    <x v="0"/>
    <x v="5"/>
    <x v="9"/>
    <x v="1"/>
    <x v="0"/>
    <x v="0"/>
    <x v="0"/>
    <x v="0"/>
  </r>
  <r>
    <x v="27"/>
    <n v="129"/>
    <x v="1742"/>
    <s v="Comedy|Crime|Drama"/>
    <x v="1831"/>
    <s v="English"/>
    <s v="USA"/>
    <n v="26000000"/>
    <n v="2013"/>
    <x v="12"/>
    <x v="5"/>
    <x v="7"/>
    <x v="8"/>
    <x v="1"/>
    <x v="0"/>
    <x v="0"/>
    <x v="0"/>
    <x v="0"/>
  </r>
  <r>
    <x v="166"/>
    <n v="109"/>
    <x v="1743"/>
    <s v="Comedy|Drama|Romance"/>
    <x v="1832"/>
    <s v="English"/>
    <s v="USA"/>
    <n v="26000000"/>
    <n v="2004"/>
    <x v="12"/>
    <x v="5"/>
    <x v="9"/>
    <x v="4"/>
    <x v="1"/>
    <x v="0"/>
    <x v="0"/>
    <x v="0"/>
    <x v="0"/>
  </r>
  <r>
    <x v="298"/>
    <n v="94"/>
    <x v="1744"/>
    <s v="Action|Adventure|Comedy|Sci-Fi|Thriller"/>
    <x v="1833"/>
    <s v="English"/>
    <s v="USA"/>
    <n v="26000000"/>
    <n v="2002"/>
    <x v="31"/>
    <x v="0"/>
    <x v="0"/>
    <x v="5"/>
    <x v="0"/>
    <x v="2"/>
    <x v="0"/>
    <x v="0"/>
    <x v="0"/>
  </r>
  <r>
    <x v="321"/>
    <n v="133"/>
    <x v="1745"/>
    <s v="Action|Crime|Drama|Western"/>
    <x v="1834"/>
    <s v="English"/>
    <s v="USA"/>
    <n v="26000000"/>
    <n v="1985"/>
    <x v="13"/>
    <x v="0"/>
    <x v="7"/>
    <x v="8"/>
    <x v="9"/>
    <x v="0"/>
    <x v="0"/>
    <x v="0"/>
    <x v="0"/>
  </r>
  <r>
    <x v="474"/>
    <n v="105"/>
    <x v="1746"/>
    <s v="Drama|Thriller"/>
    <x v="1835"/>
    <s v="English"/>
    <s v="USA"/>
    <n v="26000000"/>
    <n v="2009"/>
    <x v="1"/>
    <x v="3"/>
    <x v="1"/>
    <x v="2"/>
    <x v="1"/>
    <x v="0"/>
    <x v="0"/>
    <x v="0"/>
    <x v="0"/>
  </r>
  <r>
    <x v="781"/>
    <n v="100"/>
    <x v="1747"/>
    <s v="Action|Adventure|Comedy|Family|Romance|Sci-Fi"/>
    <x v="1836"/>
    <s v="English"/>
    <s v="USA"/>
    <n v="26000000"/>
    <n v="2004"/>
    <x v="33"/>
    <x v="0"/>
    <x v="0"/>
    <x v="5"/>
    <x v="2"/>
    <x v="5"/>
    <x v="2"/>
    <x v="0"/>
    <x v="0"/>
  </r>
  <r>
    <x v="293"/>
    <n v="113"/>
    <x v="1748"/>
    <s v="Comedy|Romance"/>
    <x v="1837"/>
    <s v="English"/>
    <s v="USA"/>
    <n v="56000000"/>
    <n v="2011"/>
    <x v="20"/>
    <x v="5"/>
    <x v="6"/>
    <x v="2"/>
    <x v="1"/>
    <x v="0"/>
    <x v="0"/>
    <x v="0"/>
    <x v="0"/>
  </r>
  <r>
    <x v="782"/>
    <n v="118"/>
    <x v="1749"/>
    <s v="Drama|Mystery|Romance|Thriller"/>
    <x v="1838"/>
    <s v="English"/>
    <s v="France"/>
    <n v="42000000"/>
    <n v="2001"/>
    <x v="19"/>
    <x v="3"/>
    <x v="12"/>
    <x v="4"/>
    <x v="7"/>
    <x v="0"/>
    <x v="0"/>
    <x v="0"/>
    <x v="0"/>
  </r>
  <r>
    <x v="446"/>
    <n v="110"/>
    <x v="1750"/>
    <s v="Crime|Mystery|Thriller"/>
    <x v="1839"/>
    <s v="English"/>
    <s v="USA"/>
    <n v="26000000"/>
    <n v="2012"/>
    <x v="21"/>
    <x v="8"/>
    <x v="12"/>
    <x v="1"/>
    <x v="1"/>
    <x v="0"/>
    <x v="0"/>
    <x v="0"/>
    <x v="0"/>
  </r>
  <r>
    <x v="372"/>
    <n v="110"/>
    <x v="1751"/>
    <s v="Comedy|Romance"/>
    <x v="1840"/>
    <s v="English"/>
    <s v="USA"/>
    <n v="26000000"/>
    <n v="2004"/>
    <x v="31"/>
    <x v="5"/>
    <x v="6"/>
    <x v="2"/>
    <x v="1"/>
    <x v="0"/>
    <x v="0"/>
    <x v="0"/>
    <x v="0"/>
  </r>
  <r>
    <x v="783"/>
    <n v="99"/>
    <x v="1752"/>
    <s v="Action|Fantasy|Romance|Sci-Fi"/>
    <x v="1841"/>
    <s v="English"/>
    <s v="Canada"/>
    <n v="26000000"/>
    <n v="1994"/>
    <x v="44"/>
    <x v="0"/>
    <x v="5"/>
    <x v="4"/>
    <x v="0"/>
    <x v="0"/>
    <x v="0"/>
    <x v="0"/>
    <x v="0"/>
  </r>
  <r>
    <x v="784"/>
    <n v="101"/>
    <x v="1753"/>
    <s v="Crime|Drama|Thriller"/>
    <x v="1842"/>
    <s v="English"/>
    <s v="USA"/>
    <n v="22000000"/>
    <n v="1996"/>
    <x v="9"/>
    <x v="8"/>
    <x v="9"/>
    <x v="1"/>
    <x v="1"/>
    <x v="0"/>
    <x v="0"/>
    <x v="0"/>
    <x v="0"/>
  </r>
  <r>
    <x v="785"/>
    <n v="100"/>
    <x v="4"/>
    <s v="Fantasy|Horror"/>
    <x v="1843"/>
    <s v="English"/>
    <s v="USA"/>
    <n v="26000000"/>
    <n v="1997"/>
    <x v="22"/>
    <x v="7"/>
    <x v="11"/>
    <x v="2"/>
    <x v="1"/>
    <x v="0"/>
    <x v="0"/>
    <x v="0"/>
    <x v="0"/>
  </r>
  <r>
    <x v="696"/>
    <n v="103"/>
    <x v="1754"/>
    <s v="Comedy|Crime|Mystery|Romance"/>
    <x v="1844"/>
    <s v="English"/>
    <s v="USA"/>
    <n v="26000000"/>
    <n v="2001"/>
    <x v="2"/>
    <x v="5"/>
    <x v="7"/>
    <x v="14"/>
    <x v="6"/>
    <x v="0"/>
    <x v="0"/>
    <x v="0"/>
    <x v="0"/>
  </r>
  <r>
    <x v="363"/>
    <n v="100"/>
    <x v="4"/>
    <s v="Comedy|Romance"/>
    <x v="1845"/>
    <s v="English"/>
    <s v="USA"/>
    <n v="26000000"/>
    <n v="2015"/>
    <x v="61"/>
    <x v="5"/>
    <x v="6"/>
    <x v="2"/>
    <x v="1"/>
    <x v="0"/>
    <x v="0"/>
    <x v="0"/>
    <x v="0"/>
  </r>
  <r>
    <x v="786"/>
    <n v="95"/>
    <x v="1755"/>
    <s v="Adventure|Family"/>
    <x v="1846"/>
    <s v="English"/>
    <s v="USA"/>
    <n v="25530000"/>
    <n v="1996"/>
    <x v="31"/>
    <x v="2"/>
    <x v="4"/>
    <x v="2"/>
    <x v="1"/>
    <x v="0"/>
    <x v="0"/>
    <x v="0"/>
    <x v="0"/>
  </r>
  <r>
    <x v="228"/>
    <n v="117"/>
    <x v="1756"/>
    <s v="Action|Mystery|Sci-Fi|Thriller"/>
    <x v="1847"/>
    <s v="English"/>
    <s v="USA"/>
    <n v="26000000"/>
    <n v="2015"/>
    <x v="12"/>
    <x v="0"/>
    <x v="12"/>
    <x v="3"/>
    <x v="7"/>
    <x v="0"/>
    <x v="0"/>
    <x v="0"/>
    <x v="0"/>
  </r>
  <r>
    <x v="787"/>
    <n v="129"/>
    <x v="1757"/>
    <s v="Drama|Mystery|Romance|Thriller"/>
    <x v="1848"/>
    <s v="English"/>
    <s v="UK"/>
    <n v="15000000"/>
    <n v="2005"/>
    <x v="7"/>
    <x v="3"/>
    <x v="12"/>
    <x v="4"/>
    <x v="7"/>
    <x v="0"/>
    <x v="0"/>
    <x v="0"/>
    <x v="0"/>
  </r>
  <r>
    <x v="289"/>
    <n v="120"/>
    <x v="1758"/>
    <s v="Drama"/>
    <x v="1849"/>
    <s v="Aramaic"/>
    <s v="USA"/>
    <n v="30000000"/>
    <n v="2004"/>
    <x v="1"/>
    <x v="3"/>
    <x v="2"/>
    <x v="2"/>
    <x v="1"/>
    <x v="0"/>
    <x v="0"/>
    <x v="0"/>
    <x v="0"/>
  </r>
  <r>
    <x v="126"/>
    <n v="125"/>
    <x v="1759"/>
    <s v="Comedy|Drama|Family|Romance"/>
    <x v="1850"/>
    <s v="English"/>
    <s v="USA"/>
    <n v="25000000"/>
    <n v="1993"/>
    <x v="8"/>
    <x v="5"/>
    <x v="9"/>
    <x v="7"/>
    <x v="6"/>
    <x v="0"/>
    <x v="0"/>
    <x v="0"/>
    <x v="0"/>
  </r>
  <r>
    <x v="277"/>
    <n v="133"/>
    <x v="1760"/>
    <s v="Drama"/>
    <x v="1851"/>
    <s v="English"/>
    <s v="USA"/>
    <n v="25000000"/>
    <n v="1988"/>
    <x v="25"/>
    <x v="3"/>
    <x v="2"/>
    <x v="2"/>
    <x v="1"/>
    <x v="0"/>
    <x v="0"/>
    <x v="0"/>
    <x v="0"/>
  </r>
  <r>
    <x v="326"/>
    <n v="116"/>
    <x v="1761"/>
    <s v="Drama"/>
    <x v="1852"/>
    <s v="English"/>
    <s v="USA"/>
    <n v="33000000"/>
    <n v="2008"/>
    <x v="17"/>
    <x v="3"/>
    <x v="2"/>
    <x v="2"/>
    <x v="1"/>
    <x v="0"/>
    <x v="0"/>
    <x v="0"/>
    <x v="0"/>
  </r>
  <r>
    <x v="78"/>
    <n v="129"/>
    <x v="1762"/>
    <s v="Biography|Drama|History"/>
    <x v="1853"/>
    <s v="English"/>
    <s v="USA"/>
    <n v="25100000"/>
    <n v="2008"/>
    <x v="21"/>
    <x v="9"/>
    <x v="9"/>
    <x v="12"/>
    <x v="1"/>
    <x v="0"/>
    <x v="0"/>
    <x v="0"/>
    <x v="0"/>
  </r>
  <r>
    <x v="430"/>
    <n v="93"/>
    <x v="1763"/>
    <s v="Action|Thriller"/>
    <x v="1854"/>
    <s v="English"/>
    <s v="France"/>
    <n v="25000000"/>
    <n v="2008"/>
    <x v="0"/>
    <x v="0"/>
    <x v="1"/>
    <x v="2"/>
    <x v="1"/>
    <x v="0"/>
    <x v="0"/>
    <x v="0"/>
    <x v="0"/>
  </r>
  <r>
    <x v="788"/>
    <n v="118"/>
    <x v="1764"/>
    <s v="Drama|Romance"/>
    <x v="1855"/>
    <s v="English"/>
    <s v="USA"/>
    <n v="26000000"/>
    <n v="2014"/>
    <x v="10"/>
    <x v="3"/>
    <x v="6"/>
    <x v="2"/>
    <x v="1"/>
    <x v="0"/>
    <x v="0"/>
    <x v="0"/>
    <x v="0"/>
  </r>
  <r>
    <x v="210"/>
    <n v="129"/>
    <x v="1765"/>
    <s v="Action|Drama|Music|Romance"/>
    <x v="1856"/>
    <s v="English"/>
    <s v="USA"/>
    <n v="25000000"/>
    <n v="1992"/>
    <x v="9"/>
    <x v="0"/>
    <x v="9"/>
    <x v="17"/>
    <x v="6"/>
    <x v="0"/>
    <x v="0"/>
    <x v="0"/>
    <x v="0"/>
  </r>
  <r>
    <x v="38"/>
    <n v="185"/>
    <x v="1766"/>
    <s v="Biography|Drama|History"/>
    <x v="1857"/>
    <s v="English"/>
    <s v="USA"/>
    <n v="22000000"/>
    <n v="1993"/>
    <x v="49"/>
    <x v="9"/>
    <x v="9"/>
    <x v="12"/>
    <x v="1"/>
    <x v="0"/>
    <x v="0"/>
    <x v="0"/>
    <x v="0"/>
  </r>
  <r>
    <x v="716"/>
    <n v="146"/>
    <x v="1767"/>
    <s v="Drama"/>
    <x v="1858"/>
    <s v="English"/>
    <s v="USA"/>
    <n v="25000000"/>
    <n v="2011"/>
    <x v="14"/>
    <x v="3"/>
    <x v="2"/>
    <x v="2"/>
    <x v="1"/>
    <x v="0"/>
    <x v="0"/>
    <x v="0"/>
    <x v="0"/>
  </r>
  <r>
    <x v="111"/>
    <n v="128"/>
    <x v="1768"/>
    <s v="Biography|Drama|Thriller"/>
    <x v="1859"/>
    <s v="English"/>
    <s v="USA"/>
    <n v="28000000"/>
    <n v="2013"/>
    <x v="5"/>
    <x v="9"/>
    <x v="9"/>
    <x v="1"/>
    <x v="1"/>
    <x v="0"/>
    <x v="0"/>
    <x v="0"/>
    <x v="0"/>
  </r>
  <r>
    <x v="154"/>
    <n v="93"/>
    <x v="1769"/>
    <s v="Adventure|Comedy|Family|Fantasy|Horror|Mystery"/>
    <x v="1860"/>
    <s v="English"/>
    <s v="USA"/>
    <n v="80000000"/>
    <n v="2004"/>
    <x v="41"/>
    <x v="2"/>
    <x v="8"/>
    <x v="7"/>
    <x v="4"/>
    <x v="15"/>
    <x v="6"/>
    <x v="0"/>
    <x v="0"/>
  </r>
  <r>
    <x v="789"/>
    <n v="107"/>
    <x v="4"/>
    <s v="Adventure|Fantasy|Mystery|Thriller"/>
    <x v="1861"/>
    <s v="Russian"/>
    <s v="Russia"/>
    <n v="26000000"/>
    <n v="2014"/>
    <x v="28"/>
    <x v="2"/>
    <x v="5"/>
    <x v="14"/>
    <x v="7"/>
    <x v="0"/>
    <x v="0"/>
    <x v="0"/>
    <x v="0"/>
  </r>
  <r>
    <x v="648"/>
    <n v="97"/>
    <x v="1770"/>
    <s v="Action|Horror|Thriller"/>
    <x v="1862"/>
    <s v="English"/>
    <s v="USA"/>
    <n v="30000000"/>
    <n v="2003"/>
    <x v="27"/>
    <x v="0"/>
    <x v="11"/>
    <x v="1"/>
    <x v="1"/>
    <x v="0"/>
    <x v="0"/>
    <x v="0"/>
    <x v="0"/>
  </r>
  <r>
    <x v="790"/>
    <n v="101"/>
    <x v="4"/>
    <s v="Drama"/>
    <x v="1863"/>
    <s v="English"/>
    <s v="UK"/>
    <s v="-"/>
    <n v="2014"/>
    <x v="55"/>
    <x v="3"/>
    <x v="2"/>
    <x v="2"/>
    <x v="1"/>
    <x v="0"/>
    <x v="0"/>
    <x v="0"/>
    <x v="0"/>
  </r>
  <r>
    <x v="506"/>
    <n v="82"/>
    <x v="1771"/>
    <s v="Action|Adventure|Animation|Comedy|Family|Sci-Fi"/>
    <x v="1864"/>
    <s v="English"/>
    <s v="USA"/>
    <n v="30000000"/>
    <n v="2001"/>
    <x v="19"/>
    <x v="0"/>
    <x v="0"/>
    <x v="11"/>
    <x v="8"/>
    <x v="4"/>
    <x v="2"/>
    <x v="0"/>
    <x v="0"/>
  </r>
  <r>
    <x v="57"/>
    <n v="85"/>
    <x v="1772"/>
    <s v="Action|Adventure|Horror|Sci-Fi"/>
    <x v="1865"/>
    <s v="English"/>
    <s v="USA"/>
    <n v="25000000"/>
    <n v="2008"/>
    <x v="15"/>
    <x v="0"/>
    <x v="0"/>
    <x v="9"/>
    <x v="0"/>
    <x v="0"/>
    <x v="0"/>
    <x v="0"/>
    <x v="0"/>
  </r>
  <r>
    <x v="791"/>
    <n v="88"/>
    <x v="1773"/>
    <s v="Action|Adventure|Comedy|Family|Sci-Fi"/>
    <x v="1866"/>
    <s v="English"/>
    <s v="USA"/>
    <n v="25000000"/>
    <n v="1991"/>
    <x v="19"/>
    <x v="0"/>
    <x v="0"/>
    <x v="5"/>
    <x v="2"/>
    <x v="6"/>
    <x v="0"/>
    <x v="0"/>
    <x v="0"/>
  </r>
  <r>
    <x v="209"/>
    <n v="119"/>
    <x v="1774"/>
    <s v="Crime|Drama|Thriller"/>
    <x v="1867"/>
    <s v="English"/>
    <s v="USA"/>
    <n v="25000000"/>
    <n v="1987"/>
    <x v="0"/>
    <x v="8"/>
    <x v="9"/>
    <x v="1"/>
    <x v="1"/>
    <x v="0"/>
    <x v="0"/>
    <x v="0"/>
    <x v="0"/>
  </r>
  <r>
    <x v="607"/>
    <n v="122"/>
    <x v="1775"/>
    <s v="Crime|Drama|Thriller"/>
    <x v="1868"/>
    <s v="English"/>
    <s v="USA"/>
    <n v="25000000"/>
    <n v="2007"/>
    <x v="14"/>
    <x v="8"/>
    <x v="9"/>
    <x v="1"/>
    <x v="1"/>
    <x v="0"/>
    <x v="0"/>
    <x v="0"/>
    <x v="0"/>
  </r>
  <r>
    <x v="135"/>
    <n v="99"/>
    <x v="1776"/>
    <s v="Action|Comedy|Crime|Romance"/>
    <x v="1869"/>
    <s v="English"/>
    <s v="USA"/>
    <n v="25000000"/>
    <n v="2014"/>
    <x v="5"/>
    <x v="0"/>
    <x v="8"/>
    <x v="10"/>
    <x v="6"/>
    <x v="0"/>
    <x v="0"/>
    <x v="0"/>
    <x v="0"/>
  </r>
  <r>
    <x v="792"/>
    <n v="97"/>
    <x v="1777"/>
    <s v="Comedy|Drama|Romance"/>
    <x v="1870"/>
    <s v="English"/>
    <s v="UK"/>
    <n v="26000000"/>
    <n v="2001"/>
    <x v="10"/>
    <x v="5"/>
    <x v="9"/>
    <x v="4"/>
    <x v="1"/>
    <x v="0"/>
    <x v="0"/>
    <x v="0"/>
    <x v="0"/>
  </r>
  <r>
    <x v="644"/>
    <n v="121"/>
    <x v="1778"/>
    <s v="Drama|Romance"/>
    <x v="1871"/>
    <s v="English"/>
    <s v="UK"/>
    <n v="25000000"/>
    <n v="2000"/>
    <x v="11"/>
    <x v="3"/>
    <x v="6"/>
    <x v="2"/>
    <x v="1"/>
    <x v="0"/>
    <x v="0"/>
    <x v="0"/>
    <x v="0"/>
  </r>
  <r>
    <x v="793"/>
    <n v="95"/>
    <x v="1779"/>
    <s v="Comedy"/>
    <x v="1872"/>
    <s v="English"/>
    <s v="USA"/>
    <n v="45000000"/>
    <n v="2003"/>
    <x v="51"/>
    <x v="5"/>
    <x v="2"/>
    <x v="2"/>
    <x v="1"/>
    <x v="0"/>
    <x v="0"/>
    <x v="0"/>
    <x v="0"/>
  </r>
  <r>
    <x v="445"/>
    <n v="105"/>
    <x v="1780"/>
    <s v="Comedy|Family"/>
    <x v="1873"/>
    <s v="English"/>
    <s v="USA"/>
    <n v="25000000"/>
    <n v="2012"/>
    <x v="9"/>
    <x v="5"/>
    <x v="4"/>
    <x v="2"/>
    <x v="1"/>
    <x v="0"/>
    <x v="0"/>
    <x v="0"/>
    <x v="0"/>
  </r>
  <r>
    <x v="246"/>
    <n v="108"/>
    <x v="1781"/>
    <s v="Comedy|Romance"/>
    <x v="1874"/>
    <s v="English"/>
    <s v="USA"/>
    <n v="25000000"/>
    <n v="2011"/>
    <x v="5"/>
    <x v="5"/>
    <x v="6"/>
    <x v="2"/>
    <x v="1"/>
    <x v="0"/>
    <x v="0"/>
    <x v="0"/>
    <x v="0"/>
  </r>
  <r>
    <x v="517"/>
    <n v="134"/>
    <x v="1782"/>
    <s v="Action|Biography|Drama|History|Romance|Western"/>
    <x v="1875"/>
    <s v="English"/>
    <s v="USA"/>
    <n v="25000000"/>
    <n v="1993"/>
    <x v="6"/>
    <x v="0"/>
    <x v="18"/>
    <x v="8"/>
    <x v="5"/>
    <x v="5"/>
    <x v="10"/>
    <x v="0"/>
    <x v="0"/>
  </r>
  <r>
    <x v="301"/>
    <n v="115"/>
    <x v="1783"/>
    <s v="Action|Crime|Thriller"/>
    <x v="1876"/>
    <s v="English"/>
    <s v="USA"/>
    <n v="25000000"/>
    <n v="2000"/>
    <x v="9"/>
    <x v="0"/>
    <x v="7"/>
    <x v="1"/>
    <x v="1"/>
    <x v="0"/>
    <x v="0"/>
    <x v="0"/>
    <x v="0"/>
  </r>
  <r>
    <x v="105"/>
    <n v="107"/>
    <x v="4"/>
    <s v="Fantasy|Horror|Mystery"/>
    <x v="1877"/>
    <s v="English"/>
    <s v="UK"/>
    <n v="2800000"/>
    <n v="1976"/>
    <x v="32"/>
    <x v="7"/>
    <x v="11"/>
    <x v="14"/>
    <x v="1"/>
    <x v="0"/>
    <x v="0"/>
    <x v="0"/>
    <x v="0"/>
  </r>
  <r>
    <x v="481"/>
    <n v="86"/>
    <x v="1784"/>
    <s v="Horror"/>
    <x v="1878"/>
    <s v="English"/>
    <s v="Germany"/>
    <n v="25000000"/>
    <n v="2006"/>
    <x v="27"/>
    <x v="11"/>
    <x v="2"/>
    <x v="2"/>
    <x v="1"/>
    <x v="0"/>
    <x v="0"/>
    <x v="0"/>
    <x v="0"/>
  </r>
  <r>
    <x v="615"/>
    <n v="101"/>
    <x v="1785"/>
    <s v="Drama|Romance"/>
    <x v="1879"/>
    <s v="English"/>
    <s v="USA"/>
    <n v="25000000"/>
    <n v="2012"/>
    <x v="12"/>
    <x v="3"/>
    <x v="6"/>
    <x v="2"/>
    <x v="1"/>
    <x v="0"/>
    <x v="0"/>
    <x v="0"/>
    <x v="0"/>
  </r>
  <r>
    <x v="794"/>
    <n v="96"/>
    <x v="1786"/>
    <s v="Adventure|Drama|Family|Fantasy"/>
    <x v="1880"/>
    <s v="English"/>
    <s v="USA"/>
    <n v="17000000"/>
    <n v="2007"/>
    <x v="13"/>
    <x v="2"/>
    <x v="9"/>
    <x v="7"/>
    <x v="4"/>
    <x v="0"/>
    <x v="0"/>
    <x v="0"/>
    <x v="0"/>
  </r>
  <r>
    <x v="12"/>
    <n v="101"/>
    <x v="1787"/>
    <s v="Biography|Drama|Family"/>
    <x v="1881"/>
    <s v="English"/>
    <s v="USA"/>
    <n v="25000000"/>
    <n v="2004"/>
    <x v="6"/>
    <x v="9"/>
    <x v="9"/>
    <x v="7"/>
    <x v="1"/>
    <x v="0"/>
    <x v="0"/>
    <x v="0"/>
    <x v="0"/>
  </r>
  <r>
    <x v="795"/>
    <n v="100"/>
    <x v="1788"/>
    <s v="Comedy|Drama"/>
    <x v="1882"/>
    <s v="English"/>
    <s v="USA"/>
    <n v="25000000"/>
    <n v="2013"/>
    <x v="55"/>
    <x v="5"/>
    <x v="9"/>
    <x v="2"/>
    <x v="1"/>
    <x v="0"/>
    <x v="0"/>
    <x v="0"/>
    <x v="0"/>
  </r>
  <r>
    <x v="796"/>
    <n v="117"/>
    <x v="1789"/>
    <s v="Action|Adventure|Drama|Thriller"/>
    <x v="1883"/>
    <s v="English"/>
    <s v="USA"/>
    <n v="25000000"/>
    <n v="2011"/>
    <x v="2"/>
    <x v="0"/>
    <x v="0"/>
    <x v="8"/>
    <x v="7"/>
    <x v="0"/>
    <x v="0"/>
    <x v="0"/>
    <x v="0"/>
  </r>
  <r>
    <x v="797"/>
    <n v="101"/>
    <x v="1790"/>
    <s v="Drama|Horror|Mystery|Thriller"/>
    <x v="1884"/>
    <s v="English"/>
    <s v="USA"/>
    <n v="30000000"/>
    <n v="2005"/>
    <x v="18"/>
    <x v="3"/>
    <x v="11"/>
    <x v="14"/>
    <x v="7"/>
    <x v="0"/>
    <x v="0"/>
    <x v="0"/>
    <x v="0"/>
  </r>
  <r>
    <x v="167"/>
    <n v="98"/>
    <x v="1791"/>
    <s v="Comedy"/>
    <x v="1885"/>
    <s v="English"/>
    <s v="USA"/>
    <n v="26000000"/>
    <n v="2004"/>
    <x v="13"/>
    <x v="5"/>
    <x v="2"/>
    <x v="2"/>
    <x v="1"/>
    <x v="0"/>
    <x v="0"/>
    <x v="0"/>
    <x v="0"/>
  </r>
  <r>
    <x v="48"/>
    <n v="146"/>
    <x v="1792"/>
    <s v="Biography|Crime|Drama"/>
    <x v="1886"/>
    <s v="English"/>
    <s v="USA"/>
    <n v="25000000"/>
    <n v="1990"/>
    <x v="50"/>
    <x v="9"/>
    <x v="7"/>
    <x v="8"/>
    <x v="1"/>
    <x v="0"/>
    <x v="0"/>
    <x v="0"/>
    <x v="0"/>
  </r>
  <r>
    <x v="384"/>
    <n v="102"/>
    <x v="1793"/>
    <s v="Action|Adventure|Comedy|Crime|Family|Romance|Thriller"/>
    <x v="1887"/>
    <s v="English"/>
    <s v="USA"/>
    <n v="26000000"/>
    <n v="2003"/>
    <x v="40"/>
    <x v="0"/>
    <x v="0"/>
    <x v="5"/>
    <x v="14"/>
    <x v="4"/>
    <x v="5"/>
    <x v="8"/>
    <x v="0"/>
  </r>
  <r>
    <x v="606"/>
    <n v="97"/>
    <x v="1794"/>
    <s v="Comedy|Family|Fantasy"/>
    <x v="1888"/>
    <s v="English"/>
    <s v="USA"/>
    <n v="25000000"/>
    <n v="2005"/>
    <x v="4"/>
    <x v="5"/>
    <x v="4"/>
    <x v="0"/>
    <x v="1"/>
    <x v="0"/>
    <x v="0"/>
    <x v="0"/>
    <x v="0"/>
  </r>
  <r>
    <x v="209"/>
    <n v="142"/>
    <x v="1795"/>
    <s v="Crime|Drama"/>
    <x v="1889"/>
    <s v="English"/>
    <s v="USA"/>
    <n v="25000000"/>
    <n v="1983"/>
    <x v="24"/>
    <x v="8"/>
    <x v="9"/>
    <x v="2"/>
    <x v="1"/>
    <x v="0"/>
    <x v="0"/>
    <x v="0"/>
    <x v="0"/>
  </r>
  <r>
    <x v="432"/>
    <n v="98"/>
    <x v="1796"/>
    <s v="Action|Adventure|Comedy|Crime"/>
    <x v="1890"/>
    <s v="English"/>
    <s v="USA"/>
    <n v="25000000"/>
    <n v="1997"/>
    <x v="10"/>
    <x v="0"/>
    <x v="0"/>
    <x v="5"/>
    <x v="14"/>
    <x v="0"/>
    <x v="0"/>
    <x v="0"/>
    <x v="0"/>
  </r>
  <r>
    <x v="798"/>
    <n v="219"/>
    <x v="1797"/>
    <s v="Biography|Drama|History"/>
    <x v="1891"/>
    <s v="English"/>
    <s v="China"/>
    <n v="23000000"/>
    <n v="1987"/>
    <x v="6"/>
    <x v="9"/>
    <x v="9"/>
    <x v="12"/>
    <x v="1"/>
    <x v="0"/>
    <x v="0"/>
    <x v="0"/>
    <x v="0"/>
  </r>
  <r>
    <x v="337"/>
    <n v="109"/>
    <x v="1798"/>
    <s v="Action|Crime|Drama|Thriller"/>
    <x v="1892"/>
    <s v="English"/>
    <s v="USA"/>
    <n v="25000000"/>
    <n v="2012"/>
    <x v="12"/>
    <x v="0"/>
    <x v="7"/>
    <x v="8"/>
    <x v="7"/>
    <x v="0"/>
    <x v="0"/>
    <x v="0"/>
    <x v="0"/>
  </r>
  <r>
    <x v="25"/>
    <n v="97"/>
    <x v="1799"/>
    <s v="Action|Comedy|Crime|Thriller"/>
    <x v="1893"/>
    <s v="English"/>
    <s v="USA"/>
    <n v="25000000"/>
    <n v="1997"/>
    <x v="9"/>
    <x v="0"/>
    <x v="8"/>
    <x v="10"/>
    <x v="7"/>
    <x v="0"/>
    <x v="0"/>
    <x v="0"/>
    <x v="0"/>
  </r>
  <r>
    <x v="602"/>
    <n v="158"/>
    <x v="1800"/>
    <s v="Drama"/>
    <x v="1894"/>
    <s v="English"/>
    <s v="USA"/>
    <n v="25000000"/>
    <n v="2007"/>
    <x v="14"/>
    <x v="3"/>
    <x v="2"/>
    <x v="2"/>
    <x v="1"/>
    <x v="0"/>
    <x v="0"/>
    <x v="0"/>
    <x v="0"/>
  </r>
  <r>
    <x v="799"/>
    <n v="85"/>
    <x v="1801"/>
    <s v="Adventure|Animation|Comedy|Family|Fantasy"/>
    <x v="1895"/>
    <s v="English"/>
    <s v="USA"/>
    <n v="25000000"/>
    <n v="2002"/>
    <x v="31"/>
    <x v="2"/>
    <x v="3"/>
    <x v="5"/>
    <x v="2"/>
    <x v="1"/>
    <x v="0"/>
    <x v="0"/>
    <x v="0"/>
  </r>
  <r>
    <x v="800"/>
    <n v="80"/>
    <x v="1802"/>
    <s v="Adventure|Animation|Comedy|Family|Fantasy|Musical"/>
    <x v="1896"/>
    <s v="English"/>
    <s v="USA"/>
    <n v="25000000"/>
    <n v="2003"/>
    <x v="23"/>
    <x v="2"/>
    <x v="3"/>
    <x v="5"/>
    <x v="2"/>
    <x v="1"/>
    <x v="1"/>
    <x v="0"/>
    <x v="0"/>
  </r>
  <r>
    <x v="579"/>
    <n v="86"/>
    <x v="1803"/>
    <s v="Action|Comedy"/>
    <x v="1897"/>
    <s v="English"/>
    <s v="USA"/>
    <n v="25000000"/>
    <n v="2002"/>
    <x v="27"/>
    <x v="0"/>
    <x v="8"/>
    <x v="2"/>
    <x v="1"/>
    <x v="0"/>
    <x v="0"/>
    <x v="0"/>
    <x v="0"/>
  </r>
  <r>
    <x v="547"/>
    <n v="119"/>
    <x v="1804"/>
    <s v="Comedy|Drama|Family|Romance"/>
    <x v="1898"/>
    <s v="English"/>
    <s v="USA"/>
    <n v="25000000"/>
    <n v="2005"/>
    <x v="4"/>
    <x v="5"/>
    <x v="9"/>
    <x v="7"/>
    <x v="6"/>
    <x v="0"/>
    <x v="0"/>
    <x v="0"/>
    <x v="0"/>
  </r>
  <r>
    <x v="801"/>
    <n v="98"/>
    <x v="1805"/>
    <s v="Action|Crime|Drama|Thriller"/>
    <x v="1899"/>
    <s v="English"/>
    <s v="France"/>
    <n v="25000000"/>
    <n v="2001"/>
    <x v="4"/>
    <x v="0"/>
    <x v="7"/>
    <x v="8"/>
    <x v="7"/>
    <x v="0"/>
    <x v="0"/>
    <x v="0"/>
    <x v="0"/>
  </r>
  <r>
    <x v="802"/>
    <n v="97"/>
    <x v="1806"/>
    <s v="Comedy|Romance"/>
    <x v="1900"/>
    <s v="English"/>
    <s v="USA"/>
    <n v="25000000"/>
    <n v="2008"/>
    <x v="34"/>
    <x v="5"/>
    <x v="6"/>
    <x v="2"/>
    <x v="1"/>
    <x v="0"/>
    <x v="0"/>
    <x v="0"/>
    <x v="0"/>
  </r>
  <r>
    <x v="803"/>
    <n v="105"/>
    <x v="1807"/>
    <s v="Comedy"/>
    <x v="1901"/>
    <s v="English"/>
    <s v="USA"/>
    <s v="-"/>
    <n v="2005"/>
    <x v="34"/>
    <x v="5"/>
    <x v="2"/>
    <x v="2"/>
    <x v="1"/>
    <x v="0"/>
    <x v="0"/>
    <x v="0"/>
    <x v="0"/>
  </r>
  <r>
    <x v="317"/>
    <n v="124"/>
    <x v="1808"/>
    <s v="Biography|Drama|Sport"/>
    <x v="1902"/>
    <s v="English"/>
    <s v="USA"/>
    <n v="25000000"/>
    <n v="2014"/>
    <x v="15"/>
    <x v="9"/>
    <x v="9"/>
    <x v="15"/>
    <x v="1"/>
    <x v="0"/>
    <x v="0"/>
    <x v="0"/>
    <x v="0"/>
  </r>
  <r>
    <x v="120"/>
    <n v="97"/>
    <x v="1809"/>
    <s v="Drama|Romance|Sci-Fi"/>
    <x v="1903"/>
    <s v="English"/>
    <s v="South Africa"/>
    <n v="25000000"/>
    <n v="2014"/>
    <x v="12"/>
    <x v="3"/>
    <x v="6"/>
    <x v="3"/>
    <x v="1"/>
    <x v="0"/>
    <x v="0"/>
    <x v="0"/>
    <x v="0"/>
  </r>
  <r>
    <x v="575"/>
    <n v="105"/>
    <x v="1810"/>
    <s v="Comedy|Drama|Family|Romance"/>
    <x v="1904"/>
    <s v="English"/>
    <s v="USA"/>
    <n v="20000000"/>
    <n v="2003"/>
    <x v="27"/>
    <x v="5"/>
    <x v="9"/>
    <x v="7"/>
    <x v="6"/>
    <x v="0"/>
    <x v="0"/>
    <x v="0"/>
    <x v="0"/>
  </r>
  <r>
    <x v="804"/>
    <n v="104"/>
    <x v="1811"/>
    <s v="Horror"/>
    <x v="1905"/>
    <s v="English"/>
    <s v="USA"/>
    <n v="17000000"/>
    <n v="2003"/>
    <x v="23"/>
    <x v="11"/>
    <x v="2"/>
    <x v="2"/>
    <x v="1"/>
    <x v="0"/>
    <x v="0"/>
    <x v="0"/>
    <x v="0"/>
  </r>
  <r>
    <x v="805"/>
    <n v="101"/>
    <x v="1812"/>
    <s v="Comedy|Romance"/>
    <x v="1906"/>
    <s v="English"/>
    <s v="USA"/>
    <n v="25000000"/>
    <n v="2007"/>
    <x v="23"/>
    <x v="5"/>
    <x v="6"/>
    <x v="2"/>
    <x v="1"/>
    <x v="0"/>
    <x v="0"/>
    <x v="0"/>
    <x v="0"/>
  </r>
  <r>
    <x v="301"/>
    <n v="101"/>
    <x v="1813"/>
    <s v="Action|Crime|Drama|Thriller"/>
    <x v="1907"/>
    <s v="English"/>
    <s v="USA"/>
    <n v="30000000"/>
    <n v="2003"/>
    <x v="27"/>
    <x v="0"/>
    <x v="7"/>
    <x v="8"/>
    <x v="7"/>
    <x v="0"/>
    <x v="0"/>
    <x v="0"/>
    <x v="0"/>
  </r>
  <r>
    <x v="564"/>
    <n v="114"/>
    <x v="1814"/>
    <s v="Drama|Romance"/>
    <x v="1908"/>
    <s v="English"/>
    <s v="USA"/>
    <n v="25000000"/>
    <n v="2002"/>
    <x v="32"/>
    <x v="3"/>
    <x v="6"/>
    <x v="2"/>
    <x v="1"/>
    <x v="0"/>
    <x v="0"/>
    <x v="0"/>
    <x v="0"/>
  </r>
  <r>
    <x v="445"/>
    <n v="105"/>
    <x v="1815"/>
    <s v="Comedy|Romance"/>
    <x v="1909"/>
    <s v="English"/>
    <s v="USA"/>
    <n v="20000000"/>
    <n v="2006"/>
    <x v="21"/>
    <x v="5"/>
    <x v="6"/>
    <x v="2"/>
    <x v="1"/>
    <x v="0"/>
    <x v="0"/>
    <x v="0"/>
    <x v="0"/>
  </r>
  <r>
    <x v="806"/>
    <n v="90"/>
    <x v="1816"/>
    <s v="Comedy|Family"/>
    <x v="1910"/>
    <s v="English"/>
    <s v="UK"/>
    <n v="25000000"/>
    <n v="2007"/>
    <x v="22"/>
    <x v="5"/>
    <x v="4"/>
    <x v="2"/>
    <x v="1"/>
    <x v="0"/>
    <x v="0"/>
    <x v="0"/>
    <x v="0"/>
  </r>
  <r>
    <x v="807"/>
    <n v="97"/>
    <x v="1817"/>
    <s v="Action|Adventure|Horror|Thriller"/>
    <x v="1911"/>
    <s v="English"/>
    <s v="USA"/>
    <n v="25000000"/>
    <n v="2004"/>
    <x v="51"/>
    <x v="0"/>
    <x v="0"/>
    <x v="9"/>
    <x v="7"/>
    <x v="0"/>
    <x v="0"/>
    <x v="0"/>
    <x v="0"/>
  </r>
  <r>
    <x v="808"/>
    <n v="144"/>
    <x v="1818"/>
    <s v="Crime|Drama|Thriller"/>
    <x v="1912"/>
    <s v="English"/>
    <s v="France"/>
    <n v="25500000"/>
    <n v="2013"/>
    <x v="12"/>
    <x v="8"/>
    <x v="9"/>
    <x v="1"/>
    <x v="1"/>
    <x v="0"/>
    <x v="0"/>
    <x v="0"/>
    <x v="0"/>
  </r>
  <r>
    <x v="809"/>
    <n v="114"/>
    <x v="1819"/>
    <s v="Drama|Music"/>
    <x v="1913"/>
    <s v="English"/>
    <s v="USA"/>
    <n v="30000000"/>
    <n v="2007"/>
    <x v="7"/>
    <x v="3"/>
    <x v="16"/>
    <x v="2"/>
    <x v="1"/>
    <x v="0"/>
    <x v="0"/>
    <x v="0"/>
    <x v="0"/>
  </r>
  <r>
    <x v="413"/>
    <n v="124"/>
    <x v="1820"/>
    <s v="Biography|Drama|History"/>
    <x v="1914"/>
    <s v="English"/>
    <s v="UK"/>
    <n v="25000000"/>
    <n v="1998"/>
    <x v="7"/>
    <x v="9"/>
    <x v="9"/>
    <x v="12"/>
    <x v="1"/>
    <x v="0"/>
    <x v="0"/>
    <x v="0"/>
    <x v="0"/>
  </r>
  <r>
    <x v="648"/>
    <n v="89"/>
    <x v="1821"/>
    <s v="Comedy|Fantasy|Horror|Romance"/>
    <x v="1915"/>
    <s v="English"/>
    <s v="Canada"/>
    <n v="25000000"/>
    <n v="1998"/>
    <x v="43"/>
    <x v="5"/>
    <x v="5"/>
    <x v="9"/>
    <x v="6"/>
    <x v="0"/>
    <x v="0"/>
    <x v="0"/>
    <x v="0"/>
  </r>
  <r>
    <x v="810"/>
    <n v="160"/>
    <x v="1822"/>
    <s v="Action|Drama|History|War"/>
    <x v="1916"/>
    <s v="English"/>
    <s v="Japan"/>
    <n v="25000000"/>
    <n v="1970"/>
    <x v="7"/>
    <x v="0"/>
    <x v="9"/>
    <x v="12"/>
    <x v="12"/>
    <x v="0"/>
    <x v="0"/>
    <x v="0"/>
    <x v="0"/>
  </r>
  <r>
    <x v="811"/>
    <n v="93"/>
    <x v="1823"/>
    <s v="Comedy|Family|Music"/>
    <x v="1917"/>
    <s v="English"/>
    <s v="UK"/>
    <n v="25000000"/>
    <n v="1997"/>
    <x v="47"/>
    <x v="5"/>
    <x v="4"/>
    <x v="17"/>
    <x v="1"/>
    <x v="0"/>
    <x v="0"/>
    <x v="0"/>
    <x v="0"/>
  </r>
  <r>
    <x v="473"/>
    <n v="87"/>
    <x v="1824"/>
    <s v="Comedy"/>
    <x v="1918"/>
    <s v="English"/>
    <s v="USA"/>
    <s v="-"/>
    <n v="2011"/>
    <x v="20"/>
    <x v="5"/>
    <x v="2"/>
    <x v="2"/>
    <x v="1"/>
    <x v="0"/>
    <x v="0"/>
    <x v="0"/>
    <x v="0"/>
  </r>
  <r>
    <x v="812"/>
    <n v="88"/>
    <x v="1825"/>
    <s v="Action|Comedy|Music"/>
    <x v="1919"/>
    <s v="English"/>
    <s v="USA"/>
    <n v="25000000"/>
    <n v="2009"/>
    <x v="58"/>
    <x v="0"/>
    <x v="8"/>
    <x v="17"/>
    <x v="1"/>
    <x v="0"/>
    <x v="0"/>
    <x v="0"/>
    <x v="0"/>
  </r>
  <r>
    <x v="291"/>
    <n v="142"/>
    <x v="1826"/>
    <s v="Crime|Drama"/>
    <x v="1920"/>
    <s v="English"/>
    <s v="USA"/>
    <n v="25000000"/>
    <n v="1994"/>
    <x v="63"/>
    <x v="8"/>
    <x v="9"/>
    <x v="2"/>
    <x v="1"/>
    <x v="0"/>
    <x v="0"/>
    <x v="0"/>
    <x v="0"/>
  </r>
  <r>
    <x v="514"/>
    <n v="92"/>
    <x v="1827"/>
    <s v="Adventure|Comedy|Crime"/>
    <x v="1921"/>
    <s v="English"/>
    <s v="Australia"/>
    <n v="21150000"/>
    <n v="2001"/>
    <x v="30"/>
    <x v="2"/>
    <x v="8"/>
    <x v="10"/>
    <x v="1"/>
    <x v="0"/>
    <x v="0"/>
    <x v="0"/>
    <x v="0"/>
  </r>
  <r>
    <x v="307"/>
    <n v="117"/>
    <x v="1828"/>
    <s v="Comedy|Sport"/>
    <x v="1922"/>
    <s v="English"/>
    <s v="USA"/>
    <n v="27000000"/>
    <n v="1996"/>
    <x v="8"/>
    <x v="5"/>
    <x v="19"/>
    <x v="2"/>
    <x v="1"/>
    <x v="0"/>
    <x v="0"/>
    <x v="0"/>
    <x v="0"/>
  </r>
  <r>
    <x v="196"/>
    <n v="111"/>
    <x v="1829"/>
    <s v="Crime|Drama|Thriller"/>
    <x v="1923"/>
    <s v="English"/>
    <s v="USA"/>
    <n v="25000000"/>
    <n v="2014"/>
    <x v="19"/>
    <x v="8"/>
    <x v="9"/>
    <x v="1"/>
    <x v="1"/>
    <x v="0"/>
    <x v="0"/>
    <x v="0"/>
    <x v="0"/>
  </r>
  <r>
    <x v="813"/>
    <n v="121"/>
    <x v="1830"/>
    <s v="Drama"/>
    <x v="1924"/>
    <s v="English"/>
    <s v="USA"/>
    <n v="25000000"/>
    <n v="2013"/>
    <x v="11"/>
    <x v="3"/>
    <x v="2"/>
    <x v="2"/>
    <x v="1"/>
    <x v="0"/>
    <x v="0"/>
    <x v="0"/>
    <x v="0"/>
  </r>
  <r>
    <x v="814"/>
    <n v="98"/>
    <x v="1831"/>
    <s v="Comedy|Drama|Family|Sport"/>
    <x v="1925"/>
    <s v="English"/>
    <s v="USA"/>
    <s v="-"/>
    <n v="2005"/>
    <x v="19"/>
    <x v="5"/>
    <x v="9"/>
    <x v="7"/>
    <x v="16"/>
    <x v="0"/>
    <x v="0"/>
    <x v="0"/>
    <x v="0"/>
  </r>
  <r>
    <x v="815"/>
    <n v="107"/>
    <x v="1832"/>
    <s v="Comedy|Drama|Romance"/>
    <x v="1926"/>
    <s v="English"/>
    <s v="USA"/>
    <n v="30000000"/>
    <n v="2005"/>
    <x v="4"/>
    <x v="5"/>
    <x v="9"/>
    <x v="4"/>
    <x v="1"/>
    <x v="0"/>
    <x v="0"/>
    <x v="0"/>
    <x v="0"/>
  </r>
  <r>
    <x v="816"/>
    <n v="106"/>
    <x v="1833"/>
    <s v="Biography|Comedy|Drama|Sport"/>
    <x v="1927"/>
    <s v="English"/>
    <s v="UK"/>
    <n v="23000000"/>
    <n v="2016"/>
    <x v="7"/>
    <x v="9"/>
    <x v="8"/>
    <x v="8"/>
    <x v="16"/>
    <x v="0"/>
    <x v="0"/>
    <x v="0"/>
    <x v="0"/>
  </r>
  <r>
    <x v="437"/>
    <n v="136"/>
    <x v="1834"/>
    <s v="Drama|Sport"/>
    <x v="1928"/>
    <s v="English"/>
    <s v="USA"/>
    <n v="25000000"/>
    <n v="1998"/>
    <x v="8"/>
    <x v="3"/>
    <x v="19"/>
    <x v="2"/>
    <x v="1"/>
    <x v="0"/>
    <x v="0"/>
    <x v="0"/>
    <x v="0"/>
  </r>
  <r>
    <x v="817"/>
    <n v="97"/>
    <x v="1835"/>
    <s v="Comedy|Drama|Romance"/>
    <x v="1929"/>
    <s v="English"/>
    <s v="USA"/>
    <n v="25000000"/>
    <n v="1994"/>
    <x v="2"/>
    <x v="5"/>
    <x v="9"/>
    <x v="4"/>
    <x v="1"/>
    <x v="0"/>
    <x v="0"/>
    <x v="0"/>
    <x v="0"/>
  </r>
  <r>
    <x v="113"/>
    <n v="7"/>
    <x v="4"/>
    <s v="Animation|Comedy|Family"/>
    <x v="1930"/>
    <s v="English"/>
    <s v="UK"/>
    <s v="-"/>
    <s v="-"/>
    <x v="24"/>
    <x v="4"/>
    <x v="8"/>
    <x v="7"/>
    <x v="1"/>
    <x v="0"/>
    <x v="0"/>
    <x v="0"/>
    <x v="0"/>
  </r>
  <r>
    <x v="644"/>
    <n v="108"/>
    <x v="1836"/>
    <s v="Drama|Romance|War"/>
    <x v="1931"/>
    <s v="English"/>
    <s v="USA"/>
    <n v="25000000"/>
    <n v="2010"/>
    <x v="22"/>
    <x v="3"/>
    <x v="6"/>
    <x v="16"/>
    <x v="1"/>
    <x v="0"/>
    <x v="0"/>
    <x v="0"/>
    <x v="0"/>
  </r>
  <r>
    <x v="818"/>
    <n v="97"/>
    <x v="1837"/>
    <s v="Action|Crime|Drama|Mystery|Thriller"/>
    <x v="1932"/>
    <s v="English"/>
    <s v="USA"/>
    <n v="25000000"/>
    <n v="2010"/>
    <x v="21"/>
    <x v="0"/>
    <x v="7"/>
    <x v="8"/>
    <x v="3"/>
    <x v="2"/>
    <x v="0"/>
    <x v="0"/>
    <x v="0"/>
  </r>
  <r>
    <x v="819"/>
    <n v="99"/>
    <x v="1838"/>
    <s v="Fantasy|Horror|Thriller"/>
    <x v="1933"/>
    <s v="English"/>
    <s v="USA"/>
    <n v="25000000"/>
    <n v="2010"/>
    <x v="23"/>
    <x v="7"/>
    <x v="11"/>
    <x v="1"/>
    <x v="1"/>
    <x v="0"/>
    <x v="0"/>
    <x v="0"/>
    <x v="0"/>
  </r>
  <r>
    <x v="820"/>
    <n v="103"/>
    <x v="1839"/>
    <s v="Action|Crime|Thriller"/>
    <x v="1934"/>
    <s v="English"/>
    <s v="USA"/>
    <n v="25000000"/>
    <n v="2007"/>
    <x v="22"/>
    <x v="0"/>
    <x v="7"/>
    <x v="1"/>
    <x v="1"/>
    <x v="0"/>
    <x v="0"/>
    <x v="0"/>
    <x v="0"/>
  </r>
  <r>
    <x v="602"/>
    <n v="95"/>
    <x v="1840"/>
    <s v="Comedy|Drama|Romance|Thriller"/>
    <x v="1935"/>
    <s v="English"/>
    <s v="USA"/>
    <n v="25000000"/>
    <n v="2002"/>
    <x v="11"/>
    <x v="5"/>
    <x v="9"/>
    <x v="4"/>
    <x v="7"/>
    <x v="0"/>
    <x v="0"/>
    <x v="0"/>
    <x v="0"/>
  </r>
  <r>
    <x v="821"/>
    <n v="93"/>
    <x v="1841"/>
    <s v="Comedy"/>
    <x v="1936"/>
    <s v="English"/>
    <s v="USA"/>
    <n v="25000000"/>
    <n v="2004"/>
    <x v="4"/>
    <x v="5"/>
    <x v="2"/>
    <x v="2"/>
    <x v="1"/>
    <x v="0"/>
    <x v="0"/>
    <x v="0"/>
    <x v="0"/>
  </r>
  <r>
    <x v="822"/>
    <n v="98"/>
    <x v="1842"/>
    <s v="Action|Crime|Thriller"/>
    <x v="1937"/>
    <s v="English"/>
    <s v="Germany"/>
    <n v="13000000"/>
    <n v="2002"/>
    <x v="51"/>
    <x v="0"/>
    <x v="7"/>
    <x v="1"/>
    <x v="1"/>
    <x v="0"/>
    <x v="0"/>
    <x v="0"/>
    <x v="0"/>
  </r>
  <r>
    <x v="99"/>
    <n v="90"/>
    <x v="1843"/>
    <s v="Adventure|Comedy|Family|Romance"/>
    <x v="1938"/>
    <s v="English"/>
    <s v="USA"/>
    <n v="26000000"/>
    <n v="2006"/>
    <x v="37"/>
    <x v="2"/>
    <x v="8"/>
    <x v="7"/>
    <x v="6"/>
    <x v="0"/>
    <x v="0"/>
    <x v="0"/>
    <x v="0"/>
  </r>
  <r>
    <x v="823"/>
    <n v="107"/>
    <x v="1844"/>
    <s v="Drama"/>
    <x v="1939"/>
    <s v="English"/>
    <s v="USA"/>
    <n v="25000000"/>
    <n v="1988"/>
    <x v="23"/>
    <x v="3"/>
    <x v="2"/>
    <x v="2"/>
    <x v="1"/>
    <x v="0"/>
    <x v="0"/>
    <x v="0"/>
    <x v="0"/>
  </r>
  <r>
    <x v="824"/>
    <n v="90"/>
    <x v="1845"/>
    <s v="Adventure|Family|Fantasy|Musical"/>
    <x v="1940"/>
    <s v="Italian"/>
    <s v="UK"/>
    <n v="25000000"/>
    <n v="1996"/>
    <x v="43"/>
    <x v="2"/>
    <x v="4"/>
    <x v="0"/>
    <x v="13"/>
    <x v="0"/>
    <x v="0"/>
    <x v="0"/>
    <x v="0"/>
  </r>
  <r>
    <x v="825"/>
    <n v="120"/>
    <x v="1846"/>
    <s v="Drama|History|Sport"/>
    <x v="1941"/>
    <s v="English"/>
    <s v="USA"/>
    <s v="-"/>
    <n v="2005"/>
    <x v="7"/>
    <x v="3"/>
    <x v="14"/>
    <x v="15"/>
    <x v="1"/>
    <x v="0"/>
    <x v="0"/>
    <x v="0"/>
    <x v="0"/>
  </r>
  <r>
    <x v="826"/>
    <n v="115"/>
    <x v="1847"/>
    <s v="Drama|Fantasy|Mystery|Thriller"/>
    <x v="1942"/>
    <s v="English"/>
    <s v="USA"/>
    <n v="16000000"/>
    <n v="2009"/>
    <x v="23"/>
    <x v="3"/>
    <x v="5"/>
    <x v="14"/>
    <x v="7"/>
    <x v="0"/>
    <x v="0"/>
    <x v="0"/>
    <x v="0"/>
  </r>
  <r>
    <x v="827"/>
    <n v="93"/>
    <x v="1848"/>
    <s v="Horror"/>
    <x v="1943"/>
    <s v="English"/>
    <s v="USA"/>
    <n v="8000000"/>
    <n v="2008"/>
    <x v="18"/>
    <x v="11"/>
    <x v="2"/>
    <x v="2"/>
    <x v="1"/>
    <x v="0"/>
    <x v="0"/>
    <x v="0"/>
    <x v="0"/>
  </r>
  <r>
    <x v="828"/>
    <n v="99"/>
    <x v="1849"/>
    <s v="Comedy|Drama|Romance"/>
    <x v="1944"/>
    <s v="English"/>
    <s v="USA"/>
    <n v="25000000"/>
    <n v="2000"/>
    <x v="55"/>
    <x v="5"/>
    <x v="9"/>
    <x v="4"/>
    <x v="1"/>
    <x v="0"/>
    <x v="0"/>
    <x v="0"/>
    <x v="0"/>
  </r>
  <r>
    <x v="548"/>
    <n v="107"/>
    <x v="1850"/>
    <s v="Horror|Mystery|Thriller"/>
    <x v="1945"/>
    <s v="English"/>
    <s v="USA"/>
    <n v="25000000"/>
    <n v="2010"/>
    <x v="30"/>
    <x v="11"/>
    <x v="12"/>
    <x v="1"/>
    <x v="1"/>
    <x v="0"/>
    <x v="0"/>
    <x v="0"/>
    <x v="0"/>
  </r>
  <r>
    <x v="626"/>
    <n v="110"/>
    <x v="1851"/>
    <s v="Comedy|Drama|Romance"/>
    <x v="1946"/>
    <s v="English"/>
    <s v="USA"/>
    <n v="25000000"/>
    <n v="2004"/>
    <x v="2"/>
    <x v="5"/>
    <x v="9"/>
    <x v="4"/>
    <x v="1"/>
    <x v="0"/>
    <x v="0"/>
    <x v="0"/>
    <x v="0"/>
  </r>
  <r>
    <x v="829"/>
    <n v="101"/>
    <x v="1852"/>
    <s v="Action|Crime|Mystery|Romance|Thriller"/>
    <x v="1947"/>
    <s v="English"/>
    <s v="USA"/>
    <n v="25000000"/>
    <n v="1996"/>
    <x v="28"/>
    <x v="0"/>
    <x v="7"/>
    <x v="14"/>
    <x v="6"/>
    <x v="2"/>
    <x v="0"/>
    <x v="0"/>
    <x v="0"/>
  </r>
  <r>
    <x v="830"/>
    <n v="85"/>
    <x v="1853"/>
    <s v="Comedy|Crime"/>
    <x v="1948"/>
    <s v="English"/>
    <s v="USA"/>
    <n v="25000000"/>
    <n v="2002"/>
    <x v="37"/>
    <x v="5"/>
    <x v="7"/>
    <x v="2"/>
    <x v="1"/>
    <x v="0"/>
    <x v="0"/>
    <x v="0"/>
    <x v="0"/>
  </r>
  <r>
    <x v="438"/>
    <n v="132"/>
    <x v="1854"/>
    <s v="Biography|Crime|Drama|History|Thriller"/>
    <x v="1949"/>
    <s v="English"/>
    <s v="UK"/>
    <n v="30000000"/>
    <n v="2015"/>
    <x v="15"/>
    <x v="9"/>
    <x v="7"/>
    <x v="8"/>
    <x v="5"/>
    <x v="2"/>
    <x v="0"/>
    <x v="0"/>
    <x v="0"/>
  </r>
  <r>
    <x v="409"/>
    <n v="88"/>
    <x v="1855"/>
    <s v="Comedy"/>
    <x v="1950"/>
    <s v="English"/>
    <s v="USA"/>
    <s v="-"/>
    <n v="2007"/>
    <x v="10"/>
    <x v="5"/>
    <x v="2"/>
    <x v="2"/>
    <x v="1"/>
    <x v="0"/>
    <x v="0"/>
    <x v="0"/>
    <x v="0"/>
  </r>
  <r>
    <x v="504"/>
    <n v="90"/>
    <x v="1856"/>
    <s v="Horror|Thriller"/>
    <x v="1951"/>
    <s v="English"/>
    <s v="USA"/>
    <n v="25000000"/>
    <n v="2011"/>
    <x v="61"/>
    <x v="11"/>
    <x v="1"/>
    <x v="2"/>
    <x v="1"/>
    <x v="0"/>
    <x v="0"/>
    <x v="0"/>
    <x v="0"/>
  </r>
  <r>
    <x v="406"/>
    <n v="145"/>
    <x v="1857"/>
    <s v="Drama"/>
    <x v="1952"/>
    <s v="English"/>
    <s v="USA"/>
    <n v="25000000"/>
    <n v="1999"/>
    <x v="11"/>
    <x v="3"/>
    <x v="2"/>
    <x v="2"/>
    <x v="1"/>
    <x v="0"/>
    <x v="0"/>
    <x v="0"/>
    <x v="0"/>
  </r>
  <r>
    <x v="246"/>
    <n v="110"/>
    <x v="1858"/>
    <s v="Drama|Sport"/>
    <x v="1953"/>
    <s v="English"/>
    <s v="USA"/>
    <n v="25000000"/>
    <n v="2014"/>
    <x v="2"/>
    <x v="3"/>
    <x v="19"/>
    <x v="2"/>
    <x v="1"/>
    <x v="0"/>
    <x v="0"/>
    <x v="0"/>
    <x v="0"/>
  </r>
  <r>
    <x v="624"/>
    <n v="101"/>
    <x v="4"/>
    <s v="Action|Horror|Sci-Fi|Thriller"/>
    <x v="1954"/>
    <s v="English"/>
    <s v="UK"/>
    <n v="25000000"/>
    <n v="1985"/>
    <x v="9"/>
    <x v="0"/>
    <x v="11"/>
    <x v="3"/>
    <x v="7"/>
    <x v="0"/>
    <x v="0"/>
    <x v="0"/>
    <x v="0"/>
  </r>
  <r>
    <x v="113"/>
    <n v="30"/>
    <x v="4"/>
    <s v="Action|Animation|Comedy|Family|Fantasy|Sci-Fi"/>
    <x v="1955"/>
    <s v="English"/>
    <s v="USA"/>
    <s v="-"/>
    <s v="-"/>
    <x v="13"/>
    <x v="0"/>
    <x v="3"/>
    <x v="5"/>
    <x v="2"/>
    <x v="1"/>
    <x v="2"/>
    <x v="0"/>
    <x v="0"/>
  </r>
  <r>
    <x v="351"/>
    <n v="122"/>
    <x v="1859"/>
    <s v="Crime|Drama|History"/>
    <x v="1956"/>
    <s v="English"/>
    <s v="USA"/>
    <n v="25000000"/>
    <n v="2010"/>
    <x v="15"/>
    <x v="8"/>
    <x v="9"/>
    <x v="12"/>
    <x v="1"/>
    <x v="0"/>
    <x v="0"/>
    <x v="0"/>
    <x v="0"/>
  </r>
  <r>
    <x v="534"/>
    <n v="107"/>
    <x v="1860"/>
    <s v="Biography|Drama|Sport"/>
    <x v="1957"/>
    <s v="English"/>
    <s v="USA"/>
    <n v="25000000"/>
    <n v="2005"/>
    <x v="1"/>
    <x v="9"/>
    <x v="9"/>
    <x v="15"/>
    <x v="1"/>
    <x v="0"/>
    <x v="0"/>
    <x v="0"/>
    <x v="0"/>
  </r>
  <r>
    <x v="831"/>
    <n v="127"/>
    <x v="1861"/>
    <s v="Biography|Drama|History"/>
    <x v="1958"/>
    <s v="English"/>
    <s v="Chile"/>
    <n v="26000000"/>
    <n v="2015"/>
    <x v="8"/>
    <x v="9"/>
    <x v="9"/>
    <x v="12"/>
    <x v="1"/>
    <x v="0"/>
    <x v="0"/>
    <x v="0"/>
    <x v="0"/>
  </r>
  <r>
    <x v="469"/>
    <n v="99"/>
    <x v="1862"/>
    <s v="Action|Adventure|Comedy|Fantasy"/>
    <x v="1959"/>
    <s v="English"/>
    <s v="USA"/>
    <n v="25000000"/>
    <n v="1986"/>
    <x v="11"/>
    <x v="0"/>
    <x v="0"/>
    <x v="5"/>
    <x v="4"/>
    <x v="0"/>
    <x v="0"/>
    <x v="0"/>
    <x v="0"/>
  </r>
  <r>
    <x v="832"/>
    <n v="104"/>
    <x v="4"/>
    <s v="Comedy|Romance"/>
    <x v="1960"/>
    <s v="French"/>
    <s v="France"/>
    <n v="17000000"/>
    <n v="2012"/>
    <x v="22"/>
    <x v="5"/>
    <x v="6"/>
    <x v="2"/>
    <x v="1"/>
    <x v="0"/>
    <x v="0"/>
    <x v="0"/>
    <x v="0"/>
  </r>
  <r>
    <x v="729"/>
    <n v="140"/>
    <x v="1863"/>
    <s v="Drama|Sport"/>
    <x v="1961"/>
    <s v="English"/>
    <s v="USA"/>
    <n v="25000000"/>
    <n v="2011"/>
    <x v="17"/>
    <x v="3"/>
    <x v="19"/>
    <x v="2"/>
    <x v="1"/>
    <x v="0"/>
    <x v="0"/>
    <x v="0"/>
    <x v="0"/>
  </r>
  <r>
    <x v="435"/>
    <n v="133"/>
    <x v="1864"/>
    <s v="Biography|Drama|Thriller|War"/>
    <x v="1962"/>
    <s v="English"/>
    <s v="UK"/>
    <n v="28000000"/>
    <n v="1996"/>
    <x v="1"/>
    <x v="9"/>
    <x v="9"/>
    <x v="1"/>
    <x v="12"/>
    <x v="0"/>
    <x v="0"/>
    <x v="0"/>
    <x v="0"/>
  </r>
  <r>
    <x v="415"/>
    <n v="271"/>
    <x v="1865"/>
    <s v="Drama|History|War"/>
    <x v="1963"/>
    <s v="English"/>
    <s v="USA"/>
    <n v="25000000"/>
    <n v="1993"/>
    <x v="16"/>
    <x v="3"/>
    <x v="14"/>
    <x v="16"/>
    <x v="1"/>
    <x v="0"/>
    <x v="0"/>
    <x v="0"/>
    <x v="0"/>
  </r>
  <r>
    <x v="709"/>
    <n v="112"/>
    <x v="1866"/>
    <s v="Drama|War"/>
    <x v="1964"/>
    <s v="English"/>
    <s v="USA"/>
    <n v="25000000"/>
    <n v="2008"/>
    <x v="12"/>
    <x v="3"/>
    <x v="17"/>
    <x v="2"/>
    <x v="1"/>
    <x v="0"/>
    <x v="0"/>
    <x v="0"/>
    <x v="0"/>
  </r>
  <r>
    <x v="452"/>
    <n v="99"/>
    <x v="1867"/>
    <s v="Drama|Music|Mystery|Romance|Thriller"/>
    <x v="1965"/>
    <s v="English"/>
    <s v="USA"/>
    <n v="25000000"/>
    <n v="2002"/>
    <x v="41"/>
    <x v="3"/>
    <x v="16"/>
    <x v="14"/>
    <x v="6"/>
    <x v="2"/>
    <x v="0"/>
    <x v="0"/>
    <x v="0"/>
  </r>
  <r>
    <x v="833"/>
    <n v="100"/>
    <x v="1868"/>
    <s v="Drama|Mystery|Thriller"/>
    <x v="1966"/>
    <s v="English"/>
    <s v="USA"/>
    <n v="25000000"/>
    <n v="1999"/>
    <x v="21"/>
    <x v="3"/>
    <x v="12"/>
    <x v="1"/>
    <x v="1"/>
    <x v="0"/>
    <x v="0"/>
    <x v="0"/>
    <x v="0"/>
  </r>
  <r>
    <x v="834"/>
    <n v="92"/>
    <x v="1869"/>
    <s v="Horror|Thriller"/>
    <x v="1967"/>
    <s v="English"/>
    <s v="USA"/>
    <n v="14000000"/>
    <n v="2012"/>
    <x v="18"/>
    <x v="11"/>
    <x v="1"/>
    <x v="2"/>
    <x v="1"/>
    <x v="0"/>
    <x v="0"/>
    <x v="0"/>
    <x v="0"/>
  </r>
  <r>
    <x v="835"/>
    <n v="105"/>
    <x v="1870"/>
    <s v="Comedy|Drama|Romance"/>
    <x v="1968"/>
    <s v="English"/>
    <s v="USA"/>
    <n v="25000000"/>
    <n v="1996"/>
    <x v="5"/>
    <x v="5"/>
    <x v="9"/>
    <x v="4"/>
    <x v="1"/>
    <x v="0"/>
    <x v="0"/>
    <x v="0"/>
    <x v="0"/>
  </r>
  <r>
    <x v="381"/>
    <n v="110"/>
    <x v="1871"/>
    <s v="Action|Drama|Thriller"/>
    <x v="1969"/>
    <s v="English"/>
    <s v="USA"/>
    <n v="25000000"/>
    <n v="2011"/>
    <x v="27"/>
    <x v="0"/>
    <x v="9"/>
    <x v="1"/>
    <x v="1"/>
    <x v="0"/>
    <x v="0"/>
    <x v="0"/>
    <x v="0"/>
  </r>
  <r>
    <x v="644"/>
    <n v="116"/>
    <x v="1872"/>
    <s v="Comedy|Drama"/>
    <x v="1970"/>
    <s v="English"/>
    <s v="USA"/>
    <n v="25000000"/>
    <n v="2006"/>
    <x v="10"/>
    <x v="5"/>
    <x v="9"/>
    <x v="2"/>
    <x v="1"/>
    <x v="0"/>
    <x v="0"/>
    <x v="0"/>
    <x v="0"/>
  </r>
  <r>
    <x v="836"/>
    <n v="88"/>
    <x v="1873"/>
    <s v="Action|Crime|Drama|Thriller"/>
    <x v="1971"/>
    <s v="English"/>
    <s v="USA"/>
    <n v="17000000"/>
    <n v="1991"/>
    <x v="18"/>
    <x v="0"/>
    <x v="7"/>
    <x v="8"/>
    <x v="7"/>
    <x v="0"/>
    <x v="0"/>
    <x v="0"/>
    <x v="0"/>
  </r>
  <r>
    <x v="837"/>
    <n v="111"/>
    <x v="1874"/>
    <s v="Adventure|Drama"/>
    <x v="1972"/>
    <s v="English"/>
    <s v="USA"/>
    <n v="25000000"/>
    <n v="2009"/>
    <x v="11"/>
    <x v="2"/>
    <x v="9"/>
    <x v="2"/>
    <x v="1"/>
    <x v="0"/>
    <x v="0"/>
    <x v="0"/>
    <x v="0"/>
  </r>
  <r>
    <x v="838"/>
    <n v="117"/>
    <x v="4"/>
    <s v="Adventure|Fantasy"/>
    <x v="1973"/>
    <s v="English"/>
    <s v="UK"/>
    <n v="25000000"/>
    <n v="1984"/>
    <x v="30"/>
    <x v="2"/>
    <x v="5"/>
    <x v="2"/>
    <x v="1"/>
    <x v="0"/>
    <x v="0"/>
    <x v="0"/>
    <x v="0"/>
  </r>
  <r>
    <x v="839"/>
    <n v="95"/>
    <x v="1875"/>
    <s v="Action|Comedy|Crime|Drama|Thriller"/>
    <x v="1974"/>
    <s v="English"/>
    <s v="USA"/>
    <n v="25000000"/>
    <n v="2005"/>
    <x v="54"/>
    <x v="0"/>
    <x v="8"/>
    <x v="10"/>
    <x v="11"/>
    <x v="2"/>
    <x v="0"/>
    <x v="0"/>
    <x v="0"/>
  </r>
  <r>
    <x v="684"/>
    <n v="95"/>
    <x v="1876"/>
    <s v="Comedy|Romance"/>
    <x v="1975"/>
    <s v="English"/>
    <s v="USA"/>
    <n v="25000000"/>
    <n v="2001"/>
    <x v="41"/>
    <x v="5"/>
    <x v="6"/>
    <x v="2"/>
    <x v="1"/>
    <x v="0"/>
    <x v="0"/>
    <x v="0"/>
    <x v="0"/>
  </r>
  <r>
    <x v="146"/>
    <n v="127"/>
    <x v="1877"/>
    <s v="Biography|Drama|Sport"/>
    <x v="1976"/>
    <s v="English"/>
    <s v="New Zealand"/>
    <n v="25000000"/>
    <n v="2005"/>
    <x v="0"/>
    <x v="9"/>
    <x v="9"/>
    <x v="15"/>
    <x v="1"/>
    <x v="0"/>
    <x v="0"/>
    <x v="0"/>
    <x v="0"/>
  </r>
  <r>
    <x v="504"/>
    <n v="105"/>
    <x v="1452"/>
    <s v="Action|Adventure|Crime|Drama|Thriller"/>
    <x v="1515"/>
    <s v="English"/>
    <s v="Germany"/>
    <n v="33000000"/>
    <n v="2006"/>
    <x v="23"/>
    <x v="0"/>
    <x v="0"/>
    <x v="10"/>
    <x v="11"/>
    <x v="2"/>
    <x v="0"/>
    <x v="0"/>
    <x v="0"/>
  </r>
  <r>
    <x v="840"/>
    <n v="104"/>
    <x v="1878"/>
    <s v="Action|Comedy|Sci-Fi"/>
    <x v="1977"/>
    <s v="English"/>
    <s v="USA"/>
    <n v="25000000"/>
    <n v="1995"/>
    <x v="31"/>
    <x v="0"/>
    <x v="8"/>
    <x v="3"/>
    <x v="1"/>
    <x v="0"/>
    <x v="0"/>
    <x v="0"/>
    <x v="0"/>
  </r>
  <r>
    <x v="841"/>
    <n v="95"/>
    <x v="1879"/>
    <s v="Comedy|Crime"/>
    <x v="1978"/>
    <s v="English"/>
    <s v="USA"/>
    <n v="15000000"/>
    <n v="2005"/>
    <x v="54"/>
    <x v="5"/>
    <x v="7"/>
    <x v="2"/>
    <x v="1"/>
    <x v="0"/>
    <x v="0"/>
    <x v="0"/>
    <x v="0"/>
  </r>
  <r>
    <x v="787"/>
    <n v="121"/>
    <x v="1880"/>
    <s v="Drama|Mystery|Sci-Fi|Thriller"/>
    <x v="1979"/>
    <s v="English"/>
    <s v="Canada"/>
    <n v="25000000"/>
    <n v="2008"/>
    <x v="4"/>
    <x v="3"/>
    <x v="12"/>
    <x v="3"/>
    <x v="7"/>
    <x v="0"/>
    <x v="0"/>
    <x v="0"/>
    <x v="0"/>
  </r>
  <r>
    <x v="388"/>
    <n v="92"/>
    <x v="1881"/>
    <s v="Action|Adventure|Fantasy|Horror"/>
    <x v="1980"/>
    <s v="English"/>
    <s v="USA"/>
    <n v="25000000"/>
    <n v="2005"/>
    <x v="64"/>
    <x v="0"/>
    <x v="0"/>
    <x v="0"/>
    <x v="10"/>
    <x v="0"/>
    <x v="0"/>
    <x v="0"/>
    <x v="0"/>
  </r>
  <r>
    <x v="335"/>
    <n v="80"/>
    <x v="4"/>
    <s v="Comedy|Drama"/>
    <x v="1981"/>
    <s v="English"/>
    <s v="France"/>
    <n v="25000000"/>
    <n v="2011"/>
    <x v="13"/>
    <x v="5"/>
    <x v="9"/>
    <x v="2"/>
    <x v="1"/>
    <x v="0"/>
    <x v="0"/>
    <x v="0"/>
    <x v="0"/>
  </r>
  <r>
    <x v="842"/>
    <n v="107"/>
    <x v="1882"/>
    <s v="Crime|Drama|Mystery|Thriller"/>
    <x v="1982"/>
    <s v="English"/>
    <s v="Canada"/>
    <n v="25000000"/>
    <n v="2005"/>
    <x v="12"/>
    <x v="8"/>
    <x v="9"/>
    <x v="14"/>
    <x v="7"/>
    <x v="0"/>
    <x v="0"/>
    <x v="0"/>
    <x v="0"/>
  </r>
  <r>
    <x v="13"/>
    <n v="91"/>
    <x v="1883"/>
    <s v="Fantasy"/>
    <x v="1983"/>
    <s v="English"/>
    <s v="USA"/>
    <s v="-"/>
    <n v="2012"/>
    <x v="2"/>
    <x v="7"/>
    <x v="2"/>
    <x v="2"/>
    <x v="1"/>
    <x v="0"/>
    <x v="0"/>
    <x v="0"/>
    <x v="0"/>
  </r>
  <r>
    <x v="843"/>
    <n v="117"/>
    <x v="1884"/>
    <s v="Biography|Drama|Sport"/>
    <x v="1984"/>
    <s v="English"/>
    <s v="USA"/>
    <n v="25000000"/>
    <n v="1998"/>
    <x v="13"/>
    <x v="9"/>
    <x v="9"/>
    <x v="15"/>
    <x v="1"/>
    <x v="0"/>
    <x v="0"/>
    <x v="0"/>
    <x v="0"/>
  </r>
  <r>
    <x v="776"/>
    <n v="107"/>
    <x v="1885"/>
    <s v="Drama"/>
    <x v="1985"/>
    <s v="English"/>
    <s v="UK"/>
    <n v="25000000"/>
    <n v="2008"/>
    <x v="2"/>
    <x v="3"/>
    <x v="2"/>
    <x v="2"/>
    <x v="1"/>
    <x v="0"/>
    <x v="0"/>
    <x v="0"/>
    <x v="0"/>
  </r>
  <r>
    <x v="844"/>
    <n v="131"/>
    <x v="1886"/>
    <s v="Crime|Drama|Mystery|Romance"/>
    <x v="1986"/>
    <s v="English"/>
    <s v="Italy"/>
    <n v="13500000"/>
    <n v="2013"/>
    <x v="6"/>
    <x v="8"/>
    <x v="9"/>
    <x v="14"/>
    <x v="6"/>
    <x v="0"/>
    <x v="0"/>
    <x v="0"/>
    <x v="0"/>
  </r>
  <r>
    <x v="845"/>
    <n v="122"/>
    <x v="1887"/>
    <s v="Crime|Drama"/>
    <x v="1987"/>
    <s v="English"/>
    <s v="USA"/>
    <n v="20000000"/>
    <n v="2009"/>
    <x v="10"/>
    <x v="8"/>
    <x v="9"/>
    <x v="2"/>
    <x v="1"/>
    <x v="0"/>
    <x v="0"/>
    <x v="0"/>
    <x v="0"/>
  </r>
  <r>
    <x v="846"/>
    <n v="88"/>
    <x v="4"/>
    <s v="Adventure|Animation|Family"/>
    <x v="1988"/>
    <s v="English"/>
    <s v="France"/>
    <s v="-"/>
    <n v="2010"/>
    <x v="9"/>
    <x v="2"/>
    <x v="3"/>
    <x v="7"/>
    <x v="1"/>
    <x v="0"/>
    <x v="0"/>
    <x v="0"/>
    <x v="0"/>
  </r>
  <r>
    <x v="808"/>
    <n v="134"/>
    <x v="1888"/>
    <s v="Comedy|Drama"/>
    <x v="1989"/>
    <s v="French"/>
    <s v="France"/>
    <n v="25000000"/>
    <n v="2010"/>
    <x v="1"/>
    <x v="5"/>
    <x v="9"/>
    <x v="2"/>
    <x v="1"/>
    <x v="0"/>
    <x v="0"/>
    <x v="0"/>
    <x v="0"/>
  </r>
  <r>
    <x v="332"/>
    <n v="117"/>
    <x v="1889"/>
    <s v="Comedy|Drama|Romance|Sport"/>
    <x v="1990"/>
    <s v="English"/>
    <s v="USA"/>
    <n v="25000000"/>
    <n v="2010"/>
    <x v="20"/>
    <x v="5"/>
    <x v="9"/>
    <x v="4"/>
    <x v="16"/>
    <x v="0"/>
    <x v="0"/>
    <x v="0"/>
    <x v="0"/>
  </r>
  <r>
    <x v="847"/>
    <n v="80"/>
    <x v="4"/>
    <s v="Adventure|Animation|Comedy"/>
    <x v="1991"/>
    <s v="English"/>
    <s v="France"/>
    <n v="25000000"/>
    <n v="2009"/>
    <x v="64"/>
    <x v="2"/>
    <x v="3"/>
    <x v="5"/>
    <x v="1"/>
    <x v="0"/>
    <x v="0"/>
    <x v="0"/>
    <x v="0"/>
  </r>
  <r>
    <x v="848"/>
    <n v="85"/>
    <x v="4"/>
    <s v="Adventure|Animation|Comedy|Family"/>
    <x v="1992"/>
    <s v="Russian"/>
    <s v="Russia"/>
    <n v="25000000"/>
    <n v="2010"/>
    <x v="31"/>
    <x v="2"/>
    <x v="3"/>
    <x v="5"/>
    <x v="2"/>
    <x v="0"/>
    <x v="0"/>
    <x v="0"/>
    <x v="0"/>
  </r>
  <r>
    <x v="18"/>
    <n v="138"/>
    <x v="1890"/>
    <s v="Crime|Drama|Thriller"/>
    <x v="1993"/>
    <s v="English"/>
    <s v="USA"/>
    <n v="25000000"/>
    <n v="2013"/>
    <x v="43"/>
    <x v="8"/>
    <x v="9"/>
    <x v="1"/>
    <x v="1"/>
    <x v="0"/>
    <x v="0"/>
    <x v="0"/>
    <x v="0"/>
  </r>
  <r>
    <x v="849"/>
    <n v="121"/>
    <x v="4"/>
    <s v="Action|Adventure|History|Romance"/>
    <x v="1994"/>
    <s v="English"/>
    <s v="UK"/>
    <n v="25000000"/>
    <n v="2011"/>
    <x v="5"/>
    <x v="0"/>
    <x v="0"/>
    <x v="12"/>
    <x v="6"/>
    <x v="0"/>
    <x v="0"/>
    <x v="0"/>
    <x v="0"/>
  </r>
  <r>
    <x v="850"/>
    <n v="134"/>
    <x v="4"/>
    <s v="Action|Drama|History|War"/>
    <x v="1995"/>
    <s v="English"/>
    <s v="Italy"/>
    <n v="25000000"/>
    <n v="1970"/>
    <x v="11"/>
    <x v="0"/>
    <x v="9"/>
    <x v="12"/>
    <x v="12"/>
    <x v="0"/>
    <x v="0"/>
    <x v="0"/>
    <x v="0"/>
  </r>
  <r>
    <x v="851"/>
    <n v="100"/>
    <x v="1891"/>
    <s v="Action|Drama"/>
    <x v="1996"/>
    <s v="Cantonese"/>
    <s v="China"/>
    <n v="25000000"/>
    <n v="2014"/>
    <x v="12"/>
    <x v="0"/>
    <x v="9"/>
    <x v="2"/>
    <x v="1"/>
    <x v="0"/>
    <x v="0"/>
    <x v="0"/>
    <x v="0"/>
  </r>
  <r>
    <x v="852"/>
    <n v="100"/>
    <x v="4"/>
    <s v="Action|Thriller"/>
    <x v="1997"/>
    <s v="English"/>
    <s v="USA"/>
    <n v="25000000"/>
    <n v="2014"/>
    <x v="54"/>
    <x v="0"/>
    <x v="1"/>
    <x v="2"/>
    <x v="1"/>
    <x v="0"/>
    <x v="0"/>
    <x v="0"/>
    <x v="0"/>
  </r>
  <r>
    <x v="491"/>
    <n v="119"/>
    <x v="1892"/>
    <s v="Drama|Romance"/>
    <x v="1998"/>
    <s v="English"/>
    <s v="USA"/>
    <n v="14000000"/>
    <n v="1988"/>
    <x v="16"/>
    <x v="3"/>
    <x v="6"/>
    <x v="2"/>
    <x v="1"/>
    <x v="0"/>
    <x v="0"/>
    <x v="0"/>
    <x v="0"/>
  </r>
  <r>
    <x v="385"/>
    <n v="137"/>
    <x v="1893"/>
    <s v="Adventure|Drama"/>
    <x v="1999"/>
    <s v="English"/>
    <s v="France"/>
    <n v="25000000"/>
    <n v="2012"/>
    <x v="9"/>
    <x v="2"/>
    <x v="9"/>
    <x v="2"/>
    <x v="1"/>
    <x v="0"/>
    <x v="0"/>
    <x v="0"/>
    <x v="0"/>
  </r>
  <r>
    <x v="853"/>
    <n v="119"/>
    <x v="1894"/>
    <s v="Adventure|Comedy|Sci-Fi"/>
    <x v="2000"/>
    <s v="English"/>
    <s v="USA"/>
    <n v="25000000"/>
    <n v="1986"/>
    <x v="11"/>
    <x v="2"/>
    <x v="8"/>
    <x v="3"/>
    <x v="1"/>
    <x v="0"/>
    <x v="0"/>
    <x v="0"/>
    <x v="0"/>
  </r>
  <r>
    <x v="234"/>
    <n v="139"/>
    <x v="1895"/>
    <s v="Drama|Sport"/>
    <x v="2001"/>
    <s v="English"/>
    <s v="USA"/>
    <n v="24000000"/>
    <n v="2006"/>
    <x v="13"/>
    <x v="3"/>
    <x v="19"/>
    <x v="2"/>
    <x v="1"/>
    <x v="0"/>
    <x v="0"/>
    <x v="0"/>
    <x v="0"/>
  </r>
  <r>
    <x v="182"/>
    <n v="114"/>
    <x v="306"/>
    <s v="Action|Crime|Sport|Thriller"/>
    <x v="314"/>
    <s v="English"/>
    <s v="USA"/>
    <n v="105000000"/>
    <n v="2015"/>
    <x v="43"/>
    <x v="0"/>
    <x v="7"/>
    <x v="15"/>
    <x v="7"/>
    <x v="0"/>
    <x v="0"/>
    <x v="0"/>
    <x v="0"/>
  </r>
  <r>
    <x v="548"/>
    <n v="120"/>
    <x v="1896"/>
    <s v="Horror|Mystery"/>
    <x v="2002"/>
    <s v="English"/>
    <s v="USA"/>
    <n v="24000000"/>
    <n v="1997"/>
    <x v="9"/>
    <x v="11"/>
    <x v="12"/>
    <x v="2"/>
    <x v="1"/>
    <x v="0"/>
    <x v="0"/>
    <x v="0"/>
    <x v="0"/>
  </r>
  <r>
    <x v="729"/>
    <n v="98"/>
    <x v="1897"/>
    <s v="Action|Drama|Western"/>
    <x v="2003"/>
    <s v="English"/>
    <s v="USA"/>
    <n v="25000000"/>
    <n v="2016"/>
    <x v="27"/>
    <x v="0"/>
    <x v="9"/>
    <x v="6"/>
    <x v="1"/>
    <x v="0"/>
    <x v="0"/>
    <x v="0"/>
    <x v="0"/>
  </r>
  <r>
    <x v="135"/>
    <n v="106"/>
    <x v="1898"/>
    <s v="Comedy|Romance"/>
    <x v="2004"/>
    <s v="English"/>
    <s v="USA"/>
    <n v="24000000"/>
    <n v="2014"/>
    <x v="20"/>
    <x v="5"/>
    <x v="6"/>
    <x v="2"/>
    <x v="1"/>
    <x v="0"/>
    <x v="0"/>
    <x v="0"/>
    <x v="0"/>
  </r>
  <r>
    <x v="592"/>
    <n v="98"/>
    <x v="1899"/>
    <s v="Comedy|Crime"/>
    <x v="2005"/>
    <s v="English"/>
    <s v="USA"/>
    <n v="24000000"/>
    <n v="2000"/>
    <x v="10"/>
    <x v="5"/>
    <x v="7"/>
    <x v="2"/>
    <x v="1"/>
    <x v="0"/>
    <x v="0"/>
    <x v="0"/>
    <x v="0"/>
  </r>
  <r>
    <x v="854"/>
    <n v="107"/>
    <x v="1900"/>
    <s v="Drama|Music|Romance"/>
    <x v="2006"/>
    <s v="English"/>
    <s v="USA"/>
    <n v="8200000"/>
    <n v="1984"/>
    <x v="12"/>
    <x v="3"/>
    <x v="16"/>
    <x v="4"/>
    <x v="1"/>
    <x v="0"/>
    <x v="0"/>
    <x v="0"/>
    <x v="0"/>
  </r>
  <r>
    <x v="235"/>
    <n v="88"/>
    <x v="1901"/>
    <s v="Comedy"/>
    <x v="2007"/>
    <s v="English"/>
    <s v="USA"/>
    <n v="24000000"/>
    <n v="2003"/>
    <x v="13"/>
    <x v="5"/>
    <x v="2"/>
    <x v="2"/>
    <x v="1"/>
    <x v="0"/>
    <x v="0"/>
    <x v="0"/>
    <x v="0"/>
  </r>
  <r>
    <x v="255"/>
    <n v="137"/>
    <x v="1902"/>
    <s v="Comedy|Drama|Fantasy"/>
    <x v="2008"/>
    <s v="English"/>
    <s v="USA"/>
    <n v="24000000"/>
    <n v="1991"/>
    <x v="32"/>
    <x v="5"/>
    <x v="9"/>
    <x v="0"/>
    <x v="1"/>
    <x v="0"/>
    <x v="0"/>
    <x v="0"/>
    <x v="0"/>
  </r>
  <r>
    <x v="665"/>
    <n v="100"/>
    <x v="1903"/>
    <s v="Horror|Mystery"/>
    <x v="2009"/>
    <s v="English"/>
    <s v="USA"/>
    <n v="24000000"/>
    <n v="1998"/>
    <x v="51"/>
    <x v="11"/>
    <x v="12"/>
    <x v="2"/>
    <x v="1"/>
    <x v="0"/>
    <x v="0"/>
    <x v="0"/>
    <x v="0"/>
  </r>
  <r>
    <x v="855"/>
    <n v="115"/>
    <x v="1904"/>
    <s v="Comedy|Drama|Romance"/>
    <x v="2010"/>
    <s v="English"/>
    <s v="USA"/>
    <n v="24000000"/>
    <n v="2000"/>
    <x v="8"/>
    <x v="5"/>
    <x v="9"/>
    <x v="4"/>
    <x v="1"/>
    <x v="0"/>
    <x v="0"/>
    <x v="0"/>
    <x v="0"/>
  </r>
  <r>
    <x v="609"/>
    <n v="101"/>
    <x v="1905"/>
    <s v="Comedy|Romance"/>
    <x v="2011"/>
    <s v="English"/>
    <s v="USA"/>
    <n v="24000000"/>
    <n v="2008"/>
    <x v="4"/>
    <x v="5"/>
    <x v="6"/>
    <x v="2"/>
    <x v="1"/>
    <x v="0"/>
    <x v="0"/>
    <x v="0"/>
    <x v="0"/>
  </r>
  <r>
    <x v="856"/>
    <n v="110"/>
    <x v="1906"/>
    <s v="Comedy|Crime|Drama"/>
    <x v="2012"/>
    <s v="English"/>
    <s v="Germany"/>
    <n v="24000000"/>
    <n v="2000"/>
    <x v="22"/>
    <x v="5"/>
    <x v="7"/>
    <x v="8"/>
    <x v="1"/>
    <x v="0"/>
    <x v="0"/>
    <x v="0"/>
    <x v="0"/>
  </r>
  <r>
    <x v="857"/>
    <n v="94"/>
    <x v="1907"/>
    <s v="Comedy|War"/>
    <x v="2013"/>
    <s v="English"/>
    <s v="USA"/>
    <n v="25000000"/>
    <n v="2009"/>
    <x v="5"/>
    <x v="5"/>
    <x v="17"/>
    <x v="2"/>
    <x v="1"/>
    <x v="0"/>
    <x v="0"/>
    <x v="0"/>
    <x v="0"/>
  </r>
  <r>
    <x v="858"/>
    <n v="88"/>
    <x v="1908"/>
    <s v="Action|Comedy|Crime|Thriller"/>
    <x v="2014"/>
    <s v="English"/>
    <s v="USA"/>
    <n v="24000000"/>
    <n v="2001"/>
    <x v="43"/>
    <x v="0"/>
    <x v="8"/>
    <x v="10"/>
    <x v="7"/>
    <x v="0"/>
    <x v="0"/>
    <x v="0"/>
    <x v="0"/>
  </r>
  <r>
    <x v="141"/>
    <n v="127"/>
    <x v="1909"/>
    <s v="Biography|Drama"/>
    <x v="2015"/>
    <s v="English"/>
    <s v="USA"/>
    <n v="24000000"/>
    <n v="1999"/>
    <x v="11"/>
    <x v="9"/>
    <x v="9"/>
    <x v="2"/>
    <x v="1"/>
    <x v="0"/>
    <x v="0"/>
    <x v="0"/>
    <x v="0"/>
  </r>
  <r>
    <x v="275"/>
    <n v="95"/>
    <x v="1910"/>
    <s v="Comedy|Romance"/>
    <x v="2016"/>
    <s v="English"/>
    <s v="USA"/>
    <n v="24000000"/>
    <n v="2004"/>
    <x v="23"/>
    <x v="5"/>
    <x v="6"/>
    <x v="2"/>
    <x v="1"/>
    <x v="0"/>
    <x v="0"/>
    <x v="0"/>
    <x v="0"/>
  </r>
  <r>
    <x v="344"/>
    <n v="87"/>
    <x v="1911"/>
    <s v="Adventure|Comedy|Family|Fantasy|Music|Sci-Fi"/>
    <x v="2017"/>
    <s v="English"/>
    <s v="USA"/>
    <n v="24000000"/>
    <n v="1999"/>
    <x v="5"/>
    <x v="2"/>
    <x v="8"/>
    <x v="7"/>
    <x v="4"/>
    <x v="13"/>
    <x v="2"/>
    <x v="0"/>
    <x v="0"/>
  </r>
  <r>
    <x v="859"/>
    <n v="118"/>
    <x v="1912"/>
    <s v="Adventure|Family|Fantasy|Music|Musical"/>
    <x v="2018"/>
    <s v="English"/>
    <s v="USA"/>
    <n v="24000000"/>
    <n v="1978"/>
    <x v="31"/>
    <x v="2"/>
    <x v="4"/>
    <x v="0"/>
    <x v="15"/>
    <x v="11"/>
    <x v="0"/>
    <x v="0"/>
    <x v="0"/>
  </r>
  <r>
    <x v="355"/>
    <n v="107"/>
    <x v="1913"/>
    <s v="Comedy|Sport"/>
    <x v="2019"/>
    <s v="English"/>
    <s v="USA"/>
    <n v="24000000"/>
    <n v="2000"/>
    <x v="43"/>
    <x v="5"/>
    <x v="19"/>
    <x v="2"/>
    <x v="1"/>
    <x v="0"/>
    <x v="0"/>
    <x v="0"/>
    <x v="0"/>
  </r>
  <r>
    <x v="282"/>
    <n v="124"/>
    <x v="1914"/>
    <s v="Comedy|Drama|Sport"/>
    <x v="2020"/>
    <s v="English"/>
    <s v="USA"/>
    <n v="24000000"/>
    <n v="1999"/>
    <x v="28"/>
    <x v="5"/>
    <x v="9"/>
    <x v="15"/>
    <x v="1"/>
    <x v="0"/>
    <x v="0"/>
    <x v="0"/>
    <x v="0"/>
  </r>
  <r>
    <x v="860"/>
    <n v="89"/>
    <x v="1915"/>
    <s v="Comedy|Romance"/>
    <x v="2021"/>
    <s v="English"/>
    <s v="USA"/>
    <n v="24000000"/>
    <n v="2011"/>
    <x v="41"/>
    <x v="5"/>
    <x v="6"/>
    <x v="2"/>
    <x v="1"/>
    <x v="0"/>
    <x v="0"/>
    <x v="0"/>
    <x v="0"/>
  </r>
  <r>
    <x v="630"/>
    <n v="88"/>
    <x v="1916"/>
    <s v="Comedy|Horror"/>
    <x v="2022"/>
    <s v="English"/>
    <s v="USA"/>
    <n v="24000000"/>
    <n v="2010"/>
    <x v="34"/>
    <x v="5"/>
    <x v="11"/>
    <x v="2"/>
    <x v="1"/>
    <x v="0"/>
    <x v="0"/>
    <x v="0"/>
    <x v="0"/>
  </r>
  <r>
    <x v="861"/>
    <n v="118"/>
    <x v="1917"/>
    <s v="Biography|Drama|Music|Musical"/>
    <x v="2023"/>
    <s v="English"/>
    <s v="USA"/>
    <n v="23000000"/>
    <n v="2004"/>
    <x v="10"/>
    <x v="9"/>
    <x v="9"/>
    <x v="17"/>
    <x v="13"/>
    <x v="0"/>
    <x v="0"/>
    <x v="0"/>
    <x v="0"/>
  </r>
  <r>
    <x v="740"/>
    <n v="93"/>
    <x v="1918"/>
    <s v="Comedy|Family"/>
    <x v="2024"/>
    <s v="English"/>
    <s v="USA"/>
    <n v="24000000"/>
    <n v="1998"/>
    <x v="65"/>
    <x v="5"/>
    <x v="4"/>
    <x v="2"/>
    <x v="1"/>
    <x v="0"/>
    <x v="0"/>
    <x v="0"/>
    <x v="0"/>
  </r>
  <r>
    <x v="862"/>
    <n v="80"/>
    <x v="1919"/>
    <s v="Action|Adventure|Animation|Comedy|Fantasy"/>
    <x v="2025"/>
    <s v="English"/>
    <s v="UK"/>
    <n v="28000000"/>
    <n v="1993"/>
    <x v="13"/>
    <x v="0"/>
    <x v="0"/>
    <x v="11"/>
    <x v="8"/>
    <x v="1"/>
    <x v="0"/>
    <x v="0"/>
    <x v="0"/>
  </r>
  <r>
    <x v="863"/>
    <n v="120"/>
    <x v="1920"/>
    <s v="Drama|Romance"/>
    <x v="2026"/>
    <s v="English"/>
    <s v="UK"/>
    <n v="24000000"/>
    <n v="2004"/>
    <x v="37"/>
    <x v="3"/>
    <x v="6"/>
    <x v="2"/>
    <x v="1"/>
    <x v="0"/>
    <x v="0"/>
    <x v="0"/>
    <x v="0"/>
  </r>
  <r>
    <x v="657"/>
    <n v="98"/>
    <x v="1921"/>
    <s v="Action|Crime|Drama|Thriller"/>
    <x v="2027"/>
    <s v="English"/>
    <s v="USA"/>
    <n v="24000000"/>
    <n v="2010"/>
    <x v="12"/>
    <x v="0"/>
    <x v="7"/>
    <x v="8"/>
    <x v="7"/>
    <x v="0"/>
    <x v="0"/>
    <x v="0"/>
    <x v="0"/>
  </r>
  <r>
    <x v="656"/>
    <n v="119"/>
    <x v="1922"/>
    <s v="Adventure|Animation|Family|Fantasy"/>
    <x v="2028"/>
    <s v="Japanese"/>
    <s v="Japan"/>
    <n v="24000000"/>
    <n v="2004"/>
    <x v="17"/>
    <x v="2"/>
    <x v="3"/>
    <x v="7"/>
    <x v="4"/>
    <x v="0"/>
    <x v="0"/>
    <x v="0"/>
    <x v="0"/>
  </r>
  <r>
    <x v="369"/>
    <n v="88"/>
    <x v="1923"/>
    <s v="Adventure|Comedy|Horror|Sci-Fi"/>
    <x v="2029"/>
    <s v="English"/>
    <s v="USA"/>
    <n v="23600000"/>
    <n v="2009"/>
    <x v="16"/>
    <x v="2"/>
    <x v="8"/>
    <x v="9"/>
    <x v="0"/>
    <x v="0"/>
    <x v="0"/>
    <x v="0"/>
    <x v="0"/>
  </r>
  <r>
    <x v="16"/>
    <n v="201"/>
    <x v="25"/>
    <s v="Action|Adventure|Drama|Romance"/>
    <x v="25"/>
    <s v="English"/>
    <s v="New Zealand"/>
    <n v="207000000"/>
    <n v="2005"/>
    <x v="13"/>
    <x v="0"/>
    <x v="0"/>
    <x v="8"/>
    <x v="6"/>
    <x v="0"/>
    <x v="0"/>
    <x v="0"/>
    <x v="0"/>
  </r>
  <r>
    <x v="158"/>
    <n v="90"/>
    <x v="1924"/>
    <s v="Comedy|Sport"/>
    <x v="2030"/>
    <s v="English"/>
    <s v="USA"/>
    <n v="20000000"/>
    <n v="1998"/>
    <x v="9"/>
    <x v="5"/>
    <x v="19"/>
    <x v="2"/>
    <x v="1"/>
    <x v="0"/>
    <x v="0"/>
    <x v="0"/>
    <x v="0"/>
  </r>
  <r>
    <x v="613"/>
    <n v="127"/>
    <x v="1925"/>
    <s v="Action|Adventure|Fantasy|Sci-Fi"/>
    <x v="2031"/>
    <s v="English"/>
    <s v="USA"/>
    <n v="18000000"/>
    <n v="1980"/>
    <x v="36"/>
    <x v="0"/>
    <x v="0"/>
    <x v="0"/>
    <x v="0"/>
    <x v="0"/>
    <x v="0"/>
    <x v="0"/>
    <x v="0"/>
  </r>
  <r>
    <x v="27"/>
    <n v="119"/>
    <x v="1926"/>
    <s v="Action|Comedy|Crime|Drama|Thriller"/>
    <x v="2032"/>
    <s v="English"/>
    <s v="USA"/>
    <n v="19000000"/>
    <n v="1995"/>
    <x v="2"/>
    <x v="0"/>
    <x v="8"/>
    <x v="10"/>
    <x v="11"/>
    <x v="2"/>
    <x v="0"/>
    <x v="0"/>
    <x v="0"/>
  </r>
  <r>
    <x v="495"/>
    <n v="85"/>
    <x v="1927"/>
    <s v="Comedy|Crime"/>
    <x v="2033"/>
    <s v="English"/>
    <s v="USA"/>
    <n v="23000000"/>
    <n v="1991"/>
    <x v="2"/>
    <x v="5"/>
    <x v="7"/>
    <x v="2"/>
    <x v="1"/>
    <x v="0"/>
    <x v="0"/>
    <x v="0"/>
    <x v="0"/>
  </r>
  <r>
    <x v="481"/>
    <n v="98"/>
    <x v="1928"/>
    <s v="Horror|Thriller"/>
    <x v="2034"/>
    <s v="English"/>
    <s v="USA"/>
    <n v="23000000"/>
    <n v="2000"/>
    <x v="10"/>
    <x v="11"/>
    <x v="1"/>
    <x v="2"/>
    <x v="1"/>
    <x v="0"/>
    <x v="0"/>
    <x v="0"/>
    <x v="0"/>
  </r>
  <r>
    <x v="299"/>
    <n v="101"/>
    <x v="1929"/>
    <s v="Drama"/>
    <x v="2035"/>
    <s v="English"/>
    <s v="USA"/>
    <n v="12500000"/>
    <n v="2011"/>
    <x v="1"/>
    <x v="3"/>
    <x v="2"/>
    <x v="2"/>
    <x v="1"/>
    <x v="0"/>
    <x v="0"/>
    <x v="0"/>
    <x v="0"/>
  </r>
  <r>
    <x v="138"/>
    <n v="112"/>
    <x v="1930"/>
    <s v="Horror|Sci-Fi"/>
    <x v="2036"/>
    <s v="English"/>
    <s v="USA"/>
    <n v="23000000"/>
    <n v="2000"/>
    <x v="1"/>
    <x v="11"/>
    <x v="10"/>
    <x v="2"/>
    <x v="1"/>
    <x v="0"/>
    <x v="0"/>
    <x v="0"/>
    <x v="0"/>
  </r>
  <r>
    <x v="864"/>
    <n v="97"/>
    <x v="1931"/>
    <s v="Comedy|Romance"/>
    <x v="2037"/>
    <s v="English"/>
    <s v="USA"/>
    <n v="23000000"/>
    <n v="2001"/>
    <x v="9"/>
    <x v="5"/>
    <x v="6"/>
    <x v="2"/>
    <x v="1"/>
    <x v="0"/>
    <x v="0"/>
    <x v="0"/>
    <x v="0"/>
  </r>
  <r>
    <x v="174"/>
    <n v="126"/>
    <x v="1932"/>
    <s v="Drama|Romance|Sci-Fi"/>
    <x v="2038"/>
    <s v="English"/>
    <s v="USA"/>
    <n v="23000000"/>
    <n v="2013"/>
    <x v="25"/>
    <x v="3"/>
    <x v="6"/>
    <x v="3"/>
    <x v="1"/>
    <x v="0"/>
    <x v="0"/>
    <x v="0"/>
    <x v="0"/>
  </r>
  <r>
    <x v="816"/>
    <n v="106"/>
    <x v="1833"/>
    <s v="Biography|Comedy|Drama|Sport"/>
    <x v="1927"/>
    <s v="English"/>
    <s v="UK"/>
    <n v="23000000"/>
    <n v="2016"/>
    <x v="7"/>
    <x v="9"/>
    <x v="8"/>
    <x v="8"/>
    <x v="16"/>
    <x v="0"/>
    <x v="0"/>
    <x v="0"/>
    <x v="0"/>
  </r>
  <r>
    <x v="390"/>
    <n v="97"/>
    <x v="1933"/>
    <s v="Mystery|Thriller"/>
    <x v="2039"/>
    <s v="English"/>
    <s v="USA"/>
    <n v="23000000"/>
    <n v="2001"/>
    <x v="4"/>
    <x v="6"/>
    <x v="1"/>
    <x v="2"/>
    <x v="1"/>
    <x v="0"/>
    <x v="0"/>
    <x v="0"/>
    <x v="0"/>
  </r>
  <r>
    <x v="865"/>
    <n v="100"/>
    <x v="1934"/>
    <s v="Adventure|Family|Fantasy"/>
    <x v="2040"/>
    <s v="English"/>
    <s v="UK"/>
    <n v="25000000"/>
    <n v="2013"/>
    <x v="28"/>
    <x v="2"/>
    <x v="4"/>
    <x v="0"/>
    <x v="1"/>
    <x v="0"/>
    <x v="0"/>
    <x v="0"/>
    <x v="0"/>
  </r>
  <r>
    <x v="402"/>
    <n v="114"/>
    <x v="1935"/>
    <s v="Comedy|Drama"/>
    <x v="2041"/>
    <s v="English"/>
    <s v="USA"/>
    <n v="23000000"/>
    <n v="1999"/>
    <x v="9"/>
    <x v="5"/>
    <x v="9"/>
    <x v="2"/>
    <x v="1"/>
    <x v="0"/>
    <x v="0"/>
    <x v="0"/>
    <x v="0"/>
  </r>
  <r>
    <x v="734"/>
    <n v="101"/>
    <x v="1621"/>
    <s v="Comedy|Romance"/>
    <x v="1689"/>
    <s v="English"/>
    <s v="USA"/>
    <n v="23000000"/>
    <n v="2004"/>
    <x v="9"/>
    <x v="5"/>
    <x v="6"/>
    <x v="2"/>
    <x v="1"/>
    <x v="0"/>
    <x v="0"/>
    <x v="0"/>
    <x v="0"/>
  </r>
  <r>
    <x v="866"/>
    <n v="88"/>
    <x v="1936"/>
    <s v="Comedy|Crime"/>
    <x v="2042"/>
    <s v="English"/>
    <s v="USA"/>
    <n v="23000000"/>
    <n v="2000"/>
    <x v="23"/>
    <x v="5"/>
    <x v="7"/>
    <x v="2"/>
    <x v="1"/>
    <x v="0"/>
    <x v="0"/>
    <x v="0"/>
    <x v="0"/>
  </r>
  <r>
    <x v="151"/>
    <n v="93"/>
    <x v="1937"/>
    <s v="Action|Thriller"/>
    <x v="2043"/>
    <s v="English"/>
    <s v="Ireland"/>
    <n v="23000000"/>
    <n v="2011"/>
    <x v="27"/>
    <x v="0"/>
    <x v="1"/>
    <x v="2"/>
    <x v="1"/>
    <x v="0"/>
    <x v="0"/>
    <x v="0"/>
    <x v="0"/>
  </r>
  <r>
    <x v="867"/>
    <n v="92"/>
    <x v="1938"/>
    <s v="Adventure|Horror|Thriller"/>
    <x v="2044"/>
    <s v="English"/>
    <s v="USA"/>
    <n v="23000000"/>
    <n v="1987"/>
    <x v="66"/>
    <x v="2"/>
    <x v="11"/>
    <x v="1"/>
    <x v="1"/>
    <x v="0"/>
    <x v="0"/>
    <x v="0"/>
    <x v="0"/>
  </r>
  <r>
    <x v="868"/>
    <n v="98"/>
    <x v="1939"/>
    <s v="Drama"/>
    <x v="2045"/>
    <s v="English"/>
    <s v="USA"/>
    <n v="23000000"/>
    <n v="1996"/>
    <x v="10"/>
    <x v="3"/>
    <x v="2"/>
    <x v="2"/>
    <x v="1"/>
    <x v="0"/>
    <x v="0"/>
    <x v="0"/>
    <x v="0"/>
  </r>
  <r>
    <x v="869"/>
    <n v="94"/>
    <x v="1940"/>
    <s v="Biography|Comedy|Drama|Family|Sport"/>
    <x v="2046"/>
    <s v="English"/>
    <s v="USA"/>
    <n v="23000000"/>
    <n v="2008"/>
    <x v="37"/>
    <x v="9"/>
    <x v="8"/>
    <x v="8"/>
    <x v="2"/>
    <x v="3"/>
    <x v="0"/>
    <x v="0"/>
    <x v="0"/>
  </r>
  <r>
    <x v="435"/>
    <n v="102"/>
    <x v="1941"/>
    <s v="Drama|Romance"/>
    <x v="2047"/>
    <s v="English"/>
    <s v="UK"/>
    <n v="23000000"/>
    <n v="1999"/>
    <x v="13"/>
    <x v="3"/>
    <x v="6"/>
    <x v="2"/>
    <x v="1"/>
    <x v="0"/>
    <x v="0"/>
    <x v="0"/>
    <x v="0"/>
  </r>
  <r>
    <x v="514"/>
    <n v="98"/>
    <x v="1942"/>
    <s v="Action|Crime|Drama|Thriller|Western"/>
    <x v="2048"/>
    <s v="English"/>
    <s v="USA"/>
    <n v="23000000"/>
    <n v="1991"/>
    <x v="19"/>
    <x v="0"/>
    <x v="7"/>
    <x v="8"/>
    <x v="7"/>
    <x v="10"/>
    <x v="0"/>
    <x v="0"/>
    <x v="0"/>
  </r>
  <r>
    <x v="721"/>
    <n v="121"/>
    <x v="1943"/>
    <s v="Crime|Drama|Mystery|Thriller"/>
    <x v="2049"/>
    <s v="English"/>
    <s v="USA"/>
    <s v="-"/>
    <n v="2007"/>
    <x v="13"/>
    <x v="8"/>
    <x v="9"/>
    <x v="14"/>
    <x v="7"/>
    <x v="0"/>
    <x v="0"/>
    <x v="0"/>
    <x v="0"/>
  </r>
  <r>
    <x v="870"/>
    <n v="111"/>
    <x v="1944"/>
    <s v="Biography|Drama"/>
    <x v="2050"/>
    <s v="French"/>
    <s v="France"/>
    <n v="19430000"/>
    <n v="2009"/>
    <x v="10"/>
    <x v="9"/>
    <x v="9"/>
    <x v="2"/>
    <x v="1"/>
    <x v="0"/>
    <x v="0"/>
    <x v="0"/>
    <x v="0"/>
  </r>
  <r>
    <x v="871"/>
    <n v="90"/>
    <x v="4"/>
    <s v="Drama|Western"/>
    <x v="2051"/>
    <s v="English"/>
    <s v="Canada"/>
    <n v="11000000"/>
    <n v="2015"/>
    <x v="22"/>
    <x v="3"/>
    <x v="13"/>
    <x v="2"/>
    <x v="1"/>
    <x v="0"/>
    <x v="0"/>
    <x v="0"/>
    <x v="0"/>
  </r>
  <r>
    <x v="491"/>
    <n v="100"/>
    <x v="1945"/>
    <s v="Comedy|Drama|Romance"/>
    <x v="2052"/>
    <s v="English"/>
    <s v="UK"/>
    <n v="23000000"/>
    <n v="2009"/>
    <x v="5"/>
    <x v="5"/>
    <x v="9"/>
    <x v="4"/>
    <x v="1"/>
    <x v="0"/>
    <x v="0"/>
    <x v="0"/>
    <x v="0"/>
  </r>
  <r>
    <x v="113"/>
    <n v="50"/>
    <x v="4"/>
    <s v="Action|Crime|Drama|Thriller"/>
    <x v="2053"/>
    <s v="English"/>
    <s v="USA"/>
    <s v="-"/>
    <s v="-"/>
    <x v="2"/>
    <x v="0"/>
    <x v="7"/>
    <x v="8"/>
    <x v="7"/>
    <x v="0"/>
    <x v="0"/>
    <x v="0"/>
    <x v="0"/>
  </r>
  <r>
    <x v="872"/>
    <n v="141"/>
    <x v="1946"/>
    <s v="Drama"/>
    <x v="2054"/>
    <s v="English"/>
    <s v="USA"/>
    <n v="23000000"/>
    <n v="2004"/>
    <x v="5"/>
    <x v="3"/>
    <x v="2"/>
    <x v="2"/>
    <x v="1"/>
    <x v="0"/>
    <x v="0"/>
    <x v="0"/>
    <x v="0"/>
  </r>
  <r>
    <x v="851"/>
    <n v="139"/>
    <x v="4"/>
    <s v="Action|Drama|History"/>
    <x v="2055"/>
    <s v="Mandarin"/>
    <s v="China"/>
    <n v="23000000"/>
    <n v="2009"/>
    <x v="8"/>
    <x v="0"/>
    <x v="9"/>
    <x v="12"/>
    <x v="1"/>
    <x v="0"/>
    <x v="0"/>
    <x v="0"/>
    <x v="0"/>
  </r>
  <r>
    <x v="310"/>
    <n v="114"/>
    <x v="1947"/>
    <s v="Fantasy|Horror"/>
    <x v="2056"/>
    <s v="English"/>
    <s v="USA"/>
    <n v="25000000"/>
    <n v="2007"/>
    <x v="2"/>
    <x v="7"/>
    <x v="11"/>
    <x v="2"/>
    <x v="1"/>
    <x v="0"/>
    <x v="0"/>
    <x v="0"/>
    <x v="0"/>
  </r>
  <r>
    <x v="873"/>
    <n v="96"/>
    <x v="1948"/>
    <s v="Adventure|Comedy|Sci-Fi"/>
    <x v="2057"/>
    <s v="English"/>
    <s v="USA"/>
    <n v="22700000"/>
    <n v="1987"/>
    <x v="1"/>
    <x v="2"/>
    <x v="8"/>
    <x v="3"/>
    <x v="1"/>
    <x v="0"/>
    <x v="0"/>
    <x v="0"/>
    <x v="0"/>
  </r>
  <r>
    <x v="874"/>
    <n v="111"/>
    <x v="1949"/>
    <s v="Drama|War"/>
    <x v="2058"/>
    <s v="English"/>
    <s v="Australia"/>
    <n v="22500000"/>
    <n v="2014"/>
    <x v="1"/>
    <x v="3"/>
    <x v="17"/>
    <x v="2"/>
    <x v="1"/>
    <x v="0"/>
    <x v="0"/>
    <x v="0"/>
    <x v="0"/>
  </r>
  <r>
    <x v="278"/>
    <n v="127"/>
    <x v="1950"/>
    <s v="Drama|Fantasy|Romance|Thriller"/>
    <x v="2059"/>
    <s v="English"/>
    <s v="USA"/>
    <n v="22000000"/>
    <n v="1990"/>
    <x v="15"/>
    <x v="3"/>
    <x v="5"/>
    <x v="4"/>
    <x v="7"/>
    <x v="0"/>
    <x v="0"/>
    <x v="0"/>
    <x v="0"/>
  </r>
  <r>
    <x v="307"/>
    <n v="107"/>
    <x v="1951"/>
    <s v="Comedy|Romance"/>
    <x v="2060"/>
    <s v="English"/>
    <s v="USA"/>
    <n v="23000000"/>
    <n v="1998"/>
    <x v="1"/>
    <x v="5"/>
    <x v="6"/>
    <x v="2"/>
    <x v="1"/>
    <x v="0"/>
    <x v="0"/>
    <x v="0"/>
    <x v="0"/>
  </r>
  <r>
    <x v="368"/>
    <n v="97"/>
    <x v="1952"/>
    <s v="Comedy|Drama|Family|Fantasy"/>
    <x v="2061"/>
    <s v="English"/>
    <s v="USA"/>
    <n v="22000000"/>
    <n v="1994"/>
    <x v="21"/>
    <x v="5"/>
    <x v="9"/>
    <x v="7"/>
    <x v="4"/>
    <x v="0"/>
    <x v="0"/>
    <x v="0"/>
    <x v="0"/>
  </r>
  <r>
    <x v="199"/>
    <n v="127"/>
    <x v="1953"/>
    <s v="Drama|Family|Sport"/>
    <x v="2062"/>
    <s v="English"/>
    <s v="USA"/>
    <n v="20000000"/>
    <n v="2002"/>
    <x v="15"/>
    <x v="3"/>
    <x v="4"/>
    <x v="15"/>
    <x v="1"/>
    <x v="0"/>
    <x v="0"/>
    <x v="0"/>
    <x v="0"/>
  </r>
  <r>
    <x v="445"/>
    <n v="110"/>
    <x v="1954"/>
    <s v="Comedy|Family|Sport"/>
    <x v="2063"/>
    <s v="English"/>
    <s v="USA"/>
    <n v="22000000"/>
    <n v="2007"/>
    <x v="5"/>
    <x v="5"/>
    <x v="4"/>
    <x v="15"/>
    <x v="1"/>
    <x v="0"/>
    <x v="0"/>
    <x v="0"/>
    <x v="0"/>
  </r>
  <r>
    <x v="326"/>
    <n v="135"/>
    <x v="1955"/>
    <s v="Drama|Romance"/>
    <x v="2064"/>
    <s v="English"/>
    <s v="USA"/>
    <n v="35000000"/>
    <n v="1995"/>
    <x v="7"/>
    <x v="3"/>
    <x v="6"/>
    <x v="2"/>
    <x v="1"/>
    <x v="0"/>
    <x v="0"/>
    <x v="0"/>
    <x v="0"/>
  </r>
  <r>
    <x v="626"/>
    <n v="84"/>
    <x v="1956"/>
    <s v="Comedy|Sci-Fi"/>
    <x v="2065"/>
    <s v="English"/>
    <s v="USA"/>
    <n v="22000000"/>
    <n v="2001"/>
    <x v="30"/>
    <x v="5"/>
    <x v="10"/>
    <x v="2"/>
    <x v="1"/>
    <x v="0"/>
    <x v="0"/>
    <x v="0"/>
    <x v="0"/>
  </r>
  <r>
    <x v="755"/>
    <n v="240"/>
    <x v="4"/>
    <s v="Biography|Drama|History"/>
    <x v="2066"/>
    <s v="English"/>
    <s v="UK"/>
    <n v="22000000"/>
    <n v="1982"/>
    <x v="14"/>
    <x v="9"/>
    <x v="9"/>
    <x v="12"/>
    <x v="1"/>
    <x v="0"/>
    <x v="0"/>
    <x v="0"/>
    <x v="0"/>
  </r>
  <r>
    <x v="644"/>
    <n v="122"/>
    <x v="1957"/>
    <s v="Comedy|Drama"/>
    <x v="2067"/>
    <s v="English"/>
    <s v="USA"/>
    <n v="22000000"/>
    <n v="2014"/>
    <x v="11"/>
    <x v="5"/>
    <x v="9"/>
    <x v="2"/>
    <x v="1"/>
    <x v="0"/>
    <x v="0"/>
    <x v="0"/>
    <x v="0"/>
  </r>
  <r>
    <x v="569"/>
    <n v="114"/>
    <x v="1958"/>
    <s v="Action|Crime|Drama|Mystery|Thriller"/>
    <x v="2068"/>
    <s v="English"/>
    <s v="USA"/>
    <n v="22000000"/>
    <n v="1995"/>
    <x v="27"/>
    <x v="0"/>
    <x v="7"/>
    <x v="8"/>
    <x v="3"/>
    <x v="2"/>
    <x v="0"/>
    <x v="0"/>
    <x v="0"/>
  </r>
  <r>
    <x v="875"/>
    <n v="132"/>
    <x v="1959"/>
    <s v="Drama"/>
    <x v="2069"/>
    <s v="English"/>
    <s v="USA"/>
    <n v="22000000"/>
    <n v="2001"/>
    <x v="32"/>
    <x v="3"/>
    <x v="2"/>
    <x v="2"/>
    <x v="1"/>
    <x v="0"/>
    <x v="0"/>
    <x v="0"/>
    <x v="0"/>
  </r>
  <r>
    <x v="876"/>
    <n v="170"/>
    <x v="1960"/>
    <s v="Biography|Drama|History"/>
    <x v="2070"/>
    <s v="English"/>
    <s v="USA"/>
    <n v="22000000"/>
    <n v="2014"/>
    <x v="23"/>
    <x v="9"/>
    <x v="9"/>
    <x v="12"/>
    <x v="1"/>
    <x v="0"/>
    <x v="0"/>
    <x v="0"/>
    <x v="0"/>
  </r>
  <r>
    <x v="157"/>
    <n v="133"/>
    <x v="1961"/>
    <s v="Action|Fantasy|Thriller"/>
    <x v="2071"/>
    <s v="English"/>
    <s v="UK"/>
    <n v="22000000"/>
    <n v="2003"/>
    <x v="15"/>
    <x v="0"/>
    <x v="5"/>
    <x v="1"/>
    <x v="1"/>
    <x v="0"/>
    <x v="0"/>
    <x v="0"/>
    <x v="0"/>
  </r>
  <r>
    <x v="310"/>
    <n v="112"/>
    <x v="1962"/>
    <s v="Drama|Thriller"/>
    <x v="2072"/>
    <s v="English"/>
    <s v="USA"/>
    <n v="22000000"/>
    <n v="2005"/>
    <x v="4"/>
    <x v="3"/>
    <x v="1"/>
    <x v="2"/>
    <x v="1"/>
    <x v="0"/>
    <x v="0"/>
    <x v="0"/>
    <x v="0"/>
  </r>
  <r>
    <x v="151"/>
    <n v="108"/>
    <x v="1963"/>
    <s v="Comedy|Crime|Drama|Thriller"/>
    <x v="2073"/>
    <s v="English"/>
    <s v="USA"/>
    <n v="21000000"/>
    <n v="2009"/>
    <x v="12"/>
    <x v="5"/>
    <x v="7"/>
    <x v="8"/>
    <x v="7"/>
    <x v="0"/>
    <x v="0"/>
    <x v="0"/>
    <x v="0"/>
  </r>
  <r>
    <x v="755"/>
    <n v="115"/>
    <x v="1964"/>
    <s v="Biography|Drama|Romance"/>
    <x v="2074"/>
    <s v="English"/>
    <s v="UK"/>
    <n v="22000000"/>
    <n v="1993"/>
    <x v="38"/>
    <x v="9"/>
    <x v="9"/>
    <x v="4"/>
    <x v="1"/>
    <x v="0"/>
    <x v="0"/>
    <x v="0"/>
    <x v="0"/>
  </r>
  <r>
    <x v="877"/>
    <n v="83"/>
    <x v="1965"/>
    <s v="Comedy"/>
    <x v="2075"/>
    <s v="English"/>
    <s v="USA"/>
    <n v="22000000"/>
    <n v="2005"/>
    <x v="51"/>
    <x v="5"/>
    <x v="2"/>
    <x v="2"/>
    <x v="1"/>
    <x v="0"/>
    <x v="0"/>
    <x v="0"/>
    <x v="0"/>
  </r>
  <r>
    <x v="654"/>
    <n v="105"/>
    <x v="1966"/>
    <s v="Comedy|Drama"/>
    <x v="2076"/>
    <s v="English"/>
    <s v="USA"/>
    <n v="26000000"/>
    <n v="2013"/>
    <x v="21"/>
    <x v="5"/>
    <x v="9"/>
    <x v="2"/>
    <x v="1"/>
    <x v="0"/>
    <x v="0"/>
    <x v="0"/>
    <x v="0"/>
  </r>
  <r>
    <x v="524"/>
    <n v="110"/>
    <x v="1093"/>
    <s v="Drama|Horror|Sci-Fi|Thriller"/>
    <x v="1136"/>
    <s v="English"/>
    <s v="USA"/>
    <n v="40000000"/>
    <n v="2015"/>
    <x v="19"/>
    <x v="3"/>
    <x v="11"/>
    <x v="3"/>
    <x v="7"/>
    <x v="0"/>
    <x v="0"/>
    <x v="0"/>
    <x v="0"/>
  </r>
  <r>
    <x v="635"/>
    <n v="108"/>
    <x v="1967"/>
    <s v="Thriller"/>
    <x v="2077"/>
    <s v="English"/>
    <s v="UK"/>
    <s v="-"/>
    <n v="2016"/>
    <x v="21"/>
    <x v="13"/>
    <x v="2"/>
    <x v="2"/>
    <x v="1"/>
    <x v="0"/>
    <x v="0"/>
    <x v="0"/>
    <x v="0"/>
  </r>
  <r>
    <x v="206"/>
    <n v="96"/>
    <x v="1968"/>
    <s v="Comedy|Crime|Romance"/>
    <x v="2078"/>
    <s v="English"/>
    <s v="USA"/>
    <n v="22000000"/>
    <n v="2001"/>
    <x v="18"/>
    <x v="5"/>
    <x v="7"/>
    <x v="4"/>
    <x v="1"/>
    <x v="0"/>
    <x v="0"/>
    <x v="0"/>
    <x v="0"/>
  </r>
  <r>
    <x v="95"/>
    <n v="94"/>
    <x v="1969"/>
    <s v="Comedy|Family"/>
    <x v="2079"/>
    <s v="English"/>
    <s v="USA"/>
    <n v="22000000"/>
    <n v="2012"/>
    <x v="21"/>
    <x v="5"/>
    <x v="4"/>
    <x v="2"/>
    <x v="1"/>
    <x v="0"/>
    <x v="0"/>
    <x v="0"/>
    <x v="0"/>
  </r>
  <r>
    <x v="437"/>
    <n v="142"/>
    <x v="1970"/>
    <s v="Crime|Drama|Romance|Thriller"/>
    <x v="2080"/>
    <s v="English"/>
    <s v="USA"/>
    <n v="22000000"/>
    <n v="1999"/>
    <x v="4"/>
    <x v="8"/>
    <x v="9"/>
    <x v="4"/>
    <x v="7"/>
    <x v="0"/>
    <x v="0"/>
    <x v="0"/>
    <x v="0"/>
  </r>
  <r>
    <x v="609"/>
    <n v="104"/>
    <x v="1971"/>
    <s v="Comedy"/>
    <x v="2081"/>
    <s v="English"/>
    <s v="USA"/>
    <n v="22000000"/>
    <n v="2001"/>
    <x v="8"/>
    <x v="5"/>
    <x v="2"/>
    <x v="2"/>
    <x v="1"/>
    <x v="0"/>
    <x v="0"/>
    <x v="0"/>
    <x v="0"/>
  </r>
  <r>
    <x v="27"/>
    <n v="136"/>
    <x v="269"/>
    <s v="Action|Adventure|Romance|Sci-Fi|Thriller"/>
    <x v="277"/>
    <s v="English"/>
    <s v="USA"/>
    <n v="126000000"/>
    <n v="2005"/>
    <x v="8"/>
    <x v="0"/>
    <x v="0"/>
    <x v="4"/>
    <x v="0"/>
    <x v="2"/>
    <x v="0"/>
    <x v="0"/>
    <x v="0"/>
  </r>
  <r>
    <x v="878"/>
    <n v="106"/>
    <x v="1972"/>
    <s v="Crime|Drama|Mystery|Thriller"/>
    <x v="2082"/>
    <s v="English"/>
    <s v="USA"/>
    <n v="30000000"/>
    <n v="2001"/>
    <x v="27"/>
    <x v="8"/>
    <x v="9"/>
    <x v="14"/>
    <x v="7"/>
    <x v="0"/>
    <x v="0"/>
    <x v="0"/>
    <x v="0"/>
  </r>
  <r>
    <x v="607"/>
    <n v="106"/>
    <x v="1973"/>
    <s v="Comedy|Mystery"/>
    <x v="2083"/>
    <s v="English"/>
    <s v="UK"/>
    <n v="22000000"/>
    <n v="2016"/>
    <x v="21"/>
    <x v="5"/>
    <x v="12"/>
    <x v="2"/>
    <x v="1"/>
    <x v="0"/>
    <x v="0"/>
    <x v="0"/>
    <x v="0"/>
  </r>
  <r>
    <x v="879"/>
    <n v="98"/>
    <x v="1974"/>
    <s v="Comedy|Music"/>
    <x v="2084"/>
    <s v="English"/>
    <s v="Canada"/>
    <n v="22000000"/>
    <n v="2001"/>
    <x v="43"/>
    <x v="5"/>
    <x v="16"/>
    <x v="2"/>
    <x v="1"/>
    <x v="0"/>
    <x v="0"/>
    <x v="0"/>
    <x v="0"/>
  </r>
  <r>
    <x v="449"/>
    <n v="100"/>
    <x v="1975"/>
    <s v="Action|Crime|Drama|Thriller"/>
    <x v="2085"/>
    <s v="English"/>
    <s v="USA"/>
    <n v="22000000"/>
    <n v="2013"/>
    <x v="12"/>
    <x v="0"/>
    <x v="7"/>
    <x v="8"/>
    <x v="7"/>
    <x v="0"/>
    <x v="0"/>
    <x v="0"/>
    <x v="0"/>
  </r>
  <r>
    <x v="880"/>
    <n v="95"/>
    <x v="1976"/>
    <s v="Adventure|Comedy|Family|Fantasy"/>
    <x v="2086"/>
    <s v="English"/>
    <s v="Germany"/>
    <n v="22000000"/>
    <n v="2000"/>
    <x v="20"/>
    <x v="2"/>
    <x v="8"/>
    <x v="7"/>
    <x v="4"/>
    <x v="0"/>
    <x v="0"/>
    <x v="0"/>
    <x v="0"/>
  </r>
  <r>
    <x v="363"/>
    <n v="107"/>
    <x v="1977"/>
    <s v="Comedy"/>
    <x v="2087"/>
    <s v="English"/>
    <s v="USA"/>
    <n v="22000000"/>
    <n v="2004"/>
    <x v="10"/>
    <x v="5"/>
    <x v="2"/>
    <x v="2"/>
    <x v="1"/>
    <x v="0"/>
    <x v="0"/>
    <x v="0"/>
    <x v="0"/>
  </r>
  <r>
    <x v="881"/>
    <n v="104"/>
    <x v="1978"/>
    <s v="Action|Crime|Sci-Fi|Thriller"/>
    <x v="2088"/>
    <s v="English"/>
    <s v="USA"/>
    <n v="23500000"/>
    <n v="1993"/>
    <x v="65"/>
    <x v="0"/>
    <x v="7"/>
    <x v="3"/>
    <x v="7"/>
    <x v="0"/>
    <x v="0"/>
    <x v="0"/>
    <x v="0"/>
  </r>
  <r>
    <x v="882"/>
    <n v="104"/>
    <x v="1979"/>
    <s v="Action|Adventure|Fantasy|Sci-Fi|Thriller"/>
    <x v="2089"/>
    <s v="English"/>
    <s v="USA"/>
    <n v="22000000"/>
    <n v="2001"/>
    <x v="54"/>
    <x v="0"/>
    <x v="0"/>
    <x v="0"/>
    <x v="0"/>
    <x v="2"/>
    <x v="0"/>
    <x v="0"/>
    <x v="0"/>
  </r>
  <r>
    <x v="883"/>
    <n v="143"/>
    <x v="1980"/>
    <s v="Comedy|Drama|Musical|Romance|War"/>
    <x v="2090"/>
    <s v="English"/>
    <s v="USA"/>
    <n v="25000000"/>
    <n v="1970"/>
    <x v="5"/>
    <x v="5"/>
    <x v="9"/>
    <x v="18"/>
    <x v="6"/>
    <x v="8"/>
    <x v="0"/>
    <x v="0"/>
    <x v="0"/>
  </r>
  <r>
    <x v="632"/>
    <n v="77"/>
    <x v="1981"/>
    <s v="Comedy|Family|Romance"/>
    <x v="2091"/>
    <s v="English"/>
    <s v="USA"/>
    <n v="22000000"/>
    <n v="1999"/>
    <x v="45"/>
    <x v="5"/>
    <x v="4"/>
    <x v="4"/>
    <x v="1"/>
    <x v="0"/>
    <x v="0"/>
    <x v="0"/>
    <x v="0"/>
  </r>
  <r>
    <x v="766"/>
    <n v="96"/>
    <x v="1982"/>
    <s v="Action|Crime|Thriller"/>
    <x v="2092"/>
    <s v="English"/>
    <s v="France"/>
    <n v="25000000"/>
    <n v="2015"/>
    <x v="37"/>
    <x v="0"/>
    <x v="7"/>
    <x v="1"/>
    <x v="1"/>
    <x v="0"/>
    <x v="0"/>
    <x v="0"/>
    <x v="0"/>
  </r>
  <r>
    <x v="884"/>
    <n v="114"/>
    <x v="1983"/>
    <s v="Drama|Romance"/>
    <x v="2093"/>
    <s v="English"/>
    <s v="UK"/>
    <s v="-"/>
    <n v="2004"/>
    <x v="21"/>
    <x v="3"/>
    <x v="6"/>
    <x v="2"/>
    <x v="1"/>
    <x v="0"/>
    <x v="0"/>
    <x v="0"/>
    <x v="0"/>
  </r>
  <r>
    <x v="130"/>
    <n v="145"/>
    <x v="1984"/>
    <s v="Drama|Thriller|War"/>
    <x v="2094"/>
    <s v="Dutch"/>
    <s v="Netherlands"/>
    <n v="21000000"/>
    <n v="2006"/>
    <x v="6"/>
    <x v="3"/>
    <x v="1"/>
    <x v="16"/>
    <x v="1"/>
    <x v="0"/>
    <x v="0"/>
    <x v="0"/>
    <x v="0"/>
  </r>
  <r>
    <x v="885"/>
    <n v="116"/>
    <x v="1985"/>
    <s v="Drama|History|Music|Romance|War"/>
    <x v="2095"/>
    <s v="French"/>
    <s v="France"/>
    <n v="22000000"/>
    <n v="2005"/>
    <x v="6"/>
    <x v="3"/>
    <x v="14"/>
    <x v="17"/>
    <x v="6"/>
    <x v="8"/>
    <x v="0"/>
    <x v="0"/>
    <x v="0"/>
  </r>
  <r>
    <x v="886"/>
    <n v="100"/>
    <x v="1986"/>
    <s v="Action|Comedy|Romance"/>
    <x v="2096"/>
    <s v="English"/>
    <s v="USA"/>
    <n v="2000000"/>
    <n v="2012"/>
    <x v="9"/>
    <x v="0"/>
    <x v="8"/>
    <x v="4"/>
    <x v="1"/>
    <x v="0"/>
    <x v="0"/>
    <x v="0"/>
    <x v="0"/>
  </r>
  <r>
    <x v="770"/>
    <n v="104"/>
    <x v="1987"/>
    <s v="Comedy|Crime|Thriller"/>
    <x v="2097"/>
    <s v="English"/>
    <s v="USA"/>
    <n v="22000000"/>
    <n v="2008"/>
    <x v="27"/>
    <x v="5"/>
    <x v="7"/>
    <x v="1"/>
    <x v="1"/>
    <x v="0"/>
    <x v="0"/>
    <x v="0"/>
    <x v="0"/>
  </r>
  <r>
    <x v="887"/>
    <n v="92"/>
    <x v="1988"/>
    <s v="Drama|Mystery|Thriller"/>
    <x v="2098"/>
    <s v="English"/>
    <s v="UK"/>
    <n v="22000000"/>
    <n v="2014"/>
    <x v="22"/>
    <x v="3"/>
    <x v="12"/>
    <x v="1"/>
    <x v="1"/>
    <x v="0"/>
    <x v="0"/>
    <x v="0"/>
    <x v="0"/>
  </r>
  <r>
    <x v="410"/>
    <n v="92"/>
    <x v="4"/>
    <s v="Adventure|Drama|Thriller"/>
    <x v="2099"/>
    <s v="English"/>
    <s v="USA"/>
    <n v="12000000"/>
    <n v="1977"/>
    <x v="16"/>
    <x v="2"/>
    <x v="9"/>
    <x v="1"/>
    <x v="1"/>
    <x v="0"/>
    <x v="0"/>
    <x v="0"/>
    <x v="0"/>
  </r>
  <r>
    <x v="888"/>
    <n v="105"/>
    <x v="1989"/>
    <s v="Drama|Thriller"/>
    <x v="2100"/>
    <s v="English"/>
    <s v="USA"/>
    <n v="22000000"/>
    <n v="2010"/>
    <x v="28"/>
    <x v="3"/>
    <x v="1"/>
    <x v="2"/>
    <x v="1"/>
    <x v="0"/>
    <x v="0"/>
    <x v="0"/>
    <x v="0"/>
  </r>
  <r>
    <x v="745"/>
    <n v="120"/>
    <x v="1990"/>
    <s v="Comedy|History"/>
    <x v="2101"/>
    <s v="French"/>
    <s v="France"/>
    <n v="16000000"/>
    <n v="2007"/>
    <x v="11"/>
    <x v="5"/>
    <x v="14"/>
    <x v="2"/>
    <x v="1"/>
    <x v="0"/>
    <x v="0"/>
    <x v="0"/>
    <x v="0"/>
  </r>
  <r>
    <x v="422"/>
    <n v="116"/>
    <x v="1991"/>
    <s v="Crime|Drama|Thriller"/>
    <x v="2102"/>
    <s v="English"/>
    <s v="USA"/>
    <n v="22000000"/>
    <n v="2013"/>
    <x v="2"/>
    <x v="8"/>
    <x v="9"/>
    <x v="1"/>
    <x v="1"/>
    <x v="0"/>
    <x v="0"/>
    <x v="0"/>
    <x v="0"/>
  </r>
  <r>
    <x v="132"/>
    <n v="119"/>
    <x v="1992"/>
    <s v="Crime|Drama|Mystery|Thriller"/>
    <x v="2103"/>
    <s v="English"/>
    <s v="USA"/>
    <n v="25000000"/>
    <n v="2007"/>
    <x v="11"/>
    <x v="8"/>
    <x v="9"/>
    <x v="14"/>
    <x v="7"/>
    <x v="0"/>
    <x v="0"/>
    <x v="0"/>
    <x v="0"/>
  </r>
  <r>
    <x v="231"/>
    <n v="101"/>
    <x v="1993"/>
    <s v="Adventure|Comedy"/>
    <x v="2104"/>
    <s v="English"/>
    <s v="USA"/>
    <n v="21500000"/>
    <n v="1996"/>
    <x v="12"/>
    <x v="2"/>
    <x v="8"/>
    <x v="2"/>
    <x v="1"/>
    <x v="0"/>
    <x v="0"/>
    <x v="0"/>
    <x v="0"/>
  </r>
  <r>
    <x v="532"/>
    <n v="117"/>
    <x v="1994"/>
    <s v="Crime|Drama|Thriller"/>
    <x v="2105"/>
    <s v="English"/>
    <s v="USA"/>
    <n v="21500000"/>
    <n v="1999"/>
    <x v="13"/>
    <x v="8"/>
    <x v="9"/>
    <x v="1"/>
    <x v="1"/>
    <x v="0"/>
    <x v="0"/>
    <x v="0"/>
    <x v="0"/>
  </r>
  <r>
    <x v="889"/>
    <n v="106"/>
    <x v="4"/>
    <s v="Adventure|Animation|Family|Sport"/>
    <x v="2106"/>
    <s v="Spanish"/>
    <s v="Spain"/>
    <n v="22000000"/>
    <n v="2013"/>
    <x v="10"/>
    <x v="2"/>
    <x v="3"/>
    <x v="7"/>
    <x v="16"/>
    <x v="0"/>
    <x v="0"/>
    <x v="0"/>
    <x v="0"/>
  </r>
  <r>
    <x v="696"/>
    <n v="112"/>
    <x v="1995"/>
    <s v="Comedy|Romance"/>
    <x v="2107"/>
    <s v="English"/>
    <s v="USA"/>
    <n v="17000000"/>
    <n v="2012"/>
    <x v="22"/>
    <x v="5"/>
    <x v="6"/>
    <x v="2"/>
    <x v="1"/>
    <x v="0"/>
    <x v="0"/>
    <x v="0"/>
    <x v="0"/>
  </r>
  <r>
    <x v="326"/>
    <n v="136"/>
    <x v="1996"/>
    <s v="Action|Adventure|Thriller"/>
    <x v="2108"/>
    <s v="English"/>
    <s v="USA"/>
    <n v="21000000"/>
    <n v="1982"/>
    <x v="18"/>
    <x v="0"/>
    <x v="0"/>
    <x v="1"/>
    <x v="1"/>
    <x v="0"/>
    <x v="0"/>
    <x v="0"/>
    <x v="0"/>
  </r>
  <r>
    <x v="890"/>
    <n v="81"/>
    <x v="1997"/>
    <s v="Animation|Comedy|Fantasy|Musical"/>
    <x v="2109"/>
    <s v="English"/>
    <s v="USA"/>
    <n v="21000000"/>
    <n v="1999"/>
    <x v="6"/>
    <x v="4"/>
    <x v="8"/>
    <x v="0"/>
    <x v="13"/>
    <x v="0"/>
    <x v="0"/>
    <x v="0"/>
    <x v="0"/>
  </r>
  <r>
    <x v="189"/>
    <n v="87"/>
    <x v="1998"/>
    <s v="Comedy"/>
    <x v="2110"/>
    <s v="English"/>
    <s v="USA"/>
    <n v="9000000"/>
    <n v="2007"/>
    <x v="38"/>
    <x v="5"/>
    <x v="2"/>
    <x v="2"/>
    <x v="1"/>
    <x v="0"/>
    <x v="0"/>
    <x v="0"/>
    <x v="0"/>
  </r>
  <r>
    <x v="891"/>
    <n v="96"/>
    <x v="1999"/>
    <s v="Action|Adventure|Comedy|Family|Fantasy|Sci-Fi"/>
    <x v="2111"/>
    <s v="English"/>
    <s v="USA"/>
    <n v="17000000"/>
    <n v="1993"/>
    <x v="30"/>
    <x v="0"/>
    <x v="0"/>
    <x v="5"/>
    <x v="2"/>
    <x v="1"/>
    <x v="2"/>
    <x v="0"/>
    <x v="0"/>
  </r>
  <r>
    <x v="355"/>
    <n v="106"/>
    <x v="2000"/>
    <s v="Drama|Sport"/>
    <x v="2112"/>
    <s v="English"/>
    <s v="USA"/>
    <n v="21000000"/>
    <n v="2001"/>
    <x v="22"/>
    <x v="3"/>
    <x v="19"/>
    <x v="2"/>
    <x v="1"/>
    <x v="0"/>
    <x v="0"/>
    <x v="0"/>
    <x v="0"/>
  </r>
  <r>
    <x v="363"/>
    <n v="122"/>
    <x v="2001"/>
    <s v="Comedy|Drama|Romance"/>
    <x v="2113"/>
    <s v="English"/>
    <s v="USA"/>
    <n v="21000000"/>
    <n v="2012"/>
    <x v="6"/>
    <x v="5"/>
    <x v="9"/>
    <x v="4"/>
    <x v="1"/>
    <x v="0"/>
    <x v="0"/>
    <x v="0"/>
    <x v="0"/>
  </r>
  <r>
    <x v="477"/>
    <n v="123"/>
    <x v="2002"/>
    <s v="Biography|Crime|Drama"/>
    <x v="2114"/>
    <s v="English"/>
    <s v="Germany"/>
    <n v="21000000"/>
    <n v="2007"/>
    <x v="7"/>
    <x v="9"/>
    <x v="7"/>
    <x v="8"/>
    <x v="1"/>
    <x v="0"/>
    <x v="0"/>
    <x v="0"/>
    <x v="0"/>
  </r>
  <r>
    <x v="795"/>
    <n v="133"/>
    <x v="2003"/>
    <s v="Drama"/>
    <x v="2115"/>
    <s v="English"/>
    <s v="USA"/>
    <s v="-"/>
    <n v="2010"/>
    <x v="19"/>
    <x v="3"/>
    <x v="2"/>
    <x v="2"/>
    <x v="1"/>
    <x v="0"/>
    <x v="0"/>
    <x v="0"/>
    <x v="0"/>
  </r>
  <r>
    <x v="112"/>
    <n v="92"/>
    <x v="2004"/>
    <s v="Action|Crime|Thriller"/>
    <x v="2116"/>
    <s v="English"/>
    <s v="France"/>
    <n v="21000000"/>
    <n v="2002"/>
    <x v="2"/>
    <x v="0"/>
    <x v="7"/>
    <x v="1"/>
    <x v="1"/>
    <x v="0"/>
    <x v="0"/>
    <x v="0"/>
    <x v="0"/>
  </r>
  <r>
    <x v="764"/>
    <n v="110"/>
    <x v="2005"/>
    <s v="Action|Drama|Sport"/>
    <x v="2117"/>
    <s v="English"/>
    <s v="USA"/>
    <n v="20000000"/>
    <n v="2008"/>
    <x v="4"/>
    <x v="0"/>
    <x v="9"/>
    <x v="15"/>
    <x v="1"/>
    <x v="0"/>
    <x v="0"/>
    <x v="0"/>
    <x v="0"/>
  </r>
  <r>
    <x v="892"/>
    <n v="104"/>
    <x v="2006"/>
    <s v="Horror|Sci-Fi|Thriller"/>
    <x v="2118"/>
    <s v="English"/>
    <s v="USA"/>
    <n v="21000000"/>
    <n v="1999"/>
    <x v="51"/>
    <x v="11"/>
    <x v="10"/>
    <x v="1"/>
    <x v="1"/>
    <x v="0"/>
    <x v="0"/>
    <x v="0"/>
    <x v="0"/>
  </r>
  <r>
    <x v="113"/>
    <n v="60"/>
    <x v="4"/>
    <s v="Game-Show|Reality-TV|Romance"/>
    <x v="2119"/>
    <s v="English"/>
    <s v="USA"/>
    <n v="3000000"/>
    <s v="-"/>
    <x v="64"/>
    <x v="14"/>
    <x v="20"/>
    <x v="4"/>
    <x v="1"/>
    <x v="0"/>
    <x v="0"/>
    <x v="0"/>
    <x v="0"/>
  </r>
  <r>
    <x v="2"/>
    <n v="98"/>
    <x v="2007"/>
    <s v="Comedy|Drama|Romance"/>
    <x v="2120"/>
    <s v="English"/>
    <s v="USA"/>
    <n v="17000000"/>
    <n v="2009"/>
    <x v="1"/>
    <x v="5"/>
    <x v="9"/>
    <x v="4"/>
    <x v="1"/>
    <x v="0"/>
    <x v="0"/>
    <x v="0"/>
    <x v="0"/>
  </r>
  <r>
    <x v="893"/>
    <n v="120"/>
    <x v="2008"/>
    <s v="Comedy|Drama"/>
    <x v="2121"/>
    <s v="English"/>
    <s v="USA"/>
    <n v="21000000"/>
    <n v="2008"/>
    <x v="9"/>
    <x v="5"/>
    <x v="9"/>
    <x v="2"/>
    <x v="1"/>
    <x v="0"/>
    <x v="0"/>
    <x v="0"/>
    <x v="0"/>
  </r>
  <r>
    <x v="180"/>
    <n v="112"/>
    <x v="2009"/>
    <s v="Drama|Romance"/>
    <x v="2122"/>
    <s v="English"/>
    <s v="USA"/>
    <n v="21000000"/>
    <n v="2002"/>
    <x v="10"/>
    <x v="3"/>
    <x v="6"/>
    <x v="2"/>
    <x v="1"/>
    <x v="0"/>
    <x v="0"/>
    <x v="0"/>
    <x v="0"/>
  </r>
  <r>
    <x v="894"/>
    <n v="127"/>
    <x v="2010"/>
    <s v="Drama|Mystery|Thriller"/>
    <x v="2123"/>
    <s v="English"/>
    <s v="France"/>
    <n v="20000000"/>
    <n v="2011"/>
    <x v="1"/>
    <x v="3"/>
    <x v="12"/>
    <x v="1"/>
    <x v="1"/>
    <x v="0"/>
    <x v="0"/>
    <x v="0"/>
    <x v="0"/>
  </r>
  <r>
    <x v="895"/>
    <n v="102"/>
    <x v="2011"/>
    <s v="Comedy|Drama|Romance"/>
    <x v="2124"/>
    <s v="English"/>
    <s v="USA"/>
    <n v="21000000"/>
    <n v="1999"/>
    <x v="27"/>
    <x v="5"/>
    <x v="9"/>
    <x v="4"/>
    <x v="1"/>
    <x v="0"/>
    <x v="0"/>
    <x v="0"/>
    <x v="0"/>
  </r>
  <r>
    <x v="779"/>
    <n v="91"/>
    <x v="2012"/>
    <s v="Drama"/>
    <x v="2125"/>
    <s v="English"/>
    <s v="USA"/>
    <n v="21000000"/>
    <n v="2011"/>
    <x v="10"/>
    <x v="3"/>
    <x v="2"/>
    <x v="2"/>
    <x v="1"/>
    <x v="0"/>
    <x v="0"/>
    <x v="0"/>
    <x v="0"/>
  </r>
  <r>
    <x v="896"/>
    <n v="114"/>
    <x v="2013"/>
    <s v="Comedy|Musical"/>
    <x v="2126"/>
    <s v="English"/>
    <s v="USA"/>
    <n v="35000000"/>
    <n v="1982"/>
    <x v="27"/>
    <x v="5"/>
    <x v="15"/>
    <x v="2"/>
    <x v="1"/>
    <x v="0"/>
    <x v="0"/>
    <x v="0"/>
    <x v="0"/>
  </r>
  <r>
    <x v="471"/>
    <n v="115"/>
    <x v="2014"/>
    <s v="Horror|Sci-Fi|Thriller"/>
    <x v="2127"/>
    <s v="English"/>
    <s v="Canada"/>
    <n v="31000000"/>
    <n v="1999"/>
    <x v="2"/>
    <x v="11"/>
    <x v="10"/>
    <x v="1"/>
    <x v="1"/>
    <x v="0"/>
    <x v="0"/>
    <x v="0"/>
    <x v="0"/>
  </r>
  <r>
    <x v="38"/>
    <n v="115"/>
    <x v="2015"/>
    <s v="Action|Adventure"/>
    <x v="2128"/>
    <s v="English"/>
    <s v="USA"/>
    <n v="18000000"/>
    <n v="1981"/>
    <x v="3"/>
    <x v="0"/>
    <x v="0"/>
    <x v="2"/>
    <x v="1"/>
    <x v="0"/>
    <x v="0"/>
    <x v="0"/>
    <x v="0"/>
  </r>
  <r>
    <x v="126"/>
    <n v="120"/>
    <x v="2016"/>
    <s v="Adventure|Comedy|Family"/>
    <x v="2129"/>
    <s v="English"/>
    <s v="USA"/>
    <n v="18000000"/>
    <n v="1992"/>
    <x v="4"/>
    <x v="2"/>
    <x v="8"/>
    <x v="7"/>
    <x v="1"/>
    <x v="0"/>
    <x v="0"/>
    <x v="0"/>
    <x v="0"/>
  </r>
  <r>
    <x v="38"/>
    <n v="135"/>
    <x v="2017"/>
    <s v="Drama|Sci-Fi"/>
    <x v="2130"/>
    <s v="English"/>
    <s v="USA"/>
    <n v="19400870"/>
    <n v="1977"/>
    <x v="16"/>
    <x v="3"/>
    <x v="10"/>
    <x v="2"/>
    <x v="1"/>
    <x v="0"/>
    <x v="0"/>
    <x v="0"/>
    <x v="0"/>
  </r>
  <r>
    <x v="897"/>
    <n v="90"/>
    <x v="2018"/>
    <s v="Drama|Horror|Sci-Fi|Thriller"/>
    <x v="2131"/>
    <s v="English"/>
    <s v="USA"/>
    <n v="20000000"/>
    <n v="2006"/>
    <x v="55"/>
    <x v="3"/>
    <x v="11"/>
    <x v="3"/>
    <x v="7"/>
    <x v="0"/>
    <x v="0"/>
    <x v="0"/>
    <x v="0"/>
  </r>
  <r>
    <x v="165"/>
    <n v="100"/>
    <x v="2019"/>
    <s v="Action|Comedy|Crime|Thriller"/>
    <x v="2132"/>
    <s v="English"/>
    <s v="USA"/>
    <n v="28000000"/>
    <n v="1987"/>
    <x v="21"/>
    <x v="0"/>
    <x v="8"/>
    <x v="10"/>
    <x v="7"/>
    <x v="0"/>
    <x v="0"/>
    <x v="0"/>
    <x v="0"/>
  </r>
  <r>
    <x v="239"/>
    <n v="105"/>
    <x v="2020"/>
    <s v="Comedy"/>
    <x v="2133"/>
    <s v="English"/>
    <s v="USA"/>
    <n v="33000000"/>
    <n v="2003"/>
    <x v="34"/>
    <x v="5"/>
    <x v="2"/>
    <x v="2"/>
    <x v="1"/>
    <x v="0"/>
    <x v="0"/>
    <x v="0"/>
    <x v="0"/>
  </r>
  <r>
    <x v="250"/>
    <n v="138"/>
    <x v="2021"/>
    <s v="Crime|Drama|Horror|Thriller"/>
    <x v="2134"/>
    <s v="English"/>
    <s v="USA"/>
    <n v="19000000"/>
    <n v="1991"/>
    <x v="35"/>
    <x v="8"/>
    <x v="9"/>
    <x v="9"/>
    <x v="7"/>
    <x v="0"/>
    <x v="0"/>
    <x v="0"/>
    <x v="0"/>
  </r>
  <r>
    <x v="898"/>
    <n v="94"/>
    <x v="2022"/>
    <s v="Comedy|Music"/>
    <x v="2135"/>
    <s v="English"/>
    <s v="USA"/>
    <n v="20000000"/>
    <n v="1992"/>
    <x v="15"/>
    <x v="5"/>
    <x v="16"/>
    <x v="2"/>
    <x v="1"/>
    <x v="0"/>
    <x v="0"/>
    <x v="0"/>
    <x v="0"/>
  </r>
  <r>
    <x v="899"/>
    <n v="101"/>
    <x v="2023"/>
    <s v="Action|Comedy|Documentary"/>
    <x v="2136"/>
    <s v="English"/>
    <s v="USA"/>
    <n v="20000000"/>
    <n v="2010"/>
    <x v="1"/>
    <x v="0"/>
    <x v="8"/>
    <x v="19"/>
    <x v="1"/>
    <x v="0"/>
    <x v="0"/>
    <x v="0"/>
    <x v="0"/>
  </r>
  <r>
    <x v="900"/>
    <n v="131"/>
    <x v="2024"/>
    <s v="Adventure|Horror|Thriller"/>
    <x v="2137"/>
    <s v="English"/>
    <s v="USA"/>
    <n v="20000000"/>
    <n v="1978"/>
    <x v="20"/>
    <x v="2"/>
    <x v="11"/>
    <x v="1"/>
    <x v="1"/>
    <x v="0"/>
    <x v="0"/>
    <x v="0"/>
    <x v="0"/>
  </r>
  <r>
    <x v="154"/>
    <n v="91"/>
    <x v="2025"/>
    <s v="Adventure|Comedy|Drama|Family|Romance"/>
    <x v="2138"/>
    <s v="English"/>
    <s v="USA"/>
    <n v="20000000"/>
    <n v="2008"/>
    <x v="42"/>
    <x v="2"/>
    <x v="8"/>
    <x v="8"/>
    <x v="2"/>
    <x v="5"/>
    <x v="0"/>
    <x v="0"/>
    <x v="0"/>
  </r>
  <r>
    <x v="33"/>
    <n v="112"/>
    <x v="2026"/>
    <s v="Horror|Mystery|Thriller"/>
    <x v="2139"/>
    <s v="English"/>
    <s v="USA"/>
    <n v="20000000"/>
    <n v="2013"/>
    <x v="7"/>
    <x v="11"/>
    <x v="12"/>
    <x v="1"/>
    <x v="1"/>
    <x v="0"/>
    <x v="0"/>
    <x v="0"/>
    <x v="0"/>
  </r>
  <r>
    <x v="356"/>
    <n v="95"/>
    <x v="2027"/>
    <s v="Adventure|Comedy|Family|Romance"/>
    <x v="2140"/>
    <s v="English"/>
    <s v="USA"/>
    <n v="32000000"/>
    <n v="2005"/>
    <x v="51"/>
    <x v="2"/>
    <x v="8"/>
    <x v="7"/>
    <x v="6"/>
    <x v="0"/>
    <x v="0"/>
    <x v="0"/>
    <x v="0"/>
  </r>
  <r>
    <x v="754"/>
    <n v="100"/>
    <x v="2028"/>
    <s v="Comedy"/>
    <x v="2141"/>
    <s v="English"/>
    <s v="USA"/>
    <n v="20000000"/>
    <n v="2014"/>
    <x v="41"/>
    <x v="5"/>
    <x v="2"/>
    <x v="2"/>
    <x v="1"/>
    <x v="0"/>
    <x v="0"/>
    <x v="0"/>
    <x v="0"/>
  </r>
  <r>
    <x v="240"/>
    <n v="105"/>
    <x v="1261"/>
    <s v="Drama|Mystery|Thriller"/>
    <x v="1307"/>
    <s v="English"/>
    <s v="USA"/>
    <n v="20000000"/>
    <n v="2007"/>
    <x v="8"/>
    <x v="3"/>
    <x v="12"/>
    <x v="1"/>
    <x v="1"/>
    <x v="0"/>
    <x v="0"/>
    <x v="0"/>
    <x v="0"/>
  </r>
  <r>
    <x v="776"/>
    <n v="108"/>
    <x v="2029"/>
    <s v="Comedy|Music"/>
    <x v="2142"/>
    <s v="English"/>
    <s v="USA"/>
    <n v="35000000"/>
    <n v="2003"/>
    <x v="1"/>
    <x v="5"/>
    <x v="16"/>
    <x v="2"/>
    <x v="1"/>
    <x v="0"/>
    <x v="0"/>
    <x v="0"/>
    <x v="0"/>
  </r>
  <r>
    <x v="216"/>
    <n v="101"/>
    <x v="2030"/>
    <s v="Action|Adventure|Fantasy|Sci-Fi|Thriller"/>
    <x v="2143"/>
    <s v="English"/>
    <s v="USA"/>
    <n v="18000000"/>
    <n v="1995"/>
    <x v="27"/>
    <x v="0"/>
    <x v="0"/>
    <x v="0"/>
    <x v="0"/>
    <x v="2"/>
    <x v="0"/>
    <x v="0"/>
    <x v="0"/>
  </r>
  <r>
    <x v="524"/>
    <n v="114"/>
    <x v="1613"/>
    <s v="Drama|Mystery|Romance|Thriller"/>
    <x v="1681"/>
    <s v="English"/>
    <s v="USA"/>
    <n v="30000000"/>
    <n v="2004"/>
    <x v="15"/>
    <x v="3"/>
    <x v="12"/>
    <x v="4"/>
    <x v="7"/>
    <x v="0"/>
    <x v="0"/>
    <x v="0"/>
    <x v="0"/>
  </r>
  <r>
    <x v="339"/>
    <n v="109"/>
    <x v="2031"/>
    <s v="Comedy|Crime"/>
    <x v="2144"/>
    <s v="English"/>
    <s v="USA"/>
    <n v="37000000"/>
    <n v="2004"/>
    <x v="28"/>
    <x v="5"/>
    <x v="7"/>
    <x v="2"/>
    <x v="1"/>
    <x v="0"/>
    <x v="0"/>
    <x v="0"/>
    <x v="0"/>
  </r>
  <r>
    <x v="690"/>
    <n v="115"/>
    <x v="2032"/>
    <s v="Comedy|Drama"/>
    <x v="2145"/>
    <s v="English"/>
    <s v="USA"/>
    <n v="20000000"/>
    <n v="2011"/>
    <x v="11"/>
    <x v="5"/>
    <x v="9"/>
    <x v="2"/>
    <x v="1"/>
    <x v="0"/>
    <x v="0"/>
    <x v="0"/>
    <x v="0"/>
  </r>
  <r>
    <x v="226"/>
    <n v="117"/>
    <x v="2033"/>
    <s v="Adventure|Comedy|Drama|Family|Mystery"/>
    <x v="2146"/>
    <s v="English"/>
    <s v="USA"/>
    <n v="20000000"/>
    <n v="2003"/>
    <x v="1"/>
    <x v="2"/>
    <x v="8"/>
    <x v="8"/>
    <x v="2"/>
    <x v="12"/>
    <x v="0"/>
    <x v="0"/>
    <x v="0"/>
  </r>
  <r>
    <x v="537"/>
    <n v="107"/>
    <x v="2034"/>
    <s v="Drama|Family|Music|Romance"/>
    <x v="2147"/>
    <s v="English"/>
    <s v="USA"/>
    <n v="20000000"/>
    <n v="2010"/>
    <x v="27"/>
    <x v="3"/>
    <x v="4"/>
    <x v="17"/>
    <x v="6"/>
    <x v="0"/>
    <x v="0"/>
    <x v="0"/>
    <x v="0"/>
  </r>
  <r>
    <x v="901"/>
    <n v="134"/>
    <x v="2035"/>
    <s v="Biography|Drama|History"/>
    <x v="2148"/>
    <s v="English"/>
    <s v="USA"/>
    <n v="20000000"/>
    <n v="2013"/>
    <x v="14"/>
    <x v="9"/>
    <x v="9"/>
    <x v="12"/>
    <x v="1"/>
    <x v="0"/>
    <x v="0"/>
    <x v="0"/>
    <x v="0"/>
  </r>
  <r>
    <x v="720"/>
    <n v="118"/>
    <x v="2036"/>
    <s v="Comedy|Drama|Music|Romance"/>
    <x v="2149"/>
    <s v="English"/>
    <s v="USA"/>
    <n v="20000000"/>
    <n v="2002"/>
    <x v="20"/>
    <x v="5"/>
    <x v="9"/>
    <x v="17"/>
    <x v="6"/>
    <x v="0"/>
    <x v="0"/>
    <x v="0"/>
    <x v="0"/>
  </r>
  <r>
    <x v="795"/>
    <n v="121"/>
    <x v="2037"/>
    <s v="Comedy|Drama|Romance"/>
    <x v="2150"/>
    <s v="English"/>
    <s v="USA"/>
    <n v="20000000"/>
    <n v="2010"/>
    <x v="46"/>
    <x v="5"/>
    <x v="9"/>
    <x v="4"/>
    <x v="1"/>
    <x v="0"/>
    <x v="0"/>
    <x v="0"/>
    <x v="0"/>
  </r>
  <r>
    <x v="24"/>
    <n v="105"/>
    <x v="2038"/>
    <s v="Fantasy|Romance"/>
    <x v="2151"/>
    <s v="English"/>
    <s v="USA"/>
    <n v="20000000"/>
    <n v="1990"/>
    <x v="0"/>
    <x v="7"/>
    <x v="6"/>
    <x v="2"/>
    <x v="1"/>
    <x v="0"/>
    <x v="0"/>
    <x v="0"/>
    <x v="0"/>
  </r>
  <r>
    <x v="902"/>
    <n v="110"/>
    <x v="2039"/>
    <s v="Drama|Romance"/>
    <x v="2152"/>
    <s v="English"/>
    <s v="UK"/>
    <n v="20000000"/>
    <n v="2016"/>
    <x v="32"/>
    <x v="3"/>
    <x v="6"/>
    <x v="2"/>
    <x v="1"/>
    <x v="0"/>
    <x v="0"/>
    <x v="0"/>
    <x v="0"/>
  </r>
  <r>
    <x v="795"/>
    <n v="114"/>
    <x v="2040"/>
    <s v="Comedy|Crime|Drama"/>
    <x v="2153"/>
    <s v="English"/>
    <s v="USA"/>
    <n v="20000000"/>
    <n v="2012"/>
    <x v="30"/>
    <x v="5"/>
    <x v="7"/>
    <x v="8"/>
    <x v="1"/>
    <x v="0"/>
    <x v="0"/>
    <x v="0"/>
    <x v="0"/>
  </r>
  <r>
    <x v="410"/>
    <n v="104"/>
    <x v="4"/>
    <s v="Action|Crime|Drama|Thriller"/>
    <x v="2154"/>
    <s v="English"/>
    <s v="USA"/>
    <n v="1800000"/>
    <n v="1971"/>
    <x v="6"/>
    <x v="0"/>
    <x v="7"/>
    <x v="8"/>
    <x v="7"/>
    <x v="0"/>
    <x v="0"/>
    <x v="0"/>
    <x v="0"/>
  </r>
  <r>
    <x v="903"/>
    <n v="100"/>
    <x v="2041"/>
    <s v="Comedy"/>
    <x v="2155"/>
    <s v="English"/>
    <s v="USA"/>
    <n v="20000000"/>
    <n v="2016"/>
    <x v="10"/>
    <x v="5"/>
    <x v="2"/>
    <x v="2"/>
    <x v="1"/>
    <x v="0"/>
    <x v="0"/>
    <x v="0"/>
    <x v="0"/>
  </r>
  <r>
    <x v="904"/>
    <n v="85"/>
    <x v="2042"/>
    <s v="Comedy|Romance"/>
    <x v="2156"/>
    <s v="English"/>
    <s v="USA"/>
    <n v="20000000"/>
    <n v="2006"/>
    <x v="59"/>
    <x v="5"/>
    <x v="6"/>
    <x v="2"/>
    <x v="1"/>
    <x v="0"/>
    <x v="0"/>
    <x v="0"/>
    <x v="0"/>
  </r>
  <r>
    <x v="905"/>
    <n v="72"/>
    <x v="2043"/>
    <s v="Adventure|Animation|Family|Fantasy"/>
    <x v="2157"/>
    <s v="English"/>
    <s v="USA"/>
    <n v="20000000"/>
    <n v="2002"/>
    <x v="27"/>
    <x v="2"/>
    <x v="3"/>
    <x v="7"/>
    <x v="4"/>
    <x v="0"/>
    <x v="0"/>
    <x v="0"/>
    <x v="0"/>
  </r>
  <r>
    <x v="906"/>
    <n v="128"/>
    <x v="2044"/>
    <s v="Biography|Drama|History"/>
    <x v="2158"/>
    <s v="English"/>
    <s v="UK"/>
    <n v="20000000"/>
    <n v="2014"/>
    <x v="7"/>
    <x v="9"/>
    <x v="9"/>
    <x v="12"/>
    <x v="1"/>
    <x v="0"/>
    <x v="0"/>
    <x v="0"/>
    <x v="0"/>
  </r>
  <r>
    <x v="907"/>
    <n v="72"/>
    <x v="2045"/>
    <s v="Adventure|Animation|Family|Musical"/>
    <x v="2159"/>
    <s v="English"/>
    <s v="USA"/>
    <n v="20000000"/>
    <n v="2003"/>
    <x v="28"/>
    <x v="2"/>
    <x v="3"/>
    <x v="7"/>
    <x v="13"/>
    <x v="0"/>
    <x v="0"/>
    <x v="0"/>
    <x v="0"/>
  </r>
  <r>
    <x v="572"/>
    <n v="89"/>
    <x v="2046"/>
    <s v="Drama|Horror|Mystery|Thriller"/>
    <x v="2160"/>
    <s v="English"/>
    <s v="USA"/>
    <n v="20000000"/>
    <n v="2005"/>
    <x v="54"/>
    <x v="3"/>
    <x v="11"/>
    <x v="14"/>
    <x v="7"/>
    <x v="0"/>
    <x v="0"/>
    <x v="0"/>
    <x v="0"/>
  </r>
  <r>
    <x v="908"/>
    <n v="96"/>
    <x v="2047"/>
    <s v="Drama|Mystery|Thriller"/>
    <x v="2161"/>
    <s v="English"/>
    <s v="USA"/>
    <n v="20000000"/>
    <n v="2007"/>
    <x v="18"/>
    <x v="3"/>
    <x v="12"/>
    <x v="1"/>
    <x v="1"/>
    <x v="0"/>
    <x v="0"/>
    <x v="0"/>
    <x v="0"/>
  </r>
  <r>
    <x v="909"/>
    <n v="77"/>
    <x v="2048"/>
    <s v="Animation|Comedy|Drama|Family|Musical"/>
    <x v="2162"/>
    <s v="English"/>
    <s v="USA"/>
    <n v="30000000"/>
    <n v="2000"/>
    <x v="22"/>
    <x v="4"/>
    <x v="8"/>
    <x v="8"/>
    <x v="2"/>
    <x v="11"/>
    <x v="0"/>
    <x v="0"/>
    <x v="0"/>
  </r>
  <r>
    <x v="444"/>
    <n v="123"/>
    <x v="2049"/>
    <s v="Horror|Mystery|Thriller"/>
    <x v="2163"/>
    <s v="English"/>
    <s v="USA"/>
    <s v="-"/>
    <n v="2009"/>
    <x v="15"/>
    <x v="11"/>
    <x v="12"/>
    <x v="1"/>
    <x v="1"/>
    <x v="0"/>
    <x v="0"/>
    <x v="0"/>
    <x v="0"/>
  </r>
  <r>
    <x v="666"/>
    <n v="111"/>
    <x v="2050"/>
    <s v="Adventure|Family"/>
    <x v="2164"/>
    <s v="English"/>
    <s v="USA"/>
    <n v="20000000"/>
    <n v="2015"/>
    <x v="2"/>
    <x v="2"/>
    <x v="4"/>
    <x v="2"/>
    <x v="1"/>
    <x v="0"/>
    <x v="0"/>
    <x v="0"/>
    <x v="0"/>
  </r>
  <r>
    <x v="113"/>
    <n v="30"/>
    <x v="4"/>
    <s v="Comedy"/>
    <x v="2165"/>
    <s v="English"/>
    <s v="USA"/>
    <s v="-"/>
    <s v="-"/>
    <x v="58"/>
    <x v="5"/>
    <x v="2"/>
    <x v="2"/>
    <x v="1"/>
    <x v="0"/>
    <x v="0"/>
    <x v="0"/>
    <x v="0"/>
  </r>
  <r>
    <x v="705"/>
    <n v="93"/>
    <x v="2051"/>
    <s v="Adventure|Comedy"/>
    <x v="2166"/>
    <s v="English"/>
    <s v="USA"/>
    <n v="20000000"/>
    <n v="2007"/>
    <x v="67"/>
    <x v="2"/>
    <x v="8"/>
    <x v="2"/>
    <x v="1"/>
    <x v="0"/>
    <x v="0"/>
    <x v="0"/>
    <x v="0"/>
  </r>
  <r>
    <x v="213"/>
    <n v="129"/>
    <x v="376"/>
    <s v="Adventure|Fantasy"/>
    <x v="385"/>
    <s v="English"/>
    <s v="USA"/>
    <n v="20000000"/>
    <n v="1982"/>
    <x v="8"/>
    <x v="2"/>
    <x v="5"/>
    <x v="2"/>
    <x v="1"/>
    <x v="0"/>
    <x v="0"/>
    <x v="0"/>
    <x v="0"/>
  </r>
  <r>
    <x v="910"/>
    <n v="128"/>
    <x v="2052"/>
    <s v="Biography|Crime|Drama|History"/>
    <x v="2167"/>
    <s v="English"/>
    <s v="USA"/>
    <n v="20000000"/>
    <n v="2015"/>
    <x v="14"/>
    <x v="9"/>
    <x v="7"/>
    <x v="8"/>
    <x v="5"/>
    <x v="0"/>
    <x v="0"/>
    <x v="0"/>
    <x v="0"/>
  </r>
  <r>
    <x v="856"/>
    <n v="110"/>
    <x v="2053"/>
    <s v="Crime|Drama|Thriller"/>
    <x v="2168"/>
    <s v="English"/>
    <s v="USA"/>
    <n v="22000000"/>
    <n v="2008"/>
    <x v="9"/>
    <x v="8"/>
    <x v="9"/>
    <x v="1"/>
    <x v="1"/>
    <x v="0"/>
    <x v="0"/>
    <x v="0"/>
    <x v="0"/>
  </r>
  <r>
    <x v="911"/>
    <n v="137"/>
    <x v="2054"/>
    <s v="Horror|Thriller"/>
    <x v="2169"/>
    <s v="English"/>
    <s v="USA"/>
    <n v="20000000"/>
    <n v="2006"/>
    <x v="40"/>
    <x v="11"/>
    <x v="1"/>
    <x v="2"/>
    <x v="1"/>
    <x v="0"/>
    <x v="0"/>
    <x v="0"/>
    <x v="0"/>
  </r>
  <r>
    <x v="619"/>
    <n v="124"/>
    <x v="2055"/>
    <s v="Comedy|Drama|Romance"/>
    <x v="2170"/>
    <s v="English"/>
    <s v="USA"/>
    <n v="20000000"/>
    <n v="1998"/>
    <x v="34"/>
    <x v="5"/>
    <x v="9"/>
    <x v="4"/>
    <x v="1"/>
    <x v="0"/>
    <x v="0"/>
    <x v="0"/>
    <x v="0"/>
  </r>
  <r>
    <x v="441"/>
    <n v="93"/>
    <x v="2056"/>
    <s v="Adventure|Comedy|Fantasy|Music|Sci-Fi"/>
    <x v="2171"/>
    <s v="English"/>
    <s v="USA"/>
    <n v="20000000"/>
    <n v="1991"/>
    <x v="5"/>
    <x v="2"/>
    <x v="8"/>
    <x v="0"/>
    <x v="15"/>
    <x v="6"/>
    <x v="0"/>
    <x v="0"/>
    <x v="0"/>
  </r>
  <r>
    <x v="277"/>
    <n v="115"/>
    <x v="2057"/>
    <s v="Comedy|Drama|Romance|Thriller"/>
    <x v="2172"/>
    <s v="English"/>
    <s v="USA"/>
    <n v="20000000"/>
    <n v="2006"/>
    <x v="5"/>
    <x v="5"/>
    <x v="9"/>
    <x v="4"/>
    <x v="7"/>
    <x v="0"/>
    <x v="0"/>
    <x v="0"/>
    <x v="0"/>
  </r>
  <r>
    <x v="912"/>
    <n v="98"/>
    <x v="4"/>
    <s v="Action|Sci-Fi"/>
    <x v="2173"/>
    <s v="English"/>
    <s v="USA"/>
    <n v="20000000"/>
    <n v="1979"/>
    <x v="18"/>
    <x v="0"/>
    <x v="10"/>
    <x v="2"/>
    <x v="1"/>
    <x v="0"/>
    <x v="0"/>
    <x v="0"/>
    <x v="0"/>
  </r>
  <r>
    <x v="913"/>
    <n v="105"/>
    <x v="2058"/>
    <s v="Crime|Drama|Thriller"/>
    <x v="2174"/>
    <s v="English"/>
    <s v="USA"/>
    <n v="20000000"/>
    <n v="2010"/>
    <x v="22"/>
    <x v="8"/>
    <x v="9"/>
    <x v="1"/>
    <x v="1"/>
    <x v="0"/>
    <x v="0"/>
    <x v="0"/>
    <x v="0"/>
  </r>
  <r>
    <x v="914"/>
    <n v="127"/>
    <x v="2059"/>
    <s v="Biography|Drama|Music"/>
    <x v="2175"/>
    <s v="English"/>
    <s v="USA"/>
    <n v="20000000"/>
    <n v="1997"/>
    <x v="10"/>
    <x v="9"/>
    <x v="9"/>
    <x v="17"/>
    <x v="1"/>
    <x v="0"/>
    <x v="0"/>
    <x v="0"/>
    <x v="0"/>
  </r>
  <r>
    <x v="705"/>
    <n v="82"/>
    <x v="2060"/>
    <s v="Comedy"/>
    <x v="2176"/>
    <s v="English"/>
    <s v="USA"/>
    <n v="20000000"/>
    <n v="2010"/>
    <x v="58"/>
    <x v="5"/>
    <x v="2"/>
    <x v="2"/>
    <x v="1"/>
    <x v="0"/>
    <x v="0"/>
    <x v="0"/>
    <x v="0"/>
  </r>
  <r>
    <x v="114"/>
    <n v="143"/>
    <x v="2061"/>
    <s v="Drama"/>
    <x v="2177"/>
    <s v="English"/>
    <s v="France"/>
    <n v="25000000"/>
    <n v="2006"/>
    <x v="7"/>
    <x v="3"/>
    <x v="2"/>
    <x v="2"/>
    <x v="1"/>
    <x v="0"/>
    <x v="0"/>
    <x v="0"/>
    <x v="0"/>
  </r>
  <r>
    <x v="80"/>
    <n v="103"/>
    <x v="2062"/>
    <s v="Comedy|Drama"/>
    <x v="2178"/>
    <s v="English"/>
    <s v="USA"/>
    <n v="19800000"/>
    <n v="2014"/>
    <x v="4"/>
    <x v="5"/>
    <x v="9"/>
    <x v="2"/>
    <x v="1"/>
    <x v="0"/>
    <x v="0"/>
    <x v="0"/>
    <x v="0"/>
  </r>
  <r>
    <x v="915"/>
    <n v="104"/>
    <x v="2063"/>
    <s v="Drama|Mystery"/>
    <x v="2179"/>
    <s v="English"/>
    <s v="USA"/>
    <n v="20000000"/>
    <n v="2008"/>
    <x v="7"/>
    <x v="3"/>
    <x v="12"/>
    <x v="2"/>
    <x v="1"/>
    <x v="0"/>
    <x v="0"/>
    <x v="0"/>
    <x v="0"/>
  </r>
  <r>
    <x v="890"/>
    <n v="98"/>
    <x v="2064"/>
    <s v="Action|Comedy"/>
    <x v="2180"/>
    <s v="English"/>
    <s v="USA"/>
    <n v="30000000"/>
    <n v="2004"/>
    <x v="13"/>
    <x v="0"/>
    <x v="8"/>
    <x v="2"/>
    <x v="1"/>
    <x v="0"/>
    <x v="0"/>
    <x v="0"/>
    <x v="0"/>
  </r>
  <r>
    <x v="672"/>
    <n v="92"/>
    <x v="2065"/>
    <s v="Horror|Thriller"/>
    <x v="2181"/>
    <s v="English"/>
    <s v="USA"/>
    <n v="11000000"/>
    <n v="2013"/>
    <x v="30"/>
    <x v="11"/>
    <x v="1"/>
    <x v="2"/>
    <x v="1"/>
    <x v="0"/>
    <x v="0"/>
    <x v="0"/>
    <x v="0"/>
  </r>
  <r>
    <x v="230"/>
    <n v="123"/>
    <x v="2066"/>
    <s v="Crime|Drama|Mystery|Thriller"/>
    <x v="2182"/>
    <s v="English"/>
    <s v="USA"/>
    <n v="20000000"/>
    <n v="1995"/>
    <x v="4"/>
    <x v="8"/>
    <x v="9"/>
    <x v="14"/>
    <x v="7"/>
    <x v="0"/>
    <x v="0"/>
    <x v="0"/>
    <x v="0"/>
  </r>
  <r>
    <x v="579"/>
    <n v="88"/>
    <x v="2067"/>
    <s v="Comedy"/>
    <x v="2183"/>
    <s v="English"/>
    <s v="USA"/>
    <n v="20000000"/>
    <n v="2013"/>
    <x v="58"/>
    <x v="5"/>
    <x v="2"/>
    <x v="2"/>
    <x v="1"/>
    <x v="0"/>
    <x v="0"/>
    <x v="0"/>
    <x v="0"/>
  </r>
  <r>
    <x v="916"/>
    <n v="158"/>
    <x v="4"/>
    <s v="Comedy|Drama|Musical|Romance|Western"/>
    <x v="2184"/>
    <s v="English"/>
    <s v="USA"/>
    <n v="20000000"/>
    <n v="1969"/>
    <x v="10"/>
    <x v="5"/>
    <x v="9"/>
    <x v="18"/>
    <x v="6"/>
    <x v="10"/>
    <x v="0"/>
    <x v="0"/>
    <x v="0"/>
  </r>
  <r>
    <x v="525"/>
    <n v="128"/>
    <x v="2068"/>
    <s v="Biography|Drama|History"/>
    <x v="2185"/>
    <s v="English"/>
    <s v="USA"/>
    <n v="20000000"/>
    <n v="2008"/>
    <x v="32"/>
    <x v="9"/>
    <x v="9"/>
    <x v="12"/>
    <x v="1"/>
    <x v="0"/>
    <x v="0"/>
    <x v="0"/>
    <x v="0"/>
  </r>
  <r>
    <x v="53"/>
    <n v="107"/>
    <x v="2069"/>
    <s v="Action|Adventure|Drama|Mystery"/>
    <x v="2186"/>
    <s v="English"/>
    <s v="USA"/>
    <n v="20000000"/>
    <n v="2016"/>
    <x v="22"/>
    <x v="0"/>
    <x v="0"/>
    <x v="8"/>
    <x v="3"/>
    <x v="0"/>
    <x v="0"/>
    <x v="0"/>
    <x v="0"/>
  </r>
  <r>
    <x v="917"/>
    <n v="91"/>
    <x v="2070"/>
    <s v="Horror"/>
    <x v="2187"/>
    <s v="English"/>
    <s v="USA"/>
    <n v="35000000"/>
    <n v="2002"/>
    <x v="34"/>
    <x v="11"/>
    <x v="2"/>
    <x v="2"/>
    <x v="1"/>
    <x v="0"/>
    <x v="0"/>
    <x v="0"/>
    <x v="0"/>
  </r>
  <r>
    <x v="918"/>
    <n v="90"/>
    <x v="2071"/>
    <s v="Adventure|Comedy"/>
    <x v="2188"/>
    <s v="English"/>
    <s v="USA"/>
    <n v="19000000"/>
    <n v="2011"/>
    <x v="22"/>
    <x v="2"/>
    <x v="8"/>
    <x v="2"/>
    <x v="1"/>
    <x v="0"/>
    <x v="0"/>
    <x v="0"/>
    <x v="0"/>
  </r>
  <r>
    <x v="919"/>
    <n v="115"/>
    <x v="2072"/>
    <s v="Crime|Drama|Mystery|Thriller"/>
    <x v="2189"/>
    <s v="English"/>
    <s v="USA"/>
    <n v="20000000"/>
    <n v="1998"/>
    <x v="12"/>
    <x v="8"/>
    <x v="9"/>
    <x v="14"/>
    <x v="7"/>
    <x v="0"/>
    <x v="0"/>
    <x v="0"/>
    <x v="0"/>
  </r>
  <r>
    <x v="920"/>
    <n v="101"/>
    <x v="2073"/>
    <s v="Crime|Thriller"/>
    <x v="2190"/>
    <s v="English"/>
    <s v="USA"/>
    <s v="-"/>
    <n v="2009"/>
    <x v="23"/>
    <x v="8"/>
    <x v="1"/>
    <x v="2"/>
    <x v="1"/>
    <x v="0"/>
    <x v="0"/>
    <x v="0"/>
    <x v="0"/>
  </r>
  <r>
    <x v="397"/>
    <n v="113"/>
    <x v="2074"/>
    <s v="Drama|Thriller"/>
    <x v="2191"/>
    <s v="English"/>
    <s v="USA"/>
    <n v="20000000"/>
    <n v="2010"/>
    <x v="8"/>
    <x v="3"/>
    <x v="1"/>
    <x v="2"/>
    <x v="1"/>
    <x v="0"/>
    <x v="0"/>
    <x v="0"/>
    <x v="0"/>
  </r>
  <r>
    <x v="491"/>
    <n v="113"/>
    <x v="2075"/>
    <s v="Comedy|Drama|Music|Romance"/>
    <x v="2192"/>
    <s v="English"/>
    <s v="UK"/>
    <n v="20000000"/>
    <n v="2000"/>
    <x v="32"/>
    <x v="5"/>
    <x v="9"/>
    <x v="17"/>
    <x v="6"/>
    <x v="0"/>
    <x v="0"/>
    <x v="0"/>
    <x v="0"/>
  </r>
  <r>
    <x v="921"/>
    <n v="87"/>
    <x v="2076"/>
    <s v="Horror|Mystery"/>
    <x v="2193"/>
    <s v="English"/>
    <s v="Japan"/>
    <n v="27000000"/>
    <n v="2008"/>
    <x v="65"/>
    <x v="11"/>
    <x v="12"/>
    <x v="2"/>
    <x v="1"/>
    <x v="0"/>
    <x v="0"/>
    <x v="0"/>
    <x v="0"/>
  </r>
  <r>
    <x v="828"/>
    <n v="101"/>
    <x v="2077"/>
    <s v="Crime|Drama|Thriller"/>
    <x v="2194"/>
    <s v="English"/>
    <s v="USA"/>
    <n v="20000000"/>
    <n v="1996"/>
    <x v="9"/>
    <x v="8"/>
    <x v="9"/>
    <x v="1"/>
    <x v="1"/>
    <x v="0"/>
    <x v="0"/>
    <x v="0"/>
    <x v="0"/>
  </r>
  <r>
    <x v="146"/>
    <n v="111"/>
    <x v="2078"/>
    <s v="Crime|Drama|Romance|Thriller"/>
    <x v="2195"/>
    <s v="English"/>
    <s v="UK"/>
    <n v="20000000"/>
    <n v="2008"/>
    <x v="11"/>
    <x v="8"/>
    <x v="9"/>
    <x v="4"/>
    <x v="7"/>
    <x v="0"/>
    <x v="0"/>
    <x v="0"/>
    <x v="0"/>
  </r>
  <r>
    <x v="152"/>
    <n v="108"/>
    <x v="2079"/>
    <s v="Drama|Fantasy|Romance|Sci-Fi"/>
    <x v="2196"/>
    <s v="English"/>
    <s v="USA"/>
    <n v="20000000"/>
    <n v="2004"/>
    <x v="24"/>
    <x v="3"/>
    <x v="5"/>
    <x v="4"/>
    <x v="0"/>
    <x v="0"/>
    <x v="0"/>
    <x v="0"/>
    <x v="0"/>
  </r>
  <r>
    <x v="445"/>
    <n v="105"/>
    <x v="2080"/>
    <s v="Comedy|Family|Romance"/>
    <x v="2197"/>
    <s v="English"/>
    <s v="USA"/>
    <n v="20000000"/>
    <n v="2010"/>
    <x v="27"/>
    <x v="5"/>
    <x v="4"/>
    <x v="4"/>
    <x v="1"/>
    <x v="0"/>
    <x v="0"/>
    <x v="0"/>
    <x v="0"/>
  </r>
  <r>
    <x v="50"/>
    <n v="109"/>
    <x v="2081"/>
    <s v="Action|Crime|Drama|Thriller"/>
    <x v="2198"/>
    <s v="English"/>
    <s v="USA"/>
    <n v="20000000"/>
    <n v="2008"/>
    <x v="2"/>
    <x v="0"/>
    <x v="7"/>
    <x v="8"/>
    <x v="7"/>
    <x v="0"/>
    <x v="0"/>
    <x v="0"/>
    <x v="0"/>
  </r>
  <r>
    <x v="229"/>
    <n v="109"/>
    <x v="2082"/>
    <s v="Action|Comedy|Sci-Fi"/>
    <x v="2199"/>
    <s v="English"/>
    <s v="UK"/>
    <n v="20000000"/>
    <n v="2013"/>
    <x v="15"/>
    <x v="0"/>
    <x v="8"/>
    <x v="3"/>
    <x v="1"/>
    <x v="0"/>
    <x v="0"/>
    <x v="0"/>
    <x v="0"/>
  </r>
  <r>
    <x v="922"/>
    <n v="99"/>
    <x v="2083"/>
    <s v="Comedy|Crime|Family|Mystery|Romance|Thriller"/>
    <x v="2200"/>
    <s v="English"/>
    <s v="USA"/>
    <n v="20000000"/>
    <n v="2007"/>
    <x v="18"/>
    <x v="5"/>
    <x v="7"/>
    <x v="7"/>
    <x v="3"/>
    <x v="5"/>
    <x v="7"/>
    <x v="0"/>
    <x v="0"/>
  </r>
  <r>
    <x v="923"/>
    <n v="98"/>
    <x v="2084"/>
    <s v="Action|Horror|Sci-Fi|Thriller"/>
    <x v="2201"/>
    <s v="English"/>
    <s v="Australia"/>
    <n v="20000000"/>
    <n v="2009"/>
    <x v="12"/>
    <x v="0"/>
    <x v="11"/>
    <x v="3"/>
    <x v="7"/>
    <x v="0"/>
    <x v="0"/>
    <x v="0"/>
    <x v="0"/>
  </r>
  <r>
    <x v="924"/>
    <n v="104"/>
    <x v="2085"/>
    <s v="Comedy|Romance"/>
    <x v="2202"/>
    <s v="English"/>
    <s v="USA"/>
    <n v="20000000"/>
    <n v="2010"/>
    <x v="21"/>
    <x v="5"/>
    <x v="6"/>
    <x v="2"/>
    <x v="1"/>
    <x v="0"/>
    <x v="0"/>
    <x v="0"/>
    <x v="0"/>
  </r>
  <r>
    <x v="925"/>
    <n v="109"/>
    <x v="2086"/>
    <s v="Adventure|Comedy|Family|Romance"/>
    <x v="2203"/>
    <s v="English"/>
    <s v="Hungary"/>
    <n v="20000000"/>
    <n v="2011"/>
    <x v="27"/>
    <x v="2"/>
    <x v="8"/>
    <x v="7"/>
    <x v="6"/>
    <x v="0"/>
    <x v="0"/>
    <x v="0"/>
    <x v="0"/>
  </r>
  <r>
    <x v="926"/>
    <n v="75"/>
    <x v="2087"/>
    <s v="Horror|Thriller"/>
    <x v="2204"/>
    <s v="English"/>
    <s v="USA"/>
    <n v="9000000"/>
    <n v="2006"/>
    <x v="37"/>
    <x v="11"/>
    <x v="1"/>
    <x v="2"/>
    <x v="1"/>
    <x v="0"/>
    <x v="0"/>
    <x v="0"/>
    <x v="0"/>
  </r>
  <r>
    <x v="514"/>
    <n v="119"/>
    <x v="2088"/>
    <s v="Action|Adventure|Drama|Romance|Western"/>
    <x v="2205"/>
    <s v="English"/>
    <s v="Australia"/>
    <n v="20000000"/>
    <n v="1990"/>
    <x v="2"/>
    <x v="0"/>
    <x v="0"/>
    <x v="8"/>
    <x v="6"/>
    <x v="10"/>
    <x v="0"/>
    <x v="0"/>
    <x v="0"/>
  </r>
  <r>
    <x v="927"/>
    <n v="90"/>
    <x v="2089"/>
    <s v="Adventure|Animation|Comedy|Family|Romance"/>
    <x v="2206"/>
    <s v="English"/>
    <s v="USA"/>
    <n v="20000000"/>
    <n v="2010"/>
    <x v="43"/>
    <x v="2"/>
    <x v="3"/>
    <x v="5"/>
    <x v="2"/>
    <x v="5"/>
    <x v="0"/>
    <x v="0"/>
    <x v="0"/>
  </r>
  <r>
    <x v="200"/>
    <n v="97"/>
    <x v="2090"/>
    <s v="Action|Fantasy|Horror|Thriller"/>
    <x v="2207"/>
    <s v="English"/>
    <s v="USA"/>
    <n v="20000000"/>
    <n v="2006"/>
    <x v="43"/>
    <x v="0"/>
    <x v="5"/>
    <x v="9"/>
    <x v="7"/>
    <x v="0"/>
    <x v="0"/>
    <x v="0"/>
    <x v="0"/>
  </r>
  <r>
    <x v="928"/>
    <n v="103"/>
    <x v="2091"/>
    <s v="Comedy|Drama|Sport"/>
    <x v="2208"/>
    <s v="English"/>
    <s v="Germany"/>
    <s v="-"/>
    <n v="2006"/>
    <x v="21"/>
    <x v="5"/>
    <x v="9"/>
    <x v="15"/>
    <x v="1"/>
    <x v="0"/>
    <x v="0"/>
    <x v="0"/>
    <x v="0"/>
  </r>
  <r>
    <x v="423"/>
    <n v="89"/>
    <x v="2092"/>
    <s v="Comedy|Family|Fantasy"/>
    <x v="2209"/>
    <s v="English"/>
    <s v="USA"/>
    <n v="40000000"/>
    <n v="2009"/>
    <x v="41"/>
    <x v="5"/>
    <x v="4"/>
    <x v="0"/>
    <x v="1"/>
    <x v="0"/>
    <x v="0"/>
    <x v="0"/>
    <x v="0"/>
  </r>
  <r>
    <x v="525"/>
    <n v="106"/>
    <x v="2093"/>
    <s v="Comedy|Crime|Drama"/>
    <x v="2210"/>
    <s v="English"/>
    <s v="USA"/>
    <n v="20000000"/>
    <n v="1995"/>
    <x v="2"/>
    <x v="5"/>
    <x v="7"/>
    <x v="8"/>
    <x v="1"/>
    <x v="0"/>
    <x v="0"/>
    <x v="0"/>
    <x v="0"/>
  </r>
  <r>
    <x v="929"/>
    <n v="96"/>
    <x v="2094"/>
    <s v="Adventure|Crime|Mystery|Sci-Fi|Thriller"/>
    <x v="2211"/>
    <s v="English"/>
    <s v="USA"/>
    <n v="20000000"/>
    <n v="2016"/>
    <x v="1"/>
    <x v="2"/>
    <x v="7"/>
    <x v="14"/>
    <x v="0"/>
    <x v="2"/>
    <x v="0"/>
    <x v="0"/>
    <x v="0"/>
  </r>
  <r>
    <x v="930"/>
    <n v="115"/>
    <x v="2095"/>
    <s v="Crime|Drama|Western"/>
    <x v="2212"/>
    <s v="English"/>
    <s v="USA"/>
    <s v="-"/>
    <n v="2008"/>
    <x v="2"/>
    <x v="8"/>
    <x v="9"/>
    <x v="6"/>
    <x v="1"/>
    <x v="0"/>
    <x v="0"/>
    <x v="0"/>
    <x v="0"/>
  </r>
  <r>
    <x v="469"/>
    <n v="104"/>
    <x v="2096"/>
    <s v="Action|Horror|Thriller"/>
    <x v="2213"/>
    <s v="English"/>
    <s v="USA"/>
    <n v="20000000"/>
    <n v="1998"/>
    <x v="9"/>
    <x v="0"/>
    <x v="11"/>
    <x v="1"/>
    <x v="1"/>
    <x v="0"/>
    <x v="0"/>
    <x v="0"/>
    <x v="0"/>
  </r>
  <r>
    <x v="113"/>
    <n v="24"/>
    <x v="4"/>
    <s v="Action|Adventure|Animation|Family|Fantasy"/>
    <x v="2214"/>
    <s v="Japanese"/>
    <s v="Japan"/>
    <s v="-"/>
    <s v="-"/>
    <x v="15"/>
    <x v="0"/>
    <x v="0"/>
    <x v="11"/>
    <x v="2"/>
    <x v="1"/>
    <x v="0"/>
    <x v="0"/>
    <x v="0"/>
  </r>
  <r>
    <x v="931"/>
    <n v="108"/>
    <x v="1436"/>
    <s v="Horror|Mystery|Thriller"/>
    <x v="2215"/>
    <s v="English"/>
    <s v="USA"/>
    <n v="806947"/>
    <n v="1960"/>
    <x v="3"/>
    <x v="11"/>
    <x v="12"/>
    <x v="1"/>
    <x v="1"/>
    <x v="0"/>
    <x v="0"/>
    <x v="0"/>
    <x v="0"/>
  </r>
  <r>
    <x v="456"/>
    <n v="112"/>
    <x v="2097"/>
    <s v="Comedy|Romance"/>
    <x v="2216"/>
    <s v="English"/>
    <s v="USA"/>
    <n v="40000000"/>
    <n v="2008"/>
    <x v="18"/>
    <x v="5"/>
    <x v="6"/>
    <x v="2"/>
    <x v="1"/>
    <x v="0"/>
    <x v="0"/>
    <x v="0"/>
    <x v="0"/>
  </r>
  <r>
    <x v="932"/>
    <n v="104"/>
    <x v="2098"/>
    <s v="Drama|Romance"/>
    <x v="2217"/>
    <s v="English"/>
    <s v="USA"/>
    <n v="20000000"/>
    <n v="2014"/>
    <x v="22"/>
    <x v="3"/>
    <x v="6"/>
    <x v="2"/>
    <x v="1"/>
    <x v="0"/>
    <x v="0"/>
    <x v="0"/>
    <x v="0"/>
  </r>
  <r>
    <x v="293"/>
    <n v="113"/>
    <x v="2099"/>
    <s v="Comedy|Drama"/>
    <x v="2218"/>
    <s v="English"/>
    <s v="USA"/>
    <n v="20000000"/>
    <n v="2007"/>
    <x v="18"/>
    <x v="5"/>
    <x v="9"/>
    <x v="2"/>
    <x v="1"/>
    <x v="0"/>
    <x v="0"/>
    <x v="0"/>
    <x v="0"/>
  </r>
  <r>
    <x v="933"/>
    <n v="98"/>
    <x v="2100"/>
    <s v="Comedy"/>
    <x v="2219"/>
    <s v="English"/>
    <s v="USA"/>
    <n v="20000000"/>
    <n v="1981"/>
    <x v="28"/>
    <x v="5"/>
    <x v="2"/>
    <x v="2"/>
    <x v="1"/>
    <x v="0"/>
    <x v="0"/>
    <x v="0"/>
    <x v="0"/>
  </r>
  <r>
    <x v="105"/>
    <n v="121"/>
    <x v="4"/>
    <s v="Adventure|Comedy|Drama|Fantasy"/>
    <x v="2220"/>
    <s v="English"/>
    <s v="USA"/>
    <n v="20000000"/>
    <n v="1985"/>
    <x v="15"/>
    <x v="2"/>
    <x v="8"/>
    <x v="8"/>
    <x v="4"/>
    <x v="0"/>
    <x v="0"/>
    <x v="0"/>
    <x v="0"/>
  </r>
  <r>
    <x v="136"/>
    <n v="114"/>
    <x v="2101"/>
    <s v="Comedy|Drama|Family"/>
    <x v="2221"/>
    <s v="English"/>
    <s v="USA"/>
    <n v="30000000"/>
    <n v="1998"/>
    <x v="8"/>
    <x v="5"/>
    <x v="9"/>
    <x v="7"/>
    <x v="1"/>
    <x v="0"/>
    <x v="0"/>
    <x v="0"/>
    <x v="0"/>
  </r>
  <r>
    <x v="934"/>
    <n v="124"/>
    <x v="2102"/>
    <s v="Drama"/>
    <x v="2222"/>
    <s v="English"/>
    <s v="USA"/>
    <n v="20000000"/>
    <n v="2007"/>
    <x v="7"/>
    <x v="3"/>
    <x v="2"/>
    <x v="2"/>
    <x v="1"/>
    <x v="0"/>
    <x v="0"/>
    <x v="0"/>
    <x v="0"/>
  </r>
  <r>
    <x v="512"/>
    <n v="148"/>
    <x v="2103"/>
    <s v="Adventure|Biography|Drama"/>
    <x v="2223"/>
    <s v="English"/>
    <s v="USA"/>
    <n v="15000000"/>
    <n v="2007"/>
    <x v="17"/>
    <x v="2"/>
    <x v="18"/>
    <x v="8"/>
    <x v="1"/>
    <x v="0"/>
    <x v="0"/>
    <x v="0"/>
    <x v="0"/>
  </r>
  <r>
    <x v="235"/>
    <n v="108"/>
    <x v="2104"/>
    <s v="Comedy"/>
    <x v="2224"/>
    <s v="English"/>
    <s v="USA"/>
    <n v="20000000"/>
    <n v="2006"/>
    <x v="18"/>
    <x v="5"/>
    <x v="2"/>
    <x v="2"/>
    <x v="1"/>
    <x v="0"/>
    <x v="0"/>
    <x v="0"/>
    <x v="0"/>
  </r>
  <r>
    <x v="935"/>
    <n v="95"/>
    <x v="2105"/>
    <s v="Adventure|Drama|Horror|Mystery|Thriller"/>
    <x v="2225"/>
    <s v="English"/>
    <s v="France"/>
    <n v="20000000"/>
    <n v="2012"/>
    <x v="40"/>
    <x v="2"/>
    <x v="9"/>
    <x v="9"/>
    <x v="3"/>
    <x v="2"/>
    <x v="0"/>
    <x v="0"/>
    <x v="0"/>
  </r>
  <r>
    <x v="423"/>
    <n v="108"/>
    <x v="2106"/>
    <s v="Crime|Fantasy|Horror"/>
    <x v="2226"/>
    <s v="English"/>
    <s v="USA"/>
    <n v="19000000"/>
    <n v="1996"/>
    <x v="11"/>
    <x v="8"/>
    <x v="5"/>
    <x v="9"/>
    <x v="1"/>
    <x v="0"/>
    <x v="0"/>
    <x v="0"/>
    <x v="0"/>
  </r>
  <r>
    <x v="936"/>
    <n v="68"/>
    <x v="2107"/>
    <s v="Animation|Family|Fantasy|Mystery"/>
    <x v="2227"/>
    <s v="English"/>
    <s v="USA"/>
    <n v="20000000"/>
    <n v="2005"/>
    <x v="21"/>
    <x v="4"/>
    <x v="4"/>
    <x v="0"/>
    <x v="3"/>
    <x v="0"/>
    <x v="0"/>
    <x v="0"/>
    <x v="0"/>
  </r>
  <r>
    <x v="779"/>
    <n v="103"/>
    <x v="2108"/>
    <s v="Comedy|Drama|Romance"/>
    <x v="2228"/>
    <s v="English"/>
    <s v="USA"/>
    <n v="20000000"/>
    <n v="1995"/>
    <x v="4"/>
    <x v="5"/>
    <x v="9"/>
    <x v="4"/>
    <x v="1"/>
    <x v="0"/>
    <x v="0"/>
    <x v="0"/>
    <x v="0"/>
  </r>
  <r>
    <x v="937"/>
    <n v="99"/>
    <x v="2109"/>
    <s v="Action|Comedy|Crime|Fantasy"/>
    <x v="2229"/>
    <s v="Cantonese"/>
    <s v="Hong Kong"/>
    <n v="20000000"/>
    <n v="2004"/>
    <x v="6"/>
    <x v="0"/>
    <x v="8"/>
    <x v="10"/>
    <x v="4"/>
    <x v="0"/>
    <x v="0"/>
    <x v="0"/>
    <x v="0"/>
  </r>
  <r>
    <x v="113"/>
    <n v="30"/>
    <x v="4"/>
    <s v="Comedy"/>
    <x v="2230"/>
    <s v="English"/>
    <s v="USA"/>
    <s v="-"/>
    <s v="-"/>
    <x v="10"/>
    <x v="5"/>
    <x v="2"/>
    <x v="2"/>
    <x v="1"/>
    <x v="0"/>
    <x v="0"/>
    <x v="0"/>
    <x v="0"/>
  </r>
  <r>
    <x v="938"/>
    <n v="88"/>
    <x v="2110"/>
    <s v="Comedy|Family|Music|Musical"/>
    <x v="2231"/>
    <s v="English"/>
    <s v="USA"/>
    <n v="35000000"/>
    <n v="2002"/>
    <x v="61"/>
    <x v="5"/>
    <x v="4"/>
    <x v="17"/>
    <x v="13"/>
    <x v="0"/>
    <x v="0"/>
    <x v="0"/>
    <x v="0"/>
  </r>
  <r>
    <x v="12"/>
    <n v="128"/>
    <x v="2111"/>
    <s v="Drama"/>
    <x v="2232"/>
    <s v="Dari"/>
    <s v="USA"/>
    <n v="20000000"/>
    <n v="2007"/>
    <x v="32"/>
    <x v="3"/>
    <x v="2"/>
    <x v="2"/>
    <x v="1"/>
    <x v="0"/>
    <x v="0"/>
    <x v="0"/>
    <x v="0"/>
  </r>
  <r>
    <x v="114"/>
    <n v="124"/>
    <x v="2112"/>
    <s v="Drama"/>
    <x v="2233"/>
    <s v="English"/>
    <s v="USA"/>
    <n v="20000000"/>
    <n v="2003"/>
    <x v="16"/>
    <x v="3"/>
    <x v="2"/>
    <x v="2"/>
    <x v="1"/>
    <x v="0"/>
    <x v="0"/>
    <x v="0"/>
    <x v="0"/>
  </r>
  <r>
    <x v="939"/>
    <n v="84"/>
    <x v="2113"/>
    <s v="Action|Crime|Drama|Thriller"/>
    <x v="2234"/>
    <s v="English"/>
    <s v="USA"/>
    <n v="20000000"/>
    <n v="2004"/>
    <x v="27"/>
    <x v="0"/>
    <x v="7"/>
    <x v="8"/>
    <x v="7"/>
    <x v="0"/>
    <x v="0"/>
    <x v="0"/>
    <x v="0"/>
  </r>
  <r>
    <x v="534"/>
    <n v="122"/>
    <x v="1315"/>
    <s v="Drama|Fantasy|Romance"/>
    <x v="1365"/>
    <s v="English"/>
    <s v="USA"/>
    <n v="37000000"/>
    <n v="2008"/>
    <x v="31"/>
    <x v="3"/>
    <x v="5"/>
    <x v="4"/>
    <x v="1"/>
    <x v="0"/>
    <x v="0"/>
    <x v="0"/>
    <x v="0"/>
  </r>
  <r>
    <x v="940"/>
    <n v="101"/>
    <x v="2114"/>
    <s v="Comedy|Romance"/>
    <x v="2235"/>
    <s v="English"/>
    <s v="USA"/>
    <n v="20000000"/>
    <n v="2003"/>
    <x v="23"/>
    <x v="5"/>
    <x v="6"/>
    <x v="2"/>
    <x v="1"/>
    <x v="0"/>
    <x v="0"/>
    <x v="0"/>
    <x v="0"/>
  </r>
  <r>
    <x v="941"/>
    <n v="98"/>
    <x v="2115"/>
    <s v="Comedy|Romance"/>
    <x v="2236"/>
    <s v="English"/>
    <s v="USA"/>
    <n v="20000000"/>
    <n v="2000"/>
    <x v="43"/>
    <x v="5"/>
    <x v="6"/>
    <x v="2"/>
    <x v="1"/>
    <x v="0"/>
    <x v="0"/>
    <x v="0"/>
    <x v="0"/>
  </r>
  <r>
    <x v="942"/>
    <n v="105"/>
    <x v="2116"/>
    <s v="Crime|Documentary|News"/>
    <x v="2237"/>
    <s v="English"/>
    <s v="USA"/>
    <s v="-"/>
    <n v="2009"/>
    <x v="38"/>
    <x v="8"/>
    <x v="21"/>
    <x v="20"/>
    <x v="1"/>
    <x v="0"/>
    <x v="0"/>
    <x v="0"/>
    <x v="0"/>
  </r>
  <r>
    <x v="943"/>
    <n v="225"/>
    <x v="2117"/>
    <s v="Biography|Drama|History"/>
    <x v="2238"/>
    <s v="English"/>
    <s v="USA"/>
    <n v="20000000"/>
    <n v="1965"/>
    <x v="4"/>
    <x v="9"/>
    <x v="9"/>
    <x v="12"/>
    <x v="1"/>
    <x v="0"/>
    <x v="0"/>
    <x v="0"/>
    <x v="0"/>
  </r>
  <r>
    <x v="944"/>
    <n v="111"/>
    <x v="4"/>
    <s v="Crime|Drama|Mystery|Thriller"/>
    <x v="2239"/>
    <s v="English"/>
    <s v="USA"/>
    <n v="19500000"/>
    <n v="2015"/>
    <x v="5"/>
    <x v="8"/>
    <x v="9"/>
    <x v="14"/>
    <x v="7"/>
    <x v="0"/>
    <x v="0"/>
    <x v="0"/>
    <x v="0"/>
  </r>
  <r>
    <x v="705"/>
    <n v="88"/>
    <x v="2118"/>
    <s v="Comedy"/>
    <x v="2240"/>
    <s v="English"/>
    <s v="USA"/>
    <n v="25000000"/>
    <n v="2008"/>
    <x v="68"/>
    <x v="5"/>
    <x v="2"/>
    <x v="2"/>
    <x v="1"/>
    <x v="0"/>
    <x v="0"/>
    <x v="0"/>
    <x v="0"/>
  </r>
  <r>
    <x v="554"/>
    <n v="88"/>
    <x v="2119"/>
    <s v="Action|Crime|Thriller"/>
    <x v="2241"/>
    <s v="English"/>
    <s v="USA"/>
    <n v="27000000"/>
    <n v="2009"/>
    <x v="20"/>
    <x v="0"/>
    <x v="7"/>
    <x v="1"/>
    <x v="1"/>
    <x v="0"/>
    <x v="0"/>
    <x v="0"/>
    <x v="0"/>
  </r>
  <r>
    <x v="230"/>
    <n v="94"/>
    <x v="2120"/>
    <s v="Action|Comedy|Crime|Thriller"/>
    <x v="2242"/>
    <s v="English"/>
    <s v="USA"/>
    <n v="20000000"/>
    <n v="1997"/>
    <x v="4"/>
    <x v="0"/>
    <x v="8"/>
    <x v="10"/>
    <x v="7"/>
    <x v="0"/>
    <x v="0"/>
    <x v="0"/>
    <x v="0"/>
  </r>
  <r>
    <x v="945"/>
    <n v="117"/>
    <x v="2121"/>
    <s v="Comedy|Romance"/>
    <x v="2243"/>
    <s v="English"/>
    <s v="USA"/>
    <n v="20000000"/>
    <n v="2011"/>
    <x v="19"/>
    <x v="5"/>
    <x v="6"/>
    <x v="2"/>
    <x v="1"/>
    <x v="0"/>
    <x v="0"/>
    <x v="0"/>
    <x v="0"/>
  </r>
  <r>
    <x v="946"/>
    <n v="95"/>
    <x v="2122"/>
    <s v="Action|Adventure|Sci-Fi|Thriller"/>
    <x v="2244"/>
    <s v="English"/>
    <s v="France"/>
    <n v="20000000"/>
    <n v="2012"/>
    <x v="9"/>
    <x v="0"/>
    <x v="0"/>
    <x v="3"/>
    <x v="7"/>
    <x v="0"/>
    <x v="0"/>
    <x v="0"/>
    <x v="0"/>
  </r>
  <r>
    <x v="277"/>
    <n v="99"/>
    <x v="2123"/>
    <s v="Comedy"/>
    <x v="2245"/>
    <s v="English"/>
    <s v="USA"/>
    <n v="40000000"/>
    <n v="2004"/>
    <x v="30"/>
    <x v="5"/>
    <x v="2"/>
    <x v="2"/>
    <x v="1"/>
    <x v="0"/>
    <x v="0"/>
    <x v="0"/>
    <x v="0"/>
  </r>
  <r>
    <x v="396"/>
    <n v="96"/>
    <x v="2124"/>
    <s v="Action|Crime|Sci-Fi|Thriller"/>
    <x v="2246"/>
    <s v="English"/>
    <s v="USA"/>
    <n v="20000000"/>
    <n v="2009"/>
    <x v="5"/>
    <x v="0"/>
    <x v="7"/>
    <x v="3"/>
    <x v="7"/>
    <x v="0"/>
    <x v="0"/>
    <x v="0"/>
    <x v="0"/>
  </r>
  <r>
    <x v="696"/>
    <n v="98"/>
    <x v="2125"/>
    <s v="Comedy|Crime"/>
    <x v="2247"/>
    <s v="English"/>
    <s v="USA"/>
    <n v="20000000"/>
    <n v="1994"/>
    <x v="7"/>
    <x v="5"/>
    <x v="7"/>
    <x v="2"/>
    <x v="1"/>
    <x v="0"/>
    <x v="0"/>
    <x v="0"/>
    <x v="0"/>
  </r>
  <r>
    <x v="947"/>
    <n v="123"/>
    <x v="2126"/>
    <s v="Biography|Drama|History"/>
    <x v="2248"/>
    <s v="English"/>
    <s v="USA"/>
    <n v="20000000"/>
    <n v="2006"/>
    <x v="22"/>
    <x v="9"/>
    <x v="9"/>
    <x v="12"/>
    <x v="1"/>
    <x v="0"/>
    <x v="0"/>
    <x v="0"/>
    <x v="0"/>
  </r>
  <r>
    <x v="120"/>
    <n v="101"/>
    <x v="2127"/>
    <s v="Drama|Mystery|Romance|Thriller|War"/>
    <x v="2249"/>
    <s v="English"/>
    <s v="UK"/>
    <n v="30000000"/>
    <n v="2002"/>
    <x v="1"/>
    <x v="3"/>
    <x v="12"/>
    <x v="4"/>
    <x v="7"/>
    <x v="8"/>
    <x v="0"/>
    <x v="0"/>
    <x v="0"/>
  </r>
  <r>
    <x v="1"/>
    <n v="102"/>
    <x v="2128"/>
    <s v="Comedy|Drama"/>
    <x v="2250"/>
    <s v="English"/>
    <s v="USA"/>
    <n v="22000000"/>
    <n v="2005"/>
    <x v="4"/>
    <x v="5"/>
    <x v="9"/>
    <x v="2"/>
    <x v="1"/>
    <x v="0"/>
    <x v="0"/>
    <x v="0"/>
    <x v="0"/>
  </r>
  <r>
    <x v="382"/>
    <n v="94"/>
    <x v="2129"/>
    <s v="Action|Crime|Drama|Sport"/>
    <x v="2251"/>
    <s v="English"/>
    <s v="USA"/>
    <n v="20000000"/>
    <n v="2002"/>
    <x v="9"/>
    <x v="0"/>
    <x v="7"/>
    <x v="8"/>
    <x v="16"/>
    <x v="0"/>
    <x v="0"/>
    <x v="0"/>
    <x v="0"/>
  </r>
  <r>
    <x v="387"/>
    <n v="102"/>
    <x v="2130"/>
    <s v="Comedy|Drama|Fantasy|Romance"/>
    <x v="2252"/>
    <s v="English"/>
    <s v="USA"/>
    <n v="20000000"/>
    <n v="2008"/>
    <x v="10"/>
    <x v="5"/>
    <x v="9"/>
    <x v="0"/>
    <x v="6"/>
    <x v="0"/>
    <x v="0"/>
    <x v="0"/>
    <x v="0"/>
  </r>
  <r>
    <x v="200"/>
    <n v="108"/>
    <x v="2131"/>
    <s v="Action|Crime|Thriller"/>
    <x v="2253"/>
    <s v="English"/>
    <s v="USA"/>
    <n v="22000000"/>
    <n v="2009"/>
    <x v="23"/>
    <x v="0"/>
    <x v="7"/>
    <x v="1"/>
    <x v="1"/>
    <x v="0"/>
    <x v="0"/>
    <x v="0"/>
    <x v="0"/>
  </r>
  <r>
    <x v="57"/>
    <n v="116"/>
    <x v="2132"/>
    <s v="Drama|Fantasy|Horror|Mystery"/>
    <x v="2254"/>
    <s v="English"/>
    <s v="UK"/>
    <n v="20000000"/>
    <n v="2010"/>
    <x v="13"/>
    <x v="3"/>
    <x v="5"/>
    <x v="9"/>
    <x v="3"/>
    <x v="0"/>
    <x v="0"/>
    <x v="0"/>
    <x v="0"/>
  </r>
  <r>
    <x v="948"/>
    <n v="93"/>
    <x v="2133"/>
    <s v="Action|Comedy|Family"/>
    <x v="2255"/>
    <s v="English"/>
    <s v="USA"/>
    <n v="20000000"/>
    <n v="1994"/>
    <x v="44"/>
    <x v="0"/>
    <x v="8"/>
    <x v="7"/>
    <x v="1"/>
    <x v="0"/>
    <x v="0"/>
    <x v="0"/>
    <x v="0"/>
  </r>
  <r>
    <x v="152"/>
    <n v="102"/>
    <x v="2134"/>
    <s v="Comedy"/>
    <x v="2256"/>
    <s v="English"/>
    <s v="UK"/>
    <n v="20000000"/>
    <n v="2008"/>
    <x v="21"/>
    <x v="5"/>
    <x v="2"/>
    <x v="2"/>
    <x v="1"/>
    <x v="0"/>
    <x v="0"/>
    <x v="0"/>
    <x v="0"/>
  </r>
  <r>
    <x v="491"/>
    <n v="103"/>
    <x v="2135"/>
    <s v="Comedy|Drama|Music|War"/>
    <x v="2257"/>
    <s v="English"/>
    <s v="UK"/>
    <n v="20000000"/>
    <n v="2005"/>
    <x v="1"/>
    <x v="5"/>
    <x v="9"/>
    <x v="17"/>
    <x v="12"/>
    <x v="0"/>
    <x v="0"/>
    <x v="0"/>
    <x v="0"/>
  </r>
  <r>
    <x v="837"/>
    <n v="115"/>
    <x v="2136"/>
    <s v="Action|Crime|Drama|Thriller"/>
    <x v="2258"/>
    <s v="English"/>
    <s v="USA"/>
    <n v="20000000"/>
    <n v="2016"/>
    <x v="22"/>
    <x v="0"/>
    <x v="7"/>
    <x v="8"/>
    <x v="7"/>
    <x v="0"/>
    <x v="0"/>
    <x v="0"/>
    <x v="0"/>
  </r>
  <r>
    <x v="696"/>
    <n v="96"/>
    <x v="2137"/>
    <s v="Comedy"/>
    <x v="2259"/>
    <s v="English"/>
    <s v="USA"/>
    <n v="20000000"/>
    <n v="1997"/>
    <x v="38"/>
    <x v="5"/>
    <x v="2"/>
    <x v="2"/>
    <x v="1"/>
    <x v="0"/>
    <x v="0"/>
    <x v="0"/>
    <x v="0"/>
  </r>
  <r>
    <x v="949"/>
    <n v="98"/>
    <x v="2138"/>
    <s v="Comedy|Romance"/>
    <x v="2260"/>
    <s v="English"/>
    <s v="Australia"/>
    <n v="20000000"/>
    <n v="1999"/>
    <x v="9"/>
    <x v="5"/>
    <x v="6"/>
    <x v="2"/>
    <x v="1"/>
    <x v="0"/>
    <x v="0"/>
    <x v="0"/>
    <x v="0"/>
  </r>
  <r>
    <x v="813"/>
    <n v="101"/>
    <x v="2139"/>
    <s v="Comedy|Drama"/>
    <x v="2261"/>
    <s v="English"/>
    <s v="USA"/>
    <n v="20000000"/>
    <n v="2015"/>
    <x v="4"/>
    <x v="5"/>
    <x v="9"/>
    <x v="2"/>
    <x v="1"/>
    <x v="0"/>
    <x v="0"/>
    <x v="0"/>
    <x v="0"/>
  </r>
  <r>
    <x v="435"/>
    <n v="106"/>
    <x v="2140"/>
    <s v="Comedy|Crime"/>
    <x v="2262"/>
    <s v="English"/>
    <s v="USA"/>
    <n v="20000000"/>
    <n v="1989"/>
    <x v="19"/>
    <x v="5"/>
    <x v="7"/>
    <x v="2"/>
    <x v="1"/>
    <x v="0"/>
    <x v="0"/>
    <x v="0"/>
    <x v="0"/>
  </r>
  <r>
    <x v="696"/>
    <n v="101"/>
    <x v="2141"/>
    <s v="Comedy|Musical|Romance"/>
    <x v="2263"/>
    <s v="English"/>
    <s v="USA"/>
    <n v="20000000"/>
    <n v="1996"/>
    <x v="2"/>
    <x v="5"/>
    <x v="15"/>
    <x v="4"/>
    <x v="1"/>
    <x v="0"/>
    <x v="0"/>
    <x v="0"/>
    <x v="0"/>
  </r>
  <r>
    <x v="189"/>
    <n v="87"/>
    <x v="1998"/>
    <s v="Comedy"/>
    <x v="2110"/>
    <s v="English"/>
    <s v="USA"/>
    <n v="9000000"/>
    <n v="2007"/>
    <x v="38"/>
    <x v="5"/>
    <x v="2"/>
    <x v="2"/>
    <x v="1"/>
    <x v="0"/>
    <x v="0"/>
    <x v="0"/>
    <x v="0"/>
  </r>
  <r>
    <x v="33"/>
    <n v="111"/>
    <x v="2142"/>
    <s v="Action|Crime|Thriller"/>
    <x v="2264"/>
    <s v="English"/>
    <s v="USA"/>
    <n v="20000000"/>
    <n v="2007"/>
    <x v="2"/>
    <x v="0"/>
    <x v="7"/>
    <x v="1"/>
    <x v="1"/>
    <x v="0"/>
    <x v="0"/>
    <x v="0"/>
    <x v="0"/>
  </r>
  <r>
    <x v="606"/>
    <n v="99"/>
    <x v="2143"/>
    <s v="Adventure|Drama"/>
    <x v="2265"/>
    <s v="English"/>
    <s v="USA"/>
    <n v="21000000"/>
    <n v="2009"/>
    <x v="13"/>
    <x v="2"/>
    <x v="9"/>
    <x v="2"/>
    <x v="1"/>
    <x v="0"/>
    <x v="0"/>
    <x v="0"/>
    <x v="0"/>
  </r>
  <r>
    <x v="950"/>
    <n v="88"/>
    <x v="2144"/>
    <s v="Comedy|Family|Sci-Fi"/>
    <x v="2266"/>
    <s v="English"/>
    <s v="Germany"/>
    <n v="20000000"/>
    <n v="2004"/>
    <x v="68"/>
    <x v="5"/>
    <x v="4"/>
    <x v="3"/>
    <x v="1"/>
    <x v="0"/>
    <x v="0"/>
    <x v="0"/>
    <x v="0"/>
  </r>
  <r>
    <x v="243"/>
    <n v="83"/>
    <x v="2145"/>
    <s v="Action|Comedy|Crime"/>
    <x v="2267"/>
    <s v="English"/>
    <s v="Germany"/>
    <n v="33000000"/>
    <n v="2005"/>
    <x v="34"/>
    <x v="0"/>
    <x v="8"/>
    <x v="10"/>
    <x v="1"/>
    <x v="0"/>
    <x v="0"/>
    <x v="0"/>
    <x v="0"/>
  </r>
  <r>
    <x v="243"/>
    <n v="91"/>
    <x v="2146"/>
    <s v="Action|Comedy|Crime"/>
    <x v="2268"/>
    <s v="English"/>
    <s v="USA"/>
    <n v="20000000"/>
    <n v="2007"/>
    <x v="33"/>
    <x v="0"/>
    <x v="8"/>
    <x v="10"/>
    <x v="1"/>
    <x v="0"/>
    <x v="0"/>
    <x v="0"/>
    <x v="0"/>
  </r>
  <r>
    <x v="322"/>
    <n v="108"/>
    <x v="2147"/>
    <s v="Comedy|Crime|Music"/>
    <x v="2269"/>
    <s v="English"/>
    <s v="USA"/>
    <n v="20000000"/>
    <n v="2004"/>
    <x v="22"/>
    <x v="5"/>
    <x v="7"/>
    <x v="17"/>
    <x v="1"/>
    <x v="0"/>
    <x v="0"/>
    <x v="0"/>
    <x v="0"/>
  </r>
  <r>
    <x v="227"/>
    <n v="154"/>
    <x v="4"/>
    <s v="Comedy|Drama|Music|Musical|Romance"/>
    <x v="2270"/>
    <s v="English"/>
    <s v="USA"/>
    <n v="20000000"/>
    <n v="1969"/>
    <x v="15"/>
    <x v="5"/>
    <x v="9"/>
    <x v="17"/>
    <x v="13"/>
    <x v="5"/>
    <x v="0"/>
    <x v="0"/>
    <x v="0"/>
  </r>
  <r>
    <x v="602"/>
    <n v="148"/>
    <x v="2148"/>
    <s v="Comedy|Crime|Drama|Mystery|Romance"/>
    <x v="2271"/>
    <s v="English"/>
    <s v="USA"/>
    <n v="20000000"/>
    <n v="2014"/>
    <x v="10"/>
    <x v="5"/>
    <x v="7"/>
    <x v="8"/>
    <x v="3"/>
    <x v="5"/>
    <x v="0"/>
    <x v="0"/>
    <x v="0"/>
  </r>
  <r>
    <x v="951"/>
    <n v="77"/>
    <x v="2149"/>
    <s v="Adventure|Animation|Comedy|Family|Fantasy"/>
    <x v="2272"/>
    <s v="English"/>
    <s v="USA"/>
    <n v="20000000"/>
    <n v="2006"/>
    <x v="66"/>
    <x v="2"/>
    <x v="3"/>
    <x v="5"/>
    <x v="2"/>
    <x v="1"/>
    <x v="0"/>
    <x v="0"/>
    <x v="0"/>
  </r>
  <r>
    <x v="952"/>
    <n v="110"/>
    <x v="2150"/>
    <s v="Drama|Music"/>
    <x v="2273"/>
    <s v="English"/>
    <s v="USA"/>
    <n v="20000000"/>
    <n v="2013"/>
    <x v="40"/>
    <x v="3"/>
    <x v="16"/>
    <x v="2"/>
    <x v="1"/>
    <x v="0"/>
    <x v="0"/>
    <x v="0"/>
    <x v="0"/>
  </r>
  <r>
    <x v="113"/>
    <n v="42"/>
    <x v="4"/>
    <s v="Crime|Drama|Mystery|Thriller"/>
    <x v="2274"/>
    <s v="English"/>
    <s v="USA"/>
    <s v="-"/>
    <s v="-"/>
    <x v="7"/>
    <x v="8"/>
    <x v="9"/>
    <x v="14"/>
    <x v="7"/>
    <x v="0"/>
    <x v="0"/>
    <x v="0"/>
    <x v="0"/>
  </r>
  <r>
    <x v="495"/>
    <n v="83"/>
    <x v="2151"/>
    <s v="Comedy|Fantasy"/>
    <x v="2275"/>
    <s v="English"/>
    <s v="USA"/>
    <n v="12000000"/>
    <n v="2008"/>
    <x v="44"/>
    <x v="5"/>
    <x v="5"/>
    <x v="2"/>
    <x v="1"/>
    <x v="0"/>
    <x v="0"/>
    <x v="0"/>
    <x v="0"/>
  </r>
  <r>
    <x v="423"/>
    <n v="107"/>
    <x v="2152"/>
    <s v="Action|Comedy|Crime|Thriller"/>
    <x v="2276"/>
    <s v="English"/>
    <s v="Russia"/>
    <n v="20000000"/>
    <n v="2013"/>
    <x v="23"/>
    <x v="0"/>
    <x v="8"/>
    <x v="10"/>
    <x v="7"/>
    <x v="0"/>
    <x v="0"/>
    <x v="0"/>
    <x v="0"/>
  </r>
  <r>
    <x v="953"/>
    <n v="100"/>
    <x v="2153"/>
    <s v="Drama|Horror|Sci-Fi|Thriller"/>
    <x v="2277"/>
    <s v="English"/>
    <s v="Canada"/>
    <n v="22000000"/>
    <n v="2003"/>
    <x v="5"/>
    <x v="3"/>
    <x v="11"/>
    <x v="3"/>
    <x v="7"/>
    <x v="0"/>
    <x v="0"/>
    <x v="0"/>
    <x v="0"/>
  </r>
  <r>
    <x v="802"/>
    <n v="87"/>
    <x v="2154"/>
    <s v="Adventure|Comedy"/>
    <x v="2278"/>
    <s v="English"/>
    <s v="USA"/>
    <n v="20000000"/>
    <n v="2008"/>
    <x v="43"/>
    <x v="2"/>
    <x v="8"/>
    <x v="2"/>
    <x v="1"/>
    <x v="0"/>
    <x v="0"/>
    <x v="0"/>
    <x v="0"/>
  </r>
  <r>
    <x v="954"/>
    <n v="154"/>
    <x v="2155"/>
    <s v="Biography|Comedy|Drama|History|Music|Musical"/>
    <x v="2279"/>
    <s v="English"/>
    <s v="UK"/>
    <n v="10000000"/>
    <n v="1999"/>
    <x v="38"/>
    <x v="9"/>
    <x v="8"/>
    <x v="8"/>
    <x v="5"/>
    <x v="13"/>
    <x v="1"/>
    <x v="0"/>
    <x v="0"/>
  </r>
  <r>
    <x v="955"/>
    <n v="106"/>
    <x v="2156"/>
    <s v="Drama|War"/>
    <x v="2280"/>
    <s v="English"/>
    <s v="Mexico"/>
    <n v="20000000"/>
    <n v="2015"/>
    <x v="38"/>
    <x v="3"/>
    <x v="17"/>
    <x v="2"/>
    <x v="1"/>
    <x v="0"/>
    <x v="0"/>
    <x v="0"/>
    <x v="0"/>
  </r>
  <r>
    <x v="471"/>
    <n v="99"/>
    <x v="2157"/>
    <s v="Biography|Drama|Thriller"/>
    <x v="2281"/>
    <s v="English"/>
    <s v="UK"/>
    <n v="15000000"/>
    <n v="2011"/>
    <x v="12"/>
    <x v="9"/>
    <x v="9"/>
    <x v="1"/>
    <x v="1"/>
    <x v="0"/>
    <x v="0"/>
    <x v="0"/>
    <x v="0"/>
  </r>
  <r>
    <x v="776"/>
    <n v="100"/>
    <x v="2158"/>
    <s v="Animation|Drama|Mystery|Sci-Fi|Thriller"/>
    <x v="2282"/>
    <s v="English"/>
    <s v="USA"/>
    <n v="8700000"/>
    <n v="2006"/>
    <x v="1"/>
    <x v="4"/>
    <x v="9"/>
    <x v="14"/>
    <x v="0"/>
    <x v="2"/>
    <x v="0"/>
    <x v="0"/>
    <x v="0"/>
  </r>
  <r>
    <x v="77"/>
    <n v="116"/>
    <x v="2159"/>
    <s v="Biography|Drama|Sport"/>
    <x v="2283"/>
    <s v="English"/>
    <s v="USA"/>
    <n v="20000000"/>
    <n v="2012"/>
    <x v="13"/>
    <x v="9"/>
    <x v="9"/>
    <x v="15"/>
    <x v="1"/>
    <x v="0"/>
    <x v="0"/>
    <x v="0"/>
    <x v="0"/>
  </r>
  <r>
    <x v="388"/>
    <n v="94"/>
    <x v="2160"/>
    <s v="Horror|Sci-Fi"/>
    <x v="2284"/>
    <s v="English"/>
    <s v="Canada"/>
    <n v="20000000"/>
    <n v="2005"/>
    <x v="67"/>
    <x v="11"/>
    <x v="10"/>
    <x v="2"/>
    <x v="1"/>
    <x v="0"/>
    <x v="0"/>
    <x v="0"/>
    <x v="0"/>
  </r>
  <r>
    <x v="772"/>
    <n v="111"/>
    <x v="2161"/>
    <s v="Comedy|Drama|Family|Music|Romance"/>
    <x v="2285"/>
    <s v="English"/>
    <s v="USA"/>
    <n v="20000000"/>
    <n v="2009"/>
    <x v="21"/>
    <x v="5"/>
    <x v="9"/>
    <x v="7"/>
    <x v="15"/>
    <x v="5"/>
    <x v="0"/>
    <x v="0"/>
    <x v="0"/>
  </r>
  <r>
    <x v="956"/>
    <n v="100"/>
    <x v="2162"/>
    <s v="Drama|Mystery|Romance|Thriller"/>
    <x v="2286"/>
    <s v="English"/>
    <s v="USA"/>
    <n v="20000000"/>
    <n v="2004"/>
    <x v="9"/>
    <x v="3"/>
    <x v="12"/>
    <x v="4"/>
    <x v="7"/>
    <x v="0"/>
    <x v="0"/>
    <x v="0"/>
    <x v="0"/>
  </r>
  <r>
    <x v="957"/>
    <n v="125"/>
    <x v="2163"/>
    <s v="Action|Crime|Drama|Thriller"/>
    <x v="2287"/>
    <s v="English"/>
    <s v="USA"/>
    <n v="20000000"/>
    <n v="2014"/>
    <x v="15"/>
    <x v="0"/>
    <x v="7"/>
    <x v="8"/>
    <x v="7"/>
    <x v="0"/>
    <x v="0"/>
    <x v="0"/>
    <x v="0"/>
  </r>
  <r>
    <x v="958"/>
    <n v="114"/>
    <x v="4"/>
    <s v="Drama|History|Romance|War"/>
    <x v="2288"/>
    <s v="English"/>
    <s v="Canada"/>
    <n v="20000000"/>
    <n v="2008"/>
    <x v="12"/>
    <x v="3"/>
    <x v="14"/>
    <x v="4"/>
    <x v="12"/>
    <x v="0"/>
    <x v="0"/>
    <x v="0"/>
    <x v="0"/>
  </r>
  <r>
    <x v="959"/>
    <n v="119"/>
    <x v="2164"/>
    <s v="Biography|Drama"/>
    <x v="2289"/>
    <s v="English"/>
    <s v="USA"/>
    <n v="20000000"/>
    <n v="2008"/>
    <x v="15"/>
    <x v="9"/>
    <x v="9"/>
    <x v="2"/>
    <x v="1"/>
    <x v="0"/>
    <x v="0"/>
    <x v="0"/>
    <x v="0"/>
  </r>
  <r>
    <x v="960"/>
    <n v="135"/>
    <x v="2165"/>
    <s v="Biography|Drama|Music"/>
    <x v="2290"/>
    <s v="English"/>
    <s v="USA"/>
    <n v="20000000"/>
    <n v="2007"/>
    <x v="15"/>
    <x v="9"/>
    <x v="9"/>
    <x v="17"/>
    <x v="1"/>
    <x v="0"/>
    <x v="0"/>
    <x v="0"/>
    <x v="0"/>
  </r>
  <r>
    <x v="961"/>
    <n v="93"/>
    <x v="2166"/>
    <s v="Action|Thriller"/>
    <x v="2291"/>
    <s v="English"/>
    <s v="USA"/>
    <n v="20000000"/>
    <n v="2012"/>
    <x v="41"/>
    <x v="0"/>
    <x v="1"/>
    <x v="2"/>
    <x v="1"/>
    <x v="0"/>
    <x v="0"/>
    <x v="0"/>
    <x v="0"/>
  </r>
  <r>
    <x v="692"/>
    <n v="114"/>
    <x v="2167"/>
    <s v="Adventure|Comedy|Drama|Romance"/>
    <x v="2292"/>
    <s v="English"/>
    <s v="USA"/>
    <n v="20000000"/>
    <n v="2008"/>
    <x v="8"/>
    <x v="2"/>
    <x v="8"/>
    <x v="8"/>
    <x v="6"/>
    <x v="0"/>
    <x v="0"/>
    <x v="0"/>
    <x v="0"/>
  </r>
  <r>
    <x v="962"/>
    <n v="124"/>
    <x v="2168"/>
    <s v="Comedy|Drama|Romance"/>
    <x v="2293"/>
    <s v="English"/>
    <s v="USA"/>
    <n v="21000000"/>
    <n v="2008"/>
    <x v="7"/>
    <x v="5"/>
    <x v="9"/>
    <x v="4"/>
    <x v="1"/>
    <x v="0"/>
    <x v="0"/>
    <x v="0"/>
    <x v="0"/>
  </r>
  <r>
    <x v="656"/>
    <n v="134"/>
    <x v="2169"/>
    <s v="Adventure|Animation|Fantasy"/>
    <x v="2294"/>
    <s v="Japanese"/>
    <s v="Japan"/>
    <n v="2400000000"/>
    <n v="1997"/>
    <x v="26"/>
    <x v="2"/>
    <x v="3"/>
    <x v="0"/>
    <x v="1"/>
    <x v="0"/>
    <x v="0"/>
    <x v="0"/>
    <x v="0"/>
  </r>
  <r>
    <x v="651"/>
    <n v="114"/>
    <x v="2170"/>
    <s v="Comedy|Drama|Mystery|Romance|Thriller|War"/>
    <x v="2295"/>
    <s v="French"/>
    <s v="France"/>
    <n v="20000000"/>
    <n v="2003"/>
    <x v="8"/>
    <x v="5"/>
    <x v="9"/>
    <x v="14"/>
    <x v="6"/>
    <x v="2"/>
    <x v="8"/>
    <x v="0"/>
    <x v="0"/>
  </r>
  <r>
    <x v="963"/>
    <n v="124"/>
    <x v="2171"/>
    <s v="Biography|Comedy|Musical"/>
    <x v="2296"/>
    <s v="English"/>
    <s v="USA"/>
    <n v="20000000"/>
    <n v="1980"/>
    <x v="33"/>
    <x v="9"/>
    <x v="8"/>
    <x v="18"/>
    <x v="1"/>
    <x v="0"/>
    <x v="0"/>
    <x v="0"/>
    <x v="0"/>
  </r>
  <r>
    <x v="837"/>
    <n v="104"/>
    <x v="2172"/>
    <s v="Crime|Drama|Western"/>
    <x v="2297"/>
    <s v="English"/>
    <s v="Australia"/>
    <n v="2000000"/>
    <n v="2005"/>
    <x v="38"/>
    <x v="8"/>
    <x v="9"/>
    <x v="6"/>
    <x v="1"/>
    <x v="0"/>
    <x v="0"/>
    <x v="0"/>
    <x v="0"/>
  </r>
  <r>
    <x v="964"/>
    <n v="118"/>
    <x v="2173"/>
    <s v="Biography|Drama|Sport"/>
    <x v="2298"/>
    <s v="English"/>
    <s v="USA"/>
    <n v="20000000"/>
    <n v="2015"/>
    <x v="15"/>
    <x v="9"/>
    <x v="9"/>
    <x v="15"/>
    <x v="1"/>
    <x v="0"/>
    <x v="0"/>
    <x v="0"/>
    <x v="0"/>
  </r>
  <r>
    <x v="835"/>
    <n v="80"/>
    <x v="2174"/>
    <s v="Comedy|Music"/>
    <x v="2299"/>
    <s v="English"/>
    <s v="USA"/>
    <n v="20000000"/>
    <n v="2003"/>
    <x v="66"/>
    <x v="5"/>
    <x v="16"/>
    <x v="2"/>
    <x v="1"/>
    <x v="0"/>
    <x v="0"/>
    <x v="0"/>
    <x v="0"/>
  </r>
  <r>
    <x v="722"/>
    <n v="107"/>
    <x v="2175"/>
    <s v="Action|Drama|Sci-Fi|Thriller"/>
    <x v="2300"/>
    <s v="English"/>
    <s v="USA"/>
    <n v="20000000"/>
    <n v="2002"/>
    <x v="7"/>
    <x v="0"/>
    <x v="9"/>
    <x v="3"/>
    <x v="7"/>
    <x v="0"/>
    <x v="0"/>
    <x v="0"/>
    <x v="0"/>
  </r>
  <r>
    <x v="150"/>
    <n v="125"/>
    <x v="2176"/>
    <s v="Drama|War"/>
    <x v="2301"/>
    <s v="English"/>
    <s v="Australia"/>
    <n v="40000000"/>
    <n v="2008"/>
    <x v="1"/>
    <x v="3"/>
    <x v="17"/>
    <x v="2"/>
    <x v="1"/>
    <x v="0"/>
    <x v="0"/>
    <x v="0"/>
    <x v="0"/>
  </r>
  <r>
    <x v="761"/>
    <n v="115"/>
    <x v="2177"/>
    <s v="Crime|Drama|Romance|Thriller"/>
    <x v="2302"/>
    <s v="English"/>
    <s v="USA"/>
    <n v="24000000"/>
    <n v="2000"/>
    <x v="21"/>
    <x v="8"/>
    <x v="9"/>
    <x v="4"/>
    <x v="7"/>
    <x v="0"/>
    <x v="0"/>
    <x v="0"/>
    <x v="0"/>
  </r>
  <r>
    <x v="965"/>
    <n v="88"/>
    <x v="2178"/>
    <s v="Adventure|Family|Fantasy|Musical"/>
    <x v="2303"/>
    <s v="English"/>
    <s v="USA"/>
    <n v="20000000"/>
    <n v="2012"/>
    <x v="10"/>
    <x v="2"/>
    <x v="4"/>
    <x v="0"/>
    <x v="13"/>
    <x v="0"/>
    <x v="0"/>
    <x v="0"/>
    <x v="0"/>
  </r>
  <r>
    <x v="325"/>
    <n v="122"/>
    <x v="2179"/>
    <s v="Drama|Romance"/>
    <x v="2304"/>
    <s v="English"/>
    <s v="USA"/>
    <n v="10000000"/>
    <n v="2015"/>
    <x v="43"/>
    <x v="3"/>
    <x v="6"/>
    <x v="2"/>
    <x v="1"/>
    <x v="0"/>
    <x v="0"/>
    <x v="0"/>
    <x v="0"/>
  </r>
  <r>
    <x v="966"/>
    <n v="103"/>
    <x v="2180"/>
    <s v="Action|Adventure|Animation|Family|Sci-Fi|Thriller"/>
    <x v="2305"/>
    <s v="Japanese"/>
    <s v="Japan"/>
    <n v="2127519898"/>
    <n v="2004"/>
    <x v="8"/>
    <x v="0"/>
    <x v="0"/>
    <x v="11"/>
    <x v="2"/>
    <x v="6"/>
    <x v="7"/>
    <x v="0"/>
    <x v="0"/>
  </r>
  <r>
    <x v="967"/>
    <n v="101"/>
    <x v="2181"/>
    <s v="Drama|History|Sport"/>
    <x v="2306"/>
    <s v="English"/>
    <s v="USA"/>
    <n v="20000000"/>
    <n v="2005"/>
    <x v="5"/>
    <x v="3"/>
    <x v="14"/>
    <x v="15"/>
    <x v="1"/>
    <x v="0"/>
    <x v="0"/>
    <x v="0"/>
    <x v="0"/>
  </r>
  <r>
    <x v="968"/>
    <n v="101"/>
    <x v="2182"/>
    <s v="Crime|Drama|Mystery|Romance|Thriller"/>
    <x v="2307"/>
    <s v="English"/>
    <s v="USA"/>
    <s v="-"/>
    <n v="2010"/>
    <x v="22"/>
    <x v="8"/>
    <x v="9"/>
    <x v="14"/>
    <x v="6"/>
    <x v="2"/>
    <x v="0"/>
    <x v="0"/>
    <x v="0"/>
  </r>
  <r>
    <x v="53"/>
    <n v="107"/>
    <x v="2183"/>
    <s v="Action|Adventure|Drama|History|Romance"/>
    <x v="2308"/>
    <s v="English"/>
    <s v="USA"/>
    <n v="20000000"/>
    <n v="1994"/>
    <x v="21"/>
    <x v="0"/>
    <x v="0"/>
    <x v="8"/>
    <x v="5"/>
    <x v="5"/>
    <x v="0"/>
    <x v="0"/>
    <x v="0"/>
  </r>
  <r>
    <x v="937"/>
    <n v="86"/>
    <x v="2184"/>
    <s v="Comedy|Family|Sci-Fi"/>
    <x v="2309"/>
    <s v="Cantonese"/>
    <s v="Hong Kong"/>
    <s v="-"/>
    <n v="2008"/>
    <x v="12"/>
    <x v="5"/>
    <x v="4"/>
    <x v="3"/>
    <x v="1"/>
    <x v="0"/>
    <x v="0"/>
    <x v="0"/>
    <x v="0"/>
  </r>
  <r>
    <x v="583"/>
    <n v="118"/>
    <x v="2185"/>
    <s v="Comedy|Family|Fantasy|Sci-Fi"/>
    <x v="2310"/>
    <s v="French"/>
    <s v="France"/>
    <n v="140000000"/>
    <n v="1998"/>
    <x v="19"/>
    <x v="5"/>
    <x v="4"/>
    <x v="0"/>
    <x v="0"/>
    <x v="0"/>
    <x v="0"/>
    <x v="0"/>
    <x v="0"/>
  </r>
  <r>
    <x v="620"/>
    <n v="107"/>
    <x v="2186"/>
    <s v="Action|Comedy|Crime|Fantasy|Horror|Mystery|Sci-Fi|Thriller"/>
    <x v="2311"/>
    <s v="English"/>
    <s v="USA"/>
    <n v="20000000"/>
    <n v="2010"/>
    <x v="37"/>
    <x v="0"/>
    <x v="8"/>
    <x v="10"/>
    <x v="4"/>
    <x v="15"/>
    <x v="6"/>
    <x v="2"/>
    <x v="2"/>
  </r>
  <r>
    <x v="969"/>
    <n v="100"/>
    <x v="2187"/>
    <s v="Crime|Drama|Mystery"/>
    <x v="2312"/>
    <s v="English"/>
    <s v="USA"/>
    <n v="22000000"/>
    <n v="2002"/>
    <x v="34"/>
    <x v="8"/>
    <x v="9"/>
    <x v="14"/>
    <x v="1"/>
    <x v="0"/>
    <x v="0"/>
    <x v="0"/>
    <x v="0"/>
  </r>
  <r>
    <x v="113"/>
    <n v="30"/>
    <x v="4"/>
    <s v="Drama|Family"/>
    <x v="2313"/>
    <s v="English"/>
    <s v="UK"/>
    <s v="-"/>
    <s v="-"/>
    <x v="13"/>
    <x v="3"/>
    <x v="4"/>
    <x v="2"/>
    <x v="1"/>
    <x v="0"/>
    <x v="0"/>
    <x v="0"/>
    <x v="0"/>
  </r>
  <r>
    <x v="508"/>
    <n v="110"/>
    <x v="2188"/>
    <s v="Comedy|Drama|Fantasy|Romance"/>
    <x v="2314"/>
    <s v="English"/>
    <s v="USA"/>
    <n v="20000000"/>
    <n v="2010"/>
    <x v="28"/>
    <x v="5"/>
    <x v="9"/>
    <x v="0"/>
    <x v="6"/>
    <x v="0"/>
    <x v="0"/>
    <x v="0"/>
    <x v="0"/>
  </r>
  <r>
    <x v="315"/>
    <n v="106"/>
    <x v="2189"/>
    <s v="Crime|Drama|Mystery|Thriller"/>
    <x v="2315"/>
    <s v="English"/>
    <s v="Spain"/>
    <s v="-"/>
    <n v="2015"/>
    <x v="20"/>
    <x v="8"/>
    <x v="9"/>
    <x v="14"/>
    <x v="7"/>
    <x v="0"/>
    <x v="0"/>
    <x v="0"/>
    <x v="0"/>
  </r>
  <r>
    <x v="970"/>
    <n v="7"/>
    <x v="4"/>
    <s v="Romance|Short"/>
    <x v="2316"/>
    <s v="English"/>
    <s v="USA"/>
    <n v="13000"/>
    <n v="2007"/>
    <x v="31"/>
    <x v="12"/>
    <x v="22"/>
    <x v="2"/>
    <x v="1"/>
    <x v="0"/>
    <x v="0"/>
    <x v="0"/>
    <x v="0"/>
  </r>
  <r>
    <x v="338"/>
    <n v="102"/>
    <x v="4"/>
    <s v="Action|Drama|History|War"/>
    <x v="2317"/>
    <s v="Mandarin"/>
    <s v="China"/>
    <n v="25000000"/>
    <n v="2008"/>
    <x v="5"/>
    <x v="0"/>
    <x v="9"/>
    <x v="12"/>
    <x v="12"/>
    <x v="0"/>
    <x v="0"/>
    <x v="0"/>
    <x v="0"/>
  </r>
  <r>
    <x v="971"/>
    <n v="98"/>
    <x v="4"/>
    <s v="Crime|Drama|Thriller"/>
    <x v="2318"/>
    <s v="English"/>
    <s v="UK"/>
    <n v="20000000"/>
    <n v="2007"/>
    <x v="10"/>
    <x v="8"/>
    <x v="9"/>
    <x v="1"/>
    <x v="1"/>
    <x v="0"/>
    <x v="0"/>
    <x v="0"/>
    <x v="0"/>
  </r>
  <r>
    <x v="972"/>
    <n v="83"/>
    <x v="4"/>
    <s v="Adventure|Animation|Comedy|Family"/>
    <x v="2319"/>
    <s v="English"/>
    <s v="South Africa"/>
    <n v="20000000"/>
    <n v="2012"/>
    <x v="27"/>
    <x v="2"/>
    <x v="3"/>
    <x v="5"/>
    <x v="2"/>
    <x v="0"/>
    <x v="0"/>
    <x v="0"/>
    <x v="0"/>
  </r>
  <r>
    <x v="973"/>
    <n v="153"/>
    <x v="4"/>
    <s v="Biography|Drama|History"/>
    <x v="2320"/>
    <s v="English"/>
    <s v="India"/>
    <s v="-"/>
    <n v="2014"/>
    <x v="15"/>
    <x v="9"/>
    <x v="9"/>
    <x v="12"/>
    <x v="1"/>
    <x v="0"/>
    <x v="0"/>
    <x v="0"/>
    <x v="0"/>
  </r>
  <r>
    <x v="974"/>
    <n v="98"/>
    <x v="4"/>
    <s v="Animation"/>
    <x v="2321"/>
    <s v="English"/>
    <s v="USA"/>
    <n v="20000000"/>
    <n v="2014"/>
    <x v="30"/>
    <x v="4"/>
    <x v="2"/>
    <x v="2"/>
    <x v="1"/>
    <x v="0"/>
    <x v="0"/>
    <x v="0"/>
    <x v="0"/>
  </r>
  <r>
    <x v="975"/>
    <n v="105"/>
    <x v="4"/>
    <s v="Action|Biography|Drama|Sport"/>
    <x v="2322"/>
    <s v="English"/>
    <s v="Panama"/>
    <n v="20000000"/>
    <n v="2016"/>
    <x v="13"/>
    <x v="0"/>
    <x v="18"/>
    <x v="8"/>
    <x v="16"/>
    <x v="0"/>
    <x v="0"/>
    <x v="0"/>
    <x v="0"/>
  </r>
  <r>
    <x v="446"/>
    <n v="96"/>
    <x v="4"/>
    <s v="Action|Crime|Thriller"/>
    <x v="2323"/>
    <s v="English"/>
    <s v="USA"/>
    <n v="20000000"/>
    <n v="2015"/>
    <x v="23"/>
    <x v="0"/>
    <x v="7"/>
    <x v="1"/>
    <x v="1"/>
    <x v="0"/>
    <x v="0"/>
    <x v="0"/>
    <x v="0"/>
  </r>
  <r>
    <x v="976"/>
    <n v="105"/>
    <x v="4"/>
    <s v="Crime|Drama|Mystery|Thriller"/>
    <x v="2324"/>
    <s v="English"/>
    <s v="USA"/>
    <n v="27220000"/>
    <n v="2013"/>
    <x v="21"/>
    <x v="8"/>
    <x v="9"/>
    <x v="14"/>
    <x v="7"/>
    <x v="0"/>
    <x v="0"/>
    <x v="0"/>
    <x v="0"/>
  </r>
  <r>
    <x v="888"/>
    <n v="125"/>
    <x v="2190"/>
    <s v="Drama|Romance"/>
    <x v="2325"/>
    <s v="Mandarin"/>
    <s v="China"/>
    <n v="19400000"/>
    <n v="2006"/>
    <x v="7"/>
    <x v="3"/>
    <x v="6"/>
    <x v="2"/>
    <x v="1"/>
    <x v="0"/>
    <x v="0"/>
    <x v="0"/>
    <x v="0"/>
  </r>
  <r>
    <x v="880"/>
    <n v="184"/>
    <x v="2191"/>
    <s v="Action|Biography|Crime|Drama"/>
    <x v="2326"/>
    <s v="German"/>
    <s v="Germany"/>
    <n v="20000000"/>
    <n v="2008"/>
    <x v="38"/>
    <x v="0"/>
    <x v="18"/>
    <x v="10"/>
    <x v="11"/>
    <x v="0"/>
    <x v="0"/>
    <x v="0"/>
    <x v="0"/>
  </r>
  <r>
    <x v="260"/>
    <n v="236"/>
    <x v="2192"/>
    <s v="Adventure|Drama|Western"/>
    <x v="2327"/>
    <s v="English"/>
    <s v="USA"/>
    <n v="22000000"/>
    <n v="1990"/>
    <x v="25"/>
    <x v="2"/>
    <x v="9"/>
    <x v="6"/>
    <x v="1"/>
    <x v="0"/>
    <x v="0"/>
    <x v="0"/>
    <x v="0"/>
  </r>
  <r>
    <x v="561"/>
    <n v="97"/>
    <x v="2193"/>
    <s v="Comedy"/>
    <x v="2328"/>
    <s v="English"/>
    <s v="USA"/>
    <n v="20000000"/>
    <n v="2011"/>
    <x v="20"/>
    <x v="5"/>
    <x v="2"/>
    <x v="2"/>
    <x v="1"/>
    <x v="0"/>
    <x v="0"/>
    <x v="0"/>
    <x v="0"/>
  </r>
  <r>
    <x v="377"/>
    <n v="113"/>
    <x v="2194"/>
    <s v="Crime|Drama|Mystery|Thriller"/>
    <x v="2329"/>
    <s v="English"/>
    <s v="USA"/>
    <n v="19000000"/>
    <n v="1989"/>
    <x v="2"/>
    <x v="8"/>
    <x v="9"/>
    <x v="14"/>
    <x v="7"/>
    <x v="0"/>
    <x v="0"/>
    <x v="0"/>
    <x v="0"/>
  </r>
  <r>
    <x v="977"/>
    <n v="95"/>
    <x v="2195"/>
    <s v="Comedy|Family|Romance"/>
    <x v="2330"/>
    <s v="English"/>
    <s v="USA"/>
    <n v="20000000"/>
    <n v="2004"/>
    <x v="18"/>
    <x v="5"/>
    <x v="4"/>
    <x v="4"/>
    <x v="1"/>
    <x v="0"/>
    <x v="0"/>
    <x v="0"/>
    <x v="0"/>
  </r>
  <r>
    <x v="548"/>
    <n v="103"/>
    <x v="2196"/>
    <s v="Horror|Mystery"/>
    <x v="2331"/>
    <s v="English"/>
    <s v="USA"/>
    <n v="15000000"/>
    <n v="1996"/>
    <x v="13"/>
    <x v="11"/>
    <x v="12"/>
    <x v="2"/>
    <x v="1"/>
    <x v="0"/>
    <x v="0"/>
    <x v="0"/>
    <x v="0"/>
  </r>
  <r>
    <x v="917"/>
    <n v="91"/>
    <x v="2197"/>
    <s v="Horror"/>
    <x v="2332"/>
    <s v="English"/>
    <s v="USA"/>
    <n v="20000000"/>
    <n v="2001"/>
    <x v="34"/>
    <x v="11"/>
    <x v="2"/>
    <x v="2"/>
    <x v="1"/>
    <x v="0"/>
    <x v="0"/>
    <x v="0"/>
    <x v="0"/>
  </r>
  <r>
    <x v="328"/>
    <n v="146"/>
    <x v="4"/>
    <s v="Drama|Horror"/>
    <x v="2333"/>
    <s v="English"/>
    <s v="USA"/>
    <n v="19000000"/>
    <n v="1980"/>
    <x v="26"/>
    <x v="3"/>
    <x v="11"/>
    <x v="2"/>
    <x v="1"/>
    <x v="0"/>
    <x v="0"/>
    <x v="0"/>
    <x v="0"/>
  </r>
  <r>
    <x v="43"/>
    <n v="116"/>
    <x v="2198"/>
    <s v="Adventure|Comedy|Sci-Fi"/>
    <x v="2334"/>
    <s v="English"/>
    <s v="USA"/>
    <n v="19000000"/>
    <n v="1985"/>
    <x v="3"/>
    <x v="2"/>
    <x v="8"/>
    <x v="3"/>
    <x v="1"/>
    <x v="0"/>
    <x v="0"/>
    <x v="0"/>
    <x v="0"/>
  </r>
  <r>
    <x v="578"/>
    <n v="93"/>
    <x v="2199"/>
    <s v="Horror|Mystery|Thriller"/>
    <x v="2335"/>
    <s v="English"/>
    <s v="USA"/>
    <n v="19000000"/>
    <n v="1999"/>
    <x v="23"/>
    <x v="11"/>
    <x v="12"/>
    <x v="1"/>
    <x v="1"/>
    <x v="0"/>
    <x v="0"/>
    <x v="0"/>
    <x v="0"/>
  </r>
  <r>
    <x v="795"/>
    <n v="113"/>
    <x v="2200"/>
    <s v="Comedy|Drama"/>
    <x v="2336"/>
    <s v="English"/>
    <s v="USA"/>
    <n v="13000000"/>
    <n v="2009"/>
    <x v="54"/>
    <x v="5"/>
    <x v="9"/>
    <x v="2"/>
    <x v="1"/>
    <x v="0"/>
    <x v="0"/>
    <x v="0"/>
    <x v="0"/>
  </r>
  <r>
    <x v="978"/>
    <n v="90"/>
    <x v="4"/>
    <s v="Action|Drama"/>
    <x v="2337"/>
    <s v="English"/>
    <s v="USA"/>
    <n v="27000000"/>
    <n v="2016"/>
    <x v="40"/>
    <x v="0"/>
    <x v="9"/>
    <x v="2"/>
    <x v="1"/>
    <x v="0"/>
    <x v="0"/>
    <x v="0"/>
    <x v="0"/>
  </r>
  <r>
    <x v="343"/>
    <n v="101"/>
    <x v="2201"/>
    <s v="Comedy|Drama|Romance"/>
    <x v="2338"/>
    <s v="English"/>
    <s v="USA"/>
    <n v="19000000"/>
    <n v="2010"/>
    <x v="9"/>
    <x v="5"/>
    <x v="9"/>
    <x v="4"/>
    <x v="1"/>
    <x v="0"/>
    <x v="0"/>
    <x v="0"/>
    <x v="0"/>
  </r>
  <r>
    <x v="80"/>
    <n v="95"/>
    <x v="2202"/>
    <s v="Comedy|Romance"/>
    <x v="2339"/>
    <s v="English"/>
    <s v="USA"/>
    <n v="18000000"/>
    <n v="2003"/>
    <x v="28"/>
    <x v="5"/>
    <x v="6"/>
    <x v="2"/>
    <x v="1"/>
    <x v="0"/>
    <x v="0"/>
    <x v="0"/>
    <x v="0"/>
  </r>
  <r>
    <x v="98"/>
    <n v="109"/>
    <x v="2203"/>
    <s v="Biography|Drama|Thriller"/>
    <x v="2340"/>
    <s v="English"/>
    <s v="Belgium"/>
    <n v="15000000"/>
    <n v="2011"/>
    <x v="1"/>
    <x v="9"/>
    <x v="9"/>
    <x v="1"/>
    <x v="1"/>
    <x v="0"/>
    <x v="0"/>
    <x v="0"/>
    <x v="0"/>
  </r>
  <r>
    <x v="113"/>
    <n v="43"/>
    <x v="4"/>
    <s v="Comedy|Drama|Reality-TV|Romance"/>
    <x v="2341"/>
    <s v="English"/>
    <s v="-"/>
    <s v="-"/>
    <s v="-"/>
    <x v="4"/>
    <x v="5"/>
    <x v="9"/>
    <x v="21"/>
    <x v="6"/>
    <x v="0"/>
    <x v="0"/>
    <x v="0"/>
    <x v="0"/>
  </r>
  <r>
    <x v="979"/>
    <n v="85"/>
    <x v="2204"/>
    <s v="Adventure|Comedy|Drama|Family|Fantasy"/>
    <x v="2342"/>
    <s v="English"/>
    <s v="UK"/>
    <n v="19000000"/>
    <n v="2000"/>
    <x v="57"/>
    <x v="2"/>
    <x v="8"/>
    <x v="8"/>
    <x v="2"/>
    <x v="1"/>
    <x v="0"/>
    <x v="0"/>
    <x v="0"/>
  </r>
  <r>
    <x v="108"/>
    <n v="101"/>
    <x v="2205"/>
    <s v="Horror|Thriller"/>
    <x v="2343"/>
    <s v="English"/>
    <s v="USA"/>
    <n v="20000000"/>
    <n v="2010"/>
    <x v="12"/>
    <x v="11"/>
    <x v="1"/>
    <x v="2"/>
    <x v="1"/>
    <x v="0"/>
    <x v="0"/>
    <x v="0"/>
    <x v="0"/>
  </r>
  <r>
    <x v="656"/>
    <n v="125"/>
    <x v="2206"/>
    <s v="Adventure|Animation|Family|Fantasy"/>
    <x v="2344"/>
    <s v="Japanese"/>
    <s v="Japan"/>
    <n v="19000000"/>
    <n v="2001"/>
    <x v="35"/>
    <x v="2"/>
    <x v="3"/>
    <x v="7"/>
    <x v="4"/>
    <x v="0"/>
    <x v="0"/>
    <x v="0"/>
    <x v="0"/>
  </r>
  <r>
    <x v="980"/>
    <n v="118"/>
    <x v="4"/>
    <s v="Action|Crime|Thriller"/>
    <x v="2345"/>
    <s v="Mandarin"/>
    <s v="China"/>
    <s v="-"/>
    <n v="2013"/>
    <x v="5"/>
    <x v="0"/>
    <x v="7"/>
    <x v="1"/>
    <x v="1"/>
    <x v="0"/>
    <x v="0"/>
    <x v="0"/>
    <x v="0"/>
  </r>
  <r>
    <x v="146"/>
    <n v="132"/>
    <x v="2207"/>
    <s v="Action|Adventure|Drama|History|Romance"/>
    <x v="2346"/>
    <s v="English"/>
    <s v="UK"/>
    <n v="25000000"/>
    <n v="1984"/>
    <x v="15"/>
    <x v="0"/>
    <x v="0"/>
    <x v="8"/>
    <x v="5"/>
    <x v="5"/>
    <x v="0"/>
    <x v="0"/>
    <x v="0"/>
  </r>
  <r>
    <x v="981"/>
    <n v="131"/>
    <x v="2208"/>
    <s v="Drama|War"/>
    <x v="2347"/>
    <s v="English"/>
    <s v="USA"/>
    <n v="19000000"/>
    <n v="2013"/>
    <x v="32"/>
    <x v="3"/>
    <x v="17"/>
    <x v="2"/>
    <x v="1"/>
    <x v="0"/>
    <x v="0"/>
    <x v="0"/>
    <x v="0"/>
  </r>
  <r>
    <x v="395"/>
    <n v="129"/>
    <x v="2209"/>
    <s v="Adventure|Comedy|Romance"/>
    <x v="2348"/>
    <s v="English"/>
    <s v="USA"/>
    <n v="19000000"/>
    <n v="2008"/>
    <x v="12"/>
    <x v="2"/>
    <x v="8"/>
    <x v="4"/>
    <x v="1"/>
    <x v="0"/>
    <x v="0"/>
    <x v="0"/>
    <x v="0"/>
  </r>
  <r>
    <x v="982"/>
    <n v="100"/>
    <x v="2210"/>
    <s v="Comedy|Romance"/>
    <x v="2349"/>
    <s v="English"/>
    <s v="USA"/>
    <n v="19000000"/>
    <n v="2010"/>
    <x v="21"/>
    <x v="5"/>
    <x v="6"/>
    <x v="2"/>
    <x v="1"/>
    <x v="0"/>
    <x v="0"/>
    <x v="0"/>
    <x v="0"/>
  </r>
  <r>
    <x v="983"/>
    <n v="172"/>
    <x v="4"/>
    <s v="Drama|History|War"/>
    <x v="2350"/>
    <s v="English"/>
    <s v="USA"/>
    <n v="19000000"/>
    <n v="1964"/>
    <x v="10"/>
    <x v="3"/>
    <x v="14"/>
    <x v="16"/>
    <x v="1"/>
    <x v="0"/>
    <x v="0"/>
    <x v="0"/>
    <x v="0"/>
  </r>
  <r>
    <x v="984"/>
    <n v="97"/>
    <x v="2211"/>
    <s v="Comedy|Drama|Romance"/>
    <x v="2351"/>
    <s v="English"/>
    <s v="USA"/>
    <n v="23000000"/>
    <n v="2011"/>
    <x v="22"/>
    <x v="5"/>
    <x v="9"/>
    <x v="4"/>
    <x v="1"/>
    <x v="0"/>
    <x v="0"/>
    <x v="0"/>
    <x v="0"/>
  </r>
  <r>
    <x v="985"/>
    <n v="121"/>
    <x v="2212"/>
    <s v="Drama"/>
    <x v="2352"/>
    <s v="English"/>
    <s v="USA"/>
    <s v="-"/>
    <n v="2012"/>
    <x v="21"/>
    <x v="3"/>
    <x v="2"/>
    <x v="2"/>
    <x v="1"/>
    <x v="0"/>
    <x v="0"/>
    <x v="0"/>
    <x v="0"/>
  </r>
  <r>
    <x v="986"/>
    <n v="92"/>
    <x v="2213"/>
    <s v="Family|Fantasy|Music"/>
    <x v="2353"/>
    <s v="English"/>
    <s v="USA"/>
    <n v="19000000"/>
    <n v="1993"/>
    <x v="20"/>
    <x v="15"/>
    <x v="5"/>
    <x v="17"/>
    <x v="1"/>
    <x v="0"/>
    <x v="0"/>
    <x v="0"/>
    <x v="0"/>
  </r>
  <r>
    <x v="987"/>
    <n v="116"/>
    <x v="2214"/>
    <s v="Crime|Drama|Music|Thriller"/>
    <x v="2354"/>
    <s v="English"/>
    <s v="France"/>
    <n v="19000000"/>
    <n v="1996"/>
    <x v="22"/>
    <x v="8"/>
    <x v="9"/>
    <x v="17"/>
    <x v="7"/>
    <x v="0"/>
    <x v="0"/>
    <x v="0"/>
    <x v="0"/>
  </r>
  <r>
    <x v="988"/>
    <n v="110"/>
    <x v="2215"/>
    <s v="Drama"/>
    <x v="2355"/>
    <s v="Hebrew"/>
    <s v="USA"/>
    <s v="-"/>
    <n v="2016"/>
    <x v="6"/>
    <x v="3"/>
    <x v="2"/>
    <x v="2"/>
    <x v="1"/>
    <x v="0"/>
    <x v="0"/>
    <x v="0"/>
    <x v="0"/>
  </r>
  <r>
    <x v="989"/>
    <n v="90"/>
    <x v="2216"/>
    <s v="Drama|Horror|Mystery|Thriller"/>
    <x v="2356"/>
    <s v="English"/>
    <s v="USA"/>
    <n v="19000000"/>
    <n v="2005"/>
    <x v="19"/>
    <x v="3"/>
    <x v="11"/>
    <x v="14"/>
    <x v="7"/>
    <x v="0"/>
    <x v="0"/>
    <x v="0"/>
    <x v="0"/>
  </r>
  <r>
    <x v="174"/>
    <n v="81"/>
    <x v="2217"/>
    <s v="Comedy|Drama"/>
    <x v="2357"/>
    <s v="English"/>
    <s v="USA"/>
    <n v="19000000"/>
    <n v="2002"/>
    <x v="16"/>
    <x v="5"/>
    <x v="9"/>
    <x v="2"/>
    <x v="1"/>
    <x v="0"/>
    <x v="0"/>
    <x v="0"/>
    <x v="0"/>
  </r>
  <r>
    <x v="233"/>
    <n v="97"/>
    <x v="2218"/>
    <s v="Horror"/>
    <x v="2358"/>
    <s v="English"/>
    <s v="Canada"/>
    <n v="15000000"/>
    <n v="2005"/>
    <x v="5"/>
    <x v="11"/>
    <x v="2"/>
    <x v="2"/>
    <x v="1"/>
    <x v="0"/>
    <x v="0"/>
    <x v="0"/>
    <x v="0"/>
  </r>
  <r>
    <x v="516"/>
    <n v="107"/>
    <x v="4"/>
    <s v="Action"/>
    <x v="2359"/>
    <s v="Chinese"/>
    <s v="China"/>
    <s v="-"/>
    <n v="2013"/>
    <x v="20"/>
    <x v="0"/>
    <x v="2"/>
    <x v="2"/>
    <x v="1"/>
    <x v="0"/>
    <x v="0"/>
    <x v="0"/>
    <x v="0"/>
  </r>
  <r>
    <x v="255"/>
    <n v="118"/>
    <x v="2219"/>
    <s v="Adventure|Comedy|Drama"/>
    <x v="2360"/>
    <s v="English"/>
    <s v="USA"/>
    <n v="18500000"/>
    <n v="1998"/>
    <x v="16"/>
    <x v="2"/>
    <x v="8"/>
    <x v="8"/>
    <x v="1"/>
    <x v="0"/>
    <x v="0"/>
    <x v="0"/>
    <x v="0"/>
  </r>
  <r>
    <x v="990"/>
    <n v="100"/>
    <x v="2220"/>
    <s v="Comedy|Fantasy|Romance"/>
    <x v="2361"/>
    <s v="English"/>
    <s v="USA"/>
    <n v="18500000"/>
    <n v="2009"/>
    <x v="21"/>
    <x v="5"/>
    <x v="5"/>
    <x v="4"/>
    <x v="1"/>
    <x v="0"/>
    <x v="0"/>
    <x v="0"/>
    <x v="0"/>
  </r>
  <r>
    <x v="551"/>
    <n v="97"/>
    <x v="2221"/>
    <s v="Comedy"/>
    <x v="2362"/>
    <s v="English"/>
    <s v="USA"/>
    <n v="18000000"/>
    <n v="2014"/>
    <x v="21"/>
    <x v="5"/>
    <x v="2"/>
    <x v="2"/>
    <x v="1"/>
    <x v="0"/>
    <x v="0"/>
    <x v="0"/>
    <x v="0"/>
  </r>
  <r>
    <x v="168"/>
    <n v="114"/>
    <x v="2222"/>
    <s v="Action|Comedy|Crime|Fantasy"/>
    <x v="2363"/>
    <s v="English"/>
    <s v="USA"/>
    <n v="18000000"/>
    <n v="1994"/>
    <x v="8"/>
    <x v="0"/>
    <x v="8"/>
    <x v="10"/>
    <x v="4"/>
    <x v="0"/>
    <x v="0"/>
    <x v="0"/>
    <x v="0"/>
  </r>
  <r>
    <x v="487"/>
    <n v="130"/>
    <x v="2223"/>
    <s v="Comedy|Drama|Family|Fantasy|Romance"/>
    <x v="2364"/>
    <s v="English"/>
    <s v="USA"/>
    <n v="18000000"/>
    <n v="1988"/>
    <x v="11"/>
    <x v="5"/>
    <x v="9"/>
    <x v="7"/>
    <x v="4"/>
    <x v="5"/>
    <x v="0"/>
    <x v="0"/>
    <x v="0"/>
  </r>
  <r>
    <x v="327"/>
    <n v="82"/>
    <x v="2224"/>
    <s v="Comedy"/>
    <x v="2365"/>
    <s v="English"/>
    <s v="USA"/>
    <n v="18000000"/>
    <n v="2006"/>
    <x v="11"/>
    <x v="5"/>
    <x v="2"/>
    <x v="2"/>
    <x v="1"/>
    <x v="0"/>
    <x v="0"/>
    <x v="0"/>
    <x v="0"/>
  </r>
  <r>
    <x v="275"/>
    <n v="96"/>
    <x v="2225"/>
    <s v="Comedy|Romance"/>
    <x v="2366"/>
    <s v="English"/>
    <s v="USA"/>
    <n v="18000000"/>
    <n v="2001"/>
    <x v="5"/>
    <x v="5"/>
    <x v="6"/>
    <x v="2"/>
    <x v="1"/>
    <x v="0"/>
    <x v="0"/>
    <x v="0"/>
    <x v="0"/>
  </r>
  <r>
    <x v="853"/>
    <n v="105"/>
    <x v="2226"/>
    <s v="Action|Adventure|Sci-Fi"/>
    <x v="2367"/>
    <s v="English"/>
    <s v="USA"/>
    <n v="17000000"/>
    <n v="1984"/>
    <x v="4"/>
    <x v="0"/>
    <x v="0"/>
    <x v="3"/>
    <x v="1"/>
    <x v="0"/>
    <x v="0"/>
    <x v="0"/>
    <x v="0"/>
  </r>
  <r>
    <x v="245"/>
    <n v="122"/>
    <x v="2227"/>
    <s v="Drama|Horror|Thriller"/>
    <x v="2368"/>
    <s v="English"/>
    <s v="USA"/>
    <n v="20000000"/>
    <n v="2005"/>
    <x v="10"/>
    <x v="3"/>
    <x v="11"/>
    <x v="1"/>
    <x v="1"/>
    <x v="0"/>
    <x v="0"/>
    <x v="0"/>
    <x v="0"/>
  </r>
  <r>
    <x v="60"/>
    <n v="88"/>
    <x v="2228"/>
    <s v="Comedy|Romance"/>
    <x v="2369"/>
    <s v="English"/>
    <s v="USA"/>
    <n v="17000000"/>
    <n v="1999"/>
    <x v="20"/>
    <x v="5"/>
    <x v="6"/>
    <x v="2"/>
    <x v="1"/>
    <x v="0"/>
    <x v="0"/>
    <x v="0"/>
    <x v="0"/>
  </r>
  <r>
    <x v="991"/>
    <n v="110"/>
    <x v="2229"/>
    <s v="Action|Drama|Fantasy|Mystery|Thriller"/>
    <x v="2370"/>
    <s v="English"/>
    <s v="USA"/>
    <n v="16000000"/>
    <n v="2014"/>
    <x v="69"/>
    <x v="0"/>
    <x v="9"/>
    <x v="0"/>
    <x v="3"/>
    <x v="2"/>
    <x v="0"/>
    <x v="0"/>
    <x v="0"/>
  </r>
  <r>
    <x v="925"/>
    <n v="103"/>
    <x v="2230"/>
    <s v="Comedy|Drama|Romance"/>
    <x v="2371"/>
    <s v="English"/>
    <s v="USA"/>
    <n v="17000000"/>
    <n v="2005"/>
    <x v="22"/>
    <x v="5"/>
    <x v="9"/>
    <x v="4"/>
    <x v="1"/>
    <x v="0"/>
    <x v="0"/>
    <x v="0"/>
    <x v="0"/>
  </r>
  <r>
    <x v="619"/>
    <n v="106"/>
    <x v="2231"/>
    <s v="Comedy|Drama"/>
    <x v="2372"/>
    <s v="English"/>
    <s v="USA"/>
    <n v="18000000"/>
    <n v="2004"/>
    <x v="20"/>
    <x v="5"/>
    <x v="9"/>
    <x v="2"/>
    <x v="1"/>
    <x v="0"/>
    <x v="0"/>
    <x v="0"/>
    <x v="0"/>
  </r>
  <r>
    <x v="992"/>
    <n v="98"/>
    <x v="2232"/>
    <s v="Comedy|Crime|Drama"/>
    <x v="2373"/>
    <s v="English"/>
    <s v="USA"/>
    <n v="18000000"/>
    <n v="2003"/>
    <x v="1"/>
    <x v="5"/>
    <x v="7"/>
    <x v="8"/>
    <x v="1"/>
    <x v="0"/>
    <x v="0"/>
    <x v="0"/>
    <x v="0"/>
  </r>
  <r>
    <x v="190"/>
    <n v="68"/>
    <x v="2233"/>
    <s v="Comedy|Crime"/>
    <x v="2374"/>
    <s v="English"/>
    <s v="USA"/>
    <n v="17000000"/>
    <n v="1997"/>
    <x v="15"/>
    <x v="5"/>
    <x v="7"/>
    <x v="2"/>
    <x v="1"/>
    <x v="0"/>
    <x v="0"/>
    <x v="0"/>
    <x v="0"/>
  </r>
  <r>
    <x v="606"/>
    <n v="94"/>
    <x v="2234"/>
    <s v="Comedy|Family|Romance"/>
    <x v="2375"/>
    <s v="English"/>
    <s v="USA"/>
    <n v="18000000"/>
    <n v="2016"/>
    <x v="9"/>
    <x v="5"/>
    <x v="4"/>
    <x v="4"/>
    <x v="1"/>
    <x v="0"/>
    <x v="0"/>
    <x v="0"/>
    <x v="0"/>
  </r>
  <r>
    <x v="95"/>
    <n v="99"/>
    <x v="2235"/>
    <s v="Comedy|Family"/>
    <x v="2376"/>
    <s v="English"/>
    <s v="USA"/>
    <n v="21000000"/>
    <n v="2011"/>
    <x v="4"/>
    <x v="5"/>
    <x v="4"/>
    <x v="2"/>
    <x v="1"/>
    <x v="0"/>
    <x v="0"/>
    <x v="0"/>
    <x v="0"/>
  </r>
  <r>
    <x v="131"/>
    <n v="107"/>
    <x v="2236"/>
    <s v="Action|Horror|Sci-Fi"/>
    <x v="2377"/>
    <s v="English"/>
    <s v="USA"/>
    <n v="15000000"/>
    <n v="1987"/>
    <x v="6"/>
    <x v="0"/>
    <x v="11"/>
    <x v="3"/>
    <x v="1"/>
    <x v="0"/>
    <x v="0"/>
    <x v="0"/>
    <x v="0"/>
  </r>
  <r>
    <x v="429"/>
    <n v="180"/>
    <x v="2237"/>
    <s v="Biography|Drama|History|Music"/>
    <x v="2378"/>
    <s v="English"/>
    <s v="USA"/>
    <n v="18000000"/>
    <n v="1984"/>
    <x v="24"/>
    <x v="9"/>
    <x v="9"/>
    <x v="12"/>
    <x v="15"/>
    <x v="0"/>
    <x v="0"/>
    <x v="0"/>
    <x v="0"/>
  </r>
  <r>
    <x v="920"/>
    <n v="89"/>
    <x v="2238"/>
    <s v="Horror|Mystery"/>
    <x v="2379"/>
    <s v="English"/>
    <s v="USA"/>
    <n v="20000000"/>
    <n v="2008"/>
    <x v="65"/>
    <x v="11"/>
    <x v="12"/>
    <x v="2"/>
    <x v="1"/>
    <x v="0"/>
    <x v="0"/>
    <x v="0"/>
    <x v="0"/>
  </r>
  <r>
    <x v="197"/>
    <n v="97"/>
    <x v="2239"/>
    <s v="Comedy"/>
    <x v="2380"/>
    <s v="English"/>
    <s v="USA"/>
    <n v="17000000"/>
    <n v="2004"/>
    <x v="15"/>
    <x v="5"/>
    <x v="2"/>
    <x v="2"/>
    <x v="1"/>
    <x v="0"/>
    <x v="0"/>
    <x v="0"/>
    <x v="0"/>
  </r>
  <r>
    <x v="993"/>
    <n v="113"/>
    <x v="2240"/>
    <s v="Comedy|Drama|Romance"/>
    <x v="2381"/>
    <s v="English"/>
    <s v="USA"/>
    <n v="18000000"/>
    <n v="2003"/>
    <x v="10"/>
    <x v="5"/>
    <x v="9"/>
    <x v="4"/>
    <x v="1"/>
    <x v="0"/>
    <x v="0"/>
    <x v="0"/>
    <x v="0"/>
  </r>
  <r>
    <x v="987"/>
    <n v="131"/>
    <x v="2241"/>
    <s v="Drama|Mystery"/>
    <x v="2382"/>
    <s v="English"/>
    <s v="UK"/>
    <n v="19800000"/>
    <n v="2001"/>
    <x v="11"/>
    <x v="3"/>
    <x v="12"/>
    <x v="2"/>
    <x v="1"/>
    <x v="0"/>
    <x v="0"/>
    <x v="0"/>
    <x v="0"/>
  </r>
  <r>
    <x v="113"/>
    <n v="44"/>
    <x v="4"/>
    <s v="Comedy|Drama|Romance"/>
    <x v="2383"/>
    <s v="English"/>
    <s v="USA"/>
    <s v="-"/>
    <s v="-"/>
    <x v="7"/>
    <x v="5"/>
    <x v="9"/>
    <x v="4"/>
    <x v="1"/>
    <x v="0"/>
    <x v="0"/>
    <x v="0"/>
    <x v="0"/>
  </r>
  <r>
    <x v="420"/>
    <n v="103"/>
    <x v="2242"/>
    <s v="Comedy|Drama|Fantasy|Romance"/>
    <x v="2384"/>
    <s v="English"/>
    <s v="USA"/>
    <n v="18000000"/>
    <n v="1986"/>
    <x v="22"/>
    <x v="5"/>
    <x v="9"/>
    <x v="0"/>
    <x v="6"/>
    <x v="0"/>
    <x v="0"/>
    <x v="0"/>
    <x v="0"/>
  </r>
  <r>
    <x v="114"/>
    <n v="119"/>
    <x v="2243"/>
    <s v="Comedy|Drama|Romance"/>
    <x v="2385"/>
    <s v="English"/>
    <s v="USA"/>
    <n v="18000000"/>
    <n v="2014"/>
    <x v="6"/>
    <x v="5"/>
    <x v="9"/>
    <x v="4"/>
    <x v="1"/>
    <x v="0"/>
    <x v="0"/>
    <x v="0"/>
    <x v="0"/>
  </r>
  <r>
    <x v="696"/>
    <n v="98"/>
    <x v="2244"/>
    <s v="Drama"/>
    <x v="2386"/>
    <s v="English"/>
    <s v="USA"/>
    <n v="18000000"/>
    <n v="2013"/>
    <x v="11"/>
    <x v="3"/>
    <x v="2"/>
    <x v="2"/>
    <x v="1"/>
    <x v="0"/>
    <x v="0"/>
    <x v="0"/>
    <x v="0"/>
  </r>
  <r>
    <x v="116"/>
    <n v="111"/>
    <x v="2245"/>
    <s v="Drama|History|Thriller"/>
    <x v="2387"/>
    <s v="English"/>
    <s v="USA"/>
    <n v="15000000"/>
    <n v="2006"/>
    <x v="32"/>
    <x v="3"/>
    <x v="14"/>
    <x v="1"/>
    <x v="1"/>
    <x v="0"/>
    <x v="0"/>
    <x v="0"/>
    <x v="0"/>
  </r>
  <r>
    <x v="803"/>
    <n v="94"/>
    <x v="2246"/>
    <s v="Drama|Music|Romance"/>
    <x v="2388"/>
    <s v="English"/>
    <s v="USA"/>
    <n v="25000000"/>
    <n v="2003"/>
    <x v="43"/>
    <x v="3"/>
    <x v="16"/>
    <x v="4"/>
    <x v="1"/>
    <x v="0"/>
    <x v="0"/>
    <x v="0"/>
    <x v="0"/>
  </r>
  <r>
    <x v="103"/>
    <n v="122"/>
    <x v="1628"/>
    <s v="Drama|History|War"/>
    <x v="1697"/>
    <s v="English"/>
    <s v="USA"/>
    <n v="18000000"/>
    <n v="1989"/>
    <x v="0"/>
    <x v="3"/>
    <x v="14"/>
    <x v="16"/>
    <x v="1"/>
    <x v="0"/>
    <x v="0"/>
    <x v="0"/>
    <x v="0"/>
  </r>
  <r>
    <x v="994"/>
    <n v="81"/>
    <x v="2247"/>
    <s v="Action|Comedy"/>
    <x v="2389"/>
    <s v="English"/>
    <s v="USA"/>
    <n v="18000000"/>
    <n v="1996"/>
    <x v="43"/>
    <x v="0"/>
    <x v="8"/>
    <x v="2"/>
    <x v="1"/>
    <x v="0"/>
    <x v="0"/>
    <x v="0"/>
    <x v="0"/>
  </r>
  <r>
    <x v="469"/>
    <n v="89"/>
    <x v="2248"/>
    <s v="Fantasy|Horror"/>
    <x v="2390"/>
    <s v="English"/>
    <s v="USA"/>
    <n v="1000000"/>
    <n v="1980"/>
    <x v="2"/>
    <x v="7"/>
    <x v="11"/>
    <x v="2"/>
    <x v="1"/>
    <x v="0"/>
    <x v="0"/>
    <x v="0"/>
    <x v="0"/>
  </r>
  <r>
    <x v="995"/>
    <n v="106"/>
    <x v="2249"/>
    <s v="Biography|Drama|Family|Sport"/>
    <x v="2391"/>
    <s v="English"/>
    <s v="USA"/>
    <n v="18000000"/>
    <n v="2011"/>
    <x v="1"/>
    <x v="9"/>
    <x v="9"/>
    <x v="7"/>
    <x v="16"/>
    <x v="0"/>
    <x v="0"/>
    <x v="0"/>
    <x v="0"/>
  </r>
  <r>
    <x v="272"/>
    <n v="122"/>
    <x v="4"/>
    <s v="Comedy|Drama|War"/>
    <x v="2392"/>
    <s v="English"/>
    <s v="USA"/>
    <n v="18000000"/>
    <n v="1970"/>
    <x v="13"/>
    <x v="5"/>
    <x v="9"/>
    <x v="16"/>
    <x v="1"/>
    <x v="0"/>
    <x v="0"/>
    <x v="0"/>
    <x v="0"/>
  </r>
  <r>
    <x v="996"/>
    <n v="86"/>
    <x v="2250"/>
    <s v="Comedy|Crime|Drama"/>
    <x v="2393"/>
    <s v="English"/>
    <s v="USA"/>
    <n v="18000000"/>
    <n v="2009"/>
    <x v="27"/>
    <x v="5"/>
    <x v="7"/>
    <x v="8"/>
    <x v="1"/>
    <x v="0"/>
    <x v="0"/>
    <x v="0"/>
    <x v="0"/>
  </r>
  <r>
    <x v="810"/>
    <n v="103"/>
    <x v="1700"/>
    <s v="Action|Adventure|Fantasy"/>
    <x v="2394"/>
    <s v="English"/>
    <s v="USA"/>
    <n v="18000000"/>
    <n v="1984"/>
    <x v="27"/>
    <x v="0"/>
    <x v="0"/>
    <x v="0"/>
    <x v="1"/>
    <x v="0"/>
    <x v="0"/>
    <x v="0"/>
    <x v="0"/>
  </r>
  <r>
    <x v="48"/>
    <n v="121"/>
    <x v="2251"/>
    <s v="Biography|Drama|Sport"/>
    <x v="2395"/>
    <s v="English"/>
    <s v="USA"/>
    <n v="18000000"/>
    <n v="1980"/>
    <x v="24"/>
    <x v="9"/>
    <x v="9"/>
    <x v="15"/>
    <x v="1"/>
    <x v="0"/>
    <x v="0"/>
    <x v="0"/>
    <x v="0"/>
  </r>
  <r>
    <x v="997"/>
    <n v="109"/>
    <x v="2252"/>
    <s v="Drama|Romance"/>
    <x v="2396"/>
    <s v="English"/>
    <s v="USA"/>
    <n v="18000000"/>
    <n v="2009"/>
    <x v="23"/>
    <x v="3"/>
    <x v="6"/>
    <x v="2"/>
    <x v="1"/>
    <x v="0"/>
    <x v="0"/>
    <x v="0"/>
    <x v="0"/>
  </r>
  <r>
    <x v="277"/>
    <n v="109"/>
    <x v="2253"/>
    <s v="Adventure|Fantasy|Mystery|Thriller"/>
    <x v="2397"/>
    <s v="English"/>
    <s v="USA"/>
    <n v="18000000"/>
    <n v="1985"/>
    <x v="2"/>
    <x v="2"/>
    <x v="5"/>
    <x v="14"/>
    <x v="7"/>
    <x v="0"/>
    <x v="0"/>
    <x v="0"/>
    <x v="0"/>
  </r>
  <r>
    <x v="998"/>
    <n v="123"/>
    <x v="2254"/>
    <s v="Comedy|Drama|Musical|Romance"/>
    <x v="2398"/>
    <s v="English"/>
    <s v="USA"/>
    <n v="18000000"/>
    <n v="2009"/>
    <x v="40"/>
    <x v="5"/>
    <x v="9"/>
    <x v="18"/>
    <x v="6"/>
    <x v="0"/>
    <x v="0"/>
    <x v="0"/>
    <x v="0"/>
  </r>
  <r>
    <x v="464"/>
    <n v="94"/>
    <x v="2255"/>
    <s v="Adventure|Biography|Drama|Thriller"/>
    <x v="2399"/>
    <s v="English"/>
    <s v="USA"/>
    <n v="18000000"/>
    <n v="2010"/>
    <x v="32"/>
    <x v="2"/>
    <x v="18"/>
    <x v="8"/>
    <x v="7"/>
    <x v="0"/>
    <x v="0"/>
    <x v="0"/>
    <x v="0"/>
  </r>
  <r>
    <x v="696"/>
    <n v="94"/>
    <x v="2256"/>
    <s v="Comedy|Crime"/>
    <x v="2400"/>
    <s v="English"/>
    <s v="USA"/>
    <n v="18000000"/>
    <n v="2000"/>
    <x v="10"/>
    <x v="5"/>
    <x v="7"/>
    <x v="2"/>
    <x v="1"/>
    <x v="0"/>
    <x v="0"/>
    <x v="0"/>
    <x v="0"/>
  </r>
  <r>
    <x v="999"/>
    <n v="115"/>
    <x v="2257"/>
    <s v="Drama|Music|Romance"/>
    <x v="2401"/>
    <s v="English"/>
    <s v="USA"/>
    <n v="18000000"/>
    <n v="2000"/>
    <x v="10"/>
    <x v="3"/>
    <x v="16"/>
    <x v="4"/>
    <x v="1"/>
    <x v="0"/>
    <x v="0"/>
    <x v="0"/>
    <x v="0"/>
  </r>
  <r>
    <x v="875"/>
    <n v="107"/>
    <x v="2258"/>
    <s v="Comedy"/>
    <x v="2402"/>
    <s v="English"/>
    <s v="USA"/>
    <n v="17000000"/>
    <n v="2015"/>
    <x v="20"/>
    <x v="5"/>
    <x v="2"/>
    <x v="2"/>
    <x v="1"/>
    <x v="0"/>
    <x v="0"/>
    <x v="0"/>
    <x v="0"/>
  </r>
  <r>
    <x v="1000"/>
    <n v="91"/>
    <x v="2259"/>
    <s v="Comedy|Crime"/>
    <x v="2403"/>
    <s v="English"/>
    <s v="USA"/>
    <n v="18000000"/>
    <n v="2004"/>
    <x v="31"/>
    <x v="5"/>
    <x v="7"/>
    <x v="2"/>
    <x v="1"/>
    <x v="0"/>
    <x v="0"/>
    <x v="0"/>
    <x v="0"/>
  </r>
  <r>
    <x v="569"/>
    <n v="125"/>
    <x v="2260"/>
    <s v="Drama"/>
    <x v="2404"/>
    <s v="English"/>
    <s v="USA"/>
    <n v="18000000"/>
    <n v="2001"/>
    <x v="7"/>
    <x v="3"/>
    <x v="2"/>
    <x v="2"/>
    <x v="1"/>
    <x v="0"/>
    <x v="0"/>
    <x v="0"/>
    <x v="0"/>
  </r>
  <r>
    <x v="464"/>
    <n v="122"/>
    <x v="2261"/>
    <s v="Biography|Drama"/>
    <x v="2405"/>
    <s v="English"/>
    <s v="UK"/>
    <n v="30000000"/>
    <n v="2015"/>
    <x v="13"/>
    <x v="9"/>
    <x v="9"/>
    <x v="2"/>
    <x v="1"/>
    <x v="0"/>
    <x v="0"/>
    <x v="0"/>
    <x v="0"/>
  </r>
  <r>
    <x v="126"/>
    <n v="102"/>
    <x v="2262"/>
    <s v="Comedy|Romance"/>
    <x v="2406"/>
    <s v="English"/>
    <s v="Canada"/>
    <n v="18000000"/>
    <n v="2009"/>
    <x v="43"/>
    <x v="5"/>
    <x v="6"/>
    <x v="2"/>
    <x v="1"/>
    <x v="0"/>
    <x v="0"/>
    <x v="0"/>
    <x v="0"/>
  </r>
  <r>
    <x v="760"/>
    <n v="90"/>
    <x v="2263"/>
    <s v="Comedy|Drama|Romance"/>
    <x v="2407"/>
    <s v="English"/>
    <s v="USA"/>
    <n v="18000000"/>
    <n v="2009"/>
    <x v="12"/>
    <x v="5"/>
    <x v="9"/>
    <x v="4"/>
    <x v="1"/>
    <x v="0"/>
    <x v="0"/>
    <x v="0"/>
    <x v="0"/>
  </r>
  <r>
    <x v="1001"/>
    <n v="98"/>
    <x v="2117"/>
    <s v="Action|Adventure|Western"/>
    <x v="2408"/>
    <s v="English"/>
    <s v="USA"/>
    <n v="18000000"/>
    <n v="1981"/>
    <x v="40"/>
    <x v="0"/>
    <x v="0"/>
    <x v="6"/>
    <x v="1"/>
    <x v="0"/>
    <x v="0"/>
    <x v="0"/>
    <x v="0"/>
  </r>
  <r>
    <x v="1002"/>
    <n v="109"/>
    <x v="2264"/>
    <s v="Drama|Thriller"/>
    <x v="2409"/>
    <s v="English"/>
    <s v="USA"/>
    <n v="18000000"/>
    <n v="2001"/>
    <x v="9"/>
    <x v="3"/>
    <x v="1"/>
    <x v="2"/>
    <x v="1"/>
    <x v="0"/>
    <x v="0"/>
    <x v="0"/>
    <x v="0"/>
  </r>
  <r>
    <x v="209"/>
    <n v="107"/>
    <x v="4"/>
    <s v="Mystery|Thriller"/>
    <x v="2410"/>
    <s v="English"/>
    <s v="USA"/>
    <n v="18000000"/>
    <n v="1981"/>
    <x v="38"/>
    <x v="6"/>
    <x v="1"/>
    <x v="2"/>
    <x v="1"/>
    <x v="0"/>
    <x v="0"/>
    <x v="0"/>
    <x v="0"/>
  </r>
  <r>
    <x v="1003"/>
    <n v="90"/>
    <x v="2265"/>
    <s v="Action|Crime|Thriller"/>
    <x v="2411"/>
    <s v="English"/>
    <s v="USA"/>
    <n v="18000000"/>
    <n v="2013"/>
    <x v="46"/>
    <x v="0"/>
    <x v="7"/>
    <x v="1"/>
    <x v="1"/>
    <x v="0"/>
    <x v="0"/>
    <x v="0"/>
    <x v="0"/>
  </r>
  <r>
    <x v="106"/>
    <n v="112"/>
    <x v="2266"/>
    <s v="Drama"/>
    <x v="2412"/>
    <s v="English"/>
    <s v="USA"/>
    <n v="18000000"/>
    <n v="1997"/>
    <x v="7"/>
    <x v="3"/>
    <x v="2"/>
    <x v="2"/>
    <x v="1"/>
    <x v="0"/>
    <x v="0"/>
    <x v="0"/>
    <x v="0"/>
  </r>
  <r>
    <x v="340"/>
    <n v="94"/>
    <x v="2267"/>
    <s v="Comedy|Drama|Romance"/>
    <x v="2413"/>
    <s v="English"/>
    <s v="USA"/>
    <n v="18000000"/>
    <n v="2014"/>
    <x v="20"/>
    <x v="5"/>
    <x v="9"/>
    <x v="4"/>
    <x v="1"/>
    <x v="0"/>
    <x v="0"/>
    <x v="0"/>
    <x v="0"/>
  </r>
  <r>
    <x v="1004"/>
    <n v="105"/>
    <x v="2268"/>
    <s v="Adventure|Comedy"/>
    <x v="2414"/>
    <s v="English"/>
    <s v="USA"/>
    <n v="18000000"/>
    <n v="1989"/>
    <x v="34"/>
    <x v="2"/>
    <x v="8"/>
    <x v="2"/>
    <x v="1"/>
    <x v="0"/>
    <x v="0"/>
    <x v="0"/>
    <x v="0"/>
  </r>
  <r>
    <x v="1005"/>
    <n v="104"/>
    <x v="2269"/>
    <s v="Comedy|Drama|Romance"/>
    <x v="2415"/>
    <s v="English"/>
    <s v="Canada"/>
    <n v="18000000"/>
    <n v="2004"/>
    <x v="1"/>
    <x v="5"/>
    <x v="9"/>
    <x v="4"/>
    <x v="1"/>
    <x v="0"/>
    <x v="0"/>
    <x v="0"/>
    <x v="0"/>
  </r>
  <r>
    <x v="451"/>
    <n v="112"/>
    <x v="2270"/>
    <s v="Drama|Romance"/>
    <x v="2416"/>
    <s v="English"/>
    <s v="USA"/>
    <n v="17000000"/>
    <n v="1986"/>
    <x v="18"/>
    <x v="3"/>
    <x v="6"/>
    <x v="2"/>
    <x v="1"/>
    <x v="0"/>
    <x v="0"/>
    <x v="0"/>
    <x v="0"/>
  </r>
  <r>
    <x v="1006"/>
    <n v="108"/>
    <x v="2271"/>
    <s v="Action|Adventure|Fantasy"/>
    <x v="2417"/>
    <s v="English"/>
    <s v="USA"/>
    <n v="18000000"/>
    <n v="1981"/>
    <x v="10"/>
    <x v="0"/>
    <x v="0"/>
    <x v="0"/>
    <x v="1"/>
    <x v="0"/>
    <x v="0"/>
    <x v="0"/>
    <x v="0"/>
  </r>
  <r>
    <x v="788"/>
    <n v="112"/>
    <x v="2272"/>
    <s v="Biography|Drama|Romance"/>
    <x v="2418"/>
    <s v="English"/>
    <s v="Germany"/>
    <n v="13000000"/>
    <n v="2009"/>
    <x v="15"/>
    <x v="9"/>
    <x v="9"/>
    <x v="4"/>
    <x v="1"/>
    <x v="0"/>
    <x v="0"/>
    <x v="0"/>
    <x v="0"/>
  </r>
  <r>
    <x v="24"/>
    <n v="127"/>
    <x v="2273"/>
    <s v="Biography|Comedy|Drama"/>
    <x v="2419"/>
    <s v="English"/>
    <s v="USA"/>
    <n v="18000000"/>
    <n v="1994"/>
    <x v="0"/>
    <x v="9"/>
    <x v="8"/>
    <x v="8"/>
    <x v="1"/>
    <x v="0"/>
    <x v="0"/>
    <x v="0"/>
    <x v="0"/>
  </r>
  <r>
    <x v="689"/>
    <n v="111"/>
    <x v="2274"/>
    <s v="Drama"/>
    <x v="2420"/>
    <s v="English"/>
    <s v="USA"/>
    <n v="18000000"/>
    <n v="2013"/>
    <x v="8"/>
    <x v="3"/>
    <x v="2"/>
    <x v="2"/>
    <x v="1"/>
    <x v="0"/>
    <x v="0"/>
    <x v="0"/>
    <x v="0"/>
  </r>
  <r>
    <x v="194"/>
    <n v="126"/>
    <x v="2275"/>
    <s v="Adventure|Biography|Drama|History|War"/>
    <x v="2421"/>
    <s v="Mongolian"/>
    <s v="Russia"/>
    <n v="20000000"/>
    <n v="2007"/>
    <x v="11"/>
    <x v="2"/>
    <x v="18"/>
    <x v="8"/>
    <x v="5"/>
    <x v="8"/>
    <x v="0"/>
    <x v="0"/>
    <x v="0"/>
  </r>
  <r>
    <x v="129"/>
    <n v="114"/>
    <x v="2276"/>
    <s v="Action|Crime|Thriller"/>
    <x v="2422"/>
    <s v="English"/>
    <s v="UK"/>
    <n v="18000000"/>
    <n v="2008"/>
    <x v="11"/>
    <x v="0"/>
    <x v="7"/>
    <x v="1"/>
    <x v="1"/>
    <x v="0"/>
    <x v="0"/>
    <x v="0"/>
    <x v="0"/>
  </r>
  <r>
    <x v="1007"/>
    <n v="99"/>
    <x v="2277"/>
    <s v="Action|Sci-Fi"/>
    <x v="2423"/>
    <s v="English"/>
    <s v="USA"/>
    <n v="20000000"/>
    <n v="1982"/>
    <x v="58"/>
    <x v="0"/>
    <x v="10"/>
    <x v="2"/>
    <x v="1"/>
    <x v="0"/>
    <x v="0"/>
    <x v="0"/>
    <x v="0"/>
  </r>
  <r>
    <x v="85"/>
    <n v="150"/>
    <x v="2278"/>
    <s v="Drama"/>
    <x v="2424"/>
    <s v="English"/>
    <s v="UK"/>
    <n v="18000000"/>
    <n v="1996"/>
    <x v="6"/>
    <x v="3"/>
    <x v="2"/>
    <x v="2"/>
    <x v="1"/>
    <x v="0"/>
    <x v="0"/>
    <x v="0"/>
    <x v="0"/>
  </r>
  <r>
    <x v="545"/>
    <n v="117"/>
    <x v="2279"/>
    <s v="Biography|Drama|Music|Romance"/>
    <x v="2425"/>
    <s v="English"/>
    <s v="Australia"/>
    <s v="-"/>
    <n v="2009"/>
    <x v="38"/>
    <x v="9"/>
    <x v="9"/>
    <x v="17"/>
    <x v="6"/>
    <x v="0"/>
    <x v="0"/>
    <x v="0"/>
    <x v="0"/>
  </r>
  <r>
    <x v="1008"/>
    <n v="112"/>
    <x v="2280"/>
    <s v="Adventure|Drama|Sci-Fi|Thriller"/>
    <x v="2426"/>
    <s v="English"/>
    <s v="Greece"/>
    <n v="18000000"/>
    <n v="2016"/>
    <x v="10"/>
    <x v="2"/>
    <x v="9"/>
    <x v="3"/>
    <x v="7"/>
    <x v="0"/>
    <x v="0"/>
    <x v="0"/>
    <x v="0"/>
  </r>
  <r>
    <x v="696"/>
    <n v="108"/>
    <x v="2281"/>
    <s v="Comedy|Romance"/>
    <x v="2427"/>
    <s v="English"/>
    <s v="USA"/>
    <n v="18000000"/>
    <n v="2003"/>
    <x v="21"/>
    <x v="5"/>
    <x v="6"/>
    <x v="2"/>
    <x v="1"/>
    <x v="0"/>
    <x v="0"/>
    <x v="0"/>
    <x v="0"/>
  </r>
  <r>
    <x v="1009"/>
    <n v="116"/>
    <x v="2282"/>
    <s v="Biography|Drama|Romance|War"/>
    <x v="2428"/>
    <s v="English"/>
    <s v="Australia"/>
    <n v="18000000"/>
    <n v="2013"/>
    <x v="1"/>
    <x v="9"/>
    <x v="9"/>
    <x v="4"/>
    <x v="12"/>
    <x v="0"/>
    <x v="0"/>
    <x v="0"/>
    <x v="0"/>
  </r>
  <r>
    <x v="113"/>
    <n v="60"/>
    <x v="4"/>
    <s v="Drama|Mystery"/>
    <x v="2429"/>
    <s v="-"/>
    <s v="USA"/>
    <s v="-"/>
    <s v="-"/>
    <x v="10"/>
    <x v="3"/>
    <x v="12"/>
    <x v="2"/>
    <x v="1"/>
    <x v="0"/>
    <x v="0"/>
    <x v="0"/>
    <x v="0"/>
  </r>
  <r>
    <x v="1010"/>
    <n v="144"/>
    <x v="2283"/>
    <s v="Drama|Mystery"/>
    <x v="2430"/>
    <s v="German"/>
    <s v="Germany"/>
    <n v="12000000"/>
    <n v="2009"/>
    <x v="6"/>
    <x v="3"/>
    <x v="12"/>
    <x v="2"/>
    <x v="1"/>
    <x v="0"/>
    <x v="0"/>
    <x v="0"/>
    <x v="0"/>
  </r>
  <r>
    <x v="1011"/>
    <n v="92"/>
    <x v="4"/>
    <s v="Horror"/>
    <x v="2431"/>
    <s v="English"/>
    <s v="USA"/>
    <s v="-"/>
    <n v="2016"/>
    <x v="61"/>
    <x v="11"/>
    <x v="2"/>
    <x v="2"/>
    <x v="1"/>
    <x v="0"/>
    <x v="0"/>
    <x v="0"/>
    <x v="0"/>
  </r>
  <r>
    <x v="1012"/>
    <n v="93"/>
    <x v="2284"/>
    <s v="Action|Horror|Romance|Sci-Fi|Thriller"/>
    <x v="2432"/>
    <s v="English"/>
    <s v="USA"/>
    <n v="2700000"/>
    <n v="1986"/>
    <x v="18"/>
    <x v="0"/>
    <x v="11"/>
    <x v="4"/>
    <x v="0"/>
    <x v="2"/>
    <x v="0"/>
    <x v="0"/>
    <x v="0"/>
  </r>
  <r>
    <x v="240"/>
    <n v="103"/>
    <x v="2285"/>
    <s v="Crime|Drama|Mystery|Thriller"/>
    <x v="2433"/>
    <s v="English"/>
    <s v="USA"/>
    <n v="18000000"/>
    <n v="2002"/>
    <x v="13"/>
    <x v="8"/>
    <x v="9"/>
    <x v="14"/>
    <x v="7"/>
    <x v="0"/>
    <x v="0"/>
    <x v="0"/>
    <x v="0"/>
  </r>
  <r>
    <x v="554"/>
    <n v="93"/>
    <x v="2286"/>
    <s v="Music"/>
    <x v="2434"/>
    <s v="English"/>
    <s v="USA"/>
    <s v="-"/>
    <n v="2013"/>
    <x v="13"/>
    <x v="16"/>
    <x v="2"/>
    <x v="2"/>
    <x v="1"/>
    <x v="0"/>
    <x v="0"/>
    <x v="0"/>
    <x v="0"/>
  </r>
  <r>
    <x v="1013"/>
    <n v="98"/>
    <x v="4"/>
    <s v="Crime|Drama|Thriller"/>
    <x v="2435"/>
    <s v="English"/>
    <s v="Germany"/>
    <n v="18000000"/>
    <n v="2008"/>
    <x v="37"/>
    <x v="8"/>
    <x v="9"/>
    <x v="1"/>
    <x v="1"/>
    <x v="0"/>
    <x v="0"/>
    <x v="0"/>
    <x v="0"/>
  </r>
  <r>
    <x v="113"/>
    <n v="334"/>
    <x v="2287"/>
    <s v="Biography|Crime|Drama|Thriller"/>
    <x v="2436"/>
    <s v="English"/>
    <s v="France"/>
    <s v="-"/>
    <s v="-"/>
    <x v="16"/>
    <x v="9"/>
    <x v="7"/>
    <x v="8"/>
    <x v="7"/>
    <x v="0"/>
    <x v="0"/>
    <x v="0"/>
    <x v="0"/>
  </r>
  <r>
    <x v="1014"/>
    <n v="114"/>
    <x v="4"/>
    <s v="Thriller"/>
    <x v="2437"/>
    <s v="English"/>
    <s v="France"/>
    <n v="18000000"/>
    <n v="2009"/>
    <x v="34"/>
    <x v="13"/>
    <x v="2"/>
    <x v="2"/>
    <x v="1"/>
    <x v="0"/>
    <x v="0"/>
    <x v="0"/>
    <x v="0"/>
  </r>
  <r>
    <x v="1015"/>
    <n v="121"/>
    <x v="2288"/>
    <s v="Action|Drama|History|Romance|War|Western"/>
    <x v="2438"/>
    <s v="English"/>
    <s v="Spain"/>
    <n v="11350000"/>
    <n v="1999"/>
    <x v="5"/>
    <x v="0"/>
    <x v="9"/>
    <x v="12"/>
    <x v="6"/>
    <x v="8"/>
    <x v="10"/>
    <x v="0"/>
    <x v="0"/>
  </r>
  <r>
    <x v="233"/>
    <n v="87"/>
    <x v="4"/>
    <s v="Horror"/>
    <x v="2439"/>
    <s v="English"/>
    <s v="USA"/>
    <n v="3500000"/>
    <n v="1985"/>
    <x v="13"/>
    <x v="11"/>
    <x v="2"/>
    <x v="2"/>
    <x v="1"/>
    <x v="0"/>
    <x v="0"/>
    <x v="0"/>
    <x v="0"/>
  </r>
  <r>
    <x v="168"/>
    <n v="92"/>
    <x v="4"/>
    <s v="Action|Crime|Drama|Thriller"/>
    <x v="2440"/>
    <s v="English"/>
    <s v="USA"/>
    <n v="18000000"/>
    <n v="2016"/>
    <x v="31"/>
    <x v="0"/>
    <x v="7"/>
    <x v="8"/>
    <x v="7"/>
    <x v="0"/>
    <x v="0"/>
    <x v="0"/>
    <x v="0"/>
  </r>
  <r>
    <x v="1016"/>
    <n v="105"/>
    <x v="2289"/>
    <s v="Action|Animation|Sci-Fi|Thriller"/>
    <x v="2441"/>
    <s v="English"/>
    <s v="France"/>
    <n v="14000000"/>
    <n v="2006"/>
    <x v="10"/>
    <x v="0"/>
    <x v="3"/>
    <x v="3"/>
    <x v="7"/>
    <x v="0"/>
    <x v="0"/>
    <x v="0"/>
    <x v="0"/>
  </r>
  <r>
    <x v="871"/>
    <n v="90"/>
    <x v="4"/>
    <s v="Drama|Western"/>
    <x v="2051"/>
    <s v="English"/>
    <s v="Canada"/>
    <n v="11000000"/>
    <n v="2015"/>
    <x v="22"/>
    <x v="3"/>
    <x v="13"/>
    <x v="2"/>
    <x v="1"/>
    <x v="0"/>
    <x v="0"/>
    <x v="0"/>
    <x v="0"/>
  </r>
  <r>
    <x v="810"/>
    <n v="89"/>
    <x v="4"/>
    <s v="Action|Adventure|Fantasy"/>
    <x v="2442"/>
    <s v="English"/>
    <s v="Netherlands"/>
    <n v="17900000"/>
    <n v="1985"/>
    <x v="40"/>
    <x v="0"/>
    <x v="0"/>
    <x v="0"/>
    <x v="1"/>
    <x v="0"/>
    <x v="0"/>
    <x v="0"/>
    <x v="0"/>
  </r>
  <r>
    <x v="1017"/>
    <n v="114"/>
    <x v="4"/>
    <s v="Drama|Horror|Mystery|Thriller"/>
    <x v="2443"/>
    <s v="English"/>
    <s v="Spain"/>
    <n v="14000000"/>
    <n v="2012"/>
    <x v="5"/>
    <x v="3"/>
    <x v="11"/>
    <x v="14"/>
    <x v="7"/>
    <x v="0"/>
    <x v="0"/>
    <x v="0"/>
    <x v="0"/>
  </r>
  <r>
    <x v="560"/>
    <n v="119"/>
    <x v="2290"/>
    <s v="Comedy"/>
    <x v="2444"/>
    <s v="English"/>
    <s v="USA"/>
    <n v="20000000"/>
    <n v="2007"/>
    <x v="32"/>
    <x v="5"/>
    <x v="2"/>
    <x v="2"/>
    <x v="1"/>
    <x v="0"/>
    <x v="0"/>
    <x v="0"/>
    <x v="0"/>
  </r>
  <r>
    <x v="795"/>
    <n v="103"/>
    <x v="2291"/>
    <s v="Comedy|Crime|Drama"/>
    <x v="2445"/>
    <s v="English"/>
    <s v="USA"/>
    <s v="-"/>
    <n v="2009"/>
    <x v="54"/>
    <x v="5"/>
    <x v="7"/>
    <x v="8"/>
    <x v="1"/>
    <x v="0"/>
    <x v="0"/>
    <x v="0"/>
    <x v="0"/>
  </r>
  <r>
    <x v="1018"/>
    <n v="91"/>
    <x v="4"/>
    <s v="Action|Horror"/>
    <x v="2446"/>
    <s v="English"/>
    <s v="France"/>
    <n v="18000000"/>
    <n v="2014"/>
    <x v="43"/>
    <x v="0"/>
    <x v="11"/>
    <x v="2"/>
    <x v="1"/>
    <x v="0"/>
    <x v="0"/>
    <x v="0"/>
    <x v="0"/>
  </r>
  <r>
    <x v="107"/>
    <n v="98"/>
    <x v="2292"/>
    <s v="Drama|Music|Musical|Romance"/>
    <x v="2447"/>
    <s v="English"/>
    <s v="USA"/>
    <n v="23000000"/>
    <n v="2008"/>
    <x v="5"/>
    <x v="3"/>
    <x v="16"/>
    <x v="18"/>
    <x v="6"/>
    <x v="0"/>
    <x v="0"/>
    <x v="0"/>
    <x v="0"/>
  </r>
  <r>
    <x v="1019"/>
    <n v="80"/>
    <x v="2293"/>
    <s v="Action|Animation|Comedy|Crime|Family"/>
    <x v="2448"/>
    <s v="English"/>
    <s v="USA"/>
    <n v="17500000"/>
    <n v="2005"/>
    <x v="12"/>
    <x v="0"/>
    <x v="3"/>
    <x v="5"/>
    <x v="14"/>
    <x v="4"/>
    <x v="0"/>
    <x v="0"/>
    <x v="0"/>
  </r>
  <r>
    <x v="1020"/>
    <n v="121"/>
    <x v="2294"/>
    <s v="Drama|History|War"/>
    <x v="2449"/>
    <s v="English"/>
    <s v="UK"/>
    <n v="17500000"/>
    <n v="2004"/>
    <x v="14"/>
    <x v="3"/>
    <x v="14"/>
    <x v="16"/>
    <x v="1"/>
    <x v="0"/>
    <x v="0"/>
    <x v="0"/>
    <x v="0"/>
  </r>
  <r>
    <x v="1021"/>
    <n v="94"/>
    <x v="2295"/>
    <s v="Action|Crime|Drama|Thriller"/>
    <x v="2450"/>
    <s v="English"/>
    <s v="France"/>
    <n v="24000000"/>
    <n v="2007"/>
    <x v="22"/>
    <x v="0"/>
    <x v="7"/>
    <x v="8"/>
    <x v="7"/>
    <x v="0"/>
    <x v="0"/>
    <x v="0"/>
    <x v="0"/>
  </r>
  <r>
    <x v="1022"/>
    <n v="93"/>
    <x v="2296"/>
    <s v="Drama|Family|Music|Musical"/>
    <x v="2451"/>
    <s v="English"/>
    <s v="USA"/>
    <n v="17500000"/>
    <n v="2013"/>
    <x v="46"/>
    <x v="3"/>
    <x v="4"/>
    <x v="17"/>
    <x v="13"/>
    <x v="0"/>
    <x v="0"/>
    <x v="0"/>
    <x v="0"/>
  </r>
  <r>
    <x v="1023"/>
    <n v="93"/>
    <x v="4"/>
    <s v="Action|Thriller"/>
    <x v="2452"/>
    <s v="English"/>
    <s v="USA"/>
    <n v="18000000"/>
    <n v="2014"/>
    <x v="51"/>
    <x v="0"/>
    <x v="1"/>
    <x v="2"/>
    <x v="1"/>
    <x v="0"/>
    <x v="0"/>
    <x v="0"/>
    <x v="0"/>
  </r>
  <r>
    <x v="1024"/>
    <n v="116"/>
    <x v="2297"/>
    <s v="Crime|Drama|Thriller"/>
    <x v="2453"/>
    <s v="English"/>
    <s v="USA"/>
    <n v="17500000"/>
    <n v="2002"/>
    <x v="19"/>
    <x v="8"/>
    <x v="9"/>
    <x v="1"/>
    <x v="1"/>
    <x v="0"/>
    <x v="0"/>
    <x v="0"/>
    <x v="0"/>
  </r>
  <r>
    <x v="315"/>
    <n v="101"/>
    <x v="2298"/>
    <s v="Fantasy|Horror|Thriller"/>
    <x v="2454"/>
    <s v="English"/>
    <s v="USA"/>
    <n v="17000000"/>
    <n v="2001"/>
    <x v="32"/>
    <x v="7"/>
    <x v="11"/>
    <x v="1"/>
    <x v="1"/>
    <x v="0"/>
    <x v="0"/>
    <x v="0"/>
    <x v="0"/>
  </r>
  <r>
    <x v="0"/>
    <n v="154"/>
    <x v="2299"/>
    <s v="Action|Adventure|Sci-Fi"/>
    <x v="2455"/>
    <s v="English"/>
    <s v="USA"/>
    <n v="18500000"/>
    <n v="1986"/>
    <x v="26"/>
    <x v="0"/>
    <x v="0"/>
    <x v="3"/>
    <x v="1"/>
    <x v="0"/>
    <x v="0"/>
    <x v="0"/>
    <x v="0"/>
  </r>
  <r>
    <x v="1025"/>
    <n v="170"/>
    <x v="2300"/>
    <s v="Drama|Family|Musical|Romance"/>
    <x v="2456"/>
    <s v="English"/>
    <s v="USA"/>
    <n v="17000000"/>
    <n v="1964"/>
    <x v="0"/>
    <x v="3"/>
    <x v="4"/>
    <x v="18"/>
    <x v="6"/>
    <x v="0"/>
    <x v="0"/>
    <x v="0"/>
    <x v="0"/>
  </r>
  <r>
    <x v="419"/>
    <n v="99"/>
    <x v="2301"/>
    <s v="Horror|Mystery|Thriller"/>
    <x v="2457"/>
    <s v="English"/>
    <s v="USA"/>
    <n v="17000000"/>
    <n v="1997"/>
    <x v="23"/>
    <x v="11"/>
    <x v="12"/>
    <x v="1"/>
    <x v="1"/>
    <x v="0"/>
    <x v="0"/>
    <x v="0"/>
    <x v="0"/>
  </r>
  <r>
    <x v="626"/>
    <n v="104"/>
    <x v="2302"/>
    <s v="Comedy"/>
    <x v="2458"/>
    <s v="English"/>
    <s v="USA"/>
    <n v="17000000"/>
    <n v="2014"/>
    <x v="12"/>
    <x v="5"/>
    <x v="2"/>
    <x v="2"/>
    <x v="1"/>
    <x v="0"/>
    <x v="0"/>
    <x v="0"/>
    <x v="0"/>
  </r>
  <r>
    <x v="690"/>
    <n v="126"/>
    <x v="2303"/>
    <s v="Adventure|Comedy|Drama|Romance"/>
    <x v="2459"/>
    <s v="English"/>
    <s v="USA"/>
    <n v="12000000"/>
    <n v="2004"/>
    <x v="7"/>
    <x v="2"/>
    <x v="8"/>
    <x v="8"/>
    <x v="6"/>
    <x v="0"/>
    <x v="0"/>
    <x v="0"/>
    <x v="0"/>
  </r>
  <r>
    <x v="426"/>
    <n v="110"/>
    <x v="2304"/>
    <s v="Comedy"/>
    <x v="2460"/>
    <s v="English"/>
    <s v="USA"/>
    <n v="17500000"/>
    <n v="2006"/>
    <x v="22"/>
    <x v="5"/>
    <x v="2"/>
    <x v="2"/>
    <x v="1"/>
    <x v="0"/>
    <x v="0"/>
    <x v="0"/>
    <x v="0"/>
  </r>
  <r>
    <x v="469"/>
    <n v="101"/>
    <x v="2305"/>
    <s v="Horror|Thriller"/>
    <x v="2461"/>
    <s v="English"/>
    <s v="USA"/>
    <n v="300000"/>
    <n v="1978"/>
    <x v="0"/>
    <x v="11"/>
    <x v="1"/>
    <x v="2"/>
    <x v="1"/>
    <x v="0"/>
    <x v="0"/>
    <x v="0"/>
    <x v="0"/>
  </r>
  <r>
    <x v="187"/>
    <n v="80"/>
    <x v="1118"/>
    <s v="Action|Adventure|History"/>
    <x v="1161"/>
    <s v="Mandarin"/>
    <s v="China"/>
    <n v="31000000"/>
    <n v="2002"/>
    <x v="0"/>
    <x v="0"/>
    <x v="0"/>
    <x v="12"/>
    <x v="1"/>
    <x v="0"/>
    <x v="0"/>
    <x v="0"/>
    <x v="0"/>
  </r>
  <r>
    <x v="1026"/>
    <n v="87"/>
    <x v="2306"/>
    <s v="Comedy|Drama|Family|Fantasy|Sci-Fi"/>
    <x v="2462"/>
    <s v="English"/>
    <s v="USA"/>
    <n v="17000000"/>
    <n v="2003"/>
    <x v="37"/>
    <x v="5"/>
    <x v="9"/>
    <x v="7"/>
    <x v="4"/>
    <x v="6"/>
    <x v="0"/>
    <x v="0"/>
    <x v="0"/>
  </r>
  <r>
    <x v="579"/>
    <n v="123"/>
    <x v="2307"/>
    <s v="Comedy|Drama"/>
    <x v="2463"/>
    <s v="English"/>
    <s v="USA"/>
    <n v="17000000"/>
    <n v="2013"/>
    <x v="10"/>
    <x v="5"/>
    <x v="9"/>
    <x v="2"/>
    <x v="1"/>
    <x v="0"/>
    <x v="0"/>
    <x v="0"/>
    <x v="0"/>
  </r>
  <r>
    <x v="796"/>
    <n v="109"/>
    <x v="2308"/>
    <s v="Action|Crime|Drama|Thriller"/>
    <x v="2464"/>
    <s v="English"/>
    <s v="UK"/>
    <n v="17000000"/>
    <n v="2006"/>
    <x v="10"/>
    <x v="0"/>
    <x v="7"/>
    <x v="8"/>
    <x v="7"/>
    <x v="0"/>
    <x v="0"/>
    <x v="0"/>
    <x v="0"/>
  </r>
  <r>
    <x v="1027"/>
    <n v="90"/>
    <x v="2309"/>
    <s v="Horror|Mystery"/>
    <x v="2465"/>
    <s v="English"/>
    <s v="Canada"/>
    <n v="20000000"/>
    <n v="2010"/>
    <x v="23"/>
    <x v="11"/>
    <x v="12"/>
    <x v="2"/>
    <x v="1"/>
    <x v="0"/>
    <x v="0"/>
    <x v="0"/>
    <x v="0"/>
  </r>
  <r>
    <x v="333"/>
    <n v="96"/>
    <x v="2310"/>
    <s v="Comedy|Romance"/>
    <x v="2466"/>
    <s v="English"/>
    <s v="USA"/>
    <n v="17000000"/>
    <n v="2002"/>
    <x v="23"/>
    <x v="5"/>
    <x v="6"/>
    <x v="2"/>
    <x v="1"/>
    <x v="0"/>
    <x v="0"/>
    <x v="0"/>
    <x v="0"/>
  </r>
  <r>
    <x v="28"/>
    <n v="125"/>
    <x v="40"/>
    <s v="Action|Adventure|Sci-Fi"/>
    <x v="40"/>
    <s v="English"/>
    <s v="USA"/>
    <n v="170000000"/>
    <n v="2010"/>
    <x v="2"/>
    <x v="0"/>
    <x v="0"/>
    <x v="3"/>
    <x v="1"/>
    <x v="0"/>
    <x v="0"/>
    <x v="0"/>
    <x v="0"/>
  </r>
  <r>
    <x v="1028"/>
    <n v="82"/>
    <x v="2311"/>
    <s v="Comedy|Music|Romance"/>
    <x v="2467"/>
    <s v="English"/>
    <s v="USA"/>
    <n v="17000000"/>
    <n v="1998"/>
    <x v="5"/>
    <x v="5"/>
    <x v="16"/>
    <x v="4"/>
    <x v="1"/>
    <x v="0"/>
    <x v="0"/>
    <x v="0"/>
    <x v="0"/>
  </r>
  <r>
    <x v="985"/>
    <n v="86"/>
    <x v="2312"/>
    <s v="Drama|Fantasy|Romance"/>
    <x v="2468"/>
    <s v="English"/>
    <s v="USA"/>
    <n v="17000000"/>
    <n v="2011"/>
    <x v="23"/>
    <x v="3"/>
    <x v="5"/>
    <x v="4"/>
    <x v="1"/>
    <x v="0"/>
    <x v="0"/>
    <x v="0"/>
    <x v="0"/>
  </r>
  <r>
    <x v="630"/>
    <n v="108"/>
    <x v="2313"/>
    <s v="Horror"/>
    <x v="2469"/>
    <s v="English"/>
    <s v="USA"/>
    <n v="15000000"/>
    <n v="2006"/>
    <x v="21"/>
    <x v="11"/>
    <x v="2"/>
    <x v="2"/>
    <x v="1"/>
    <x v="0"/>
    <x v="0"/>
    <x v="0"/>
    <x v="0"/>
  </r>
  <r>
    <x v="400"/>
    <n v="98"/>
    <x v="2314"/>
    <s v="Comedy"/>
    <x v="2470"/>
    <s v="English"/>
    <s v="USA"/>
    <n v="17000000"/>
    <n v="2003"/>
    <x v="23"/>
    <x v="5"/>
    <x v="2"/>
    <x v="2"/>
    <x v="1"/>
    <x v="0"/>
    <x v="0"/>
    <x v="0"/>
    <x v="0"/>
  </r>
  <r>
    <x v="726"/>
    <n v="129"/>
    <x v="2315"/>
    <s v="Biography|Drama|Sport"/>
    <x v="2471"/>
    <s v="English"/>
    <s v="USA"/>
    <n v="17000000"/>
    <n v="2015"/>
    <x v="38"/>
    <x v="9"/>
    <x v="9"/>
    <x v="15"/>
    <x v="1"/>
    <x v="0"/>
    <x v="0"/>
    <x v="0"/>
    <x v="0"/>
  </r>
  <r>
    <x v="1029"/>
    <n v="99"/>
    <x v="2316"/>
    <s v="Comedy"/>
    <x v="2472"/>
    <s v="English"/>
    <s v="USA"/>
    <s v="-"/>
    <n v="2010"/>
    <x v="41"/>
    <x v="5"/>
    <x v="2"/>
    <x v="2"/>
    <x v="1"/>
    <x v="0"/>
    <x v="0"/>
    <x v="0"/>
    <x v="0"/>
  </r>
  <r>
    <x v="1030"/>
    <n v="105"/>
    <x v="2317"/>
    <s v="Comedy|Crime|Drama|Music|Romance"/>
    <x v="2473"/>
    <s v="English"/>
    <s v="USA"/>
    <s v="-"/>
    <n v="2006"/>
    <x v="19"/>
    <x v="5"/>
    <x v="7"/>
    <x v="8"/>
    <x v="15"/>
    <x v="5"/>
    <x v="0"/>
    <x v="0"/>
    <x v="0"/>
  </r>
  <r>
    <x v="1031"/>
    <n v="112"/>
    <x v="2318"/>
    <s v="Comedy|Music|Romance"/>
    <x v="2474"/>
    <s v="English"/>
    <s v="USA"/>
    <n v="17000000"/>
    <n v="2012"/>
    <x v="13"/>
    <x v="5"/>
    <x v="16"/>
    <x v="4"/>
    <x v="1"/>
    <x v="0"/>
    <x v="0"/>
    <x v="0"/>
    <x v="0"/>
  </r>
  <r>
    <x v="621"/>
    <n v="108"/>
    <x v="2319"/>
    <s v="Comedy|Drama|Romance|Sport"/>
    <x v="2475"/>
    <s v="English"/>
    <s v="USA"/>
    <n v="34000000"/>
    <n v="2001"/>
    <x v="41"/>
    <x v="5"/>
    <x v="9"/>
    <x v="4"/>
    <x v="16"/>
    <x v="0"/>
    <x v="0"/>
    <x v="0"/>
    <x v="0"/>
  </r>
  <r>
    <x v="6"/>
    <n v="121"/>
    <x v="2320"/>
    <s v="Crime|Drama|Thriller"/>
    <x v="2476"/>
    <s v="English"/>
    <s v="UK"/>
    <n v="17000000"/>
    <n v="1998"/>
    <x v="7"/>
    <x v="8"/>
    <x v="9"/>
    <x v="1"/>
    <x v="1"/>
    <x v="0"/>
    <x v="0"/>
    <x v="0"/>
    <x v="0"/>
  </r>
  <r>
    <x v="1032"/>
    <n v="89"/>
    <x v="2321"/>
    <s v="Horror|Mystery|Thriller"/>
    <x v="2477"/>
    <s v="English"/>
    <s v="USA"/>
    <n v="17000000"/>
    <n v="2002"/>
    <x v="30"/>
    <x v="11"/>
    <x v="12"/>
    <x v="1"/>
    <x v="1"/>
    <x v="0"/>
    <x v="0"/>
    <x v="0"/>
    <x v="0"/>
  </r>
  <r>
    <x v="1033"/>
    <n v="89"/>
    <x v="2322"/>
    <s v="Comedy|Romance"/>
    <x v="2478"/>
    <s v="English"/>
    <s v="USA"/>
    <n v="4000000"/>
    <n v="2006"/>
    <x v="69"/>
    <x v="5"/>
    <x v="6"/>
    <x v="2"/>
    <x v="1"/>
    <x v="0"/>
    <x v="0"/>
    <x v="0"/>
    <x v="0"/>
  </r>
  <r>
    <x v="1034"/>
    <n v="73"/>
    <x v="2323"/>
    <s v="Adventure|Comedy|Family|Fantasy|Musical"/>
    <x v="2479"/>
    <s v="English"/>
    <s v="USA"/>
    <n v="17000000"/>
    <n v="1999"/>
    <x v="27"/>
    <x v="2"/>
    <x v="8"/>
    <x v="7"/>
    <x v="4"/>
    <x v="11"/>
    <x v="0"/>
    <x v="0"/>
    <x v="0"/>
  </r>
  <r>
    <x v="274"/>
    <n v="132"/>
    <x v="2324"/>
    <s v="Crime|Drama|Thriller"/>
    <x v="2480"/>
    <s v="English"/>
    <s v="USA"/>
    <n v="17000000"/>
    <n v="2009"/>
    <x v="10"/>
    <x v="8"/>
    <x v="9"/>
    <x v="1"/>
    <x v="1"/>
    <x v="0"/>
    <x v="0"/>
    <x v="0"/>
    <x v="0"/>
  </r>
  <r>
    <x v="1035"/>
    <n v="154"/>
    <x v="4"/>
    <s v="Action|Adventure|Drama|History|War"/>
    <x v="2481"/>
    <s v="English"/>
    <s v="USA"/>
    <n v="9000000"/>
    <n v="1963"/>
    <x v="2"/>
    <x v="0"/>
    <x v="0"/>
    <x v="8"/>
    <x v="5"/>
    <x v="8"/>
    <x v="0"/>
    <x v="0"/>
    <x v="0"/>
  </r>
  <r>
    <x v="1036"/>
    <n v="96"/>
    <x v="2325"/>
    <s v="Horror"/>
    <x v="2482"/>
    <s v="English"/>
    <s v="USA"/>
    <n v="17000000"/>
    <n v="2013"/>
    <x v="12"/>
    <x v="11"/>
    <x v="2"/>
    <x v="2"/>
    <x v="1"/>
    <x v="0"/>
    <x v="0"/>
    <x v="0"/>
    <x v="0"/>
  </r>
  <r>
    <x v="372"/>
    <n v="98"/>
    <x v="2326"/>
    <s v="Comedy|Romance"/>
    <x v="2483"/>
    <s v="English"/>
    <s v="USA"/>
    <n v="17000000"/>
    <n v="2009"/>
    <x v="18"/>
    <x v="5"/>
    <x v="6"/>
    <x v="2"/>
    <x v="1"/>
    <x v="0"/>
    <x v="0"/>
    <x v="0"/>
    <x v="0"/>
  </r>
  <r>
    <x v="166"/>
    <n v="107"/>
    <x v="2327"/>
    <s v="Comedy|Music"/>
    <x v="2484"/>
    <s v="English"/>
    <s v="USA"/>
    <n v="19000000"/>
    <n v="2006"/>
    <x v="34"/>
    <x v="5"/>
    <x v="16"/>
    <x v="2"/>
    <x v="1"/>
    <x v="0"/>
    <x v="0"/>
    <x v="0"/>
    <x v="0"/>
  </r>
  <r>
    <x v="1037"/>
    <n v="134"/>
    <x v="2328"/>
    <s v="Action|Adventure|Family|Sci-Fi"/>
    <x v="2485"/>
    <s v="English"/>
    <s v="UK"/>
    <n v="17000000"/>
    <n v="1987"/>
    <x v="57"/>
    <x v="0"/>
    <x v="0"/>
    <x v="7"/>
    <x v="0"/>
    <x v="0"/>
    <x v="0"/>
    <x v="0"/>
    <x v="0"/>
  </r>
  <r>
    <x v="1038"/>
    <n v="94"/>
    <x v="2329"/>
    <s v="Drama"/>
    <x v="2486"/>
    <s v="English"/>
    <s v="Canada"/>
    <s v="-"/>
    <n v="2007"/>
    <x v="47"/>
    <x v="3"/>
    <x v="2"/>
    <x v="2"/>
    <x v="1"/>
    <x v="0"/>
    <x v="0"/>
    <x v="0"/>
    <x v="0"/>
  </r>
  <r>
    <x v="1039"/>
    <n v="122"/>
    <x v="2330"/>
    <s v="Action|Crime|Drama|Thriller"/>
    <x v="2487"/>
    <s v="English"/>
    <s v="Germany"/>
    <n v="17000000"/>
    <n v="2006"/>
    <x v="38"/>
    <x v="0"/>
    <x v="7"/>
    <x v="8"/>
    <x v="7"/>
    <x v="0"/>
    <x v="0"/>
    <x v="0"/>
    <x v="0"/>
  </r>
  <r>
    <x v="1040"/>
    <n v="128"/>
    <x v="2331"/>
    <s v="Biography|Drama|Romance|Sport"/>
    <x v="2488"/>
    <s v="English"/>
    <s v="USA"/>
    <s v="-"/>
    <n v="2004"/>
    <x v="10"/>
    <x v="9"/>
    <x v="9"/>
    <x v="4"/>
    <x v="16"/>
    <x v="0"/>
    <x v="0"/>
    <x v="0"/>
    <x v="0"/>
  </r>
  <r>
    <x v="1041"/>
    <n v="97"/>
    <x v="2332"/>
    <s v="Adventure|Crime|Drama|Romance"/>
    <x v="2489"/>
    <s v="English"/>
    <s v="UK"/>
    <n v="17000000"/>
    <n v="1986"/>
    <x v="56"/>
    <x v="2"/>
    <x v="7"/>
    <x v="8"/>
    <x v="6"/>
    <x v="0"/>
    <x v="0"/>
    <x v="0"/>
    <x v="0"/>
  </r>
  <r>
    <x v="222"/>
    <n v="110"/>
    <x v="2333"/>
    <s v="Drama|Mystery|Romance|Thriller"/>
    <x v="2490"/>
    <s v="English"/>
    <s v="USA"/>
    <n v="16000000"/>
    <n v="2006"/>
    <x v="32"/>
    <x v="3"/>
    <x v="12"/>
    <x v="4"/>
    <x v="7"/>
    <x v="0"/>
    <x v="0"/>
    <x v="0"/>
    <x v="0"/>
  </r>
  <r>
    <x v="1042"/>
    <n v="102"/>
    <x v="2171"/>
    <s v="Adventure|Horror|Thriller"/>
    <x v="2491"/>
    <s v="English"/>
    <s v="USA"/>
    <n v="17000000"/>
    <n v="1981"/>
    <x v="21"/>
    <x v="2"/>
    <x v="11"/>
    <x v="1"/>
    <x v="1"/>
    <x v="0"/>
    <x v="0"/>
    <x v="0"/>
    <x v="0"/>
  </r>
  <r>
    <x v="133"/>
    <n v="98"/>
    <x v="2334"/>
    <s v="Biography|Crime|Drama|Thriller"/>
    <x v="2492"/>
    <s v="English"/>
    <s v="Ireland"/>
    <n v="17000000"/>
    <n v="2003"/>
    <x v="8"/>
    <x v="9"/>
    <x v="7"/>
    <x v="8"/>
    <x v="7"/>
    <x v="0"/>
    <x v="0"/>
    <x v="0"/>
    <x v="0"/>
  </r>
  <r>
    <x v="1043"/>
    <n v="120"/>
    <x v="2335"/>
    <s v="Crime|Drama|Romance|Thriller"/>
    <x v="2493"/>
    <s v="English"/>
    <s v="France"/>
    <n v="17000000"/>
    <n v="2014"/>
    <x v="4"/>
    <x v="8"/>
    <x v="9"/>
    <x v="4"/>
    <x v="7"/>
    <x v="0"/>
    <x v="0"/>
    <x v="0"/>
    <x v="0"/>
  </r>
  <r>
    <x v="826"/>
    <n v="160"/>
    <x v="2336"/>
    <s v="Comedy|Mystery|Sci-Fi|Thriller"/>
    <x v="2494"/>
    <s v="English"/>
    <s v="France"/>
    <n v="17000000"/>
    <n v="2006"/>
    <x v="34"/>
    <x v="5"/>
    <x v="12"/>
    <x v="3"/>
    <x v="7"/>
    <x v="0"/>
    <x v="0"/>
    <x v="0"/>
    <x v="0"/>
  </r>
  <r>
    <x v="1044"/>
    <n v="80"/>
    <x v="4"/>
    <s v="Adventure|Animation|Family|Fantasy"/>
    <x v="2495"/>
    <s v="French"/>
    <s v="France"/>
    <n v="11000000"/>
    <n v="2008"/>
    <x v="4"/>
    <x v="2"/>
    <x v="3"/>
    <x v="7"/>
    <x v="4"/>
    <x v="0"/>
    <x v="0"/>
    <x v="0"/>
    <x v="0"/>
  </r>
  <r>
    <x v="1045"/>
    <n v="91"/>
    <x v="4"/>
    <s v="Sci-Fi"/>
    <x v="2496"/>
    <s v="English"/>
    <s v="USA"/>
    <n v="17000000"/>
    <n v="1977"/>
    <x v="31"/>
    <x v="10"/>
    <x v="2"/>
    <x v="2"/>
    <x v="1"/>
    <x v="0"/>
    <x v="0"/>
    <x v="0"/>
    <x v="0"/>
  </r>
  <r>
    <x v="1046"/>
    <n v="83"/>
    <x v="2337"/>
    <s v="Horror|Thriller"/>
    <x v="2497"/>
    <s v="English"/>
    <s v="USA"/>
    <n v="17000000"/>
    <n v="2012"/>
    <x v="54"/>
    <x v="11"/>
    <x v="1"/>
    <x v="2"/>
    <x v="1"/>
    <x v="0"/>
    <x v="0"/>
    <x v="0"/>
    <x v="0"/>
  </r>
  <r>
    <x v="1047"/>
    <n v="102"/>
    <x v="2338"/>
    <s v="Comedy|Drama|Family|Romance"/>
    <x v="2498"/>
    <s v="English"/>
    <s v="USA"/>
    <n v="16500000"/>
    <n v="1991"/>
    <x v="2"/>
    <x v="5"/>
    <x v="9"/>
    <x v="7"/>
    <x v="6"/>
    <x v="0"/>
    <x v="0"/>
    <x v="0"/>
    <x v="0"/>
  </r>
  <r>
    <x v="1048"/>
    <n v="122"/>
    <x v="2339"/>
    <s v="Biography|Drama|Romance"/>
    <x v="2499"/>
    <s v="English"/>
    <s v="USA"/>
    <n v="16800000"/>
    <n v="2006"/>
    <x v="12"/>
    <x v="9"/>
    <x v="9"/>
    <x v="4"/>
    <x v="1"/>
    <x v="0"/>
    <x v="0"/>
    <x v="0"/>
    <x v="0"/>
  </r>
  <r>
    <x v="222"/>
    <n v="110"/>
    <x v="2333"/>
    <s v="Drama|Mystery|Romance|Thriller"/>
    <x v="2490"/>
    <s v="English"/>
    <s v="USA"/>
    <n v="16000000"/>
    <n v="2006"/>
    <x v="32"/>
    <x v="3"/>
    <x v="12"/>
    <x v="4"/>
    <x v="7"/>
    <x v="0"/>
    <x v="0"/>
    <x v="0"/>
    <x v="0"/>
  </r>
  <r>
    <x v="78"/>
    <n v="126"/>
    <x v="2340"/>
    <s v="Crime|Drama"/>
    <x v="2500"/>
    <s v="English"/>
    <s v="USA"/>
    <n v="15000000"/>
    <n v="1987"/>
    <x v="38"/>
    <x v="8"/>
    <x v="9"/>
    <x v="2"/>
    <x v="1"/>
    <x v="0"/>
    <x v="0"/>
    <x v="0"/>
    <x v="0"/>
  </r>
  <r>
    <x v="106"/>
    <n v="136"/>
    <x v="2341"/>
    <s v="Drama|Romance"/>
    <x v="2501"/>
    <s v="English"/>
    <s v="USA"/>
    <n v="16500000"/>
    <n v="1995"/>
    <x v="16"/>
    <x v="3"/>
    <x v="6"/>
    <x v="2"/>
    <x v="1"/>
    <x v="0"/>
    <x v="0"/>
    <x v="0"/>
    <x v="0"/>
  </r>
  <r>
    <x v="1049"/>
    <n v="120"/>
    <x v="2342"/>
    <s v="Biography|Drama|Romance"/>
    <x v="2502"/>
    <s v="English"/>
    <s v="UK"/>
    <n v="16500000"/>
    <n v="2007"/>
    <x v="1"/>
    <x v="9"/>
    <x v="9"/>
    <x v="4"/>
    <x v="1"/>
    <x v="0"/>
    <x v="0"/>
    <x v="0"/>
    <x v="0"/>
  </r>
  <r>
    <x v="1050"/>
    <n v="108"/>
    <x v="2343"/>
    <s v="Comedy|Romance"/>
    <x v="2503"/>
    <s v="English"/>
    <s v="USA"/>
    <n v="16500000"/>
    <n v="2007"/>
    <x v="22"/>
    <x v="5"/>
    <x v="6"/>
    <x v="2"/>
    <x v="1"/>
    <x v="0"/>
    <x v="0"/>
    <x v="0"/>
    <x v="0"/>
  </r>
  <r>
    <x v="1051"/>
    <n v="126"/>
    <x v="2344"/>
    <s v="Drama"/>
    <x v="2504"/>
    <s v="English"/>
    <s v="USA"/>
    <n v="15000000"/>
    <n v="2003"/>
    <x v="32"/>
    <x v="3"/>
    <x v="2"/>
    <x v="2"/>
    <x v="1"/>
    <x v="0"/>
    <x v="0"/>
    <x v="0"/>
    <x v="0"/>
  </r>
  <r>
    <x v="110"/>
    <n v="128"/>
    <x v="2345"/>
    <s v="Comedy|Drama"/>
    <x v="2505"/>
    <s v="English"/>
    <s v="USA"/>
    <n v="16400000"/>
    <n v="1989"/>
    <x v="25"/>
    <x v="5"/>
    <x v="9"/>
    <x v="2"/>
    <x v="1"/>
    <x v="0"/>
    <x v="0"/>
    <x v="0"/>
    <x v="0"/>
  </r>
  <r>
    <x v="1052"/>
    <n v="113"/>
    <x v="2346"/>
    <s v="Comedy"/>
    <x v="2506"/>
    <s v="English"/>
    <s v="USA"/>
    <n v="16000000"/>
    <n v="1994"/>
    <x v="11"/>
    <x v="5"/>
    <x v="2"/>
    <x v="2"/>
    <x v="1"/>
    <x v="0"/>
    <x v="0"/>
    <x v="0"/>
    <x v="0"/>
  </r>
  <r>
    <x v="340"/>
    <n v="89"/>
    <x v="2347"/>
    <s v="Comedy|Drama|Romance"/>
    <x v="2507"/>
    <s v="English"/>
    <s v="USA"/>
    <n v="16000000"/>
    <n v="1989"/>
    <x v="32"/>
    <x v="5"/>
    <x v="9"/>
    <x v="4"/>
    <x v="1"/>
    <x v="0"/>
    <x v="0"/>
    <x v="0"/>
    <x v="0"/>
  </r>
  <r>
    <x v="859"/>
    <n v="129"/>
    <x v="2348"/>
    <s v="Drama"/>
    <x v="2508"/>
    <s v="English"/>
    <s v="USA"/>
    <n v="16000000"/>
    <n v="1982"/>
    <x v="6"/>
    <x v="3"/>
    <x v="2"/>
    <x v="2"/>
    <x v="1"/>
    <x v="0"/>
    <x v="0"/>
    <x v="0"/>
    <x v="0"/>
  </r>
  <r>
    <x v="235"/>
    <n v="94"/>
    <x v="2349"/>
    <s v="Comedy"/>
    <x v="2509"/>
    <s v="English"/>
    <s v="USA"/>
    <n v="15600000"/>
    <n v="2000"/>
    <x v="12"/>
    <x v="5"/>
    <x v="2"/>
    <x v="2"/>
    <x v="1"/>
    <x v="0"/>
    <x v="0"/>
    <x v="0"/>
    <x v="0"/>
  </r>
  <r>
    <x v="355"/>
    <n v="106"/>
    <x v="2350"/>
    <s v="Comedy|Drama|Romance|Sport"/>
    <x v="2510"/>
    <s v="English"/>
    <s v="USA"/>
    <n v="16000000"/>
    <n v="1999"/>
    <x v="21"/>
    <x v="5"/>
    <x v="9"/>
    <x v="4"/>
    <x v="16"/>
    <x v="0"/>
    <x v="0"/>
    <x v="0"/>
    <x v="0"/>
  </r>
  <r>
    <x v="1053"/>
    <n v="100"/>
    <x v="2351"/>
    <s v="Comedy|Drama|Romance"/>
    <x v="2511"/>
    <s v="English"/>
    <s v="France"/>
    <n v="15000000"/>
    <n v="2011"/>
    <x v="25"/>
    <x v="5"/>
    <x v="9"/>
    <x v="4"/>
    <x v="1"/>
    <x v="0"/>
    <x v="0"/>
    <x v="0"/>
    <x v="0"/>
  </r>
  <r>
    <x v="331"/>
    <n v="89"/>
    <x v="2352"/>
    <s v="Drama|Fantasy|Horror|Mystery|Thriller"/>
    <x v="2512"/>
    <s v="English"/>
    <s v="USA"/>
    <n v="16000000"/>
    <n v="2009"/>
    <x v="30"/>
    <x v="3"/>
    <x v="5"/>
    <x v="9"/>
    <x v="3"/>
    <x v="2"/>
    <x v="0"/>
    <x v="0"/>
    <x v="0"/>
  </r>
  <r>
    <x v="470"/>
    <n v="94"/>
    <x v="2353"/>
    <s v="Adventure|Comedy|Drama|Romance"/>
    <x v="2513"/>
    <s v="English"/>
    <s v="USA"/>
    <n v="16000000"/>
    <n v="2012"/>
    <x v="6"/>
    <x v="2"/>
    <x v="8"/>
    <x v="8"/>
    <x v="6"/>
    <x v="0"/>
    <x v="0"/>
    <x v="0"/>
    <x v="0"/>
  </r>
  <r>
    <x v="88"/>
    <n v="83"/>
    <x v="2354"/>
    <s v="Horror"/>
    <x v="2514"/>
    <s v="English"/>
    <s v="USA"/>
    <n v="16000000"/>
    <n v="2006"/>
    <x v="18"/>
    <x v="11"/>
    <x v="2"/>
    <x v="2"/>
    <x v="1"/>
    <x v="0"/>
    <x v="0"/>
    <x v="0"/>
    <x v="0"/>
  </r>
  <r>
    <x v="1054"/>
    <n v="111"/>
    <x v="2355"/>
    <s v="Drama"/>
    <x v="2515"/>
    <s v="English"/>
    <s v="USA"/>
    <n v="18500000"/>
    <n v="2016"/>
    <x v="28"/>
    <x v="3"/>
    <x v="2"/>
    <x v="2"/>
    <x v="1"/>
    <x v="0"/>
    <x v="0"/>
    <x v="0"/>
    <x v="0"/>
  </r>
  <r>
    <x v="1055"/>
    <n v="80"/>
    <x v="2356"/>
    <s v="Comedy|Family"/>
    <x v="2516"/>
    <s v="English"/>
    <s v="USA"/>
    <n v="16000000"/>
    <n v="2002"/>
    <x v="47"/>
    <x v="5"/>
    <x v="4"/>
    <x v="2"/>
    <x v="1"/>
    <x v="0"/>
    <x v="0"/>
    <x v="0"/>
    <x v="0"/>
  </r>
  <r>
    <x v="37"/>
    <n v="112"/>
    <x v="2357"/>
    <s v="Drama|Fantasy|War"/>
    <x v="2517"/>
    <s v="Spanish"/>
    <s v="Spain"/>
    <n v="13500000"/>
    <n v="2006"/>
    <x v="17"/>
    <x v="3"/>
    <x v="5"/>
    <x v="16"/>
    <x v="1"/>
    <x v="0"/>
    <x v="0"/>
    <x v="0"/>
    <x v="0"/>
  </r>
  <r>
    <x v="113"/>
    <n v="60"/>
    <x v="4"/>
    <s v="Drama|Fantasy|Mystery|Thriller"/>
    <x v="2518"/>
    <s v="English"/>
    <s v="USA"/>
    <s v="-"/>
    <s v="-"/>
    <x v="4"/>
    <x v="3"/>
    <x v="5"/>
    <x v="14"/>
    <x v="7"/>
    <x v="0"/>
    <x v="0"/>
    <x v="0"/>
    <x v="0"/>
  </r>
  <r>
    <x v="433"/>
    <n v="94"/>
    <x v="2358"/>
    <s v="Action|Comedy|Crime|Family"/>
    <x v="2519"/>
    <s v="English"/>
    <s v="USA"/>
    <n v="35000000"/>
    <n v="2001"/>
    <x v="28"/>
    <x v="0"/>
    <x v="8"/>
    <x v="10"/>
    <x v="2"/>
    <x v="0"/>
    <x v="0"/>
    <x v="0"/>
    <x v="0"/>
  </r>
  <r>
    <x v="265"/>
    <n v="130"/>
    <x v="2359"/>
    <s v="Crime|Drama|Romance|Thriller"/>
    <x v="2520"/>
    <s v="English"/>
    <s v="USA"/>
    <n v="16000000"/>
    <n v="2001"/>
    <x v="21"/>
    <x v="8"/>
    <x v="9"/>
    <x v="4"/>
    <x v="7"/>
    <x v="0"/>
    <x v="0"/>
    <x v="0"/>
    <x v="0"/>
  </r>
  <r>
    <x v="1056"/>
    <n v="91"/>
    <x v="2360"/>
    <s v="Drama|Horror|Thriller"/>
    <x v="2521"/>
    <s v="English"/>
    <s v="USA"/>
    <n v="16000000"/>
    <n v="2011"/>
    <x v="30"/>
    <x v="3"/>
    <x v="11"/>
    <x v="1"/>
    <x v="1"/>
    <x v="0"/>
    <x v="0"/>
    <x v="0"/>
    <x v="0"/>
  </r>
  <r>
    <x v="575"/>
    <n v="91"/>
    <x v="2361"/>
    <s v="Adventure|Comedy|Drama"/>
    <x v="2522"/>
    <s v="English"/>
    <s v="USA"/>
    <n v="17700000"/>
    <n v="2001"/>
    <x v="18"/>
    <x v="2"/>
    <x v="8"/>
    <x v="8"/>
    <x v="1"/>
    <x v="0"/>
    <x v="0"/>
    <x v="0"/>
    <x v="0"/>
  </r>
  <r>
    <x v="1057"/>
    <n v="110"/>
    <x v="2362"/>
    <s v="Action|Crime"/>
    <x v="2523"/>
    <s v="English"/>
    <s v="USA"/>
    <n v="15000000"/>
    <n v="1991"/>
    <x v="34"/>
    <x v="0"/>
    <x v="7"/>
    <x v="2"/>
    <x v="1"/>
    <x v="0"/>
    <x v="0"/>
    <x v="0"/>
    <x v="0"/>
  </r>
  <r>
    <x v="229"/>
    <n v="121"/>
    <x v="2363"/>
    <s v="Action|Comedy|Mystery"/>
    <x v="2524"/>
    <s v="English"/>
    <s v="UK"/>
    <n v="8000000"/>
    <n v="2007"/>
    <x v="0"/>
    <x v="0"/>
    <x v="8"/>
    <x v="14"/>
    <x v="1"/>
    <x v="0"/>
    <x v="0"/>
    <x v="0"/>
    <x v="0"/>
  </r>
  <r>
    <x v="1058"/>
    <n v="114"/>
    <x v="2364"/>
    <s v="Comedy|Drama"/>
    <x v="2525"/>
    <s v="English"/>
    <s v="USA"/>
    <n v="16500000"/>
    <n v="2008"/>
    <x v="41"/>
    <x v="5"/>
    <x v="9"/>
    <x v="2"/>
    <x v="1"/>
    <x v="0"/>
    <x v="0"/>
    <x v="0"/>
    <x v="0"/>
  </r>
  <r>
    <x v="696"/>
    <n v="96"/>
    <x v="2365"/>
    <s v="Drama|Romance"/>
    <x v="2526"/>
    <s v="English"/>
    <s v="Spain"/>
    <n v="15500000"/>
    <n v="2008"/>
    <x v="13"/>
    <x v="3"/>
    <x v="6"/>
    <x v="2"/>
    <x v="1"/>
    <x v="0"/>
    <x v="0"/>
    <x v="0"/>
    <x v="0"/>
  </r>
  <r>
    <x v="1059"/>
    <n v="270"/>
    <x v="4"/>
    <s v="Action|Adventure|Drama|Romance|War"/>
    <x v="2527"/>
    <s v="Swedish"/>
    <s v="Sweden"/>
    <n v="25000000"/>
    <n v="2007"/>
    <x v="4"/>
    <x v="0"/>
    <x v="0"/>
    <x v="8"/>
    <x v="6"/>
    <x v="8"/>
    <x v="0"/>
    <x v="0"/>
    <x v="0"/>
  </r>
  <r>
    <x v="903"/>
    <n v="100"/>
    <x v="2041"/>
    <s v="Comedy"/>
    <x v="2155"/>
    <s v="English"/>
    <s v="USA"/>
    <n v="20000000"/>
    <n v="2016"/>
    <x v="10"/>
    <x v="5"/>
    <x v="2"/>
    <x v="2"/>
    <x v="1"/>
    <x v="0"/>
    <x v="0"/>
    <x v="0"/>
    <x v="0"/>
  </r>
  <r>
    <x v="1060"/>
    <n v="94"/>
    <x v="2366"/>
    <s v="Comedy|Drama|Romance"/>
    <x v="2528"/>
    <s v="English"/>
    <s v="USA"/>
    <n v="16000000"/>
    <n v="2000"/>
    <x v="43"/>
    <x v="5"/>
    <x v="9"/>
    <x v="4"/>
    <x v="1"/>
    <x v="0"/>
    <x v="0"/>
    <x v="0"/>
    <x v="0"/>
  </r>
  <r>
    <x v="1061"/>
    <n v="109"/>
    <x v="2367"/>
    <s v="Drama"/>
    <x v="2529"/>
    <s v="English"/>
    <s v="USA"/>
    <n v="16000000"/>
    <n v="2002"/>
    <x v="13"/>
    <x v="3"/>
    <x v="2"/>
    <x v="2"/>
    <x v="1"/>
    <x v="0"/>
    <x v="0"/>
    <x v="0"/>
    <x v="0"/>
  </r>
  <r>
    <x v="414"/>
    <n v="107"/>
    <x v="2368"/>
    <s v="Comedy|Fantasy|Horror"/>
    <x v="2530"/>
    <s v="English"/>
    <s v="USA"/>
    <n v="16000000"/>
    <n v="2009"/>
    <x v="37"/>
    <x v="5"/>
    <x v="5"/>
    <x v="9"/>
    <x v="1"/>
    <x v="0"/>
    <x v="0"/>
    <x v="0"/>
    <x v="0"/>
  </r>
  <r>
    <x v="1062"/>
    <n v="96"/>
    <x v="2369"/>
    <s v="Comedy|Crime|Mystery"/>
    <x v="2531"/>
    <s v="English"/>
    <s v="USA"/>
    <n v="16000000"/>
    <n v="2000"/>
    <x v="23"/>
    <x v="5"/>
    <x v="7"/>
    <x v="14"/>
    <x v="1"/>
    <x v="0"/>
    <x v="0"/>
    <x v="0"/>
    <x v="0"/>
  </r>
  <r>
    <x v="696"/>
    <n v="88"/>
    <x v="2370"/>
    <s v="Comedy"/>
    <x v="2532"/>
    <s v="English"/>
    <s v="USA"/>
    <n v="16000000"/>
    <n v="1987"/>
    <x v="32"/>
    <x v="5"/>
    <x v="2"/>
    <x v="2"/>
    <x v="1"/>
    <x v="0"/>
    <x v="0"/>
    <x v="0"/>
    <x v="0"/>
  </r>
  <r>
    <x v="991"/>
    <n v="110"/>
    <x v="2229"/>
    <s v="Action|Drama|Fantasy|Mystery|Thriller"/>
    <x v="2370"/>
    <s v="English"/>
    <s v="USA"/>
    <n v="16000000"/>
    <n v="2014"/>
    <x v="69"/>
    <x v="0"/>
    <x v="9"/>
    <x v="0"/>
    <x v="3"/>
    <x v="2"/>
    <x v="0"/>
    <x v="0"/>
    <x v="0"/>
  </r>
  <r>
    <x v="1063"/>
    <n v="113"/>
    <x v="2371"/>
    <s v="Drama|Romance"/>
    <x v="2533"/>
    <s v="English"/>
    <s v="USA"/>
    <n v="16000000"/>
    <n v="2010"/>
    <x v="13"/>
    <x v="3"/>
    <x v="6"/>
    <x v="2"/>
    <x v="1"/>
    <x v="0"/>
    <x v="0"/>
    <x v="0"/>
    <x v="0"/>
  </r>
  <r>
    <x v="1064"/>
    <n v="101"/>
    <x v="2372"/>
    <s v="Comedy|Drama|Romance"/>
    <x v="2534"/>
    <s v="English"/>
    <s v="USA"/>
    <n v="16000000"/>
    <n v="2003"/>
    <x v="20"/>
    <x v="5"/>
    <x v="9"/>
    <x v="4"/>
    <x v="1"/>
    <x v="0"/>
    <x v="0"/>
    <x v="0"/>
    <x v="0"/>
  </r>
  <r>
    <x v="835"/>
    <n v="105"/>
    <x v="2373"/>
    <s v="Comedy|Romance|Sci-Fi"/>
    <x v="2535"/>
    <s v="English"/>
    <s v="USA"/>
    <n v="20000000"/>
    <n v="1988"/>
    <x v="31"/>
    <x v="5"/>
    <x v="6"/>
    <x v="3"/>
    <x v="1"/>
    <x v="0"/>
    <x v="0"/>
    <x v="0"/>
    <x v="0"/>
  </r>
  <r>
    <x v="250"/>
    <n v="125"/>
    <x v="2374"/>
    <s v="Drama"/>
    <x v="2536"/>
    <s v="English"/>
    <s v="USA"/>
    <n v="26000000"/>
    <n v="1993"/>
    <x v="16"/>
    <x v="3"/>
    <x v="2"/>
    <x v="2"/>
    <x v="1"/>
    <x v="0"/>
    <x v="0"/>
    <x v="0"/>
    <x v="0"/>
  </r>
  <r>
    <x v="1065"/>
    <n v="100"/>
    <x v="2375"/>
    <s v="Mystery|Sci-Fi|Thriller"/>
    <x v="2537"/>
    <s v="English"/>
    <s v="Germany"/>
    <n v="16000000"/>
    <n v="1999"/>
    <x v="15"/>
    <x v="6"/>
    <x v="10"/>
    <x v="1"/>
    <x v="1"/>
    <x v="0"/>
    <x v="0"/>
    <x v="0"/>
    <x v="0"/>
  </r>
  <r>
    <x v="1066"/>
    <n v="97"/>
    <x v="2376"/>
    <s v="Comedy"/>
    <x v="2538"/>
    <s v="English"/>
    <s v="USA"/>
    <s v="-"/>
    <n v="2004"/>
    <x v="57"/>
    <x v="5"/>
    <x v="2"/>
    <x v="2"/>
    <x v="1"/>
    <x v="0"/>
    <x v="0"/>
    <x v="0"/>
    <x v="0"/>
  </r>
  <r>
    <x v="1067"/>
    <n v="108"/>
    <x v="4"/>
    <s v="Action|Drama|Sci-Fi|Thriller"/>
    <x v="2539"/>
    <s v="English"/>
    <s v="USA"/>
    <n v="16000000"/>
    <n v="1979"/>
    <x v="41"/>
    <x v="0"/>
    <x v="9"/>
    <x v="3"/>
    <x v="7"/>
    <x v="0"/>
    <x v="0"/>
    <x v="0"/>
    <x v="0"/>
  </r>
  <r>
    <x v="1068"/>
    <n v="112"/>
    <x v="2377"/>
    <s v="Comedy|Drama|Music"/>
    <x v="2540"/>
    <s v="English"/>
    <s v="USA"/>
    <n v="15000000"/>
    <n v="2000"/>
    <x v="19"/>
    <x v="5"/>
    <x v="9"/>
    <x v="17"/>
    <x v="1"/>
    <x v="0"/>
    <x v="0"/>
    <x v="0"/>
    <x v="0"/>
  </r>
  <r>
    <x v="696"/>
    <n v="112"/>
    <x v="2378"/>
    <s v="Comedy|Romance"/>
    <x v="2541"/>
    <s v="English"/>
    <s v="USA"/>
    <n v="16000000"/>
    <n v="2002"/>
    <x v="4"/>
    <x v="5"/>
    <x v="6"/>
    <x v="2"/>
    <x v="1"/>
    <x v="0"/>
    <x v="0"/>
    <x v="0"/>
    <x v="0"/>
  </r>
  <r>
    <x v="1069"/>
    <n v="95"/>
    <x v="2379"/>
    <s v="Comedy|Music"/>
    <x v="2542"/>
    <s v="English"/>
    <s v="USA"/>
    <n v="15000000"/>
    <n v="1999"/>
    <x v="2"/>
    <x v="5"/>
    <x v="16"/>
    <x v="2"/>
    <x v="1"/>
    <x v="0"/>
    <x v="0"/>
    <x v="0"/>
    <x v="0"/>
  </r>
  <r>
    <x v="503"/>
    <n v="110"/>
    <x v="2380"/>
    <s v="Action|Adventure|Fantasy"/>
    <x v="2543"/>
    <s v="English"/>
    <s v="UK"/>
    <n v="16000000"/>
    <n v="1986"/>
    <x v="13"/>
    <x v="0"/>
    <x v="0"/>
    <x v="0"/>
    <x v="1"/>
    <x v="0"/>
    <x v="0"/>
    <x v="0"/>
    <x v="0"/>
  </r>
  <r>
    <x v="1070"/>
    <n v="118"/>
    <x v="2381"/>
    <s v="Drama"/>
    <x v="2544"/>
    <s v="English"/>
    <s v="USA"/>
    <n v="16000000"/>
    <n v="2007"/>
    <x v="13"/>
    <x v="3"/>
    <x v="2"/>
    <x v="2"/>
    <x v="1"/>
    <x v="0"/>
    <x v="0"/>
    <x v="0"/>
    <x v="0"/>
  </r>
  <r>
    <x v="1071"/>
    <n v="97"/>
    <x v="2382"/>
    <s v="Action|Crime|Sci-Fi"/>
    <x v="2545"/>
    <s v="English"/>
    <s v="USA"/>
    <n v="16000000"/>
    <n v="1997"/>
    <x v="66"/>
    <x v="0"/>
    <x v="7"/>
    <x v="3"/>
    <x v="1"/>
    <x v="0"/>
    <x v="0"/>
    <x v="0"/>
    <x v="0"/>
  </r>
  <r>
    <x v="761"/>
    <n v="120"/>
    <x v="2383"/>
    <s v="Drama|Romance"/>
    <x v="2546"/>
    <s v="English"/>
    <s v="USA"/>
    <n v="16000000"/>
    <n v="2013"/>
    <x v="4"/>
    <x v="3"/>
    <x v="6"/>
    <x v="2"/>
    <x v="1"/>
    <x v="0"/>
    <x v="0"/>
    <x v="0"/>
    <x v="0"/>
  </r>
  <r>
    <x v="1072"/>
    <n v="135"/>
    <x v="2384"/>
    <s v="Drama|History|Romance|War"/>
    <x v="2547"/>
    <s v="English"/>
    <s v="UK"/>
    <n v="16000000"/>
    <n v="2005"/>
    <x v="10"/>
    <x v="3"/>
    <x v="14"/>
    <x v="4"/>
    <x v="12"/>
    <x v="0"/>
    <x v="0"/>
    <x v="0"/>
    <x v="0"/>
  </r>
  <r>
    <x v="464"/>
    <n v="101"/>
    <x v="2385"/>
    <s v="Crime|Drama|Mystery|Thriller"/>
    <x v="2548"/>
    <s v="English"/>
    <s v="UK"/>
    <n v="20000000"/>
    <n v="2013"/>
    <x v="15"/>
    <x v="8"/>
    <x v="9"/>
    <x v="14"/>
    <x v="7"/>
    <x v="0"/>
    <x v="0"/>
    <x v="0"/>
    <x v="0"/>
  </r>
  <r>
    <x v="1073"/>
    <n v="92"/>
    <x v="2386"/>
    <s v="Comedy"/>
    <x v="2549"/>
    <s v="English"/>
    <s v="USA"/>
    <n v="16000000"/>
    <n v="2004"/>
    <x v="46"/>
    <x v="5"/>
    <x v="2"/>
    <x v="2"/>
    <x v="1"/>
    <x v="0"/>
    <x v="0"/>
    <x v="0"/>
    <x v="0"/>
  </r>
  <r>
    <x v="1074"/>
    <n v="106"/>
    <x v="4"/>
    <s v="Comedy|Romance"/>
    <x v="2550"/>
    <s v="French"/>
    <s v="France"/>
    <n v="11000000"/>
    <n v="2008"/>
    <x v="1"/>
    <x v="5"/>
    <x v="6"/>
    <x v="2"/>
    <x v="1"/>
    <x v="0"/>
    <x v="0"/>
    <x v="0"/>
    <x v="0"/>
  </r>
  <r>
    <x v="1075"/>
    <n v="92"/>
    <x v="2387"/>
    <s v="Drama|Romance|War"/>
    <x v="2551"/>
    <s v="English"/>
    <s v="UK"/>
    <n v="15000000"/>
    <n v="2008"/>
    <x v="5"/>
    <x v="3"/>
    <x v="6"/>
    <x v="16"/>
    <x v="1"/>
    <x v="0"/>
    <x v="0"/>
    <x v="0"/>
    <x v="0"/>
  </r>
  <r>
    <x v="1076"/>
    <n v="161"/>
    <x v="2388"/>
    <s v="Drama|Fantasy"/>
    <x v="2552"/>
    <s v="English"/>
    <s v="France"/>
    <n v="13000000"/>
    <n v="2009"/>
    <x v="11"/>
    <x v="3"/>
    <x v="5"/>
    <x v="2"/>
    <x v="1"/>
    <x v="0"/>
    <x v="0"/>
    <x v="0"/>
    <x v="0"/>
  </r>
  <r>
    <x v="941"/>
    <n v="92"/>
    <x v="2389"/>
    <s v="Comedy|Horror|Romance"/>
    <x v="2553"/>
    <s v="English"/>
    <s v="USA"/>
    <n v="16000000"/>
    <n v="2012"/>
    <x v="37"/>
    <x v="5"/>
    <x v="11"/>
    <x v="4"/>
    <x v="1"/>
    <x v="0"/>
    <x v="0"/>
    <x v="0"/>
    <x v="0"/>
  </r>
  <r>
    <x v="644"/>
    <n v="93"/>
    <x v="4"/>
    <s v="Drama|Family"/>
    <x v="2554"/>
    <s v="English"/>
    <s v="USA"/>
    <n v="16000000"/>
    <n v="2009"/>
    <x v="14"/>
    <x v="3"/>
    <x v="4"/>
    <x v="2"/>
    <x v="1"/>
    <x v="0"/>
    <x v="0"/>
    <x v="0"/>
    <x v="0"/>
  </r>
  <r>
    <x v="1077"/>
    <n v="110"/>
    <x v="4"/>
    <s v="Crime|Drama|Thriller"/>
    <x v="2555"/>
    <s v="English"/>
    <s v="France"/>
    <n v="16000000"/>
    <n v="2013"/>
    <x v="10"/>
    <x v="8"/>
    <x v="9"/>
    <x v="1"/>
    <x v="1"/>
    <x v="0"/>
    <x v="0"/>
    <x v="0"/>
    <x v="0"/>
  </r>
  <r>
    <x v="1078"/>
    <n v="122"/>
    <x v="2390"/>
    <s v="Drama|Western"/>
    <x v="2556"/>
    <s v="English"/>
    <s v="USA"/>
    <n v="16000000"/>
    <n v="2014"/>
    <x v="4"/>
    <x v="3"/>
    <x v="13"/>
    <x v="2"/>
    <x v="1"/>
    <x v="0"/>
    <x v="0"/>
    <x v="0"/>
    <x v="0"/>
  </r>
  <r>
    <x v="1079"/>
    <n v="91"/>
    <x v="2391"/>
    <s v="Comedy|Drama|Romance|Sport"/>
    <x v="2557"/>
    <s v="English"/>
    <s v="USA"/>
    <n v="15600000"/>
    <n v="2002"/>
    <x v="33"/>
    <x v="5"/>
    <x v="9"/>
    <x v="4"/>
    <x v="16"/>
    <x v="0"/>
    <x v="0"/>
    <x v="0"/>
    <x v="0"/>
  </r>
  <r>
    <x v="113"/>
    <n v="45"/>
    <x v="4"/>
    <s v="Comedy|Crime|Drama"/>
    <x v="2558"/>
    <s v="English"/>
    <s v="Norway"/>
    <n v="34000000"/>
    <s v="-"/>
    <x v="14"/>
    <x v="5"/>
    <x v="7"/>
    <x v="8"/>
    <x v="1"/>
    <x v="0"/>
    <x v="0"/>
    <x v="0"/>
    <x v="0"/>
  </r>
  <r>
    <x v="842"/>
    <n v="115"/>
    <x v="2392"/>
    <s v="Drama|War"/>
    <x v="2559"/>
    <s v="English"/>
    <s v="Canada"/>
    <s v="-"/>
    <n v="2002"/>
    <x v="4"/>
    <x v="3"/>
    <x v="17"/>
    <x v="2"/>
    <x v="1"/>
    <x v="0"/>
    <x v="0"/>
    <x v="0"/>
    <x v="0"/>
  </r>
  <r>
    <x v="1080"/>
    <n v="94"/>
    <x v="2393"/>
    <s v="Drama|Sport"/>
    <x v="2560"/>
    <s v="English"/>
    <s v="USA"/>
    <s v="-"/>
    <n v="2001"/>
    <x v="12"/>
    <x v="3"/>
    <x v="19"/>
    <x v="2"/>
    <x v="1"/>
    <x v="0"/>
    <x v="0"/>
    <x v="0"/>
    <x v="0"/>
  </r>
  <r>
    <x v="1081"/>
    <n v="93"/>
    <x v="2394"/>
    <s v="Drama|Mystery|Thriller"/>
    <x v="2561"/>
    <s v="English"/>
    <s v="USA"/>
    <n v="15500000"/>
    <n v="2005"/>
    <x v="18"/>
    <x v="3"/>
    <x v="12"/>
    <x v="1"/>
    <x v="1"/>
    <x v="0"/>
    <x v="0"/>
    <x v="0"/>
    <x v="0"/>
  </r>
  <r>
    <x v="1082"/>
    <n v="94"/>
    <x v="2395"/>
    <s v="Action|Comedy|Crime|Drama|Thriller"/>
    <x v="2562"/>
    <s v="French"/>
    <s v="France"/>
    <n v="15300000"/>
    <n v="2001"/>
    <x v="4"/>
    <x v="0"/>
    <x v="8"/>
    <x v="10"/>
    <x v="11"/>
    <x v="2"/>
    <x v="0"/>
    <x v="0"/>
    <x v="0"/>
  </r>
  <r>
    <x v="66"/>
    <n v="95"/>
    <x v="2396"/>
    <s v="Comedy|Horror|Sci-Fi"/>
    <x v="2563"/>
    <s v="English"/>
    <s v="Canada"/>
    <n v="15500000"/>
    <n v="2006"/>
    <x v="12"/>
    <x v="5"/>
    <x v="11"/>
    <x v="3"/>
    <x v="1"/>
    <x v="0"/>
    <x v="0"/>
    <x v="0"/>
    <x v="0"/>
  </r>
  <r>
    <x v="225"/>
    <n v="105"/>
    <x v="2397"/>
    <s v="Action|Comedy|Crime"/>
    <x v="2564"/>
    <s v="English"/>
    <s v="USA"/>
    <n v="14000000"/>
    <n v="1984"/>
    <x v="11"/>
    <x v="0"/>
    <x v="8"/>
    <x v="10"/>
    <x v="1"/>
    <x v="0"/>
    <x v="0"/>
    <x v="0"/>
    <x v="0"/>
  </r>
  <r>
    <x v="126"/>
    <n v="103"/>
    <x v="2398"/>
    <s v="Comedy|Family"/>
    <x v="2565"/>
    <s v="English"/>
    <s v="USA"/>
    <n v="18000000"/>
    <n v="1990"/>
    <x v="7"/>
    <x v="5"/>
    <x v="4"/>
    <x v="2"/>
    <x v="1"/>
    <x v="0"/>
    <x v="0"/>
    <x v="0"/>
    <x v="0"/>
  </r>
  <r>
    <x v="853"/>
    <n v="102"/>
    <x v="2399"/>
    <s v="Comedy|Drama|Family"/>
    <x v="2566"/>
    <s v="English"/>
    <s v="USA"/>
    <n v="11000000"/>
    <n v="1987"/>
    <x v="18"/>
    <x v="5"/>
    <x v="9"/>
    <x v="7"/>
    <x v="1"/>
    <x v="0"/>
    <x v="0"/>
    <x v="0"/>
    <x v="0"/>
  </r>
  <r>
    <x v="207"/>
    <n v="116"/>
    <x v="2400"/>
    <s v="Comedy|Drama|Romance"/>
    <x v="2567"/>
    <s v="English"/>
    <s v="USA"/>
    <n v="22000000"/>
    <n v="1982"/>
    <x v="38"/>
    <x v="5"/>
    <x v="9"/>
    <x v="4"/>
    <x v="1"/>
    <x v="0"/>
    <x v="0"/>
    <x v="0"/>
    <x v="0"/>
  </r>
  <r>
    <x v="165"/>
    <n v="110"/>
    <x v="2401"/>
    <s v="Action|Drama|Romance"/>
    <x v="2568"/>
    <s v="English"/>
    <s v="USA"/>
    <n v="15000000"/>
    <n v="1986"/>
    <x v="8"/>
    <x v="0"/>
    <x v="9"/>
    <x v="4"/>
    <x v="1"/>
    <x v="0"/>
    <x v="0"/>
    <x v="0"/>
    <x v="0"/>
  </r>
  <r>
    <x v="106"/>
    <n v="120"/>
    <x v="2402"/>
    <s v="Action|Drama|Romance"/>
    <x v="2569"/>
    <s v="Mandarin"/>
    <s v="Taiwan"/>
    <n v="15000000"/>
    <n v="2000"/>
    <x v="0"/>
    <x v="0"/>
    <x v="9"/>
    <x v="4"/>
    <x v="1"/>
    <x v="0"/>
    <x v="0"/>
    <x v="0"/>
    <x v="0"/>
  </r>
  <r>
    <x v="2"/>
    <n v="122"/>
    <x v="2403"/>
    <s v="Drama"/>
    <x v="2570"/>
    <s v="English"/>
    <s v="USA"/>
    <n v="15000000"/>
    <n v="1999"/>
    <x v="26"/>
    <x v="3"/>
    <x v="2"/>
    <x v="2"/>
    <x v="1"/>
    <x v="0"/>
    <x v="0"/>
    <x v="0"/>
    <x v="0"/>
  </r>
  <r>
    <x v="323"/>
    <n v="118"/>
    <x v="2404"/>
    <s v="Biography|Drama|History|Romance"/>
    <x v="2571"/>
    <s v="English"/>
    <s v="UK"/>
    <n v="15000000"/>
    <n v="2010"/>
    <x v="25"/>
    <x v="9"/>
    <x v="9"/>
    <x v="12"/>
    <x v="6"/>
    <x v="0"/>
    <x v="0"/>
    <x v="0"/>
    <x v="0"/>
  </r>
  <r>
    <x v="246"/>
    <n v="107"/>
    <x v="2405"/>
    <s v="Comedy|Crime"/>
    <x v="2572"/>
    <s v="English"/>
    <s v="USA"/>
    <n v="15000000"/>
    <n v="1988"/>
    <x v="19"/>
    <x v="5"/>
    <x v="7"/>
    <x v="2"/>
    <x v="1"/>
    <x v="0"/>
    <x v="0"/>
    <x v="0"/>
    <x v="0"/>
  </r>
  <r>
    <x v="113"/>
    <n v="45"/>
    <x v="4"/>
    <s v="Crime|Drama|Horror|Mystery|Thriller"/>
    <x v="2573"/>
    <s v="English"/>
    <s v="USA"/>
    <s v="-"/>
    <s v="-"/>
    <x v="11"/>
    <x v="8"/>
    <x v="9"/>
    <x v="9"/>
    <x v="3"/>
    <x v="2"/>
    <x v="0"/>
    <x v="0"/>
    <x v="0"/>
  </r>
  <r>
    <x v="1083"/>
    <n v="102"/>
    <x v="2406"/>
    <s v="Drama|Romance"/>
    <x v="2574"/>
    <s v="English"/>
    <s v="USA"/>
    <n v="15500000"/>
    <n v="2008"/>
    <x v="2"/>
    <x v="3"/>
    <x v="6"/>
    <x v="2"/>
    <x v="1"/>
    <x v="0"/>
    <x v="0"/>
    <x v="0"/>
    <x v="0"/>
  </r>
  <r>
    <x v="38"/>
    <n v="154"/>
    <x v="2407"/>
    <s v="Drama"/>
    <x v="2575"/>
    <s v="English"/>
    <s v="USA"/>
    <n v="15000000"/>
    <n v="1985"/>
    <x v="6"/>
    <x v="3"/>
    <x v="2"/>
    <x v="2"/>
    <x v="1"/>
    <x v="0"/>
    <x v="0"/>
    <x v="0"/>
    <x v="0"/>
  </r>
  <r>
    <x v="1084"/>
    <n v="103"/>
    <x v="4"/>
    <s v="Action|Comedy|Drama|Thriller"/>
    <x v="2576"/>
    <s v="Korean"/>
    <s v="South Korea"/>
    <s v="-"/>
    <n v="2009"/>
    <x v="20"/>
    <x v="0"/>
    <x v="8"/>
    <x v="8"/>
    <x v="7"/>
    <x v="0"/>
    <x v="0"/>
    <x v="0"/>
    <x v="0"/>
  </r>
  <r>
    <x v="204"/>
    <n v="141"/>
    <x v="4"/>
    <s v="Adventure|Drama|History"/>
    <x v="363"/>
    <s v="English"/>
    <s v="USA"/>
    <n v="100000000"/>
    <n v="2016"/>
    <x v="9"/>
    <x v="2"/>
    <x v="9"/>
    <x v="12"/>
    <x v="1"/>
    <x v="0"/>
    <x v="0"/>
    <x v="0"/>
    <x v="0"/>
  </r>
  <r>
    <x v="1085"/>
    <n v="114"/>
    <x v="2408"/>
    <s v="Biography|Drama|Thriller|War"/>
    <x v="2577"/>
    <s v="English"/>
    <s v="UK"/>
    <n v="14000000"/>
    <n v="2014"/>
    <x v="14"/>
    <x v="9"/>
    <x v="9"/>
    <x v="1"/>
    <x v="12"/>
    <x v="0"/>
    <x v="0"/>
    <x v="0"/>
    <x v="0"/>
  </r>
  <r>
    <x v="1047"/>
    <n v="109"/>
    <x v="2409"/>
    <s v="Comedy|War"/>
    <x v="2578"/>
    <s v="English"/>
    <s v="USA"/>
    <n v="10000000"/>
    <n v="1980"/>
    <x v="9"/>
    <x v="5"/>
    <x v="17"/>
    <x v="2"/>
    <x v="1"/>
    <x v="0"/>
    <x v="0"/>
    <x v="0"/>
    <x v="0"/>
  </r>
  <r>
    <x v="77"/>
    <n v="124"/>
    <x v="2410"/>
    <s v="Biography|Drama|Music|Musical"/>
    <x v="2579"/>
    <s v="English"/>
    <s v="USA"/>
    <s v="-"/>
    <n v="1980"/>
    <x v="7"/>
    <x v="9"/>
    <x v="9"/>
    <x v="17"/>
    <x v="13"/>
    <x v="0"/>
    <x v="0"/>
    <x v="0"/>
    <x v="0"/>
  </r>
  <r>
    <x v="208"/>
    <n v="94"/>
    <x v="2411"/>
    <s v="Comedy|Family"/>
    <x v="2580"/>
    <s v="English"/>
    <s v="USA"/>
    <n v="15000000"/>
    <n v="2010"/>
    <x v="5"/>
    <x v="5"/>
    <x v="4"/>
    <x v="2"/>
    <x v="1"/>
    <x v="0"/>
    <x v="0"/>
    <x v="0"/>
    <x v="0"/>
  </r>
  <r>
    <x v="1086"/>
    <n v="100"/>
    <x v="2412"/>
    <s v="Fantasy|Horror"/>
    <x v="2581"/>
    <s v="English"/>
    <s v="Canada"/>
    <n v="20000000"/>
    <n v="2013"/>
    <x v="5"/>
    <x v="7"/>
    <x v="11"/>
    <x v="2"/>
    <x v="1"/>
    <x v="0"/>
    <x v="0"/>
    <x v="0"/>
    <x v="0"/>
  </r>
  <r>
    <x v="469"/>
    <n v="101"/>
    <x v="2305"/>
    <s v="Horror|Thriller"/>
    <x v="2461"/>
    <s v="English"/>
    <s v="USA"/>
    <n v="300000"/>
    <n v="1978"/>
    <x v="0"/>
    <x v="11"/>
    <x v="1"/>
    <x v="2"/>
    <x v="1"/>
    <x v="0"/>
    <x v="0"/>
    <x v="0"/>
    <x v="0"/>
  </r>
  <r>
    <x v="370"/>
    <n v="98"/>
    <x v="2413"/>
    <s v="Adventure|Comedy"/>
    <x v="2582"/>
    <s v="English"/>
    <s v="USA"/>
    <n v="15000000"/>
    <n v="1983"/>
    <x v="38"/>
    <x v="2"/>
    <x v="8"/>
    <x v="2"/>
    <x v="1"/>
    <x v="0"/>
    <x v="0"/>
    <x v="0"/>
    <x v="0"/>
  </r>
  <r>
    <x v="899"/>
    <n v="102"/>
    <x v="2414"/>
    <s v="Comedy"/>
    <x v="2583"/>
    <s v="English"/>
    <s v="USA"/>
    <n v="15000000"/>
    <n v="2013"/>
    <x v="4"/>
    <x v="5"/>
    <x v="2"/>
    <x v="2"/>
    <x v="1"/>
    <x v="0"/>
    <x v="0"/>
    <x v="0"/>
    <x v="0"/>
  </r>
  <r>
    <x v="491"/>
    <n v="94"/>
    <x v="2415"/>
    <s v="Biography|Drama"/>
    <x v="2584"/>
    <s v="English"/>
    <s v="UK"/>
    <n v="9800000"/>
    <n v="2006"/>
    <x v="11"/>
    <x v="9"/>
    <x v="9"/>
    <x v="2"/>
    <x v="1"/>
    <x v="0"/>
    <x v="0"/>
    <x v="0"/>
    <x v="0"/>
  </r>
  <r>
    <x v="24"/>
    <n v="92"/>
    <x v="2416"/>
    <s v="Comedy|Fantasy"/>
    <x v="2585"/>
    <s v="English"/>
    <s v="USA"/>
    <n v="15000000"/>
    <n v="1988"/>
    <x v="7"/>
    <x v="5"/>
    <x v="5"/>
    <x v="2"/>
    <x v="1"/>
    <x v="0"/>
    <x v="0"/>
    <x v="0"/>
    <x v="0"/>
  </r>
  <r>
    <x v="795"/>
    <n v="113"/>
    <x v="2417"/>
    <s v="Comedy|Drama"/>
    <x v="2586"/>
    <s v="English"/>
    <s v="USA"/>
    <n v="15000000"/>
    <n v="2007"/>
    <x v="23"/>
    <x v="5"/>
    <x v="9"/>
    <x v="2"/>
    <x v="1"/>
    <x v="0"/>
    <x v="0"/>
    <x v="0"/>
    <x v="0"/>
  </r>
  <r>
    <x v="1087"/>
    <n v="115"/>
    <x v="2418"/>
    <s v="Drama|Family|Romance"/>
    <x v="2587"/>
    <s v="English"/>
    <s v="USA"/>
    <n v="15000000"/>
    <n v="1994"/>
    <x v="11"/>
    <x v="3"/>
    <x v="4"/>
    <x v="4"/>
    <x v="1"/>
    <x v="0"/>
    <x v="0"/>
    <x v="0"/>
    <x v="0"/>
  </r>
  <r>
    <x v="1088"/>
    <n v="95"/>
    <x v="2419"/>
    <s v="Drama|Fantasy|Horror|Thriller"/>
    <x v="2588"/>
    <s v="English"/>
    <s v="UK"/>
    <n v="17000000"/>
    <n v="2012"/>
    <x v="21"/>
    <x v="3"/>
    <x v="5"/>
    <x v="9"/>
    <x v="7"/>
    <x v="0"/>
    <x v="0"/>
    <x v="0"/>
    <x v="0"/>
  </r>
  <r>
    <x v="172"/>
    <n v="87"/>
    <x v="2420"/>
    <s v="Horror|Thriller"/>
    <x v="2589"/>
    <s v="English"/>
    <s v="USA"/>
    <n v="15000000"/>
    <n v="2006"/>
    <x v="40"/>
    <x v="11"/>
    <x v="1"/>
    <x v="2"/>
    <x v="1"/>
    <x v="0"/>
    <x v="0"/>
    <x v="0"/>
    <x v="0"/>
  </r>
  <r>
    <x v="80"/>
    <n v="88"/>
    <x v="2421"/>
    <s v="Adventure|Comedy|Family"/>
    <x v="2590"/>
    <s v="English"/>
    <s v="USA"/>
    <n v="15000000"/>
    <n v="2002"/>
    <x v="28"/>
    <x v="2"/>
    <x v="8"/>
    <x v="7"/>
    <x v="1"/>
    <x v="0"/>
    <x v="0"/>
    <x v="0"/>
    <x v="0"/>
  </r>
  <r>
    <x v="523"/>
    <n v="183"/>
    <x v="4"/>
    <s v="Drama|War"/>
    <x v="2591"/>
    <s v="English"/>
    <s v="UK"/>
    <n v="15000000"/>
    <n v="1978"/>
    <x v="17"/>
    <x v="3"/>
    <x v="17"/>
    <x v="2"/>
    <x v="1"/>
    <x v="0"/>
    <x v="0"/>
    <x v="0"/>
    <x v="0"/>
  </r>
  <r>
    <x v="277"/>
    <n v="97"/>
    <x v="2422"/>
    <s v="Comedy|Drama"/>
    <x v="2592"/>
    <s v="English"/>
    <s v="USA"/>
    <n v="15000000"/>
    <n v="1997"/>
    <x v="1"/>
    <x v="5"/>
    <x v="9"/>
    <x v="2"/>
    <x v="1"/>
    <x v="0"/>
    <x v="0"/>
    <x v="0"/>
    <x v="0"/>
  </r>
  <r>
    <x v="1089"/>
    <n v="94"/>
    <x v="2423"/>
    <s v="Adventure|Comedy|Family|Music|Romance"/>
    <x v="2593"/>
    <s v="English"/>
    <s v="USA"/>
    <n v="17000000"/>
    <n v="2003"/>
    <x v="43"/>
    <x v="2"/>
    <x v="8"/>
    <x v="7"/>
    <x v="15"/>
    <x v="5"/>
    <x v="0"/>
    <x v="0"/>
    <x v="0"/>
  </r>
  <r>
    <x v="1090"/>
    <n v="112"/>
    <x v="2424"/>
    <s v="Action|Drama|Thriller"/>
    <x v="2594"/>
    <s v="English"/>
    <s v="USA"/>
    <n v="15000000"/>
    <n v="2013"/>
    <x v="12"/>
    <x v="0"/>
    <x v="9"/>
    <x v="1"/>
    <x v="1"/>
    <x v="0"/>
    <x v="0"/>
    <x v="0"/>
    <x v="0"/>
  </r>
  <r>
    <x v="1091"/>
    <n v="98"/>
    <x v="2425"/>
    <s v="Comedy|Fantasy|Horror"/>
    <x v="2595"/>
    <s v="English"/>
    <s v="USA"/>
    <n v="15000000"/>
    <n v="2015"/>
    <x v="5"/>
    <x v="5"/>
    <x v="5"/>
    <x v="9"/>
    <x v="1"/>
    <x v="0"/>
    <x v="0"/>
    <x v="0"/>
    <x v="0"/>
  </r>
  <r>
    <x v="423"/>
    <n v="104"/>
    <x v="2426"/>
    <s v="Horror|Mystery|Sci-Fi"/>
    <x v="2596"/>
    <s v="English"/>
    <s v="USA"/>
    <n v="15000000"/>
    <n v="1998"/>
    <x v="21"/>
    <x v="11"/>
    <x v="12"/>
    <x v="3"/>
    <x v="1"/>
    <x v="0"/>
    <x v="0"/>
    <x v="0"/>
    <x v="0"/>
  </r>
  <r>
    <x v="521"/>
    <n v="118"/>
    <x v="2427"/>
    <s v="Biography|Drama|Music"/>
    <x v="2597"/>
    <s v="English"/>
    <s v="USA"/>
    <s v="-"/>
    <n v="1993"/>
    <x v="13"/>
    <x v="9"/>
    <x v="9"/>
    <x v="17"/>
    <x v="1"/>
    <x v="0"/>
    <x v="0"/>
    <x v="0"/>
    <x v="0"/>
  </r>
  <r>
    <x v="141"/>
    <n v="120"/>
    <x v="2428"/>
    <s v="Crime|Drama|Thriller"/>
    <x v="2598"/>
    <s v="English"/>
    <s v="USA"/>
    <n v="10000000"/>
    <n v="1997"/>
    <x v="8"/>
    <x v="8"/>
    <x v="9"/>
    <x v="1"/>
    <x v="1"/>
    <x v="0"/>
    <x v="0"/>
    <x v="0"/>
    <x v="0"/>
  </r>
  <r>
    <x v="1092"/>
    <n v="99"/>
    <x v="2429"/>
    <s v="Comedy"/>
    <x v="2599"/>
    <s v="English"/>
    <s v="USA"/>
    <n v="16000000"/>
    <n v="2001"/>
    <x v="20"/>
    <x v="5"/>
    <x v="2"/>
    <x v="2"/>
    <x v="1"/>
    <x v="0"/>
    <x v="0"/>
    <x v="0"/>
    <x v="0"/>
  </r>
  <r>
    <x v="50"/>
    <n v="109"/>
    <x v="2430"/>
    <s v="Crime|Drama|Thriller"/>
    <x v="2600"/>
    <s v="English"/>
    <s v="USA"/>
    <n v="7000000"/>
    <n v="2012"/>
    <x v="16"/>
    <x v="8"/>
    <x v="9"/>
    <x v="1"/>
    <x v="1"/>
    <x v="0"/>
    <x v="0"/>
    <x v="0"/>
    <x v="0"/>
  </r>
  <r>
    <x v="296"/>
    <n v="105"/>
    <x v="1325"/>
    <s v="Comedy|Drama|Romance"/>
    <x v="1376"/>
    <s v="English"/>
    <s v="USA"/>
    <n v="37000000"/>
    <n v="2015"/>
    <x v="28"/>
    <x v="5"/>
    <x v="9"/>
    <x v="4"/>
    <x v="1"/>
    <x v="0"/>
    <x v="0"/>
    <x v="0"/>
    <x v="0"/>
  </r>
  <r>
    <x v="49"/>
    <n v="106"/>
    <x v="2431"/>
    <s v="Action|Crime|Drama|Thriller"/>
    <x v="2601"/>
    <s v="English"/>
    <s v="USA"/>
    <n v="15000000"/>
    <n v="2000"/>
    <x v="23"/>
    <x v="0"/>
    <x v="7"/>
    <x v="8"/>
    <x v="7"/>
    <x v="0"/>
    <x v="0"/>
    <x v="0"/>
    <x v="0"/>
  </r>
  <r>
    <x v="1093"/>
    <n v="123"/>
    <x v="2432"/>
    <s v="Biography|Drama|Romance"/>
    <x v="2602"/>
    <s v="English"/>
    <s v="UK"/>
    <n v="15000000"/>
    <n v="2014"/>
    <x v="16"/>
    <x v="9"/>
    <x v="9"/>
    <x v="4"/>
    <x v="1"/>
    <x v="0"/>
    <x v="0"/>
    <x v="0"/>
    <x v="0"/>
  </r>
  <r>
    <x v="433"/>
    <n v="86"/>
    <x v="2433"/>
    <s v="Comedy|Crime"/>
    <x v="2603"/>
    <s v="English"/>
    <s v="USA"/>
    <n v="16000000"/>
    <n v="2003"/>
    <x v="37"/>
    <x v="5"/>
    <x v="7"/>
    <x v="2"/>
    <x v="1"/>
    <x v="0"/>
    <x v="0"/>
    <x v="0"/>
    <x v="0"/>
  </r>
  <r>
    <x v="1094"/>
    <n v="120"/>
    <x v="2434"/>
    <s v="Comedy|Drama|Romance"/>
    <x v="2604"/>
    <s v="English"/>
    <s v="USA"/>
    <n v="15000000"/>
    <n v="2000"/>
    <x v="2"/>
    <x v="5"/>
    <x v="9"/>
    <x v="4"/>
    <x v="1"/>
    <x v="0"/>
    <x v="0"/>
    <x v="0"/>
    <x v="0"/>
  </r>
  <r>
    <x v="767"/>
    <n v="227"/>
    <x v="2271"/>
    <s v="Adventure|Biography|Drama|History|War"/>
    <x v="2605"/>
    <s v="English"/>
    <s v="UK"/>
    <n v="15000000"/>
    <n v="1962"/>
    <x v="26"/>
    <x v="2"/>
    <x v="18"/>
    <x v="8"/>
    <x v="5"/>
    <x v="8"/>
    <x v="0"/>
    <x v="0"/>
    <x v="0"/>
  </r>
  <r>
    <x v="1095"/>
    <n v="119"/>
    <x v="2435"/>
    <s v="Horror"/>
    <x v="2606"/>
    <s v="English"/>
    <s v="USA"/>
    <n v="15000000"/>
    <n v="2009"/>
    <x v="41"/>
    <x v="11"/>
    <x v="2"/>
    <x v="2"/>
    <x v="1"/>
    <x v="0"/>
    <x v="0"/>
    <x v="0"/>
    <x v="0"/>
  </r>
  <r>
    <x v="645"/>
    <n v="115"/>
    <x v="2436"/>
    <s v="Adventure|Biography|Drama"/>
    <x v="2607"/>
    <s v="English"/>
    <s v="USA"/>
    <n v="15000000"/>
    <n v="2014"/>
    <x v="1"/>
    <x v="2"/>
    <x v="18"/>
    <x v="8"/>
    <x v="1"/>
    <x v="0"/>
    <x v="0"/>
    <x v="0"/>
    <x v="0"/>
  </r>
  <r>
    <x v="1096"/>
    <n v="114"/>
    <x v="2437"/>
    <s v="Crime|Horror|Thriller"/>
    <x v="2608"/>
    <s v="English"/>
    <s v="USA"/>
    <n v="15000000"/>
    <n v="2009"/>
    <x v="4"/>
    <x v="8"/>
    <x v="11"/>
    <x v="1"/>
    <x v="1"/>
    <x v="0"/>
    <x v="0"/>
    <x v="0"/>
    <x v="0"/>
  </r>
  <r>
    <x v="1064"/>
    <n v="90"/>
    <x v="2438"/>
    <s v="Comedy|Romance"/>
    <x v="2609"/>
    <s v="English"/>
    <s v="USA"/>
    <n v="15000000"/>
    <n v="2005"/>
    <x v="9"/>
    <x v="5"/>
    <x v="6"/>
    <x v="2"/>
    <x v="1"/>
    <x v="0"/>
    <x v="0"/>
    <x v="0"/>
    <x v="0"/>
  </r>
  <r>
    <x v="1097"/>
    <n v="94"/>
    <x v="2439"/>
    <s v="Comedy|Horror|Thriller"/>
    <x v="2610"/>
    <s v="English"/>
    <s v="USA"/>
    <n v="15000000"/>
    <n v="2002"/>
    <x v="54"/>
    <x v="5"/>
    <x v="11"/>
    <x v="1"/>
    <x v="1"/>
    <x v="0"/>
    <x v="0"/>
    <x v="0"/>
    <x v="0"/>
  </r>
  <r>
    <x v="112"/>
    <n v="106"/>
    <x v="205"/>
    <s v="Action|Adventure|Fantasy"/>
    <x v="210"/>
    <s v="English"/>
    <s v="USA"/>
    <n v="125000000"/>
    <n v="2010"/>
    <x v="27"/>
    <x v="0"/>
    <x v="0"/>
    <x v="0"/>
    <x v="1"/>
    <x v="0"/>
    <x v="0"/>
    <x v="0"/>
    <x v="0"/>
  </r>
  <r>
    <x v="340"/>
    <n v="98"/>
    <x v="2440"/>
    <s v="Adventure|Family|Fantasy|Romance"/>
    <x v="2611"/>
    <s v="English"/>
    <s v="USA"/>
    <n v="16000000"/>
    <n v="1987"/>
    <x v="14"/>
    <x v="2"/>
    <x v="4"/>
    <x v="0"/>
    <x v="6"/>
    <x v="0"/>
    <x v="0"/>
    <x v="0"/>
    <x v="0"/>
  </r>
  <r>
    <x v="1098"/>
    <n v="126"/>
    <x v="2441"/>
    <s v="Biography|Drama"/>
    <x v="2612"/>
    <s v="English"/>
    <s v="USA"/>
    <n v="15000000"/>
    <n v="2007"/>
    <x v="32"/>
    <x v="9"/>
    <x v="9"/>
    <x v="2"/>
    <x v="1"/>
    <x v="0"/>
    <x v="0"/>
    <x v="0"/>
    <x v="0"/>
  </r>
  <r>
    <x v="1099"/>
    <n v="100"/>
    <x v="2442"/>
    <s v="Crime|Drama"/>
    <x v="2613"/>
    <s v="English"/>
    <s v="USA"/>
    <n v="15000000"/>
    <n v="2011"/>
    <x v="6"/>
    <x v="8"/>
    <x v="9"/>
    <x v="2"/>
    <x v="1"/>
    <x v="0"/>
    <x v="0"/>
    <x v="0"/>
    <x v="0"/>
  </r>
  <r>
    <x v="1100"/>
    <n v="89"/>
    <x v="2443"/>
    <s v="Comedy|Family|Music|Romance"/>
    <x v="2614"/>
    <s v="English"/>
    <s v="Germany"/>
    <n v="15000000"/>
    <n v="2004"/>
    <x v="51"/>
    <x v="5"/>
    <x v="4"/>
    <x v="17"/>
    <x v="6"/>
    <x v="0"/>
    <x v="0"/>
    <x v="0"/>
    <x v="0"/>
  </r>
  <r>
    <x v="999"/>
    <n v="111"/>
    <x v="2444"/>
    <s v="Comedy|Drama|Romance"/>
    <x v="2615"/>
    <s v="English"/>
    <s v="USA"/>
    <n v="15000000"/>
    <n v="1998"/>
    <x v="19"/>
    <x v="5"/>
    <x v="9"/>
    <x v="4"/>
    <x v="1"/>
    <x v="0"/>
    <x v="0"/>
    <x v="0"/>
    <x v="0"/>
  </r>
  <r>
    <x v="1101"/>
    <n v="100"/>
    <x v="2445"/>
    <s v="Drama|Horror|Sci-Fi"/>
    <x v="2616"/>
    <s v="English"/>
    <s v="UK"/>
    <n v="15000000"/>
    <n v="2007"/>
    <x v="15"/>
    <x v="3"/>
    <x v="11"/>
    <x v="3"/>
    <x v="1"/>
    <x v="0"/>
    <x v="0"/>
    <x v="0"/>
    <x v="0"/>
  </r>
  <r>
    <x v="497"/>
    <n v="115"/>
    <x v="2446"/>
    <s v="Drama|Family|Sport"/>
    <x v="2617"/>
    <s v="English"/>
    <s v="USA"/>
    <n v="15000000"/>
    <n v="2014"/>
    <x v="10"/>
    <x v="3"/>
    <x v="4"/>
    <x v="15"/>
    <x v="1"/>
    <x v="0"/>
    <x v="0"/>
    <x v="0"/>
    <x v="0"/>
  </r>
  <r>
    <x v="402"/>
    <n v="106"/>
    <x v="2447"/>
    <s v="Comedy|Drama|Family"/>
    <x v="2618"/>
    <s v="English"/>
    <s v="USA"/>
    <n v="14000000"/>
    <n v="2005"/>
    <x v="21"/>
    <x v="5"/>
    <x v="9"/>
    <x v="7"/>
    <x v="1"/>
    <x v="0"/>
    <x v="0"/>
    <x v="0"/>
    <x v="0"/>
  </r>
  <r>
    <x v="1102"/>
    <n v="124"/>
    <x v="2448"/>
    <s v="Drama|Romance|Sport"/>
    <x v="2619"/>
    <s v="English"/>
    <s v="USA"/>
    <n v="15000000"/>
    <n v="2000"/>
    <x v="13"/>
    <x v="3"/>
    <x v="6"/>
    <x v="15"/>
    <x v="1"/>
    <x v="0"/>
    <x v="0"/>
    <x v="0"/>
    <x v="0"/>
  </r>
  <r>
    <x v="479"/>
    <n v="107"/>
    <x v="2449"/>
    <s v="Action|Comedy|Crime|Romance|Thriller"/>
    <x v="2620"/>
    <s v="English"/>
    <s v="USA"/>
    <n v="15000000"/>
    <n v="1997"/>
    <x v="38"/>
    <x v="0"/>
    <x v="8"/>
    <x v="10"/>
    <x v="6"/>
    <x v="2"/>
    <x v="0"/>
    <x v="0"/>
    <x v="0"/>
  </r>
  <r>
    <x v="1103"/>
    <n v="99"/>
    <x v="2450"/>
    <s v="Comedy|Romance"/>
    <x v="2621"/>
    <s v="English"/>
    <s v="USA"/>
    <n v="15000000"/>
    <n v="2009"/>
    <x v="30"/>
    <x v="5"/>
    <x v="6"/>
    <x v="2"/>
    <x v="1"/>
    <x v="0"/>
    <x v="0"/>
    <x v="0"/>
    <x v="0"/>
  </r>
  <r>
    <x v="1104"/>
    <n v="90"/>
    <x v="2451"/>
    <s v="Adventure|Fantasy|Horror|Mystery|Thriller"/>
    <x v="2622"/>
    <s v="English"/>
    <s v="USA"/>
    <n v="15000000"/>
    <n v="2000"/>
    <x v="61"/>
    <x v="2"/>
    <x v="5"/>
    <x v="9"/>
    <x v="3"/>
    <x v="2"/>
    <x v="0"/>
    <x v="0"/>
    <x v="0"/>
  </r>
  <r>
    <x v="922"/>
    <n v="101"/>
    <x v="2452"/>
    <s v="Drama|Fantasy|Horror|Thriller"/>
    <x v="2623"/>
    <s v="English"/>
    <s v="USA"/>
    <n v="15000000"/>
    <n v="1996"/>
    <x v="5"/>
    <x v="3"/>
    <x v="5"/>
    <x v="9"/>
    <x v="7"/>
    <x v="0"/>
    <x v="0"/>
    <x v="0"/>
    <x v="0"/>
  </r>
  <r>
    <x v="696"/>
    <n v="119"/>
    <x v="2453"/>
    <s v="Drama|Romance|Thriller"/>
    <x v="2624"/>
    <s v="English"/>
    <s v="UK"/>
    <n v="15000000"/>
    <n v="2005"/>
    <x v="16"/>
    <x v="3"/>
    <x v="6"/>
    <x v="1"/>
    <x v="1"/>
    <x v="0"/>
    <x v="0"/>
    <x v="0"/>
    <x v="0"/>
  </r>
  <r>
    <x v="1105"/>
    <n v="103"/>
    <x v="2454"/>
    <s v="Adventure|Comedy|Family|Fantasy"/>
    <x v="2625"/>
    <s v="English"/>
    <s v="USA"/>
    <n v="15000000"/>
    <n v="2010"/>
    <x v="10"/>
    <x v="2"/>
    <x v="8"/>
    <x v="7"/>
    <x v="4"/>
    <x v="0"/>
    <x v="0"/>
    <x v="0"/>
    <x v="0"/>
  </r>
  <r>
    <x v="1072"/>
    <n v="134"/>
    <x v="2455"/>
    <s v="Drama|Romance"/>
    <x v="2626"/>
    <s v="English"/>
    <s v="UK"/>
    <n v="11500000"/>
    <n v="1993"/>
    <x v="0"/>
    <x v="3"/>
    <x v="6"/>
    <x v="2"/>
    <x v="1"/>
    <x v="0"/>
    <x v="0"/>
    <x v="0"/>
    <x v="0"/>
  </r>
  <r>
    <x v="602"/>
    <n v="155"/>
    <x v="2456"/>
    <s v="Drama"/>
    <x v="2627"/>
    <s v="English"/>
    <s v="USA"/>
    <n v="15000000"/>
    <n v="1997"/>
    <x v="0"/>
    <x v="3"/>
    <x v="2"/>
    <x v="2"/>
    <x v="1"/>
    <x v="0"/>
    <x v="0"/>
    <x v="0"/>
    <x v="0"/>
  </r>
  <r>
    <x v="1032"/>
    <n v="94"/>
    <x v="2457"/>
    <s v="Action|Crime|Drama|Romance|Thriller"/>
    <x v="2628"/>
    <s v="English"/>
    <s v="USA"/>
    <n v="15000000"/>
    <n v="1993"/>
    <x v="34"/>
    <x v="0"/>
    <x v="7"/>
    <x v="8"/>
    <x v="6"/>
    <x v="2"/>
    <x v="0"/>
    <x v="0"/>
    <x v="0"/>
  </r>
  <r>
    <x v="1106"/>
    <n v="95"/>
    <x v="2458"/>
    <s v="Adventure|Drama|Family"/>
    <x v="2629"/>
    <s v="English"/>
    <s v="USA"/>
    <n v="15000000"/>
    <n v="2006"/>
    <x v="5"/>
    <x v="2"/>
    <x v="9"/>
    <x v="7"/>
    <x v="1"/>
    <x v="0"/>
    <x v="0"/>
    <x v="0"/>
    <x v="0"/>
  </r>
  <r>
    <x v="1107"/>
    <n v="89"/>
    <x v="2459"/>
    <s v="Horror"/>
    <x v="2630"/>
    <s v="English"/>
    <s v="USA"/>
    <n v="15000000"/>
    <n v="2007"/>
    <x v="37"/>
    <x v="11"/>
    <x v="2"/>
    <x v="2"/>
    <x v="1"/>
    <x v="0"/>
    <x v="0"/>
    <x v="0"/>
    <x v="0"/>
  </r>
  <r>
    <x v="1108"/>
    <n v="97"/>
    <x v="2460"/>
    <s v="Horror|Mystery|Thriller"/>
    <x v="2631"/>
    <s v="English"/>
    <s v="USA"/>
    <n v="14000000"/>
    <n v="2000"/>
    <x v="54"/>
    <x v="11"/>
    <x v="12"/>
    <x v="1"/>
    <x v="1"/>
    <x v="0"/>
    <x v="0"/>
    <x v="0"/>
    <x v="0"/>
  </r>
  <r>
    <x v="352"/>
    <n v="90"/>
    <x v="2461"/>
    <s v="Drama|Family|Fantasy|Romance"/>
    <x v="2632"/>
    <s v="English"/>
    <s v="USA"/>
    <n v="15000000"/>
    <n v="2002"/>
    <x v="10"/>
    <x v="3"/>
    <x v="4"/>
    <x v="0"/>
    <x v="6"/>
    <x v="0"/>
    <x v="0"/>
    <x v="0"/>
    <x v="0"/>
  </r>
  <r>
    <x v="1109"/>
    <n v="92"/>
    <x v="2462"/>
    <s v="Action|Drama|Thriller"/>
    <x v="2633"/>
    <s v="English"/>
    <s v="USA"/>
    <n v="20000000"/>
    <n v="2006"/>
    <x v="55"/>
    <x v="0"/>
    <x v="9"/>
    <x v="1"/>
    <x v="1"/>
    <x v="0"/>
    <x v="0"/>
    <x v="0"/>
    <x v="0"/>
  </r>
  <r>
    <x v="1110"/>
    <n v="100"/>
    <x v="2463"/>
    <s v="Action|Comedy"/>
    <x v="2634"/>
    <s v="English"/>
    <s v="USA"/>
    <n v="15000000"/>
    <n v="2016"/>
    <x v="21"/>
    <x v="0"/>
    <x v="8"/>
    <x v="2"/>
    <x v="1"/>
    <x v="0"/>
    <x v="0"/>
    <x v="0"/>
    <x v="0"/>
  </r>
  <r>
    <x v="932"/>
    <n v="117"/>
    <x v="2464"/>
    <s v="Drama|Music"/>
    <x v="2635"/>
    <s v="English"/>
    <s v="Official site"/>
    <n v="15000000"/>
    <n v="2010"/>
    <x v="22"/>
    <x v="3"/>
    <x v="16"/>
    <x v="2"/>
    <x v="1"/>
    <x v="0"/>
    <x v="0"/>
    <x v="0"/>
    <x v="0"/>
  </r>
  <r>
    <x v="1111"/>
    <n v="84"/>
    <x v="2465"/>
    <s v="Horror|Mystery|Sci-Fi|Thriller"/>
    <x v="2636"/>
    <s v="English"/>
    <s v="Australia"/>
    <n v="15000000"/>
    <n v="1998"/>
    <x v="34"/>
    <x v="11"/>
    <x v="12"/>
    <x v="3"/>
    <x v="7"/>
    <x v="0"/>
    <x v="0"/>
    <x v="0"/>
    <x v="0"/>
  </r>
  <r>
    <x v="1112"/>
    <n v="140"/>
    <x v="2466"/>
    <s v="Crime|Drama|Thriller"/>
    <x v="2637"/>
    <s v="English"/>
    <s v="USA"/>
    <n v="15000000"/>
    <n v="2012"/>
    <x v="11"/>
    <x v="8"/>
    <x v="9"/>
    <x v="1"/>
    <x v="1"/>
    <x v="0"/>
    <x v="0"/>
    <x v="0"/>
    <x v="0"/>
  </r>
  <r>
    <x v="146"/>
    <n v="108"/>
    <x v="2467"/>
    <s v="Action|Crime|Thriller"/>
    <x v="2638"/>
    <s v="English"/>
    <s v="USA"/>
    <n v="15000000"/>
    <n v="2014"/>
    <x v="22"/>
    <x v="0"/>
    <x v="7"/>
    <x v="1"/>
    <x v="1"/>
    <x v="0"/>
    <x v="0"/>
    <x v="0"/>
    <x v="0"/>
  </r>
  <r>
    <x v="1113"/>
    <n v="109"/>
    <x v="2468"/>
    <s v="Drama|Mystery|Thriller"/>
    <x v="2639"/>
    <s v="English"/>
    <s v="Canada"/>
    <n v="15000000"/>
    <n v="1999"/>
    <x v="41"/>
    <x v="3"/>
    <x v="12"/>
    <x v="1"/>
    <x v="1"/>
    <x v="0"/>
    <x v="0"/>
    <x v="0"/>
    <x v="0"/>
  </r>
  <r>
    <x v="212"/>
    <n v="131"/>
    <x v="2469"/>
    <s v="Drama|History|Thriller|War"/>
    <x v="2640"/>
    <s v="English"/>
    <s v="USA"/>
    <n v="15000000"/>
    <n v="2008"/>
    <x v="32"/>
    <x v="3"/>
    <x v="14"/>
    <x v="1"/>
    <x v="12"/>
    <x v="0"/>
    <x v="0"/>
    <x v="0"/>
    <x v="0"/>
  </r>
  <r>
    <x v="1114"/>
    <n v="114"/>
    <x v="2470"/>
    <s v="Action|Horror|Sci-Fi|Thriller"/>
    <x v="2641"/>
    <s v="English"/>
    <s v="USA"/>
    <n v="15000000"/>
    <n v="1984"/>
    <x v="19"/>
    <x v="0"/>
    <x v="11"/>
    <x v="3"/>
    <x v="7"/>
    <x v="0"/>
    <x v="0"/>
    <x v="0"/>
    <x v="0"/>
  </r>
  <r>
    <x v="743"/>
    <n v="97"/>
    <x v="2471"/>
    <s v="Crime|Thriller"/>
    <x v="2642"/>
    <s v="English"/>
    <s v="USA"/>
    <n v="15000000"/>
    <n v="2012"/>
    <x v="5"/>
    <x v="8"/>
    <x v="1"/>
    <x v="2"/>
    <x v="1"/>
    <x v="0"/>
    <x v="0"/>
    <x v="0"/>
    <x v="0"/>
  </r>
  <r>
    <x v="913"/>
    <n v="122"/>
    <x v="2472"/>
    <s v="Crime|Drama|Thriller"/>
    <x v="2643"/>
    <s v="English"/>
    <s v="UK"/>
    <n v="15000000"/>
    <n v="2014"/>
    <x v="2"/>
    <x v="8"/>
    <x v="9"/>
    <x v="1"/>
    <x v="1"/>
    <x v="0"/>
    <x v="0"/>
    <x v="0"/>
    <x v="0"/>
  </r>
  <r>
    <x v="1115"/>
    <n v="87"/>
    <x v="2473"/>
    <s v="Comedy"/>
    <x v="2644"/>
    <s v="English"/>
    <s v="USA"/>
    <n v="15000000"/>
    <n v="2001"/>
    <x v="33"/>
    <x v="5"/>
    <x v="2"/>
    <x v="2"/>
    <x v="1"/>
    <x v="0"/>
    <x v="0"/>
    <x v="0"/>
    <x v="0"/>
  </r>
  <r>
    <x v="1116"/>
    <n v="85"/>
    <x v="2474"/>
    <s v="Adventure|Animation|Comedy|Family"/>
    <x v="2645"/>
    <s v="English"/>
    <s v="USA"/>
    <n v="15000000"/>
    <n v="2008"/>
    <x v="20"/>
    <x v="2"/>
    <x v="3"/>
    <x v="5"/>
    <x v="2"/>
    <x v="0"/>
    <x v="0"/>
    <x v="0"/>
    <x v="0"/>
  </r>
  <r>
    <x v="1117"/>
    <n v="85"/>
    <x v="2475"/>
    <s v="Documentary|Music"/>
    <x v="2646"/>
    <s v="English"/>
    <s v="USA"/>
    <s v="-"/>
    <n v="2007"/>
    <x v="26"/>
    <x v="1"/>
    <x v="16"/>
    <x v="2"/>
    <x v="1"/>
    <x v="0"/>
    <x v="0"/>
    <x v="0"/>
    <x v="0"/>
  </r>
  <r>
    <x v="1118"/>
    <n v="101"/>
    <x v="2476"/>
    <s v="Action|Adventure|Fantasy|Sci-Fi"/>
    <x v="2647"/>
    <s v="English"/>
    <s v="USA"/>
    <n v="15000000"/>
    <n v="2000"/>
    <x v="51"/>
    <x v="0"/>
    <x v="0"/>
    <x v="0"/>
    <x v="0"/>
    <x v="0"/>
    <x v="0"/>
    <x v="0"/>
    <x v="0"/>
  </r>
  <r>
    <x v="1119"/>
    <n v="121"/>
    <x v="2477"/>
    <s v="Crime|Drama|Musical|Romance"/>
    <x v="2648"/>
    <s v="English"/>
    <s v="USA"/>
    <n v="15000000"/>
    <n v="2006"/>
    <x v="5"/>
    <x v="8"/>
    <x v="9"/>
    <x v="18"/>
    <x v="6"/>
    <x v="0"/>
    <x v="0"/>
    <x v="0"/>
    <x v="0"/>
  </r>
  <r>
    <x v="1120"/>
    <n v="107"/>
    <x v="2478"/>
    <s v="Drama|Romance"/>
    <x v="2649"/>
    <s v="English"/>
    <s v="USA"/>
    <n v="15000000"/>
    <n v="2011"/>
    <x v="15"/>
    <x v="3"/>
    <x v="6"/>
    <x v="2"/>
    <x v="1"/>
    <x v="0"/>
    <x v="0"/>
    <x v="0"/>
    <x v="0"/>
  </r>
  <r>
    <x v="1121"/>
    <n v="111"/>
    <x v="2479"/>
    <s v="Drama|Sport"/>
    <x v="2650"/>
    <s v="English"/>
    <s v="USA"/>
    <n v="15000000"/>
    <n v="2009"/>
    <x v="8"/>
    <x v="3"/>
    <x v="19"/>
    <x v="2"/>
    <x v="1"/>
    <x v="0"/>
    <x v="0"/>
    <x v="0"/>
    <x v="0"/>
  </r>
  <r>
    <x v="1122"/>
    <n v="92"/>
    <x v="2480"/>
    <s v="Crime|Drama|Thriller"/>
    <x v="2651"/>
    <s v="English"/>
    <s v="USA"/>
    <s v="-"/>
    <n v="2001"/>
    <x v="9"/>
    <x v="8"/>
    <x v="9"/>
    <x v="1"/>
    <x v="1"/>
    <x v="0"/>
    <x v="0"/>
    <x v="0"/>
    <x v="0"/>
  </r>
  <r>
    <x v="1123"/>
    <n v="97"/>
    <x v="2481"/>
    <s v="Crime|Thriller"/>
    <x v="2652"/>
    <s v="English"/>
    <s v="USA"/>
    <n v="15000000"/>
    <n v="2003"/>
    <x v="10"/>
    <x v="8"/>
    <x v="1"/>
    <x v="2"/>
    <x v="1"/>
    <x v="0"/>
    <x v="0"/>
    <x v="0"/>
    <x v="0"/>
  </r>
  <r>
    <x v="1124"/>
    <n v="97"/>
    <x v="2482"/>
    <s v="Comedy"/>
    <x v="2653"/>
    <s v="English"/>
    <s v="USA"/>
    <n v="15000000"/>
    <n v="1999"/>
    <x v="23"/>
    <x v="5"/>
    <x v="2"/>
    <x v="2"/>
    <x v="1"/>
    <x v="0"/>
    <x v="0"/>
    <x v="0"/>
    <x v="0"/>
  </r>
  <r>
    <x v="569"/>
    <n v="125"/>
    <x v="2483"/>
    <s v="Biography|Drama|Music|Musical"/>
    <x v="2654"/>
    <s v="English"/>
    <s v="USA"/>
    <n v="20000000"/>
    <n v="2004"/>
    <x v="4"/>
    <x v="9"/>
    <x v="9"/>
    <x v="17"/>
    <x v="13"/>
    <x v="0"/>
    <x v="0"/>
    <x v="0"/>
    <x v="0"/>
  </r>
  <r>
    <x v="696"/>
    <n v="124"/>
    <x v="2484"/>
    <s v="Comedy|Drama|Romance"/>
    <x v="2655"/>
    <s v="English"/>
    <s v="USA"/>
    <n v="15000000"/>
    <n v="1989"/>
    <x v="21"/>
    <x v="5"/>
    <x v="9"/>
    <x v="4"/>
    <x v="1"/>
    <x v="0"/>
    <x v="0"/>
    <x v="0"/>
    <x v="0"/>
  </r>
  <r>
    <x v="1125"/>
    <n v="76"/>
    <x v="2485"/>
    <s v="Adventure|Family"/>
    <x v="2656"/>
    <s v="English"/>
    <s v="Canada"/>
    <n v="15000000"/>
    <n v="1998"/>
    <x v="66"/>
    <x v="2"/>
    <x v="4"/>
    <x v="2"/>
    <x v="1"/>
    <x v="0"/>
    <x v="0"/>
    <x v="0"/>
    <x v="0"/>
  </r>
  <r>
    <x v="1126"/>
    <n v="107"/>
    <x v="2486"/>
    <s v="Action"/>
    <x v="2657"/>
    <s v="English"/>
    <s v="USA"/>
    <n v="15000000"/>
    <n v="2012"/>
    <x v="28"/>
    <x v="0"/>
    <x v="2"/>
    <x v="2"/>
    <x v="1"/>
    <x v="0"/>
    <x v="0"/>
    <x v="0"/>
    <x v="0"/>
  </r>
  <r>
    <x v="102"/>
    <n v="91"/>
    <x v="2487"/>
    <s v="Comedy|Drama|Romance"/>
    <x v="2658"/>
    <s v="English"/>
    <s v="USA"/>
    <n v="15000000"/>
    <n v="1998"/>
    <x v="40"/>
    <x v="5"/>
    <x v="9"/>
    <x v="4"/>
    <x v="1"/>
    <x v="0"/>
    <x v="0"/>
    <x v="0"/>
    <x v="0"/>
  </r>
  <r>
    <x v="1127"/>
    <n v="96"/>
    <x v="2488"/>
    <s v="Drama|Romance"/>
    <x v="2659"/>
    <s v="English"/>
    <s v="USA"/>
    <n v="15000000"/>
    <n v="2000"/>
    <x v="37"/>
    <x v="3"/>
    <x v="6"/>
    <x v="2"/>
    <x v="1"/>
    <x v="0"/>
    <x v="0"/>
    <x v="0"/>
    <x v="0"/>
  </r>
  <r>
    <x v="255"/>
    <n v="142"/>
    <x v="2489"/>
    <s v="Drama|Sci-Fi"/>
    <x v="2660"/>
    <s v="English"/>
    <s v="UK"/>
    <n v="15000000"/>
    <n v="1985"/>
    <x v="25"/>
    <x v="3"/>
    <x v="10"/>
    <x v="2"/>
    <x v="1"/>
    <x v="0"/>
    <x v="0"/>
    <x v="0"/>
    <x v="0"/>
  </r>
  <r>
    <x v="995"/>
    <n v="103"/>
    <x v="2490"/>
    <s v="Family|Music|Romance"/>
    <x v="2661"/>
    <s v="English"/>
    <s v="USA"/>
    <n v="15000000"/>
    <n v="2004"/>
    <x v="18"/>
    <x v="15"/>
    <x v="16"/>
    <x v="4"/>
    <x v="1"/>
    <x v="0"/>
    <x v="0"/>
    <x v="0"/>
    <x v="0"/>
  </r>
  <r>
    <x v="113"/>
    <n v="60"/>
    <x v="4"/>
    <s v="Drama|Fantasy|Mystery|Sci-Fi"/>
    <x v="2662"/>
    <s v="English"/>
    <s v="Canada"/>
    <s v="-"/>
    <s v="-"/>
    <x v="7"/>
    <x v="3"/>
    <x v="5"/>
    <x v="14"/>
    <x v="0"/>
    <x v="0"/>
    <x v="0"/>
    <x v="0"/>
    <x v="0"/>
  </r>
  <r>
    <x v="375"/>
    <n v="117"/>
    <x v="2491"/>
    <s v="Comedy|Crime"/>
    <x v="2663"/>
    <s v="English"/>
    <s v="USA"/>
    <n v="15000000"/>
    <n v="1998"/>
    <x v="17"/>
    <x v="5"/>
    <x v="7"/>
    <x v="2"/>
    <x v="1"/>
    <x v="0"/>
    <x v="0"/>
    <x v="0"/>
    <x v="0"/>
  </r>
  <r>
    <x v="1128"/>
    <n v="116"/>
    <x v="2492"/>
    <s v="Drama|Music"/>
    <x v="2664"/>
    <s v="English"/>
    <s v="USA"/>
    <n v="15000000"/>
    <n v="2006"/>
    <x v="15"/>
    <x v="3"/>
    <x v="16"/>
    <x v="2"/>
    <x v="1"/>
    <x v="0"/>
    <x v="0"/>
    <x v="0"/>
    <x v="0"/>
  </r>
  <r>
    <x v="282"/>
    <n v="118"/>
    <x v="2493"/>
    <s v="Crime|Drama|Romance|Thriller"/>
    <x v="2665"/>
    <s v="English"/>
    <s v="USA"/>
    <n v="15000000"/>
    <n v="2002"/>
    <x v="4"/>
    <x v="8"/>
    <x v="9"/>
    <x v="4"/>
    <x v="7"/>
    <x v="0"/>
    <x v="0"/>
    <x v="0"/>
    <x v="0"/>
  </r>
  <r>
    <x v="790"/>
    <n v="108"/>
    <x v="2494"/>
    <s v="Biography|Drama|History|Thriller|War"/>
    <x v="2666"/>
    <s v="English"/>
    <s v="USA"/>
    <n v="16000000"/>
    <n v="2007"/>
    <x v="10"/>
    <x v="9"/>
    <x v="9"/>
    <x v="12"/>
    <x v="7"/>
    <x v="8"/>
    <x v="0"/>
    <x v="0"/>
    <x v="0"/>
  </r>
  <r>
    <x v="1129"/>
    <n v="94"/>
    <x v="2495"/>
    <s v="Comedy|Drama|Romance"/>
    <x v="2667"/>
    <s v="English"/>
    <s v="USA"/>
    <n v="15000000"/>
    <n v="2000"/>
    <x v="34"/>
    <x v="5"/>
    <x v="9"/>
    <x v="4"/>
    <x v="1"/>
    <x v="0"/>
    <x v="0"/>
    <x v="0"/>
    <x v="0"/>
  </r>
  <r>
    <x v="1130"/>
    <n v="97"/>
    <x v="2496"/>
    <s v="Comedy"/>
    <x v="2668"/>
    <s v="English"/>
    <s v="USA"/>
    <n v="20000000"/>
    <n v="2002"/>
    <x v="41"/>
    <x v="5"/>
    <x v="2"/>
    <x v="2"/>
    <x v="1"/>
    <x v="0"/>
    <x v="0"/>
    <x v="0"/>
    <x v="0"/>
  </r>
  <r>
    <x v="518"/>
    <n v="97"/>
    <x v="2497"/>
    <s v="Comedy|Drama|Romance"/>
    <x v="2669"/>
    <s v="English"/>
    <s v="UK"/>
    <n v="15000000"/>
    <n v="2002"/>
    <x v="8"/>
    <x v="5"/>
    <x v="9"/>
    <x v="4"/>
    <x v="1"/>
    <x v="0"/>
    <x v="0"/>
    <x v="0"/>
    <x v="0"/>
  </r>
  <r>
    <x v="1131"/>
    <n v="99"/>
    <x v="4"/>
    <s v="Fantasy|Romance"/>
    <x v="2670"/>
    <s v="English"/>
    <s v="USA"/>
    <s v="-"/>
    <n v="1998"/>
    <x v="38"/>
    <x v="7"/>
    <x v="6"/>
    <x v="2"/>
    <x v="1"/>
    <x v="0"/>
    <x v="0"/>
    <x v="0"/>
    <x v="0"/>
  </r>
  <r>
    <x v="1132"/>
    <n v="91"/>
    <x v="2498"/>
    <s v="Adventure|Comedy|Family"/>
    <x v="2671"/>
    <s v="English"/>
    <s v="USA"/>
    <n v="15000000"/>
    <n v="2006"/>
    <x v="23"/>
    <x v="2"/>
    <x v="8"/>
    <x v="7"/>
    <x v="1"/>
    <x v="0"/>
    <x v="0"/>
    <x v="0"/>
    <x v="0"/>
  </r>
  <r>
    <x v="1133"/>
    <n v="107"/>
    <x v="2499"/>
    <s v="Comedy|Crime|Drama"/>
    <x v="2672"/>
    <s v="English"/>
    <s v="UK"/>
    <n v="15000000"/>
    <n v="2008"/>
    <x v="25"/>
    <x v="5"/>
    <x v="7"/>
    <x v="8"/>
    <x v="1"/>
    <x v="0"/>
    <x v="0"/>
    <x v="0"/>
    <x v="0"/>
  </r>
  <r>
    <x v="1134"/>
    <n v="95"/>
    <x v="2500"/>
    <s v="Comedy|Romance"/>
    <x v="2673"/>
    <s v="English"/>
    <s v="USA"/>
    <n v="15000000"/>
    <n v="2013"/>
    <x v="43"/>
    <x v="5"/>
    <x v="6"/>
    <x v="2"/>
    <x v="1"/>
    <x v="0"/>
    <x v="0"/>
    <x v="0"/>
    <x v="0"/>
  </r>
  <r>
    <x v="1135"/>
    <n v="102"/>
    <x v="2501"/>
    <s v="Comedy|Music"/>
    <x v="2674"/>
    <s v="English"/>
    <s v="USA"/>
    <n v="15000000"/>
    <n v="2008"/>
    <x v="5"/>
    <x v="5"/>
    <x v="16"/>
    <x v="2"/>
    <x v="1"/>
    <x v="0"/>
    <x v="0"/>
    <x v="0"/>
    <x v="0"/>
  </r>
  <r>
    <x v="1136"/>
    <n v="88"/>
    <x v="2502"/>
    <s v="Comedy|Romance"/>
    <x v="2675"/>
    <s v="English"/>
    <s v="USA"/>
    <n v="15000000"/>
    <n v="2009"/>
    <x v="43"/>
    <x v="5"/>
    <x v="6"/>
    <x v="2"/>
    <x v="1"/>
    <x v="0"/>
    <x v="0"/>
    <x v="0"/>
    <x v="0"/>
  </r>
  <r>
    <x v="525"/>
    <n v="106"/>
    <x v="2503"/>
    <s v="Drama"/>
    <x v="2676"/>
    <s v="English"/>
    <s v="USA"/>
    <n v="15000000"/>
    <n v="2012"/>
    <x v="4"/>
    <x v="3"/>
    <x v="2"/>
    <x v="2"/>
    <x v="1"/>
    <x v="0"/>
    <x v="0"/>
    <x v="0"/>
    <x v="0"/>
  </r>
  <r>
    <x v="696"/>
    <n v="92"/>
    <x v="2504"/>
    <s v="Comedy|Romance"/>
    <x v="2677"/>
    <s v="English"/>
    <s v="USA"/>
    <n v="15000000"/>
    <n v="2009"/>
    <x v="13"/>
    <x v="5"/>
    <x v="6"/>
    <x v="2"/>
    <x v="1"/>
    <x v="0"/>
    <x v="0"/>
    <x v="0"/>
    <x v="0"/>
  </r>
  <r>
    <x v="1137"/>
    <n v="105"/>
    <x v="2505"/>
    <s v="Drama|Mystery|Thriller"/>
    <x v="2678"/>
    <s v="English"/>
    <s v="USA"/>
    <n v="15000000"/>
    <n v="2000"/>
    <x v="51"/>
    <x v="3"/>
    <x v="12"/>
    <x v="1"/>
    <x v="1"/>
    <x v="0"/>
    <x v="0"/>
    <x v="0"/>
    <x v="0"/>
  </r>
  <r>
    <x v="1078"/>
    <n v="107"/>
    <x v="2506"/>
    <s v="Adventure|Crime|Drama|Mystery|Western"/>
    <x v="2679"/>
    <s v="English"/>
    <s v="France"/>
    <n v="15000000"/>
    <n v="2005"/>
    <x v="7"/>
    <x v="2"/>
    <x v="7"/>
    <x v="8"/>
    <x v="3"/>
    <x v="10"/>
    <x v="0"/>
    <x v="0"/>
    <x v="0"/>
  </r>
  <r>
    <x v="1138"/>
    <n v="120"/>
    <x v="2507"/>
    <s v="Drama|War"/>
    <x v="2680"/>
    <s v="English"/>
    <s v="France"/>
    <n v="15000000"/>
    <n v="1999"/>
    <x v="12"/>
    <x v="3"/>
    <x v="17"/>
    <x v="2"/>
    <x v="1"/>
    <x v="0"/>
    <x v="0"/>
    <x v="0"/>
    <x v="0"/>
  </r>
  <r>
    <x v="23"/>
    <n v="103"/>
    <x v="2508"/>
    <s v="Comedy|Crime|Mystery"/>
    <x v="2681"/>
    <s v="English"/>
    <s v="USA"/>
    <n v="15000000"/>
    <n v="2005"/>
    <x v="32"/>
    <x v="5"/>
    <x v="7"/>
    <x v="14"/>
    <x v="1"/>
    <x v="0"/>
    <x v="0"/>
    <x v="0"/>
    <x v="0"/>
  </r>
  <r>
    <x v="1139"/>
    <n v="92"/>
    <x v="2509"/>
    <s v="Comedy|Fantasy|Horror|Thriller"/>
    <x v="2682"/>
    <s v="English"/>
    <s v="USA"/>
    <n v="20000000"/>
    <n v="1999"/>
    <x v="5"/>
    <x v="5"/>
    <x v="5"/>
    <x v="9"/>
    <x v="7"/>
    <x v="0"/>
    <x v="0"/>
    <x v="0"/>
    <x v="0"/>
  </r>
  <r>
    <x v="507"/>
    <n v="147"/>
    <x v="2510"/>
    <s v="Drama|Mystery|Thriller"/>
    <x v="2683"/>
    <s v="English"/>
    <s v="France"/>
    <n v="15000000"/>
    <n v="2001"/>
    <x v="25"/>
    <x v="3"/>
    <x v="12"/>
    <x v="1"/>
    <x v="1"/>
    <x v="0"/>
    <x v="0"/>
    <x v="0"/>
    <x v="0"/>
  </r>
  <r>
    <x v="1140"/>
    <n v="98"/>
    <x v="2511"/>
    <s v="Drama|Fantasy|Horror|Romance"/>
    <x v="2684"/>
    <s v="English"/>
    <s v="USA"/>
    <s v="-"/>
    <n v="2007"/>
    <x v="34"/>
    <x v="3"/>
    <x v="5"/>
    <x v="9"/>
    <x v="6"/>
    <x v="0"/>
    <x v="0"/>
    <x v="0"/>
    <x v="0"/>
  </r>
  <r>
    <x v="696"/>
    <n v="98"/>
    <x v="2512"/>
    <s v="Comedy|Drama|Romance"/>
    <x v="2685"/>
    <s v="English"/>
    <s v="USA"/>
    <n v="22000000"/>
    <n v="2010"/>
    <x v="22"/>
    <x v="5"/>
    <x v="9"/>
    <x v="4"/>
    <x v="1"/>
    <x v="0"/>
    <x v="0"/>
    <x v="0"/>
    <x v="0"/>
  </r>
  <r>
    <x v="1141"/>
    <n v="103"/>
    <x v="2513"/>
    <s v="Drama|Romance|Sci-Fi"/>
    <x v="2686"/>
    <s v="English"/>
    <s v="UK"/>
    <n v="15000000"/>
    <n v="2010"/>
    <x v="13"/>
    <x v="3"/>
    <x v="6"/>
    <x v="3"/>
    <x v="1"/>
    <x v="0"/>
    <x v="0"/>
    <x v="0"/>
    <x v="0"/>
  </r>
  <r>
    <x v="113"/>
    <n v="286"/>
    <x v="4"/>
    <s v="Drama|History|Thriller"/>
    <x v="2687"/>
    <s v="English"/>
    <s v="USA"/>
    <s v="-"/>
    <s v="-"/>
    <x v="0"/>
    <x v="3"/>
    <x v="14"/>
    <x v="1"/>
    <x v="1"/>
    <x v="0"/>
    <x v="0"/>
    <x v="0"/>
    <x v="0"/>
  </r>
  <r>
    <x v="1142"/>
    <n v="111"/>
    <x v="2514"/>
    <s v="Crime|Drama|Mystery|Thriller"/>
    <x v="2688"/>
    <s v="English"/>
    <s v="Spain"/>
    <n v="15000000"/>
    <n v="2008"/>
    <x v="10"/>
    <x v="8"/>
    <x v="9"/>
    <x v="14"/>
    <x v="7"/>
    <x v="0"/>
    <x v="0"/>
    <x v="0"/>
    <x v="0"/>
  </r>
  <r>
    <x v="1143"/>
    <n v="98"/>
    <x v="2515"/>
    <s v="Adventure|Drama|Fantasy"/>
    <x v="2689"/>
    <s v="English"/>
    <s v="USA"/>
    <n v="15000000"/>
    <n v="1986"/>
    <x v="43"/>
    <x v="2"/>
    <x v="9"/>
    <x v="0"/>
    <x v="1"/>
    <x v="0"/>
    <x v="0"/>
    <x v="0"/>
    <x v="0"/>
  </r>
  <r>
    <x v="1144"/>
    <n v="111"/>
    <x v="2516"/>
    <s v="Comedy|Crime|Drama"/>
    <x v="2690"/>
    <s v="English"/>
    <s v="USA"/>
    <n v="15000000"/>
    <n v="1999"/>
    <x v="22"/>
    <x v="5"/>
    <x v="7"/>
    <x v="8"/>
    <x v="1"/>
    <x v="0"/>
    <x v="0"/>
    <x v="0"/>
    <x v="0"/>
  </r>
  <r>
    <x v="1010"/>
    <n v="111"/>
    <x v="2517"/>
    <s v="Crime|Drama|Horror|Thriller"/>
    <x v="2691"/>
    <s v="English"/>
    <s v="USA"/>
    <n v="15000000"/>
    <n v="2007"/>
    <x v="12"/>
    <x v="8"/>
    <x v="9"/>
    <x v="9"/>
    <x v="7"/>
    <x v="0"/>
    <x v="0"/>
    <x v="0"/>
    <x v="0"/>
  </r>
  <r>
    <x v="1145"/>
    <n v="100"/>
    <x v="4"/>
    <s v="Drama|Sci-Fi|Thriller"/>
    <x v="2692"/>
    <s v="English"/>
    <s v="Cambodia"/>
    <s v="-"/>
    <n v="2014"/>
    <x v="23"/>
    <x v="3"/>
    <x v="10"/>
    <x v="1"/>
    <x v="1"/>
    <x v="0"/>
    <x v="0"/>
    <x v="0"/>
    <x v="0"/>
  </r>
  <r>
    <x v="842"/>
    <n v="116"/>
    <x v="2518"/>
    <s v="Drama|Thriller"/>
    <x v="2693"/>
    <s v="English"/>
    <s v="Canada"/>
    <s v="-"/>
    <n v="1999"/>
    <x v="15"/>
    <x v="3"/>
    <x v="1"/>
    <x v="2"/>
    <x v="1"/>
    <x v="0"/>
    <x v="0"/>
    <x v="0"/>
    <x v="0"/>
  </r>
  <r>
    <x v="1146"/>
    <n v="145"/>
    <x v="2519"/>
    <s v="Drama|Sci-Fi"/>
    <x v="2694"/>
    <s v="German"/>
    <s v="Germany"/>
    <n v="6000000"/>
    <n v="1927"/>
    <x v="24"/>
    <x v="3"/>
    <x v="10"/>
    <x v="2"/>
    <x v="1"/>
    <x v="0"/>
    <x v="0"/>
    <x v="0"/>
    <x v="0"/>
  </r>
  <r>
    <x v="430"/>
    <n v="84"/>
    <x v="2520"/>
    <s v="Action|Crime|Thriller"/>
    <x v="2695"/>
    <s v="French"/>
    <s v="France"/>
    <n v="12000000"/>
    <n v="2004"/>
    <x v="13"/>
    <x v="0"/>
    <x v="7"/>
    <x v="1"/>
    <x v="1"/>
    <x v="0"/>
    <x v="0"/>
    <x v="0"/>
    <x v="0"/>
  </r>
  <r>
    <x v="449"/>
    <n v="115"/>
    <x v="2521"/>
    <s v="Crime|Drama"/>
    <x v="2696"/>
    <s v="English"/>
    <s v="USA"/>
    <n v="7000000"/>
    <n v="1995"/>
    <x v="2"/>
    <x v="8"/>
    <x v="9"/>
    <x v="2"/>
    <x v="1"/>
    <x v="0"/>
    <x v="0"/>
    <x v="0"/>
    <x v="0"/>
  </r>
  <r>
    <x v="1147"/>
    <n v="105"/>
    <x v="2522"/>
    <s v="Action|Drama"/>
    <x v="2697"/>
    <s v="Mandarin"/>
    <s v="Taiwan"/>
    <n v="15000000"/>
    <n v="2015"/>
    <x v="21"/>
    <x v="0"/>
    <x v="9"/>
    <x v="2"/>
    <x v="1"/>
    <x v="0"/>
    <x v="0"/>
    <x v="0"/>
    <x v="0"/>
  </r>
  <r>
    <x v="1013"/>
    <n v="98"/>
    <x v="2523"/>
    <s v="Comedy|Crime|Drama|Thriller|War"/>
    <x v="2698"/>
    <s v="English"/>
    <s v="UK"/>
    <n v="15000000"/>
    <n v="2001"/>
    <x v="8"/>
    <x v="5"/>
    <x v="7"/>
    <x v="8"/>
    <x v="7"/>
    <x v="8"/>
    <x v="0"/>
    <x v="0"/>
    <x v="0"/>
  </r>
  <r>
    <x v="1148"/>
    <n v="99"/>
    <x v="2524"/>
    <s v="Drama|Mystery|Thriller"/>
    <x v="2699"/>
    <s v="Russian"/>
    <s v="Russia"/>
    <s v="-"/>
    <n v="2003"/>
    <x v="25"/>
    <x v="3"/>
    <x v="12"/>
    <x v="1"/>
    <x v="1"/>
    <x v="0"/>
    <x v="0"/>
    <x v="0"/>
    <x v="0"/>
  </r>
  <r>
    <x v="1149"/>
    <n v="110"/>
    <x v="2525"/>
    <s v="Action"/>
    <x v="2700"/>
    <s v="Thai"/>
    <s v="Thailand"/>
    <n v="300000000"/>
    <n v="2008"/>
    <x v="5"/>
    <x v="0"/>
    <x v="2"/>
    <x v="2"/>
    <x v="1"/>
    <x v="0"/>
    <x v="0"/>
    <x v="0"/>
    <x v="0"/>
  </r>
  <r>
    <x v="668"/>
    <n v="97"/>
    <x v="2526"/>
    <s v="Action|Adventure|Drama|History|Thriller|War"/>
    <x v="2701"/>
    <s v="English"/>
    <s v="UK"/>
    <s v="-"/>
    <n v="2010"/>
    <x v="21"/>
    <x v="0"/>
    <x v="0"/>
    <x v="8"/>
    <x v="5"/>
    <x v="2"/>
    <x v="8"/>
    <x v="0"/>
    <x v="0"/>
  </r>
  <r>
    <x v="503"/>
    <n v="88"/>
    <x v="4"/>
    <s v="Action|Drama|Thriller"/>
    <x v="2702"/>
    <s v="English"/>
    <s v="Canada"/>
    <n v="9000000"/>
    <n v="1996"/>
    <x v="23"/>
    <x v="0"/>
    <x v="9"/>
    <x v="1"/>
    <x v="1"/>
    <x v="0"/>
    <x v="0"/>
    <x v="0"/>
    <x v="0"/>
  </r>
  <r>
    <x v="1150"/>
    <n v="103"/>
    <x v="2527"/>
    <s v="Fantasy|Horror|Mystery"/>
    <x v="2703"/>
    <s v="English"/>
    <s v="USA"/>
    <n v="15000000"/>
    <n v="2008"/>
    <x v="9"/>
    <x v="7"/>
    <x v="11"/>
    <x v="14"/>
    <x v="1"/>
    <x v="0"/>
    <x v="0"/>
    <x v="0"/>
    <x v="0"/>
  </r>
  <r>
    <x v="1151"/>
    <n v="104"/>
    <x v="4"/>
    <s v="Biography|Drama|History"/>
    <x v="2704"/>
    <s v="English"/>
    <s v="South Africa"/>
    <n v="15000000"/>
    <n v="2011"/>
    <x v="19"/>
    <x v="9"/>
    <x v="9"/>
    <x v="12"/>
    <x v="1"/>
    <x v="0"/>
    <x v="0"/>
    <x v="0"/>
    <x v="0"/>
  </r>
  <r>
    <x v="1152"/>
    <n v="90"/>
    <x v="2528"/>
    <s v="Crime|Drama|Thriller"/>
    <x v="2705"/>
    <s v="English"/>
    <s v="USA"/>
    <n v="15000000"/>
    <n v="2011"/>
    <x v="37"/>
    <x v="8"/>
    <x v="9"/>
    <x v="1"/>
    <x v="1"/>
    <x v="0"/>
    <x v="0"/>
    <x v="0"/>
    <x v="0"/>
  </r>
  <r>
    <x v="1153"/>
    <n v="105"/>
    <x v="2529"/>
    <s v="Action|Comedy|Drama|War"/>
    <x v="2706"/>
    <s v="English"/>
    <s v="Germany"/>
    <n v="25000000"/>
    <n v="2001"/>
    <x v="33"/>
    <x v="0"/>
    <x v="8"/>
    <x v="8"/>
    <x v="12"/>
    <x v="0"/>
    <x v="0"/>
    <x v="0"/>
    <x v="0"/>
  </r>
  <r>
    <x v="1154"/>
    <n v="93"/>
    <x v="2530"/>
    <s v="Comedy|Drama|Fantasy|Music|Romance"/>
    <x v="2707"/>
    <s v="English"/>
    <s v="USA"/>
    <n v="15000000"/>
    <n v="2007"/>
    <x v="18"/>
    <x v="5"/>
    <x v="9"/>
    <x v="0"/>
    <x v="15"/>
    <x v="5"/>
    <x v="0"/>
    <x v="0"/>
    <x v="0"/>
  </r>
  <r>
    <x v="1155"/>
    <n v="141"/>
    <x v="4"/>
    <s v="Biography|Drama|Fantasy|History"/>
    <x v="2708"/>
    <s v="English"/>
    <s v="Slovakia"/>
    <s v="-"/>
    <n v="2008"/>
    <x v="19"/>
    <x v="9"/>
    <x v="9"/>
    <x v="0"/>
    <x v="5"/>
    <x v="0"/>
    <x v="0"/>
    <x v="0"/>
    <x v="0"/>
  </r>
  <r>
    <x v="1156"/>
    <n v="85"/>
    <x v="4"/>
    <s v="Adventure|Animation|Family"/>
    <x v="2709"/>
    <s v="English"/>
    <s v="South Africa"/>
    <n v="20000000"/>
    <n v="2013"/>
    <x v="27"/>
    <x v="2"/>
    <x v="3"/>
    <x v="7"/>
    <x v="1"/>
    <x v="0"/>
    <x v="0"/>
    <x v="0"/>
    <x v="0"/>
  </r>
  <r>
    <x v="1157"/>
    <n v="109"/>
    <x v="4"/>
    <s v="Action|Sci-Fi|Thriller"/>
    <x v="2710"/>
    <s v="English"/>
    <s v="Bulgaria"/>
    <n v="7000000"/>
    <n v="2014"/>
    <x v="9"/>
    <x v="0"/>
    <x v="10"/>
    <x v="1"/>
    <x v="1"/>
    <x v="0"/>
    <x v="0"/>
    <x v="0"/>
    <x v="0"/>
  </r>
  <r>
    <x v="1158"/>
    <n v="105"/>
    <x v="4"/>
    <s v="Action|Adventure|Fantasy"/>
    <x v="2711"/>
    <s v="English"/>
    <s v="Germany"/>
    <n v="15000000"/>
    <n v="2005"/>
    <x v="41"/>
    <x v="0"/>
    <x v="0"/>
    <x v="0"/>
    <x v="1"/>
    <x v="0"/>
    <x v="0"/>
    <x v="0"/>
    <x v="0"/>
  </r>
  <r>
    <x v="1159"/>
    <n v="98"/>
    <x v="4"/>
    <s v="Biography"/>
    <x v="2712"/>
    <s v="Spanish"/>
    <s v="Italy"/>
    <n v="15000000"/>
    <n v="2015"/>
    <x v="20"/>
    <x v="9"/>
    <x v="2"/>
    <x v="2"/>
    <x v="1"/>
    <x v="0"/>
    <x v="0"/>
    <x v="0"/>
    <x v="0"/>
  </r>
  <r>
    <x v="1160"/>
    <n v="119"/>
    <x v="4"/>
    <s v="Action|Crime|Drama|Thriller"/>
    <x v="2713"/>
    <s v="Mandarin"/>
    <s v="Hong Kong"/>
    <n v="15000000"/>
    <n v="2009"/>
    <x v="1"/>
    <x v="0"/>
    <x v="7"/>
    <x v="8"/>
    <x v="7"/>
    <x v="0"/>
    <x v="0"/>
    <x v="0"/>
    <x v="0"/>
  </r>
  <r>
    <x v="1161"/>
    <n v="124"/>
    <x v="4"/>
    <s v="Biography|Drama"/>
    <x v="2714"/>
    <s v="English"/>
    <s v="UK"/>
    <n v="15000000"/>
    <n v="2000"/>
    <x v="4"/>
    <x v="9"/>
    <x v="9"/>
    <x v="2"/>
    <x v="1"/>
    <x v="0"/>
    <x v="0"/>
    <x v="0"/>
    <x v="0"/>
  </r>
  <r>
    <x v="370"/>
    <n v="101"/>
    <x v="2531"/>
    <s v="Comedy|Fantasy|Romance"/>
    <x v="2715"/>
    <s v="English"/>
    <s v="USA"/>
    <n v="14600000"/>
    <n v="1993"/>
    <x v="14"/>
    <x v="5"/>
    <x v="5"/>
    <x v="4"/>
    <x v="1"/>
    <x v="0"/>
    <x v="0"/>
    <x v="0"/>
    <x v="0"/>
  </r>
  <r>
    <x v="1162"/>
    <n v="115"/>
    <x v="2532"/>
    <s v="Comedy|Drama|Music"/>
    <x v="2716"/>
    <s v="English"/>
    <s v="USA"/>
    <n v="14800000"/>
    <n v="2015"/>
    <x v="20"/>
    <x v="5"/>
    <x v="9"/>
    <x v="17"/>
    <x v="1"/>
    <x v="0"/>
    <x v="0"/>
    <x v="0"/>
    <x v="0"/>
  </r>
  <r>
    <x v="35"/>
    <n v="120"/>
    <x v="2533"/>
    <s v="Drama|Romance"/>
    <x v="2717"/>
    <s v="English"/>
    <s v="USA"/>
    <n v="14500000"/>
    <n v="1996"/>
    <x v="2"/>
    <x v="3"/>
    <x v="6"/>
    <x v="2"/>
    <x v="1"/>
    <x v="0"/>
    <x v="0"/>
    <x v="0"/>
    <x v="0"/>
  </r>
  <r>
    <x v="1163"/>
    <n v="111"/>
    <x v="2534"/>
    <s v="Drama|War"/>
    <x v="2718"/>
    <s v="French"/>
    <s v="France"/>
    <n v="10000000"/>
    <n v="2010"/>
    <x v="7"/>
    <x v="3"/>
    <x v="17"/>
    <x v="2"/>
    <x v="1"/>
    <x v="0"/>
    <x v="0"/>
    <x v="0"/>
    <x v="0"/>
  </r>
  <r>
    <x v="1164"/>
    <n v="94"/>
    <x v="4"/>
    <s v="Drama|Family|Music"/>
    <x v="2719"/>
    <s v="English"/>
    <s v="USA"/>
    <n v="14500000"/>
    <n v="2014"/>
    <x v="5"/>
    <x v="3"/>
    <x v="4"/>
    <x v="17"/>
    <x v="1"/>
    <x v="0"/>
    <x v="0"/>
    <x v="0"/>
    <x v="0"/>
  </r>
  <r>
    <x v="326"/>
    <n v="131"/>
    <x v="2535"/>
    <s v="Drama|Western"/>
    <x v="2720"/>
    <s v="English"/>
    <s v="USA"/>
    <n v="14400000"/>
    <n v="1992"/>
    <x v="24"/>
    <x v="3"/>
    <x v="13"/>
    <x v="2"/>
    <x v="1"/>
    <x v="0"/>
    <x v="0"/>
    <x v="0"/>
    <x v="0"/>
  </r>
  <r>
    <x v="1165"/>
    <n v="139"/>
    <x v="2536"/>
    <s v="Drama"/>
    <x v="2721"/>
    <s v="English"/>
    <s v="Denmark"/>
    <n v="14200000"/>
    <n v="2005"/>
    <x v="38"/>
    <x v="3"/>
    <x v="2"/>
    <x v="2"/>
    <x v="1"/>
    <x v="0"/>
    <x v="0"/>
    <x v="0"/>
    <x v="0"/>
  </r>
  <r>
    <x v="464"/>
    <n v="120"/>
    <x v="2537"/>
    <s v="Drama|Romance"/>
    <x v="2722"/>
    <s v="English"/>
    <s v="UK"/>
    <n v="15000000"/>
    <n v="2008"/>
    <x v="25"/>
    <x v="3"/>
    <x v="6"/>
    <x v="2"/>
    <x v="1"/>
    <x v="0"/>
    <x v="0"/>
    <x v="0"/>
    <x v="0"/>
  </r>
  <r>
    <x v="451"/>
    <n v="119"/>
    <x v="2538"/>
    <s v="Drama|Romance|Thriller"/>
    <x v="2723"/>
    <s v="English"/>
    <s v="USA"/>
    <n v="14000000"/>
    <n v="1987"/>
    <x v="8"/>
    <x v="3"/>
    <x v="6"/>
    <x v="1"/>
    <x v="1"/>
    <x v="0"/>
    <x v="0"/>
    <x v="0"/>
    <x v="0"/>
  </r>
  <r>
    <x v="293"/>
    <n v="125"/>
    <x v="2539"/>
    <s v="Comedy|Romance"/>
    <x v="2724"/>
    <s v="English"/>
    <s v="USA"/>
    <n v="14000000"/>
    <n v="1990"/>
    <x v="8"/>
    <x v="5"/>
    <x v="6"/>
    <x v="2"/>
    <x v="1"/>
    <x v="0"/>
    <x v="0"/>
    <x v="0"/>
    <x v="0"/>
  </r>
  <r>
    <x v="1166"/>
    <n v="65"/>
    <x v="4"/>
    <s v="Comedy"/>
    <x v="2725"/>
    <s v="English"/>
    <s v="Canada"/>
    <s v="-"/>
    <s v="-"/>
    <x v="70"/>
    <x v="5"/>
    <x v="2"/>
    <x v="2"/>
    <x v="1"/>
    <x v="0"/>
    <x v="0"/>
    <x v="0"/>
    <x v="0"/>
  </r>
  <r>
    <x v="1167"/>
    <n v="108"/>
    <x v="2540"/>
    <s v="Action|Adventure|Comedy"/>
    <x v="2726"/>
    <s v="English"/>
    <s v="Australia"/>
    <n v="15800000"/>
    <n v="1988"/>
    <x v="34"/>
    <x v="0"/>
    <x v="0"/>
    <x v="5"/>
    <x v="1"/>
    <x v="0"/>
    <x v="0"/>
    <x v="0"/>
    <x v="0"/>
  </r>
  <r>
    <x v="1168"/>
    <n v="101"/>
    <x v="4"/>
    <s v="Action|Crime|Drama|Mystery|Thriller"/>
    <x v="2727"/>
    <s v="English"/>
    <s v="USA"/>
    <n v="15000000"/>
    <n v="2015"/>
    <x v="20"/>
    <x v="0"/>
    <x v="7"/>
    <x v="8"/>
    <x v="3"/>
    <x v="2"/>
    <x v="0"/>
    <x v="0"/>
    <x v="0"/>
  </r>
  <r>
    <x v="78"/>
    <n v="145"/>
    <x v="2541"/>
    <s v="Biography|Drama|War"/>
    <x v="2728"/>
    <s v="English"/>
    <s v="USA"/>
    <n v="14000000"/>
    <n v="1989"/>
    <x v="13"/>
    <x v="9"/>
    <x v="9"/>
    <x v="16"/>
    <x v="1"/>
    <x v="0"/>
    <x v="0"/>
    <x v="0"/>
    <x v="0"/>
  </r>
  <r>
    <x v="71"/>
    <n v="98"/>
    <x v="2542"/>
    <s v="Adventure|Comedy|Family|Sport"/>
    <x v="2729"/>
    <s v="English"/>
    <s v="USA"/>
    <n v="15000000"/>
    <n v="1993"/>
    <x v="8"/>
    <x v="2"/>
    <x v="8"/>
    <x v="7"/>
    <x v="16"/>
    <x v="0"/>
    <x v="0"/>
    <x v="0"/>
    <x v="0"/>
  </r>
  <r>
    <x v="480"/>
    <n v="101"/>
    <x v="2543"/>
    <s v="Horror|Thriller"/>
    <x v="2730"/>
    <s v="English"/>
    <s v="USA"/>
    <n v="15000000"/>
    <n v="2009"/>
    <x v="34"/>
    <x v="11"/>
    <x v="1"/>
    <x v="2"/>
    <x v="1"/>
    <x v="0"/>
    <x v="0"/>
    <x v="0"/>
    <x v="0"/>
  </r>
  <r>
    <x v="834"/>
    <n v="92"/>
    <x v="1869"/>
    <s v="Horror|Thriller"/>
    <x v="1967"/>
    <s v="English"/>
    <s v="USA"/>
    <n v="14000000"/>
    <n v="2012"/>
    <x v="18"/>
    <x v="11"/>
    <x v="1"/>
    <x v="2"/>
    <x v="1"/>
    <x v="0"/>
    <x v="0"/>
    <x v="0"/>
    <x v="0"/>
  </r>
  <r>
    <x v="488"/>
    <n v="93"/>
    <x v="4"/>
    <s v="Action|Adventure|Drama"/>
    <x v="1051"/>
    <s v="English"/>
    <s v="USA"/>
    <n v="14000000"/>
    <n v="1982"/>
    <x v="16"/>
    <x v="0"/>
    <x v="0"/>
    <x v="8"/>
    <x v="1"/>
    <x v="0"/>
    <x v="0"/>
    <x v="0"/>
    <x v="0"/>
  </r>
  <r>
    <x v="818"/>
    <n v="109"/>
    <x v="2544"/>
    <s v="Drama|Music|Romance"/>
    <x v="2731"/>
    <s v="English"/>
    <s v="USA"/>
    <n v="14000000"/>
    <n v="2007"/>
    <x v="31"/>
    <x v="3"/>
    <x v="16"/>
    <x v="4"/>
    <x v="1"/>
    <x v="0"/>
    <x v="0"/>
    <x v="0"/>
    <x v="0"/>
  </r>
  <r>
    <x v="682"/>
    <n v="123"/>
    <x v="2545"/>
    <s v="Action|Adventure|Sci-Fi|Thriller"/>
    <x v="2732"/>
    <s v="English"/>
    <s v="UK"/>
    <n v="14000000"/>
    <n v="1977"/>
    <x v="1"/>
    <x v="0"/>
    <x v="0"/>
    <x v="3"/>
    <x v="7"/>
    <x v="0"/>
    <x v="0"/>
    <x v="0"/>
    <x v="0"/>
  </r>
  <r>
    <x v="113"/>
    <n v="60"/>
    <x v="4"/>
    <s v="Documentary"/>
    <x v="2733"/>
    <s v="English"/>
    <s v="USA"/>
    <s v="-"/>
    <s v="-"/>
    <x v="4"/>
    <x v="1"/>
    <x v="2"/>
    <x v="2"/>
    <x v="1"/>
    <x v="0"/>
    <x v="0"/>
    <x v="0"/>
    <x v="0"/>
  </r>
  <r>
    <x v="1169"/>
    <n v="99"/>
    <x v="2546"/>
    <s v="Horror|Mystery|Thriller"/>
    <x v="2734"/>
    <s v="English"/>
    <s v="USA"/>
    <n v="14000000"/>
    <n v="1998"/>
    <x v="34"/>
    <x v="11"/>
    <x v="12"/>
    <x v="1"/>
    <x v="1"/>
    <x v="0"/>
    <x v="0"/>
    <x v="0"/>
    <x v="0"/>
  </r>
  <r>
    <x v="491"/>
    <n v="119"/>
    <x v="1892"/>
    <s v="Drama|Romance"/>
    <x v="1998"/>
    <s v="English"/>
    <s v="USA"/>
    <n v="14000000"/>
    <n v="1988"/>
    <x v="16"/>
    <x v="3"/>
    <x v="6"/>
    <x v="2"/>
    <x v="1"/>
    <x v="0"/>
    <x v="0"/>
    <x v="0"/>
    <x v="0"/>
  </r>
  <r>
    <x v="795"/>
    <n v="110"/>
    <x v="2547"/>
    <s v="Comedy|Drama|Romance"/>
    <x v="2735"/>
    <s v="English"/>
    <s v="USA"/>
    <s v="-"/>
    <n v="2012"/>
    <x v="28"/>
    <x v="5"/>
    <x v="9"/>
    <x v="4"/>
    <x v="1"/>
    <x v="0"/>
    <x v="0"/>
    <x v="0"/>
    <x v="0"/>
  </r>
  <r>
    <x v="1170"/>
    <n v="107"/>
    <x v="2548"/>
    <s v="Adventure|Drama"/>
    <x v="2736"/>
    <s v="English"/>
    <s v="USA"/>
    <n v="14000000"/>
    <n v="1991"/>
    <x v="10"/>
    <x v="2"/>
    <x v="9"/>
    <x v="2"/>
    <x v="1"/>
    <x v="0"/>
    <x v="0"/>
    <x v="0"/>
    <x v="0"/>
  </r>
  <r>
    <x v="830"/>
    <n v="81"/>
    <x v="2549"/>
    <s v="Comedy|Romance"/>
    <x v="2737"/>
    <s v="English"/>
    <s v="USA"/>
    <n v="14000000"/>
    <n v="1999"/>
    <x v="40"/>
    <x v="5"/>
    <x v="6"/>
    <x v="2"/>
    <x v="1"/>
    <x v="0"/>
    <x v="0"/>
    <x v="0"/>
    <x v="0"/>
  </r>
  <r>
    <x v="425"/>
    <n v="105"/>
    <x v="2550"/>
    <s v="Biography|Drama|History"/>
    <x v="2738"/>
    <s v="English"/>
    <s v="UK"/>
    <n v="13000000"/>
    <n v="2011"/>
    <x v="21"/>
    <x v="9"/>
    <x v="9"/>
    <x v="12"/>
    <x v="1"/>
    <x v="0"/>
    <x v="0"/>
    <x v="0"/>
    <x v="0"/>
  </r>
  <r>
    <x v="1116"/>
    <n v="82"/>
    <x v="2551"/>
    <s v="Adventure|Animation|Comedy|Drama|Family|Musical"/>
    <x v="2739"/>
    <s v="English"/>
    <s v="USA"/>
    <n v="14000000"/>
    <n v="2002"/>
    <x v="4"/>
    <x v="2"/>
    <x v="3"/>
    <x v="5"/>
    <x v="11"/>
    <x v="4"/>
    <x v="1"/>
    <x v="0"/>
    <x v="0"/>
  </r>
  <r>
    <x v="265"/>
    <n v="109"/>
    <x v="2552"/>
    <s v="Drama|Romance"/>
    <x v="2740"/>
    <s v="English"/>
    <s v="USA"/>
    <n v="14000000"/>
    <n v="1993"/>
    <x v="18"/>
    <x v="3"/>
    <x v="6"/>
    <x v="2"/>
    <x v="1"/>
    <x v="0"/>
    <x v="0"/>
    <x v="0"/>
    <x v="0"/>
  </r>
  <r>
    <x v="398"/>
    <n v="95"/>
    <x v="2553"/>
    <s v="Action|Comedy|Crime|Thriller"/>
    <x v="2741"/>
    <s v="English"/>
    <s v="USA"/>
    <n v="14000000"/>
    <n v="2002"/>
    <x v="20"/>
    <x v="0"/>
    <x v="8"/>
    <x v="10"/>
    <x v="7"/>
    <x v="0"/>
    <x v="0"/>
    <x v="0"/>
    <x v="0"/>
  </r>
  <r>
    <x v="548"/>
    <n v="100"/>
    <x v="2554"/>
    <s v="Comedy|Fantasy|Horror|Romance"/>
    <x v="2742"/>
    <s v="English"/>
    <s v="USA"/>
    <n v="20000000"/>
    <n v="1995"/>
    <x v="33"/>
    <x v="5"/>
    <x v="5"/>
    <x v="9"/>
    <x v="6"/>
    <x v="0"/>
    <x v="0"/>
    <x v="0"/>
    <x v="0"/>
  </r>
  <r>
    <x v="1002"/>
    <n v="118"/>
    <x v="4"/>
    <s v="Horror"/>
    <x v="2743"/>
    <s v="English"/>
    <s v="USA"/>
    <n v="14000000"/>
    <n v="1977"/>
    <x v="42"/>
    <x v="11"/>
    <x v="2"/>
    <x v="2"/>
    <x v="1"/>
    <x v="0"/>
    <x v="0"/>
    <x v="0"/>
    <x v="0"/>
  </r>
  <r>
    <x v="1003"/>
    <n v="91"/>
    <x v="2555"/>
    <s v="Horror|Mystery|Thriller"/>
    <x v="2744"/>
    <s v="English"/>
    <s v="UK"/>
    <n v="14000000"/>
    <n v="2005"/>
    <x v="40"/>
    <x v="11"/>
    <x v="12"/>
    <x v="1"/>
    <x v="1"/>
    <x v="0"/>
    <x v="0"/>
    <x v="0"/>
    <x v="0"/>
  </r>
  <r>
    <x v="495"/>
    <n v="90"/>
    <x v="2556"/>
    <s v="Comedy|Romance"/>
    <x v="2745"/>
    <s v="English"/>
    <s v="USA"/>
    <n v="14000000"/>
    <n v="2003"/>
    <x v="51"/>
    <x v="5"/>
    <x v="6"/>
    <x v="2"/>
    <x v="1"/>
    <x v="0"/>
    <x v="0"/>
    <x v="0"/>
    <x v="0"/>
  </r>
  <r>
    <x v="138"/>
    <n v="108"/>
    <x v="2557"/>
    <s v="Adventure|Mystery|Thriller"/>
    <x v="2746"/>
    <s v="English"/>
    <s v="USA"/>
    <n v="14000000"/>
    <n v="2009"/>
    <x v="12"/>
    <x v="2"/>
    <x v="12"/>
    <x v="1"/>
    <x v="1"/>
    <x v="0"/>
    <x v="0"/>
    <x v="0"/>
    <x v="0"/>
  </r>
  <r>
    <x v="1171"/>
    <n v="103"/>
    <x v="2558"/>
    <s v="Comedy|Romance"/>
    <x v="2747"/>
    <s v="English"/>
    <s v="USA"/>
    <n v="14000000"/>
    <n v="2010"/>
    <x v="41"/>
    <x v="5"/>
    <x v="6"/>
    <x v="2"/>
    <x v="1"/>
    <x v="0"/>
    <x v="0"/>
    <x v="0"/>
    <x v="0"/>
  </r>
  <r>
    <x v="1172"/>
    <n v="96"/>
    <x v="2559"/>
    <s v="Comedy"/>
    <x v="2748"/>
    <s v="English"/>
    <s v="USA"/>
    <n v="14000000"/>
    <n v="1998"/>
    <x v="19"/>
    <x v="5"/>
    <x v="2"/>
    <x v="2"/>
    <x v="1"/>
    <x v="0"/>
    <x v="0"/>
    <x v="0"/>
    <x v="0"/>
  </r>
  <r>
    <x v="1173"/>
    <n v="117"/>
    <x v="2560"/>
    <s v="Comedy|Drama|War"/>
    <x v="2749"/>
    <s v="English"/>
    <s v="Italy"/>
    <n v="12000000"/>
    <n v="1999"/>
    <x v="8"/>
    <x v="5"/>
    <x v="9"/>
    <x v="16"/>
    <x v="1"/>
    <x v="0"/>
    <x v="0"/>
    <x v="0"/>
    <x v="0"/>
  </r>
  <r>
    <x v="1174"/>
    <n v="93"/>
    <x v="2561"/>
    <s v="Fantasy|Horror"/>
    <x v="2750"/>
    <s v="English"/>
    <s v="USA"/>
    <n v="8500000"/>
    <n v="1996"/>
    <x v="20"/>
    <x v="7"/>
    <x v="11"/>
    <x v="2"/>
    <x v="1"/>
    <x v="0"/>
    <x v="0"/>
    <x v="0"/>
    <x v="0"/>
  </r>
  <r>
    <x v="48"/>
    <n v="136"/>
    <x v="4"/>
    <s v="Drama|Music|Musical|Romance"/>
    <x v="2751"/>
    <s v="English"/>
    <s v="USA"/>
    <n v="14000000"/>
    <n v="1977"/>
    <x v="10"/>
    <x v="3"/>
    <x v="16"/>
    <x v="18"/>
    <x v="6"/>
    <x v="0"/>
    <x v="0"/>
    <x v="0"/>
    <x v="0"/>
  </r>
  <r>
    <x v="437"/>
    <n v="115"/>
    <x v="2562"/>
    <s v="Comedy|Drama"/>
    <x v="2752"/>
    <s v="English"/>
    <s v="USA"/>
    <n v="14000000"/>
    <n v="1994"/>
    <x v="8"/>
    <x v="5"/>
    <x v="9"/>
    <x v="2"/>
    <x v="1"/>
    <x v="0"/>
    <x v="0"/>
    <x v="0"/>
    <x v="0"/>
  </r>
  <r>
    <x v="616"/>
    <n v="94"/>
    <x v="2563"/>
    <s v="Comedy|Drama|Romance"/>
    <x v="2753"/>
    <s v="English"/>
    <s v="USA"/>
    <s v="-"/>
    <n v="2007"/>
    <x v="34"/>
    <x v="5"/>
    <x v="9"/>
    <x v="4"/>
    <x v="1"/>
    <x v="0"/>
    <x v="0"/>
    <x v="0"/>
    <x v="0"/>
  </r>
  <r>
    <x v="1175"/>
    <n v="85"/>
    <x v="2564"/>
    <s v="Action|Horror|Sci-Fi|Thriller"/>
    <x v="2754"/>
    <s v="English"/>
    <s v="USA"/>
    <n v="11000000"/>
    <n v="2001"/>
    <x v="46"/>
    <x v="0"/>
    <x v="11"/>
    <x v="3"/>
    <x v="7"/>
    <x v="0"/>
    <x v="0"/>
    <x v="0"/>
    <x v="0"/>
  </r>
  <r>
    <x v="80"/>
    <n v="88"/>
    <x v="2421"/>
    <s v="Adventure|Comedy|Family"/>
    <x v="2590"/>
    <s v="English"/>
    <s v="USA"/>
    <n v="15000000"/>
    <n v="2002"/>
    <x v="28"/>
    <x v="2"/>
    <x v="8"/>
    <x v="7"/>
    <x v="1"/>
    <x v="0"/>
    <x v="0"/>
    <x v="0"/>
    <x v="0"/>
  </r>
  <r>
    <x v="1176"/>
    <n v="112"/>
    <x v="2565"/>
    <s v="Drama|History"/>
    <x v="2755"/>
    <s v="English"/>
    <s v="USA"/>
    <n v="14000000"/>
    <n v="2006"/>
    <x v="15"/>
    <x v="3"/>
    <x v="14"/>
    <x v="2"/>
    <x v="1"/>
    <x v="0"/>
    <x v="0"/>
    <x v="0"/>
    <x v="0"/>
  </r>
  <r>
    <x v="197"/>
    <n v="86"/>
    <x v="2566"/>
    <s v="Comedy|Mystery|Romance"/>
    <x v="2756"/>
    <s v="English"/>
    <s v="USA"/>
    <n v="14000000"/>
    <n v="2001"/>
    <x v="28"/>
    <x v="5"/>
    <x v="12"/>
    <x v="4"/>
    <x v="1"/>
    <x v="0"/>
    <x v="0"/>
    <x v="0"/>
    <x v="0"/>
  </r>
  <r>
    <x v="1177"/>
    <n v="86"/>
    <x v="2567"/>
    <s v="Adventure|Comedy"/>
    <x v="2757"/>
    <s v="English"/>
    <s v="USA"/>
    <n v="14000000"/>
    <n v="2012"/>
    <x v="28"/>
    <x v="2"/>
    <x v="8"/>
    <x v="2"/>
    <x v="1"/>
    <x v="0"/>
    <x v="0"/>
    <x v="0"/>
    <x v="0"/>
  </r>
  <r>
    <x v="1178"/>
    <n v="112"/>
    <x v="2568"/>
    <s v="Biography|Drama"/>
    <x v="2758"/>
    <s v="French"/>
    <s v="France"/>
    <s v="-"/>
    <n v="2007"/>
    <x v="25"/>
    <x v="9"/>
    <x v="9"/>
    <x v="2"/>
    <x v="1"/>
    <x v="0"/>
    <x v="0"/>
    <x v="0"/>
    <x v="0"/>
  </r>
  <r>
    <x v="1179"/>
    <n v="137"/>
    <x v="2569"/>
    <s v="Drama|Romance"/>
    <x v="2759"/>
    <s v="English"/>
    <s v="USA"/>
    <n v="26000000"/>
    <n v="2006"/>
    <x v="32"/>
    <x v="3"/>
    <x v="6"/>
    <x v="2"/>
    <x v="1"/>
    <x v="0"/>
    <x v="0"/>
    <x v="0"/>
    <x v="0"/>
  </r>
  <r>
    <x v="1180"/>
    <n v="90"/>
    <x v="2570"/>
    <s v="Drama|Mystery|Thriller"/>
    <x v="2760"/>
    <s v="English"/>
    <s v="USA"/>
    <n v="24000000"/>
    <n v="2000"/>
    <x v="18"/>
    <x v="3"/>
    <x v="12"/>
    <x v="1"/>
    <x v="1"/>
    <x v="0"/>
    <x v="0"/>
    <x v="0"/>
    <x v="0"/>
  </r>
  <r>
    <x v="864"/>
    <n v="107"/>
    <x v="2571"/>
    <s v="Drama"/>
    <x v="2761"/>
    <s v="English"/>
    <s v="USA"/>
    <n v="14000000"/>
    <n v="1999"/>
    <x v="4"/>
    <x v="3"/>
    <x v="2"/>
    <x v="2"/>
    <x v="1"/>
    <x v="0"/>
    <x v="0"/>
    <x v="0"/>
    <x v="0"/>
  </r>
  <r>
    <x v="120"/>
    <n v="98"/>
    <x v="2572"/>
    <s v="Biography|Drama|History"/>
    <x v="2762"/>
    <s v="English"/>
    <s v="France"/>
    <n v="14000000"/>
    <n v="2006"/>
    <x v="10"/>
    <x v="9"/>
    <x v="9"/>
    <x v="12"/>
    <x v="1"/>
    <x v="0"/>
    <x v="0"/>
    <x v="0"/>
    <x v="0"/>
  </r>
  <r>
    <x v="1181"/>
    <n v="84"/>
    <x v="2573"/>
    <s v="Drama|Horror|Mystery|Thriller"/>
    <x v="2763"/>
    <s v="English"/>
    <s v="USA"/>
    <n v="14000000"/>
    <n v="2001"/>
    <x v="65"/>
    <x v="3"/>
    <x v="11"/>
    <x v="14"/>
    <x v="7"/>
    <x v="0"/>
    <x v="0"/>
    <x v="0"/>
    <x v="0"/>
  </r>
  <r>
    <x v="1072"/>
    <n v="139"/>
    <x v="2574"/>
    <s v="Biography|Drama|History|Romance"/>
    <x v="2764"/>
    <s v="English"/>
    <s v="France"/>
    <n v="14000000"/>
    <n v="1995"/>
    <x v="20"/>
    <x v="9"/>
    <x v="9"/>
    <x v="12"/>
    <x v="6"/>
    <x v="0"/>
    <x v="0"/>
    <x v="0"/>
    <x v="0"/>
  </r>
  <r>
    <x v="1113"/>
    <n v="97"/>
    <x v="2575"/>
    <s v="Comedy|Romance"/>
    <x v="2765"/>
    <s v="English"/>
    <s v="UK"/>
    <s v="-"/>
    <n v="2008"/>
    <x v="10"/>
    <x v="5"/>
    <x v="6"/>
    <x v="2"/>
    <x v="1"/>
    <x v="0"/>
    <x v="0"/>
    <x v="0"/>
    <x v="0"/>
  </r>
  <r>
    <x v="1182"/>
    <n v="127"/>
    <x v="2576"/>
    <s v="Action|Adventure|History"/>
    <x v="2766"/>
    <s v="English"/>
    <s v="Iran"/>
    <n v="14000000"/>
    <n v="1978"/>
    <x v="12"/>
    <x v="0"/>
    <x v="0"/>
    <x v="12"/>
    <x v="1"/>
    <x v="0"/>
    <x v="0"/>
    <x v="0"/>
    <x v="0"/>
  </r>
  <r>
    <x v="954"/>
    <n v="150"/>
    <x v="2577"/>
    <s v="Biography|Drama|History"/>
    <x v="2767"/>
    <s v="English"/>
    <s v="UK"/>
    <n v="8200000"/>
    <n v="2014"/>
    <x v="2"/>
    <x v="9"/>
    <x v="9"/>
    <x v="12"/>
    <x v="1"/>
    <x v="0"/>
    <x v="0"/>
    <x v="0"/>
    <x v="0"/>
  </r>
  <r>
    <x v="1183"/>
    <n v="104"/>
    <x v="2578"/>
    <s v="Drama|Romance"/>
    <x v="2768"/>
    <s v="French"/>
    <s v="France"/>
    <s v="-"/>
    <n v="2009"/>
    <x v="22"/>
    <x v="3"/>
    <x v="6"/>
    <x v="2"/>
    <x v="1"/>
    <x v="0"/>
    <x v="0"/>
    <x v="0"/>
    <x v="0"/>
  </r>
  <r>
    <x v="475"/>
    <n v="132"/>
    <x v="2579"/>
    <s v="Biography|Crime|Drama|War"/>
    <x v="2769"/>
    <s v="English"/>
    <s v="France"/>
    <n v="103000000"/>
    <n v="2002"/>
    <x v="11"/>
    <x v="9"/>
    <x v="7"/>
    <x v="8"/>
    <x v="12"/>
    <x v="0"/>
    <x v="0"/>
    <x v="0"/>
    <x v="0"/>
  </r>
  <r>
    <x v="1184"/>
    <n v="117"/>
    <x v="4"/>
    <s v="Action"/>
    <x v="2770"/>
    <s v="Mandarin"/>
    <s v="China"/>
    <n v="12000000"/>
    <n v="2010"/>
    <x v="8"/>
    <x v="0"/>
    <x v="2"/>
    <x v="2"/>
    <x v="1"/>
    <x v="0"/>
    <x v="0"/>
    <x v="0"/>
    <x v="0"/>
  </r>
  <r>
    <x v="222"/>
    <n v="115"/>
    <x v="2580"/>
    <s v="Comedy|Drama|War"/>
    <x v="2771"/>
    <s v="English"/>
    <s v="USA"/>
    <n v="15000000"/>
    <n v="2008"/>
    <x v="15"/>
    <x v="5"/>
    <x v="9"/>
    <x v="16"/>
    <x v="1"/>
    <x v="0"/>
    <x v="0"/>
    <x v="0"/>
    <x v="0"/>
  </r>
  <r>
    <x v="1185"/>
    <n v="186"/>
    <x v="2581"/>
    <s v="Drama"/>
    <x v="2772"/>
    <s v="English"/>
    <s v="USA"/>
    <n v="14000000"/>
    <n v="2011"/>
    <x v="12"/>
    <x v="3"/>
    <x v="2"/>
    <x v="2"/>
    <x v="1"/>
    <x v="0"/>
    <x v="0"/>
    <x v="0"/>
    <x v="0"/>
  </r>
  <r>
    <x v="1186"/>
    <n v="90"/>
    <x v="4"/>
    <s v="Comedy|Horror"/>
    <x v="2773"/>
    <s v="English"/>
    <s v="Canada"/>
    <s v="-"/>
    <n v="2009"/>
    <x v="57"/>
    <x v="5"/>
    <x v="11"/>
    <x v="2"/>
    <x v="1"/>
    <x v="0"/>
    <x v="0"/>
    <x v="0"/>
    <x v="0"/>
  </r>
  <r>
    <x v="340"/>
    <n v="90"/>
    <x v="2582"/>
    <s v="Comedy|Drama|Romance"/>
    <x v="2774"/>
    <s v="English"/>
    <s v="USA"/>
    <n v="14000000"/>
    <n v="2010"/>
    <x v="16"/>
    <x v="5"/>
    <x v="9"/>
    <x v="4"/>
    <x v="1"/>
    <x v="0"/>
    <x v="0"/>
    <x v="0"/>
    <x v="0"/>
  </r>
  <r>
    <x v="106"/>
    <n v="134"/>
    <x v="2583"/>
    <s v="Drama|Romance"/>
    <x v="2775"/>
    <s v="English"/>
    <s v="USA"/>
    <n v="14000000"/>
    <n v="2005"/>
    <x v="16"/>
    <x v="3"/>
    <x v="6"/>
    <x v="2"/>
    <x v="1"/>
    <x v="0"/>
    <x v="0"/>
    <x v="0"/>
    <x v="0"/>
  </r>
  <r>
    <x v="88"/>
    <n v="101"/>
    <x v="236"/>
    <s v="Action|Adventure|Comedy|Sci-Fi"/>
    <x v="242"/>
    <s v="English"/>
    <s v="USA"/>
    <n v="125000000"/>
    <n v="2014"/>
    <x v="18"/>
    <x v="0"/>
    <x v="0"/>
    <x v="5"/>
    <x v="0"/>
    <x v="0"/>
    <x v="0"/>
    <x v="0"/>
    <x v="0"/>
  </r>
  <r>
    <x v="941"/>
    <n v="97"/>
    <x v="2584"/>
    <s v="Comedy|Romance"/>
    <x v="2776"/>
    <s v="English"/>
    <s v="USA"/>
    <n v="12000000"/>
    <n v="1995"/>
    <x v="2"/>
    <x v="5"/>
    <x v="6"/>
    <x v="2"/>
    <x v="1"/>
    <x v="0"/>
    <x v="0"/>
    <x v="0"/>
    <x v="0"/>
  </r>
  <r>
    <x v="960"/>
    <n v="107"/>
    <x v="2585"/>
    <s v="Drama|Romance"/>
    <x v="2777"/>
    <s v="English"/>
    <s v="USA"/>
    <n v="13500000"/>
    <n v="2002"/>
    <x v="38"/>
    <x v="3"/>
    <x v="6"/>
    <x v="2"/>
    <x v="1"/>
    <x v="0"/>
    <x v="0"/>
    <x v="0"/>
    <x v="0"/>
  </r>
  <r>
    <x v="614"/>
    <n v="99"/>
    <x v="2586"/>
    <s v="Comedy|Sci-Fi"/>
    <x v="2778"/>
    <s v="English"/>
    <s v="USA"/>
    <n v="14000000"/>
    <n v="2015"/>
    <x v="37"/>
    <x v="5"/>
    <x v="10"/>
    <x v="2"/>
    <x v="1"/>
    <x v="0"/>
    <x v="0"/>
    <x v="0"/>
    <x v="0"/>
  </r>
  <r>
    <x v="113"/>
    <n v="55"/>
    <x v="2587"/>
    <s v="Drama"/>
    <x v="2779"/>
    <s v="Polish"/>
    <s v="Poland"/>
    <s v="-"/>
    <s v="-"/>
    <x v="71"/>
    <x v="3"/>
    <x v="2"/>
    <x v="2"/>
    <x v="1"/>
    <x v="0"/>
    <x v="0"/>
    <x v="0"/>
    <x v="0"/>
  </r>
  <r>
    <x v="773"/>
    <n v="124"/>
    <x v="2588"/>
    <s v="Biography|Drama"/>
    <x v="2780"/>
    <s v="English"/>
    <s v="UK"/>
    <n v="13500000"/>
    <n v="2000"/>
    <x v="38"/>
    <x v="9"/>
    <x v="9"/>
    <x v="2"/>
    <x v="1"/>
    <x v="0"/>
    <x v="0"/>
    <x v="0"/>
    <x v="0"/>
  </r>
  <r>
    <x v="1133"/>
    <n v="110"/>
    <x v="2589"/>
    <s v="Comedy|Crime"/>
    <x v="2781"/>
    <s v="English"/>
    <s v="UK"/>
    <n v="15000000"/>
    <n v="2012"/>
    <x v="13"/>
    <x v="5"/>
    <x v="7"/>
    <x v="2"/>
    <x v="1"/>
    <x v="0"/>
    <x v="0"/>
    <x v="0"/>
    <x v="0"/>
  </r>
  <r>
    <x v="1022"/>
    <n v="105"/>
    <x v="2590"/>
    <s v="Crime|Drama|Music|Mystery|Thriller"/>
    <x v="2782"/>
    <s v="English"/>
    <s v="USA"/>
    <s v="-"/>
    <n v="2001"/>
    <x v="19"/>
    <x v="8"/>
    <x v="9"/>
    <x v="17"/>
    <x v="3"/>
    <x v="2"/>
    <x v="0"/>
    <x v="0"/>
    <x v="0"/>
  </r>
  <r>
    <x v="113"/>
    <n v="41"/>
    <x v="4"/>
    <s v="Action|Crime|Drama|Thriller"/>
    <x v="2783"/>
    <s v="Polish"/>
    <s v="Poland"/>
    <s v="-"/>
    <s v="-"/>
    <x v="38"/>
    <x v="0"/>
    <x v="7"/>
    <x v="8"/>
    <x v="7"/>
    <x v="0"/>
    <x v="0"/>
    <x v="0"/>
    <x v="0"/>
  </r>
  <r>
    <x v="266"/>
    <n v="178"/>
    <x v="2591"/>
    <s v="Biography|Drama|History|War"/>
    <x v="2784"/>
    <s v="German"/>
    <s v="Germany"/>
    <n v="13500000"/>
    <n v="2004"/>
    <x v="24"/>
    <x v="9"/>
    <x v="9"/>
    <x v="12"/>
    <x v="12"/>
    <x v="0"/>
    <x v="0"/>
    <x v="0"/>
    <x v="0"/>
  </r>
  <r>
    <x v="315"/>
    <n v="125"/>
    <x v="2592"/>
    <s v="Biography|Drama|Romance"/>
    <x v="2785"/>
    <s v="Spanish"/>
    <s v="Spain"/>
    <n v="10000000"/>
    <n v="2004"/>
    <x v="14"/>
    <x v="9"/>
    <x v="9"/>
    <x v="4"/>
    <x v="1"/>
    <x v="0"/>
    <x v="0"/>
    <x v="0"/>
    <x v="0"/>
  </r>
  <r>
    <x v="956"/>
    <n v="108"/>
    <x v="2593"/>
    <s v="Drama|Horror|Sci-Fi|Thriller"/>
    <x v="2786"/>
    <s v="English"/>
    <s v="UK"/>
    <s v="-"/>
    <n v="2013"/>
    <x v="22"/>
    <x v="3"/>
    <x v="11"/>
    <x v="3"/>
    <x v="7"/>
    <x v="0"/>
    <x v="0"/>
    <x v="0"/>
    <x v="0"/>
  </r>
  <r>
    <x v="277"/>
    <n v="121"/>
    <x v="2594"/>
    <s v="Biography|Comedy|Drama|War"/>
    <x v="2787"/>
    <s v="English"/>
    <s v="USA"/>
    <n v="13000000"/>
    <n v="1987"/>
    <x v="11"/>
    <x v="9"/>
    <x v="8"/>
    <x v="8"/>
    <x v="12"/>
    <x v="0"/>
    <x v="0"/>
    <x v="0"/>
    <x v="0"/>
  </r>
  <r>
    <x v="676"/>
    <n v="100"/>
    <x v="2595"/>
    <s v="Comedy"/>
    <x v="2788"/>
    <s v="English"/>
    <s v="South Korea"/>
    <n v="13400000"/>
    <n v="2010"/>
    <x v="57"/>
    <x v="5"/>
    <x v="2"/>
    <x v="2"/>
    <x v="1"/>
    <x v="0"/>
    <x v="0"/>
    <x v="0"/>
    <x v="0"/>
  </r>
  <r>
    <x v="107"/>
    <n v="115"/>
    <x v="2596"/>
    <s v="Documentary|Music"/>
    <x v="2789"/>
    <s v="English"/>
    <s v="USA"/>
    <n v="13000000"/>
    <n v="2011"/>
    <x v="72"/>
    <x v="1"/>
    <x v="16"/>
    <x v="2"/>
    <x v="1"/>
    <x v="0"/>
    <x v="0"/>
    <x v="0"/>
    <x v="0"/>
  </r>
  <r>
    <x v="121"/>
    <n v="108"/>
    <x v="2597"/>
    <s v="Drama|Thriller"/>
    <x v="2790"/>
    <s v="English"/>
    <s v="USA"/>
    <n v="13000000"/>
    <n v="2010"/>
    <x v="25"/>
    <x v="3"/>
    <x v="1"/>
    <x v="2"/>
    <x v="1"/>
    <x v="0"/>
    <x v="0"/>
    <x v="0"/>
    <x v="0"/>
  </r>
  <r>
    <x v="139"/>
    <n v="117"/>
    <x v="223"/>
    <s v="Action|Crime|Sci-Fi|Thriller"/>
    <x v="228"/>
    <s v="English"/>
    <s v="USA"/>
    <n v="100000000"/>
    <n v="2014"/>
    <x v="5"/>
    <x v="0"/>
    <x v="7"/>
    <x v="3"/>
    <x v="7"/>
    <x v="0"/>
    <x v="0"/>
    <x v="0"/>
    <x v="0"/>
  </r>
  <r>
    <x v="420"/>
    <n v="220"/>
    <x v="2598"/>
    <s v="Crime|Drama"/>
    <x v="2791"/>
    <s v="English"/>
    <s v="USA"/>
    <n v="13000000"/>
    <n v="1974"/>
    <x v="29"/>
    <x v="8"/>
    <x v="9"/>
    <x v="2"/>
    <x v="1"/>
    <x v="0"/>
    <x v="0"/>
    <x v="0"/>
    <x v="0"/>
  </r>
  <r>
    <x v="497"/>
    <n v="112"/>
    <x v="2599"/>
    <s v="Drama|Music|Romance"/>
    <x v="2792"/>
    <s v="English"/>
    <s v="USA"/>
    <n v="13000000"/>
    <n v="2001"/>
    <x v="9"/>
    <x v="3"/>
    <x v="16"/>
    <x v="4"/>
    <x v="1"/>
    <x v="0"/>
    <x v="0"/>
    <x v="0"/>
    <x v="0"/>
  </r>
  <r>
    <x v="200"/>
    <n v="99"/>
    <x v="2600"/>
    <s v="Fantasy|Horror|Thriller"/>
    <x v="2793"/>
    <s v="English"/>
    <s v="USA"/>
    <n v="7000000"/>
    <n v="1988"/>
    <x v="20"/>
    <x v="7"/>
    <x v="11"/>
    <x v="1"/>
    <x v="1"/>
    <x v="0"/>
    <x v="0"/>
    <x v="0"/>
    <x v="0"/>
  </r>
  <r>
    <x v="831"/>
    <n v="109"/>
    <x v="2601"/>
    <s v="Drama"/>
    <x v="2794"/>
    <s v="English"/>
    <s v="USA"/>
    <n v="13000000"/>
    <n v="2016"/>
    <x v="2"/>
    <x v="3"/>
    <x v="2"/>
    <x v="2"/>
    <x v="1"/>
    <x v="0"/>
    <x v="0"/>
    <x v="0"/>
    <x v="0"/>
  </r>
  <r>
    <x v="1187"/>
    <n v="83"/>
    <x v="2602"/>
    <s v="Comedy|Mystery"/>
    <x v="2795"/>
    <s v="English"/>
    <s v="USA"/>
    <n v="13000000"/>
    <n v="2000"/>
    <x v="34"/>
    <x v="5"/>
    <x v="12"/>
    <x v="2"/>
    <x v="1"/>
    <x v="0"/>
    <x v="0"/>
    <x v="0"/>
    <x v="0"/>
  </r>
  <r>
    <x v="1188"/>
    <n v="107"/>
    <x v="2603"/>
    <s v="Action|Crime|Drama|Thriller|Western"/>
    <x v="2796"/>
    <s v="English"/>
    <s v="USA"/>
    <n v="13000000"/>
    <n v="1988"/>
    <x v="2"/>
    <x v="0"/>
    <x v="7"/>
    <x v="8"/>
    <x v="7"/>
    <x v="10"/>
    <x v="0"/>
    <x v="0"/>
    <x v="0"/>
  </r>
  <r>
    <x v="1189"/>
    <n v="102"/>
    <x v="2604"/>
    <s v="Comedy|Drama"/>
    <x v="2797"/>
    <s v="English"/>
    <s v="USA"/>
    <n v="13000000"/>
    <n v="2014"/>
    <x v="11"/>
    <x v="5"/>
    <x v="9"/>
    <x v="2"/>
    <x v="1"/>
    <x v="0"/>
    <x v="0"/>
    <x v="0"/>
    <x v="0"/>
  </r>
  <r>
    <x v="614"/>
    <n v="100"/>
    <x v="2605"/>
    <s v="Comedy|Romance"/>
    <x v="2798"/>
    <s v="English"/>
    <s v="USA"/>
    <n v="12500000"/>
    <n v="2014"/>
    <x v="9"/>
    <x v="5"/>
    <x v="6"/>
    <x v="2"/>
    <x v="1"/>
    <x v="0"/>
    <x v="0"/>
    <x v="0"/>
    <x v="0"/>
  </r>
  <r>
    <x v="627"/>
    <n v="97"/>
    <x v="2606"/>
    <s v="Comedy|Drama|Romance"/>
    <x v="2799"/>
    <s v="English"/>
    <s v="USA"/>
    <n v="16000000"/>
    <n v="1999"/>
    <x v="13"/>
    <x v="5"/>
    <x v="9"/>
    <x v="4"/>
    <x v="1"/>
    <x v="0"/>
    <x v="0"/>
    <x v="0"/>
    <x v="0"/>
  </r>
  <r>
    <x v="1190"/>
    <n v="92"/>
    <x v="2607"/>
    <s v="Comedy"/>
    <x v="2800"/>
    <s v="English"/>
    <s v="USA"/>
    <n v="13000000"/>
    <n v="2002"/>
    <x v="18"/>
    <x v="5"/>
    <x v="2"/>
    <x v="2"/>
    <x v="1"/>
    <x v="0"/>
    <x v="0"/>
    <x v="0"/>
    <x v="0"/>
  </r>
  <r>
    <x v="1191"/>
    <n v="84"/>
    <x v="2608"/>
    <s v="Action|Comedy|Crime"/>
    <x v="2801"/>
    <s v="English"/>
    <s v="USA"/>
    <n v="8200000"/>
    <n v="1993"/>
    <x v="9"/>
    <x v="0"/>
    <x v="8"/>
    <x v="10"/>
    <x v="1"/>
    <x v="0"/>
    <x v="0"/>
    <x v="0"/>
    <x v="0"/>
  </r>
  <r>
    <x v="444"/>
    <n v="86"/>
    <x v="2609"/>
    <s v="Drama|Horror|Thriller"/>
    <x v="2802"/>
    <s v="English"/>
    <s v="USA"/>
    <n v="17000000"/>
    <n v="2016"/>
    <x v="2"/>
    <x v="3"/>
    <x v="11"/>
    <x v="1"/>
    <x v="1"/>
    <x v="0"/>
    <x v="0"/>
    <x v="0"/>
    <x v="0"/>
  </r>
  <r>
    <x v="1192"/>
    <n v="120"/>
    <x v="2610"/>
    <s v="Sci-Fi|Thriller"/>
    <x v="2803"/>
    <s v="English"/>
    <s v="USA"/>
    <n v="13000000"/>
    <n v="2004"/>
    <x v="16"/>
    <x v="10"/>
    <x v="1"/>
    <x v="2"/>
    <x v="1"/>
    <x v="0"/>
    <x v="0"/>
    <x v="0"/>
    <x v="0"/>
  </r>
  <r>
    <x v="940"/>
    <n v="89"/>
    <x v="2611"/>
    <s v="Adventure|Comedy|Family"/>
    <x v="2804"/>
    <s v="English"/>
    <s v="USA"/>
    <n v="13000000"/>
    <n v="2000"/>
    <x v="41"/>
    <x v="2"/>
    <x v="8"/>
    <x v="7"/>
    <x v="1"/>
    <x v="0"/>
    <x v="0"/>
    <x v="0"/>
    <x v="0"/>
  </r>
  <r>
    <x v="1193"/>
    <n v="117"/>
    <x v="2612"/>
    <s v="Comedy|Drama|Romance"/>
    <x v="2805"/>
    <s v="English"/>
    <s v="USA"/>
    <n v="13000000"/>
    <n v="2007"/>
    <x v="9"/>
    <x v="5"/>
    <x v="9"/>
    <x v="4"/>
    <x v="1"/>
    <x v="0"/>
    <x v="0"/>
    <x v="0"/>
    <x v="0"/>
  </r>
  <r>
    <x v="950"/>
    <n v="97"/>
    <x v="2613"/>
    <s v="Comedy|Crime|Family|Sci-Fi"/>
    <x v="2806"/>
    <s v="English"/>
    <s v="USA"/>
    <n v="18000000"/>
    <n v="1999"/>
    <x v="73"/>
    <x v="5"/>
    <x v="7"/>
    <x v="7"/>
    <x v="0"/>
    <x v="0"/>
    <x v="0"/>
    <x v="0"/>
    <x v="0"/>
  </r>
  <r>
    <x v="1194"/>
    <n v="91"/>
    <x v="2614"/>
    <s v="Action|Comedy|Crime|Thriller"/>
    <x v="2807"/>
    <s v="English"/>
    <s v="USA"/>
    <n v="13000000"/>
    <n v="1998"/>
    <x v="9"/>
    <x v="0"/>
    <x v="8"/>
    <x v="10"/>
    <x v="7"/>
    <x v="0"/>
    <x v="0"/>
    <x v="0"/>
    <x v="0"/>
  </r>
  <r>
    <x v="1195"/>
    <n v="100"/>
    <x v="2615"/>
    <s v="Comedy|Drama|Family"/>
    <x v="2808"/>
    <s v="English"/>
    <s v="USA"/>
    <n v="13000000"/>
    <n v="1996"/>
    <x v="18"/>
    <x v="5"/>
    <x v="9"/>
    <x v="7"/>
    <x v="1"/>
    <x v="0"/>
    <x v="0"/>
    <x v="0"/>
    <x v="0"/>
  </r>
  <r>
    <x v="1196"/>
    <n v="72"/>
    <x v="2616"/>
    <s v="Fantasy|Horror"/>
    <x v="2809"/>
    <s v="English"/>
    <s v="USA"/>
    <n v="13000000"/>
    <n v="1990"/>
    <x v="20"/>
    <x v="7"/>
    <x v="11"/>
    <x v="2"/>
    <x v="1"/>
    <x v="0"/>
    <x v="0"/>
    <x v="0"/>
    <x v="0"/>
  </r>
  <r>
    <x v="1197"/>
    <n v="84"/>
    <x v="2617"/>
    <s v="Crime|Thriller"/>
    <x v="2810"/>
    <s v="English"/>
    <s v="USA"/>
    <n v="13200000"/>
    <n v="2014"/>
    <x v="23"/>
    <x v="8"/>
    <x v="1"/>
    <x v="2"/>
    <x v="1"/>
    <x v="0"/>
    <x v="0"/>
    <x v="0"/>
    <x v="0"/>
  </r>
  <r>
    <x v="291"/>
    <n v="126"/>
    <x v="2618"/>
    <s v="Horror"/>
    <x v="2811"/>
    <s v="English"/>
    <s v="USA"/>
    <n v="18000000"/>
    <n v="2007"/>
    <x v="13"/>
    <x v="11"/>
    <x v="2"/>
    <x v="2"/>
    <x v="1"/>
    <x v="0"/>
    <x v="0"/>
    <x v="0"/>
    <x v="0"/>
  </r>
  <r>
    <x v="1198"/>
    <n v="108"/>
    <x v="2619"/>
    <s v="Drama|Mystery|Sci-Fi|Thriller"/>
    <x v="2812"/>
    <s v="English"/>
    <s v="UK"/>
    <n v="15000000"/>
    <n v="2015"/>
    <x v="16"/>
    <x v="3"/>
    <x v="12"/>
    <x v="3"/>
    <x v="7"/>
    <x v="0"/>
    <x v="0"/>
    <x v="0"/>
    <x v="0"/>
  </r>
  <r>
    <x v="174"/>
    <n v="112"/>
    <x v="2620"/>
    <s v="Comedy|Drama|Fantasy"/>
    <x v="2813"/>
    <s v="English"/>
    <s v="USA"/>
    <n v="13000000"/>
    <n v="1999"/>
    <x v="6"/>
    <x v="5"/>
    <x v="9"/>
    <x v="0"/>
    <x v="1"/>
    <x v="0"/>
    <x v="0"/>
    <x v="0"/>
    <x v="0"/>
  </r>
  <r>
    <x v="1199"/>
    <n v="90"/>
    <x v="2621"/>
    <s v="Comedy|Romance"/>
    <x v="2814"/>
    <s v="English"/>
    <s v="USA"/>
    <n v="6000000"/>
    <n v="2001"/>
    <x v="9"/>
    <x v="5"/>
    <x v="6"/>
    <x v="2"/>
    <x v="1"/>
    <x v="0"/>
    <x v="0"/>
    <x v="0"/>
    <x v="0"/>
  </r>
  <r>
    <x v="147"/>
    <n v="91"/>
    <x v="2622"/>
    <s v="Adventure|Family|Sci-Fi"/>
    <x v="2815"/>
    <s v="English"/>
    <s v="USA"/>
    <n v="13000000"/>
    <n v="2014"/>
    <x v="27"/>
    <x v="2"/>
    <x v="4"/>
    <x v="3"/>
    <x v="1"/>
    <x v="0"/>
    <x v="0"/>
    <x v="0"/>
    <x v="0"/>
  </r>
  <r>
    <x v="472"/>
    <n v="135"/>
    <x v="2623"/>
    <s v="Drama|Romance"/>
    <x v="2816"/>
    <s v="English"/>
    <s v="USA"/>
    <n v="14000000"/>
    <n v="2001"/>
    <x v="12"/>
    <x v="3"/>
    <x v="6"/>
    <x v="2"/>
    <x v="1"/>
    <x v="0"/>
    <x v="0"/>
    <x v="0"/>
    <x v="0"/>
  </r>
  <r>
    <x v="326"/>
    <n v="141"/>
    <x v="2624"/>
    <s v="Drama|History|War"/>
    <x v="2817"/>
    <s v="Japanese"/>
    <s v="USA"/>
    <n v="19000000"/>
    <n v="2006"/>
    <x v="0"/>
    <x v="3"/>
    <x v="14"/>
    <x v="16"/>
    <x v="1"/>
    <x v="0"/>
    <x v="0"/>
    <x v="0"/>
    <x v="0"/>
  </r>
  <r>
    <x v="1200"/>
    <n v="104"/>
    <x v="2625"/>
    <s v="Adventure|Drama|Sci-Fi"/>
    <x v="2818"/>
    <s v="English"/>
    <s v="USA"/>
    <n v="13000000"/>
    <n v="2006"/>
    <x v="22"/>
    <x v="2"/>
    <x v="9"/>
    <x v="3"/>
    <x v="1"/>
    <x v="0"/>
    <x v="0"/>
    <x v="0"/>
    <x v="0"/>
  </r>
  <r>
    <x v="1201"/>
    <n v="84"/>
    <x v="2626"/>
    <s v="Comedy|Romance"/>
    <x v="2819"/>
    <s v="English"/>
    <s v="USA"/>
    <n v="13000000"/>
    <n v="1998"/>
    <x v="45"/>
    <x v="5"/>
    <x v="6"/>
    <x v="2"/>
    <x v="1"/>
    <x v="0"/>
    <x v="0"/>
    <x v="0"/>
    <x v="0"/>
  </r>
  <r>
    <x v="1202"/>
    <n v="118"/>
    <x v="2627"/>
    <s v="Drama"/>
    <x v="2820"/>
    <s v="English"/>
    <s v="Ireland"/>
    <n v="13000000"/>
    <n v="2015"/>
    <x v="24"/>
    <x v="3"/>
    <x v="2"/>
    <x v="2"/>
    <x v="1"/>
    <x v="0"/>
    <x v="0"/>
    <x v="0"/>
    <x v="0"/>
  </r>
  <r>
    <x v="1203"/>
    <n v="82"/>
    <x v="2628"/>
    <s v="Comedy"/>
    <x v="2821"/>
    <s v="English"/>
    <s v="Canada"/>
    <n v="13000000"/>
    <n v="1998"/>
    <x v="21"/>
    <x v="5"/>
    <x v="2"/>
    <x v="2"/>
    <x v="1"/>
    <x v="0"/>
    <x v="0"/>
    <x v="0"/>
    <x v="0"/>
  </r>
  <r>
    <x v="1204"/>
    <n v="95"/>
    <x v="2629"/>
    <s v="Comedy|Crime|Thriller"/>
    <x v="2822"/>
    <s v="English"/>
    <s v="USA"/>
    <n v="13000000"/>
    <n v="1994"/>
    <x v="10"/>
    <x v="5"/>
    <x v="7"/>
    <x v="1"/>
    <x v="1"/>
    <x v="0"/>
    <x v="0"/>
    <x v="0"/>
    <x v="0"/>
  </r>
  <r>
    <x v="922"/>
    <n v="94"/>
    <x v="2630"/>
    <s v="Comedy"/>
    <x v="2823"/>
    <s v="English"/>
    <s v="France"/>
    <n v="13000000"/>
    <n v="1999"/>
    <x v="9"/>
    <x v="5"/>
    <x v="2"/>
    <x v="2"/>
    <x v="1"/>
    <x v="0"/>
    <x v="0"/>
    <x v="0"/>
    <x v="0"/>
  </r>
  <r>
    <x v="738"/>
    <n v="88"/>
    <x v="4"/>
    <s v="Action|Crime|Mystery|Thriller"/>
    <x v="2824"/>
    <s v="Swedish"/>
    <s v="Sweden"/>
    <s v="-"/>
    <s v="-"/>
    <x v="14"/>
    <x v="0"/>
    <x v="7"/>
    <x v="14"/>
    <x v="7"/>
    <x v="0"/>
    <x v="0"/>
    <x v="0"/>
    <x v="0"/>
  </r>
  <r>
    <x v="1205"/>
    <n v="99"/>
    <x v="2631"/>
    <s v="Drama|Thriller"/>
    <x v="2825"/>
    <s v="English"/>
    <s v="USA"/>
    <n v="13000000"/>
    <n v="1999"/>
    <x v="19"/>
    <x v="3"/>
    <x v="1"/>
    <x v="2"/>
    <x v="1"/>
    <x v="0"/>
    <x v="0"/>
    <x v="0"/>
    <x v="0"/>
  </r>
  <r>
    <x v="1206"/>
    <n v="121"/>
    <x v="2632"/>
    <s v="Drama|Music"/>
    <x v="2826"/>
    <s v="English"/>
    <s v="USA"/>
    <n v="13000000"/>
    <n v="1998"/>
    <x v="27"/>
    <x v="3"/>
    <x v="16"/>
    <x v="2"/>
    <x v="1"/>
    <x v="0"/>
    <x v="0"/>
    <x v="0"/>
    <x v="0"/>
  </r>
  <r>
    <x v="1207"/>
    <n v="84"/>
    <x v="2633"/>
    <s v="Adventure|Comedy|Romance|Sci-Fi"/>
    <x v="2827"/>
    <s v="English"/>
    <s v="USA"/>
    <n v="13000000"/>
    <n v="2001"/>
    <x v="23"/>
    <x v="2"/>
    <x v="8"/>
    <x v="4"/>
    <x v="0"/>
    <x v="0"/>
    <x v="0"/>
    <x v="0"/>
    <x v="0"/>
  </r>
  <r>
    <x v="1208"/>
    <n v="93"/>
    <x v="2634"/>
    <s v="Comedy|Crime|Thriller"/>
    <x v="2828"/>
    <s v="English"/>
    <s v="UK"/>
    <n v="13000000"/>
    <n v="2001"/>
    <x v="9"/>
    <x v="5"/>
    <x v="7"/>
    <x v="1"/>
    <x v="1"/>
    <x v="0"/>
    <x v="0"/>
    <x v="0"/>
    <x v="0"/>
  </r>
  <r>
    <x v="903"/>
    <n v="93"/>
    <x v="2635"/>
    <s v="Comedy"/>
    <x v="2829"/>
    <s v="English"/>
    <s v="USA"/>
    <n v="13000000"/>
    <n v="2013"/>
    <x v="18"/>
    <x v="5"/>
    <x v="2"/>
    <x v="2"/>
    <x v="1"/>
    <x v="0"/>
    <x v="0"/>
    <x v="0"/>
    <x v="0"/>
  </r>
  <r>
    <x v="1209"/>
    <n v="120"/>
    <x v="2636"/>
    <s v="Comedy|Drama|Romance"/>
    <x v="2830"/>
    <s v="French"/>
    <s v="France"/>
    <n v="13000000"/>
    <n v="2006"/>
    <x v="11"/>
    <x v="5"/>
    <x v="9"/>
    <x v="4"/>
    <x v="1"/>
    <x v="0"/>
    <x v="0"/>
    <x v="0"/>
    <x v="0"/>
  </r>
  <r>
    <x v="381"/>
    <n v="112"/>
    <x v="2637"/>
    <s v="Drama|Sport"/>
    <x v="2831"/>
    <s v="English"/>
    <s v="USA"/>
    <n v="13000000"/>
    <n v="2007"/>
    <x v="2"/>
    <x v="3"/>
    <x v="19"/>
    <x v="2"/>
    <x v="1"/>
    <x v="0"/>
    <x v="0"/>
    <x v="0"/>
    <x v="0"/>
  </r>
  <r>
    <x v="166"/>
    <n v="107"/>
    <x v="2638"/>
    <s v="Comedy|Drama|Romance"/>
    <x v="2832"/>
    <s v="English"/>
    <s v="USA"/>
    <n v="13000000"/>
    <n v="2013"/>
    <x v="20"/>
    <x v="5"/>
    <x v="9"/>
    <x v="4"/>
    <x v="1"/>
    <x v="0"/>
    <x v="0"/>
    <x v="0"/>
    <x v="0"/>
  </r>
  <r>
    <x v="1210"/>
    <n v="112"/>
    <x v="2639"/>
    <s v="Drama|Romance"/>
    <x v="2833"/>
    <s v="French"/>
    <s v="France"/>
    <n v="100000000"/>
    <n v="2000"/>
    <x v="11"/>
    <x v="3"/>
    <x v="6"/>
    <x v="2"/>
    <x v="1"/>
    <x v="0"/>
    <x v="0"/>
    <x v="0"/>
    <x v="0"/>
  </r>
  <r>
    <x v="842"/>
    <n v="96"/>
    <x v="2640"/>
    <s v="Drama|Mystery|Romance|Thriller"/>
    <x v="2834"/>
    <s v="English"/>
    <s v="USA"/>
    <n v="11000000"/>
    <n v="2009"/>
    <x v="22"/>
    <x v="3"/>
    <x v="12"/>
    <x v="4"/>
    <x v="7"/>
    <x v="0"/>
    <x v="0"/>
    <x v="0"/>
    <x v="0"/>
  </r>
  <r>
    <x v="1211"/>
    <n v="91"/>
    <x v="2641"/>
    <s v="Comedy|Crime|Drama"/>
    <x v="2835"/>
    <s v="English"/>
    <s v="USA"/>
    <n v="13000000"/>
    <n v="1996"/>
    <x v="18"/>
    <x v="5"/>
    <x v="7"/>
    <x v="8"/>
    <x v="1"/>
    <x v="0"/>
    <x v="0"/>
    <x v="0"/>
    <x v="0"/>
  </r>
  <r>
    <x v="474"/>
    <n v="105"/>
    <x v="1746"/>
    <s v="Drama|Thriller"/>
    <x v="1835"/>
    <s v="English"/>
    <s v="USA"/>
    <n v="26000000"/>
    <n v="2009"/>
    <x v="1"/>
    <x v="3"/>
    <x v="1"/>
    <x v="2"/>
    <x v="1"/>
    <x v="0"/>
    <x v="0"/>
    <x v="0"/>
    <x v="0"/>
  </r>
  <r>
    <x v="859"/>
    <n v="125"/>
    <x v="2642"/>
    <s v="Biography|Comedy|Crime|Drama"/>
    <x v="2836"/>
    <s v="English"/>
    <s v="Germany"/>
    <n v="13000000"/>
    <n v="2006"/>
    <x v="1"/>
    <x v="9"/>
    <x v="8"/>
    <x v="10"/>
    <x v="11"/>
    <x v="0"/>
    <x v="0"/>
    <x v="0"/>
    <x v="0"/>
  </r>
  <r>
    <x v="1212"/>
    <n v="102"/>
    <x v="2643"/>
    <s v="Drama|Romance"/>
    <x v="2837"/>
    <s v="English"/>
    <s v="USA"/>
    <n v="13000000"/>
    <n v="2012"/>
    <x v="25"/>
    <x v="3"/>
    <x v="6"/>
    <x v="2"/>
    <x v="1"/>
    <x v="0"/>
    <x v="0"/>
    <x v="0"/>
    <x v="0"/>
  </r>
  <r>
    <x v="1213"/>
    <n v="87"/>
    <x v="2644"/>
    <s v="Action"/>
    <x v="2838"/>
    <s v="English"/>
    <s v="USA"/>
    <n v="3000000"/>
    <n v="1993"/>
    <x v="37"/>
    <x v="0"/>
    <x v="2"/>
    <x v="2"/>
    <x v="1"/>
    <x v="0"/>
    <x v="0"/>
    <x v="0"/>
    <x v="0"/>
  </r>
  <r>
    <x v="860"/>
    <n v="118"/>
    <x v="2645"/>
    <s v="Biography|Crime|Drama"/>
    <x v="2839"/>
    <s v="English"/>
    <s v="USA"/>
    <n v="13000000"/>
    <n v="2006"/>
    <x v="1"/>
    <x v="9"/>
    <x v="7"/>
    <x v="8"/>
    <x v="1"/>
    <x v="0"/>
    <x v="0"/>
    <x v="0"/>
    <x v="0"/>
  </r>
  <r>
    <x v="790"/>
    <n v="115"/>
    <x v="2646"/>
    <s v="Drama|Romance|Western"/>
    <x v="2840"/>
    <s v="English"/>
    <s v="UK"/>
    <n v="20000000"/>
    <n v="2000"/>
    <x v="12"/>
    <x v="3"/>
    <x v="6"/>
    <x v="6"/>
    <x v="1"/>
    <x v="0"/>
    <x v="0"/>
    <x v="0"/>
    <x v="0"/>
  </r>
  <r>
    <x v="396"/>
    <n v="91"/>
    <x v="2647"/>
    <s v="Horror|Thriller"/>
    <x v="2841"/>
    <s v="English"/>
    <s v="USA"/>
    <n v="8495000"/>
    <n v="2015"/>
    <x v="33"/>
    <x v="11"/>
    <x v="1"/>
    <x v="2"/>
    <x v="1"/>
    <x v="0"/>
    <x v="0"/>
    <x v="0"/>
    <x v="0"/>
  </r>
  <r>
    <x v="1214"/>
    <n v="88"/>
    <x v="2648"/>
    <s v="Action|Comedy|Sci-Fi|Thriller"/>
    <x v="2842"/>
    <s v="English"/>
    <s v="UK"/>
    <n v="13000000"/>
    <n v="2011"/>
    <x v="4"/>
    <x v="0"/>
    <x v="8"/>
    <x v="3"/>
    <x v="7"/>
    <x v="0"/>
    <x v="0"/>
    <x v="0"/>
    <x v="0"/>
  </r>
  <r>
    <x v="325"/>
    <n v="127"/>
    <x v="2649"/>
    <s v="Drama|Romance|War"/>
    <x v="2843"/>
    <s v="Bosnian"/>
    <s v="USA"/>
    <n v="13000000"/>
    <n v="2011"/>
    <x v="44"/>
    <x v="3"/>
    <x v="6"/>
    <x v="16"/>
    <x v="1"/>
    <x v="0"/>
    <x v="0"/>
    <x v="0"/>
    <x v="0"/>
  </r>
  <r>
    <x v="1142"/>
    <n v="94"/>
    <x v="2650"/>
    <s v="Crime|Thriller"/>
    <x v="2844"/>
    <s v="English"/>
    <s v="USA"/>
    <n v="13000000"/>
    <n v="2013"/>
    <x v="10"/>
    <x v="8"/>
    <x v="1"/>
    <x v="2"/>
    <x v="1"/>
    <x v="0"/>
    <x v="0"/>
    <x v="0"/>
    <x v="0"/>
  </r>
  <r>
    <x v="1215"/>
    <n v="115"/>
    <x v="2651"/>
    <s v="Action|Drama|History|War"/>
    <x v="2845"/>
    <s v="English"/>
    <s v="South Korea"/>
    <n v="12620000"/>
    <n v="2016"/>
    <x v="2"/>
    <x v="0"/>
    <x v="9"/>
    <x v="12"/>
    <x v="12"/>
    <x v="0"/>
    <x v="0"/>
    <x v="0"/>
    <x v="0"/>
  </r>
  <r>
    <x v="1216"/>
    <n v="90"/>
    <x v="2652"/>
    <s v="Action|Adventure|Comedy|Family"/>
    <x v="2846"/>
    <s v="English"/>
    <s v="Australia"/>
    <n v="13000000"/>
    <n v="2002"/>
    <x v="28"/>
    <x v="0"/>
    <x v="0"/>
    <x v="5"/>
    <x v="2"/>
    <x v="0"/>
    <x v="0"/>
    <x v="0"/>
    <x v="0"/>
  </r>
  <r>
    <x v="330"/>
    <n v="102"/>
    <x v="2653"/>
    <s v="Biography|Comedy|Crime|Drama|Romance"/>
    <x v="2847"/>
    <s v="English"/>
    <s v="France"/>
    <n v="13000000"/>
    <n v="2009"/>
    <x v="4"/>
    <x v="9"/>
    <x v="8"/>
    <x v="10"/>
    <x v="11"/>
    <x v="5"/>
    <x v="0"/>
    <x v="0"/>
    <x v="0"/>
  </r>
  <r>
    <x v="223"/>
    <n v="100"/>
    <x v="4"/>
    <s v="Adventure|Drama|History"/>
    <x v="2848"/>
    <s v="None"/>
    <s v="Canada"/>
    <n v="12500000"/>
    <n v="1981"/>
    <x v="38"/>
    <x v="2"/>
    <x v="9"/>
    <x v="12"/>
    <x v="1"/>
    <x v="0"/>
    <x v="0"/>
    <x v="0"/>
    <x v="0"/>
  </r>
  <r>
    <x v="1098"/>
    <n v="117"/>
    <x v="2654"/>
    <s v="Biography|Drama"/>
    <x v="2849"/>
    <s v="English"/>
    <s v="USA"/>
    <n v="12500000"/>
    <n v="2002"/>
    <x v="11"/>
    <x v="9"/>
    <x v="9"/>
    <x v="2"/>
    <x v="1"/>
    <x v="0"/>
    <x v="0"/>
    <x v="0"/>
    <x v="0"/>
  </r>
  <r>
    <x v="788"/>
    <n v="109"/>
    <x v="2655"/>
    <s v="Drama"/>
    <x v="2850"/>
    <s v="English"/>
    <s v="USA"/>
    <n v="12500000"/>
    <n v="2002"/>
    <x v="8"/>
    <x v="3"/>
    <x v="2"/>
    <x v="2"/>
    <x v="1"/>
    <x v="0"/>
    <x v="0"/>
    <x v="0"/>
    <x v="0"/>
  </r>
  <r>
    <x v="165"/>
    <n v="121"/>
    <x v="2656"/>
    <s v="Action|Crime|Drama|Romance|Thriller"/>
    <x v="2851"/>
    <s v="English"/>
    <s v="USA"/>
    <n v="13000000"/>
    <n v="1993"/>
    <x v="25"/>
    <x v="0"/>
    <x v="7"/>
    <x v="8"/>
    <x v="6"/>
    <x v="2"/>
    <x v="0"/>
    <x v="0"/>
    <x v="0"/>
  </r>
  <r>
    <x v="1217"/>
    <n v="111"/>
    <x v="4"/>
    <s v="Drama|Romance|Sci-Fi"/>
    <x v="2852"/>
    <s v="English"/>
    <s v="Germany"/>
    <n v="3660000"/>
    <n v="2010"/>
    <x v="21"/>
    <x v="3"/>
    <x v="6"/>
    <x v="3"/>
    <x v="1"/>
    <x v="0"/>
    <x v="0"/>
    <x v="0"/>
    <x v="0"/>
  </r>
  <r>
    <x v="1123"/>
    <n v="100"/>
    <x v="2657"/>
    <s v="Crime|Drama|Mystery"/>
    <x v="2853"/>
    <s v="English"/>
    <s v="USA"/>
    <n v="12500000"/>
    <n v="1992"/>
    <x v="6"/>
    <x v="8"/>
    <x v="9"/>
    <x v="14"/>
    <x v="1"/>
    <x v="0"/>
    <x v="0"/>
    <x v="0"/>
    <x v="0"/>
  </r>
  <r>
    <x v="790"/>
    <n v="109"/>
    <x v="2658"/>
    <s v="Crime|Drama|Thriller"/>
    <x v="2854"/>
    <s v="English"/>
    <s v="USA"/>
    <n v="13000000"/>
    <n v="2010"/>
    <x v="9"/>
    <x v="8"/>
    <x v="9"/>
    <x v="1"/>
    <x v="1"/>
    <x v="0"/>
    <x v="0"/>
    <x v="0"/>
    <x v="0"/>
  </r>
  <r>
    <x v="1218"/>
    <n v="93"/>
    <x v="4"/>
    <s v="Fantasy|Horror|Thriller"/>
    <x v="2855"/>
    <s v="English"/>
    <s v="USA"/>
    <n v="18000000"/>
    <n v="1982"/>
    <x v="9"/>
    <x v="7"/>
    <x v="11"/>
    <x v="1"/>
    <x v="1"/>
    <x v="0"/>
    <x v="0"/>
    <x v="0"/>
    <x v="0"/>
  </r>
  <r>
    <x v="1219"/>
    <n v="101"/>
    <x v="2659"/>
    <s v="Horror|Mystery"/>
    <x v="2856"/>
    <s v="English"/>
    <s v="USA"/>
    <n v="16000000"/>
    <n v="2009"/>
    <x v="37"/>
    <x v="11"/>
    <x v="12"/>
    <x v="2"/>
    <x v="1"/>
    <x v="0"/>
    <x v="0"/>
    <x v="0"/>
    <x v="0"/>
  </r>
  <r>
    <x v="1220"/>
    <n v="101"/>
    <x v="4"/>
    <s v="Adventure|Drama|Romance"/>
    <x v="2857"/>
    <s v="English"/>
    <s v="USA"/>
    <s v="-"/>
    <n v="1937"/>
    <x v="6"/>
    <x v="2"/>
    <x v="9"/>
    <x v="4"/>
    <x v="1"/>
    <x v="0"/>
    <x v="0"/>
    <x v="0"/>
    <x v="0"/>
  </r>
  <r>
    <x v="317"/>
    <n v="106"/>
    <x v="2660"/>
    <s v="Comedy|Drama|Romance"/>
    <x v="2858"/>
    <s v="English"/>
    <s v="USA"/>
    <n v="12000000"/>
    <n v="2007"/>
    <x v="38"/>
    <x v="5"/>
    <x v="9"/>
    <x v="4"/>
    <x v="1"/>
    <x v="0"/>
    <x v="0"/>
    <x v="0"/>
    <x v="0"/>
  </r>
  <r>
    <x v="1221"/>
    <n v="94"/>
    <x v="2661"/>
    <s v="Drama|War"/>
    <x v="2859"/>
    <s v="English"/>
    <s v="UK"/>
    <n v="12500000"/>
    <n v="2008"/>
    <x v="6"/>
    <x v="3"/>
    <x v="17"/>
    <x v="2"/>
    <x v="1"/>
    <x v="0"/>
    <x v="0"/>
    <x v="0"/>
    <x v="0"/>
  </r>
  <r>
    <x v="1165"/>
    <n v="140"/>
    <x v="2662"/>
    <s v="Crime|Drama|Musical"/>
    <x v="2860"/>
    <s v="English"/>
    <s v="Denmark"/>
    <n v="12800000"/>
    <n v="2000"/>
    <x v="25"/>
    <x v="8"/>
    <x v="9"/>
    <x v="18"/>
    <x v="1"/>
    <x v="0"/>
    <x v="0"/>
    <x v="0"/>
    <x v="0"/>
  </r>
  <r>
    <x v="1087"/>
    <n v="132"/>
    <x v="2663"/>
    <s v="Drama|Romance"/>
    <x v="2861"/>
    <s v="English"/>
    <s v="USA"/>
    <n v="16000000"/>
    <n v="1997"/>
    <x v="10"/>
    <x v="3"/>
    <x v="6"/>
    <x v="2"/>
    <x v="1"/>
    <x v="0"/>
    <x v="0"/>
    <x v="0"/>
    <x v="0"/>
  </r>
  <r>
    <x v="1222"/>
    <n v="99"/>
    <x v="2664"/>
    <s v="Crime|Drama"/>
    <x v="2862"/>
    <s v="English"/>
    <s v="USA"/>
    <n v="12500000"/>
    <n v="1996"/>
    <x v="4"/>
    <x v="8"/>
    <x v="9"/>
    <x v="2"/>
    <x v="1"/>
    <x v="0"/>
    <x v="0"/>
    <x v="0"/>
    <x v="0"/>
  </r>
  <r>
    <x v="1122"/>
    <n v="90"/>
    <x v="2665"/>
    <s v="Comedy|Drama|Romance"/>
    <x v="2863"/>
    <s v="English"/>
    <s v="USA"/>
    <n v="15000000"/>
    <n v="2009"/>
    <x v="21"/>
    <x v="5"/>
    <x v="9"/>
    <x v="4"/>
    <x v="1"/>
    <x v="0"/>
    <x v="0"/>
    <x v="0"/>
    <x v="0"/>
  </r>
  <r>
    <x v="1223"/>
    <n v="105"/>
    <x v="2666"/>
    <s v="Action|Crime|Thriller"/>
    <x v="2864"/>
    <s v="English"/>
    <s v="USA"/>
    <n v="10500000"/>
    <n v="2010"/>
    <x v="10"/>
    <x v="0"/>
    <x v="7"/>
    <x v="1"/>
    <x v="1"/>
    <x v="0"/>
    <x v="0"/>
    <x v="0"/>
    <x v="0"/>
  </r>
  <r>
    <x v="1224"/>
    <n v="108"/>
    <x v="2667"/>
    <s v="Biography|Comedy|Crime|Drama"/>
    <x v="2865"/>
    <s v="English"/>
    <s v="Canada"/>
    <n v="15000000"/>
    <n v="2010"/>
    <x v="5"/>
    <x v="9"/>
    <x v="8"/>
    <x v="10"/>
    <x v="11"/>
    <x v="0"/>
    <x v="0"/>
    <x v="0"/>
    <x v="0"/>
  </r>
  <r>
    <x v="281"/>
    <n v="69"/>
    <x v="2668"/>
    <s v="Adventure|Animation|Family"/>
    <x v="2866"/>
    <s v="English"/>
    <s v="USA"/>
    <n v="12500000"/>
    <n v="1988"/>
    <x v="11"/>
    <x v="2"/>
    <x v="3"/>
    <x v="7"/>
    <x v="1"/>
    <x v="0"/>
    <x v="0"/>
    <x v="0"/>
    <x v="0"/>
  </r>
  <r>
    <x v="1225"/>
    <n v="148"/>
    <x v="2669"/>
    <s v="Action|Drama|War"/>
    <x v="2867"/>
    <s v="Korean"/>
    <s v="South Korea"/>
    <n v="12800000"/>
    <n v="2004"/>
    <x v="14"/>
    <x v="0"/>
    <x v="9"/>
    <x v="16"/>
    <x v="1"/>
    <x v="0"/>
    <x v="0"/>
    <x v="0"/>
    <x v="0"/>
  </r>
  <r>
    <x v="1226"/>
    <n v="118"/>
    <x v="2670"/>
    <s v="Comedy|Drama|Family|Sport"/>
    <x v="2868"/>
    <s v="English"/>
    <s v="Canada"/>
    <n v="12500000"/>
    <n v="2009"/>
    <x v="15"/>
    <x v="5"/>
    <x v="9"/>
    <x v="7"/>
    <x v="16"/>
    <x v="0"/>
    <x v="0"/>
    <x v="0"/>
    <x v="0"/>
  </r>
  <r>
    <x v="410"/>
    <n v="132"/>
    <x v="2671"/>
    <s v="Horror"/>
    <x v="2869"/>
    <s v="English"/>
    <s v="USA"/>
    <n v="8000000"/>
    <n v="1973"/>
    <x v="25"/>
    <x v="11"/>
    <x v="2"/>
    <x v="2"/>
    <x v="1"/>
    <x v="0"/>
    <x v="0"/>
    <x v="0"/>
    <x v="0"/>
  </r>
  <r>
    <x v="38"/>
    <n v="130"/>
    <x v="2672"/>
    <s v="Adventure|Drama|Thriller"/>
    <x v="2870"/>
    <s v="English"/>
    <s v="USA"/>
    <n v="8000000"/>
    <n v="1975"/>
    <x v="25"/>
    <x v="2"/>
    <x v="9"/>
    <x v="1"/>
    <x v="1"/>
    <x v="0"/>
    <x v="0"/>
    <x v="0"/>
    <x v="0"/>
  </r>
  <r>
    <x v="166"/>
    <n v="95"/>
    <x v="2673"/>
    <s v="Comedy"/>
    <x v="2871"/>
    <s v="English"/>
    <s v="USA"/>
    <n v="11000000"/>
    <n v="1999"/>
    <x v="15"/>
    <x v="5"/>
    <x v="2"/>
    <x v="2"/>
    <x v="1"/>
    <x v="0"/>
    <x v="0"/>
    <x v="0"/>
    <x v="0"/>
  </r>
  <r>
    <x v="1227"/>
    <n v="80"/>
    <x v="2674"/>
    <s v="Animation|Comedy|Crime|Drama|Family"/>
    <x v="2872"/>
    <s v="French"/>
    <s v="France"/>
    <n v="9600000"/>
    <n v="2012"/>
    <x v="0"/>
    <x v="4"/>
    <x v="8"/>
    <x v="10"/>
    <x v="11"/>
    <x v="4"/>
    <x v="0"/>
    <x v="0"/>
    <x v="0"/>
  </r>
  <r>
    <x v="628"/>
    <n v="94"/>
    <x v="2675"/>
    <s v="Action|Adventure|Comedy|Fantasy|Mystery"/>
    <x v="2873"/>
    <s v="English"/>
    <s v="USA"/>
    <n v="25000000"/>
    <n v="1986"/>
    <x v="18"/>
    <x v="0"/>
    <x v="0"/>
    <x v="5"/>
    <x v="4"/>
    <x v="12"/>
    <x v="0"/>
    <x v="0"/>
    <x v="0"/>
  </r>
  <r>
    <x v="135"/>
    <n v="122"/>
    <x v="2676"/>
    <s v="Comedy|Romance"/>
    <x v="2874"/>
    <s v="English"/>
    <s v="USA"/>
    <n v="12000000"/>
    <n v="2012"/>
    <x v="4"/>
    <x v="5"/>
    <x v="6"/>
    <x v="2"/>
    <x v="1"/>
    <x v="0"/>
    <x v="0"/>
    <x v="0"/>
    <x v="0"/>
  </r>
  <r>
    <x v="135"/>
    <n v="102"/>
    <x v="2677"/>
    <s v="Comedy|Drama"/>
    <x v="2875"/>
    <s v="English"/>
    <s v="USA"/>
    <n v="12000000"/>
    <n v="2002"/>
    <x v="22"/>
    <x v="5"/>
    <x v="9"/>
    <x v="2"/>
    <x v="1"/>
    <x v="0"/>
    <x v="0"/>
    <x v="0"/>
    <x v="0"/>
  </r>
  <r>
    <x v="769"/>
    <n v="116"/>
    <x v="2678"/>
    <s v="Action|Adventure|Sci-Fi"/>
    <x v="2876"/>
    <s v="English"/>
    <s v="USA"/>
    <n v="11000000"/>
    <n v="1982"/>
    <x v="16"/>
    <x v="0"/>
    <x v="0"/>
    <x v="3"/>
    <x v="1"/>
    <x v="0"/>
    <x v="0"/>
    <x v="0"/>
    <x v="0"/>
  </r>
  <r>
    <x v="51"/>
    <n v="78"/>
    <x v="2679"/>
    <s v="Comedy"/>
    <x v="2877"/>
    <s v="English"/>
    <s v="USA"/>
    <n v="12000000"/>
    <n v="1994"/>
    <x v="8"/>
    <x v="5"/>
    <x v="2"/>
    <x v="2"/>
    <x v="1"/>
    <x v="0"/>
    <x v="0"/>
    <x v="0"/>
    <x v="0"/>
  </r>
  <r>
    <x v="1228"/>
    <n v="114"/>
    <x v="2680"/>
    <s v="Sci-Fi|Thriller"/>
    <x v="2878"/>
    <s v="English"/>
    <s v="USA"/>
    <n v="12000000"/>
    <n v="1983"/>
    <x v="1"/>
    <x v="10"/>
    <x v="1"/>
    <x v="2"/>
    <x v="1"/>
    <x v="0"/>
    <x v="0"/>
    <x v="0"/>
    <x v="0"/>
  </r>
  <r>
    <x v="110"/>
    <n v="112"/>
    <x v="2681"/>
    <s v="Crime|Drama|Romance|Thriller"/>
    <x v="2879"/>
    <s v="English"/>
    <s v="USA"/>
    <n v="12000000"/>
    <n v="1985"/>
    <x v="38"/>
    <x v="8"/>
    <x v="9"/>
    <x v="4"/>
    <x v="7"/>
    <x v="0"/>
    <x v="0"/>
    <x v="0"/>
    <x v="0"/>
  </r>
  <r>
    <x v="1229"/>
    <n v="110"/>
    <x v="2682"/>
    <s v="Action|Adventure|Drama|Thriller|War"/>
    <x v="2880"/>
    <s v="English"/>
    <s v="USA"/>
    <n v="12000000"/>
    <n v="2012"/>
    <x v="12"/>
    <x v="0"/>
    <x v="0"/>
    <x v="8"/>
    <x v="7"/>
    <x v="8"/>
    <x v="0"/>
    <x v="0"/>
    <x v="0"/>
  </r>
  <r>
    <x v="544"/>
    <n v="104"/>
    <x v="2683"/>
    <s v="Crime|Drama|Music|Romance"/>
    <x v="2881"/>
    <s v="English"/>
    <s v="USA"/>
    <n v="12000000"/>
    <n v="2006"/>
    <x v="12"/>
    <x v="8"/>
    <x v="9"/>
    <x v="17"/>
    <x v="6"/>
    <x v="0"/>
    <x v="0"/>
    <x v="0"/>
    <x v="0"/>
  </r>
  <r>
    <x v="1230"/>
    <n v="81"/>
    <x v="2684"/>
    <s v="Adventure|Animation|Comedy|Crime"/>
    <x v="2882"/>
    <s v="English"/>
    <s v="USA"/>
    <n v="12000000"/>
    <n v="1996"/>
    <x v="2"/>
    <x v="2"/>
    <x v="3"/>
    <x v="5"/>
    <x v="14"/>
    <x v="0"/>
    <x v="0"/>
    <x v="0"/>
    <x v="0"/>
  </r>
  <r>
    <x v="169"/>
    <n v="154"/>
    <x v="2685"/>
    <s v="Crime|Thriller"/>
    <x v="2883"/>
    <s v="English"/>
    <s v="USA"/>
    <n v="12000000"/>
    <n v="1997"/>
    <x v="7"/>
    <x v="8"/>
    <x v="1"/>
    <x v="2"/>
    <x v="1"/>
    <x v="0"/>
    <x v="0"/>
    <x v="0"/>
    <x v="0"/>
  </r>
  <r>
    <x v="457"/>
    <n v="102"/>
    <x v="2686"/>
    <s v="Adventure|Comedy"/>
    <x v="2884"/>
    <s v="English"/>
    <s v="USA"/>
    <n v="12000000"/>
    <n v="2008"/>
    <x v="4"/>
    <x v="2"/>
    <x v="8"/>
    <x v="2"/>
    <x v="1"/>
    <x v="0"/>
    <x v="0"/>
    <x v="0"/>
    <x v="0"/>
  </r>
  <r>
    <x v="148"/>
    <n v="89"/>
    <x v="2687"/>
    <s v="Drama|Sci-Fi|Thriller"/>
    <x v="2885"/>
    <s v="English"/>
    <s v="USA"/>
    <n v="12000000"/>
    <n v="2012"/>
    <x v="1"/>
    <x v="3"/>
    <x v="10"/>
    <x v="1"/>
    <x v="1"/>
    <x v="0"/>
    <x v="0"/>
    <x v="0"/>
    <x v="0"/>
  </r>
  <r>
    <x v="531"/>
    <n v="132"/>
    <x v="1281"/>
    <s v="Drama|Musical|Romance"/>
    <x v="2886"/>
    <s v="English"/>
    <s v="UK"/>
    <n v="12000000"/>
    <n v="1983"/>
    <x v="4"/>
    <x v="3"/>
    <x v="15"/>
    <x v="4"/>
    <x v="1"/>
    <x v="0"/>
    <x v="0"/>
    <x v="0"/>
    <x v="0"/>
  </r>
  <r>
    <x v="255"/>
    <n v="103"/>
    <x v="2688"/>
    <s v="Adventure|Comedy|Fantasy|Sci-Fi"/>
    <x v="2887"/>
    <s v="English"/>
    <s v="UK"/>
    <n v="5000000"/>
    <n v="1981"/>
    <x v="15"/>
    <x v="2"/>
    <x v="8"/>
    <x v="0"/>
    <x v="0"/>
    <x v="0"/>
    <x v="0"/>
    <x v="0"/>
    <x v="0"/>
  </r>
  <r>
    <x v="1231"/>
    <n v="93"/>
    <x v="2689"/>
    <s v="Comedy|Drama"/>
    <x v="2888"/>
    <s v="English"/>
    <s v="USA"/>
    <n v="12000000"/>
    <n v="2002"/>
    <x v="47"/>
    <x v="5"/>
    <x v="9"/>
    <x v="2"/>
    <x v="1"/>
    <x v="0"/>
    <x v="0"/>
    <x v="0"/>
    <x v="0"/>
  </r>
  <r>
    <x v="1232"/>
    <n v="93"/>
    <x v="2690"/>
    <s v="Comedy|Crime"/>
    <x v="2889"/>
    <s v="English"/>
    <s v="USA"/>
    <n v="12000000"/>
    <n v="2012"/>
    <x v="10"/>
    <x v="5"/>
    <x v="7"/>
    <x v="2"/>
    <x v="1"/>
    <x v="0"/>
    <x v="0"/>
    <x v="0"/>
    <x v="0"/>
  </r>
  <r>
    <x v="1233"/>
    <n v="172"/>
    <x v="4"/>
    <s v="Biography|Drama|War"/>
    <x v="2890"/>
    <s v="English"/>
    <s v="USA"/>
    <n v="12000000"/>
    <n v="1970"/>
    <x v="25"/>
    <x v="9"/>
    <x v="9"/>
    <x v="16"/>
    <x v="1"/>
    <x v="0"/>
    <x v="0"/>
    <x v="0"/>
    <x v="0"/>
  </r>
  <r>
    <x v="1141"/>
    <n v="96"/>
    <x v="2691"/>
    <s v="Drama|Thriller"/>
    <x v="2891"/>
    <s v="English"/>
    <s v="USA"/>
    <n v="12000000"/>
    <n v="2002"/>
    <x v="2"/>
    <x v="3"/>
    <x v="1"/>
    <x v="2"/>
    <x v="1"/>
    <x v="0"/>
    <x v="0"/>
    <x v="0"/>
    <x v="0"/>
  </r>
  <r>
    <x v="1234"/>
    <n v="89"/>
    <x v="2692"/>
    <s v="Horror|Sci-Fi|Thriller"/>
    <x v="2892"/>
    <s v="English"/>
    <s v="USA"/>
    <n v="12000000"/>
    <n v="2008"/>
    <x v="19"/>
    <x v="11"/>
    <x v="10"/>
    <x v="1"/>
    <x v="1"/>
    <x v="0"/>
    <x v="0"/>
    <x v="0"/>
    <x v="0"/>
  </r>
  <r>
    <x v="1235"/>
    <n v="92"/>
    <x v="2693"/>
    <s v="Horror|Mystery"/>
    <x v="2893"/>
    <s v="English"/>
    <s v="USA"/>
    <n v="12000000"/>
    <n v="2008"/>
    <x v="28"/>
    <x v="11"/>
    <x v="12"/>
    <x v="2"/>
    <x v="1"/>
    <x v="0"/>
    <x v="0"/>
    <x v="0"/>
    <x v="0"/>
  </r>
  <r>
    <x v="1236"/>
    <n v="97"/>
    <x v="2694"/>
    <s v="Comedy"/>
    <x v="2894"/>
    <s v="English"/>
    <s v="USA"/>
    <n v="12000000"/>
    <n v="2004"/>
    <x v="44"/>
    <x v="5"/>
    <x v="2"/>
    <x v="2"/>
    <x v="1"/>
    <x v="0"/>
    <x v="0"/>
    <x v="0"/>
    <x v="0"/>
  </r>
  <r>
    <x v="401"/>
    <n v="93"/>
    <x v="2695"/>
    <s v="Comedy|Fantasy"/>
    <x v="2895"/>
    <s v="English"/>
    <s v="USA"/>
    <n v="12000000"/>
    <n v="2001"/>
    <x v="5"/>
    <x v="5"/>
    <x v="5"/>
    <x v="2"/>
    <x v="1"/>
    <x v="0"/>
    <x v="0"/>
    <x v="0"/>
    <x v="0"/>
  </r>
  <r>
    <x v="1237"/>
    <n v="89"/>
    <x v="2696"/>
    <s v="Comedy|Drama|Family|Fantasy|Musical"/>
    <x v="2896"/>
    <s v="English"/>
    <s v="USA"/>
    <n v="12000000"/>
    <n v="1992"/>
    <x v="16"/>
    <x v="5"/>
    <x v="9"/>
    <x v="7"/>
    <x v="4"/>
    <x v="11"/>
    <x v="0"/>
    <x v="0"/>
    <x v="0"/>
  </r>
  <r>
    <x v="30"/>
    <n v="144"/>
    <x v="275"/>
    <s v="Action|Adventure|Thriller"/>
    <x v="283"/>
    <s v="English"/>
    <s v="UK"/>
    <n v="150000000"/>
    <n v="2006"/>
    <x v="25"/>
    <x v="0"/>
    <x v="0"/>
    <x v="1"/>
    <x v="1"/>
    <x v="0"/>
    <x v="0"/>
    <x v="0"/>
    <x v="0"/>
  </r>
  <r>
    <x v="508"/>
    <n v="123"/>
    <x v="2697"/>
    <s v="Biography|Drama|Romance"/>
    <x v="2897"/>
    <s v="English"/>
    <s v="USA"/>
    <n v="12000000"/>
    <n v="2002"/>
    <x v="38"/>
    <x v="9"/>
    <x v="9"/>
    <x v="4"/>
    <x v="1"/>
    <x v="0"/>
    <x v="0"/>
    <x v="0"/>
    <x v="0"/>
  </r>
  <r>
    <x v="1238"/>
    <n v="93"/>
    <x v="2698"/>
    <s v="Documentary|Music"/>
    <x v="2898"/>
    <s v="English"/>
    <s v="USA"/>
    <n v="12000000"/>
    <n v="2012"/>
    <x v="18"/>
    <x v="1"/>
    <x v="16"/>
    <x v="2"/>
    <x v="1"/>
    <x v="0"/>
    <x v="0"/>
    <x v="0"/>
    <x v="0"/>
  </r>
  <r>
    <x v="1239"/>
    <n v="133"/>
    <x v="2699"/>
    <s v="Drama|Romance"/>
    <x v="2899"/>
    <s v="English"/>
    <s v="USA"/>
    <n v="12000000"/>
    <n v="2014"/>
    <x v="6"/>
    <x v="3"/>
    <x v="6"/>
    <x v="2"/>
    <x v="1"/>
    <x v="0"/>
    <x v="0"/>
    <x v="0"/>
    <x v="0"/>
  </r>
  <r>
    <x v="390"/>
    <n v="121"/>
    <x v="2700"/>
    <s v="Crime|Drama"/>
    <x v="2900"/>
    <s v="English"/>
    <s v="USA"/>
    <n v="12000000"/>
    <n v="1998"/>
    <x v="38"/>
    <x v="8"/>
    <x v="9"/>
    <x v="2"/>
    <x v="1"/>
    <x v="0"/>
    <x v="0"/>
    <x v="0"/>
    <x v="0"/>
  </r>
  <r>
    <x v="616"/>
    <n v="102"/>
    <x v="2701"/>
    <s v="Comedy|Romance"/>
    <x v="2901"/>
    <s v="English"/>
    <s v="USA"/>
    <n v="12000000"/>
    <n v="2014"/>
    <x v="12"/>
    <x v="5"/>
    <x v="6"/>
    <x v="2"/>
    <x v="1"/>
    <x v="0"/>
    <x v="0"/>
    <x v="0"/>
    <x v="0"/>
  </r>
  <r>
    <x v="407"/>
    <n v="102"/>
    <x v="4"/>
    <s v="Horror|Sci-Fi"/>
    <x v="2902"/>
    <s v="English"/>
    <s v="USA"/>
    <n v="12000000"/>
    <n v="1979"/>
    <x v="28"/>
    <x v="11"/>
    <x v="10"/>
    <x v="2"/>
    <x v="1"/>
    <x v="0"/>
    <x v="0"/>
    <x v="0"/>
    <x v="0"/>
  </r>
  <r>
    <x v="387"/>
    <n v="99"/>
    <x v="2702"/>
    <s v="Horror|Mystery|Thriller"/>
    <x v="2903"/>
    <s v="English"/>
    <s v="USA"/>
    <n v="12000000"/>
    <n v="1999"/>
    <x v="15"/>
    <x v="11"/>
    <x v="12"/>
    <x v="1"/>
    <x v="1"/>
    <x v="0"/>
    <x v="0"/>
    <x v="0"/>
    <x v="0"/>
  </r>
  <r>
    <x v="113"/>
    <n v="55"/>
    <x v="4"/>
    <s v="Action|Adventure|Biography|Drama|History"/>
    <x v="2904"/>
    <s v="English"/>
    <s v="USA"/>
    <s v="-"/>
    <s v="-"/>
    <x v="35"/>
    <x v="0"/>
    <x v="0"/>
    <x v="13"/>
    <x v="11"/>
    <x v="9"/>
    <x v="0"/>
    <x v="0"/>
    <x v="0"/>
  </r>
  <r>
    <x v="491"/>
    <n v="98"/>
    <x v="2703"/>
    <s v="Biography|Drama"/>
    <x v="2905"/>
    <s v="English"/>
    <s v="UK"/>
    <n v="12000000"/>
    <n v="2013"/>
    <x v="32"/>
    <x v="9"/>
    <x v="9"/>
    <x v="2"/>
    <x v="1"/>
    <x v="0"/>
    <x v="0"/>
    <x v="0"/>
    <x v="0"/>
  </r>
  <r>
    <x v="934"/>
    <n v="118"/>
    <x v="2704"/>
    <s v="Comedy|Drama"/>
    <x v="2906"/>
    <s v="English"/>
    <s v="USA"/>
    <n v="9000000"/>
    <n v="2005"/>
    <x v="8"/>
    <x v="5"/>
    <x v="9"/>
    <x v="2"/>
    <x v="1"/>
    <x v="0"/>
    <x v="0"/>
    <x v="0"/>
    <x v="0"/>
  </r>
  <r>
    <x v="1233"/>
    <n v="125"/>
    <x v="4"/>
    <s v="Drama|Thriller"/>
    <x v="2907"/>
    <s v="English"/>
    <s v="UK"/>
    <n v="12000000"/>
    <n v="1978"/>
    <x v="15"/>
    <x v="3"/>
    <x v="1"/>
    <x v="2"/>
    <x v="1"/>
    <x v="0"/>
    <x v="0"/>
    <x v="0"/>
    <x v="0"/>
  </r>
  <r>
    <x v="1105"/>
    <n v="104"/>
    <x v="2705"/>
    <s v="Comedy|Family|Fantasy|Romance"/>
    <x v="2908"/>
    <s v="English"/>
    <s v="USA"/>
    <n v="12000000"/>
    <n v="2006"/>
    <x v="43"/>
    <x v="5"/>
    <x v="4"/>
    <x v="0"/>
    <x v="6"/>
    <x v="0"/>
    <x v="0"/>
    <x v="0"/>
    <x v="0"/>
  </r>
  <r>
    <x v="1240"/>
    <n v="109"/>
    <x v="2706"/>
    <s v="Drama|Mystery|Romance"/>
    <x v="2909"/>
    <s v="English"/>
    <s v="USA"/>
    <n v="12000000"/>
    <n v="2015"/>
    <x v="21"/>
    <x v="3"/>
    <x v="12"/>
    <x v="4"/>
    <x v="1"/>
    <x v="0"/>
    <x v="0"/>
    <x v="0"/>
    <x v="0"/>
  </r>
  <r>
    <x v="1241"/>
    <n v="86"/>
    <x v="2707"/>
    <s v="Comedy"/>
    <x v="2910"/>
    <s v="English"/>
    <s v="USA"/>
    <s v="-"/>
    <n v="2004"/>
    <x v="33"/>
    <x v="5"/>
    <x v="2"/>
    <x v="2"/>
    <x v="1"/>
    <x v="0"/>
    <x v="0"/>
    <x v="0"/>
    <x v="0"/>
  </r>
  <r>
    <x v="690"/>
    <n v="115"/>
    <x v="2708"/>
    <s v="Adventure|Comedy|Drama"/>
    <x v="2911"/>
    <s v="English"/>
    <s v="USA"/>
    <n v="12000000"/>
    <n v="2013"/>
    <x v="6"/>
    <x v="2"/>
    <x v="8"/>
    <x v="8"/>
    <x v="1"/>
    <x v="0"/>
    <x v="0"/>
    <x v="0"/>
    <x v="0"/>
  </r>
  <r>
    <x v="1242"/>
    <n v="92"/>
    <x v="2709"/>
    <s v="Action|Fantasy|Horror|Thriller"/>
    <x v="2912"/>
    <s v="English"/>
    <s v="USA"/>
    <n v="13000000"/>
    <n v="1995"/>
    <x v="10"/>
    <x v="0"/>
    <x v="5"/>
    <x v="9"/>
    <x v="7"/>
    <x v="0"/>
    <x v="0"/>
    <x v="0"/>
    <x v="0"/>
  </r>
  <r>
    <x v="344"/>
    <n v="91"/>
    <x v="2710"/>
    <s v="Comedy|Crime|Family"/>
    <x v="2913"/>
    <s v="English"/>
    <s v="USA"/>
    <n v="12000000"/>
    <n v="2001"/>
    <x v="43"/>
    <x v="5"/>
    <x v="7"/>
    <x v="7"/>
    <x v="1"/>
    <x v="0"/>
    <x v="0"/>
    <x v="0"/>
    <x v="0"/>
  </r>
  <r>
    <x v="689"/>
    <n v="94"/>
    <x v="2711"/>
    <s v="Comedy|Drama"/>
    <x v="2914"/>
    <s v="English"/>
    <s v="USA"/>
    <n v="12000000"/>
    <n v="2011"/>
    <x v="22"/>
    <x v="5"/>
    <x v="9"/>
    <x v="2"/>
    <x v="1"/>
    <x v="0"/>
    <x v="0"/>
    <x v="0"/>
    <x v="0"/>
  </r>
  <r>
    <x v="396"/>
    <n v="93"/>
    <x v="2712"/>
    <s v="Action|Crime|Thriller"/>
    <x v="2915"/>
    <s v="English"/>
    <s v="USA"/>
    <n v="12000000"/>
    <n v="2006"/>
    <x v="15"/>
    <x v="0"/>
    <x v="7"/>
    <x v="1"/>
    <x v="1"/>
    <x v="0"/>
    <x v="0"/>
    <x v="0"/>
    <x v="0"/>
  </r>
  <r>
    <x v="1243"/>
    <n v="93"/>
    <x v="2713"/>
    <s v="Comedy"/>
    <x v="2916"/>
    <s v="English"/>
    <s v="USA"/>
    <s v="-"/>
    <n v="1997"/>
    <x v="43"/>
    <x v="5"/>
    <x v="2"/>
    <x v="2"/>
    <x v="1"/>
    <x v="0"/>
    <x v="0"/>
    <x v="0"/>
    <x v="0"/>
  </r>
  <r>
    <x v="477"/>
    <n v="100"/>
    <x v="2714"/>
    <s v="Comedy|Drama|Romance"/>
    <x v="2917"/>
    <s v="English"/>
    <s v="USA"/>
    <n v="12000000"/>
    <n v="1998"/>
    <x v="4"/>
    <x v="5"/>
    <x v="9"/>
    <x v="4"/>
    <x v="1"/>
    <x v="0"/>
    <x v="0"/>
    <x v="0"/>
    <x v="0"/>
  </r>
  <r>
    <x v="771"/>
    <n v="100"/>
    <x v="2715"/>
    <s v="Comedy|Romance|Sport"/>
    <x v="2918"/>
    <s v="English"/>
    <s v="USA"/>
    <s v="-"/>
    <n v="2010"/>
    <x v="27"/>
    <x v="5"/>
    <x v="6"/>
    <x v="15"/>
    <x v="1"/>
    <x v="0"/>
    <x v="0"/>
    <x v="0"/>
    <x v="0"/>
  </r>
  <r>
    <x v="250"/>
    <n v="113"/>
    <x v="2716"/>
    <s v="Drama|Romance"/>
    <x v="2919"/>
    <s v="English"/>
    <s v="USA"/>
    <s v="-"/>
    <n v="2008"/>
    <x v="10"/>
    <x v="3"/>
    <x v="6"/>
    <x v="2"/>
    <x v="1"/>
    <x v="0"/>
    <x v="0"/>
    <x v="0"/>
    <x v="0"/>
  </r>
  <r>
    <x v="784"/>
    <n v="122"/>
    <x v="4"/>
    <s v="Crime|Drama|Romance|Thriller"/>
    <x v="2920"/>
    <s v="English"/>
    <s v="USA"/>
    <n v="12000000"/>
    <n v="1981"/>
    <x v="4"/>
    <x v="8"/>
    <x v="9"/>
    <x v="4"/>
    <x v="7"/>
    <x v="0"/>
    <x v="0"/>
    <x v="0"/>
    <x v="0"/>
  </r>
  <r>
    <x v="467"/>
    <n v="100"/>
    <x v="2717"/>
    <s v="Biography|Drama|Romance"/>
    <x v="2921"/>
    <s v="English"/>
    <s v="UK"/>
    <s v="-"/>
    <n v="2003"/>
    <x v="15"/>
    <x v="9"/>
    <x v="9"/>
    <x v="4"/>
    <x v="1"/>
    <x v="0"/>
    <x v="0"/>
    <x v="0"/>
    <x v="0"/>
  </r>
  <r>
    <x v="72"/>
    <n v="293"/>
    <x v="2718"/>
    <s v="Adventure|Drama|Thriller|War"/>
    <x v="2922"/>
    <s v="German"/>
    <s v="West Germany"/>
    <n v="14000000"/>
    <n v="1981"/>
    <x v="26"/>
    <x v="2"/>
    <x v="9"/>
    <x v="1"/>
    <x v="12"/>
    <x v="0"/>
    <x v="0"/>
    <x v="0"/>
    <x v="0"/>
  </r>
  <r>
    <x v="199"/>
    <n v="137"/>
    <x v="336"/>
    <s v="Drama|History|War|Western"/>
    <x v="344"/>
    <s v="English"/>
    <s v="USA"/>
    <n v="107000000"/>
    <n v="2004"/>
    <x v="19"/>
    <x v="3"/>
    <x v="14"/>
    <x v="16"/>
    <x v="9"/>
    <x v="0"/>
    <x v="0"/>
    <x v="0"/>
    <x v="0"/>
  </r>
  <r>
    <x v="1244"/>
    <n v="93"/>
    <x v="2719"/>
    <s v="Comedy"/>
    <x v="2923"/>
    <s v="English"/>
    <s v="USA"/>
    <n v="12000000"/>
    <n v="2002"/>
    <x v="28"/>
    <x v="5"/>
    <x v="2"/>
    <x v="2"/>
    <x v="1"/>
    <x v="0"/>
    <x v="0"/>
    <x v="0"/>
    <x v="0"/>
  </r>
  <r>
    <x v="482"/>
    <n v="123"/>
    <x v="2720"/>
    <s v="Drama|Fantasy|Romance"/>
    <x v="2924"/>
    <s v="English"/>
    <s v="UK"/>
    <n v="12000000"/>
    <n v="2013"/>
    <x v="6"/>
    <x v="3"/>
    <x v="5"/>
    <x v="4"/>
    <x v="1"/>
    <x v="0"/>
    <x v="0"/>
    <x v="0"/>
    <x v="0"/>
  </r>
  <r>
    <x v="187"/>
    <n v="119"/>
    <x v="2721"/>
    <s v="Action|Adventure|Drama|Romance"/>
    <x v="2925"/>
    <s v="Mandarin"/>
    <s v="China"/>
    <n v="100000000"/>
    <n v="2004"/>
    <x v="32"/>
    <x v="0"/>
    <x v="0"/>
    <x v="8"/>
    <x v="6"/>
    <x v="0"/>
    <x v="0"/>
    <x v="0"/>
    <x v="0"/>
  </r>
  <r>
    <x v="1245"/>
    <n v="107"/>
    <x v="2722"/>
    <s v="Drama|Thriller"/>
    <x v="2926"/>
    <s v="English"/>
    <s v="USA"/>
    <n v="12000000"/>
    <n v="2012"/>
    <x v="4"/>
    <x v="3"/>
    <x v="1"/>
    <x v="2"/>
    <x v="1"/>
    <x v="0"/>
    <x v="0"/>
    <x v="0"/>
    <x v="0"/>
  </r>
  <r>
    <x v="1246"/>
    <n v="106"/>
    <x v="2723"/>
    <s v="Sci-Fi|Thriller"/>
    <x v="2927"/>
    <s v="English"/>
    <s v="USA"/>
    <n v="12000000"/>
    <n v="2015"/>
    <x v="21"/>
    <x v="10"/>
    <x v="1"/>
    <x v="2"/>
    <x v="1"/>
    <x v="0"/>
    <x v="0"/>
    <x v="0"/>
    <x v="0"/>
  </r>
  <r>
    <x v="1247"/>
    <n v="109"/>
    <x v="2724"/>
    <s v="Biography|Drama|Music"/>
    <x v="2928"/>
    <s v="English"/>
    <s v="USA"/>
    <n v="12000000"/>
    <n v="2008"/>
    <x v="15"/>
    <x v="9"/>
    <x v="9"/>
    <x v="17"/>
    <x v="1"/>
    <x v="0"/>
    <x v="0"/>
    <x v="0"/>
    <x v="0"/>
  </r>
  <r>
    <x v="1248"/>
    <n v="81"/>
    <x v="2725"/>
    <s v="Comedy|Crime"/>
    <x v="2929"/>
    <s v="English"/>
    <s v="USA"/>
    <n v="10000000"/>
    <n v="2000"/>
    <x v="20"/>
    <x v="5"/>
    <x v="7"/>
    <x v="2"/>
    <x v="1"/>
    <x v="0"/>
    <x v="0"/>
    <x v="0"/>
    <x v="0"/>
  </r>
  <r>
    <x v="1249"/>
    <n v="95"/>
    <x v="2726"/>
    <s v="Action|Crime|Sci-Fi|Thriller"/>
    <x v="2930"/>
    <s v="English"/>
    <s v="Australia"/>
    <n v="8000000"/>
    <n v="1992"/>
    <x v="18"/>
    <x v="0"/>
    <x v="7"/>
    <x v="3"/>
    <x v="7"/>
    <x v="0"/>
    <x v="0"/>
    <x v="0"/>
    <x v="0"/>
  </r>
  <r>
    <x v="1250"/>
    <n v="86"/>
    <x v="2727"/>
    <s v="Comedy"/>
    <x v="2931"/>
    <s v="English"/>
    <s v="USA"/>
    <n v="12000000"/>
    <n v="2006"/>
    <x v="22"/>
    <x v="5"/>
    <x v="2"/>
    <x v="2"/>
    <x v="1"/>
    <x v="0"/>
    <x v="0"/>
    <x v="0"/>
    <x v="0"/>
  </r>
  <r>
    <x v="696"/>
    <n v="113"/>
    <x v="2728"/>
    <s v="Comedy|Drama"/>
    <x v="2932"/>
    <s v="English"/>
    <s v="USA"/>
    <n v="12000000"/>
    <n v="1998"/>
    <x v="22"/>
    <x v="5"/>
    <x v="9"/>
    <x v="2"/>
    <x v="1"/>
    <x v="0"/>
    <x v="0"/>
    <x v="0"/>
    <x v="0"/>
  </r>
  <r>
    <x v="350"/>
    <n v="122"/>
    <x v="2729"/>
    <s v="Comedy|Drama"/>
    <x v="2933"/>
    <s v="English"/>
    <s v="USA"/>
    <n v="12000000"/>
    <n v="2006"/>
    <x v="5"/>
    <x v="5"/>
    <x v="9"/>
    <x v="2"/>
    <x v="1"/>
    <x v="0"/>
    <x v="0"/>
    <x v="0"/>
    <x v="0"/>
  </r>
  <r>
    <x v="1060"/>
    <n v="90"/>
    <x v="2730"/>
    <s v="Comedy|Musical|Romance"/>
    <x v="2934"/>
    <s v="English"/>
    <s v="USA"/>
    <n v="12000000"/>
    <n v="2003"/>
    <x v="74"/>
    <x v="5"/>
    <x v="15"/>
    <x v="4"/>
    <x v="1"/>
    <x v="0"/>
    <x v="0"/>
    <x v="0"/>
    <x v="0"/>
  </r>
  <r>
    <x v="437"/>
    <n v="108"/>
    <x v="2731"/>
    <s v="Comedy|Drama"/>
    <x v="2935"/>
    <s v="English"/>
    <s v="USA"/>
    <n v="12000000"/>
    <n v="1996"/>
    <x v="40"/>
    <x v="5"/>
    <x v="9"/>
    <x v="2"/>
    <x v="1"/>
    <x v="0"/>
    <x v="0"/>
    <x v="0"/>
    <x v="0"/>
  </r>
  <r>
    <x v="1251"/>
    <n v="113"/>
    <x v="2732"/>
    <s v="Mystery|Thriller"/>
    <x v="2936"/>
    <s v="English"/>
    <s v="Australia"/>
    <n v="12000000"/>
    <n v="2003"/>
    <x v="43"/>
    <x v="6"/>
    <x v="1"/>
    <x v="2"/>
    <x v="1"/>
    <x v="0"/>
    <x v="0"/>
    <x v="0"/>
    <x v="0"/>
  </r>
  <r>
    <x v="761"/>
    <n v="110"/>
    <x v="2733"/>
    <s v="Drama|Romance"/>
    <x v="2937"/>
    <s v="English"/>
    <s v="USA"/>
    <n v="12000000"/>
    <n v="2008"/>
    <x v="1"/>
    <x v="3"/>
    <x v="6"/>
    <x v="2"/>
    <x v="1"/>
    <x v="0"/>
    <x v="0"/>
    <x v="0"/>
    <x v="0"/>
  </r>
  <r>
    <x v="1252"/>
    <n v="109"/>
    <x v="2734"/>
    <s v="Drama"/>
    <x v="2938"/>
    <s v="English"/>
    <s v="UK"/>
    <n v="12000000"/>
    <n v="2001"/>
    <x v="15"/>
    <x v="3"/>
    <x v="2"/>
    <x v="2"/>
    <x v="1"/>
    <x v="0"/>
    <x v="0"/>
    <x v="0"/>
    <x v="0"/>
  </r>
  <r>
    <x v="588"/>
    <n v="110"/>
    <x v="2735"/>
    <s v="Comedy|Drama|Horror|Sci-Fi"/>
    <x v="993"/>
    <s v="Korean"/>
    <s v="South Korea"/>
    <n v="12215500000"/>
    <n v="2006"/>
    <x v="15"/>
    <x v="5"/>
    <x v="9"/>
    <x v="9"/>
    <x v="0"/>
    <x v="0"/>
    <x v="0"/>
    <x v="0"/>
    <x v="0"/>
  </r>
  <r>
    <x v="150"/>
    <n v="100"/>
    <x v="4"/>
    <s v="Adventure|Crime|Thriller"/>
    <x v="2939"/>
    <s v="English"/>
    <s v="USA"/>
    <n v="12000000"/>
    <n v="1981"/>
    <x v="20"/>
    <x v="2"/>
    <x v="7"/>
    <x v="1"/>
    <x v="1"/>
    <x v="0"/>
    <x v="0"/>
    <x v="0"/>
    <x v="0"/>
  </r>
  <r>
    <x v="1253"/>
    <n v="101"/>
    <x v="2736"/>
    <s v="Fantasy|Horror|Thriller"/>
    <x v="2940"/>
    <s v="English"/>
    <s v="Czech Republic"/>
    <n v="12000000"/>
    <n v="1999"/>
    <x v="1"/>
    <x v="7"/>
    <x v="11"/>
    <x v="1"/>
    <x v="1"/>
    <x v="0"/>
    <x v="0"/>
    <x v="0"/>
    <x v="0"/>
  </r>
  <r>
    <x v="1254"/>
    <n v="97"/>
    <x v="2737"/>
    <s v="Comedy|Drama|Romance"/>
    <x v="2941"/>
    <s v="English"/>
    <s v="USA"/>
    <n v="12000000"/>
    <n v="2007"/>
    <x v="15"/>
    <x v="5"/>
    <x v="9"/>
    <x v="4"/>
    <x v="1"/>
    <x v="0"/>
    <x v="0"/>
    <x v="0"/>
    <x v="0"/>
  </r>
  <r>
    <x v="1255"/>
    <n v="172"/>
    <x v="2738"/>
    <s v="Drama"/>
    <x v="2942"/>
    <s v="Italian"/>
    <s v="Italy"/>
    <n v="9200000"/>
    <n v="2013"/>
    <x v="16"/>
    <x v="3"/>
    <x v="2"/>
    <x v="2"/>
    <x v="1"/>
    <x v="0"/>
    <x v="0"/>
    <x v="0"/>
    <x v="0"/>
  </r>
  <r>
    <x v="1256"/>
    <n v="104"/>
    <x v="2739"/>
    <s v="Comedy|Drama"/>
    <x v="2943"/>
    <s v="English"/>
    <s v="USA"/>
    <n v="12000000"/>
    <n v="2002"/>
    <x v="1"/>
    <x v="5"/>
    <x v="9"/>
    <x v="2"/>
    <x v="1"/>
    <x v="0"/>
    <x v="0"/>
    <x v="0"/>
    <x v="0"/>
  </r>
  <r>
    <x v="1257"/>
    <n v="99"/>
    <x v="2740"/>
    <s v="Drama|Thriller"/>
    <x v="2944"/>
    <s v="English"/>
    <s v="UK"/>
    <n v="12000000"/>
    <n v="2013"/>
    <x v="2"/>
    <x v="3"/>
    <x v="1"/>
    <x v="2"/>
    <x v="1"/>
    <x v="0"/>
    <x v="0"/>
    <x v="0"/>
    <x v="0"/>
  </r>
  <r>
    <x v="594"/>
    <n v="129"/>
    <x v="2741"/>
    <s v="Drama|Romance|Sci-Fi"/>
    <x v="2945"/>
    <s v="Cantonese"/>
    <s v="Hong Kong"/>
    <n v="12000000"/>
    <n v="2004"/>
    <x v="7"/>
    <x v="3"/>
    <x v="6"/>
    <x v="3"/>
    <x v="1"/>
    <x v="0"/>
    <x v="0"/>
    <x v="0"/>
    <x v="0"/>
  </r>
  <r>
    <x v="1258"/>
    <n v="91"/>
    <x v="2742"/>
    <s v="Crime|Drama|Romance"/>
    <x v="2946"/>
    <s v="English"/>
    <s v="USA"/>
    <n v="12000000"/>
    <n v="2007"/>
    <x v="22"/>
    <x v="8"/>
    <x v="9"/>
    <x v="4"/>
    <x v="1"/>
    <x v="0"/>
    <x v="0"/>
    <x v="0"/>
    <x v="0"/>
  </r>
  <r>
    <x v="1259"/>
    <n v="100"/>
    <x v="2743"/>
    <s v="Adventure|Drama|Family"/>
    <x v="2947"/>
    <s v="English"/>
    <s v="USA"/>
    <n v="12000000"/>
    <n v="2005"/>
    <x v="11"/>
    <x v="2"/>
    <x v="9"/>
    <x v="7"/>
    <x v="1"/>
    <x v="0"/>
    <x v="0"/>
    <x v="0"/>
    <x v="0"/>
  </r>
  <r>
    <x v="435"/>
    <n v="111"/>
    <x v="2744"/>
    <s v="Drama|Mystery|Romance"/>
    <x v="2948"/>
    <s v="English"/>
    <s v="Ireland"/>
    <n v="12000000"/>
    <n v="2009"/>
    <x v="2"/>
    <x v="3"/>
    <x v="12"/>
    <x v="4"/>
    <x v="1"/>
    <x v="0"/>
    <x v="0"/>
    <x v="0"/>
    <x v="0"/>
  </r>
  <r>
    <x v="1260"/>
    <n v="114"/>
    <x v="2745"/>
    <s v="Crime|Drama|Thriller"/>
    <x v="2949"/>
    <s v="English"/>
    <s v="USA"/>
    <n v="10000000"/>
    <n v="2000"/>
    <x v="13"/>
    <x v="8"/>
    <x v="9"/>
    <x v="1"/>
    <x v="1"/>
    <x v="0"/>
    <x v="0"/>
    <x v="0"/>
    <x v="0"/>
  </r>
  <r>
    <x v="20"/>
    <n v="86"/>
    <x v="2746"/>
    <s v="Comedy|Crime"/>
    <x v="2950"/>
    <s v="English"/>
    <s v="USA"/>
    <n v="12000000"/>
    <n v="2002"/>
    <x v="21"/>
    <x v="5"/>
    <x v="7"/>
    <x v="2"/>
    <x v="1"/>
    <x v="0"/>
    <x v="0"/>
    <x v="0"/>
    <x v="0"/>
  </r>
  <r>
    <x v="859"/>
    <n v="107"/>
    <x v="2747"/>
    <s v="Comedy|Drama"/>
    <x v="2951"/>
    <s v="English"/>
    <s v="Australia"/>
    <n v="12000000"/>
    <n v="1997"/>
    <x v="19"/>
    <x v="5"/>
    <x v="9"/>
    <x v="2"/>
    <x v="1"/>
    <x v="0"/>
    <x v="0"/>
    <x v="0"/>
    <x v="0"/>
  </r>
  <r>
    <x v="1051"/>
    <n v="90"/>
    <x v="2748"/>
    <s v="Drama|Mystery|Thriller"/>
    <x v="2952"/>
    <s v="English"/>
    <s v="USA"/>
    <n v="8000000"/>
    <n v="2007"/>
    <x v="21"/>
    <x v="3"/>
    <x v="12"/>
    <x v="1"/>
    <x v="1"/>
    <x v="0"/>
    <x v="0"/>
    <x v="0"/>
    <x v="0"/>
  </r>
  <r>
    <x v="321"/>
    <n v="103"/>
    <x v="2749"/>
    <s v="Comedy|Drama|Romance"/>
    <x v="2953"/>
    <s v="English"/>
    <s v="USA"/>
    <s v="-"/>
    <n v="2012"/>
    <x v="37"/>
    <x v="5"/>
    <x v="9"/>
    <x v="4"/>
    <x v="1"/>
    <x v="0"/>
    <x v="0"/>
    <x v="0"/>
    <x v="0"/>
  </r>
  <r>
    <x v="1261"/>
    <n v="120"/>
    <x v="2750"/>
    <s v="Crime|Drama|Thriller"/>
    <x v="2954"/>
    <s v="English"/>
    <s v="Germany"/>
    <n v="12000000"/>
    <n v="2007"/>
    <x v="7"/>
    <x v="8"/>
    <x v="9"/>
    <x v="1"/>
    <x v="1"/>
    <x v="0"/>
    <x v="0"/>
    <x v="0"/>
    <x v="0"/>
  </r>
  <r>
    <x v="1262"/>
    <n v="134"/>
    <x v="2751"/>
    <s v="Drama|Romance|War"/>
    <x v="2955"/>
    <s v="Hungarian"/>
    <s v="Hungary"/>
    <n v="2500000000"/>
    <n v="2005"/>
    <x v="1"/>
    <x v="3"/>
    <x v="6"/>
    <x v="16"/>
    <x v="1"/>
    <x v="0"/>
    <x v="0"/>
    <x v="0"/>
    <x v="0"/>
  </r>
  <r>
    <x v="1263"/>
    <n v="110"/>
    <x v="2752"/>
    <s v="Comedy"/>
    <x v="2956"/>
    <s v="English"/>
    <s v="USA"/>
    <n v="12000000"/>
    <n v="1999"/>
    <x v="51"/>
    <x v="5"/>
    <x v="2"/>
    <x v="2"/>
    <x v="1"/>
    <x v="0"/>
    <x v="0"/>
    <x v="0"/>
    <x v="0"/>
  </r>
  <r>
    <x v="187"/>
    <n v="95"/>
    <x v="2753"/>
    <s v="Comedy|Drama"/>
    <x v="2957"/>
    <s v="Mandarin"/>
    <s v="China"/>
    <s v="-"/>
    <n v="2009"/>
    <x v="20"/>
    <x v="5"/>
    <x v="9"/>
    <x v="2"/>
    <x v="1"/>
    <x v="0"/>
    <x v="0"/>
    <x v="0"/>
    <x v="0"/>
  </r>
  <r>
    <x v="727"/>
    <n v="95"/>
    <x v="4"/>
    <s v="Mystery|Romance|Sci-Fi|Thriller"/>
    <x v="2958"/>
    <s v="English"/>
    <s v="USA"/>
    <n v="7500000"/>
    <n v="2002"/>
    <x v="2"/>
    <x v="6"/>
    <x v="6"/>
    <x v="3"/>
    <x v="7"/>
    <x v="0"/>
    <x v="0"/>
    <x v="0"/>
    <x v="0"/>
  </r>
  <r>
    <x v="1264"/>
    <n v="132"/>
    <x v="2754"/>
    <s v="Drama|History|War"/>
    <x v="2959"/>
    <s v="Mandarin"/>
    <s v="China"/>
    <n v="12000000"/>
    <n v="2009"/>
    <x v="16"/>
    <x v="3"/>
    <x v="14"/>
    <x v="16"/>
    <x v="1"/>
    <x v="0"/>
    <x v="0"/>
    <x v="0"/>
    <x v="0"/>
  </r>
  <r>
    <x v="119"/>
    <n v="94"/>
    <x v="183"/>
    <s v="Adventure|Animation|Comedy|Family|Fantasy|Sci-Fi"/>
    <x v="186"/>
    <s v="English"/>
    <s v="USA"/>
    <n v="135000000"/>
    <n v="2015"/>
    <x v="10"/>
    <x v="2"/>
    <x v="3"/>
    <x v="5"/>
    <x v="2"/>
    <x v="1"/>
    <x v="2"/>
    <x v="0"/>
    <x v="0"/>
  </r>
  <r>
    <x v="1265"/>
    <n v="89"/>
    <x v="4"/>
    <s v="Action|Adventure|Animation|Comedy|Family"/>
    <x v="2960"/>
    <s v="Mandarin"/>
    <s v="China"/>
    <s v="-"/>
    <n v="2011"/>
    <x v="75"/>
    <x v="0"/>
    <x v="0"/>
    <x v="11"/>
    <x v="8"/>
    <x v="4"/>
    <x v="0"/>
    <x v="0"/>
    <x v="0"/>
  </r>
  <r>
    <x v="1266"/>
    <n v="138"/>
    <x v="4"/>
    <s v="Action|Adventure|Drama|Sci-Fi"/>
    <x v="2961"/>
    <s v="Japanese"/>
    <s v="Japan"/>
    <n v="12000000"/>
    <n v="2010"/>
    <x v="9"/>
    <x v="0"/>
    <x v="0"/>
    <x v="8"/>
    <x v="0"/>
    <x v="0"/>
    <x v="0"/>
    <x v="0"/>
    <x v="0"/>
  </r>
  <r>
    <x v="200"/>
    <n v="113"/>
    <x v="2755"/>
    <s v="Action|Drama|War"/>
    <x v="2962"/>
    <s v="English"/>
    <s v="Georgia"/>
    <n v="20000000"/>
    <n v="2011"/>
    <x v="23"/>
    <x v="0"/>
    <x v="9"/>
    <x v="16"/>
    <x v="1"/>
    <x v="0"/>
    <x v="0"/>
    <x v="0"/>
    <x v="0"/>
  </r>
  <r>
    <x v="1267"/>
    <n v="99"/>
    <x v="4"/>
    <s v="Fantasy|Mystery|Thriller"/>
    <x v="2963"/>
    <s v="English"/>
    <s v="UK"/>
    <n v="12000000"/>
    <n v="2009"/>
    <x v="8"/>
    <x v="7"/>
    <x v="12"/>
    <x v="1"/>
    <x v="1"/>
    <x v="0"/>
    <x v="0"/>
    <x v="0"/>
    <x v="0"/>
  </r>
  <r>
    <x v="1268"/>
    <n v="111"/>
    <x v="2756"/>
    <s v="Drama"/>
    <x v="2964"/>
    <s v="English"/>
    <s v="USA"/>
    <n v="12000000"/>
    <n v="2015"/>
    <x v="7"/>
    <x v="3"/>
    <x v="2"/>
    <x v="2"/>
    <x v="1"/>
    <x v="0"/>
    <x v="0"/>
    <x v="0"/>
    <x v="0"/>
  </r>
  <r>
    <x v="297"/>
    <n v="99"/>
    <x v="2757"/>
    <s v="Biography|Drama"/>
    <x v="2965"/>
    <s v="English"/>
    <s v="USA"/>
    <n v="12000000"/>
    <n v="2014"/>
    <x v="27"/>
    <x v="9"/>
    <x v="9"/>
    <x v="2"/>
    <x v="1"/>
    <x v="0"/>
    <x v="0"/>
    <x v="0"/>
    <x v="0"/>
  </r>
  <r>
    <x v="129"/>
    <n v="104"/>
    <x v="2758"/>
    <s v="Comedy|Crime"/>
    <x v="2966"/>
    <s v="English"/>
    <s v="UK"/>
    <n v="6000000"/>
    <n v="2000"/>
    <x v="24"/>
    <x v="5"/>
    <x v="7"/>
    <x v="2"/>
    <x v="1"/>
    <x v="0"/>
    <x v="0"/>
    <x v="0"/>
    <x v="0"/>
  </r>
  <r>
    <x v="1269"/>
    <n v="89"/>
    <x v="4"/>
    <s v="Family|Musical"/>
    <x v="2967"/>
    <s v="English"/>
    <s v="USA"/>
    <n v="12000000"/>
    <n v="2015"/>
    <x v="66"/>
    <x v="15"/>
    <x v="15"/>
    <x v="2"/>
    <x v="1"/>
    <x v="0"/>
    <x v="0"/>
    <x v="0"/>
    <x v="0"/>
  </r>
  <r>
    <x v="1137"/>
    <n v="103"/>
    <x v="2759"/>
    <s v="Fantasy|Horror"/>
    <x v="2968"/>
    <s v="English"/>
    <s v="USA"/>
    <n v="11500000"/>
    <n v="1989"/>
    <x v="4"/>
    <x v="7"/>
    <x v="11"/>
    <x v="2"/>
    <x v="1"/>
    <x v="0"/>
    <x v="0"/>
    <x v="0"/>
    <x v="0"/>
  </r>
  <r>
    <x v="1270"/>
    <n v="134"/>
    <x v="2760"/>
    <s v="Drama"/>
    <x v="2969"/>
    <s v="Japanese"/>
    <s v="Japan"/>
    <n v="11900000"/>
    <n v="1993"/>
    <x v="7"/>
    <x v="3"/>
    <x v="2"/>
    <x v="2"/>
    <x v="1"/>
    <x v="0"/>
    <x v="0"/>
    <x v="0"/>
    <x v="0"/>
  </r>
  <r>
    <x v="1271"/>
    <n v="100"/>
    <x v="4"/>
    <s v="Drama|Thriller"/>
    <x v="2970"/>
    <s v="English"/>
    <s v="UK"/>
    <n v="11500000"/>
    <n v="2009"/>
    <x v="19"/>
    <x v="3"/>
    <x v="1"/>
    <x v="2"/>
    <x v="1"/>
    <x v="0"/>
    <x v="0"/>
    <x v="0"/>
    <x v="0"/>
  </r>
  <r>
    <x v="1272"/>
    <n v="130"/>
    <x v="4"/>
    <s v="Drama"/>
    <x v="2971"/>
    <s v="Chinese"/>
    <s v="China"/>
    <n v="12000000"/>
    <n v="2015"/>
    <x v="5"/>
    <x v="3"/>
    <x v="2"/>
    <x v="2"/>
    <x v="1"/>
    <x v="0"/>
    <x v="0"/>
    <x v="0"/>
    <x v="0"/>
  </r>
  <r>
    <x v="259"/>
    <n v="106"/>
    <x v="2761"/>
    <s v="Comedy|Fantasy|Horror"/>
    <x v="2972"/>
    <s v="English"/>
    <s v="USA"/>
    <n v="11000000"/>
    <n v="1984"/>
    <x v="13"/>
    <x v="5"/>
    <x v="5"/>
    <x v="9"/>
    <x v="1"/>
    <x v="0"/>
    <x v="0"/>
    <x v="0"/>
    <x v="0"/>
  </r>
  <r>
    <x v="142"/>
    <n v="125"/>
    <x v="2762"/>
    <s v="Action|Adventure|Fantasy|Sci-Fi"/>
    <x v="2973"/>
    <s v="English"/>
    <s v="USA"/>
    <n v="11000000"/>
    <n v="1977"/>
    <x v="50"/>
    <x v="0"/>
    <x v="0"/>
    <x v="0"/>
    <x v="0"/>
    <x v="0"/>
    <x v="0"/>
    <x v="0"/>
    <x v="0"/>
  </r>
  <r>
    <x v="1273"/>
    <n v="109"/>
    <x v="2763"/>
    <s v="Comedy"/>
    <x v="2974"/>
    <s v="English"/>
    <s v="USA"/>
    <n v="11500000"/>
    <n v="2016"/>
    <x v="19"/>
    <x v="5"/>
    <x v="2"/>
    <x v="2"/>
    <x v="1"/>
    <x v="0"/>
    <x v="0"/>
    <x v="0"/>
    <x v="0"/>
  </r>
  <r>
    <x v="767"/>
    <n v="200"/>
    <x v="2764"/>
    <s v="Drama|Romance|War"/>
    <x v="2975"/>
    <s v="English"/>
    <s v="USA"/>
    <n v="11000000"/>
    <n v="1965"/>
    <x v="25"/>
    <x v="3"/>
    <x v="6"/>
    <x v="16"/>
    <x v="1"/>
    <x v="0"/>
    <x v="0"/>
    <x v="0"/>
    <x v="0"/>
  </r>
  <r>
    <x v="564"/>
    <n v="114"/>
    <x v="2765"/>
    <s v="Adventure|Crime|Drama|Mystery|Thriller"/>
    <x v="2976"/>
    <s v="Portuguese"/>
    <s v="UK"/>
    <s v="-"/>
    <n v="2014"/>
    <x v="13"/>
    <x v="2"/>
    <x v="7"/>
    <x v="8"/>
    <x v="3"/>
    <x v="2"/>
    <x v="0"/>
    <x v="0"/>
    <x v="0"/>
  </r>
  <r>
    <x v="353"/>
    <n v="112"/>
    <x v="2766"/>
    <s v="Comedy|Drama|Family|Music|Musical|Romance"/>
    <x v="2977"/>
    <s v="English"/>
    <s v="USA"/>
    <n v="11000000"/>
    <n v="2008"/>
    <x v="33"/>
    <x v="5"/>
    <x v="9"/>
    <x v="7"/>
    <x v="15"/>
    <x v="11"/>
    <x v="5"/>
    <x v="0"/>
    <x v="0"/>
  </r>
  <r>
    <x v="363"/>
    <n v="116"/>
    <x v="2767"/>
    <s v="Biography|Drama|Sport"/>
    <x v="2978"/>
    <s v="English"/>
    <s v="USA"/>
    <n v="25000000"/>
    <n v="2010"/>
    <x v="0"/>
    <x v="9"/>
    <x v="9"/>
    <x v="15"/>
    <x v="1"/>
    <x v="0"/>
    <x v="0"/>
    <x v="0"/>
    <x v="0"/>
  </r>
  <r>
    <x v="899"/>
    <n v="92"/>
    <x v="2768"/>
    <s v="Action|Comedy|Documentary"/>
    <x v="2979"/>
    <s v="English"/>
    <s v="USA"/>
    <s v="-"/>
    <n v="2006"/>
    <x v="1"/>
    <x v="0"/>
    <x v="8"/>
    <x v="19"/>
    <x v="1"/>
    <x v="0"/>
    <x v="0"/>
    <x v="0"/>
    <x v="0"/>
  </r>
  <r>
    <x v="592"/>
    <n v="120"/>
    <x v="2769"/>
    <s v="Comedy|Crime"/>
    <x v="2980"/>
    <s v="English"/>
    <s v="USA"/>
    <n v="11000000"/>
    <n v="1992"/>
    <x v="7"/>
    <x v="5"/>
    <x v="7"/>
    <x v="2"/>
    <x v="1"/>
    <x v="0"/>
    <x v="0"/>
    <x v="0"/>
    <x v="0"/>
  </r>
  <r>
    <x v="1274"/>
    <n v="107"/>
    <x v="2770"/>
    <s v="Drama|Fantasy|Music|Romance"/>
    <x v="2981"/>
    <s v="English"/>
    <s v="USA"/>
    <n v="11000000"/>
    <n v="2014"/>
    <x v="2"/>
    <x v="3"/>
    <x v="5"/>
    <x v="17"/>
    <x v="6"/>
    <x v="0"/>
    <x v="0"/>
    <x v="0"/>
    <x v="0"/>
  </r>
  <r>
    <x v="882"/>
    <n v="92"/>
    <x v="4"/>
    <s v="Action|Comedy|Crime"/>
    <x v="2982"/>
    <s v="English"/>
    <s v="Canada"/>
    <n v="12000000"/>
    <n v="2014"/>
    <x v="44"/>
    <x v="0"/>
    <x v="8"/>
    <x v="10"/>
    <x v="1"/>
    <x v="0"/>
    <x v="0"/>
    <x v="0"/>
    <x v="0"/>
  </r>
  <r>
    <x v="1275"/>
    <n v="107"/>
    <x v="2771"/>
    <s v="Comedy|Sport"/>
    <x v="2983"/>
    <s v="English"/>
    <s v="USA"/>
    <n v="11000000"/>
    <n v="1989"/>
    <x v="13"/>
    <x v="5"/>
    <x v="19"/>
    <x v="2"/>
    <x v="1"/>
    <x v="0"/>
    <x v="0"/>
    <x v="0"/>
    <x v="0"/>
  </r>
  <r>
    <x v="518"/>
    <n v="100"/>
    <x v="4"/>
    <s v="Comedy"/>
    <x v="2984"/>
    <s v="English"/>
    <s v="UK"/>
    <n v="13500000"/>
    <n v="2007"/>
    <x v="27"/>
    <x v="5"/>
    <x v="2"/>
    <x v="2"/>
    <x v="1"/>
    <x v="0"/>
    <x v="0"/>
    <x v="0"/>
    <x v="0"/>
  </r>
  <r>
    <x v="133"/>
    <n v="81"/>
    <x v="2772"/>
    <s v="Crime|Thriller"/>
    <x v="2985"/>
    <s v="English"/>
    <s v="USA"/>
    <n v="13000000"/>
    <n v="2002"/>
    <x v="1"/>
    <x v="8"/>
    <x v="1"/>
    <x v="2"/>
    <x v="1"/>
    <x v="0"/>
    <x v="0"/>
    <x v="0"/>
    <x v="0"/>
  </r>
  <r>
    <x v="239"/>
    <n v="101"/>
    <x v="2773"/>
    <s v="Drama|Romance"/>
    <x v="2986"/>
    <s v="English"/>
    <s v="USA"/>
    <n v="11000000"/>
    <n v="2002"/>
    <x v="38"/>
    <x v="3"/>
    <x v="6"/>
    <x v="2"/>
    <x v="1"/>
    <x v="0"/>
    <x v="0"/>
    <x v="0"/>
    <x v="0"/>
  </r>
  <r>
    <x v="678"/>
    <n v="122"/>
    <x v="2774"/>
    <s v="Crime|Drama"/>
    <x v="2987"/>
    <s v="English"/>
    <s v="UK"/>
    <n v="11000000"/>
    <n v="1995"/>
    <x v="32"/>
    <x v="8"/>
    <x v="9"/>
    <x v="2"/>
    <x v="1"/>
    <x v="0"/>
    <x v="0"/>
    <x v="0"/>
    <x v="0"/>
  </r>
  <r>
    <x v="526"/>
    <n v="97"/>
    <x v="2775"/>
    <s v="Drama|Romance"/>
    <x v="2988"/>
    <s v="English"/>
    <s v="USA"/>
    <n v="10500000"/>
    <n v="1999"/>
    <x v="8"/>
    <x v="3"/>
    <x v="6"/>
    <x v="2"/>
    <x v="1"/>
    <x v="0"/>
    <x v="0"/>
    <x v="0"/>
    <x v="0"/>
  </r>
  <r>
    <x v="1027"/>
    <n v="92"/>
    <x v="2776"/>
    <s v="Horror|Mystery"/>
    <x v="2989"/>
    <s v="English"/>
    <s v="Canada"/>
    <n v="11000000"/>
    <n v="2009"/>
    <x v="19"/>
    <x v="11"/>
    <x v="12"/>
    <x v="2"/>
    <x v="1"/>
    <x v="0"/>
    <x v="0"/>
    <x v="0"/>
    <x v="0"/>
  </r>
  <r>
    <x v="873"/>
    <n v="92"/>
    <x v="4"/>
    <s v="Comedy"/>
    <x v="2990"/>
    <s v="English"/>
    <s v="USA"/>
    <n v="11000000"/>
    <n v="1981"/>
    <x v="8"/>
    <x v="5"/>
    <x v="2"/>
    <x v="2"/>
    <x v="1"/>
    <x v="0"/>
    <x v="0"/>
    <x v="0"/>
    <x v="0"/>
  </r>
  <r>
    <x v="1102"/>
    <n v="110"/>
    <x v="2777"/>
    <s v="Drama"/>
    <x v="2991"/>
    <s v="English"/>
    <s v="USA"/>
    <n v="11000000"/>
    <n v="2008"/>
    <x v="11"/>
    <x v="3"/>
    <x v="2"/>
    <x v="2"/>
    <x v="1"/>
    <x v="0"/>
    <x v="0"/>
    <x v="0"/>
    <x v="0"/>
  </r>
  <r>
    <x v="1276"/>
    <n v="86"/>
    <x v="2778"/>
    <s v="Comedy|Crime"/>
    <x v="2992"/>
    <s v="English"/>
    <s v="USA"/>
    <n v="11000000"/>
    <n v="2001"/>
    <x v="51"/>
    <x v="5"/>
    <x v="7"/>
    <x v="2"/>
    <x v="1"/>
    <x v="0"/>
    <x v="0"/>
    <x v="0"/>
    <x v="0"/>
  </r>
  <r>
    <x v="209"/>
    <n v="91"/>
    <x v="2779"/>
    <s v="Crime|Drama|Thriller"/>
    <x v="2993"/>
    <s v="English"/>
    <s v="USA"/>
    <n v="12000000"/>
    <n v="1992"/>
    <x v="19"/>
    <x v="8"/>
    <x v="9"/>
    <x v="1"/>
    <x v="1"/>
    <x v="0"/>
    <x v="0"/>
    <x v="0"/>
    <x v="0"/>
  </r>
  <r>
    <x v="596"/>
    <n v="145"/>
    <x v="4"/>
    <s v="Drama"/>
    <x v="2994"/>
    <s v="English"/>
    <s v="USA"/>
    <n v="11000000"/>
    <n v="1978"/>
    <x v="21"/>
    <x v="3"/>
    <x v="2"/>
    <x v="2"/>
    <x v="1"/>
    <x v="0"/>
    <x v="0"/>
    <x v="0"/>
    <x v="0"/>
  </r>
  <r>
    <x v="624"/>
    <n v="100"/>
    <x v="2780"/>
    <s v="Horror|Sci-Fi"/>
    <x v="2995"/>
    <s v="English"/>
    <s v="USA"/>
    <n v="12000000"/>
    <n v="1986"/>
    <x v="34"/>
    <x v="11"/>
    <x v="10"/>
    <x v="2"/>
    <x v="1"/>
    <x v="0"/>
    <x v="0"/>
    <x v="0"/>
    <x v="0"/>
  </r>
  <r>
    <x v="1277"/>
    <n v="111"/>
    <x v="2781"/>
    <s v="Drama|Romance"/>
    <x v="2996"/>
    <s v="English"/>
    <s v="UK"/>
    <n v="11000000"/>
    <n v="2015"/>
    <x v="7"/>
    <x v="3"/>
    <x v="6"/>
    <x v="2"/>
    <x v="1"/>
    <x v="0"/>
    <x v="0"/>
    <x v="0"/>
    <x v="0"/>
  </r>
  <r>
    <x v="328"/>
    <n v="184"/>
    <x v="4"/>
    <s v="Adventure|Drama|History|War"/>
    <x v="2997"/>
    <s v="English"/>
    <s v="UK"/>
    <n v="11000000"/>
    <n v="1975"/>
    <x v="14"/>
    <x v="2"/>
    <x v="9"/>
    <x v="12"/>
    <x v="12"/>
    <x v="0"/>
    <x v="0"/>
    <x v="0"/>
    <x v="0"/>
  </r>
  <r>
    <x v="1278"/>
    <n v="89"/>
    <x v="2782"/>
    <s v="Comedy|Sport"/>
    <x v="2998"/>
    <s v="English"/>
    <s v="USA"/>
    <n v="11000000"/>
    <n v="2001"/>
    <x v="22"/>
    <x v="5"/>
    <x v="19"/>
    <x v="2"/>
    <x v="1"/>
    <x v="0"/>
    <x v="0"/>
    <x v="0"/>
    <x v="0"/>
  </r>
  <r>
    <x v="529"/>
    <n v="84"/>
    <x v="2783"/>
    <s v="Comedy"/>
    <x v="2999"/>
    <s v="English"/>
    <s v="USA"/>
    <n v="11000000"/>
    <n v="2000"/>
    <x v="37"/>
    <x v="5"/>
    <x v="2"/>
    <x v="2"/>
    <x v="1"/>
    <x v="0"/>
    <x v="0"/>
    <x v="0"/>
    <x v="0"/>
  </r>
  <r>
    <x v="1279"/>
    <n v="98"/>
    <x v="2784"/>
    <s v="Comedy|Drama"/>
    <x v="3000"/>
    <s v="English"/>
    <s v="UK"/>
    <n v="11000000"/>
    <n v="2012"/>
    <x v="2"/>
    <x v="5"/>
    <x v="9"/>
    <x v="2"/>
    <x v="1"/>
    <x v="0"/>
    <x v="0"/>
    <x v="0"/>
    <x v="0"/>
  </r>
  <r>
    <x v="1280"/>
    <n v="95"/>
    <x v="2785"/>
    <s v="Comedy"/>
    <x v="3001"/>
    <s v="English"/>
    <s v="USA"/>
    <n v="11000000"/>
    <n v="2001"/>
    <x v="43"/>
    <x v="5"/>
    <x v="2"/>
    <x v="2"/>
    <x v="1"/>
    <x v="0"/>
    <x v="0"/>
    <x v="0"/>
    <x v="0"/>
  </r>
  <r>
    <x v="825"/>
    <n v="100"/>
    <x v="2786"/>
    <s v="Crime|Drama|Thriller"/>
    <x v="3002"/>
    <s v="English"/>
    <s v="USA"/>
    <n v="11000000"/>
    <n v="2001"/>
    <x v="11"/>
    <x v="8"/>
    <x v="9"/>
    <x v="1"/>
    <x v="1"/>
    <x v="0"/>
    <x v="0"/>
    <x v="0"/>
    <x v="0"/>
  </r>
  <r>
    <x v="1281"/>
    <n v="109"/>
    <x v="2787"/>
    <s v="Biography|Drama|History"/>
    <x v="3003"/>
    <s v="English"/>
    <s v="UK"/>
    <n v="11000000"/>
    <n v="2015"/>
    <x v="11"/>
    <x v="9"/>
    <x v="9"/>
    <x v="12"/>
    <x v="1"/>
    <x v="0"/>
    <x v="0"/>
    <x v="0"/>
    <x v="0"/>
  </r>
  <r>
    <x v="111"/>
    <n v="118"/>
    <x v="2788"/>
    <s v="Biography|Drama"/>
    <x v="3004"/>
    <s v="English"/>
    <s v="USA"/>
    <n v="11000000"/>
    <n v="2004"/>
    <x v="1"/>
    <x v="9"/>
    <x v="9"/>
    <x v="2"/>
    <x v="1"/>
    <x v="0"/>
    <x v="0"/>
    <x v="0"/>
    <x v="0"/>
  </r>
  <r>
    <x v="6"/>
    <n v="88"/>
    <x v="2789"/>
    <s v="Comedy|Fantasy|Horror"/>
    <x v="3005"/>
    <s v="English"/>
    <s v="USA"/>
    <n v="13000000"/>
    <n v="1992"/>
    <x v="32"/>
    <x v="5"/>
    <x v="5"/>
    <x v="9"/>
    <x v="1"/>
    <x v="0"/>
    <x v="0"/>
    <x v="0"/>
    <x v="0"/>
  </r>
  <r>
    <x v="1282"/>
    <n v="86"/>
    <x v="2790"/>
    <s v="Comedy|Romance"/>
    <x v="3006"/>
    <s v="English"/>
    <s v="Canada"/>
    <n v="11000000"/>
    <n v="2002"/>
    <x v="43"/>
    <x v="5"/>
    <x v="6"/>
    <x v="2"/>
    <x v="1"/>
    <x v="0"/>
    <x v="0"/>
    <x v="0"/>
    <x v="0"/>
  </r>
  <r>
    <x v="644"/>
    <n v="118"/>
    <x v="2791"/>
    <s v="Drama|Romance"/>
    <x v="3007"/>
    <s v="English"/>
    <s v="USA"/>
    <n v="11000000"/>
    <n v="1993"/>
    <x v="6"/>
    <x v="3"/>
    <x v="6"/>
    <x v="2"/>
    <x v="1"/>
    <x v="0"/>
    <x v="0"/>
    <x v="0"/>
    <x v="0"/>
  </r>
  <r>
    <x v="1283"/>
    <n v="125"/>
    <x v="2792"/>
    <s v="Biography|Drama|History"/>
    <x v="3008"/>
    <s v="English"/>
    <s v="Canada"/>
    <n v="17000000"/>
    <n v="2003"/>
    <x v="16"/>
    <x v="9"/>
    <x v="9"/>
    <x v="12"/>
    <x v="1"/>
    <x v="0"/>
    <x v="0"/>
    <x v="0"/>
    <x v="0"/>
  </r>
  <r>
    <x v="954"/>
    <n v="125"/>
    <x v="2793"/>
    <s v="Crime|Drama"/>
    <x v="3009"/>
    <s v="English"/>
    <s v="UK"/>
    <n v="11000000"/>
    <n v="2004"/>
    <x v="16"/>
    <x v="8"/>
    <x v="9"/>
    <x v="2"/>
    <x v="1"/>
    <x v="0"/>
    <x v="0"/>
    <x v="0"/>
    <x v="0"/>
  </r>
  <r>
    <x v="1201"/>
    <n v="94"/>
    <x v="2794"/>
    <s v="Comedy|Music|Romance"/>
    <x v="3010"/>
    <s v="English"/>
    <s v="UK"/>
    <n v="11000000"/>
    <n v="2002"/>
    <x v="28"/>
    <x v="5"/>
    <x v="16"/>
    <x v="4"/>
    <x v="1"/>
    <x v="0"/>
    <x v="0"/>
    <x v="0"/>
    <x v="0"/>
  </r>
  <r>
    <x v="872"/>
    <n v="113"/>
    <x v="2795"/>
    <s v="Comedy|Drama|Romance"/>
    <x v="3011"/>
    <s v="English"/>
    <s v="USA"/>
    <n v="11000000"/>
    <n v="1995"/>
    <x v="5"/>
    <x v="5"/>
    <x v="9"/>
    <x v="4"/>
    <x v="1"/>
    <x v="0"/>
    <x v="0"/>
    <x v="0"/>
    <x v="0"/>
  </r>
  <r>
    <x v="607"/>
    <n v="104"/>
    <x v="2796"/>
    <s v="Drama|Music"/>
    <x v="3012"/>
    <s v="English"/>
    <s v="USA"/>
    <n v="11000000"/>
    <n v="2013"/>
    <x v="38"/>
    <x v="3"/>
    <x v="16"/>
    <x v="2"/>
    <x v="1"/>
    <x v="0"/>
    <x v="0"/>
    <x v="0"/>
    <x v="0"/>
  </r>
  <r>
    <x v="1284"/>
    <n v="95"/>
    <x v="2797"/>
    <s v="Drama|Romance|Thriller"/>
    <x v="3013"/>
    <s v="English"/>
    <s v="USA"/>
    <n v="5000000"/>
    <n v="2001"/>
    <x v="5"/>
    <x v="3"/>
    <x v="6"/>
    <x v="1"/>
    <x v="1"/>
    <x v="0"/>
    <x v="0"/>
    <x v="0"/>
    <x v="0"/>
  </r>
  <r>
    <x v="1285"/>
    <n v="102"/>
    <x v="2798"/>
    <s v="Adventure|Drama|Romance"/>
    <x v="3014"/>
    <s v="English"/>
    <s v="USA"/>
    <n v="11000000"/>
    <n v="1991"/>
    <x v="37"/>
    <x v="2"/>
    <x v="9"/>
    <x v="4"/>
    <x v="1"/>
    <x v="0"/>
    <x v="0"/>
    <x v="0"/>
    <x v="0"/>
  </r>
  <r>
    <x v="1286"/>
    <n v="124"/>
    <x v="4"/>
    <s v="Drama|History"/>
    <x v="3015"/>
    <s v="English"/>
    <s v="USA"/>
    <n v="11000000"/>
    <n v="1970"/>
    <x v="8"/>
    <x v="3"/>
    <x v="14"/>
    <x v="2"/>
    <x v="1"/>
    <x v="0"/>
    <x v="0"/>
    <x v="0"/>
    <x v="0"/>
  </r>
  <r>
    <x v="1287"/>
    <n v="105"/>
    <x v="2799"/>
    <s v="Comedy|Musical|Romance"/>
    <x v="3016"/>
    <s v="English"/>
    <s v="USA"/>
    <s v="-"/>
    <n v="2005"/>
    <x v="22"/>
    <x v="5"/>
    <x v="15"/>
    <x v="4"/>
    <x v="1"/>
    <x v="0"/>
    <x v="0"/>
    <x v="0"/>
    <x v="0"/>
  </r>
  <r>
    <x v="1288"/>
    <n v="104"/>
    <x v="2800"/>
    <s v="Biography|Drama|Music"/>
    <x v="3017"/>
    <s v="English"/>
    <s v="USA"/>
    <n v="11000000"/>
    <n v="2006"/>
    <x v="2"/>
    <x v="9"/>
    <x v="9"/>
    <x v="17"/>
    <x v="1"/>
    <x v="0"/>
    <x v="0"/>
    <x v="0"/>
    <x v="0"/>
  </r>
  <r>
    <x v="624"/>
    <n v="120"/>
    <x v="1373"/>
    <s v="Fantasy|Horror"/>
    <x v="1425"/>
    <s v="English"/>
    <s v="USA"/>
    <n v="10700000"/>
    <n v="1982"/>
    <x v="38"/>
    <x v="7"/>
    <x v="11"/>
    <x v="2"/>
    <x v="1"/>
    <x v="0"/>
    <x v="0"/>
    <x v="0"/>
    <x v="0"/>
  </r>
  <r>
    <x v="887"/>
    <n v="111"/>
    <x v="4"/>
    <s v="Crime|Drama|Thriller"/>
    <x v="3018"/>
    <s v="English"/>
    <s v="UK"/>
    <n v="12000000"/>
    <n v="2010"/>
    <x v="20"/>
    <x v="8"/>
    <x v="9"/>
    <x v="1"/>
    <x v="1"/>
    <x v="0"/>
    <x v="0"/>
    <x v="0"/>
    <x v="0"/>
  </r>
  <r>
    <x v="1289"/>
    <n v="95"/>
    <x v="2801"/>
    <s v="Horror|Mystery"/>
    <x v="3019"/>
    <s v="English"/>
    <s v="USA"/>
    <n v="10800000"/>
    <n v="2008"/>
    <x v="27"/>
    <x v="11"/>
    <x v="12"/>
    <x v="2"/>
    <x v="1"/>
    <x v="0"/>
    <x v="0"/>
    <x v="0"/>
    <x v="0"/>
  </r>
  <r>
    <x v="1290"/>
    <n v="96"/>
    <x v="4"/>
    <s v="Crime|Drama|Thriller"/>
    <x v="3020"/>
    <s v="English"/>
    <s v="Italy"/>
    <s v="-"/>
    <n v="1969"/>
    <x v="5"/>
    <x v="8"/>
    <x v="9"/>
    <x v="1"/>
    <x v="1"/>
    <x v="0"/>
    <x v="0"/>
    <x v="0"/>
    <x v="0"/>
  </r>
  <r>
    <x v="1291"/>
    <n v="97"/>
    <x v="4"/>
    <s v="Comedy|Drama|Romance"/>
    <x v="3021"/>
    <s v="English"/>
    <s v="USA"/>
    <n v="11000000"/>
    <n v="2012"/>
    <x v="44"/>
    <x v="5"/>
    <x v="9"/>
    <x v="4"/>
    <x v="1"/>
    <x v="0"/>
    <x v="0"/>
    <x v="0"/>
    <x v="0"/>
  </r>
  <r>
    <x v="1292"/>
    <n v="118"/>
    <x v="2802"/>
    <s v="Crime|Drama|Mystery|Thriller"/>
    <x v="3022"/>
    <s v="English"/>
    <s v="Australia"/>
    <n v="15000000"/>
    <n v="2006"/>
    <x v="21"/>
    <x v="8"/>
    <x v="9"/>
    <x v="14"/>
    <x v="7"/>
    <x v="0"/>
    <x v="0"/>
    <x v="0"/>
    <x v="0"/>
  </r>
  <r>
    <x v="1293"/>
    <n v="193"/>
    <x v="2803"/>
    <s v="Drama"/>
    <x v="3023"/>
    <s v="Hindi"/>
    <s v="India"/>
    <n v="700000000"/>
    <n v="2006"/>
    <x v="19"/>
    <x v="3"/>
    <x v="2"/>
    <x v="2"/>
    <x v="1"/>
    <x v="0"/>
    <x v="0"/>
    <x v="0"/>
    <x v="0"/>
  </r>
  <r>
    <x v="518"/>
    <n v="97"/>
    <x v="2804"/>
    <s v="Comedy|Romance"/>
    <x v="3024"/>
    <s v="English"/>
    <s v="UK"/>
    <n v="14000000"/>
    <n v="1999"/>
    <x v="8"/>
    <x v="5"/>
    <x v="6"/>
    <x v="2"/>
    <x v="1"/>
    <x v="0"/>
    <x v="0"/>
    <x v="0"/>
    <x v="0"/>
  </r>
  <r>
    <x v="1294"/>
    <n v="98"/>
    <x v="2805"/>
    <s v="Horror|Sci-Fi|Thriller"/>
    <x v="3025"/>
    <s v="English"/>
    <s v="UK"/>
    <n v="7000000"/>
    <n v="2013"/>
    <x v="34"/>
    <x v="11"/>
    <x v="10"/>
    <x v="1"/>
    <x v="1"/>
    <x v="0"/>
    <x v="0"/>
    <x v="0"/>
    <x v="0"/>
  </r>
  <r>
    <x v="1295"/>
    <n v="103"/>
    <x v="2806"/>
    <s v="Horror"/>
    <x v="3026"/>
    <s v="English"/>
    <s v="USA"/>
    <n v="10600000"/>
    <n v="2002"/>
    <x v="28"/>
    <x v="11"/>
    <x v="2"/>
    <x v="2"/>
    <x v="1"/>
    <x v="0"/>
    <x v="0"/>
    <x v="0"/>
    <x v="0"/>
  </r>
  <r>
    <x v="328"/>
    <n v="161"/>
    <x v="2807"/>
    <s v="Adventure|Mystery|Sci-Fi"/>
    <x v="3027"/>
    <s v="English"/>
    <s v="UK"/>
    <n v="12000000"/>
    <n v="1968"/>
    <x v="24"/>
    <x v="2"/>
    <x v="12"/>
    <x v="3"/>
    <x v="1"/>
    <x v="0"/>
    <x v="0"/>
    <x v="0"/>
    <x v="0"/>
  </r>
  <r>
    <x v="38"/>
    <n v="120"/>
    <x v="2808"/>
    <s v="Family|Sci-Fi"/>
    <x v="3028"/>
    <s v="English"/>
    <s v="USA"/>
    <n v="10500000"/>
    <n v="1982"/>
    <x v="0"/>
    <x v="15"/>
    <x v="10"/>
    <x v="2"/>
    <x v="1"/>
    <x v="0"/>
    <x v="0"/>
    <x v="0"/>
    <x v="0"/>
  </r>
  <r>
    <x v="1296"/>
    <n v="97"/>
    <x v="2809"/>
    <s v="Comedy|Drama|Romance"/>
    <x v="3029"/>
    <s v="English"/>
    <s v="USA"/>
    <n v="10000000"/>
    <n v="2007"/>
    <x v="12"/>
    <x v="5"/>
    <x v="9"/>
    <x v="4"/>
    <x v="1"/>
    <x v="0"/>
    <x v="0"/>
    <x v="0"/>
    <x v="0"/>
  </r>
  <r>
    <x v="1297"/>
    <n v="97"/>
    <x v="4"/>
    <s v="Adventure|Drama"/>
    <x v="3030"/>
    <s v="English"/>
    <s v="Canada"/>
    <n v="12500000"/>
    <n v="2004"/>
    <x v="22"/>
    <x v="2"/>
    <x v="9"/>
    <x v="2"/>
    <x v="1"/>
    <x v="0"/>
    <x v="0"/>
    <x v="0"/>
    <x v="0"/>
  </r>
  <r>
    <x v="1298"/>
    <n v="99"/>
    <x v="2810"/>
    <s v="Comedy|Drama"/>
    <x v="3031"/>
    <s v="English"/>
    <s v="USA"/>
    <n v="10500000"/>
    <n v="1994"/>
    <x v="21"/>
    <x v="5"/>
    <x v="9"/>
    <x v="2"/>
    <x v="1"/>
    <x v="0"/>
    <x v="0"/>
    <x v="0"/>
    <x v="0"/>
  </r>
  <r>
    <x v="113"/>
    <n v="24"/>
    <x v="4"/>
    <s v="Comedy"/>
    <x v="3032"/>
    <s v="English"/>
    <s v="UK"/>
    <s v="-"/>
    <s v="-"/>
    <x v="0"/>
    <x v="5"/>
    <x v="2"/>
    <x v="2"/>
    <x v="1"/>
    <x v="0"/>
    <x v="0"/>
    <x v="0"/>
    <x v="0"/>
  </r>
  <r>
    <x v="1299"/>
    <n v="144"/>
    <x v="2811"/>
    <s v="Comedy"/>
    <x v="3033"/>
    <s v="Hindi"/>
    <s v="India"/>
    <s v="-"/>
    <n v="2010"/>
    <x v="43"/>
    <x v="5"/>
    <x v="2"/>
    <x v="2"/>
    <x v="1"/>
    <x v="0"/>
    <x v="0"/>
    <x v="0"/>
    <x v="0"/>
  </r>
  <r>
    <x v="1188"/>
    <n v="111"/>
    <x v="2812"/>
    <s v="Drama|History|Romance|Western"/>
    <x v="3034"/>
    <s v="-"/>
    <s v="USA"/>
    <n v="11000000"/>
    <n v="2007"/>
    <x v="27"/>
    <x v="3"/>
    <x v="14"/>
    <x v="4"/>
    <x v="9"/>
    <x v="0"/>
    <x v="0"/>
    <x v="0"/>
    <x v="0"/>
  </r>
  <r>
    <x v="1300"/>
    <n v="145"/>
    <x v="2813"/>
    <s v="Drama|History|War"/>
    <x v="3035"/>
    <s v="Spanish"/>
    <s v="Mexico"/>
    <n v="10818775"/>
    <n v="2012"/>
    <x v="4"/>
    <x v="3"/>
    <x v="14"/>
    <x v="16"/>
    <x v="1"/>
    <x v="0"/>
    <x v="0"/>
    <x v="0"/>
    <x v="0"/>
  </r>
  <r>
    <x v="1301"/>
    <n v="106"/>
    <x v="4"/>
    <s v="Comedy|Drama|Music"/>
    <x v="3036"/>
    <s v="French"/>
    <s v="France"/>
    <n v="11000000"/>
    <n v="2014"/>
    <x v="38"/>
    <x v="5"/>
    <x v="9"/>
    <x v="17"/>
    <x v="1"/>
    <x v="0"/>
    <x v="0"/>
    <x v="0"/>
    <x v="0"/>
  </r>
  <r>
    <x v="525"/>
    <n v="126"/>
    <x v="2814"/>
    <s v="Drama"/>
    <x v="3037"/>
    <s v="English"/>
    <s v="USA"/>
    <n v="10000000"/>
    <n v="1997"/>
    <x v="24"/>
    <x v="3"/>
    <x v="2"/>
    <x v="2"/>
    <x v="1"/>
    <x v="0"/>
    <x v="0"/>
    <x v="0"/>
    <x v="0"/>
  </r>
  <r>
    <x v="1302"/>
    <n v="106"/>
    <x v="4"/>
    <s v="Drama|Thriller"/>
    <x v="3038"/>
    <s v="English"/>
    <s v="USA"/>
    <n v="11000000"/>
    <n v="2016"/>
    <x v="43"/>
    <x v="3"/>
    <x v="1"/>
    <x v="2"/>
    <x v="1"/>
    <x v="0"/>
    <x v="0"/>
    <x v="0"/>
    <x v="0"/>
  </r>
  <r>
    <x v="1303"/>
    <n v="121"/>
    <x v="2815"/>
    <s v="Horror|Mystery"/>
    <x v="3039"/>
    <s v="English"/>
    <s v="USA"/>
    <n v="10000000"/>
    <n v="2006"/>
    <x v="5"/>
    <x v="11"/>
    <x v="12"/>
    <x v="2"/>
    <x v="1"/>
    <x v="0"/>
    <x v="0"/>
    <x v="0"/>
    <x v="0"/>
  </r>
  <r>
    <x v="246"/>
    <n v="117"/>
    <x v="2816"/>
    <s v="Action|Comedy|War"/>
    <x v="3040"/>
    <s v="English"/>
    <s v="USA"/>
    <n v="10000000"/>
    <n v="1981"/>
    <x v="8"/>
    <x v="0"/>
    <x v="8"/>
    <x v="16"/>
    <x v="1"/>
    <x v="0"/>
    <x v="0"/>
    <x v="0"/>
    <x v="0"/>
  </r>
  <r>
    <x v="118"/>
    <n v="98"/>
    <x v="2817"/>
    <s v="Comedy|Sport"/>
    <x v="3041"/>
    <s v="English"/>
    <s v="USA"/>
    <n v="10000000"/>
    <n v="2000"/>
    <x v="18"/>
    <x v="5"/>
    <x v="19"/>
    <x v="2"/>
    <x v="1"/>
    <x v="0"/>
    <x v="0"/>
    <x v="0"/>
    <x v="0"/>
  </r>
  <r>
    <x v="1304"/>
    <n v="109"/>
    <x v="2818"/>
    <s v="Action|Horror|Sci-Fi|Thriller"/>
    <x v="3042"/>
    <s v="English"/>
    <s v="France"/>
    <n v="10000000"/>
    <n v="2016"/>
    <x v="9"/>
    <x v="0"/>
    <x v="11"/>
    <x v="3"/>
    <x v="7"/>
    <x v="0"/>
    <x v="0"/>
    <x v="0"/>
    <x v="0"/>
  </r>
  <r>
    <x v="1060"/>
    <n v="95"/>
    <x v="2819"/>
    <s v="Comedy|Romance"/>
    <x v="3043"/>
    <s v="English"/>
    <s v="USA"/>
    <n v="10000000"/>
    <n v="1999"/>
    <x v="27"/>
    <x v="5"/>
    <x v="6"/>
    <x v="2"/>
    <x v="1"/>
    <x v="0"/>
    <x v="0"/>
    <x v="0"/>
    <x v="0"/>
  </r>
  <r>
    <x v="599"/>
    <n v="109"/>
    <x v="1295"/>
    <s v="Drama"/>
    <x v="1344"/>
    <s v="English"/>
    <s v="USA"/>
    <n v="10000000"/>
    <n v="2009"/>
    <x v="11"/>
    <x v="3"/>
    <x v="2"/>
    <x v="2"/>
    <x v="1"/>
    <x v="0"/>
    <x v="0"/>
    <x v="0"/>
    <x v="0"/>
  </r>
  <r>
    <x v="1303"/>
    <n v="96"/>
    <x v="2820"/>
    <s v="Horror|Mystery"/>
    <x v="3044"/>
    <s v="English"/>
    <s v="USA"/>
    <n v="10000000"/>
    <n v="2007"/>
    <x v="18"/>
    <x v="11"/>
    <x v="12"/>
    <x v="2"/>
    <x v="1"/>
    <x v="0"/>
    <x v="0"/>
    <x v="0"/>
    <x v="0"/>
  </r>
  <r>
    <x v="585"/>
    <n v="101"/>
    <x v="2821"/>
    <s v="Drama|Horror|Mystery|Thriller"/>
    <x v="3045"/>
    <s v="English"/>
    <s v="UK"/>
    <n v="10000000"/>
    <n v="2005"/>
    <x v="34"/>
    <x v="3"/>
    <x v="11"/>
    <x v="14"/>
    <x v="7"/>
    <x v="0"/>
    <x v="0"/>
    <x v="0"/>
    <x v="0"/>
  </r>
  <r>
    <x v="795"/>
    <n v="107"/>
    <x v="2822"/>
    <s v="Comedy|Drama|Romance"/>
    <x v="3046"/>
    <s v="English"/>
    <s v="USA"/>
    <n v="6000000"/>
    <n v="2006"/>
    <x v="40"/>
    <x v="5"/>
    <x v="9"/>
    <x v="4"/>
    <x v="1"/>
    <x v="0"/>
    <x v="0"/>
    <x v="0"/>
    <x v="0"/>
  </r>
  <r>
    <x v="48"/>
    <n v="119"/>
    <x v="2823"/>
    <s v="Drama|Sport"/>
    <x v="3047"/>
    <s v="English"/>
    <s v="USA"/>
    <n v="13800000"/>
    <n v="1986"/>
    <x v="15"/>
    <x v="3"/>
    <x v="19"/>
    <x v="2"/>
    <x v="1"/>
    <x v="0"/>
    <x v="0"/>
    <x v="0"/>
    <x v="0"/>
  </r>
  <r>
    <x v="1305"/>
    <n v="178"/>
    <x v="4"/>
    <s v="Action|Drama|History|War"/>
    <x v="3048"/>
    <s v="English"/>
    <s v="USA"/>
    <n v="10000000"/>
    <n v="1962"/>
    <x v="6"/>
    <x v="0"/>
    <x v="9"/>
    <x v="12"/>
    <x v="12"/>
    <x v="0"/>
    <x v="0"/>
    <x v="0"/>
    <x v="0"/>
  </r>
  <r>
    <x v="392"/>
    <n v="100"/>
    <x v="2824"/>
    <s v="Comedy|Drama|Family|Sport"/>
    <x v="3049"/>
    <s v="English"/>
    <s v="USA"/>
    <n v="10000000"/>
    <n v="1992"/>
    <x v="21"/>
    <x v="5"/>
    <x v="9"/>
    <x v="7"/>
    <x v="16"/>
    <x v="0"/>
    <x v="0"/>
    <x v="0"/>
    <x v="0"/>
  </r>
  <r>
    <x v="911"/>
    <n v="98"/>
    <x v="2825"/>
    <s v="Horror|Mystery|Thriller"/>
    <x v="3050"/>
    <s v="English"/>
    <s v="USA"/>
    <n v="10000000"/>
    <n v="2004"/>
    <x v="18"/>
    <x v="11"/>
    <x v="12"/>
    <x v="1"/>
    <x v="1"/>
    <x v="0"/>
    <x v="0"/>
    <x v="0"/>
    <x v="0"/>
  </r>
  <r>
    <x v="206"/>
    <n v="92"/>
    <x v="2826"/>
    <s v="Comedy|Sport"/>
    <x v="3051"/>
    <s v="English"/>
    <s v="USA"/>
    <n v="12000000"/>
    <n v="1996"/>
    <x v="15"/>
    <x v="5"/>
    <x v="19"/>
    <x v="2"/>
    <x v="1"/>
    <x v="0"/>
    <x v="0"/>
    <x v="0"/>
    <x v="0"/>
  </r>
  <r>
    <x v="804"/>
    <n v="90"/>
    <x v="2827"/>
    <s v="Horror|Mystery"/>
    <x v="3052"/>
    <s v="English"/>
    <s v="Germany"/>
    <n v="10000000"/>
    <n v="2001"/>
    <x v="9"/>
    <x v="11"/>
    <x v="12"/>
    <x v="2"/>
    <x v="1"/>
    <x v="0"/>
    <x v="0"/>
    <x v="0"/>
    <x v="0"/>
  </r>
  <r>
    <x v="392"/>
    <n v="90"/>
    <x v="2828"/>
    <s v="Adventure|Comedy|Music|Sci-Fi"/>
    <x v="3053"/>
    <s v="English"/>
    <s v="USA"/>
    <n v="10000000"/>
    <n v="1989"/>
    <x v="8"/>
    <x v="2"/>
    <x v="8"/>
    <x v="17"/>
    <x v="0"/>
    <x v="0"/>
    <x v="0"/>
    <x v="0"/>
    <x v="0"/>
  </r>
  <r>
    <x v="1306"/>
    <n v="153"/>
    <x v="2829"/>
    <s v="Drama|Family|Musical"/>
    <x v="3054"/>
    <s v="English"/>
    <s v="UK"/>
    <n v="10000000"/>
    <n v="1968"/>
    <x v="7"/>
    <x v="3"/>
    <x v="4"/>
    <x v="18"/>
    <x v="1"/>
    <x v="0"/>
    <x v="0"/>
    <x v="0"/>
    <x v="0"/>
  </r>
  <r>
    <x v="397"/>
    <n v="124"/>
    <x v="2830"/>
    <s v="Comedy|Drama"/>
    <x v="3055"/>
    <s v="English"/>
    <s v="UK"/>
    <n v="10000000"/>
    <n v="2011"/>
    <x v="11"/>
    <x v="5"/>
    <x v="9"/>
    <x v="2"/>
    <x v="1"/>
    <x v="0"/>
    <x v="0"/>
    <x v="0"/>
    <x v="0"/>
  </r>
  <r>
    <x v="1307"/>
    <n v="82"/>
    <x v="2831"/>
    <s v="Animation|Comedy|Family|Mystery|Sci-Fi"/>
    <x v="3056"/>
    <s v="English"/>
    <s v="USA"/>
    <n v="23000000"/>
    <n v="2001"/>
    <x v="12"/>
    <x v="4"/>
    <x v="8"/>
    <x v="7"/>
    <x v="3"/>
    <x v="6"/>
    <x v="0"/>
    <x v="0"/>
    <x v="0"/>
  </r>
  <r>
    <x v="83"/>
    <n v="107"/>
    <x v="2832"/>
    <s v="Action|Adventure|Sci-Fi|Thriller"/>
    <x v="3057"/>
    <s v="English"/>
    <s v="Australia"/>
    <n v="12305523"/>
    <n v="1985"/>
    <x v="5"/>
    <x v="0"/>
    <x v="0"/>
    <x v="3"/>
    <x v="7"/>
    <x v="0"/>
    <x v="0"/>
    <x v="0"/>
    <x v="0"/>
  </r>
  <r>
    <x v="1114"/>
    <n v="75"/>
    <x v="4"/>
    <s v="Action|Adventure|Thriller"/>
    <x v="3058"/>
    <s v="English"/>
    <s v="USA"/>
    <n v="10000000"/>
    <n v="1985"/>
    <x v="10"/>
    <x v="0"/>
    <x v="0"/>
    <x v="1"/>
    <x v="1"/>
    <x v="0"/>
    <x v="0"/>
    <x v="0"/>
    <x v="0"/>
  </r>
  <r>
    <x v="926"/>
    <n v="97"/>
    <x v="2833"/>
    <s v="Horror|Mystery|Thriller"/>
    <x v="3059"/>
    <s v="English"/>
    <s v="USA"/>
    <n v="10000000"/>
    <n v="2016"/>
    <x v="19"/>
    <x v="11"/>
    <x v="12"/>
    <x v="1"/>
    <x v="1"/>
    <x v="0"/>
    <x v="0"/>
    <x v="0"/>
    <x v="0"/>
  </r>
  <r>
    <x v="1234"/>
    <n v="80"/>
    <x v="2834"/>
    <s v="Horror|Mystery|Thriller"/>
    <x v="3060"/>
    <s v="English"/>
    <s v="USA"/>
    <n v="10000000"/>
    <n v="2010"/>
    <x v="22"/>
    <x v="11"/>
    <x v="12"/>
    <x v="1"/>
    <x v="1"/>
    <x v="0"/>
    <x v="0"/>
    <x v="0"/>
    <x v="0"/>
  </r>
  <r>
    <x v="1308"/>
    <n v="85"/>
    <x v="2835"/>
    <s v="Comedy|Drama"/>
    <x v="3061"/>
    <s v="English"/>
    <s v="USA"/>
    <n v="20000000"/>
    <n v="2002"/>
    <x v="27"/>
    <x v="5"/>
    <x v="9"/>
    <x v="2"/>
    <x v="1"/>
    <x v="0"/>
    <x v="0"/>
    <x v="0"/>
    <x v="0"/>
  </r>
  <r>
    <x v="1309"/>
    <n v="97"/>
    <x v="2836"/>
    <s v="Fantasy|Horror|Thriller"/>
    <x v="3062"/>
    <s v="English"/>
    <s v="Canada"/>
    <n v="10000000"/>
    <n v="2015"/>
    <x v="9"/>
    <x v="7"/>
    <x v="11"/>
    <x v="1"/>
    <x v="1"/>
    <x v="0"/>
    <x v="0"/>
    <x v="0"/>
    <x v="0"/>
  </r>
  <r>
    <x v="1310"/>
    <n v="109"/>
    <x v="2837"/>
    <s v="Action|Comedy|Drama|Music"/>
    <x v="3063"/>
    <s v="English"/>
    <s v="USA"/>
    <n v="10000000"/>
    <n v="1985"/>
    <x v="8"/>
    <x v="0"/>
    <x v="8"/>
    <x v="8"/>
    <x v="15"/>
    <x v="0"/>
    <x v="0"/>
    <x v="0"/>
    <x v="0"/>
  </r>
  <r>
    <x v="129"/>
    <n v="104"/>
    <x v="2758"/>
    <s v="Comedy|Crime"/>
    <x v="2966"/>
    <s v="English"/>
    <s v="UK"/>
    <n v="6000000"/>
    <n v="2000"/>
    <x v="24"/>
    <x v="5"/>
    <x v="7"/>
    <x v="2"/>
    <x v="1"/>
    <x v="0"/>
    <x v="0"/>
    <x v="0"/>
    <x v="0"/>
  </r>
  <r>
    <x v="717"/>
    <n v="140"/>
    <x v="2838"/>
    <s v="Horror|Sci-Fi"/>
    <x v="3064"/>
    <s v="English"/>
    <s v="UK"/>
    <n v="10000000"/>
    <n v="1992"/>
    <x v="28"/>
    <x v="11"/>
    <x v="10"/>
    <x v="2"/>
    <x v="1"/>
    <x v="0"/>
    <x v="0"/>
    <x v="0"/>
    <x v="0"/>
  </r>
  <r>
    <x v="1311"/>
    <n v="90"/>
    <x v="2839"/>
    <s v="Comedy|Drama|Music|Romance"/>
    <x v="3065"/>
    <s v="English"/>
    <s v="USA"/>
    <n v="9000000"/>
    <n v="2008"/>
    <x v="10"/>
    <x v="5"/>
    <x v="9"/>
    <x v="17"/>
    <x v="6"/>
    <x v="0"/>
    <x v="0"/>
    <x v="0"/>
    <x v="0"/>
  </r>
  <r>
    <x v="609"/>
    <n v="130"/>
    <x v="2840"/>
    <s v="Adventure|Comedy|Drama|Fantasy"/>
    <x v="3066"/>
    <s v="English"/>
    <s v="USA"/>
    <n v="10000000"/>
    <n v="1999"/>
    <x v="38"/>
    <x v="2"/>
    <x v="8"/>
    <x v="8"/>
    <x v="4"/>
    <x v="0"/>
    <x v="0"/>
    <x v="0"/>
    <x v="0"/>
  </r>
  <r>
    <x v="1312"/>
    <n v="98"/>
    <x v="2841"/>
    <s v="Comedy|Drama"/>
    <x v="3067"/>
    <s v="English"/>
    <s v="USA"/>
    <n v="10000000"/>
    <n v="2002"/>
    <x v="23"/>
    <x v="5"/>
    <x v="9"/>
    <x v="2"/>
    <x v="1"/>
    <x v="0"/>
    <x v="0"/>
    <x v="0"/>
    <x v="0"/>
  </r>
  <r>
    <x v="259"/>
    <n v="101"/>
    <x v="2842"/>
    <s v="Fantasy|Horror|Sci-Fi"/>
    <x v="3068"/>
    <s v="English"/>
    <s v="USA"/>
    <n v="10000000"/>
    <n v="1983"/>
    <x v="12"/>
    <x v="7"/>
    <x v="11"/>
    <x v="3"/>
    <x v="1"/>
    <x v="0"/>
    <x v="0"/>
    <x v="0"/>
    <x v="0"/>
  </r>
  <r>
    <x v="1040"/>
    <n v="114"/>
    <x v="2843"/>
    <s v="Action|Thriller"/>
    <x v="3069"/>
    <s v="English"/>
    <s v="USA"/>
    <n v="17000000"/>
    <n v="1989"/>
    <x v="12"/>
    <x v="0"/>
    <x v="1"/>
    <x v="2"/>
    <x v="1"/>
    <x v="0"/>
    <x v="0"/>
    <x v="0"/>
    <x v="0"/>
  </r>
  <r>
    <x v="339"/>
    <n v="100"/>
    <x v="2844"/>
    <s v="Action|Comedy|Crime"/>
    <x v="3070"/>
    <s v="English"/>
    <s v="USA"/>
    <n v="10000000"/>
    <n v="1994"/>
    <x v="27"/>
    <x v="0"/>
    <x v="8"/>
    <x v="10"/>
    <x v="1"/>
    <x v="0"/>
    <x v="0"/>
    <x v="0"/>
    <x v="0"/>
  </r>
  <r>
    <x v="797"/>
    <n v="85"/>
    <x v="2845"/>
    <s v="Drama|Thriller"/>
    <x v="3071"/>
    <s v="English"/>
    <s v="USA"/>
    <n v="8500000"/>
    <n v="2002"/>
    <x v="40"/>
    <x v="3"/>
    <x v="1"/>
    <x v="2"/>
    <x v="1"/>
    <x v="0"/>
    <x v="0"/>
    <x v="0"/>
    <x v="0"/>
  </r>
  <r>
    <x v="1313"/>
    <n v="103"/>
    <x v="2846"/>
    <s v="Comedy|Romance"/>
    <x v="3072"/>
    <s v="English"/>
    <s v="USA"/>
    <n v="12000000"/>
    <n v="2006"/>
    <x v="34"/>
    <x v="5"/>
    <x v="6"/>
    <x v="2"/>
    <x v="1"/>
    <x v="0"/>
    <x v="0"/>
    <x v="0"/>
    <x v="0"/>
  </r>
  <r>
    <x v="879"/>
    <n v="100"/>
    <x v="2847"/>
    <s v="Comedy|Romance"/>
    <x v="3073"/>
    <s v="English"/>
    <s v="USA"/>
    <n v="10000000"/>
    <n v="1998"/>
    <x v="12"/>
    <x v="5"/>
    <x v="6"/>
    <x v="2"/>
    <x v="1"/>
    <x v="0"/>
    <x v="0"/>
    <x v="0"/>
    <x v="0"/>
  </r>
  <r>
    <x v="420"/>
    <n v="114"/>
    <x v="2848"/>
    <s v="Crime|Drama"/>
    <x v="3074"/>
    <s v="English"/>
    <s v="USA"/>
    <n v="10000000"/>
    <n v="1983"/>
    <x v="13"/>
    <x v="8"/>
    <x v="9"/>
    <x v="2"/>
    <x v="1"/>
    <x v="0"/>
    <x v="0"/>
    <x v="0"/>
    <x v="0"/>
  </r>
  <r>
    <x v="1314"/>
    <n v="102"/>
    <x v="4"/>
    <s v="Adventure|Family|Fantasy"/>
    <x v="3075"/>
    <s v="English"/>
    <s v="USA"/>
    <n v="65000000"/>
    <n v="2016"/>
    <x v="11"/>
    <x v="2"/>
    <x v="4"/>
    <x v="0"/>
    <x v="1"/>
    <x v="0"/>
    <x v="0"/>
    <x v="0"/>
    <x v="0"/>
  </r>
  <r>
    <x v="471"/>
    <n v="103"/>
    <x v="4"/>
    <s v="Horror|Sci-Fi|Thriller"/>
    <x v="3076"/>
    <s v="English"/>
    <s v="USA"/>
    <n v="10000000"/>
    <n v="1983"/>
    <x v="13"/>
    <x v="11"/>
    <x v="10"/>
    <x v="1"/>
    <x v="1"/>
    <x v="0"/>
    <x v="0"/>
    <x v="0"/>
    <x v="0"/>
  </r>
  <r>
    <x v="1315"/>
    <n v="97"/>
    <x v="2849"/>
    <s v="Horror|Mystery|Thriller"/>
    <x v="3077"/>
    <s v="English"/>
    <s v="USA"/>
    <n v="10000000"/>
    <n v="2015"/>
    <x v="31"/>
    <x v="11"/>
    <x v="12"/>
    <x v="1"/>
    <x v="1"/>
    <x v="0"/>
    <x v="0"/>
    <x v="0"/>
    <x v="0"/>
  </r>
  <r>
    <x v="1316"/>
    <n v="116"/>
    <x v="2850"/>
    <s v="Drama|Music"/>
    <x v="3078"/>
    <s v="English"/>
    <s v="USA"/>
    <n v="17000000"/>
    <n v="2012"/>
    <x v="20"/>
    <x v="3"/>
    <x v="16"/>
    <x v="2"/>
    <x v="1"/>
    <x v="0"/>
    <x v="0"/>
    <x v="0"/>
    <x v="0"/>
  </r>
  <r>
    <x v="1169"/>
    <n v="96"/>
    <x v="2851"/>
    <s v="Horror|Mystery|Thriller"/>
    <x v="3079"/>
    <s v="English"/>
    <s v="USA"/>
    <n v="10000000"/>
    <n v="2001"/>
    <x v="55"/>
    <x v="11"/>
    <x v="12"/>
    <x v="1"/>
    <x v="1"/>
    <x v="0"/>
    <x v="0"/>
    <x v="0"/>
    <x v="0"/>
  </r>
  <r>
    <x v="1317"/>
    <n v="98"/>
    <x v="2852"/>
    <s v="Mystery|Sci-Fi|Thriller"/>
    <x v="3080"/>
    <s v="English"/>
    <s v="USA"/>
    <n v="10000000"/>
    <n v="2009"/>
    <x v="18"/>
    <x v="6"/>
    <x v="10"/>
    <x v="1"/>
    <x v="1"/>
    <x v="0"/>
    <x v="0"/>
    <x v="0"/>
    <x v="0"/>
  </r>
  <r>
    <x v="987"/>
    <n v="105"/>
    <x v="2853"/>
    <s v="Comedy|Drama|Music"/>
    <x v="3081"/>
    <s v="English"/>
    <s v="USA"/>
    <n v="10000000"/>
    <n v="2006"/>
    <x v="2"/>
    <x v="5"/>
    <x v="9"/>
    <x v="17"/>
    <x v="1"/>
    <x v="0"/>
    <x v="0"/>
    <x v="0"/>
    <x v="0"/>
  </r>
  <r>
    <x v="1318"/>
    <n v="123"/>
    <x v="2854"/>
    <s v="Drama|Thriller"/>
    <x v="3082"/>
    <s v="English"/>
    <s v="USA"/>
    <n v="10000000"/>
    <n v="1993"/>
    <x v="18"/>
    <x v="3"/>
    <x v="1"/>
    <x v="2"/>
    <x v="1"/>
    <x v="0"/>
    <x v="0"/>
    <x v="0"/>
    <x v="0"/>
  </r>
  <r>
    <x v="1319"/>
    <n v="107"/>
    <x v="4"/>
    <s v="Action|Thriller"/>
    <x v="3083"/>
    <s v="English"/>
    <s v="USA"/>
    <n v="10000000"/>
    <n v="1985"/>
    <x v="43"/>
    <x v="0"/>
    <x v="1"/>
    <x v="2"/>
    <x v="1"/>
    <x v="0"/>
    <x v="0"/>
    <x v="0"/>
    <x v="0"/>
  </r>
  <r>
    <x v="579"/>
    <n v="112"/>
    <x v="2855"/>
    <s v="Comedy|Drama|Music|Romance"/>
    <x v="3084"/>
    <s v="English"/>
    <s v="USA"/>
    <s v="-"/>
    <n v="2005"/>
    <x v="19"/>
    <x v="5"/>
    <x v="9"/>
    <x v="17"/>
    <x v="6"/>
    <x v="0"/>
    <x v="0"/>
    <x v="0"/>
    <x v="0"/>
  </r>
  <r>
    <x v="470"/>
    <n v="93"/>
    <x v="2856"/>
    <s v="Comedy|Drama"/>
    <x v="3085"/>
    <s v="English"/>
    <s v="USA"/>
    <n v="9000000"/>
    <n v="1998"/>
    <x v="16"/>
    <x v="5"/>
    <x v="9"/>
    <x v="2"/>
    <x v="1"/>
    <x v="0"/>
    <x v="0"/>
    <x v="0"/>
    <x v="0"/>
  </r>
  <r>
    <x v="558"/>
    <n v="97"/>
    <x v="2857"/>
    <s v="Action|Sci-Fi|Thriller"/>
    <x v="3086"/>
    <s v="English"/>
    <s v="USA"/>
    <n v="10000000"/>
    <n v="2010"/>
    <x v="46"/>
    <x v="0"/>
    <x v="10"/>
    <x v="1"/>
    <x v="1"/>
    <x v="0"/>
    <x v="0"/>
    <x v="0"/>
    <x v="0"/>
  </r>
  <r>
    <x v="397"/>
    <n v="122"/>
    <x v="2858"/>
    <s v="Comedy|Drama"/>
    <x v="3087"/>
    <s v="English"/>
    <s v="UK"/>
    <n v="10000000"/>
    <n v="2015"/>
    <x v="4"/>
    <x v="5"/>
    <x v="9"/>
    <x v="2"/>
    <x v="1"/>
    <x v="0"/>
    <x v="0"/>
    <x v="0"/>
    <x v="0"/>
  </r>
  <r>
    <x v="1320"/>
    <n v="101"/>
    <x v="2859"/>
    <s v="Drama|Family"/>
    <x v="3088"/>
    <s v="English"/>
    <s v="USA"/>
    <n v="10000000"/>
    <n v="2008"/>
    <x v="10"/>
    <x v="3"/>
    <x v="4"/>
    <x v="2"/>
    <x v="1"/>
    <x v="0"/>
    <x v="0"/>
    <x v="0"/>
    <x v="0"/>
  </r>
  <r>
    <x v="977"/>
    <n v="100"/>
    <x v="2860"/>
    <s v="Comedy|Family|Romance"/>
    <x v="3089"/>
    <s v="English"/>
    <s v="USA"/>
    <n v="25000000"/>
    <n v="2005"/>
    <x v="34"/>
    <x v="5"/>
    <x v="4"/>
    <x v="4"/>
    <x v="1"/>
    <x v="0"/>
    <x v="0"/>
    <x v="0"/>
    <x v="0"/>
  </r>
  <r>
    <x v="437"/>
    <n v="129"/>
    <x v="2861"/>
    <s v="Drama|Music|Romance"/>
    <x v="3090"/>
    <s v="English"/>
    <s v="USA"/>
    <n v="10000000"/>
    <n v="1990"/>
    <x v="12"/>
    <x v="3"/>
    <x v="16"/>
    <x v="4"/>
    <x v="1"/>
    <x v="0"/>
    <x v="0"/>
    <x v="0"/>
    <x v="0"/>
  </r>
  <r>
    <x v="432"/>
    <n v="81"/>
    <x v="2862"/>
    <s v="Action|Comedy"/>
    <x v="3091"/>
    <s v="English"/>
    <s v="USA"/>
    <n v="10000000"/>
    <n v="2002"/>
    <x v="5"/>
    <x v="0"/>
    <x v="8"/>
    <x v="2"/>
    <x v="1"/>
    <x v="0"/>
    <x v="0"/>
    <x v="0"/>
    <x v="0"/>
  </r>
  <r>
    <x v="184"/>
    <n v="96"/>
    <x v="2863"/>
    <s v="Comedy|Horror|Sci-Fi"/>
    <x v="3092"/>
    <s v="English"/>
    <s v="USA"/>
    <n v="11000000"/>
    <n v="1990"/>
    <x v="1"/>
    <x v="5"/>
    <x v="11"/>
    <x v="3"/>
    <x v="1"/>
    <x v="0"/>
    <x v="0"/>
    <x v="0"/>
    <x v="0"/>
  </r>
  <r>
    <x v="1321"/>
    <n v="84"/>
    <x v="2864"/>
    <s v="Horror|Thriller"/>
    <x v="3093"/>
    <s v="English"/>
    <s v="USA"/>
    <n v="12600000"/>
    <n v="2003"/>
    <x v="9"/>
    <x v="11"/>
    <x v="1"/>
    <x v="2"/>
    <x v="1"/>
    <x v="0"/>
    <x v="0"/>
    <x v="0"/>
    <x v="0"/>
  </r>
  <r>
    <x v="382"/>
    <n v="100"/>
    <x v="4"/>
    <s v="Western"/>
    <x v="3094"/>
    <s v="English"/>
    <s v="USA"/>
    <n v="10000000"/>
    <n v="1980"/>
    <x v="1"/>
    <x v="17"/>
    <x v="2"/>
    <x v="2"/>
    <x v="1"/>
    <x v="0"/>
    <x v="0"/>
    <x v="0"/>
    <x v="0"/>
  </r>
  <r>
    <x v="1123"/>
    <n v="110"/>
    <x v="2865"/>
    <s v="Action|Crime|Drama|Mystery|Thriller"/>
    <x v="3095"/>
    <s v="English"/>
    <s v="USA"/>
    <n v="30000000"/>
    <n v="1999"/>
    <x v="19"/>
    <x v="0"/>
    <x v="7"/>
    <x v="8"/>
    <x v="3"/>
    <x v="2"/>
    <x v="0"/>
    <x v="0"/>
    <x v="0"/>
  </r>
  <r>
    <x v="1008"/>
    <n v="130"/>
    <x v="2866"/>
    <s v="Drama"/>
    <x v="3096"/>
    <s v="English"/>
    <s v="USA"/>
    <n v="10000000"/>
    <n v="2012"/>
    <x v="38"/>
    <x v="3"/>
    <x v="2"/>
    <x v="2"/>
    <x v="1"/>
    <x v="0"/>
    <x v="0"/>
    <x v="0"/>
    <x v="0"/>
  </r>
  <r>
    <x v="1322"/>
    <n v="84"/>
    <x v="2867"/>
    <s v="Comedy|Crime"/>
    <x v="3097"/>
    <s v="English"/>
    <s v="USA"/>
    <n v="10000000"/>
    <n v="2007"/>
    <x v="18"/>
    <x v="5"/>
    <x v="7"/>
    <x v="2"/>
    <x v="1"/>
    <x v="0"/>
    <x v="0"/>
    <x v="0"/>
    <x v="0"/>
  </r>
  <r>
    <x v="1323"/>
    <n v="106"/>
    <x v="2868"/>
    <s v="Documentary|Music"/>
    <x v="3098"/>
    <s v="English"/>
    <s v="USA"/>
    <n v="10000000"/>
    <n v="2013"/>
    <x v="54"/>
    <x v="1"/>
    <x v="16"/>
    <x v="2"/>
    <x v="1"/>
    <x v="0"/>
    <x v="0"/>
    <x v="0"/>
    <x v="0"/>
  </r>
  <r>
    <x v="1324"/>
    <n v="89"/>
    <x v="2869"/>
    <s v="Comedy"/>
    <x v="3099"/>
    <s v="English"/>
    <s v="USA"/>
    <s v="-"/>
    <n v="2009"/>
    <x v="27"/>
    <x v="5"/>
    <x v="2"/>
    <x v="2"/>
    <x v="1"/>
    <x v="0"/>
    <x v="0"/>
    <x v="0"/>
    <x v="0"/>
  </r>
  <r>
    <x v="1325"/>
    <n v="76"/>
    <x v="2870"/>
    <s v="Adventure|Animation|Comedy|Family"/>
    <x v="3100"/>
    <s v="English"/>
    <s v="USA"/>
    <n v="3000000"/>
    <n v="2002"/>
    <x v="18"/>
    <x v="2"/>
    <x v="3"/>
    <x v="5"/>
    <x v="2"/>
    <x v="0"/>
    <x v="0"/>
    <x v="0"/>
    <x v="0"/>
  </r>
  <r>
    <x v="1281"/>
    <n v="99"/>
    <x v="2871"/>
    <s v="Biography|Drama"/>
    <x v="3101"/>
    <s v="English"/>
    <s v="UK"/>
    <n v="6400000"/>
    <n v="2011"/>
    <x v="15"/>
    <x v="9"/>
    <x v="9"/>
    <x v="2"/>
    <x v="1"/>
    <x v="0"/>
    <x v="0"/>
    <x v="0"/>
    <x v="0"/>
  </r>
  <r>
    <x v="586"/>
    <n v="96"/>
    <x v="2872"/>
    <s v="Comedy|Crime|Drama|Thriller"/>
    <x v="3102"/>
    <s v="English"/>
    <s v="USA"/>
    <n v="10000000"/>
    <n v="2005"/>
    <x v="2"/>
    <x v="5"/>
    <x v="7"/>
    <x v="8"/>
    <x v="7"/>
    <x v="0"/>
    <x v="0"/>
    <x v="0"/>
    <x v="0"/>
  </r>
  <r>
    <x v="1326"/>
    <n v="104"/>
    <x v="2873"/>
    <s v="Drama|Romance"/>
    <x v="3103"/>
    <s v="English"/>
    <s v="USA"/>
    <n v="10000000"/>
    <n v="1997"/>
    <x v="38"/>
    <x v="3"/>
    <x v="6"/>
    <x v="2"/>
    <x v="1"/>
    <x v="0"/>
    <x v="0"/>
    <x v="0"/>
    <x v="0"/>
  </r>
  <r>
    <x v="1327"/>
    <n v="108"/>
    <x v="2874"/>
    <s v="Mystery|Thriller"/>
    <x v="3104"/>
    <s v="English"/>
    <s v="USA"/>
    <n v="5000000"/>
    <n v="2015"/>
    <x v="1"/>
    <x v="6"/>
    <x v="1"/>
    <x v="2"/>
    <x v="1"/>
    <x v="0"/>
    <x v="0"/>
    <x v="0"/>
    <x v="0"/>
  </r>
  <r>
    <x v="1328"/>
    <n v="108"/>
    <x v="2875"/>
    <s v="Adventure|Drama"/>
    <x v="3105"/>
    <s v="English"/>
    <s v="USA"/>
    <n v="10000000"/>
    <n v="2005"/>
    <x v="15"/>
    <x v="2"/>
    <x v="9"/>
    <x v="2"/>
    <x v="1"/>
    <x v="0"/>
    <x v="0"/>
    <x v="0"/>
    <x v="0"/>
  </r>
  <r>
    <x v="637"/>
    <n v="87"/>
    <x v="2876"/>
    <s v="Comedy|Romance"/>
    <x v="3106"/>
    <s v="English"/>
    <s v="USA"/>
    <n v="22000000"/>
    <n v="2001"/>
    <x v="27"/>
    <x v="5"/>
    <x v="6"/>
    <x v="2"/>
    <x v="1"/>
    <x v="0"/>
    <x v="0"/>
    <x v="0"/>
    <x v="0"/>
  </r>
  <r>
    <x v="1230"/>
    <n v="89"/>
    <x v="2877"/>
    <s v="Comedy"/>
    <x v="3107"/>
    <s v="English"/>
    <s v="USA"/>
    <n v="10000000"/>
    <n v="1999"/>
    <x v="6"/>
    <x v="5"/>
    <x v="2"/>
    <x v="2"/>
    <x v="1"/>
    <x v="0"/>
    <x v="0"/>
    <x v="0"/>
    <x v="0"/>
  </r>
  <r>
    <x v="1329"/>
    <n v="97"/>
    <x v="2878"/>
    <s v="Comedy|Romance|Thriller"/>
    <x v="3108"/>
    <s v="English"/>
    <s v="Germany"/>
    <n v="10000000"/>
    <n v="1999"/>
    <x v="12"/>
    <x v="5"/>
    <x v="6"/>
    <x v="1"/>
    <x v="1"/>
    <x v="0"/>
    <x v="0"/>
    <x v="0"/>
    <x v="0"/>
  </r>
  <r>
    <x v="24"/>
    <n v="106"/>
    <x v="2879"/>
    <s v="Biography|Crime|Drama|Romance"/>
    <x v="3109"/>
    <s v="English"/>
    <s v="USA"/>
    <n v="10000000"/>
    <n v="2014"/>
    <x v="15"/>
    <x v="9"/>
    <x v="7"/>
    <x v="8"/>
    <x v="6"/>
    <x v="0"/>
    <x v="0"/>
    <x v="0"/>
    <x v="0"/>
  </r>
  <r>
    <x v="21"/>
    <n v="100"/>
    <x v="2880"/>
    <s v="Comedy|Crime|Thriller"/>
    <x v="3110"/>
    <s v="English"/>
    <s v="USA"/>
    <n v="10000000"/>
    <n v="1998"/>
    <x v="22"/>
    <x v="5"/>
    <x v="7"/>
    <x v="1"/>
    <x v="1"/>
    <x v="0"/>
    <x v="0"/>
    <x v="0"/>
    <x v="0"/>
  </r>
  <r>
    <x v="1050"/>
    <n v="89"/>
    <x v="2881"/>
    <s v="Comedy|Romance"/>
    <x v="3111"/>
    <s v="English"/>
    <s v="USA"/>
    <n v="10000000"/>
    <n v="2004"/>
    <x v="43"/>
    <x v="5"/>
    <x v="6"/>
    <x v="2"/>
    <x v="1"/>
    <x v="0"/>
    <x v="0"/>
    <x v="0"/>
    <x v="0"/>
  </r>
  <r>
    <x v="209"/>
    <n v="114"/>
    <x v="4"/>
    <s v="Mystery|Thriller"/>
    <x v="3112"/>
    <s v="English"/>
    <s v="USA"/>
    <n v="10000000"/>
    <n v="1984"/>
    <x v="2"/>
    <x v="6"/>
    <x v="1"/>
    <x v="2"/>
    <x v="1"/>
    <x v="0"/>
    <x v="0"/>
    <x v="0"/>
    <x v="0"/>
  </r>
  <r>
    <x v="1330"/>
    <n v="95"/>
    <x v="2882"/>
    <s v="Action|Comedy|Romance"/>
    <x v="3113"/>
    <s v="English"/>
    <s v="USA"/>
    <n v="10000000"/>
    <n v="2010"/>
    <x v="34"/>
    <x v="0"/>
    <x v="8"/>
    <x v="4"/>
    <x v="1"/>
    <x v="0"/>
    <x v="0"/>
    <x v="0"/>
    <x v="0"/>
  </r>
  <r>
    <x v="491"/>
    <n v="97"/>
    <x v="2883"/>
    <s v="Crime|Drama|Thriller"/>
    <x v="3114"/>
    <s v="English"/>
    <s v="UK"/>
    <n v="10000000"/>
    <n v="2002"/>
    <x v="38"/>
    <x v="8"/>
    <x v="9"/>
    <x v="1"/>
    <x v="1"/>
    <x v="0"/>
    <x v="0"/>
    <x v="0"/>
    <x v="0"/>
  </r>
  <r>
    <x v="752"/>
    <n v="94"/>
    <x v="2884"/>
    <s v="Comedy"/>
    <x v="3115"/>
    <s v="English"/>
    <s v="USA"/>
    <n v="6000000"/>
    <n v="2013"/>
    <x v="44"/>
    <x v="5"/>
    <x v="2"/>
    <x v="2"/>
    <x v="1"/>
    <x v="0"/>
    <x v="0"/>
    <x v="0"/>
    <x v="0"/>
  </r>
  <r>
    <x v="176"/>
    <n v="103"/>
    <x v="293"/>
    <s v="Action|Romance|Thriller"/>
    <x v="301"/>
    <s v="English"/>
    <s v="USA"/>
    <n v="100000000"/>
    <n v="2010"/>
    <x v="19"/>
    <x v="0"/>
    <x v="6"/>
    <x v="1"/>
    <x v="1"/>
    <x v="0"/>
    <x v="0"/>
    <x v="0"/>
    <x v="0"/>
  </r>
  <r>
    <x v="1331"/>
    <n v="95"/>
    <x v="2885"/>
    <s v="Comedy|Fantasy|Romance"/>
    <x v="3116"/>
    <s v="English"/>
    <s v="USA"/>
    <n v="10000000"/>
    <n v="2008"/>
    <x v="31"/>
    <x v="5"/>
    <x v="5"/>
    <x v="4"/>
    <x v="1"/>
    <x v="0"/>
    <x v="0"/>
    <x v="0"/>
    <x v="0"/>
  </r>
  <r>
    <x v="1332"/>
    <n v="101"/>
    <x v="2886"/>
    <s v="Adventure|Comedy|Drama|Romance|Sci-Fi"/>
    <x v="3117"/>
    <s v="English"/>
    <s v="USA"/>
    <n v="10000000"/>
    <n v="2012"/>
    <x v="10"/>
    <x v="2"/>
    <x v="8"/>
    <x v="8"/>
    <x v="6"/>
    <x v="6"/>
    <x v="0"/>
    <x v="0"/>
    <x v="0"/>
  </r>
  <r>
    <x v="760"/>
    <n v="87"/>
    <x v="2887"/>
    <s v="Comedy"/>
    <x v="3118"/>
    <s v="English"/>
    <s v="USA"/>
    <s v="-"/>
    <n v="2011"/>
    <x v="22"/>
    <x v="5"/>
    <x v="2"/>
    <x v="2"/>
    <x v="1"/>
    <x v="0"/>
    <x v="0"/>
    <x v="0"/>
    <x v="0"/>
  </r>
  <r>
    <x v="113"/>
    <n v="40"/>
    <x v="4"/>
    <s v="Comedy|Crime|Drama|Mystery|Romance"/>
    <x v="3119"/>
    <s v="English"/>
    <s v="USA"/>
    <s v="-"/>
    <s v="-"/>
    <x v="0"/>
    <x v="5"/>
    <x v="7"/>
    <x v="8"/>
    <x v="3"/>
    <x v="5"/>
    <x v="0"/>
    <x v="0"/>
    <x v="0"/>
  </r>
  <r>
    <x v="653"/>
    <n v="101"/>
    <x v="2888"/>
    <s v="Crime|Drama"/>
    <x v="3120"/>
    <s v="English"/>
    <s v="USA"/>
    <n v="7500000"/>
    <n v="1998"/>
    <x v="35"/>
    <x v="8"/>
    <x v="9"/>
    <x v="2"/>
    <x v="1"/>
    <x v="0"/>
    <x v="0"/>
    <x v="0"/>
    <x v="0"/>
  </r>
  <r>
    <x v="1333"/>
    <n v="82"/>
    <x v="2889"/>
    <s v="Action|Horror|Thriller"/>
    <x v="3121"/>
    <s v="English"/>
    <s v="USA"/>
    <n v="10000000"/>
    <n v="2012"/>
    <x v="9"/>
    <x v="0"/>
    <x v="11"/>
    <x v="1"/>
    <x v="1"/>
    <x v="0"/>
    <x v="0"/>
    <x v="0"/>
    <x v="0"/>
  </r>
  <r>
    <x v="1334"/>
    <n v="74"/>
    <x v="2890"/>
    <s v="Animation|Comedy|Family|Fantasy|Musical"/>
    <x v="3122"/>
    <s v="English"/>
    <s v="USA"/>
    <n v="10000000"/>
    <n v="2004"/>
    <x v="27"/>
    <x v="4"/>
    <x v="8"/>
    <x v="7"/>
    <x v="4"/>
    <x v="11"/>
    <x v="0"/>
    <x v="0"/>
    <x v="0"/>
  </r>
  <r>
    <x v="1335"/>
    <n v="130"/>
    <x v="2891"/>
    <s v="Drama|Music|Mystery|Romance"/>
    <x v="3123"/>
    <s v="French"/>
    <s v="Canada"/>
    <n v="10000000"/>
    <n v="1998"/>
    <x v="16"/>
    <x v="3"/>
    <x v="16"/>
    <x v="14"/>
    <x v="6"/>
    <x v="0"/>
    <x v="0"/>
    <x v="0"/>
    <x v="0"/>
  </r>
  <r>
    <x v="507"/>
    <n v="112"/>
    <x v="2892"/>
    <s v="Biography|Drama"/>
    <x v="3124"/>
    <s v="English"/>
    <s v="France"/>
    <n v="10000000"/>
    <n v="1999"/>
    <x v="25"/>
    <x v="9"/>
    <x v="9"/>
    <x v="2"/>
    <x v="1"/>
    <x v="0"/>
    <x v="0"/>
    <x v="0"/>
    <x v="0"/>
  </r>
  <r>
    <x v="1336"/>
    <n v="96"/>
    <x v="2893"/>
    <s v="Action|Crime|Drama"/>
    <x v="3125"/>
    <s v="English"/>
    <s v="USA"/>
    <n v="10000000"/>
    <n v="2002"/>
    <x v="23"/>
    <x v="0"/>
    <x v="7"/>
    <x v="8"/>
    <x v="1"/>
    <x v="0"/>
    <x v="0"/>
    <x v="0"/>
    <x v="0"/>
  </r>
  <r>
    <x v="1337"/>
    <n v="89"/>
    <x v="2894"/>
    <s v="Comedy|Drama"/>
    <x v="3126"/>
    <s v="English"/>
    <s v="USA"/>
    <n v="10000000"/>
    <n v="2013"/>
    <x v="10"/>
    <x v="5"/>
    <x v="9"/>
    <x v="2"/>
    <x v="1"/>
    <x v="0"/>
    <x v="0"/>
    <x v="0"/>
    <x v="0"/>
  </r>
  <r>
    <x v="1338"/>
    <n v="100"/>
    <x v="2895"/>
    <s v="Comedy|Romance|Sport"/>
    <x v="3127"/>
    <s v="English"/>
    <s v="UK"/>
    <s v="-"/>
    <n v="2007"/>
    <x v="4"/>
    <x v="5"/>
    <x v="6"/>
    <x v="15"/>
    <x v="1"/>
    <x v="0"/>
    <x v="0"/>
    <x v="0"/>
    <x v="0"/>
  </r>
  <r>
    <x v="1339"/>
    <n v="78"/>
    <x v="4"/>
    <s v="Comedy|Sci-Fi"/>
    <x v="3128"/>
    <s v="English"/>
    <s v="USA"/>
    <n v="10000000"/>
    <n v="1981"/>
    <x v="39"/>
    <x v="5"/>
    <x v="10"/>
    <x v="2"/>
    <x v="1"/>
    <x v="0"/>
    <x v="0"/>
    <x v="0"/>
    <x v="0"/>
  </r>
  <r>
    <x v="934"/>
    <n v="121"/>
    <x v="2896"/>
    <s v="Drama"/>
    <x v="3129"/>
    <s v="English"/>
    <s v="USA"/>
    <n v="9000000"/>
    <n v="2014"/>
    <x v="4"/>
    <x v="3"/>
    <x v="2"/>
    <x v="2"/>
    <x v="1"/>
    <x v="0"/>
    <x v="0"/>
    <x v="0"/>
    <x v="0"/>
  </r>
  <r>
    <x v="1340"/>
    <n v="85"/>
    <x v="2897"/>
    <s v="Comedy|Family|Romance"/>
    <x v="3130"/>
    <s v="English"/>
    <s v="USA"/>
    <n v="16000000"/>
    <n v="2001"/>
    <x v="54"/>
    <x v="5"/>
    <x v="4"/>
    <x v="4"/>
    <x v="1"/>
    <x v="0"/>
    <x v="0"/>
    <x v="0"/>
    <x v="0"/>
  </r>
  <r>
    <x v="845"/>
    <n v="120"/>
    <x v="2898"/>
    <s v="Adventure|Biography|Drama|War"/>
    <x v="3131"/>
    <s v="English"/>
    <s v="USA"/>
    <n v="10000000"/>
    <n v="2006"/>
    <x v="11"/>
    <x v="2"/>
    <x v="18"/>
    <x v="8"/>
    <x v="12"/>
    <x v="0"/>
    <x v="0"/>
    <x v="0"/>
    <x v="0"/>
  </r>
  <r>
    <x v="1341"/>
    <n v="106"/>
    <x v="2899"/>
    <s v="Comedy|Drama|Music"/>
    <x v="3132"/>
    <s v="English"/>
    <s v="USA"/>
    <n v="10000000"/>
    <n v="2015"/>
    <x v="1"/>
    <x v="5"/>
    <x v="9"/>
    <x v="17"/>
    <x v="1"/>
    <x v="0"/>
    <x v="0"/>
    <x v="0"/>
    <x v="0"/>
  </r>
  <r>
    <x v="1342"/>
    <n v="83"/>
    <x v="2900"/>
    <s v="Comedy|Drama"/>
    <x v="3133"/>
    <s v="English"/>
    <s v="USA"/>
    <n v="10000000"/>
    <n v="2011"/>
    <x v="12"/>
    <x v="5"/>
    <x v="9"/>
    <x v="2"/>
    <x v="1"/>
    <x v="0"/>
    <x v="0"/>
    <x v="0"/>
    <x v="0"/>
  </r>
  <r>
    <x v="1343"/>
    <n v="120"/>
    <x v="2901"/>
    <s v="Drama|Romance"/>
    <x v="3134"/>
    <s v="Italian"/>
    <s v="Italy"/>
    <n v="10000000"/>
    <n v="2009"/>
    <x v="15"/>
    <x v="3"/>
    <x v="6"/>
    <x v="2"/>
    <x v="1"/>
    <x v="0"/>
    <x v="0"/>
    <x v="0"/>
    <x v="0"/>
  </r>
  <r>
    <x v="1344"/>
    <n v="111"/>
    <x v="2902"/>
    <s v="Drama|Mystery|Sci-Fi"/>
    <x v="3135"/>
    <s v="English"/>
    <s v="USA"/>
    <n v="10000000"/>
    <n v="2012"/>
    <x v="34"/>
    <x v="3"/>
    <x v="12"/>
    <x v="3"/>
    <x v="1"/>
    <x v="0"/>
    <x v="0"/>
    <x v="0"/>
    <x v="0"/>
  </r>
  <r>
    <x v="1345"/>
    <n v="100"/>
    <x v="2903"/>
    <s v="Action|Crime|Drama|Thriller"/>
    <x v="3136"/>
    <s v="English"/>
    <s v="UK"/>
    <n v="11500000"/>
    <n v="1993"/>
    <x v="4"/>
    <x v="0"/>
    <x v="7"/>
    <x v="8"/>
    <x v="7"/>
    <x v="0"/>
    <x v="0"/>
    <x v="0"/>
    <x v="0"/>
  </r>
  <r>
    <x v="151"/>
    <n v="89"/>
    <x v="2904"/>
    <s v="Crime|Drama|Mystery|Thriller"/>
    <x v="3137"/>
    <s v="English"/>
    <s v="USA"/>
    <n v="9000000"/>
    <n v="1999"/>
    <x v="1"/>
    <x v="8"/>
    <x v="9"/>
    <x v="14"/>
    <x v="7"/>
    <x v="0"/>
    <x v="0"/>
    <x v="0"/>
    <x v="0"/>
  </r>
  <r>
    <x v="721"/>
    <n v="115"/>
    <x v="2905"/>
    <s v="Crime|Drama|Thriller"/>
    <x v="3138"/>
    <s v="English"/>
    <s v="Germany"/>
    <n v="6500000"/>
    <n v="2004"/>
    <x v="0"/>
    <x v="8"/>
    <x v="9"/>
    <x v="1"/>
    <x v="1"/>
    <x v="0"/>
    <x v="0"/>
    <x v="0"/>
    <x v="0"/>
  </r>
  <r>
    <x v="1346"/>
    <n v="135"/>
    <x v="2906"/>
    <s v="Drama|Romance"/>
    <x v="3139"/>
    <s v="English"/>
    <s v="UK"/>
    <n v="10000000"/>
    <n v="2000"/>
    <x v="1"/>
    <x v="3"/>
    <x v="6"/>
    <x v="2"/>
    <x v="1"/>
    <x v="0"/>
    <x v="0"/>
    <x v="0"/>
    <x v="0"/>
  </r>
  <r>
    <x v="1347"/>
    <n v="92"/>
    <x v="2907"/>
    <s v="Action|Drama|Thriller"/>
    <x v="3140"/>
    <s v="English"/>
    <s v="USA"/>
    <n v="10000000"/>
    <n v="1987"/>
    <x v="23"/>
    <x v="0"/>
    <x v="9"/>
    <x v="1"/>
    <x v="1"/>
    <x v="0"/>
    <x v="0"/>
    <x v="0"/>
    <x v="0"/>
  </r>
  <r>
    <x v="804"/>
    <n v="120"/>
    <x v="2908"/>
    <s v="Drama|Romance|Sport"/>
    <x v="3141"/>
    <s v="English"/>
    <s v="Germany"/>
    <n v="10000000"/>
    <n v="2006"/>
    <x v="11"/>
    <x v="3"/>
    <x v="6"/>
    <x v="15"/>
    <x v="1"/>
    <x v="0"/>
    <x v="0"/>
    <x v="0"/>
    <x v="0"/>
  </r>
  <r>
    <x v="1348"/>
    <n v="97"/>
    <x v="2909"/>
    <s v="Comedy"/>
    <x v="3142"/>
    <s v="English"/>
    <s v="USA"/>
    <n v="10000000"/>
    <n v="2011"/>
    <x v="47"/>
    <x v="5"/>
    <x v="2"/>
    <x v="2"/>
    <x v="1"/>
    <x v="0"/>
    <x v="0"/>
    <x v="0"/>
    <x v="0"/>
  </r>
  <r>
    <x v="437"/>
    <n v="135"/>
    <x v="2910"/>
    <s v="Comedy|Drama|Music"/>
    <x v="3143"/>
    <s v="English"/>
    <s v="USA"/>
    <n v="10000000"/>
    <n v="2000"/>
    <x v="12"/>
    <x v="5"/>
    <x v="9"/>
    <x v="17"/>
    <x v="1"/>
    <x v="0"/>
    <x v="0"/>
    <x v="0"/>
    <x v="0"/>
  </r>
  <r>
    <x v="1349"/>
    <n v="93"/>
    <x v="2911"/>
    <s v="Horror|Mystery|Thriller"/>
    <x v="3144"/>
    <s v="English"/>
    <s v="USA"/>
    <n v="10000000"/>
    <n v="2016"/>
    <x v="30"/>
    <x v="11"/>
    <x v="12"/>
    <x v="1"/>
    <x v="1"/>
    <x v="0"/>
    <x v="0"/>
    <x v="0"/>
    <x v="0"/>
  </r>
  <r>
    <x v="1233"/>
    <n v="118"/>
    <x v="2912"/>
    <s v="Adventure|Mystery|Thriller"/>
    <x v="3145"/>
    <s v="English"/>
    <s v="USA"/>
    <n v="14000000"/>
    <n v="1981"/>
    <x v="31"/>
    <x v="2"/>
    <x v="12"/>
    <x v="1"/>
    <x v="1"/>
    <x v="0"/>
    <x v="0"/>
    <x v="0"/>
    <x v="0"/>
  </r>
  <r>
    <x v="1350"/>
    <n v="97"/>
    <x v="2913"/>
    <s v="Comedy|Drama"/>
    <x v="3146"/>
    <s v="English"/>
    <s v="USA"/>
    <n v="10000000"/>
    <n v="2014"/>
    <x v="22"/>
    <x v="5"/>
    <x v="9"/>
    <x v="2"/>
    <x v="1"/>
    <x v="0"/>
    <x v="0"/>
    <x v="0"/>
    <x v="0"/>
  </r>
  <r>
    <x v="19"/>
    <n v="98"/>
    <x v="2914"/>
    <s v="Drama|Romance"/>
    <x v="3147"/>
    <s v="English"/>
    <s v="USA"/>
    <n v="10000000"/>
    <n v="2011"/>
    <x v="13"/>
    <x v="3"/>
    <x v="6"/>
    <x v="2"/>
    <x v="1"/>
    <x v="0"/>
    <x v="0"/>
    <x v="0"/>
    <x v="0"/>
  </r>
  <r>
    <x v="471"/>
    <n v="98"/>
    <x v="2915"/>
    <s v="Drama|Mystery|Thriller"/>
    <x v="3148"/>
    <s v="English"/>
    <s v="Canada"/>
    <n v="8000000"/>
    <n v="2002"/>
    <x v="2"/>
    <x v="3"/>
    <x v="12"/>
    <x v="1"/>
    <x v="1"/>
    <x v="0"/>
    <x v="0"/>
    <x v="0"/>
    <x v="0"/>
  </r>
  <r>
    <x v="1351"/>
    <n v="101"/>
    <x v="2916"/>
    <s v="Comedy|Crime|Romance"/>
    <x v="3149"/>
    <s v="English"/>
    <s v="USA"/>
    <n v="10000000"/>
    <n v="2000"/>
    <x v="20"/>
    <x v="5"/>
    <x v="7"/>
    <x v="4"/>
    <x v="1"/>
    <x v="0"/>
    <x v="0"/>
    <x v="0"/>
    <x v="0"/>
  </r>
  <r>
    <x v="860"/>
    <n v="132"/>
    <x v="2917"/>
    <s v="Drama|Romance"/>
    <x v="3150"/>
    <s v="English"/>
    <s v="UK"/>
    <n v="10000000"/>
    <n v="2002"/>
    <x v="13"/>
    <x v="3"/>
    <x v="6"/>
    <x v="2"/>
    <x v="1"/>
    <x v="0"/>
    <x v="0"/>
    <x v="0"/>
    <x v="0"/>
  </r>
  <r>
    <x v="681"/>
    <n v="106"/>
    <x v="2918"/>
    <s v="Biography|Crime|Drama"/>
    <x v="3151"/>
    <s v="English"/>
    <s v="USA"/>
    <n v="10000000"/>
    <n v="2012"/>
    <x v="8"/>
    <x v="9"/>
    <x v="7"/>
    <x v="8"/>
    <x v="1"/>
    <x v="0"/>
    <x v="0"/>
    <x v="0"/>
    <x v="0"/>
  </r>
  <r>
    <x v="113"/>
    <n v="55"/>
    <x v="2587"/>
    <s v="Drama"/>
    <x v="2779"/>
    <s v="Polish"/>
    <s v="Poland"/>
    <s v="-"/>
    <s v="-"/>
    <x v="71"/>
    <x v="3"/>
    <x v="2"/>
    <x v="2"/>
    <x v="1"/>
    <x v="0"/>
    <x v="0"/>
    <x v="0"/>
    <x v="0"/>
  </r>
  <r>
    <x v="1352"/>
    <n v="168"/>
    <x v="4"/>
    <s v="Action|Adventure|Romance|Sci-Fi"/>
    <x v="3152"/>
    <s v="Hindi"/>
    <s v="India"/>
    <n v="10000000"/>
    <n v="2006"/>
    <x v="22"/>
    <x v="0"/>
    <x v="0"/>
    <x v="4"/>
    <x v="0"/>
    <x v="0"/>
    <x v="0"/>
    <x v="0"/>
    <x v="0"/>
  </r>
  <r>
    <x v="1204"/>
    <n v="87"/>
    <x v="2919"/>
    <s v="Comedy|Crime|Thriller"/>
    <x v="3153"/>
    <s v="English"/>
    <s v="France"/>
    <n v="10000000"/>
    <n v="2000"/>
    <x v="5"/>
    <x v="5"/>
    <x v="7"/>
    <x v="1"/>
    <x v="1"/>
    <x v="0"/>
    <x v="0"/>
    <x v="0"/>
    <x v="0"/>
  </r>
  <r>
    <x v="410"/>
    <n v="98"/>
    <x v="2920"/>
    <s v="Crime|Drama|Romance|Thriller"/>
    <x v="3154"/>
    <s v="English"/>
    <s v="USA"/>
    <n v="11000000"/>
    <n v="2011"/>
    <x v="10"/>
    <x v="8"/>
    <x v="9"/>
    <x v="4"/>
    <x v="7"/>
    <x v="0"/>
    <x v="0"/>
    <x v="0"/>
    <x v="0"/>
  </r>
  <r>
    <x v="1353"/>
    <n v="96"/>
    <x v="2921"/>
    <s v="Comedy|Drama"/>
    <x v="3155"/>
    <s v="English"/>
    <s v="USA"/>
    <n v="5000000"/>
    <n v="2009"/>
    <x v="12"/>
    <x v="5"/>
    <x v="9"/>
    <x v="2"/>
    <x v="1"/>
    <x v="0"/>
    <x v="0"/>
    <x v="0"/>
    <x v="0"/>
  </r>
  <r>
    <x v="1354"/>
    <n v="104"/>
    <x v="2922"/>
    <s v="Crime|Drama|Thriller"/>
    <x v="3156"/>
    <s v="English"/>
    <s v="Canada"/>
    <n v="10000000"/>
    <n v="2003"/>
    <x v="13"/>
    <x v="8"/>
    <x v="9"/>
    <x v="1"/>
    <x v="1"/>
    <x v="0"/>
    <x v="0"/>
    <x v="0"/>
    <x v="0"/>
  </r>
  <r>
    <x v="1355"/>
    <n v="93"/>
    <x v="2923"/>
    <s v="Comedy"/>
    <x v="3157"/>
    <s v="English"/>
    <s v="USA"/>
    <n v="10000000"/>
    <n v="2007"/>
    <x v="43"/>
    <x v="5"/>
    <x v="2"/>
    <x v="2"/>
    <x v="1"/>
    <x v="0"/>
    <x v="0"/>
    <x v="0"/>
    <x v="0"/>
  </r>
  <r>
    <x v="594"/>
    <n v="95"/>
    <x v="2924"/>
    <s v="Drama|Romance"/>
    <x v="3158"/>
    <s v="English"/>
    <s v="Hong Kong"/>
    <n v="10000000"/>
    <n v="2007"/>
    <x v="10"/>
    <x v="3"/>
    <x v="6"/>
    <x v="2"/>
    <x v="1"/>
    <x v="0"/>
    <x v="0"/>
    <x v="0"/>
    <x v="0"/>
  </r>
  <r>
    <x v="1287"/>
    <n v="119"/>
    <x v="2925"/>
    <s v="Drama"/>
    <x v="3159"/>
    <s v="English"/>
    <s v="Spain"/>
    <s v="-"/>
    <n v="1998"/>
    <x v="5"/>
    <x v="3"/>
    <x v="2"/>
    <x v="2"/>
    <x v="1"/>
    <x v="0"/>
    <x v="0"/>
    <x v="0"/>
    <x v="0"/>
  </r>
  <r>
    <x v="129"/>
    <n v="89"/>
    <x v="2926"/>
    <s v="Comedy|Romance"/>
    <x v="3160"/>
    <s v="English"/>
    <s v="UK"/>
    <n v="10000000"/>
    <n v="2002"/>
    <x v="57"/>
    <x v="5"/>
    <x v="6"/>
    <x v="2"/>
    <x v="1"/>
    <x v="0"/>
    <x v="0"/>
    <x v="0"/>
    <x v="0"/>
  </r>
  <r>
    <x v="1356"/>
    <n v="107"/>
    <x v="2927"/>
    <s v="Action|Comedy|Thriller"/>
    <x v="3161"/>
    <s v="English"/>
    <s v="USA"/>
    <n v="10000000"/>
    <n v="2008"/>
    <x v="20"/>
    <x v="0"/>
    <x v="8"/>
    <x v="1"/>
    <x v="1"/>
    <x v="0"/>
    <x v="0"/>
    <x v="0"/>
    <x v="0"/>
  </r>
  <r>
    <x v="937"/>
    <n v="85"/>
    <x v="2928"/>
    <s v="Action|Comedy|Sport"/>
    <x v="3162"/>
    <s v="Cantonese"/>
    <s v="Hong Kong"/>
    <n v="10000000"/>
    <n v="2001"/>
    <x v="11"/>
    <x v="0"/>
    <x v="8"/>
    <x v="15"/>
    <x v="1"/>
    <x v="0"/>
    <x v="0"/>
    <x v="0"/>
    <x v="0"/>
  </r>
  <r>
    <x v="1357"/>
    <n v="93"/>
    <x v="2929"/>
    <s v="Drama"/>
    <x v="3163"/>
    <s v="English"/>
    <s v="USA"/>
    <n v="10000000"/>
    <n v="2003"/>
    <x v="40"/>
    <x v="3"/>
    <x v="2"/>
    <x v="2"/>
    <x v="1"/>
    <x v="0"/>
    <x v="0"/>
    <x v="0"/>
    <x v="0"/>
  </r>
  <r>
    <x v="1358"/>
    <n v="101"/>
    <x v="2930"/>
    <s v="Comedy|Crime|Thriller"/>
    <x v="3164"/>
    <s v="French"/>
    <s v="France"/>
    <n v="60000000"/>
    <n v="1997"/>
    <x v="4"/>
    <x v="5"/>
    <x v="7"/>
    <x v="1"/>
    <x v="1"/>
    <x v="0"/>
    <x v="0"/>
    <x v="0"/>
    <x v="0"/>
  </r>
  <r>
    <x v="1359"/>
    <n v="103"/>
    <x v="2931"/>
    <s v="Biography|Drama"/>
    <x v="3165"/>
    <s v="English"/>
    <s v="USA"/>
    <n v="5000000"/>
    <n v="2014"/>
    <x v="4"/>
    <x v="9"/>
    <x v="9"/>
    <x v="2"/>
    <x v="1"/>
    <x v="0"/>
    <x v="0"/>
    <x v="0"/>
    <x v="0"/>
  </r>
  <r>
    <x v="1360"/>
    <n v="101"/>
    <x v="2932"/>
    <s v="Drama|Romance"/>
    <x v="3166"/>
    <s v="French"/>
    <s v="France"/>
    <s v="-"/>
    <n v="1997"/>
    <x v="2"/>
    <x v="3"/>
    <x v="6"/>
    <x v="2"/>
    <x v="1"/>
    <x v="0"/>
    <x v="0"/>
    <x v="0"/>
    <x v="0"/>
  </r>
  <r>
    <x v="1361"/>
    <n v="123"/>
    <x v="2933"/>
    <s v="Drama|Thriller|War"/>
    <x v="3167"/>
    <s v="English"/>
    <s v="UK"/>
    <s v="-"/>
    <n v="2011"/>
    <x v="5"/>
    <x v="3"/>
    <x v="1"/>
    <x v="16"/>
    <x v="1"/>
    <x v="0"/>
    <x v="0"/>
    <x v="0"/>
    <x v="0"/>
  </r>
  <r>
    <x v="1362"/>
    <n v="111"/>
    <x v="2934"/>
    <s v="Comedy|Drama"/>
    <x v="3168"/>
    <s v="English"/>
    <s v="USA"/>
    <n v="4000000"/>
    <n v="2004"/>
    <x v="11"/>
    <x v="5"/>
    <x v="9"/>
    <x v="2"/>
    <x v="1"/>
    <x v="0"/>
    <x v="0"/>
    <x v="0"/>
    <x v="0"/>
  </r>
  <r>
    <x v="1363"/>
    <n v="86"/>
    <x v="2935"/>
    <s v="Action|Comedy|Drama"/>
    <x v="3169"/>
    <s v="English"/>
    <s v="UK"/>
    <n v="10000000"/>
    <n v="2001"/>
    <x v="5"/>
    <x v="0"/>
    <x v="8"/>
    <x v="8"/>
    <x v="1"/>
    <x v="0"/>
    <x v="0"/>
    <x v="0"/>
    <x v="0"/>
  </r>
  <r>
    <x v="1364"/>
    <n v="99"/>
    <x v="2936"/>
    <s v="Comedy|Drama"/>
    <x v="3170"/>
    <s v="English"/>
    <s v="USA"/>
    <s v="-"/>
    <n v="2009"/>
    <x v="8"/>
    <x v="5"/>
    <x v="9"/>
    <x v="2"/>
    <x v="1"/>
    <x v="0"/>
    <x v="0"/>
    <x v="0"/>
    <x v="0"/>
  </r>
  <r>
    <x v="1267"/>
    <n v="90"/>
    <x v="2937"/>
    <s v="Comedy|Horror|Thriller"/>
    <x v="3171"/>
    <s v="English"/>
    <s v="UK"/>
    <n v="5000000"/>
    <n v="2006"/>
    <x v="4"/>
    <x v="5"/>
    <x v="11"/>
    <x v="1"/>
    <x v="1"/>
    <x v="0"/>
    <x v="0"/>
    <x v="0"/>
    <x v="0"/>
  </r>
  <r>
    <x v="1249"/>
    <n v="82"/>
    <x v="2938"/>
    <s v="Drama|Thriller"/>
    <x v="3172"/>
    <s v="English"/>
    <s v="USA"/>
    <n v="10000000"/>
    <n v="2005"/>
    <x v="22"/>
    <x v="3"/>
    <x v="1"/>
    <x v="2"/>
    <x v="1"/>
    <x v="0"/>
    <x v="0"/>
    <x v="0"/>
    <x v="0"/>
  </r>
  <r>
    <x v="1365"/>
    <n v="110"/>
    <x v="2939"/>
    <s v="Drama"/>
    <x v="3173"/>
    <s v="English"/>
    <s v="UK"/>
    <s v="-"/>
    <n v="2010"/>
    <x v="15"/>
    <x v="3"/>
    <x v="2"/>
    <x v="2"/>
    <x v="1"/>
    <x v="0"/>
    <x v="0"/>
    <x v="0"/>
    <x v="0"/>
  </r>
  <r>
    <x v="1366"/>
    <n v="83"/>
    <x v="2940"/>
    <s v="Comedy|Crime"/>
    <x v="3174"/>
    <s v="English"/>
    <s v="USA"/>
    <n v="6200000"/>
    <n v="1994"/>
    <x v="47"/>
    <x v="5"/>
    <x v="7"/>
    <x v="2"/>
    <x v="1"/>
    <x v="0"/>
    <x v="0"/>
    <x v="0"/>
    <x v="0"/>
  </r>
  <r>
    <x v="600"/>
    <n v="128"/>
    <x v="2941"/>
    <s v="Drama"/>
    <x v="3175"/>
    <s v="English"/>
    <s v="USA"/>
    <s v="-"/>
    <n v="2010"/>
    <x v="10"/>
    <x v="3"/>
    <x v="2"/>
    <x v="2"/>
    <x v="1"/>
    <x v="0"/>
    <x v="0"/>
    <x v="0"/>
    <x v="0"/>
  </r>
  <r>
    <x v="1367"/>
    <n v="125"/>
    <x v="2942"/>
    <s v="Drama|History|War"/>
    <x v="3176"/>
    <s v="Spanish"/>
    <s v="Mexico"/>
    <n v="10000000"/>
    <n v="2013"/>
    <x v="5"/>
    <x v="3"/>
    <x v="14"/>
    <x v="16"/>
    <x v="1"/>
    <x v="0"/>
    <x v="0"/>
    <x v="0"/>
    <x v="0"/>
  </r>
  <r>
    <x v="739"/>
    <n v="97"/>
    <x v="4"/>
    <s v="Comedy|Drama|Romance"/>
    <x v="3177"/>
    <s v="English"/>
    <s v="USA"/>
    <n v="10000000"/>
    <n v="2014"/>
    <x v="12"/>
    <x v="5"/>
    <x v="9"/>
    <x v="4"/>
    <x v="1"/>
    <x v="0"/>
    <x v="0"/>
    <x v="0"/>
    <x v="0"/>
  </r>
  <r>
    <x v="1368"/>
    <n v="86"/>
    <x v="2943"/>
    <s v="Comedy"/>
    <x v="3178"/>
    <s v="English"/>
    <s v="USA"/>
    <n v="10000000"/>
    <n v="1997"/>
    <x v="58"/>
    <x v="5"/>
    <x v="2"/>
    <x v="2"/>
    <x v="1"/>
    <x v="0"/>
    <x v="0"/>
    <x v="0"/>
    <x v="0"/>
  </r>
  <r>
    <x v="1369"/>
    <n v="91"/>
    <x v="2944"/>
    <s v="Comedy|Drama"/>
    <x v="3179"/>
    <s v="English"/>
    <s v="USA"/>
    <n v="10000000"/>
    <n v="2009"/>
    <x v="34"/>
    <x v="5"/>
    <x v="9"/>
    <x v="2"/>
    <x v="1"/>
    <x v="0"/>
    <x v="0"/>
    <x v="0"/>
    <x v="0"/>
  </r>
  <r>
    <x v="1370"/>
    <n v="90"/>
    <x v="2945"/>
    <s v="Comedy|Romance"/>
    <x v="3180"/>
    <s v="English"/>
    <s v="USA"/>
    <n v="8000000"/>
    <n v="2009"/>
    <x v="18"/>
    <x v="5"/>
    <x v="6"/>
    <x v="2"/>
    <x v="1"/>
    <x v="0"/>
    <x v="0"/>
    <x v="0"/>
    <x v="0"/>
  </r>
  <r>
    <x v="1371"/>
    <n v="90"/>
    <x v="2946"/>
    <s v="Comedy|Drama"/>
    <x v="3181"/>
    <s v="English"/>
    <s v="USA"/>
    <n v="5000000"/>
    <n v="2009"/>
    <x v="55"/>
    <x v="5"/>
    <x v="9"/>
    <x v="2"/>
    <x v="1"/>
    <x v="0"/>
    <x v="0"/>
    <x v="0"/>
    <x v="0"/>
  </r>
  <r>
    <x v="1226"/>
    <n v="94"/>
    <x v="2947"/>
    <s v="Drama"/>
    <x v="3182"/>
    <s v="English"/>
    <s v="Canada"/>
    <s v="-"/>
    <n v="2008"/>
    <x v="39"/>
    <x v="3"/>
    <x v="2"/>
    <x v="2"/>
    <x v="1"/>
    <x v="0"/>
    <x v="0"/>
    <x v="0"/>
    <x v="0"/>
  </r>
  <r>
    <x v="1372"/>
    <n v="112"/>
    <x v="4"/>
    <s v="Drama|Mystery|Thriller"/>
    <x v="3183"/>
    <s v="English"/>
    <s v="Australia"/>
    <n v="10000000"/>
    <n v="2015"/>
    <x v="31"/>
    <x v="3"/>
    <x v="12"/>
    <x v="1"/>
    <x v="1"/>
    <x v="0"/>
    <x v="0"/>
    <x v="0"/>
    <x v="0"/>
  </r>
  <r>
    <x v="1308"/>
    <n v="85"/>
    <x v="4"/>
    <s v="Comedy|Crime|Music"/>
    <x v="3184"/>
    <s v="English"/>
    <s v="USA"/>
    <s v="-"/>
    <n v="2009"/>
    <x v="31"/>
    <x v="5"/>
    <x v="7"/>
    <x v="17"/>
    <x v="1"/>
    <x v="0"/>
    <x v="0"/>
    <x v="0"/>
    <x v="0"/>
  </r>
  <r>
    <x v="1373"/>
    <n v="93"/>
    <x v="2948"/>
    <s v="Comedy|Romance"/>
    <x v="3185"/>
    <s v="English"/>
    <s v="USA"/>
    <n v="10000000"/>
    <n v="2007"/>
    <x v="65"/>
    <x v="5"/>
    <x v="6"/>
    <x v="2"/>
    <x v="1"/>
    <x v="0"/>
    <x v="0"/>
    <x v="0"/>
    <x v="0"/>
  </r>
  <r>
    <x v="1374"/>
    <n v="104"/>
    <x v="2949"/>
    <s v="Crime|Mystery|Thriller"/>
    <x v="3186"/>
    <s v="English"/>
    <s v="Spain"/>
    <n v="10000000"/>
    <n v="2008"/>
    <x v="9"/>
    <x v="8"/>
    <x v="12"/>
    <x v="1"/>
    <x v="1"/>
    <x v="0"/>
    <x v="0"/>
    <x v="0"/>
    <x v="0"/>
  </r>
  <r>
    <x v="1375"/>
    <n v="94"/>
    <x v="4"/>
    <s v="Horror|Thriller"/>
    <x v="3187"/>
    <s v="English"/>
    <s v="Australia"/>
    <s v="-"/>
    <n v="2010"/>
    <x v="27"/>
    <x v="11"/>
    <x v="1"/>
    <x v="2"/>
    <x v="1"/>
    <x v="0"/>
    <x v="0"/>
    <x v="0"/>
    <x v="0"/>
  </r>
  <r>
    <x v="1376"/>
    <n v="85"/>
    <x v="2950"/>
    <s v="Comedy|Drama"/>
    <x v="3188"/>
    <s v="English"/>
    <s v="USA"/>
    <n v="6500000"/>
    <n v="2004"/>
    <x v="10"/>
    <x v="5"/>
    <x v="9"/>
    <x v="2"/>
    <x v="1"/>
    <x v="0"/>
    <x v="0"/>
    <x v="0"/>
    <x v="0"/>
  </r>
  <r>
    <x v="480"/>
    <n v="99"/>
    <x v="4"/>
    <s v="Drama|Fantasy|Horror|Thriller"/>
    <x v="3189"/>
    <s v="English"/>
    <s v="USA"/>
    <n v="10000000"/>
    <n v="2007"/>
    <x v="20"/>
    <x v="3"/>
    <x v="5"/>
    <x v="9"/>
    <x v="7"/>
    <x v="0"/>
    <x v="0"/>
    <x v="0"/>
    <x v="0"/>
  </r>
  <r>
    <x v="1377"/>
    <n v="91"/>
    <x v="4"/>
    <s v="Drama|Music"/>
    <x v="3190"/>
    <s v="English"/>
    <s v="Canada"/>
    <n v="10000000"/>
    <n v="2011"/>
    <x v="33"/>
    <x v="3"/>
    <x v="16"/>
    <x v="2"/>
    <x v="1"/>
    <x v="0"/>
    <x v="0"/>
    <x v="0"/>
    <x v="0"/>
  </r>
  <r>
    <x v="1378"/>
    <n v="117"/>
    <x v="4"/>
    <s v="Drama|Thriller"/>
    <x v="3191"/>
    <s v="English"/>
    <s v="UK"/>
    <n v="6000000"/>
    <n v="2008"/>
    <x v="8"/>
    <x v="3"/>
    <x v="1"/>
    <x v="2"/>
    <x v="1"/>
    <x v="0"/>
    <x v="0"/>
    <x v="0"/>
    <x v="0"/>
  </r>
  <r>
    <x v="1379"/>
    <n v="85"/>
    <x v="4"/>
    <s v="Adventure|Animation"/>
    <x v="3192"/>
    <s v="English"/>
    <s v="South Korea"/>
    <n v="10000000"/>
    <n v="2014"/>
    <x v="30"/>
    <x v="2"/>
    <x v="3"/>
    <x v="2"/>
    <x v="1"/>
    <x v="0"/>
    <x v="0"/>
    <x v="0"/>
    <x v="0"/>
  </r>
  <r>
    <x v="1218"/>
    <n v="106"/>
    <x v="4"/>
    <s v="Drama|War"/>
    <x v="3193"/>
    <s v="English"/>
    <s v="Germany"/>
    <n v="10000000"/>
    <n v="2008"/>
    <x v="22"/>
    <x v="3"/>
    <x v="17"/>
    <x v="2"/>
    <x v="1"/>
    <x v="0"/>
    <x v="0"/>
    <x v="0"/>
    <x v="0"/>
  </r>
  <r>
    <x v="1380"/>
    <n v="81"/>
    <x v="2951"/>
    <s v="Comedy|Drama|Romance"/>
    <x v="3194"/>
    <s v="Icelandic"/>
    <s v="Iceland"/>
    <n v="10000000"/>
    <n v="2013"/>
    <x v="8"/>
    <x v="5"/>
    <x v="9"/>
    <x v="4"/>
    <x v="1"/>
    <x v="0"/>
    <x v="0"/>
    <x v="0"/>
    <x v="0"/>
  </r>
  <r>
    <x v="1381"/>
    <n v="100"/>
    <x v="4"/>
    <s v="Comedy|Drama|Horror|Romance"/>
    <x v="3195"/>
    <s v="English"/>
    <s v="UK"/>
    <n v="10000000"/>
    <n v="2010"/>
    <x v="28"/>
    <x v="5"/>
    <x v="9"/>
    <x v="9"/>
    <x v="6"/>
    <x v="0"/>
    <x v="0"/>
    <x v="0"/>
    <x v="0"/>
  </r>
  <r>
    <x v="1382"/>
    <n v="90"/>
    <x v="4"/>
    <s v="Action|Horror|Sci-Fi"/>
    <x v="3196"/>
    <s v="English"/>
    <s v="USA"/>
    <n v="10000000"/>
    <n v="2009"/>
    <x v="45"/>
    <x v="0"/>
    <x v="11"/>
    <x v="3"/>
    <x v="1"/>
    <x v="0"/>
    <x v="0"/>
    <x v="0"/>
    <x v="0"/>
  </r>
  <r>
    <x v="1383"/>
    <n v="116"/>
    <x v="4"/>
    <s v="Drama|Romance"/>
    <x v="3197"/>
    <s v="English"/>
    <s v="Canada"/>
    <n v="10000000"/>
    <n v="2007"/>
    <x v="15"/>
    <x v="3"/>
    <x v="6"/>
    <x v="2"/>
    <x v="1"/>
    <x v="0"/>
    <x v="0"/>
    <x v="0"/>
    <x v="0"/>
  </r>
  <r>
    <x v="1384"/>
    <n v="84"/>
    <x v="4"/>
    <s v="Comedy"/>
    <x v="3198"/>
    <s v="English"/>
    <s v="USA"/>
    <n v="10000000"/>
    <n v="2010"/>
    <x v="31"/>
    <x v="5"/>
    <x v="2"/>
    <x v="2"/>
    <x v="1"/>
    <x v="0"/>
    <x v="0"/>
    <x v="0"/>
    <x v="0"/>
  </r>
  <r>
    <x v="732"/>
    <n v="135"/>
    <x v="2952"/>
    <s v="Action|Adventure|Comedy|Western"/>
    <x v="3199"/>
    <s v="Korean"/>
    <s v="South Korea"/>
    <n v="10000000"/>
    <n v="2008"/>
    <x v="11"/>
    <x v="0"/>
    <x v="0"/>
    <x v="5"/>
    <x v="9"/>
    <x v="0"/>
    <x v="0"/>
    <x v="0"/>
    <x v="0"/>
  </r>
  <r>
    <x v="1118"/>
    <n v="84"/>
    <x v="4"/>
    <s v="Horror|Thriller"/>
    <x v="3200"/>
    <s v="English"/>
    <s v="USA"/>
    <n v="10000000"/>
    <n v="2013"/>
    <x v="51"/>
    <x v="11"/>
    <x v="1"/>
    <x v="2"/>
    <x v="1"/>
    <x v="0"/>
    <x v="0"/>
    <x v="0"/>
    <x v="0"/>
  </r>
  <r>
    <x v="1385"/>
    <n v="89"/>
    <x v="4"/>
    <s v="Action|Comedy|Drama|Western"/>
    <x v="3201"/>
    <s v="English"/>
    <s v="Canada"/>
    <n v="10000000"/>
    <n v="2010"/>
    <x v="12"/>
    <x v="0"/>
    <x v="8"/>
    <x v="8"/>
    <x v="9"/>
    <x v="0"/>
    <x v="0"/>
    <x v="0"/>
    <x v="0"/>
  </r>
  <r>
    <x v="560"/>
    <n v="107"/>
    <x v="2953"/>
    <s v="Comedy|Drama|Romance"/>
    <x v="3202"/>
    <s v="English"/>
    <s v="USA"/>
    <s v="-"/>
    <n v="2009"/>
    <x v="2"/>
    <x v="5"/>
    <x v="9"/>
    <x v="4"/>
    <x v="1"/>
    <x v="0"/>
    <x v="0"/>
    <x v="0"/>
    <x v="0"/>
  </r>
  <r>
    <x v="1386"/>
    <n v="144"/>
    <x v="2954"/>
    <s v="Drama|Romance"/>
    <x v="3203"/>
    <s v="English"/>
    <s v="USA"/>
    <n v="9600000"/>
    <n v="2005"/>
    <x v="10"/>
    <x v="3"/>
    <x v="6"/>
    <x v="2"/>
    <x v="1"/>
    <x v="0"/>
    <x v="0"/>
    <x v="0"/>
    <x v="0"/>
  </r>
  <r>
    <x v="288"/>
    <n v="98"/>
    <x v="2955"/>
    <s v="Comedy"/>
    <x v="3204"/>
    <s v="English"/>
    <s v="USA"/>
    <n v="9500000"/>
    <n v="2000"/>
    <x v="9"/>
    <x v="5"/>
    <x v="2"/>
    <x v="2"/>
    <x v="1"/>
    <x v="0"/>
    <x v="0"/>
    <x v="0"/>
    <x v="0"/>
  </r>
  <r>
    <x v="1387"/>
    <n v="94"/>
    <x v="4"/>
    <s v="Action|Crime|Drama|Thriller"/>
    <x v="3205"/>
    <s v="English"/>
    <s v="Canada"/>
    <n v="10000000"/>
    <n v="2014"/>
    <x v="31"/>
    <x v="0"/>
    <x v="7"/>
    <x v="8"/>
    <x v="7"/>
    <x v="0"/>
    <x v="0"/>
    <x v="0"/>
    <x v="0"/>
  </r>
  <r>
    <x v="682"/>
    <n v="117"/>
    <x v="2956"/>
    <s v="Action|Adventure|Thriller"/>
    <x v="3206"/>
    <s v="English"/>
    <s v="UK"/>
    <n v="9500000"/>
    <n v="1967"/>
    <x v="8"/>
    <x v="0"/>
    <x v="0"/>
    <x v="1"/>
    <x v="1"/>
    <x v="0"/>
    <x v="0"/>
    <x v="0"/>
    <x v="0"/>
  </r>
  <r>
    <x v="1388"/>
    <n v="102"/>
    <x v="4"/>
    <s v="Action|Comedy|Crime|Drama"/>
    <x v="3207"/>
    <s v="English"/>
    <s v="UK"/>
    <n v="10000000"/>
    <n v="2014"/>
    <x v="19"/>
    <x v="0"/>
    <x v="8"/>
    <x v="10"/>
    <x v="11"/>
    <x v="0"/>
    <x v="0"/>
    <x v="0"/>
    <x v="0"/>
  </r>
  <r>
    <x v="1010"/>
    <n v="127"/>
    <x v="2957"/>
    <s v="Drama|Romance"/>
    <x v="3208"/>
    <s v="French"/>
    <s v="France"/>
    <n v="8900000"/>
    <n v="2012"/>
    <x v="0"/>
    <x v="3"/>
    <x v="6"/>
    <x v="2"/>
    <x v="1"/>
    <x v="0"/>
    <x v="0"/>
    <x v="0"/>
    <x v="0"/>
  </r>
  <r>
    <x v="1389"/>
    <n v="98"/>
    <x v="2958"/>
    <s v="Horror|Thriller"/>
    <x v="3209"/>
    <s v="English"/>
    <s v="USA"/>
    <n v="10500000"/>
    <n v="1988"/>
    <x v="33"/>
    <x v="11"/>
    <x v="1"/>
    <x v="2"/>
    <x v="1"/>
    <x v="0"/>
    <x v="0"/>
    <x v="0"/>
    <x v="0"/>
  </r>
  <r>
    <x v="1390"/>
    <n v="88"/>
    <x v="4"/>
    <s v="Action|Horror"/>
    <x v="3210"/>
    <s v="English"/>
    <s v="USA"/>
    <n v="9500000"/>
    <n v="2015"/>
    <x v="37"/>
    <x v="0"/>
    <x v="11"/>
    <x v="2"/>
    <x v="1"/>
    <x v="0"/>
    <x v="0"/>
    <x v="0"/>
    <x v="0"/>
  </r>
  <r>
    <x v="1391"/>
    <n v="197"/>
    <x v="2959"/>
    <s v="Action|Adventure|Comedy|Crime"/>
    <x v="3211"/>
    <s v="English"/>
    <s v="USA"/>
    <n v="9400000"/>
    <n v="1963"/>
    <x v="32"/>
    <x v="0"/>
    <x v="0"/>
    <x v="5"/>
    <x v="14"/>
    <x v="0"/>
    <x v="0"/>
    <x v="0"/>
    <x v="0"/>
  </r>
  <r>
    <x v="1392"/>
    <n v="121"/>
    <x v="2960"/>
    <s v="Comedy|Crime|Drama|Mystery"/>
    <x v="3212"/>
    <s v="Spanish"/>
    <s v="Spain"/>
    <s v="-"/>
    <n v="2006"/>
    <x v="32"/>
    <x v="5"/>
    <x v="7"/>
    <x v="8"/>
    <x v="3"/>
    <x v="0"/>
    <x v="0"/>
    <x v="0"/>
    <x v="0"/>
  </r>
  <r>
    <x v="1393"/>
    <n v="90"/>
    <x v="4"/>
    <s v="Adventure|Animation|Fantasy|Horror|Sci-Fi"/>
    <x v="3213"/>
    <s v="English"/>
    <s v="Canada"/>
    <n v="9300000"/>
    <n v="1981"/>
    <x v="10"/>
    <x v="2"/>
    <x v="3"/>
    <x v="0"/>
    <x v="10"/>
    <x v="6"/>
    <x v="0"/>
    <x v="0"/>
    <x v="0"/>
  </r>
  <r>
    <x v="670"/>
    <n v="89"/>
    <x v="2961"/>
    <s v="Adventure|Comedy|Sci-Fi"/>
    <x v="3214"/>
    <s v="English"/>
    <s v="USA"/>
    <s v="-"/>
    <n v="2009"/>
    <x v="9"/>
    <x v="2"/>
    <x v="8"/>
    <x v="3"/>
    <x v="1"/>
    <x v="0"/>
    <x v="0"/>
    <x v="0"/>
    <x v="0"/>
  </r>
  <r>
    <x v="454"/>
    <n v="104"/>
    <x v="2962"/>
    <s v="Drama|War"/>
    <x v="3215"/>
    <s v="English"/>
    <s v="UK"/>
    <n v="6000000"/>
    <n v="1995"/>
    <x v="7"/>
    <x v="3"/>
    <x v="17"/>
    <x v="2"/>
    <x v="1"/>
    <x v="0"/>
    <x v="0"/>
    <x v="0"/>
    <x v="0"/>
  </r>
  <r>
    <x v="1289"/>
    <n v="94"/>
    <x v="4"/>
    <s v="Action|Horror|Thriller"/>
    <x v="3216"/>
    <s v="English"/>
    <s v="USA"/>
    <n v="10000000"/>
    <n v="2015"/>
    <x v="43"/>
    <x v="0"/>
    <x v="11"/>
    <x v="1"/>
    <x v="1"/>
    <x v="0"/>
    <x v="0"/>
    <x v="0"/>
    <x v="0"/>
  </r>
  <r>
    <x v="1394"/>
    <n v="90"/>
    <x v="2963"/>
    <s v="Action|Drama|Romance|Thriller"/>
    <x v="3217"/>
    <s v="English"/>
    <s v="India"/>
    <n v="600000000"/>
    <n v="2010"/>
    <x v="19"/>
    <x v="0"/>
    <x v="9"/>
    <x v="4"/>
    <x v="7"/>
    <x v="0"/>
    <x v="0"/>
    <x v="0"/>
    <x v="0"/>
  </r>
  <r>
    <x v="1165"/>
    <n v="130"/>
    <x v="2964"/>
    <s v="Drama|Sci-Fi"/>
    <x v="3218"/>
    <s v="English"/>
    <s v="Denmark"/>
    <n v="7400000"/>
    <n v="2011"/>
    <x v="1"/>
    <x v="3"/>
    <x v="10"/>
    <x v="2"/>
    <x v="1"/>
    <x v="0"/>
    <x v="0"/>
    <x v="0"/>
    <x v="0"/>
  </r>
  <r>
    <x v="1395"/>
    <n v="92"/>
    <x v="4"/>
    <s v="Biography|Comedy|Drama|Family|Romance"/>
    <x v="3219"/>
    <s v="English"/>
    <s v="Australia"/>
    <n v="8500000"/>
    <n v="2011"/>
    <x v="7"/>
    <x v="9"/>
    <x v="8"/>
    <x v="8"/>
    <x v="2"/>
    <x v="5"/>
    <x v="0"/>
    <x v="0"/>
    <x v="0"/>
  </r>
  <r>
    <x v="1396"/>
    <n v="176"/>
    <x v="2965"/>
    <s v="Drama|Romance"/>
    <x v="3220"/>
    <s v="Hindi"/>
    <s v="India"/>
    <n v="7217600"/>
    <n v="2012"/>
    <x v="8"/>
    <x v="3"/>
    <x v="6"/>
    <x v="2"/>
    <x v="1"/>
    <x v="0"/>
    <x v="0"/>
    <x v="0"/>
    <x v="0"/>
  </r>
  <r>
    <x v="18"/>
    <n v="116"/>
    <x v="2678"/>
    <s v="Horror|Sci-Fi"/>
    <x v="3221"/>
    <s v="English"/>
    <s v="UK"/>
    <n v="11000000"/>
    <n v="1979"/>
    <x v="3"/>
    <x v="11"/>
    <x v="10"/>
    <x v="2"/>
    <x v="1"/>
    <x v="0"/>
    <x v="0"/>
    <x v="0"/>
    <x v="0"/>
  </r>
  <r>
    <x v="624"/>
    <n v="88"/>
    <x v="2966"/>
    <s v="Horror|Thriller"/>
    <x v="3222"/>
    <s v="English"/>
    <s v="USA"/>
    <n v="83532"/>
    <n v="1974"/>
    <x v="7"/>
    <x v="11"/>
    <x v="1"/>
    <x v="2"/>
    <x v="1"/>
    <x v="0"/>
    <x v="0"/>
    <x v="0"/>
    <x v="0"/>
  </r>
  <r>
    <x v="1397"/>
    <n v="106"/>
    <x v="2967"/>
    <s v="Biography|Drama|Music"/>
    <x v="3223"/>
    <s v="English"/>
    <s v="USA"/>
    <n v="10000000"/>
    <n v="2010"/>
    <x v="4"/>
    <x v="9"/>
    <x v="9"/>
    <x v="17"/>
    <x v="1"/>
    <x v="0"/>
    <x v="0"/>
    <x v="0"/>
    <x v="0"/>
  </r>
  <r>
    <x v="596"/>
    <n v="181"/>
    <x v="2968"/>
    <s v="Drama|Family|Musical|Romance"/>
    <x v="3224"/>
    <s v="English"/>
    <s v="USA"/>
    <n v="9000000"/>
    <n v="1971"/>
    <x v="25"/>
    <x v="3"/>
    <x v="4"/>
    <x v="18"/>
    <x v="6"/>
    <x v="0"/>
    <x v="0"/>
    <x v="0"/>
    <x v="0"/>
  </r>
  <r>
    <x v="494"/>
    <n v="130"/>
    <x v="2969"/>
    <s v="Action|Adventure|Thriller"/>
    <x v="3225"/>
    <s v="English"/>
    <s v="UK"/>
    <n v="9000000"/>
    <n v="1965"/>
    <x v="15"/>
    <x v="0"/>
    <x v="0"/>
    <x v="1"/>
    <x v="1"/>
    <x v="0"/>
    <x v="0"/>
    <x v="0"/>
    <x v="0"/>
  </r>
  <r>
    <x v="570"/>
    <n v="93"/>
    <x v="4"/>
    <s v="Comedy|Horror|Sci-Fi"/>
    <x v="3226"/>
    <s v="English"/>
    <s v="USA"/>
    <n v="10000000"/>
    <n v="2011"/>
    <x v="27"/>
    <x v="5"/>
    <x v="11"/>
    <x v="3"/>
    <x v="1"/>
    <x v="0"/>
    <x v="0"/>
    <x v="0"/>
    <x v="0"/>
  </r>
  <r>
    <x v="1398"/>
    <n v="110"/>
    <x v="4"/>
    <s v="Comedy|Drama|Romance"/>
    <x v="3227"/>
    <s v="Italian"/>
    <s v="Italy"/>
    <s v="-"/>
    <n v="2010"/>
    <x v="11"/>
    <x v="5"/>
    <x v="9"/>
    <x v="4"/>
    <x v="1"/>
    <x v="0"/>
    <x v="0"/>
    <x v="0"/>
    <x v="0"/>
  </r>
  <r>
    <x v="273"/>
    <n v="123"/>
    <x v="2970"/>
    <s v="Action|Crime|Drama|Romance|Thriller"/>
    <x v="3228"/>
    <s v="English"/>
    <s v="USA"/>
    <n v="9000000"/>
    <n v="1996"/>
    <x v="2"/>
    <x v="0"/>
    <x v="7"/>
    <x v="8"/>
    <x v="6"/>
    <x v="2"/>
    <x v="0"/>
    <x v="0"/>
    <x v="0"/>
  </r>
  <r>
    <x v="579"/>
    <n v="120"/>
    <x v="2971"/>
    <s v="Comedy|Drama"/>
    <x v="3229"/>
    <s v="English"/>
    <s v="USA"/>
    <n v="9000000"/>
    <n v="1999"/>
    <x v="10"/>
    <x v="5"/>
    <x v="9"/>
    <x v="2"/>
    <x v="1"/>
    <x v="0"/>
    <x v="0"/>
    <x v="0"/>
    <x v="0"/>
  </r>
  <r>
    <x v="1174"/>
    <n v="87"/>
    <x v="2972"/>
    <s v="Fantasy|Horror"/>
    <x v="3230"/>
    <s v="English"/>
    <s v="USA"/>
    <n v="9000000"/>
    <n v="1988"/>
    <x v="12"/>
    <x v="7"/>
    <x v="11"/>
    <x v="2"/>
    <x v="1"/>
    <x v="0"/>
    <x v="0"/>
    <x v="0"/>
    <x v="0"/>
  </r>
  <r>
    <x v="942"/>
    <n v="123"/>
    <x v="2973"/>
    <s v="Documentary|Drama"/>
    <x v="3231"/>
    <s v="English"/>
    <s v="USA"/>
    <n v="9000000"/>
    <n v="2007"/>
    <x v="25"/>
    <x v="1"/>
    <x v="9"/>
    <x v="2"/>
    <x v="1"/>
    <x v="0"/>
    <x v="0"/>
    <x v="0"/>
    <x v="0"/>
  </r>
  <r>
    <x v="1304"/>
    <n v="103"/>
    <x v="2974"/>
    <s v="Action|Horror|Sci-Fi|Thriller"/>
    <x v="3232"/>
    <s v="English"/>
    <s v="USA"/>
    <n v="9000000"/>
    <n v="2014"/>
    <x v="12"/>
    <x v="0"/>
    <x v="11"/>
    <x v="3"/>
    <x v="7"/>
    <x v="0"/>
    <x v="0"/>
    <x v="0"/>
    <x v="0"/>
  </r>
  <r>
    <x v="1399"/>
    <n v="91"/>
    <x v="2975"/>
    <s v="Comedy|Drama|Romance"/>
    <x v="3233"/>
    <s v="English"/>
    <s v="USA"/>
    <n v="9000000"/>
    <n v="2000"/>
    <x v="41"/>
    <x v="5"/>
    <x v="9"/>
    <x v="4"/>
    <x v="1"/>
    <x v="0"/>
    <x v="0"/>
    <x v="0"/>
    <x v="0"/>
  </r>
  <r>
    <x v="1187"/>
    <n v="88"/>
    <x v="2976"/>
    <s v="Adventure|Comedy"/>
    <x v="3234"/>
    <s v="English"/>
    <s v="USA"/>
    <n v="9000000"/>
    <n v="2004"/>
    <x v="1"/>
    <x v="2"/>
    <x v="8"/>
    <x v="2"/>
    <x v="1"/>
    <x v="0"/>
    <x v="0"/>
    <x v="0"/>
    <x v="0"/>
  </r>
  <r>
    <x v="381"/>
    <n v="126"/>
    <x v="2977"/>
    <s v="Drama|Thriller"/>
    <x v="3235"/>
    <s v="English"/>
    <s v="USA"/>
    <n v="20000000"/>
    <n v="2000"/>
    <x v="15"/>
    <x v="3"/>
    <x v="1"/>
    <x v="2"/>
    <x v="1"/>
    <x v="0"/>
    <x v="0"/>
    <x v="0"/>
    <x v="0"/>
  </r>
  <r>
    <x v="1400"/>
    <n v="120"/>
    <x v="2978"/>
    <s v="Crime|Drama|Thriller"/>
    <x v="3236"/>
    <s v="English"/>
    <s v="USA"/>
    <n v="8000000"/>
    <n v="2000"/>
    <x v="15"/>
    <x v="8"/>
    <x v="9"/>
    <x v="1"/>
    <x v="1"/>
    <x v="0"/>
    <x v="0"/>
    <x v="0"/>
    <x v="0"/>
  </r>
  <r>
    <x v="459"/>
    <n v="116"/>
    <x v="2979"/>
    <s v="Comedy"/>
    <x v="3237"/>
    <s v="English"/>
    <s v="USA"/>
    <s v="-"/>
    <n v="1983"/>
    <x v="7"/>
    <x v="5"/>
    <x v="2"/>
    <x v="2"/>
    <x v="1"/>
    <x v="0"/>
    <x v="0"/>
    <x v="0"/>
    <x v="0"/>
  </r>
  <r>
    <x v="953"/>
    <n v="94"/>
    <x v="2980"/>
    <s v="Horror"/>
    <x v="3238"/>
    <s v="English"/>
    <s v="USA"/>
    <n v="9000000"/>
    <n v="2006"/>
    <x v="33"/>
    <x v="11"/>
    <x v="2"/>
    <x v="2"/>
    <x v="1"/>
    <x v="0"/>
    <x v="0"/>
    <x v="0"/>
    <x v="0"/>
  </r>
  <r>
    <x v="1401"/>
    <n v="85"/>
    <x v="2981"/>
    <s v="Comedy|Romance"/>
    <x v="3239"/>
    <s v="English"/>
    <s v="USA"/>
    <s v="-"/>
    <n v="2004"/>
    <x v="34"/>
    <x v="5"/>
    <x v="6"/>
    <x v="2"/>
    <x v="1"/>
    <x v="0"/>
    <x v="0"/>
    <x v="0"/>
    <x v="0"/>
  </r>
  <r>
    <x v="85"/>
    <n v="137"/>
    <x v="2982"/>
    <s v="Action|Biography|Drama|History|Romance|War"/>
    <x v="3240"/>
    <s v="English"/>
    <s v="UK"/>
    <n v="9000000"/>
    <n v="1989"/>
    <x v="16"/>
    <x v="0"/>
    <x v="18"/>
    <x v="8"/>
    <x v="5"/>
    <x v="5"/>
    <x v="8"/>
    <x v="0"/>
    <x v="0"/>
  </r>
  <r>
    <x v="1402"/>
    <n v="114"/>
    <x v="2983"/>
    <s v="Comedy|Drama"/>
    <x v="3241"/>
    <s v="English"/>
    <s v="USA"/>
    <s v="-"/>
    <n v="2007"/>
    <x v="13"/>
    <x v="5"/>
    <x v="9"/>
    <x v="2"/>
    <x v="1"/>
    <x v="0"/>
    <x v="0"/>
    <x v="0"/>
    <x v="0"/>
  </r>
  <r>
    <x v="1403"/>
    <n v="76"/>
    <x v="2984"/>
    <s v="Comedy|Romance"/>
    <x v="3242"/>
    <s v="English"/>
    <s v="USA"/>
    <s v="-"/>
    <n v="2003"/>
    <x v="30"/>
    <x v="5"/>
    <x v="6"/>
    <x v="2"/>
    <x v="1"/>
    <x v="0"/>
    <x v="0"/>
    <x v="0"/>
    <x v="0"/>
  </r>
  <r>
    <x v="89"/>
    <n v="119"/>
    <x v="2985"/>
    <s v="Action|Crime|Drama|Thriller"/>
    <x v="3243"/>
    <s v="English"/>
    <s v="USA"/>
    <n v="8500000"/>
    <n v="2000"/>
    <x v="10"/>
    <x v="0"/>
    <x v="7"/>
    <x v="8"/>
    <x v="7"/>
    <x v="0"/>
    <x v="0"/>
    <x v="0"/>
    <x v="0"/>
  </r>
  <r>
    <x v="527"/>
    <n v="99"/>
    <x v="2986"/>
    <s v="Comedy|Drama"/>
    <x v="3244"/>
    <s v="English"/>
    <s v="USA"/>
    <n v="9000000"/>
    <n v="2002"/>
    <x v="15"/>
    <x v="5"/>
    <x v="9"/>
    <x v="2"/>
    <x v="1"/>
    <x v="0"/>
    <x v="0"/>
    <x v="0"/>
    <x v="0"/>
  </r>
  <r>
    <x v="1404"/>
    <n v="79"/>
    <x v="2987"/>
    <s v="Comedy"/>
    <x v="3245"/>
    <s v="English"/>
    <s v="USA"/>
    <n v="8000000"/>
    <n v="1994"/>
    <x v="12"/>
    <x v="5"/>
    <x v="2"/>
    <x v="2"/>
    <x v="1"/>
    <x v="0"/>
    <x v="0"/>
    <x v="0"/>
    <x v="0"/>
  </r>
  <r>
    <x v="947"/>
    <n v="114"/>
    <x v="2988"/>
    <s v="Drama|Family|Romance"/>
    <x v="3246"/>
    <s v="English"/>
    <s v="USA"/>
    <s v="-"/>
    <n v="2006"/>
    <x v="38"/>
    <x v="3"/>
    <x v="4"/>
    <x v="4"/>
    <x v="1"/>
    <x v="0"/>
    <x v="0"/>
    <x v="0"/>
    <x v="0"/>
  </r>
  <r>
    <x v="113"/>
    <n v="30"/>
    <x v="4"/>
    <s v="Drama|Romance"/>
    <x v="3247"/>
    <s v="English"/>
    <s v="USA"/>
    <s v="-"/>
    <s v="-"/>
    <x v="58"/>
    <x v="3"/>
    <x v="6"/>
    <x v="2"/>
    <x v="1"/>
    <x v="0"/>
    <x v="0"/>
    <x v="0"/>
    <x v="0"/>
  </r>
  <r>
    <x v="1405"/>
    <n v="91"/>
    <x v="4"/>
    <s v="Action|Adventure|Comedy|Romance|Sci-Fi"/>
    <x v="3248"/>
    <s v="English"/>
    <s v="USA"/>
    <n v="9000000"/>
    <n v="1984"/>
    <x v="20"/>
    <x v="0"/>
    <x v="0"/>
    <x v="5"/>
    <x v="6"/>
    <x v="6"/>
    <x v="0"/>
    <x v="0"/>
    <x v="0"/>
  </r>
  <r>
    <x v="1180"/>
    <n v="95"/>
    <x v="2989"/>
    <s v="Biography|Drama|Sport"/>
    <x v="3249"/>
    <s v="English"/>
    <s v="USA"/>
    <n v="9000000"/>
    <n v="2007"/>
    <x v="5"/>
    <x v="9"/>
    <x v="9"/>
    <x v="15"/>
    <x v="1"/>
    <x v="0"/>
    <x v="0"/>
    <x v="0"/>
    <x v="0"/>
  </r>
  <r>
    <x v="1000"/>
    <n v="103"/>
    <x v="2990"/>
    <s v="Comedy|Drama|Romance"/>
    <x v="3250"/>
    <s v="English"/>
    <s v="USA"/>
    <n v="9000000"/>
    <n v="2005"/>
    <x v="20"/>
    <x v="5"/>
    <x v="9"/>
    <x v="4"/>
    <x v="1"/>
    <x v="0"/>
    <x v="0"/>
    <x v="0"/>
    <x v="0"/>
  </r>
  <r>
    <x v="922"/>
    <n v="92"/>
    <x v="2991"/>
    <s v="Comedy|Music"/>
    <x v="3251"/>
    <s v="English"/>
    <s v="USA"/>
    <n v="9000000"/>
    <n v="2008"/>
    <x v="21"/>
    <x v="5"/>
    <x v="16"/>
    <x v="2"/>
    <x v="1"/>
    <x v="0"/>
    <x v="0"/>
    <x v="0"/>
    <x v="0"/>
  </r>
  <r>
    <x v="960"/>
    <n v="124"/>
    <x v="2992"/>
    <s v="Drama|Music"/>
    <x v="3252"/>
    <s v="English"/>
    <s v="UK"/>
    <s v="-"/>
    <n v="1998"/>
    <x v="15"/>
    <x v="3"/>
    <x v="16"/>
    <x v="2"/>
    <x v="1"/>
    <x v="0"/>
    <x v="0"/>
    <x v="0"/>
    <x v="0"/>
  </r>
  <r>
    <x v="1406"/>
    <n v="156"/>
    <x v="2993"/>
    <s v="Fantasy|Horror|Mystery|Thriller"/>
    <x v="3253"/>
    <s v="Korean"/>
    <s v="South Korea"/>
    <s v="-"/>
    <n v="2016"/>
    <x v="16"/>
    <x v="7"/>
    <x v="11"/>
    <x v="14"/>
    <x v="7"/>
    <x v="0"/>
    <x v="0"/>
    <x v="0"/>
    <x v="0"/>
  </r>
  <r>
    <x v="998"/>
    <n v="84"/>
    <x v="2994"/>
    <s v="Documentary|Music"/>
    <x v="3254"/>
    <s v="English"/>
    <s v="USA"/>
    <n v="9000000"/>
    <n v="2011"/>
    <x v="28"/>
    <x v="1"/>
    <x v="16"/>
    <x v="2"/>
    <x v="1"/>
    <x v="0"/>
    <x v="0"/>
    <x v="0"/>
    <x v="0"/>
  </r>
  <r>
    <x v="1407"/>
    <n v="300"/>
    <x v="2995"/>
    <s v="Action|Adventure|Drama|History|War"/>
    <x v="3255"/>
    <s v="Thai"/>
    <s v="Thailand"/>
    <n v="400000000"/>
    <n v="2001"/>
    <x v="4"/>
    <x v="0"/>
    <x v="0"/>
    <x v="8"/>
    <x v="5"/>
    <x v="8"/>
    <x v="0"/>
    <x v="0"/>
    <x v="0"/>
  </r>
  <r>
    <x v="1408"/>
    <n v="120"/>
    <x v="2996"/>
    <s v="Horror"/>
    <x v="3256"/>
    <s v="English"/>
    <s v="Italy"/>
    <n v="9000000"/>
    <n v="1990"/>
    <x v="9"/>
    <x v="11"/>
    <x v="2"/>
    <x v="2"/>
    <x v="1"/>
    <x v="0"/>
    <x v="0"/>
    <x v="0"/>
    <x v="0"/>
  </r>
  <r>
    <x v="1409"/>
    <n v="98"/>
    <x v="4"/>
    <s v="Comedy"/>
    <x v="3257"/>
    <s v="French"/>
    <s v="France"/>
    <s v="-"/>
    <n v="2014"/>
    <x v="9"/>
    <x v="5"/>
    <x v="2"/>
    <x v="2"/>
    <x v="1"/>
    <x v="0"/>
    <x v="0"/>
    <x v="0"/>
    <x v="0"/>
  </r>
  <r>
    <x v="954"/>
    <n v="121"/>
    <x v="2997"/>
    <s v="Drama"/>
    <x v="3258"/>
    <s v="English"/>
    <s v="UK"/>
    <n v="9000000"/>
    <n v="2002"/>
    <x v="32"/>
    <x v="3"/>
    <x v="2"/>
    <x v="2"/>
    <x v="1"/>
    <x v="0"/>
    <x v="0"/>
    <x v="0"/>
    <x v="0"/>
  </r>
  <r>
    <x v="1410"/>
    <n v="97"/>
    <x v="2998"/>
    <s v="Drama"/>
    <x v="3259"/>
    <s v="English"/>
    <s v="USA"/>
    <n v="9000000"/>
    <n v="2009"/>
    <x v="5"/>
    <x v="3"/>
    <x v="2"/>
    <x v="2"/>
    <x v="1"/>
    <x v="0"/>
    <x v="0"/>
    <x v="0"/>
    <x v="0"/>
  </r>
  <r>
    <x v="1135"/>
    <n v="86"/>
    <x v="2999"/>
    <s v="Drama|Family"/>
    <x v="3260"/>
    <s v="English"/>
    <s v="Australia"/>
    <n v="11400000"/>
    <n v="2006"/>
    <x v="4"/>
    <x v="3"/>
    <x v="4"/>
    <x v="2"/>
    <x v="1"/>
    <x v="0"/>
    <x v="0"/>
    <x v="0"/>
    <x v="0"/>
  </r>
  <r>
    <x v="634"/>
    <n v="93"/>
    <x v="4"/>
    <s v="Action|Crime|Thriller"/>
    <x v="1449"/>
    <s v="English"/>
    <s v="USA"/>
    <n v="19000000"/>
    <n v="2015"/>
    <x v="9"/>
    <x v="0"/>
    <x v="7"/>
    <x v="1"/>
    <x v="1"/>
    <x v="0"/>
    <x v="0"/>
    <x v="0"/>
    <x v="0"/>
  </r>
  <r>
    <x v="1411"/>
    <n v="45"/>
    <x v="3000"/>
    <s v="Drama|History|Thriller|War"/>
    <x v="3261"/>
    <s v="Danish"/>
    <s v="Denmark"/>
    <n v="45000000"/>
    <n v="2008"/>
    <x v="11"/>
    <x v="3"/>
    <x v="14"/>
    <x v="1"/>
    <x v="12"/>
    <x v="0"/>
    <x v="0"/>
    <x v="0"/>
    <x v="0"/>
  </r>
  <r>
    <x v="1412"/>
    <n v="97"/>
    <x v="3001"/>
    <s v="Comedy|Music|Romance"/>
    <x v="3262"/>
    <s v="English"/>
    <s v="Germany"/>
    <n v="9000000"/>
    <n v="2005"/>
    <x v="39"/>
    <x v="5"/>
    <x v="16"/>
    <x v="4"/>
    <x v="1"/>
    <x v="0"/>
    <x v="0"/>
    <x v="0"/>
    <x v="0"/>
  </r>
  <r>
    <x v="1049"/>
    <n v="102"/>
    <x v="4"/>
    <s v="Crime|Drama|Mystery|Thriller"/>
    <x v="3263"/>
    <s v="English"/>
    <s v="UK"/>
    <s v="-"/>
    <n v="2009"/>
    <x v="1"/>
    <x v="8"/>
    <x v="9"/>
    <x v="14"/>
    <x v="7"/>
    <x v="0"/>
    <x v="0"/>
    <x v="0"/>
    <x v="0"/>
  </r>
  <r>
    <x v="1413"/>
    <n v="105"/>
    <x v="3002"/>
    <s v="Drama"/>
    <x v="3264"/>
    <s v="French"/>
    <s v="France"/>
    <s v="-"/>
    <n v="2009"/>
    <x v="19"/>
    <x v="3"/>
    <x v="2"/>
    <x v="2"/>
    <x v="1"/>
    <x v="0"/>
    <x v="0"/>
    <x v="0"/>
    <x v="0"/>
  </r>
  <r>
    <x v="1414"/>
    <n v="103"/>
    <x v="4"/>
    <s v="Drama|Romance"/>
    <x v="3265"/>
    <s v="English"/>
    <s v="USA"/>
    <n v="9000000"/>
    <n v="2009"/>
    <x v="12"/>
    <x v="3"/>
    <x v="6"/>
    <x v="2"/>
    <x v="1"/>
    <x v="0"/>
    <x v="0"/>
    <x v="0"/>
    <x v="0"/>
  </r>
  <r>
    <x v="1415"/>
    <n v="93"/>
    <x v="3003"/>
    <s v="Adventure|Comedy"/>
    <x v="3266"/>
    <s v="English"/>
    <s v="Australia"/>
    <n v="8800000"/>
    <n v="1986"/>
    <x v="12"/>
    <x v="2"/>
    <x v="8"/>
    <x v="2"/>
    <x v="1"/>
    <x v="0"/>
    <x v="0"/>
    <x v="0"/>
    <x v="0"/>
  </r>
  <r>
    <x v="1416"/>
    <n v="76"/>
    <x v="4"/>
    <s v="Action|Animation|Fantasy|Horror|Mystery|Sci-Fi|Thriller"/>
    <x v="3267"/>
    <s v="English"/>
    <s v="UK"/>
    <s v="-"/>
    <n v="2010"/>
    <x v="20"/>
    <x v="0"/>
    <x v="3"/>
    <x v="0"/>
    <x v="10"/>
    <x v="12"/>
    <x v="2"/>
    <x v="8"/>
    <x v="0"/>
  </r>
  <r>
    <x v="1417"/>
    <n v="90"/>
    <x v="4"/>
    <s v="Mystery|Sci-Fi|Thriller"/>
    <x v="3268"/>
    <s v="English"/>
    <s v="UK"/>
    <n v="8800000"/>
    <n v="2004"/>
    <x v="9"/>
    <x v="6"/>
    <x v="10"/>
    <x v="1"/>
    <x v="1"/>
    <x v="0"/>
    <x v="0"/>
    <x v="0"/>
    <x v="0"/>
  </r>
  <r>
    <x v="1418"/>
    <n v="122"/>
    <x v="4"/>
    <s v="Drama|History|War"/>
    <x v="3269"/>
    <s v="English"/>
    <s v="Australia"/>
    <n v="9000000"/>
    <n v="2010"/>
    <x v="1"/>
    <x v="3"/>
    <x v="14"/>
    <x v="16"/>
    <x v="1"/>
    <x v="0"/>
    <x v="0"/>
    <x v="0"/>
    <x v="0"/>
  </r>
  <r>
    <x v="1419"/>
    <n v="127"/>
    <x v="3004"/>
    <s v="Crime|Drama"/>
    <x v="3270"/>
    <s v="French"/>
    <s v="France"/>
    <s v="-"/>
    <n v="2011"/>
    <x v="11"/>
    <x v="8"/>
    <x v="9"/>
    <x v="2"/>
    <x v="1"/>
    <x v="0"/>
    <x v="0"/>
    <x v="0"/>
    <x v="0"/>
  </r>
  <r>
    <x v="1420"/>
    <n v="84"/>
    <x v="3005"/>
    <s v="Crime|Mystery|Thriller"/>
    <x v="3271"/>
    <s v="English"/>
    <s v="USA"/>
    <n v="8600000"/>
    <n v="2007"/>
    <x v="12"/>
    <x v="8"/>
    <x v="12"/>
    <x v="1"/>
    <x v="1"/>
    <x v="0"/>
    <x v="0"/>
    <x v="0"/>
    <x v="0"/>
  </r>
  <r>
    <x v="113"/>
    <n v="23"/>
    <x v="4"/>
    <s v="Action|Adventure|Animation|Drama|Fantasy|Sci-Fi"/>
    <x v="3272"/>
    <s v="English"/>
    <s v="USA"/>
    <s v="-"/>
    <s v="-"/>
    <x v="0"/>
    <x v="0"/>
    <x v="0"/>
    <x v="11"/>
    <x v="11"/>
    <x v="1"/>
    <x v="2"/>
    <x v="0"/>
    <x v="0"/>
  </r>
  <r>
    <x v="1421"/>
    <n v="96"/>
    <x v="3006"/>
    <s v="Action|Crime|Thriller"/>
    <x v="3273"/>
    <s v="English"/>
    <s v="Thailand"/>
    <n v="9000000"/>
    <n v="2014"/>
    <x v="20"/>
    <x v="0"/>
    <x v="7"/>
    <x v="1"/>
    <x v="1"/>
    <x v="0"/>
    <x v="0"/>
    <x v="0"/>
    <x v="0"/>
  </r>
  <r>
    <x v="133"/>
    <n v="97"/>
    <x v="3007"/>
    <s v="Comedy|Fantasy|Horror"/>
    <x v="3274"/>
    <s v="English"/>
    <s v="USA"/>
    <s v="-"/>
    <n v="1987"/>
    <x v="13"/>
    <x v="5"/>
    <x v="5"/>
    <x v="9"/>
    <x v="1"/>
    <x v="0"/>
    <x v="0"/>
    <x v="0"/>
    <x v="0"/>
  </r>
  <r>
    <x v="422"/>
    <n v="112"/>
    <x v="3008"/>
    <s v="Drama|Music|Romance"/>
    <x v="3275"/>
    <s v="English"/>
    <s v="USA"/>
    <n v="7000000"/>
    <n v="2009"/>
    <x v="11"/>
    <x v="3"/>
    <x v="16"/>
    <x v="4"/>
    <x v="1"/>
    <x v="0"/>
    <x v="0"/>
    <x v="0"/>
    <x v="0"/>
  </r>
  <r>
    <x v="1422"/>
    <n v="125"/>
    <x v="3009"/>
    <s v="Drama|Music|Romance"/>
    <x v="3276"/>
    <s v="English"/>
    <s v="USA"/>
    <n v="8500000"/>
    <n v="1979"/>
    <x v="8"/>
    <x v="3"/>
    <x v="16"/>
    <x v="4"/>
    <x v="1"/>
    <x v="0"/>
    <x v="0"/>
    <x v="0"/>
    <x v="0"/>
  </r>
  <r>
    <x v="1423"/>
    <n v="96"/>
    <x v="3010"/>
    <s v="Comedy"/>
    <x v="3277"/>
    <s v="English"/>
    <s v="USA"/>
    <n v="8500000"/>
    <n v="2013"/>
    <x v="40"/>
    <x v="5"/>
    <x v="2"/>
    <x v="2"/>
    <x v="1"/>
    <x v="0"/>
    <x v="0"/>
    <x v="0"/>
    <x v="0"/>
  </r>
  <r>
    <x v="1424"/>
    <n v="98"/>
    <x v="4"/>
    <s v="Adventure|Comedy|Fantasy|Sci-Fi"/>
    <x v="3278"/>
    <s v="English"/>
    <s v="France"/>
    <n v="9000000"/>
    <n v="1968"/>
    <x v="18"/>
    <x v="2"/>
    <x v="8"/>
    <x v="0"/>
    <x v="0"/>
    <x v="0"/>
    <x v="0"/>
    <x v="0"/>
    <x v="0"/>
  </r>
  <r>
    <x v="1425"/>
    <n v="92"/>
    <x v="4"/>
    <s v="Adventure|Family"/>
    <x v="3279"/>
    <s v="English"/>
    <s v="Norway"/>
    <n v="60000000"/>
    <n v="1990"/>
    <x v="10"/>
    <x v="2"/>
    <x v="4"/>
    <x v="2"/>
    <x v="1"/>
    <x v="0"/>
    <x v="0"/>
    <x v="0"/>
    <x v="0"/>
  </r>
  <r>
    <x v="690"/>
    <n v="103"/>
    <x v="3011"/>
    <s v="Comedy|Drama"/>
    <x v="3280"/>
    <s v="English"/>
    <s v="USA"/>
    <n v="8000000"/>
    <n v="1999"/>
    <x v="11"/>
    <x v="5"/>
    <x v="9"/>
    <x v="2"/>
    <x v="1"/>
    <x v="0"/>
    <x v="0"/>
    <x v="0"/>
    <x v="0"/>
  </r>
  <r>
    <x v="872"/>
    <n v="122"/>
    <x v="3012"/>
    <s v="Drama"/>
    <x v="3281"/>
    <s v="English"/>
    <s v="USA"/>
    <s v="-"/>
    <n v="2006"/>
    <x v="32"/>
    <x v="3"/>
    <x v="2"/>
    <x v="2"/>
    <x v="1"/>
    <x v="0"/>
    <x v="0"/>
    <x v="0"/>
    <x v="0"/>
  </r>
  <r>
    <x v="1426"/>
    <n v="101"/>
    <x v="3013"/>
    <s v="Comedy"/>
    <x v="3282"/>
    <s v="English"/>
    <s v="USA"/>
    <n v="8500000"/>
    <n v="2015"/>
    <x v="12"/>
    <x v="5"/>
    <x v="2"/>
    <x v="2"/>
    <x v="1"/>
    <x v="0"/>
    <x v="0"/>
    <x v="0"/>
    <x v="0"/>
  </r>
  <r>
    <x v="1427"/>
    <n v="104"/>
    <x v="3014"/>
    <s v="Drama|Music|Romance"/>
    <x v="3283"/>
    <s v="English"/>
    <s v="USA"/>
    <n v="22000000"/>
    <n v="2001"/>
    <x v="74"/>
    <x v="3"/>
    <x v="16"/>
    <x v="4"/>
    <x v="1"/>
    <x v="0"/>
    <x v="0"/>
    <x v="0"/>
    <x v="0"/>
  </r>
  <r>
    <x v="1428"/>
    <n v="101"/>
    <x v="4"/>
    <s v="Drama|Horror|Mystery|Thriller"/>
    <x v="3284"/>
    <s v="English"/>
    <s v="USA"/>
    <n v="9000000"/>
    <n v="2013"/>
    <x v="43"/>
    <x v="3"/>
    <x v="11"/>
    <x v="14"/>
    <x v="7"/>
    <x v="0"/>
    <x v="0"/>
    <x v="0"/>
    <x v="0"/>
  </r>
  <r>
    <x v="1429"/>
    <n v="135"/>
    <x v="4"/>
    <s v="Action|Drama"/>
    <x v="3285"/>
    <s v="Korean"/>
    <s v="South Korea"/>
    <n v="8000000"/>
    <n v="2003"/>
    <x v="13"/>
    <x v="0"/>
    <x v="9"/>
    <x v="2"/>
    <x v="1"/>
    <x v="0"/>
    <x v="0"/>
    <x v="0"/>
    <x v="0"/>
  </r>
  <r>
    <x v="1251"/>
    <n v="119"/>
    <x v="3015"/>
    <s v="Biography|Drama|Romance"/>
    <x v="3286"/>
    <s v="English"/>
    <s v="UK"/>
    <n v="8500000"/>
    <n v="2009"/>
    <x v="15"/>
    <x v="9"/>
    <x v="9"/>
    <x v="4"/>
    <x v="1"/>
    <x v="0"/>
    <x v="0"/>
    <x v="0"/>
    <x v="0"/>
  </r>
  <r>
    <x v="1293"/>
    <n v="128"/>
    <x v="3016"/>
    <s v="Adventure|Drama|Thriller"/>
    <x v="3287"/>
    <s v="Hindi"/>
    <s v="India"/>
    <n v="12000000"/>
    <n v="2010"/>
    <x v="25"/>
    <x v="2"/>
    <x v="9"/>
    <x v="1"/>
    <x v="1"/>
    <x v="0"/>
    <x v="0"/>
    <x v="0"/>
    <x v="0"/>
  </r>
  <r>
    <x v="854"/>
    <n v="107"/>
    <x v="1900"/>
    <s v="Drama|Music|Romance"/>
    <x v="2006"/>
    <s v="English"/>
    <s v="USA"/>
    <n v="8200000"/>
    <n v="1984"/>
    <x v="12"/>
    <x v="3"/>
    <x v="16"/>
    <x v="4"/>
    <x v="1"/>
    <x v="0"/>
    <x v="0"/>
    <x v="0"/>
    <x v="0"/>
  </r>
  <r>
    <x v="957"/>
    <n v="106"/>
    <x v="3017"/>
    <s v="Action|Adventure|Drama"/>
    <x v="3288"/>
    <s v="English"/>
    <s v="USA"/>
    <n v="9000000"/>
    <n v="2013"/>
    <x v="8"/>
    <x v="0"/>
    <x v="0"/>
    <x v="8"/>
    <x v="1"/>
    <x v="0"/>
    <x v="0"/>
    <x v="0"/>
    <x v="0"/>
  </r>
  <r>
    <x v="1430"/>
    <n v="126"/>
    <x v="3018"/>
    <s v="Adventure|Drama|Thriller"/>
    <x v="3289"/>
    <s v="English"/>
    <s v="USA"/>
    <n v="8000000"/>
    <n v="1999"/>
    <x v="1"/>
    <x v="2"/>
    <x v="9"/>
    <x v="1"/>
    <x v="1"/>
    <x v="0"/>
    <x v="0"/>
    <x v="0"/>
    <x v="0"/>
  </r>
  <r>
    <x v="1431"/>
    <n v="128"/>
    <x v="3019"/>
    <s v="Comedy|Drama|Romance"/>
    <x v="3290"/>
    <s v="Hindi"/>
    <s v="India"/>
    <s v="-"/>
    <n v="2007"/>
    <x v="11"/>
    <x v="5"/>
    <x v="9"/>
    <x v="4"/>
    <x v="1"/>
    <x v="0"/>
    <x v="0"/>
    <x v="0"/>
    <x v="0"/>
  </r>
  <r>
    <x v="1432"/>
    <n v="127"/>
    <x v="3020"/>
    <s v="Drama|War"/>
    <x v="3291"/>
    <s v="English"/>
    <s v="Ireland"/>
    <s v="-"/>
    <n v="2006"/>
    <x v="7"/>
    <x v="3"/>
    <x v="17"/>
    <x v="2"/>
    <x v="1"/>
    <x v="0"/>
    <x v="0"/>
    <x v="0"/>
    <x v="0"/>
  </r>
  <r>
    <x v="1433"/>
    <n v="160"/>
    <x v="3021"/>
    <s v="Comedy|Drama|Musical|Romance"/>
    <x v="3292"/>
    <s v="Hindi"/>
    <s v="India"/>
    <s v="-"/>
    <n v="2013"/>
    <x v="8"/>
    <x v="5"/>
    <x v="9"/>
    <x v="18"/>
    <x v="6"/>
    <x v="0"/>
    <x v="0"/>
    <x v="0"/>
    <x v="0"/>
  </r>
  <r>
    <x v="543"/>
    <n v="126"/>
    <x v="1129"/>
    <s v="Action|Drama|Family|Sport"/>
    <x v="1174"/>
    <s v="English"/>
    <s v="USA"/>
    <n v="8000000"/>
    <n v="1984"/>
    <x v="13"/>
    <x v="0"/>
    <x v="9"/>
    <x v="7"/>
    <x v="16"/>
    <x v="0"/>
    <x v="0"/>
    <x v="0"/>
    <x v="0"/>
  </r>
  <r>
    <x v="1434"/>
    <n v="171"/>
    <x v="4"/>
    <s v="Biography|Drama|History|Romance"/>
    <x v="3293"/>
    <s v="English"/>
    <s v="USA"/>
    <n v="7623000"/>
    <n v="1951"/>
    <x v="13"/>
    <x v="9"/>
    <x v="9"/>
    <x v="12"/>
    <x v="6"/>
    <x v="0"/>
    <x v="0"/>
    <x v="0"/>
    <x v="0"/>
  </r>
  <r>
    <x v="1303"/>
    <n v="150"/>
    <x v="3022"/>
    <s v="Horror|Musical|Sci-Fi"/>
    <x v="3294"/>
    <s v="English"/>
    <s v="USA"/>
    <n v="8500000"/>
    <n v="2008"/>
    <x v="10"/>
    <x v="11"/>
    <x v="15"/>
    <x v="3"/>
    <x v="1"/>
    <x v="0"/>
    <x v="0"/>
    <x v="0"/>
    <x v="0"/>
  </r>
  <r>
    <x v="1435"/>
    <n v="122"/>
    <x v="4"/>
    <s v="Action|Adventure"/>
    <x v="3295"/>
    <s v="Arabic"/>
    <s v="Turkey"/>
    <n v="8300000"/>
    <n v="2006"/>
    <x v="19"/>
    <x v="0"/>
    <x v="0"/>
    <x v="2"/>
    <x v="1"/>
    <x v="0"/>
    <x v="0"/>
    <x v="0"/>
    <x v="0"/>
  </r>
  <r>
    <x v="169"/>
    <n v="178"/>
    <x v="3023"/>
    <s v="Crime|Drama"/>
    <x v="3296"/>
    <s v="English"/>
    <s v="USA"/>
    <n v="8000000"/>
    <n v="1994"/>
    <x v="49"/>
    <x v="8"/>
    <x v="9"/>
    <x v="2"/>
    <x v="1"/>
    <x v="0"/>
    <x v="0"/>
    <x v="0"/>
    <x v="0"/>
  </r>
  <r>
    <x v="1436"/>
    <n v="95"/>
    <x v="3024"/>
    <s v="Adventure|Comedy|Family|Musical"/>
    <x v="3297"/>
    <s v="English"/>
    <s v="UK"/>
    <s v="-"/>
    <n v="1979"/>
    <x v="16"/>
    <x v="2"/>
    <x v="8"/>
    <x v="7"/>
    <x v="13"/>
    <x v="0"/>
    <x v="0"/>
    <x v="0"/>
    <x v="0"/>
  </r>
  <r>
    <x v="1437"/>
    <n v="117"/>
    <x v="3025"/>
    <s v="Crime|Drama|Thriller"/>
    <x v="3298"/>
    <s v="English"/>
    <s v="USA"/>
    <n v="8500000"/>
    <n v="2014"/>
    <x v="0"/>
    <x v="8"/>
    <x v="9"/>
    <x v="1"/>
    <x v="1"/>
    <x v="0"/>
    <x v="0"/>
    <x v="0"/>
    <x v="0"/>
  </r>
  <r>
    <x v="426"/>
    <n v="119"/>
    <x v="3026"/>
    <s v="Comedy|Horror|Thriller"/>
    <x v="3299"/>
    <s v="English"/>
    <s v="USA"/>
    <n v="8550000"/>
    <n v="2004"/>
    <x v="23"/>
    <x v="5"/>
    <x v="11"/>
    <x v="1"/>
    <x v="1"/>
    <x v="0"/>
    <x v="0"/>
    <x v="0"/>
    <x v="0"/>
  </r>
  <r>
    <x v="618"/>
    <n v="174"/>
    <x v="3027"/>
    <s v="Biography|Drama|Family|Musical|Romance"/>
    <x v="3300"/>
    <s v="English"/>
    <s v="USA"/>
    <n v="8200000"/>
    <n v="1965"/>
    <x v="25"/>
    <x v="9"/>
    <x v="9"/>
    <x v="7"/>
    <x v="13"/>
    <x v="5"/>
    <x v="0"/>
    <x v="0"/>
    <x v="0"/>
  </r>
  <r>
    <x v="84"/>
    <n v="111"/>
    <x v="2409"/>
    <s v="Comedy|Fantasy|Romance"/>
    <x v="3301"/>
    <s v="English"/>
    <s v="USA"/>
    <n v="8000000"/>
    <n v="1984"/>
    <x v="5"/>
    <x v="5"/>
    <x v="5"/>
    <x v="4"/>
    <x v="1"/>
    <x v="0"/>
    <x v="0"/>
    <x v="0"/>
    <x v="0"/>
  </r>
  <r>
    <x v="1438"/>
    <n v="101"/>
    <x v="3028"/>
    <s v="Comedy|Drama"/>
    <x v="3302"/>
    <s v="English"/>
    <s v="USA"/>
    <n v="8000000"/>
    <n v="2006"/>
    <x v="0"/>
    <x v="5"/>
    <x v="9"/>
    <x v="2"/>
    <x v="1"/>
    <x v="0"/>
    <x v="0"/>
    <x v="0"/>
    <x v="0"/>
  </r>
  <r>
    <x v="340"/>
    <n v="89"/>
    <x v="3029"/>
    <s v="Adventure|Drama"/>
    <x v="3303"/>
    <s v="English"/>
    <s v="USA"/>
    <n v="8000000"/>
    <n v="1986"/>
    <x v="14"/>
    <x v="2"/>
    <x v="9"/>
    <x v="2"/>
    <x v="1"/>
    <x v="0"/>
    <x v="0"/>
    <x v="0"/>
    <x v="0"/>
  </r>
  <r>
    <x v="464"/>
    <n v="113"/>
    <x v="3030"/>
    <s v="Drama|Horror|Sci-Fi|Thriller"/>
    <x v="3304"/>
    <s v="English"/>
    <s v="UK"/>
    <n v="8000000"/>
    <n v="2002"/>
    <x v="32"/>
    <x v="3"/>
    <x v="11"/>
    <x v="3"/>
    <x v="7"/>
    <x v="0"/>
    <x v="0"/>
    <x v="0"/>
    <x v="0"/>
  </r>
  <r>
    <x v="1439"/>
    <n v="95"/>
    <x v="3031"/>
    <s v="Drama|Music"/>
    <x v="3305"/>
    <s v="English"/>
    <s v="USA"/>
    <n v="8000000"/>
    <n v="2004"/>
    <x v="58"/>
    <x v="3"/>
    <x v="16"/>
    <x v="2"/>
    <x v="1"/>
    <x v="0"/>
    <x v="0"/>
    <x v="0"/>
    <x v="0"/>
  </r>
  <r>
    <x v="1440"/>
    <n v="112"/>
    <x v="3032"/>
    <s v="Biography|Crime|Drama"/>
    <x v="3306"/>
    <s v="English"/>
    <s v="USA"/>
    <n v="8000000"/>
    <n v="1979"/>
    <x v="32"/>
    <x v="9"/>
    <x v="7"/>
    <x v="8"/>
    <x v="1"/>
    <x v="0"/>
    <x v="0"/>
    <x v="0"/>
    <x v="0"/>
  </r>
  <r>
    <x v="1171"/>
    <n v="109"/>
    <x v="3033"/>
    <s v="Comedy|Drama|Music|Romance"/>
    <x v="3307"/>
    <s v="English"/>
    <s v="USA"/>
    <n v="8000000"/>
    <n v="2002"/>
    <x v="12"/>
    <x v="5"/>
    <x v="9"/>
    <x v="17"/>
    <x v="6"/>
    <x v="0"/>
    <x v="0"/>
    <x v="0"/>
    <x v="0"/>
  </r>
  <r>
    <x v="1441"/>
    <n v="108"/>
    <x v="3034"/>
    <s v="Comedy|Crime|Drama|Romance|Thriller"/>
    <x v="3308"/>
    <s v="English"/>
    <s v="USA"/>
    <n v="8000000"/>
    <n v="1996"/>
    <x v="23"/>
    <x v="5"/>
    <x v="7"/>
    <x v="8"/>
    <x v="6"/>
    <x v="2"/>
    <x v="0"/>
    <x v="0"/>
    <x v="0"/>
  </r>
  <r>
    <x v="691"/>
    <n v="100"/>
    <x v="3035"/>
    <s v="Comedy|Drama|Romance"/>
    <x v="3309"/>
    <s v="English"/>
    <s v="USA"/>
    <n v="8000000"/>
    <n v="2011"/>
    <x v="16"/>
    <x v="5"/>
    <x v="9"/>
    <x v="4"/>
    <x v="1"/>
    <x v="0"/>
    <x v="0"/>
    <x v="0"/>
    <x v="0"/>
  </r>
  <r>
    <x v="1442"/>
    <n v="90"/>
    <x v="3036"/>
    <s v="Horror|Mystery|Thriller"/>
    <x v="3310"/>
    <s v="English"/>
    <s v="USA"/>
    <n v="8000000"/>
    <n v="2008"/>
    <x v="31"/>
    <x v="11"/>
    <x v="12"/>
    <x v="1"/>
    <x v="1"/>
    <x v="0"/>
    <x v="0"/>
    <x v="0"/>
    <x v="0"/>
  </r>
  <r>
    <x v="233"/>
    <n v="130"/>
    <x v="4"/>
    <s v="Comedy|Fantasy|Horror"/>
    <x v="424"/>
    <s v="English"/>
    <s v="USA"/>
    <n v="8000000"/>
    <n v="1982"/>
    <x v="8"/>
    <x v="5"/>
    <x v="5"/>
    <x v="9"/>
    <x v="1"/>
    <x v="0"/>
    <x v="0"/>
    <x v="0"/>
    <x v="0"/>
  </r>
  <r>
    <x v="1443"/>
    <n v="94"/>
    <x v="3037"/>
    <s v="Comedy|Romance"/>
    <x v="3311"/>
    <s v="English"/>
    <s v="USA"/>
    <n v="8000000"/>
    <n v="2014"/>
    <x v="9"/>
    <x v="5"/>
    <x v="6"/>
    <x v="2"/>
    <x v="1"/>
    <x v="0"/>
    <x v="0"/>
    <x v="0"/>
    <x v="0"/>
  </r>
  <r>
    <x v="1444"/>
    <n v="93"/>
    <x v="4"/>
    <s v="Comedy|Fantasy|Sci-Fi"/>
    <x v="3312"/>
    <s v="English"/>
    <s v="USA"/>
    <n v="8000000"/>
    <n v="1981"/>
    <x v="40"/>
    <x v="5"/>
    <x v="5"/>
    <x v="3"/>
    <x v="1"/>
    <x v="0"/>
    <x v="0"/>
    <x v="0"/>
    <x v="0"/>
  </r>
  <r>
    <x v="1445"/>
    <n v="80"/>
    <x v="4"/>
    <s v="Adventure"/>
    <x v="3313"/>
    <s v="English"/>
    <s v="USA"/>
    <s v="-"/>
    <n v="2016"/>
    <x v="6"/>
    <x v="2"/>
    <x v="2"/>
    <x v="2"/>
    <x v="1"/>
    <x v="0"/>
    <x v="0"/>
    <x v="0"/>
    <x v="0"/>
  </r>
  <r>
    <x v="85"/>
    <n v="111"/>
    <x v="3038"/>
    <s v="Comedy|Drama|Romance"/>
    <x v="3314"/>
    <s v="English"/>
    <s v="UK"/>
    <n v="8000000"/>
    <n v="1993"/>
    <x v="38"/>
    <x v="5"/>
    <x v="9"/>
    <x v="4"/>
    <x v="1"/>
    <x v="0"/>
    <x v="0"/>
    <x v="0"/>
    <x v="0"/>
  </r>
  <r>
    <x v="1446"/>
    <n v="142"/>
    <x v="3039"/>
    <s v="Action|Adventure|Thriller"/>
    <x v="3315"/>
    <s v="English"/>
    <s v="UK"/>
    <n v="7000000"/>
    <n v="1969"/>
    <x v="2"/>
    <x v="0"/>
    <x v="0"/>
    <x v="1"/>
    <x v="1"/>
    <x v="0"/>
    <x v="0"/>
    <x v="0"/>
    <x v="0"/>
  </r>
  <r>
    <x v="113"/>
    <n v="60"/>
    <x v="4"/>
    <s v="Action|Crime|Drama|Thriller"/>
    <x v="3316"/>
    <s v="English"/>
    <s v="USA"/>
    <s v="-"/>
    <s v="-"/>
    <x v="1"/>
    <x v="0"/>
    <x v="7"/>
    <x v="8"/>
    <x v="7"/>
    <x v="0"/>
    <x v="0"/>
    <x v="0"/>
    <x v="0"/>
  </r>
  <r>
    <x v="548"/>
    <n v="107"/>
    <x v="3040"/>
    <s v="Fantasy|Horror|Mystery|Thriller"/>
    <x v="3317"/>
    <s v="English"/>
    <s v="USA"/>
    <n v="8000000"/>
    <n v="1994"/>
    <x v="21"/>
    <x v="7"/>
    <x v="11"/>
    <x v="14"/>
    <x v="7"/>
    <x v="0"/>
    <x v="0"/>
    <x v="0"/>
    <x v="0"/>
  </r>
  <r>
    <x v="511"/>
    <n v="91"/>
    <x v="3041"/>
    <s v="Comedy|Drama|Romance"/>
    <x v="3318"/>
    <s v="English"/>
    <s v="USA"/>
    <n v="8000000"/>
    <n v="1999"/>
    <x v="20"/>
    <x v="5"/>
    <x v="9"/>
    <x v="4"/>
    <x v="1"/>
    <x v="0"/>
    <x v="0"/>
    <x v="0"/>
    <x v="0"/>
  </r>
  <r>
    <x v="1447"/>
    <n v="112"/>
    <x v="3042"/>
    <s v="Drama"/>
    <x v="3319"/>
    <s v="English"/>
    <s v="USA"/>
    <s v="-"/>
    <n v="2006"/>
    <x v="7"/>
    <x v="3"/>
    <x v="2"/>
    <x v="2"/>
    <x v="1"/>
    <x v="0"/>
    <x v="0"/>
    <x v="0"/>
    <x v="0"/>
  </r>
  <r>
    <x v="1231"/>
    <n v="82"/>
    <x v="3043"/>
    <s v="Comedy|Crime"/>
    <x v="3320"/>
    <s v="English"/>
    <s v="USA"/>
    <n v="8000000"/>
    <n v="1998"/>
    <x v="10"/>
    <x v="5"/>
    <x v="7"/>
    <x v="2"/>
    <x v="1"/>
    <x v="0"/>
    <x v="0"/>
    <x v="0"/>
    <x v="0"/>
  </r>
  <r>
    <x v="1448"/>
    <n v="97"/>
    <x v="3044"/>
    <s v="Comedy|Romance"/>
    <x v="3321"/>
    <s v="English"/>
    <s v="USA"/>
    <n v="8000000"/>
    <n v="2009"/>
    <x v="23"/>
    <x v="5"/>
    <x v="6"/>
    <x v="2"/>
    <x v="1"/>
    <x v="0"/>
    <x v="0"/>
    <x v="0"/>
    <x v="0"/>
  </r>
  <r>
    <x v="452"/>
    <n v="128"/>
    <x v="928"/>
    <s v="Drama|Thriller"/>
    <x v="960"/>
    <s v="English"/>
    <s v="USA"/>
    <n v="50000000"/>
    <n v="2005"/>
    <x v="15"/>
    <x v="3"/>
    <x v="1"/>
    <x v="2"/>
    <x v="1"/>
    <x v="0"/>
    <x v="0"/>
    <x v="0"/>
    <x v="0"/>
  </r>
  <r>
    <x v="1449"/>
    <n v="102"/>
    <x v="3045"/>
    <s v="Crime|Drama"/>
    <x v="3322"/>
    <s v="English"/>
    <s v="USA"/>
    <n v="7000000"/>
    <n v="2000"/>
    <x v="32"/>
    <x v="8"/>
    <x v="9"/>
    <x v="2"/>
    <x v="1"/>
    <x v="0"/>
    <x v="0"/>
    <x v="0"/>
    <x v="0"/>
  </r>
  <r>
    <x v="760"/>
    <n v="93"/>
    <x v="3046"/>
    <s v="Drama|Romance"/>
    <x v="3323"/>
    <s v="English"/>
    <s v="USA"/>
    <n v="5000000"/>
    <n v="2002"/>
    <x v="12"/>
    <x v="3"/>
    <x v="6"/>
    <x v="2"/>
    <x v="1"/>
    <x v="0"/>
    <x v="0"/>
    <x v="0"/>
    <x v="0"/>
  </r>
  <r>
    <x v="1450"/>
    <n v="116"/>
    <x v="4"/>
    <s v="Action|Comedy|Crime|Thriller"/>
    <x v="3324"/>
    <s v="English"/>
    <s v="Canada"/>
    <n v="8000000"/>
    <n v="2006"/>
    <x v="15"/>
    <x v="0"/>
    <x v="8"/>
    <x v="10"/>
    <x v="7"/>
    <x v="0"/>
    <x v="0"/>
    <x v="0"/>
    <x v="0"/>
  </r>
  <r>
    <x v="1451"/>
    <n v="138"/>
    <x v="3047"/>
    <s v="Action|Crime|Thriller"/>
    <x v="3325"/>
    <s v="English"/>
    <s v="USA"/>
    <n v="8000000"/>
    <n v="2009"/>
    <x v="22"/>
    <x v="0"/>
    <x v="7"/>
    <x v="1"/>
    <x v="1"/>
    <x v="0"/>
    <x v="0"/>
    <x v="0"/>
    <x v="0"/>
  </r>
  <r>
    <x v="1072"/>
    <n v="117"/>
    <x v="4"/>
    <s v="Drama|Romance"/>
    <x v="3326"/>
    <s v="English"/>
    <s v="USA"/>
    <n v="8300000"/>
    <n v="2009"/>
    <x v="21"/>
    <x v="3"/>
    <x v="6"/>
    <x v="2"/>
    <x v="1"/>
    <x v="0"/>
    <x v="0"/>
    <x v="0"/>
    <x v="0"/>
  </r>
  <r>
    <x v="1452"/>
    <n v="93"/>
    <x v="3048"/>
    <s v="Comedy|Drama|Romance"/>
    <x v="3327"/>
    <s v="English"/>
    <s v="USA"/>
    <n v="8000000"/>
    <n v="2013"/>
    <x v="1"/>
    <x v="5"/>
    <x v="9"/>
    <x v="4"/>
    <x v="1"/>
    <x v="0"/>
    <x v="0"/>
    <x v="0"/>
    <x v="0"/>
  </r>
  <r>
    <x v="329"/>
    <n v="92"/>
    <x v="3049"/>
    <s v="Comedy|Romance"/>
    <x v="3328"/>
    <s v="English"/>
    <s v="USA"/>
    <n v="8000000"/>
    <n v="2010"/>
    <x v="1"/>
    <x v="5"/>
    <x v="6"/>
    <x v="2"/>
    <x v="1"/>
    <x v="0"/>
    <x v="0"/>
    <x v="0"/>
    <x v="0"/>
  </r>
  <r>
    <x v="1453"/>
    <n v="110"/>
    <x v="3050"/>
    <s v="Comedy|Drama|Romance"/>
    <x v="3329"/>
    <s v="English"/>
    <s v="USA"/>
    <s v="-"/>
    <n v="1994"/>
    <x v="12"/>
    <x v="5"/>
    <x v="9"/>
    <x v="4"/>
    <x v="1"/>
    <x v="0"/>
    <x v="0"/>
    <x v="0"/>
    <x v="0"/>
  </r>
  <r>
    <x v="777"/>
    <n v="92"/>
    <x v="3051"/>
    <s v="Drama|Horror"/>
    <x v="3330"/>
    <s v="English"/>
    <s v="UK"/>
    <n v="8000000"/>
    <n v="2000"/>
    <x v="8"/>
    <x v="3"/>
    <x v="11"/>
    <x v="2"/>
    <x v="1"/>
    <x v="0"/>
    <x v="0"/>
    <x v="0"/>
    <x v="0"/>
  </r>
  <r>
    <x v="1050"/>
    <n v="104"/>
    <x v="3052"/>
    <s v="Comedy|Drama"/>
    <x v="3331"/>
    <s v="English"/>
    <s v="USA"/>
    <n v="8000000"/>
    <n v="2011"/>
    <x v="28"/>
    <x v="5"/>
    <x v="9"/>
    <x v="2"/>
    <x v="1"/>
    <x v="0"/>
    <x v="0"/>
    <x v="0"/>
    <x v="0"/>
  </r>
  <r>
    <x v="57"/>
    <n v="98"/>
    <x v="4"/>
    <s v="Comedy|Romance"/>
    <x v="3332"/>
    <s v="English"/>
    <s v="USA"/>
    <n v="8000000"/>
    <n v="1996"/>
    <x v="41"/>
    <x v="5"/>
    <x v="6"/>
    <x v="2"/>
    <x v="1"/>
    <x v="0"/>
    <x v="0"/>
    <x v="0"/>
    <x v="0"/>
  </r>
  <r>
    <x v="933"/>
    <n v="89"/>
    <x v="3053"/>
    <s v="Comedy"/>
    <x v="3333"/>
    <s v="English"/>
    <s v="USA"/>
    <n v="8000000"/>
    <n v="1999"/>
    <x v="37"/>
    <x v="5"/>
    <x v="2"/>
    <x v="2"/>
    <x v="1"/>
    <x v="0"/>
    <x v="0"/>
    <x v="0"/>
    <x v="0"/>
  </r>
  <r>
    <x v="1454"/>
    <n v="92"/>
    <x v="3054"/>
    <s v="Comedy|Fantasy|Romance"/>
    <x v="3334"/>
    <s v="English"/>
    <s v="USA"/>
    <n v="8000000"/>
    <n v="2000"/>
    <x v="43"/>
    <x v="5"/>
    <x v="5"/>
    <x v="4"/>
    <x v="1"/>
    <x v="0"/>
    <x v="0"/>
    <x v="0"/>
    <x v="0"/>
  </r>
  <r>
    <x v="1072"/>
    <n v="140"/>
    <x v="3055"/>
    <s v="Drama|Romance"/>
    <x v="3335"/>
    <s v="English"/>
    <s v="UK"/>
    <s v="-"/>
    <n v="1992"/>
    <x v="7"/>
    <x v="3"/>
    <x v="6"/>
    <x v="2"/>
    <x v="1"/>
    <x v="0"/>
    <x v="0"/>
    <x v="0"/>
    <x v="0"/>
  </r>
  <r>
    <x v="113"/>
    <n v="60"/>
    <x v="4"/>
    <s v="Adventure|Drama|Fantasy|Mystery"/>
    <x v="3336"/>
    <s v="English"/>
    <s v="-"/>
    <s v="-"/>
    <s v="-"/>
    <x v="24"/>
    <x v="2"/>
    <x v="9"/>
    <x v="0"/>
    <x v="3"/>
    <x v="0"/>
    <x v="0"/>
    <x v="0"/>
    <x v="0"/>
  </r>
  <r>
    <x v="1455"/>
    <n v="90"/>
    <x v="3056"/>
    <s v="Animation|Comedy|Drama|Romance"/>
    <x v="3337"/>
    <s v="English"/>
    <s v="USA"/>
    <n v="8000000"/>
    <n v="2015"/>
    <x v="11"/>
    <x v="4"/>
    <x v="8"/>
    <x v="8"/>
    <x v="6"/>
    <x v="0"/>
    <x v="0"/>
    <x v="0"/>
    <x v="0"/>
  </r>
  <r>
    <x v="954"/>
    <n v="129"/>
    <x v="3057"/>
    <s v="Comedy|Drama"/>
    <x v="3338"/>
    <s v="English"/>
    <s v="UK"/>
    <n v="10000000"/>
    <n v="2010"/>
    <x v="11"/>
    <x v="5"/>
    <x v="9"/>
    <x v="2"/>
    <x v="1"/>
    <x v="0"/>
    <x v="0"/>
    <x v="0"/>
    <x v="0"/>
  </r>
  <r>
    <x v="1456"/>
    <n v="111"/>
    <x v="3058"/>
    <s v="Comedy|Crime|Musical|Romance"/>
    <x v="3339"/>
    <s v="French"/>
    <s v="France"/>
    <n v="8000000"/>
    <n v="2002"/>
    <x v="1"/>
    <x v="5"/>
    <x v="7"/>
    <x v="18"/>
    <x v="6"/>
    <x v="0"/>
    <x v="0"/>
    <x v="0"/>
    <x v="0"/>
  </r>
  <r>
    <x v="1114"/>
    <n v="79"/>
    <x v="3059"/>
    <s v="Action|Comedy|Crime|Thriller"/>
    <x v="3340"/>
    <s v="English"/>
    <s v="USA"/>
    <n v="8000000"/>
    <n v="1991"/>
    <x v="19"/>
    <x v="0"/>
    <x v="8"/>
    <x v="10"/>
    <x v="7"/>
    <x v="0"/>
    <x v="0"/>
    <x v="0"/>
    <x v="0"/>
  </r>
  <r>
    <x v="428"/>
    <n v="104"/>
    <x v="3060"/>
    <s v="Comedy|Crime"/>
    <x v="3341"/>
    <s v="English"/>
    <s v="Germany"/>
    <n v="8000000"/>
    <n v="1998"/>
    <x v="4"/>
    <x v="5"/>
    <x v="7"/>
    <x v="2"/>
    <x v="1"/>
    <x v="0"/>
    <x v="0"/>
    <x v="0"/>
    <x v="0"/>
  </r>
  <r>
    <x v="1457"/>
    <n v="101"/>
    <x v="3061"/>
    <s v="Comedy|Drama|Romance"/>
    <x v="3342"/>
    <s v="English"/>
    <s v="USA"/>
    <n v="8000000"/>
    <n v="2010"/>
    <x v="13"/>
    <x v="5"/>
    <x v="9"/>
    <x v="4"/>
    <x v="1"/>
    <x v="0"/>
    <x v="0"/>
    <x v="0"/>
    <x v="0"/>
  </r>
  <r>
    <x v="815"/>
    <n v="113"/>
    <x v="3062"/>
    <s v="Biography|Comedy|Drama|History"/>
    <x v="3343"/>
    <s v="English"/>
    <s v="UK"/>
    <n v="7200000"/>
    <n v="2010"/>
    <x v="13"/>
    <x v="9"/>
    <x v="8"/>
    <x v="8"/>
    <x v="5"/>
    <x v="0"/>
    <x v="0"/>
    <x v="0"/>
    <x v="0"/>
  </r>
  <r>
    <x v="982"/>
    <n v="92"/>
    <x v="3063"/>
    <s v="Biography|Drama"/>
    <x v="3344"/>
    <s v="English"/>
    <s v="UK"/>
    <n v="8000000"/>
    <n v="2007"/>
    <x v="8"/>
    <x v="9"/>
    <x v="9"/>
    <x v="2"/>
    <x v="1"/>
    <x v="0"/>
    <x v="0"/>
    <x v="0"/>
    <x v="0"/>
  </r>
  <r>
    <x v="1458"/>
    <n v="106"/>
    <x v="3064"/>
    <s v="Biography|Drama|Romance|Sport"/>
    <x v="3345"/>
    <s v="English"/>
    <s v="USA"/>
    <n v="8000000"/>
    <n v="1997"/>
    <x v="2"/>
    <x v="9"/>
    <x v="9"/>
    <x v="4"/>
    <x v="16"/>
    <x v="0"/>
    <x v="0"/>
    <x v="0"/>
    <x v="0"/>
  </r>
  <r>
    <x v="1459"/>
    <n v="98"/>
    <x v="4"/>
    <s v="Adventure|Drama"/>
    <x v="3346"/>
    <s v="English"/>
    <s v="UK"/>
    <n v="8000000"/>
    <n v="1983"/>
    <x v="61"/>
    <x v="2"/>
    <x v="9"/>
    <x v="2"/>
    <x v="1"/>
    <x v="0"/>
    <x v="0"/>
    <x v="0"/>
    <x v="0"/>
  </r>
  <r>
    <x v="1460"/>
    <n v="75"/>
    <x v="3065"/>
    <s v="Adventure|Animation|Family|Fantasy"/>
    <x v="3347"/>
    <s v="English"/>
    <s v="France"/>
    <n v="6500000"/>
    <n v="2009"/>
    <x v="16"/>
    <x v="2"/>
    <x v="3"/>
    <x v="7"/>
    <x v="4"/>
    <x v="0"/>
    <x v="0"/>
    <x v="0"/>
    <x v="0"/>
  </r>
  <r>
    <x v="1461"/>
    <n v="104"/>
    <x v="3066"/>
    <s v="Drama|Music"/>
    <x v="3348"/>
    <s v="English"/>
    <s v="USA"/>
    <n v="8000000"/>
    <n v="2013"/>
    <x v="38"/>
    <x v="3"/>
    <x v="16"/>
    <x v="2"/>
    <x v="1"/>
    <x v="0"/>
    <x v="0"/>
    <x v="0"/>
    <x v="0"/>
  </r>
  <r>
    <x v="1462"/>
    <n v="108"/>
    <x v="3067"/>
    <s v="Drama|Romance|Thriller"/>
    <x v="3349"/>
    <s v="English"/>
    <s v="USA"/>
    <n v="8000000"/>
    <n v="2005"/>
    <x v="12"/>
    <x v="3"/>
    <x v="6"/>
    <x v="1"/>
    <x v="1"/>
    <x v="0"/>
    <x v="0"/>
    <x v="0"/>
    <x v="0"/>
  </r>
  <r>
    <x v="1463"/>
    <n v="99"/>
    <x v="3068"/>
    <s v="Crime|Drama"/>
    <x v="3350"/>
    <s v="English"/>
    <s v="USA"/>
    <n v="8000000"/>
    <n v="2007"/>
    <x v="21"/>
    <x v="8"/>
    <x v="9"/>
    <x v="2"/>
    <x v="1"/>
    <x v="0"/>
    <x v="0"/>
    <x v="0"/>
    <x v="0"/>
  </r>
  <r>
    <x v="1464"/>
    <n v="180"/>
    <x v="4"/>
    <s v="Drama|Romance"/>
    <x v="3351"/>
    <s v="English"/>
    <s v="UK"/>
    <s v="-"/>
    <n v="2012"/>
    <x v="13"/>
    <x v="3"/>
    <x v="6"/>
    <x v="2"/>
    <x v="1"/>
    <x v="0"/>
    <x v="0"/>
    <x v="0"/>
    <x v="0"/>
  </r>
  <r>
    <x v="1465"/>
    <n v="109"/>
    <x v="3069"/>
    <s v="Comedy|Crime|Musical|Mystery"/>
    <x v="3352"/>
    <s v="English"/>
    <s v="USA"/>
    <n v="8000000"/>
    <n v="2003"/>
    <x v="23"/>
    <x v="5"/>
    <x v="7"/>
    <x v="18"/>
    <x v="3"/>
    <x v="0"/>
    <x v="0"/>
    <x v="0"/>
    <x v="0"/>
  </r>
  <r>
    <x v="603"/>
    <n v="111"/>
    <x v="3070"/>
    <s v="Drama|Romance|War"/>
    <x v="3353"/>
    <s v="English"/>
    <s v="UK"/>
    <s v="-"/>
    <n v="1998"/>
    <x v="22"/>
    <x v="3"/>
    <x v="6"/>
    <x v="16"/>
    <x v="1"/>
    <x v="0"/>
    <x v="0"/>
    <x v="0"/>
    <x v="0"/>
  </r>
  <r>
    <x v="1466"/>
    <n v="93"/>
    <x v="3071"/>
    <s v="Comedy|Drama|Horror|Sci-Fi"/>
    <x v="3354"/>
    <s v="English"/>
    <s v="Canada"/>
    <n v="8000000"/>
    <n v="2006"/>
    <x v="2"/>
    <x v="5"/>
    <x v="9"/>
    <x v="9"/>
    <x v="0"/>
    <x v="0"/>
    <x v="0"/>
    <x v="0"/>
    <x v="0"/>
  </r>
  <r>
    <x v="1467"/>
    <n v="99"/>
    <x v="3072"/>
    <s v="Comedy|Drama|Romance"/>
    <x v="3355"/>
    <s v="English"/>
    <s v="USA"/>
    <n v="8000000"/>
    <n v="2005"/>
    <x v="34"/>
    <x v="5"/>
    <x v="9"/>
    <x v="4"/>
    <x v="1"/>
    <x v="0"/>
    <x v="0"/>
    <x v="0"/>
    <x v="0"/>
  </r>
  <r>
    <x v="592"/>
    <n v="98"/>
    <x v="3073"/>
    <s v="Action|Comedy|Crime"/>
    <x v="3356"/>
    <s v="English"/>
    <s v="UK"/>
    <n v="8000000"/>
    <n v="2010"/>
    <x v="8"/>
    <x v="0"/>
    <x v="8"/>
    <x v="10"/>
    <x v="1"/>
    <x v="0"/>
    <x v="0"/>
    <x v="0"/>
    <x v="0"/>
  </r>
  <r>
    <x v="1468"/>
    <n v="95"/>
    <x v="3074"/>
    <s v="Crime|Horror|Thriller"/>
    <x v="3357"/>
    <s v="English"/>
    <s v="USA"/>
    <n v="8000000"/>
    <n v="2008"/>
    <x v="19"/>
    <x v="8"/>
    <x v="11"/>
    <x v="1"/>
    <x v="1"/>
    <x v="0"/>
    <x v="0"/>
    <x v="0"/>
    <x v="0"/>
  </r>
  <r>
    <x v="113"/>
    <n v="142"/>
    <x v="4"/>
    <s v="Drama|Romance"/>
    <x v="3358"/>
    <s v="English"/>
    <s v="UK"/>
    <s v="-"/>
    <s v="-"/>
    <x v="16"/>
    <x v="3"/>
    <x v="6"/>
    <x v="2"/>
    <x v="1"/>
    <x v="0"/>
    <x v="0"/>
    <x v="0"/>
    <x v="0"/>
  </r>
  <r>
    <x v="1469"/>
    <n v="107"/>
    <x v="3075"/>
    <s v="Crime|Drama|Thriller"/>
    <x v="3359"/>
    <s v="English"/>
    <s v="USA"/>
    <n v="8000000"/>
    <n v="2006"/>
    <x v="21"/>
    <x v="8"/>
    <x v="9"/>
    <x v="1"/>
    <x v="1"/>
    <x v="0"/>
    <x v="0"/>
    <x v="0"/>
    <x v="0"/>
  </r>
  <r>
    <x v="1470"/>
    <n v="102"/>
    <x v="3076"/>
    <s v="Comedy|Crime|Drama|Romance"/>
    <x v="3360"/>
    <s v="English"/>
    <s v="Italy"/>
    <n v="50000000"/>
    <n v="2004"/>
    <x v="4"/>
    <x v="5"/>
    <x v="7"/>
    <x v="8"/>
    <x v="6"/>
    <x v="0"/>
    <x v="0"/>
    <x v="0"/>
    <x v="0"/>
  </r>
  <r>
    <x v="1471"/>
    <n v="97"/>
    <x v="3077"/>
    <s v="Drama"/>
    <x v="3361"/>
    <s v="English"/>
    <s v="Spain"/>
    <n v="8000000"/>
    <n v="2014"/>
    <x v="43"/>
    <x v="3"/>
    <x v="2"/>
    <x v="2"/>
    <x v="1"/>
    <x v="0"/>
    <x v="0"/>
    <x v="0"/>
    <x v="0"/>
  </r>
  <r>
    <x v="966"/>
    <n v="124"/>
    <x v="3078"/>
    <s v="Action|Animation|Sci-Fi"/>
    <x v="3362"/>
    <s v="Japanese"/>
    <s v="Japan"/>
    <n v="1100000000"/>
    <n v="1988"/>
    <x v="14"/>
    <x v="0"/>
    <x v="3"/>
    <x v="3"/>
    <x v="1"/>
    <x v="0"/>
    <x v="0"/>
    <x v="0"/>
    <x v="0"/>
  </r>
  <r>
    <x v="535"/>
    <n v="97"/>
    <x v="4"/>
    <s v="Action|Crime|Thriller"/>
    <x v="3363"/>
    <s v="English"/>
    <s v="USA"/>
    <n v="22000000"/>
    <n v="2007"/>
    <x v="18"/>
    <x v="0"/>
    <x v="7"/>
    <x v="1"/>
    <x v="1"/>
    <x v="0"/>
    <x v="0"/>
    <x v="0"/>
    <x v="0"/>
  </r>
  <r>
    <x v="1472"/>
    <n v="124"/>
    <x v="4"/>
    <s v="Biography|Drama|Sport"/>
    <x v="3364"/>
    <s v="French"/>
    <s v="Canada"/>
    <n v="8000000"/>
    <n v="2005"/>
    <x v="16"/>
    <x v="9"/>
    <x v="9"/>
    <x v="15"/>
    <x v="1"/>
    <x v="0"/>
    <x v="0"/>
    <x v="0"/>
    <x v="0"/>
  </r>
  <r>
    <x v="1473"/>
    <n v="96"/>
    <x v="4"/>
    <s v="Action|Crime|Drama|Thriller"/>
    <x v="3365"/>
    <s v="English"/>
    <s v="USA"/>
    <n v="8000000"/>
    <n v="2014"/>
    <x v="51"/>
    <x v="0"/>
    <x v="7"/>
    <x v="8"/>
    <x v="7"/>
    <x v="0"/>
    <x v="0"/>
    <x v="0"/>
    <x v="0"/>
  </r>
  <r>
    <x v="575"/>
    <n v="114"/>
    <x v="3079"/>
    <s v="Action|Adventure|Comedy|Romance"/>
    <x v="3366"/>
    <s v="Chinese"/>
    <s v="China"/>
    <s v="-"/>
    <n v="2013"/>
    <x v="37"/>
    <x v="0"/>
    <x v="0"/>
    <x v="5"/>
    <x v="6"/>
    <x v="0"/>
    <x v="0"/>
    <x v="0"/>
    <x v="0"/>
  </r>
  <r>
    <x v="1474"/>
    <n v="90"/>
    <x v="3080"/>
    <s v="Comedy|Drama|Romance"/>
    <x v="3367"/>
    <s v="English"/>
    <s v="UK"/>
    <n v="7900000"/>
    <n v="2005"/>
    <x v="8"/>
    <x v="5"/>
    <x v="9"/>
    <x v="4"/>
    <x v="1"/>
    <x v="0"/>
    <x v="0"/>
    <x v="0"/>
    <x v="0"/>
  </r>
  <r>
    <x v="545"/>
    <n v="104"/>
    <x v="4"/>
    <s v="Drama"/>
    <x v="3368"/>
    <s v="English"/>
    <s v="USA"/>
    <n v="8000000"/>
    <n v="2016"/>
    <x v="25"/>
    <x v="3"/>
    <x v="2"/>
    <x v="2"/>
    <x v="1"/>
    <x v="0"/>
    <x v="0"/>
    <x v="0"/>
    <x v="0"/>
  </r>
  <r>
    <x v="1456"/>
    <n v="102"/>
    <x v="3081"/>
    <s v="Crime|Drama|Mystery|Thriller"/>
    <x v="3369"/>
    <s v="English"/>
    <s v="France"/>
    <s v="-"/>
    <n v="2003"/>
    <x v="2"/>
    <x v="8"/>
    <x v="9"/>
    <x v="14"/>
    <x v="7"/>
    <x v="0"/>
    <x v="0"/>
    <x v="0"/>
    <x v="0"/>
  </r>
  <r>
    <x v="1475"/>
    <n v="93"/>
    <x v="4"/>
    <s v="Action|Drama"/>
    <x v="3370"/>
    <s v="English"/>
    <s v="UK"/>
    <s v="-"/>
    <n v="2013"/>
    <x v="28"/>
    <x v="0"/>
    <x v="9"/>
    <x v="2"/>
    <x v="1"/>
    <x v="0"/>
    <x v="0"/>
    <x v="0"/>
    <x v="0"/>
  </r>
  <r>
    <x v="1476"/>
    <n v="90"/>
    <x v="3082"/>
    <s v="Action|Sci-Fi|Sport"/>
    <x v="3371"/>
    <s v="English"/>
    <s v="Australia"/>
    <n v="10000000"/>
    <n v="1989"/>
    <x v="12"/>
    <x v="0"/>
    <x v="10"/>
    <x v="15"/>
    <x v="1"/>
    <x v="0"/>
    <x v="0"/>
    <x v="0"/>
    <x v="0"/>
  </r>
  <r>
    <x v="1477"/>
    <n v="106"/>
    <x v="4"/>
    <s v="Action"/>
    <x v="3372"/>
    <s v="English"/>
    <s v="USA"/>
    <n v="8000000"/>
    <n v="2016"/>
    <x v="39"/>
    <x v="0"/>
    <x v="2"/>
    <x v="2"/>
    <x v="1"/>
    <x v="0"/>
    <x v="0"/>
    <x v="0"/>
    <x v="0"/>
  </r>
  <r>
    <x v="545"/>
    <n v="99"/>
    <x v="3083"/>
    <s v="Comedy|Drama|Family"/>
    <x v="3373"/>
    <s v="English"/>
    <s v="USA"/>
    <n v="7500000"/>
    <n v="1989"/>
    <x v="38"/>
    <x v="5"/>
    <x v="9"/>
    <x v="7"/>
    <x v="1"/>
    <x v="0"/>
    <x v="0"/>
    <x v="0"/>
    <x v="0"/>
  </r>
  <r>
    <x v="657"/>
    <n v="115"/>
    <x v="3084"/>
    <s v="Comedy|Drama"/>
    <x v="3374"/>
    <s v="English"/>
    <s v="USA"/>
    <n v="7500000"/>
    <n v="1997"/>
    <x v="8"/>
    <x v="5"/>
    <x v="9"/>
    <x v="2"/>
    <x v="1"/>
    <x v="0"/>
    <x v="0"/>
    <x v="0"/>
    <x v="0"/>
  </r>
  <r>
    <x v="1478"/>
    <n v="89"/>
    <x v="3085"/>
    <s v="Action|Comedy"/>
    <x v="3375"/>
    <s v="Cantonese"/>
    <s v="Hong Kong"/>
    <n v="7500000"/>
    <n v="1995"/>
    <x v="10"/>
    <x v="0"/>
    <x v="8"/>
    <x v="2"/>
    <x v="1"/>
    <x v="0"/>
    <x v="0"/>
    <x v="0"/>
    <x v="0"/>
  </r>
  <r>
    <x v="1479"/>
    <n v="101"/>
    <x v="4"/>
    <s v="Drama|War|Western"/>
    <x v="3376"/>
    <s v="French"/>
    <s v="France"/>
    <n v="7700000"/>
    <n v="2014"/>
    <x v="11"/>
    <x v="3"/>
    <x v="17"/>
    <x v="6"/>
    <x v="1"/>
    <x v="0"/>
    <x v="0"/>
    <x v="0"/>
    <x v="0"/>
  </r>
  <r>
    <x v="689"/>
    <n v="92"/>
    <x v="3086"/>
    <s v="Comedy|Drama"/>
    <x v="3377"/>
    <s v="English"/>
    <s v="USA"/>
    <n v="6500000"/>
    <n v="2005"/>
    <x v="32"/>
    <x v="5"/>
    <x v="9"/>
    <x v="2"/>
    <x v="1"/>
    <x v="0"/>
    <x v="0"/>
    <x v="0"/>
    <x v="0"/>
  </r>
  <r>
    <x v="1480"/>
    <n v="94"/>
    <x v="3087"/>
    <s v="Horror"/>
    <x v="3378"/>
    <s v="English"/>
    <s v="USA"/>
    <n v="10000000"/>
    <n v="2007"/>
    <x v="28"/>
    <x v="11"/>
    <x v="2"/>
    <x v="2"/>
    <x v="1"/>
    <x v="0"/>
    <x v="0"/>
    <x v="0"/>
    <x v="0"/>
  </r>
  <r>
    <x v="1120"/>
    <n v="100"/>
    <x v="3088"/>
    <s v="Drama"/>
    <x v="3379"/>
    <s v="English"/>
    <s v="UK"/>
    <n v="4500000"/>
    <n v="2009"/>
    <x v="11"/>
    <x v="3"/>
    <x v="2"/>
    <x v="2"/>
    <x v="1"/>
    <x v="0"/>
    <x v="0"/>
    <x v="0"/>
    <x v="0"/>
  </r>
  <r>
    <x v="982"/>
    <n v="106"/>
    <x v="3089"/>
    <s v="Drama|Romance"/>
    <x v="3380"/>
    <s v="English"/>
    <s v="USA"/>
    <s v="-"/>
    <n v="2005"/>
    <x v="21"/>
    <x v="3"/>
    <x v="6"/>
    <x v="2"/>
    <x v="1"/>
    <x v="0"/>
    <x v="0"/>
    <x v="0"/>
    <x v="0"/>
  </r>
  <r>
    <x v="1481"/>
    <n v="109"/>
    <x v="3090"/>
    <s v="Comedy|Drama|Romance"/>
    <x v="3381"/>
    <s v="English"/>
    <s v="UK"/>
    <n v="7500000"/>
    <n v="1984"/>
    <x v="19"/>
    <x v="5"/>
    <x v="9"/>
    <x v="4"/>
    <x v="1"/>
    <x v="0"/>
    <x v="0"/>
    <x v="0"/>
    <x v="0"/>
  </r>
  <r>
    <x v="796"/>
    <n v="105"/>
    <x v="3091"/>
    <s v="Crime|Drama|Mystery|Thriller"/>
    <x v="3382"/>
    <s v="English"/>
    <s v="USA"/>
    <n v="7500000"/>
    <n v="2002"/>
    <x v="13"/>
    <x v="8"/>
    <x v="9"/>
    <x v="14"/>
    <x v="7"/>
    <x v="0"/>
    <x v="0"/>
    <x v="0"/>
    <x v="0"/>
  </r>
  <r>
    <x v="958"/>
    <n v="102"/>
    <x v="3092"/>
    <s v="Comedy|Drama|Romance|Sport"/>
    <x v="3383"/>
    <s v="English"/>
    <s v="Canada"/>
    <n v="7500000"/>
    <n v="2002"/>
    <x v="19"/>
    <x v="5"/>
    <x v="9"/>
    <x v="4"/>
    <x v="16"/>
    <x v="0"/>
    <x v="0"/>
    <x v="0"/>
    <x v="0"/>
  </r>
  <r>
    <x v="1482"/>
    <n v="97"/>
    <x v="3093"/>
    <s v="Comedy|Crime"/>
    <x v="3384"/>
    <s v="English"/>
    <s v="USA"/>
    <n v="7500000"/>
    <n v="2008"/>
    <x v="69"/>
    <x v="5"/>
    <x v="7"/>
    <x v="2"/>
    <x v="1"/>
    <x v="0"/>
    <x v="0"/>
    <x v="0"/>
    <x v="0"/>
  </r>
  <r>
    <x v="1483"/>
    <n v="118"/>
    <x v="3094"/>
    <s v="Drama|Romance"/>
    <x v="3385"/>
    <s v="English"/>
    <s v="USA"/>
    <n v="7500000"/>
    <n v="2004"/>
    <x v="8"/>
    <x v="3"/>
    <x v="6"/>
    <x v="2"/>
    <x v="1"/>
    <x v="0"/>
    <x v="0"/>
    <x v="0"/>
    <x v="0"/>
  </r>
  <r>
    <x v="1230"/>
    <n v="92"/>
    <x v="3095"/>
    <s v="Comedy|Crime|Romance"/>
    <x v="3386"/>
    <s v="English"/>
    <s v="USA"/>
    <n v="8000000"/>
    <n v="2009"/>
    <x v="5"/>
    <x v="5"/>
    <x v="7"/>
    <x v="4"/>
    <x v="1"/>
    <x v="0"/>
    <x v="0"/>
    <x v="0"/>
    <x v="0"/>
  </r>
  <r>
    <x v="327"/>
    <n v="112"/>
    <x v="3096"/>
    <s v="Comedy|Drama|Music"/>
    <x v="3387"/>
    <s v="English"/>
    <s v="USA"/>
    <s v="-"/>
    <n v="2003"/>
    <x v="34"/>
    <x v="5"/>
    <x v="9"/>
    <x v="17"/>
    <x v="1"/>
    <x v="0"/>
    <x v="0"/>
    <x v="0"/>
    <x v="0"/>
  </r>
  <r>
    <x v="1484"/>
    <n v="103"/>
    <x v="3097"/>
    <s v="Comedy|Crime|Drama|Romance|Thriller"/>
    <x v="3388"/>
    <s v="French"/>
    <s v="France"/>
    <n v="50000000"/>
    <n v="2001"/>
    <x v="8"/>
    <x v="5"/>
    <x v="7"/>
    <x v="8"/>
    <x v="6"/>
    <x v="2"/>
    <x v="0"/>
    <x v="0"/>
    <x v="0"/>
  </r>
  <r>
    <x v="790"/>
    <n v="93"/>
    <x v="3098"/>
    <s v="Drama|Romance|Sci-Fi|Thriller"/>
    <x v="3389"/>
    <s v="English"/>
    <s v="UK"/>
    <n v="7500000"/>
    <n v="2003"/>
    <x v="22"/>
    <x v="3"/>
    <x v="6"/>
    <x v="3"/>
    <x v="7"/>
    <x v="0"/>
    <x v="0"/>
    <x v="0"/>
    <x v="0"/>
  </r>
  <r>
    <x v="1485"/>
    <n v="101"/>
    <x v="4"/>
    <s v="Comedy"/>
    <x v="3390"/>
    <s v="English"/>
    <s v="UK"/>
    <n v="7500000"/>
    <n v="2012"/>
    <x v="30"/>
    <x v="5"/>
    <x v="2"/>
    <x v="2"/>
    <x v="1"/>
    <x v="0"/>
    <x v="0"/>
    <x v="0"/>
    <x v="0"/>
  </r>
  <r>
    <x v="721"/>
    <n v="115"/>
    <x v="2905"/>
    <s v="Crime|Drama|Thriller"/>
    <x v="3138"/>
    <s v="English"/>
    <s v="Germany"/>
    <n v="6500000"/>
    <n v="2004"/>
    <x v="0"/>
    <x v="8"/>
    <x v="9"/>
    <x v="1"/>
    <x v="1"/>
    <x v="0"/>
    <x v="0"/>
    <x v="0"/>
    <x v="0"/>
  </r>
  <r>
    <x v="1486"/>
    <n v="113"/>
    <x v="3099"/>
    <s v="Drama"/>
    <x v="3391"/>
    <s v="English"/>
    <s v="UK"/>
    <n v="8000000"/>
    <n v="2011"/>
    <x v="10"/>
    <x v="3"/>
    <x v="2"/>
    <x v="2"/>
    <x v="1"/>
    <x v="0"/>
    <x v="0"/>
    <x v="0"/>
    <x v="0"/>
  </r>
  <r>
    <x v="1487"/>
    <n v="95"/>
    <x v="4"/>
    <s v="Action|Crime|Drama|Thriller"/>
    <x v="3392"/>
    <s v="English"/>
    <s v="Nigeria"/>
    <n v="7500000"/>
    <n v="2012"/>
    <x v="23"/>
    <x v="0"/>
    <x v="7"/>
    <x v="8"/>
    <x v="7"/>
    <x v="0"/>
    <x v="0"/>
    <x v="0"/>
    <x v="0"/>
  </r>
  <r>
    <x v="1488"/>
    <n v="153"/>
    <x v="3100"/>
    <s v="Comedy|Family|Romance"/>
    <x v="3393"/>
    <s v="Hindi"/>
    <s v="USA"/>
    <n v="6000000"/>
    <n v="2007"/>
    <x v="28"/>
    <x v="5"/>
    <x v="4"/>
    <x v="4"/>
    <x v="1"/>
    <x v="0"/>
    <x v="0"/>
    <x v="0"/>
    <x v="0"/>
  </r>
  <r>
    <x v="1489"/>
    <n v="89"/>
    <x v="3101"/>
    <s v="Animation|Biography|Drama|War"/>
    <x v="3394"/>
    <s v="French"/>
    <s v="France"/>
    <n v="7300000"/>
    <n v="2007"/>
    <x v="25"/>
    <x v="4"/>
    <x v="18"/>
    <x v="8"/>
    <x v="12"/>
    <x v="0"/>
    <x v="0"/>
    <x v="0"/>
    <x v="0"/>
  </r>
  <r>
    <x v="259"/>
    <n v="92"/>
    <x v="4"/>
    <s v="Adventure|Fantasy|Thriller"/>
    <x v="3395"/>
    <s v="English"/>
    <s v="USA"/>
    <n v="12000000"/>
    <n v="2009"/>
    <x v="20"/>
    <x v="2"/>
    <x v="5"/>
    <x v="1"/>
    <x v="1"/>
    <x v="0"/>
    <x v="0"/>
    <x v="0"/>
    <x v="0"/>
  </r>
  <r>
    <x v="1490"/>
    <n v="107"/>
    <x v="4"/>
    <s v="Drama|Thriller"/>
    <x v="3396"/>
    <s v="German"/>
    <s v="Germany"/>
    <n v="5000000"/>
    <n v="2008"/>
    <x v="32"/>
    <x v="3"/>
    <x v="1"/>
    <x v="2"/>
    <x v="1"/>
    <x v="0"/>
    <x v="0"/>
    <x v="0"/>
    <x v="0"/>
  </r>
  <r>
    <x v="1099"/>
    <n v="118"/>
    <x v="3102"/>
    <s v="Horror|Thriller"/>
    <x v="3397"/>
    <s v="English"/>
    <s v="France"/>
    <n v="7000000"/>
    <n v="2016"/>
    <x v="15"/>
    <x v="11"/>
    <x v="1"/>
    <x v="2"/>
    <x v="1"/>
    <x v="0"/>
    <x v="0"/>
    <x v="0"/>
    <x v="0"/>
  </r>
  <r>
    <x v="1491"/>
    <n v="97"/>
    <x v="3103"/>
    <s v="Action|Crime|Drama|Thriller"/>
    <x v="3398"/>
    <s v="English"/>
    <s v="UK"/>
    <n v="7300000"/>
    <n v="2009"/>
    <x v="13"/>
    <x v="0"/>
    <x v="7"/>
    <x v="8"/>
    <x v="7"/>
    <x v="0"/>
    <x v="0"/>
    <x v="0"/>
    <x v="0"/>
  </r>
  <r>
    <x v="6"/>
    <n v="156"/>
    <x v="6"/>
    <s v="Action|Adventure|Romance"/>
    <x v="6"/>
    <s v="English"/>
    <s v="USA"/>
    <n v="258000000"/>
    <n v="2007"/>
    <x v="5"/>
    <x v="0"/>
    <x v="0"/>
    <x v="4"/>
    <x v="1"/>
    <x v="0"/>
    <x v="0"/>
    <x v="0"/>
    <x v="0"/>
  </r>
  <r>
    <x v="1492"/>
    <n v="100"/>
    <x v="3104"/>
    <s v="Action|Adventure|Fantasy|Sci-Fi|Thriller"/>
    <x v="3399"/>
    <s v="English"/>
    <s v="USA"/>
    <n v="7500000"/>
    <n v="1999"/>
    <x v="58"/>
    <x v="0"/>
    <x v="0"/>
    <x v="0"/>
    <x v="0"/>
    <x v="2"/>
    <x v="0"/>
    <x v="0"/>
    <x v="0"/>
  </r>
  <r>
    <x v="689"/>
    <n v="96"/>
    <x v="3105"/>
    <s v="Comedy|Drama|Romance"/>
    <x v="3400"/>
    <s v="English"/>
    <s v="USA"/>
    <n v="7500000"/>
    <n v="2007"/>
    <x v="7"/>
    <x v="5"/>
    <x v="9"/>
    <x v="4"/>
    <x v="1"/>
    <x v="0"/>
    <x v="0"/>
    <x v="0"/>
    <x v="0"/>
  </r>
  <r>
    <x v="1493"/>
    <n v="104"/>
    <x v="4"/>
    <s v="Action|Thriller"/>
    <x v="3401"/>
    <s v="English"/>
    <s v="Canada"/>
    <n v="7500000"/>
    <n v="2015"/>
    <x v="37"/>
    <x v="0"/>
    <x v="1"/>
    <x v="2"/>
    <x v="1"/>
    <x v="0"/>
    <x v="0"/>
    <x v="0"/>
    <x v="0"/>
  </r>
  <r>
    <x v="1494"/>
    <n v="120"/>
    <x v="3106"/>
    <s v="Action|Adventure|Thriller"/>
    <x v="3402"/>
    <s v="English"/>
    <s v="UK"/>
    <n v="7200000"/>
    <n v="1971"/>
    <x v="10"/>
    <x v="0"/>
    <x v="0"/>
    <x v="1"/>
    <x v="1"/>
    <x v="0"/>
    <x v="0"/>
    <x v="0"/>
    <x v="0"/>
  </r>
  <r>
    <x v="420"/>
    <n v="175"/>
    <x v="3107"/>
    <s v="Crime|Drama"/>
    <x v="3403"/>
    <s v="English"/>
    <s v="USA"/>
    <n v="6000000"/>
    <n v="1972"/>
    <x v="76"/>
    <x v="8"/>
    <x v="9"/>
    <x v="2"/>
    <x v="1"/>
    <x v="0"/>
    <x v="0"/>
    <x v="0"/>
    <x v="0"/>
  </r>
  <r>
    <x v="451"/>
    <n v="95"/>
    <x v="3108"/>
    <s v="Drama|Music|Romance"/>
    <x v="3404"/>
    <s v="English"/>
    <s v="USA"/>
    <n v="4000000"/>
    <n v="1983"/>
    <x v="9"/>
    <x v="3"/>
    <x v="16"/>
    <x v="4"/>
    <x v="1"/>
    <x v="0"/>
    <x v="0"/>
    <x v="0"/>
    <x v="0"/>
  </r>
  <r>
    <x v="17"/>
    <n v="95"/>
    <x v="3109"/>
    <s v="Comedy|Drama|Romance"/>
    <x v="3405"/>
    <s v="English"/>
    <s v="USA"/>
    <n v="7500000"/>
    <n v="2009"/>
    <x v="16"/>
    <x v="5"/>
    <x v="9"/>
    <x v="4"/>
    <x v="1"/>
    <x v="0"/>
    <x v="0"/>
    <x v="0"/>
    <x v="0"/>
  </r>
  <r>
    <x v="1251"/>
    <n v="121"/>
    <x v="3110"/>
    <s v="Drama|Music|Romance"/>
    <x v="3406"/>
    <s v="English"/>
    <s v="New Zealand"/>
    <n v="7000000"/>
    <n v="1993"/>
    <x v="32"/>
    <x v="3"/>
    <x v="16"/>
    <x v="4"/>
    <x v="1"/>
    <x v="0"/>
    <x v="0"/>
    <x v="0"/>
    <x v="0"/>
  </r>
  <r>
    <x v="151"/>
    <n v="110"/>
    <x v="3111"/>
    <s v="Comedy|Drama"/>
    <x v="3407"/>
    <s v="English"/>
    <s v="USA"/>
    <n v="7000000"/>
    <n v="2012"/>
    <x v="9"/>
    <x v="5"/>
    <x v="9"/>
    <x v="2"/>
    <x v="1"/>
    <x v="0"/>
    <x v="0"/>
    <x v="0"/>
    <x v="0"/>
  </r>
  <r>
    <x v="88"/>
    <n v="96"/>
    <x v="3112"/>
    <s v="Horror|Mystery|Thriller"/>
    <x v="3408"/>
    <s v="English"/>
    <s v="USA"/>
    <n v="11000000"/>
    <n v="2003"/>
    <x v="41"/>
    <x v="11"/>
    <x v="12"/>
    <x v="1"/>
    <x v="1"/>
    <x v="0"/>
    <x v="0"/>
    <x v="0"/>
    <x v="0"/>
  </r>
  <r>
    <x v="1494"/>
    <n v="121"/>
    <x v="3113"/>
    <s v="Action|Adventure|Thriller"/>
    <x v="3409"/>
    <s v="English"/>
    <s v="UK"/>
    <n v="7000000"/>
    <n v="1973"/>
    <x v="2"/>
    <x v="0"/>
    <x v="0"/>
    <x v="1"/>
    <x v="1"/>
    <x v="0"/>
    <x v="0"/>
    <x v="0"/>
    <x v="0"/>
  </r>
  <r>
    <x v="352"/>
    <n v="95"/>
    <x v="3114"/>
    <s v="Drama|Family|Sport"/>
    <x v="3410"/>
    <s v="English"/>
    <s v="USA"/>
    <n v="5000000"/>
    <n v="2000"/>
    <x v="15"/>
    <x v="3"/>
    <x v="4"/>
    <x v="15"/>
    <x v="1"/>
    <x v="0"/>
    <x v="0"/>
    <x v="0"/>
    <x v="0"/>
  </r>
  <r>
    <x v="1495"/>
    <n v="112"/>
    <x v="3115"/>
    <s v="Comedy|Drama|Romance"/>
    <x v="3411"/>
    <s v="English"/>
    <s v="Germany"/>
    <s v="-"/>
    <n v="2008"/>
    <x v="13"/>
    <x v="5"/>
    <x v="9"/>
    <x v="4"/>
    <x v="1"/>
    <x v="0"/>
    <x v="0"/>
    <x v="0"/>
    <x v="0"/>
  </r>
  <r>
    <x v="1316"/>
    <n v="112"/>
    <x v="3116"/>
    <s v="Comedy|Drama"/>
    <x v="3412"/>
    <s v="English"/>
    <s v="USA"/>
    <n v="6600000"/>
    <n v="2011"/>
    <x v="20"/>
    <x v="5"/>
    <x v="9"/>
    <x v="2"/>
    <x v="1"/>
    <x v="0"/>
    <x v="0"/>
    <x v="0"/>
    <x v="0"/>
  </r>
  <r>
    <x v="35"/>
    <n v="143"/>
    <x v="50"/>
    <s v="Drama|Romance"/>
    <x v="50"/>
    <s v="English"/>
    <s v="Australia"/>
    <n v="105000000"/>
    <n v="2013"/>
    <x v="11"/>
    <x v="3"/>
    <x v="6"/>
    <x v="2"/>
    <x v="1"/>
    <x v="0"/>
    <x v="0"/>
    <x v="0"/>
    <x v="0"/>
  </r>
  <r>
    <x v="299"/>
    <n v="93"/>
    <x v="3117"/>
    <s v="Biography|Drama|History"/>
    <x v="3413"/>
    <s v="English"/>
    <s v="USA"/>
    <n v="7500000"/>
    <n v="2005"/>
    <x v="7"/>
    <x v="9"/>
    <x v="9"/>
    <x v="12"/>
    <x v="1"/>
    <x v="0"/>
    <x v="0"/>
    <x v="0"/>
    <x v="0"/>
  </r>
  <r>
    <x v="443"/>
    <n v="110"/>
    <x v="3118"/>
    <s v="Biography|Crime|Drama"/>
    <x v="3414"/>
    <s v="English"/>
    <s v="Canada"/>
    <n v="7000000"/>
    <n v="2005"/>
    <x v="38"/>
    <x v="9"/>
    <x v="7"/>
    <x v="8"/>
    <x v="1"/>
    <x v="0"/>
    <x v="0"/>
    <x v="0"/>
    <x v="0"/>
  </r>
  <r>
    <x v="423"/>
    <n v="104"/>
    <x v="3119"/>
    <s v="Action|Crime|Thriller"/>
    <x v="3415"/>
    <s v="English"/>
    <s v="USA"/>
    <n v="7000000"/>
    <n v="1995"/>
    <x v="13"/>
    <x v="0"/>
    <x v="7"/>
    <x v="1"/>
    <x v="1"/>
    <x v="0"/>
    <x v="0"/>
    <x v="0"/>
    <x v="0"/>
  </r>
  <r>
    <x v="790"/>
    <n v="115"/>
    <x v="2646"/>
    <s v="Drama|Romance|Western"/>
    <x v="2840"/>
    <s v="English"/>
    <s v="UK"/>
    <n v="20000000"/>
    <n v="2000"/>
    <x v="12"/>
    <x v="3"/>
    <x v="6"/>
    <x v="6"/>
    <x v="1"/>
    <x v="0"/>
    <x v="0"/>
    <x v="0"/>
    <x v="0"/>
  </r>
  <r>
    <x v="113"/>
    <n v="53"/>
    <x v="4"/>
    <s v="Crime|Drama|Thriller"/>
    <x v="3416"/>
    <s v="English"/>
    <s v="USA"/>
    <s v="-"/>
    <s v="-"/>
    <x v="29"/>
    <x v="8"/>
    <x v="9"/>
    <x v="1"/>
    <x v="1"/>
    <x v="0"/>
    <x v="0"/>
    <x v="0"/>
    <x v="0"/>
  </r>
  <r>
    <x v="1496"/>
    <n v="119"/>
    <x v="3120"/>
    <s v="Action|Adventure|Sci-Fi"/>
    <x v="3417"/>
    <s v="English"/>
    <s v="USA"/>
    <n v="9000000"/>
    <n v="1976"/>
    <x v="2"/>
    <x v="0"/>
    <x v="0"/>
    <x v="3"/>
    <x v="1"/>
    <x v="0"/>
    <x v="0"/>
    <x v="0"/>
    <x v="0"/>
  </r>
  <r>
    <x v="1494"/>
    <n v="125"/>
    <x v="3121"/>
    <s v="Action|Adventure|Thriller"/>
    <x v="3418"/>
    <s v="English"/>
    <s v="UK"/>
    <n v="13000000"/>
    <n v="1974"/>
    <x v="2"/>
    <x v="0"/>
    <x v="0"/>
    <x v="1"/>
    <x v="1"/>
    <x v="0"/>
    <x v="0"/>
    <x v="0"/>
    <x v="0"/>
  </r>
  <r>
    <x v="836"/>
    <n v="96"/>
    <x v="3122"/>
    <s v="Action|Comedy|Crime|Thriller"/>
    <x v="3419"/>
    <s v="English"/>
    <s v="USA"/>
    <n v="7000000"/>
    <n v="1988"/>
    <x v="31"/>
    <x v="0"/>
    <x v="8"/>
    <x v="10"/>
    <x v="7"/>
    <x v="0"/>
    <x v="0"/>
    <x v="0"/>
    <x v="0"/>
  </r>
  <r>
    <x v="668"/>
    <n v="100"/>
    <x v="3123"/>
    <s v="Adventure|Horror|Thriller"/>
    <x v="3420"/>
    <s v="English"/>
    <s v="UK"/>
    <n v="3500000"/>
    <n v="2005"/>
    <x v="13"/>
    <x v="2"/>
    <x v="11"/>
    <x v="1"/>
    <x v="1"/>
    <x v="0"/>
    <x v="0"/>
    <x v="0"/>
    <x v="0"/>
  </r>
  <r>
    <x v="1497"/>
    <n v="46"/>
    <x v="3124"/>
    <s v="Documentary|Sport"/>
    <x v="3421"/>
    <s v="English"/>
    <s v="USA"/>
    <s v="-"/>
    <n v="2000"/>
    <x v="7"/>
    <x v="1"/>
    <x v="19"/>
    <x v="2"/>
    <x v="1"/>
    <x v="0"/>
    <x v="0"/>
    <x v="0"/>
    <x v="0"/>
  </r>
  <r>
    <x v="1498"/>
    <n v="89"/>
    <x v="3125"/>
    <s v="Horror|Mystery"/>
    <x v="3422"/>
    <s v="English"/>
    <s v="USA"/>
    <n v="7000000"/>
    <n v="2014"/>
    <x v="61"/>
    <x v="11"/>
    <x v="12"/>
    <x v="2"/>
    <x v="1"/>
    <x v="0"/>
    <x v="0"/>
    <x v="0"/>
    <x v="0"/>
  </r>
  <r>
    <x v="363"/>
    <n v="92"/>
    <x v="3126"/>
    <s v="Comedy"/>
    <x v="3423"/>
    <s v="English"/>
    <s v="USA"/>
    <n v="7000000"/>
    <n v="1996"/>
    <x v="2"/>
    <x v="5"/>
    <x v="2"/>
    <x v="2"/>
    <x v="1"/>
    <x v="0"/>
    <x v="0"/>
    <x v="0"/>
    <x v="0"/>
  </r>
  <r>
    <x v="1095"/>
    <n v="109"/>
    <x v="3127"/>
    <s v="Crime|Horror"/>
    <x v="3424"/>
    <s v="English"/>
    <s v="USA"/>
    <n v="7000000"/>
    <n v="2005"/>
    <x v="8"/>
    <x v="8"/>
    <x v="11"/>
    <x v="2"/>
    <x v="1"/>
    <x v="0"/>
    <x v="0"/>
    <x v="0"/>
    <x v="0"/>
  </r>
  <r>
    <x v="113"/>
    <n v="44"/>
    <x v="4"/>
    <s v="Action|Drama|Fantasy|Romance"/>
    <x v="3425"/>
    <s v="English"/>
    <s v="USA"/>
    <n v="2300000"/>
    <s v="-"/>
    <x v="17"/>
    <x v="0"/>
    <x v="9"/>
    <x v="0"/>
    <x v="6"/>
    <x v="0"/>
    <x v="0"/>
    <x v="0"/>
    <x v="0"/>
  </r>
  <r>
    <x v="1171"/>
    <n v="103"/>
    <x v="3128"/>
    <s v="Comedy|Crime|Drama"/>
    <x v="3426"/>
    <s v="English"/>
    <s v="USA"/>
    <n v="7000000"/>
    <n v="2015"/>
    <x v="11"/>
    <x v="5"/>
    <x v="7"/>
    <x v="8"/>
    <x v="1"/>
    <x v="0"/>
    <x v="0"/>
    <x v="0"/>
    <x v="0"/>
  </r>
  <r>
    <x v="631"/>
    <n v="95"/>
    <x v="3129"/>
    <s v="Crime|Drama|Thriller"/>
    <x v="3427"/>
    <s v="English"/>
    <s v="USA"/>
    <n v="7000000"/>
    <n v="1999"/>
    <x v="9"/>
    <x v="8"/>
    <x v="9"/>
    <x v="1"/>
    <x v="1"/>
    <x v="0"/>
    <x v="0"/>
    <x v="0"/>
    <x v="0"/>
  </r>
  <r>
    <x v="2"/>
    <n v="143"/>
    <x v="30"/>
    <s v="Action|Adventure|Thriller"/>
    <x v="30"/>
    <s v="English"/>
    <s v="UK"/>
    <n v="200000000"/>
    <n v="2012"/>
    <x v="6"/>
    <x v="0"/>
    <x v="0"/>
    <x v="1"/>
    <x v="1"/>
    <x v="0"/>
    <x v="0"/>
    <x v="0"/>
    <x v="0"/>
  </r>
  <r>
    <x v="1095"/>
    <n v="105"/>
    <x v="3130"/>
    <s v="Horror"/>
    <x v="3428"/>
    <s v="English"/>
    <s v="USA"/>
    <n v="7000000"/>
    <n v="2003"/>
    <x v="19"/>
    <x v="11"/>
    <x v="2"/>
    <x v="2"/>
    <x v="1"/>
    <x v="0"/>
    <x v="0"/>
    <x v="0"/>
    <x v="0"/>
  </r>
  <r>
    <x v="1499"/>
    <n v="79"/>
    <x v="4"/>
    <s v="Horror"/>
    <x v="3429"/>
    <s v="English"/>
    <s v="USA"/>
    <n v="350000"/>
    <n v="1978"/>
    <x v="54"/>
    <x v="11"/>
    <x v="2"/>
    <x v="2"/>
    <x v="1"/>
    <x v="0"/>
    <x v="0"/>
    <x v="0"/>
    <x v="0"/>
  </r>
  <r>
    <x v="607"/>
    <n v="106"/>
    <x v="3131"/>
    <s v="Comedy|Drama"/>
    <x v="3430"/>
    <s v="English"/>
    <s v="USA"/>
    <n v="7000000"/>
    <n v="2009"/>
    <x v="15"/>
    <x v="5"/>
    <x v="9"/>
    <x v="2"/>
    <x v="1"/>
    <x v="0"/>
    <x v="0"/>
    <x v="0"/>
    <x v="0"/>
  </r>
  <r>
    <x v="1500"/>
    <n v="100"/>
    <x v="3132"/>
    <s v="Drama|Mystery"/>
    <x v="3431"/>
    <s v="English"/>
    <s v="USA"/>
    <n v="7500000"/>
    <n v="2009"/>
    <x v="1"/>
    <x v="3"/>
    <x v="12"/>
    <x v="2"/>
    <x v="1"/>
    <x v="0"/>
    <x v="0"/>
    <x v="0"/>
    <x v="0"/>
  </r>
  <r>
    <x v="601"/>
    <n v="103"/>
    <x v="3133"/>
    <s v="Action|Fantasy|Horror|Thriller"/>
    <x v="3432"/>
    <s v="English"/>
    <s v="USA"/>
    <n v="7000000"/>
    <n v="1989"/>
    <x v="5"/>
    <x v="0"/>
    <x v="5"/>
    <x v="9"/>
    <x v="7"/>
    <x v="0"/>
    <x v="0"/>
    <x v="0"/>
    <x v="0"/>
  </r>
  <r>
    <x v="1102"/>
    <n v="116"/>
    <x v="3134"/>
    <s v="Drama|Music"/>
    <x v="3433"/>
    <s v="English"/>
    <s v="USA"/>
    <n v="7000000"/>
    <n v="2014"/>
    <x v="8"/>
    <x v="3"/>
    <x v="16"/>
    <x v="2"/>
    <x v="1"/>
    <x v="0"/>
    <x v="0"/>
    <x v="0"/>
    <x v="0"/>
  </r>
  <r>
    <x v="1501"/>
    <n v="99"/>
    <x v="3135"/>
    <s v="Drama|Romance"/>
    <x v="3434"/>
    <s v="English"/>
    <s v="USA"/>
    <n v="7000000"/>
    <n v="2009"/>
    <x v="32"/>
    <x v="3"/>
    <x v="6"/>
    <x v="2"/>
    <x v="1"/>
    <x v="0"/>
    <x v="0"/>
    <x v="0"/>
    <x v="0"/>
  </r>
  <r>
    <x v="48"/>
    <n v="164"/>
    <x v="3136"/>
    <s v="Drama"/>
    <x v="3435"/>
    <s v="English"/>
    <s v="USA"/>
    <n v="7000000"/>
    <n v="1988"/>
    <x v="32"/>
    <x v="3"/>
    <x v="2"/>
    <x v="2"/>
    <x v="1"/>
    <x v="0"/>
    <x v="0"/>
    <x v="0"/>
    <x v="0"/>
  </r>
  <r>
    <x v="1463"/>
    <n v="96"/>
    <x v="3137"/>
    <s v="Comedy|Drama|Romance"/>
    <x v="3436"/>
    <s v="English"/>
    <s v="USA"/>
    <n v="7000000"/>
    <n v="1999"/>
    <x v="21"/>
    <x v="5"/>
    <x v="9"/>
    <x v="4"/>
    <x v="1"/>
    <x v="0"/>
    <x v="0"/>
    <x v="0"/>
    <x v="0"/>
  </r>
  <r>
    <x v="1381"/>
    <n v="122"/>
    <x v="3138"/>
    <s v="Comedy|Drama|Musical|Romance"/>
    <x v="3437"/>
    <s v="English"/>
    <s v="UK"/>
    <n v="7000000"/>
    <n v="2004"/>
    <x v="5"/>
    <x v="5"/>
    <x v="9"/>
    <x v="18"/>
    <x v="6"/>
    <x v="0"/>
    <x v="0"/>
    <x v="0"/>
    <x v="0"/>
  </r>
  <r>
    <x v="120"/>
    <n v="94"/>
    <x v="3139"/>
    <s v="Adventure|Biography|Drama|History"/>
    <x v="3438"/>
    <s v="Aboriginal"/>
    <s v="Australia"/>
    <n v="6000000"/>
    <n v="2002"/>
    <x v="7"/>
    <x v="2"/>
    <x v="18"/>
    <x v="8"/>
    <x v="5"/>
    <x v="0"/>
    <x v="0"/>
    <x v="0"/>
    <x v="0"/>
  </r>
  <r>
    <x v="822"/>
    <n v="93"/>
    <x v="3140"/>
    <s v="Comedy|Sport"/>
    <x v="3439"/>
    <s v="English"/>
    <s v="USA"/>
    <n v="7000000"/>
    <n v="2007"/>
    <x v="62"/>
    <x v="5"/>
    <x v="19"/>
    <x v="2"/>
    <x v="1"/>
    <x v="0"/>
    <x v="0"/>
    <x v="0"/>
    <x v="0"/>
  </r>
  <r>
    <x v="1502"/>
    <n v="96"/>
    <x v="3141"/>
    <s v="Action|Crime|Horror|Sci-Fi|Thriller"/>
    <x v="3440"/>
    <s v="English"/>
    <s v="UK"/>
    <n v="7000000"/>
    <n v="1992"/>
    <x v="5"/>
    <x v="0"/>
    <x v="7"/>
    <x v="9"/>
    <x v="0"/>
    <x v="2"/>
    <x v="0"/>
    <x v="0"/>
    <x v="0"/>
  </r>
  <r>
    <x v="113"/>
    <n v="60"/>
    <x v="4"/>
    <s v="Action|Crime|Drama|Thriller"/>
    <x v="3441"/>
    <s v="English"/>
    <s v="USA"/>
    <s v="-"/>
    <s v="-"/>
    <x v="16"/>
    <x v="0"/>
    <x v="7"/>
    <x v="8"/>
    <x v="7"/>
    <x v="0"/>
    <x v="0"/>
    <x v="0"/>
    <x v="0"/>
  </r>
  <r>
    <x v="1503"/>
    <n v="113"/>
    <x v="3142"/>
    <s v="Adventure|Biography|Drama"/>
    <x v="3442"/>
    <s v="English"/>
    <s v="USA"/>
    <n v="7000000"/>
    <n v="2001"/>
    <x v="12"/>
    <x v="2"/>
    <x v="18"/>
    <x v="8"/>
    <x v="1"/>
    <x v="0"/>
    <x v="0"/>
    <x v="0"/>
    <x v="0"/>
  </r>
  <r>
    <x v="113"/>
    <n v="60"/>
    <x v="4"/>
    <s v="Action|Drama|Mystery|Sci-Fi"/>
    <x v="3443"/>
    <s v="English"/>
    <s v="USA"/>
    <s v="-"/>
    <s v="-"/>
    <x v="38"/>
    <x v="0"/>
    <x v="9"/>
    <x v="14"/>
    <x v="0"/>
    <x v="0"/>
    <x v="0"/>
    <x v="0"/>
    <x v="0"/>
  </r>
  <r>
    <x v="1396"/>
    <n v="192"/>
    <x v="3143"/>
    <s v="Drama|Musical|Romance"/>
    <x v="3444"/>
    <s v="Hindi"/>
    <s v="India"/>
    <n v="7000000"/>
    <n v="2004"/>
    <x v="0"/>
    <x v="3"/>
    <x v="15"/>
    <x v="4"/>
    <x v="1"/>
    <x v="0"/>
    <x v="0"/>
    <x v="0"/>
    <x v="0"/>
  </r>
  <r>
    <x v="186"/>
    <n v="99"/>
    <x v="3144"/>
    <s v="Drama|Sport"/>
    <x v="3445"/>
    <s v="English"/>
    <s v="USA"/>
    <n v="7000000"/>
    <n v="2008"/>
    <x v="2"/>
    <x v="3"/>
    <x v="19"/>
    <x v="2"/>
    <x v="1"/>
    <x v="0"/>
    <x v="0"/>
    <x v="0"/>
    <x v="0"/>
  </r>
  <r>
    <x v="1342"/>
    <n v="91"/>
    <x v="3145"/>
    <s v="Comedy|Drama|Romance"/>
    <x v="3446"/>
    <s v="English"/>
    <s v="USA"/>
    <n v="7000000"/>
    <n v="2010"/>
    <x v="22"/>
    <x v="5"/>
    <x v="9"/>
    <x v="4"/>
    <x v="1"/>
    <x v="0"/>
    <x v="0"/>
    <x v="0"/>
    <x v="0"/>
  </r>
  <r>
    <x v="1504"/>
    <n v="100"/>
    <x v="3146"/>
    <s v="Drama|Family"/>
    <x v="3447"/>
    <s v="English"/>
    <s v="USA"/>
    <n v="7000000"/>
    <n v="1999"/>
    <x v="22"/>
    <x v="3"/>
    <x v="4"/>
    <x v="2"/>
    <x v="1"/>
    <x v="0"/>
    <x v="0"/>
    <x v="0"/>
    <x v="0"/>
  </r>
  <r>
    <x v="1218"/>
    <n v="105"/>
    <x v="3147"/>
    <s v="Biography|Crime|Drama"/>
    <x v="3448"/>
    <s v="English"/>
    <s v="USA"/>
    <n v="7000000"/>
    <n v="2002"/>
    <x v="4"/>
    <x v="9"/>
    <x v="7"/>
    <x v="8"/>
    <x v="1"/>
    <x v="0"/>
    <x v="0"/>
    <x v="0"/>
    <x v="0"/>
  </r>
  <r>
    <x v="1224"/>
    <n v="99"/>
    <x v="3148"/>
    <s v="Biography|Drama"/>
    <x v="3449"/>
    <s v="English"/>
    <s v="USA"/>
    <n v="7000000"/>
    <n v="2006"/>
    <x v="21"/>
    <x v="9"/>
    <x v="9"/>
    <x v="2"/>
    <x v="1"/>
    <x v="0"/>
    <x v="0"/>
    <x v="0"/>
    <x v="0"/>
  </r>
  <r>
    <x v="1505"/>
    <n v="112"/>
    <x v="3149"/>
    <s v="Drama|Thriller"/>
    <x v="3450"/>
    <s v="English"/>
    <s v="UK"/>
    <n v="7000000"/>
    <n v="2011"/>
    <x v="7"/>
    <x v="3"/>
    <x v="1"/>
    <x v="2"/>
    <x v="1"/>
    <x v="0"/>
    <x v="0"/>
    <x v="0"/>
    <x v="0"/>
  </r>
  <r>
    <x v="1506"/>
    <n v="100"/>
    <x v="3150"/>
    <s v="Drama|Family"/>
    <x v="3451"/>
    <s v="English"/>
    <s v="UK"/>
    <s v="-"/>
    <n v="2013"/>
    <x v="27"/>
    <x v="3"/>
    <x v="4"/>
    <x v="2"/>
    <x v="1"/>
    <x v="0"/>
    <x v="0"/>
    <x v="0"/>
    <x v="0"/>
  </r>
  <r>
    <x v="1507"/>
    <n v="99"/>
    <x v="3151"/>
    <s v="Drama|Sport"/>
    <x v="3452"/>
    <s v="English"/>
    <s v="USA"/>
    <n v="7000000"/>
    <n v="2009"/>
    <x v="12"/>
    <x v="3"/>
    <x v="19"/>
    <x v="2"/>
    <x v="1"/>
    <x v="0"/>
    <x v="0"/>
    <x v="0"/>
    <x v="0"/>
  </r>
  <r>
    <x v="424"/>
    <n v="100"/>
    <x v="4"/>
    <s v="Comedy|Drama|Family"/>
    <x v="3453"/>
    <s v="English"/>
    <s v="Canada"/>
    <n v="7000000"/>
    <n v="1983"/>
    <x v="30"/>
    <x v="5"/>
    <x v="9"/>
    <x v="7"/>
    <x v="1"/>
    <x v="0"/>
    <x v="0"/>
    <x v="0"/>
    <x v="0"/>
  </r>
  <r>
    <x v="1486"/>
    <n v="125"/>
    <x v="3152"/>
    <s v="Drama|Romance"/>
    <x v="3454"/>
    <s v="English"/>
    <s v="USA"/>
    <n v="4825000"/>
    <n v="2009"/>
    <x v="13"/>
    <x v="3"/>
    <x v="6"/>
    <x v="2"/>
    <x v="1"/>
    <x v="0"/>
    <x v="0"/>
    <x v="0"/>
    <x v="0"/>
  </r>
  <r>
    <x v="1508"/>
    <n v="107"/>
    <x v="2576"/>
    <s v="Adventure|Drama|Romance|War"/>
    <x v="3455"/>
    <s v="English"/>
    <s v="UK"/>
    <n v="9000000"/>
    <n v="1977"/>
    <x v="22"/>
    <x v="2"/>
    <x v="9"/>
    <x v="4"/>
    <x v="12"/>
    <x v="0"/>
    <x v="0"/>
    <x v="0"/>
    <x v="0"/>
  </r>
  <r>
    <x v="583"/>
    <n v="107"/>
    <x v="3153"/>
    <s v="Comedy|Fantasy|Sci-Fi"/>
    <x v="3456"/>
    <s v="French"/>
    <s v="France"/>
    <n v="50000000"/>
    <n v="1993"/>
    <x v="15"/>
    <x v="5"/>
    <x v="5"/>
    <x v="3"/>
    <x v="1"/>
    <x v="0"/>
    <x v="0"/>
    <x v="0"/>
    <x v="0"/>
  </r>
  <r>
    <x v="571"/>
    <n v="97"/>
    <x v="3154"/>
    <s v="Comedy|Drama"/>
    <x v="3457"/>
    <s v="English"/>
    <s v="USA"/>
    <n v="7000000"/>
    <n v="2010"/>
    <x v="22"/>
    <x v="5"/>
    <x v="9"/>
    <x v="2"/>
    <x v="1"/>
    <x v="0"/>
    <x v="0"/>
    <x v="0"/>
    <x v="0"/>
  </r>
  <r>
    <x v="1509"/>
    <n v="105"/>
    <x v="3155"/>
    <s v="Comedy"/>
    <x v="3458"/>
    <s v="English"/>
    <s v="USA"/>
    <s v="-"/>
    <n v="2009"/>
    <x v="43"/>
    <x v="5"/>
    <x v="2"/>
    <x v="2"/>
    <x v="1"/>
    <x v="0"/>
    <x v="0"/>
    <x v="0"/>
    <x v="0"/>
  </r>
  <r>
    <x v="1510"/>
    <n v="95"/>
    <x v="3156"/>
    <s v="Comedy"/>
    <x v="3459"/>
    <s v="English"/>
    <s v="USA"/>
    <n v="10000000"/>
    <n v="1998"/>
    <x v="67"/>
    <x v="5"/>
    <x v="2"/>
    <x v="2"/>
    <x v="1"/>
    <x v="0"/>
    <x v="0"/>
    <x v="0"/>
    <x v="0"/>
  </r>
  <r>
    <x v="1511"/>
    <n v="106"/>
    <x v="3157"/>
    <s v="Drama"/>
    <x v="3460"/>
    <s v="English"/>
    <s v="USA"/>
    <n v="7000000"/>
    <n v="2010"/>
    <x v="1"/>
    <x v="3"/>
    <x v="2"/>
    <x v="2"/>
    <x v="1"/>
    <x v="0"/>
    <x v="0"/>
    <x v="0"/>
    <x v="0"/>
  </r>
  <r>
    <x v="586"/>
    <n v="93"/>
    <x v="3158"/>
    <s v="Comedy|Crime|Drama"/>
    <x v="3461"/>
    <s v="English"/>
    <s v="UK"/>
    <s v="-"/>
    <n v="2013"/>
    <x v="5"/>
    <x v="5"/>
    <x v="7"/>
    <x v="8"/>
    <x v="1"/>
    <x v="0"/>
    <x v="0"/>
    <x v="0"/>
    <x v="0"/>
  </r>
  <r>
    <x v="525"/>
    <n v="103"/>
    <x v="3159"/>
    <s v="Adventure|Drama|Mystery"/>
    <x v="3462"/>
    <s v="English"/>
    <s v="USA"/>
    <n v="3500000"/>
    <n v="2002"/>
    <x v="5"/>
    <x v="2"/>
    <x v="9"/>
    <x v="14"/>
    <x v="1"/>
    <x v="0"/>
    <x v="0"/>
    <x v="0"/>
    <x v="0"/>
  </r>
  <r>
    <x v="1512"/>
    <n v="96"/>
    <x v="3160"/>
    <s v="Drama|Romance"/>
    <x v="3463"/>
    <s v="English"/>
    <s v="UK"/>
    <n v="7000000"/>
    <n v="2002"/>
    <x v="10"/>
    <x v="3"/>
    <x v="6"/>
    <x v="2"/>
    <x v="1"/>
    <x v="0"/>
    <x v="0"/>
    <x v="0"/>
    <x v="0"/>
  </r>
  <r>
    <x v="1311"/>
    <n v="103"/>
    <x v="3161"/>
    <s v="Biography|Drama|Romance"/>
    <x v="3464"/>
    <s v="English"/>
    <s v="USA"/>
    <n v="7000000"/>
    <n v="2015"/>
    <x v="12"/>
    <x v="9"/>
    <x v="9"/>
    <x v="4"/>
    <x v="1"/>
    <x v="0"/>
    <x v="0"/>
    <x v="0"/>
    <x v="0"/>
  </r>
  <r>
    <x v="1513"/>
    <n v="108"/>
    <x v="3162"/>
    <s v="Comedy"/>
    <x v="3465"/>
    <s v="English"/>
    <s v="USA"/>
    <n v="7000000"/>
    <n v="2010"/>
    <x v="18"/>
    <x v="5"/>
    <x v="2"/>
    <x v="2"/>
    <x v="1"/>
    <x v="0"/>
    <x v="0"/>
    <x v="0"/>
    <x v="0"/>
  </r>
  <r>
    <x v="1514"/>
    <n v="177"/>
    <x v="4"/>
    <s v="Drama|Sci-Fi"/>
    <x v="3466"/>
    <s v="Russian"/>
    <s v="Russia"/>
    <n v="7000000"/>
    <n v="2013"/>
    <x v="10"/>
    <x v="3"/>
    <x v="10"/>
    <x v="2"/>
    <x v="1"/>
    <x v="0"/>
    <x v="0"/>
    <x v="0"/>
    <x v="0"/>
  </r>
  <r>
    <x v="1515"/>
    <n v="118"/>
    <x v="3163"/>
    <s v="Comedy|Crime|Thriller"/>
    <x v="3467"/>
    <s v="English"/>
    <s v="USA"/>
    <n v="7000000"/>
    <n v="2010"/>
    <x v="19"/>
    <x v="5"/>
    <x v="7"/>
    <x v="1"/>
    <x v="1"/>
    <x v="0"/>
    <x v="0"/>
    <x v="0"/>
    <x v="0"/>
  </r>
  <r>
    <x v="1516"/>
    <n v="97"/>
    <x v="3164"/>
    <s v="Drama"/>
    <x v="3468"/>
    <s v="English"/>
    <s v="UK"/>
    <n v="7000000"/>
    <n v="2005"/>
    <x v="8"/>
    <x v="3"/>
    <x v="2"/>
    <x v="2"/>
    <x v="1"/>
    <x v="0"/>
    <x v="0"/>
    <x v="0"/>
    <x v="0"/>
  </r>
  <r>
    <x v="1451"/>
    <n v="102"/>
    <x v="4"/>
    <s v="Action|Crime|Thriller"/>
    <x v="3469"/>
    <s v="English"/>
    <s v="Canada"/>
    <n v="7000000"/>
    <n v="1999"/>
    <x v="0"/>
    <x v="0"/>
    <x v="7"/>
    <x v="1"/>
    <x v="1"/>
    <x v="0"/>
    <x v="0"/>
    <x v="0"/>
    <x v="0"/>
  </r>
  <r>
    <x v="1517"/>
    <n v="92"/>
    <x v="4"/>
    <s v="Action|Crime"/>
    <x v="3470"/>
    <s v="Cantonese"/>
    <s v="Hong Kong"/>
    <n v="7000000"/>
    <n v="2014"/>
    <x v="43"/>
    <x v="0"/>
    <x v="7"/>
    <x v="2"/>
    <x v="1"/>
    <x v="0"/>
    <x v="0"/>
    <x v="0"/>
    <x v="0"/>
  </r>
  <r>
    <x v="420"/>
    <n v="88"/>
    <x v="4"/>
    <s v="Comedy|Fantasy|Horror|Mystery"/>
    <x v="3471"/>
    <s v="English"/>
    <s v="USA"/>
    <n v="7000000"/>
    <n v="2011"/>
    <x v="30"/>
    <x v="5"/>
    <x v="5"/>
    <x v="9"/>
    <x v="3"/>
    <x v="0"/>
    <x v="0"/>
    <x v="0"/>
    <x v="0"/>
  </r>
  <r>
    <x v="1518"/>
    <n v="80"/>
    <x v="4"/>
    <s v="Adventure|Animation|Family"/>
    <x v="3472"/>
    <s v="Russian"/>
    <s v="Russia"/>
    <n v="7000000"/>
    <n v="2012"/>
    <x v="43"/>
    <x v="2"/>
    <x v="3"/>
    <x v="7"/>
    <x v="1"/>
    <x v="0"/>
    <x v="0"/>
    <x v="0"/>
    <x v="0"/>
  </r>
  <r>
    <x v="1519"/>
    <n v="45"/>
    <x v="4"/>
    <s v="Action|Adventure|Animation|Comedy|Drama|Family|Fantasy|Thriller"/>
    <x v="3473"/>
    <s v="-"/>
    <s v="USA"/>
    <n v="7000000"/>
    <n v="2014"/>
    <x v="19"/>
    <x v="0"/>
    <x v="0"/>
    <x v="11"/>
    <x v="8"/>
    <x v="7"/>
    <x v="4"/>
    <x v="5"/>
    <x v="2"/>
  </r>
  <r>
    <x v="326"/>
    <n v="115"/>
    <x v="3165"/>
    <s v="Western"/>
    <x v="3474"/>
    <s v="English"/>
    <s v="USA"/>
    <n v="6900000"/>
    <n v="1985"/>
    <x v="11"/>
    <x v="17"/>
    <x v="2"/>
    <x v="2"/>
    <x v="1"/>
    <x v="0"/>
    <x v="0"/>
    <x v="0"/>
    <x v="0"/>
  </r>
  <r>
    <x v="1520"/>
    <n v="97"/>
    <x v="4"/>
    <s v="Action|Adventure|Drama|Fantasy|Sci-Fi"/>
    <x v="3475"/>
    <s v="English"/>
    <s v="USA"/>
    <s v="-"/>
    <n v="2008"/>
    <x v="38"/>
    <x v="0"/>
    <x v="0"/>
    <x v="8"/>
    <x v="4"/>
    <x v="6"/>
    <x v="0"/>
    <x v="0"/>
    <x v="0"/>
  </r>
  <r>
    <x v="776"/>
    <n v="102"/>
    <x v="3166"/>
    <s v="Comedy"/>
    <x v="3476"/>
    <s v="English"/>
    <s v="USA"/>
    <n v="6900000"/>
    <n v="1993"/>
    <x v="16"/>
    <x v="5"/>
    <x v="2"/>
    <x v="2"/>
    <x v="1"/>
    <x v="0"/>
    <x v="0"/>
    <x v="0"/>
    <x v="0"/>
  </r>
  <r>
    <x v="353"/>
    <n v="111"/>
    <x v="4"/>
    <s v="Comedy|Drama|Family|Music|Musical|Romance"/>
    <x v="3477"/>
    <s v="English"/>
    <s v="USA"/>
    <n v="7000000"/>
    <n v="2007"/>
    <x v="30"/>
    <x v="5"/>
    <x v="9"/>
    <x v="7"/>
    <x v="15"/>
    <x v="11"/>
    <x v="5"/>
    <x v="0"/>
    <x v="0"/>
  </r>
  <r>
    <x v="1521"/>
    <n v="96"/>
    <x v="4"/>
    <s v="Drama|Romance"/>
    <x v="3478"/>
    <s v="English"/>
    <s v="Canada"/>
    <n v="8700000"/>
    <n v="2016"/>
    <x v="13"/>
    <x v="3"/>
    <x v="6"/>
    <x v="2"/>
    <x v="1"/>
    <x v="0"/>
    <x v="0"/>
    <x v="0"/>
    <x v="0"/>
  </r>
  <r>
    <x v="1522"/>
    <n v="94"/>
    <x v="4"/>
    <s v="Crime|Drama|Thriller"/>
    <x v="3479"/>
    <s v="English"/>
    <s v="USA"/>
    <n v="7000000"/>
    <n v="2015"/>
    <x v="27"/>
    <x v="8"/>
    <x v="9"/>
    <x v="1"/>
    <x v="1"/>
    <x v="0"/>
    <x v="0"/>
    <x v="0"/>
    <x v="0"/>
  </r>
  <r>
    <x v="1523"/>
    <n v="125"/>
    <x v="3167"/>
    <s v="Biography|Drama|Romance|War"/>
    <x v="3480"/>
    <s v="German"/>
    <s v="Germany"/>
    <n v="15000000"/>
    <n v="1999"/>
    <x v="11"/>
    <x v="9"/>
    <x v="9"/>
    <x v="4"/>
    <x v="12"/>
    <x v="0"/>
    <x v="0"/>
    <x v="0"/>
    <x v="0"/>
  </r>
  <r>
    <x v="1524"/>
    <n v="108"/>
    <x v="3168"/>
    <s v="Comedy|Drama"/>
    <x v="3481"/>
    <s v="English"/>
    <s v="USA"/>
    <n v="6800000"/>
    <n v="2005"/>
    <x v="15"/>
    <x v="5"/>
    <x v="9"/>
    <x v="2"/>
    <x v="1"/>
    <x v="0"/>
    <x v="0"/>
    <x v="0"/>
    <x v="0"/>
  </r>
  <r>
    <x v="1525"/>
    <n v="101"/>
    <x v="3169"/>
    <s v="Crime|Thriller"/>
    <x v="3482"/>
    <s v="English"/>
    <s v="USA"/>
    <n v="6800000"/>
    <n v="2003"/>
    <x v="21"/>
    <x v="8"/>
    <x v="1"/>
    <x v="2"/>
    <x v="1"/>
    <x v="0"/>
    <x v="0"/>
    <x v="0"/>
    <x v="0"/>
  </r>
  <r>
    <x v="1526"/>
    <n v="101"/>
    <x v="3170"/>
    <s v="Drama|Horror|Thriller"/>
    <x v="3483"/>
    <s v="English"/>
    <s v="Canada"/>
    <n v="6900000"/>
    <n v="2012"/>
    <x v="23"/>
    <x v="3"/>
    <x v="11"/>
    <x v="1"/>
    <x v="1"/>
    <x v="0"/>
    <x v="0"/>
    <x v="0"/>
    <x v="0"/>
  </r>
  <r>
    <x v="496"/>
    <n v="139"/>
    <x v="3171"/>
    <s v="Drama|Mystery|War"/>
    <x v="3484"/>
    <s v="French"/>
    <s v="Canada"/>
    <n v="6800000"/>
    <n v="2010"/>
    <x v="17"/>
    <x v="3"/>
    <x v="12"/>
    <x v="16"/>
    <x v="1"/>
    <x v="0"/>
    <x v="0"/>
    <x v="0"/>
    <x v="0"/>
  </r>
  <r>
    <x v="403"/>
    <n v="125"/>
    <x v="3172"/>
    <s v="Comedy|Drama|Romance"/>
    <x v="3485"/>
    <s v="Italian"/>
    <s v="Italy"/>
    <n v="5000000"/>
    <n v="2003"/>
    <x v="12"/>
    <x v="5"/>
    <x v="9"/>
    <x v="4"/>
    <x v="1"/>
    <x v="0"/>
    <x v="0"/>
    <x v="0"/>
    <x v="0"/>
  </r>
  <r>
    <x v="1527"/>
    <n v="88"/>
    <x v="3173"/>
    <s v="Action|Comedy|Crime|Drama|Romance|Thriller"/>
    <x v="3486"/>
    <s v="English"/>
    <s v="Ireland"/>
    <s v="-"/>
    <n v="2009"/>
    <x v="21"/>
    <x v="0"/>
    <x v="8"/>
    <x v="10"/>
    <x v="11"/>
    <x v="5"/>
    <x v="7"/>
    <x v="0"/>
    <x v="0"/>
  </r>
  <r>
    <x v="139"/>
    <n v="115"/>
    <x v="3174"/>
    <s v="Action|Crime|Drama|Thriller"/>
    <x v="3487"/>
    <s v="Portuguese"/>
    <s v="Brazil"/>
    <n v="4000000"/>
    <n v="2007"/>
    <x v="14"/>
    <x v="0"/>
    <x v="7"/>
    <x v="8"/>
    <x v="7"/>
    <x v="0"/>
    <x v="0"/>
    <x v="0"/>
    <x v="0"/>
  </r>
  <r>
    <x v="707"/>
    <n v="99"/>
    <x v="3175"/>
    <s v="Horror|Mystery"/>
    <x v="3488"/>
    <s v="English"/>
    <s v="USA"/>
    <n v="6500000"/>
    <n v="2014"/>
    <x v="28"/>
    <x v="11"/>
    <x v="12"/>
    <x v="2"/>
    <x v="1"/>
    <x v="0"/>
    <x v="0"/>
    <x v="0"/>
    <x v="0"/>
  </r>
  <r>
    <x v="1528"/>
    <n v="88"/>
    <x v="3176"/>
    <s v="Comedy|Drama|Musical"/>
    <x v="3489"/>
    <s v="English"/>
    <s v="Australia"/>
    <n v="6500000"/>
    <n v="2009"/>
    <x v="22"/>
    <x v="5"/>
    <x v="9"/>
    <x v="18"/>
    <x v="1"/>
    <x v="0"/>
    <x v="0"/>
    <x v="0"/>
    <x v="0"/>
  </r>
  <r>
    <x v="265"/>
    <n v="112"/>
    <x v="3177"/>
    <s v="Crime|Drama"/>
    <x v="3490"/>
    <s v="English"/>
    <s v="USA"/>
    <n v="6000000"/>
    <n v="1991"/>
    <x v="6"/>
    <x v="8"/>
    <x v="9"/>
    <x v="2"/>
    <x v="1"/>
    <x v="0"/>
    <x v="0"/>
    <x v="0"/>
    <x v="0"/>
  </r>
  <r>
    <x v="1529"/>
    <n v="108"/>
    <x v="3178"/>
    <s v="Biography|Drama|Music"/>
    <x v="3491"/>
    <s v="English"/>
    <s v="USA"/>
    <n v="6500000"/>
    <n v="1987"/>
    <x v="2"/>
    <x v="9"/>
    <x v="9"/>
    <x v="17"/>
    <x v="1"/>
    <x v="0"/>
    <x v="0"/>
    <x v="0"/>
    <x v="0"/>
  </r>
  <r>
    <x v="1530"/>
    <n v="107"/>
    <x v="4"/>
    <s v="Comedy|Drama"/>
    <x v="3492"/>
    <s v="English"/>
    <s v="USA"/>
    <s v="-"/>
    <n v="1981"/>
    <x v="13"/>
    <x v="5"/>
    <x v="9"/>
    <x v="2"/>
    <x v="1"/>
    <x v="0"/>
    <x v="0"/>
    <x v="0"/>
    <x v="0"/>
  </r>
  <r>
    <x v="209"/>
    <n v="104"/>
    <x v="3179"/>
    <s v="Mystery|Romance|Thriller"/>
    <x v="3493"/>
    <s v="English"/>
    <s v="USA"/>
    <n v="6500000"/>
    <n v="1980"/>
    <x v="1"/>
    <x v="6"/>
    <x v="6"/>
    <x v="1"/>
    <x v="1"/>
    <x v="0"/>
    <x v="0"/>
    <x v="0"/>
    <x v="0"/>
  </r>
  <r>
    <x v="54"/>
    <n v="108"/>
    <x v="3180"/>
    <s v="Adventure|Comedy|Drama|Family"/>
    <x v="3494"/>
    <s v="English"/>
    <s v="USA"/>
    <n v="6500000"/>
    <n v="1993"/>
    <x v="5"/>
    <x v="2"/>
    <x v="8"/>
    <x v="8"/>
    <x v="2"/>
    <x v="0"/>
    <x v="0"/>
    <x v="0"/>
    <x v="0"/>
  </r>
  <r>
    <x v="52"/>
    <n v="102"/>
    <x v="3181"/>
    <s v="Comedy|Crime"/>
    <x v="3495"/>
    <s v="English"/>
    <s v="USA"/>
    <n v="6500000"/>
    <n v="1999"/>
    <x v="11"/>
    <x v="5"/>
    <x v="7"/>
    <x v="2"/>
    <x v="1"/>
    <x v="0"/>
    <x v="0"/>
    <x v="0"/>
    <x v="0"/>
  </r>
  <r>
    <x v="1452"/>
    <n v="88"/>
    <x v="3182"/>
    <s v="Comedy|Drama|Romance"/>
    <x v="3496"/>
    <s v="English"/>
    <s v="USA"/>
    <n v="6500000"/>
    <n v="2006"/>
    <x v="18"/>
    <x v="5"/>
    <x v="9"/>
    <x v="4"/>
    <x v="1"/>
    <x v="0"/>
    <x v="0"/>
    <x v="0"/>
    <x v="0"/>
  </r>
  <r>
    <x v="618"/>
    <n v="115"/>
    <x v="4"/>
    <s v="Sci-Fi|Thriller"/>
    <x v="3497"/>
    <s v="English"/>
    <s v="USA"/>
    <n v="6500000"/>
    <n v="1971"/>
    <x v="13"/>
    <x v="10"/>
    <x v="1"/>
    <x v="2"/>
    <x v="1"/>
    <x v="0"/>
    <x v="0"/>
    <x v="0"/>
    <x v="0"/>
  </r>
  <r>
    <x v="1531"/>
    <n v="91"/>
    <x v="3183"/>
    <s v="Horror|Sci-Fi|Thriller"/>
    <x v="3498"/>
    <s v="English"/>
    <s v="USA"/>
    <n v="6500000"/>
    <n v="1999"/>
    <x v="57"/>
    <x v="11"/>
    <x v="10"/>
    <x v="1"/>
    <x v="1"/>
    <x v="0"/>
    <x v="0"/>
    <x v="0"/>
    <x v="0"/>
  </r>
  <r>
    <x v="1532"/>
    <n v="141"/>
    <x v="3184"/>
    <s v="Biography|Drama"/>
    <x v="3499"/>
    <s v="English"/>
    <s v="Germany"/>
    <n v="7000000"/>
    <n v="2001"/>
    <x v="16"/>
    <x v="9"/>
    <x v="9"/>
    <x v="2"/>
    <x v="1"/>
    <x v="0"/>
    <x v="0"/>
    <x v="0"/>
    <x v="0"/>
  </r>
  <r>
    <x v="901"/>
    <n v="101"/>
    <x v="3185"/>
    <s v="Drama"/>
    <x v="3500"/>
    <s v="English"/>
    <s v="UK"/>
    <n v="6500000"/>
    <n v="2011"/>
    <x v="11"/>
    <x v="3"/>
    <x v="2"/>
    <x v="2"/>
    <x v="1"/>
    <x v="0"/>
    <x v="0"/>
    <x v="0"/>
    <x v="0"/>
  </r>
  <r>
    <x v="69"/>
    <n v="105"/>
    <x v="3186"/>
    <s v="Crime|Drama|Thriller"/>
    <x v="3501"/>
    <s v="English"/>
    <s v="UK"/>
    <n v="4000000"/>
    <n v="2004"/>
    <x v="38"/>
    <x v="8"/>
    <x v="9"/>
    <x v="1"/>
    <x v="1"/>
    <x v="0"/>
    <x v="0"/>
    <x v="0"/>
    <x v="0"/>
  </r>
  <r>
    <x v="1533"/>
    <n v="100"/>
    <x v="3187"/>
    <s v="Drama|Western"/>
    <x v="3502"/>
    <s v="English"/>
    <s v="USA"/>
    <n v="6500000"/>
    <n v="2005"/>
    <x v="4"/>
    <x v="3"/>
    <x v="13"/>
    <x v="2"/>
    <x v="1"/>
    <x v="0"/>
    <x v="0"/>
    <x v="0"/>
    <x v="0"/>
  </r>
  <r>
    <x v="1534"/>
    <n v="116"/>
    <x v="3188"/>
    <s v="Drama|Thriller"/>
    <x v="3503"/>
    <s v="English"/>
    <s v="UK"/>
    <n v="6500000"/>
    <n v="2013"/>
    <x v="8"/>
    <x v="3"/>
    <x v="1"/>
    <x v="2"/>
    <x v="1"/>
    <x v="0"/>
    <x v="0"/>
    <x v="0"/>
    <x v="0"/>
  </r>
  <r>
    <x v="1106"/>
    <n v="97"/>
    <x v="3189"/>
    <s v="Drama|Romance"/>
    <x v="3504"/>
    <s v="English"/>
    <s v="USA"/>
    <n v="6500000"/>
    <n v="2004"/>
    <x v="2"/>
    <x v="3"/>
    <x v="6"/>
    <x v="2"/>
    <x v="1"/>
    <x v="0"/>
    <x v="0"/>
    <x v="0"/>
    <x v="0"/>
  </r>
  <r>
    <x v="1535"/>
    <n v="106"/>
    <x v="3190"/>
    <s v="Drama"/>
    <x v="3505"/>
    <s v="English"/>
    <s v="UK"/>
    <n v="6500000"/>
    <n v="2000"/>
    <x v="11"/>
    <x v="3"/>
    <x v="2"/>
    <x v="2"/>
    <x v="1"/>
    <x v="0"/>
    <x v="0"/>
    <x v="0"/>
    <x v="0"/>
  </r>
  <r>
    <x v="1536"/>
    <n v="105"/>
    <x v="3191"/>
    <s v="Drama|Romance|War"/>
    <x v="3506"/>
    <s v="English"/>
    <s v="USA"/>
    <n v="6500000"/>
    <n v="2009"/>
    <x v="13"/>
    <x v="3"/>
    <x v="6"/>
    <x v="16"/>
    <x v="1"/>
    <x v="0"/>
    <x v="0"/>
    <x v="0"/>
    <x v="0"/>
  </r>
  <r>
    <x v="1537"/>
    <n v="102"/>
    <x v="4"/>
    <s v="Action|Adventure|Drama|Western"/>
    <x v="3507"/>
    <s v="English"/>
    <s v="New Zealand"/>
    <n v="6500000"/>
    <n v="2010"/>
    <x v="12"/>
    <x v="0"/>
    <x v="0"/>
    <x v="8"/>
    <x v="9"/>
    <x v="0"/>
    <x v="0"/>
    <x v="0"/>
    <x v="0"/>
  </r>
  <r>
    <x v="913"/>
    <n v="122"/>
    <x v="3192"/>
    <s v="Biography|Drama|Music"/>
    <x v="3508"/>
    <s v="English"/>
    <s v="UK"/>
    <n v="4500000"/>
    <n v="2007"/>
    <x v="16"/>
    <x v="9"/>
    <x v="9"/>
    <x v="17"/>
    <x v="1"/>
    <x v="0"/>
    <x v="0"/>
    <x v="0"/>
    <x v="0"/>
  </r>
  <r>
    <x v="0"/>
    <n v="107"/>
    <x v="3193"/>
    <s v="Action|Sci-Fi"/>
    <x v="3509"/>
    <s v="English"/>
    <s v="UK"/>
    <n v="6500000"/>
    <n v="1984"/>
    <x v="14"/>
    <x v="0"/>
    <x v="10"/>
    <x v="2"/>
    <x v="1"/>
    <x v="0"/>
    <x v="0"/>
    <x v="0"/>
    <x v="0"/>
  </r>
  <r>
    <x v="1538"/>
    <n v="121"/>
    <x v="3194"/>
    <s v="Drama|Romance"/>
    <x v="3510"/>
    <s v="German"/>
    <s v="Germany"/>
    <n v="4800000"/>
    <n v="2003"/>
    <x v="16"/>
    <x v="3"/>
    <x v="6"/>
    <x v="2"/>
    <x v="1"/>
    <x v="0"/>
    <x v="0"/>
    <x v="0"/>
    <x v="0"/>
  </r>
  <r>
    <x v="323"/>
    <n v="98"/>
    <x v="3195"/>
    <s v="Biography|Drama|Sport"/>
    <x v="3511"/>
    <s v="English"/>
    <s v="UK"/>
    <n v="10000000"/>
    <n v="2009"/>
    <x v="32"/>
    <x v="9"/>
    <x v="9"/>
    <x v="15"/>
    <x v="1"/>
    <x v="0"/>
    <x v="0"/>
    <x v="0"/>
    <x v="0"/>
  </r>
  <r>
    <x v="1539"/>
    <n v="108"/>
    <x v="4"/>
    <s v="Comedy|Horror|Sci-Fi"/>
    <x v="3512"/>
    <s v="English"/>
    <s v="USA"/>
    <n v="4000000"/>
    <n v="1985"/>
    <x v="11"/>
    <x v="5"/>
    <x v="11"/>
    <x v="3"/>
    <x v="1"/>
    <x v="0"/>
    <x v="0"/>
    <x v="0"/>
    <x v="0"/>
  </r>
  <r>
    <x v="113"/>
    <n v="55"/>
    <x v="4"/>
    <s v="Crime|Drama|Thriller"/>
    <x v="3513"/>
    <s v="Italian"/>
    <s v="Italy"/>
    <s v="-"/>
    <s v="-"/>
    <x v="50"/>
    <x v="8"/>
    <x v="9"/>
    <x v="1"/>
    <x v="1"/>
    <x v="0"/>
    <x v="0"/>
    <x v="0"/>
    <x v="0"/>
  </r>
  <r>
    <x v="609"/>
    <n v="123"/>
    <x v="3196"/>
    <s v="Comedy|Romance"/>
    <x v="3514"/>
    <s v="English"/>
    <s v="USA"/>
    <n v="6000000"/>
    <n v="1995"/>
    <x v="13"/>
    <x v="5"/>
    <x v="6"/>
    <x v="2"/>
    <x v="1"/>
    <x v="0"/>
    <x v="0"/>
    <x v="0"/>
    <x v="0"/>
  </r>
  <r>
    <x v="1170"/>
    <n v="110"/>
    <x v="3197"/>
    <s v="Musical|Romance"/>
    <x v="3515"/>
    <s v="English"/>
    <s v="USA"/>
    <n v="6000000"/>
    <n v="1978"/>
    <x v="13"/>
    <x v="18"/>
    <x v="6"/>
    <x v="2"/>
    <x v="1"/>
    <x v="0"/>
    <x v="0"/>
    <x v="0"/>
    <x v="0"/>
  </r>
  <r>
    <x v="78"/>
    <n v="120"/>
    <x v="3198"/>
    <s v="Drama|War"/>
    <x v="3516"/>
    <s v="English"/>
    <s v="UK"/>
    <n v="6000000"/>
    <n v="1986"/>
    <x v="14"/>
    <x v="3"/>
    <x v="17"/>
    <x v="2"/>
    <x v="1"/>
    <x v="0"/>
    <x v="0"/>
    <x v="0"/>
    <x v="0"/>
  </r>
  <r>
    <x v="942"/>
    <n v="122"/>
    <x v="3199"/>
    <s v="Documentary|Drama|War"/>
    <x v="3517"/>
    <s v="English"/>
    <s v="USA"/>
    <n v="6000000"/>
    <n v="2004"/>
    <x v="7"/>
    <x v="1"/>
    <x v="9"/>
    <x v="16"/>
    <x v="1"/>
    <x v="0"/>
    <x v="0"/>
    <x v="0"/>
    <x v="0"/>
  </r>
  <r>
    <x v="1540"/>
    <n v="110"/>
    <x v="3200"/>
    <s v="Biography|Crime|Drama|Western"/>
    <x v="3518"/>
    <s v="English"/>
    <s v="USA"/>
    <n v="6000000"/>
    <n v="1969"/>
    <x v="14"/>
    <x v="9"/>
    <x v="7"/>
    <x v="8"/>
    <x v="9"/>
    <x v="0"/>
    <x v="0"/>
    <x v="0"/>
    <x v="0"/>
  </r>
  <r>
    <x v="1541"/>
    <n v="139"/>
    <x v="3201"/>
    <s v="Comedy|Family|Fantasy|Musical"/>
    <x v="3519"/>
    <s v="English"/>
    <s v="USA"/>
    <n v="6000000"/>
    <n v="1964"/>
    <x v="6"/>
    <x v="5"/>
    <x v="4"/>
    <x v="0"/>
    <x v="13"/>
    <x v="0"/>
    <x v="0"/>
    <x v="0"/>
    <x v="0"/>
  </r>
  <r>
    <x v="351"/>
    <n v="124"/>
    <x v="3202"/>
    <s v="Drama"/>
    <x v="3520"/>
    <s v="English"/>
    <s v="USA"/>
    <n v="6000000"/>
    <n v="1980"/>
    <x v="6"/>
    <x v="3"/>
    <x v="2"/>
    <x v="2"/>
    <x v="1"/>
    <x v="0"/>
    <x v="0"/>
    <x v="0"/>
    <x v="0"/>
  </r>
  <r>
    <x v="158"/>
    <n v="120"/>
    <x v="261"/>
    <s v="Action|Adventure|Comedy"/>
    <x v="268"/>
    <s v="English"/>
    <s v="USA"/>
    <n v="110000000"/>
    <n v="2004"/>
    <x v="27"/>
    <x v="0"/>
    <x v="0"/>
    <x v="5"/>
    <x v="1"/>
    <x v="0"/>
    <x v="0"/>
    <x v="0"/>
    <x v="0"/>
  </r>
  <r>
    <x v="1542"/>
    <n v="152"/>
    <x v="3203"/>
    <s v="Crime|Drama|Musical|Romance|Thriller"/>
    <x v="3521"/>
    <s v="English"/>
    <s v="USA"/>
    <n v="6000000"/>
    <n v="1961"/>
    <x v="32"/>
    <x v="8"/>
    <x v="9"/>
    <x v="18"/>
    <x v="6"/>
    <x v="2"/>
    <x v="0"/>
    <x v="0"/>
    <x v="0"/>
  </r>
  <r>
    <x v="370"/>
    <n v="98"/>
    <x v="3204"/>
    <s v="Comedy|Sport"/>
    <x v="3522"/>
    <s v="English"/>
    <s v="USA"/>
    <n v="6000000"/>
    <n v="1980"/>
    <x v="38"/>
    <x v="5"/>
    <x v="19"/>
    <x v="2"/>
    <x v="1"/>
    <x v="0"/>
    <x v="0"/>
    <x v="0"/>
    <x v="0"/>
  </r>
  <r>
    <x v="1543"/>
    <n v="106"/>
    <x v="3205"/>
    <s v="Comedy|Drama"/>
    <x v="3523"/>
    <s v="English"/>
    <s v="USA"/>
    <n v="6000000"/>
    <n v="2001"/>
    <x v="22"/>
    <x v="5"/>
    <x v="9"/>
    <x v="2"/>
    <x v="1"/>
    <x v="0"/>
    <x v="0"/>
    <x v="0"/>
    <x v="0"/>
  </r>
  <r>
    <x v="1171"/>
    <n v="106"/>
    <x v="3206"/>
    <s v="Comedy|Drama|Romance"/>
    <x v="3524"/>
    <s v="English"/>
    <s v="USA"/>
    <n v="6000000"/>
    <n v="1999"/>
    <x v="8"/>
    <x v="5"/>
    <x v="9"/>
    <x v="4"/>
    <x v="1"/>
    <x v="0"/>
    <x v="0"/>
    <x v="0"/>
    <x v="0"/>
  </r>
  <r>
    <x v="11"/>
    <n v="106"/>
    <x v="3207"/>
    <s v="Crime|Drama|Mystery|Thriller"/>
    <x v="3525"/>
    <s v="English"/>
    <s v="USA"/>
    <n v="6000000"/>
    <n v="1995"/>
    <x v="35"/>
    <x v="8"/>
    <x v="9"/>
    <x v="14"/>
    <x v="7"/>
    <x v="0"/>
    <x v="0"/>
    <x v="0"/>
    <x v="0"/>
  </r>
  <r>
    <x v="249"/>
    <n v="89"/>
    <x v="3208"/>
    <s v="Fantasy|Horror|Romance|Thriller"/>
    <x v="3526"/>
    <s v="English"/>
    <s v="USA"/>
    <n v="8000000"/>
    <n v="1989"/>
    <x v="37"/>
    <x v="7"/>
    <x v="11"/>
    <x v="4"/>
    <x v="7"/>
    <x v="0"/>
    <x v="0"/>
    <x v="0"/>
    <x v="0"/>
  </r>
  <r>
    <x v="205"/>
    <n v="94"/>
    <x v="3209"/>
    <s v="Comedy|Romance"/>
    <x v="3527"/>
    <s v="English"/>
    <s v="Germany"/>
    <n v="6000000"/>
    <n v="2002"/>
    <x v="21"/>
    <x v="5"/>
    <x v="6"/>
    <x v="2"/>
    <x v="1"/>
    <x v="0"/>
    <x v="0"/>
    <x v="0"/>
    <x v="0"/>
  </r>
  <r>
    <x v="121"/>
    <n v="109"/>
    <x v="3210"/>
    <s v="Drama|Sport"/>
    <x v="3528"/>
    <s v="English"/>
    <s v="USA"/>
    <n v="6000000"/>
    <n v="2008"/>
    <x v="0"/>
    <x v="3"/>
    <x v="19"/>
    <x v="2"/>
    <x v="1"/>
    <x v="0"/>
    <x v="0"/>
    <x v="0"/>
    <x v="0"/>
  </r>
  <r>
    <x v="1544"/>
    <n v="144"/>
    <x v="3211"/>
    <s v="Drama|Romance|Western"/>
    <x v="3529"/>
    <s v="English"/>
    <s v="USA"/>
    <n v="8000000"/>
    <n v="1946"/>
    <x v="8"/>
    <x v="3"/>
    <x v="6"/>
    <x v="6"/>
    <x v="1"/>
    <x v="0"/>
    <x v="0"/>
    <x v="0"/>
    <x v="0"/>
  </r>
  <r>
    <x v="1250"/>
    <n v="90"/>
    <x v="3212"/>
    <s v="Comedy"/>
    <x v="3530"/>
    <s v="English"/>
    <s v="USA"/>
    <n v="6000000"/>
    <n v="2000"/>
    <x v="7"/>
    <x v="5"/>
    <x v="2"/>
    <x v="2"/>
    <x v="1"/>
    <x v="0"/>
    <x v="0"/>
    <x v="0"/>
    <x v="0"/>
  </r>
  <r>
    <x v="469"/>
    <n v="106"/>
    <x v="3213"/>
    <s v="Action|Sci-Fi"/>
    <x v="3531"/>
    <s v="English"/>
    <s v="UK"/>
    <n v="6000000"/>
    <n v="1981"/>
    <x v="13"/>
    <x v="0"/>
    <x v="10"/>
    <x v="2"/>
    <x v="1"/>
    <x v="0"/>
    <x v="0"/>
    <x v="0"/>
    <x v="0"/>
  </r>
  <r>
    <x v="437"/>
    <n v="121"/>
    <x v="3214"/>
    <s v="Comedy|Drama|Musical"/>
    <x v="3532"/>
    <s v="English"/>
    <s v="USA"/>
    <n v="6500000"/>
    <n v="1988"/>
    <x v="27"/>
    <x v="5"/>
    <x v="9"/>
    <x v="18"/>
    <x v="1"/>
    <x v="0"/>
    <x v="0"/>
    <x v="0"/>
    <x v="0"/>
  </r>
  <r>
    <x v="1545"/>
    <n v="89"/>
    <x v="3215"/>
    <s v="Comedy|Family"/>
    <x v="3533"/>
    <s v="English"/>
    <s v="USA"/>
    <n v="6000000"/>
    <n v="2007"/>
    <x v="64"/>
    <x v="5"/>
    <x v="4"/>
    <x v="2"/>
    <x v="1"/>
    <x v="0"/>
    <x v="0"/>
    <x v="0"/>
    <x v="0"/>
  </r>
  <r>
    <x v="1546"/>
    <n v="86"/>
    <x v="3216"/>
    <s v="Action|Comedy|Crime"/>
    <x v="3534"/>
    <s v="English"/>
    <s v="Hong Kong"/>
    <s v="-"/>
    <n v="1997"/>
    <x v="5"/>
    <x v="0"/>
    <x v="8"/>
    <x v="10"/>
    <x v="1"/>
    <x v="0"/>
    <x v="0"/>
    <x v="0"/>
    <x v="0"/>
  </r>
  <r>
    <x v="1250"/>
    <n v="91"/>
    <x v="3217"/>
    <s v="Comedy|Music"/>
    <x v="3535"/>
    <s v="English"/>
    <s v="USA"/>
    <s v="-"/>
    <n v="2003"/>
    <x v="11"/>
    <x v="5"/>
    <x v="16"/>
    <x v="2"/>
    <x v="1"/>
    <x v="0"/>
    <x v="0"/>
    <x v="0"/>
    <x v="0"/>
  </r>
  <r>
    <x v="372"/>
    <n v="104"/>
    <x v="3218"/>
    <s v="Comedy|Drama|Romance"/>
    <x v="3536"/>
    <s v="English"/>
    <s v="USA"/>
    <n v="6000000"/>
    <n v="1988"/>
    <x v="5"/>
    <x v="5"/>
    <x v="9"/>
    <x v="4"/>
    <x v="1"/>
    <x v="0"/>
    <x v="0"/>
    <x v="0"/>
    <x v="0"/>
  </r>
  <r>
    <x v="113"/>
    <s v="-"/>
    <x v="4"/>
    <s v="Drama|History|Romance|War"/>
    <x v="3537"/>
    <s v="English"/>
    <s v="UK"/>
    <s v="-"/>
    <s v="-"/>
    <x v="17"/>
    <x v="3"/>
    <x v="14"/>
    <x v="4"/>
    <x v="12"/>
    <x v="0"/>
    <x v="0"/>
    <x v="0"/>
    <x v="0"/>
  </r>
  <r>
    <x v="505"/>
    <n v="99"/>
    <x v="3219"/>
    <s v="Comedy|Drama|Fantasy|Romance"/>
    <x v="3538"/>
    <s v="English"/>
    <s v="UK"/>
    <n v="9000000"/>
    <n v="1998"/>
    <x v="2"/>
    <x v="5"/>
    <x v="9"/>
    <x v="0"/>
    <x v="6"/>
    <x v="0"/>
    <x v="0"/>
    <x v="0"/>
    <x v="0"/>
  </r>
  <r>
    <x v="1547"/>
    <n v="98"/>
    <x v="3220"/>
    <s v="Comedy|Horror|Thriller"/>
    <x v="3539"/>
    <s v="English"/>
    <s v="USA"/>
    <n v="6000000"/>
    <n v="1995"/>
    <x v="9"/>
    <x v="5"/>
    <x v="11"/>
    <x v="1"/>
    <x v="1"/>
    <x v="0"/>
    <x v="0"/>
    <x v="0"/>
    <x v="0"/>
  </r>
  <r>
    <x v="371"/>
    <n v="121"/>
    <x v="3221"/>
    <s v="Biography|Drama|History|Thriller"/>
    <x v="3540"/>
    <s v="English"/>
    <s v="UK"/>
    <n v="6000000"/>
    <n v="2006"/>
    <x v="16"/>
    <x v="9"/>
    <x v="9"/>
    <x v="12"/>
    <x v="7"/>
    <x v="0"/>
    <x v="0"/>
    <x v="0"/>
    <x v="0"/>
  </r>
  <r>
    <x v="1548"/>
    <n v="96"/>
    <x v="3222"/>
    <s v="Horror|Thriller"/>
    <x v="3541"/>
    <s v="English"/>
    <s v="USA"/>
    <n v="3000000"/>
    <n v="1989"/>
    <x v="31"/>
    <x v="11"/>
    <x v="1"/>
    <x v="2"/>
    <x v="1"/>
    <x v="0"/>
    <x v="0"/>
    <x v="0"/>
    <x v="0"/>
  </r>
  <r>
    <x v="776"/>
    <n v="99"/>
    <x v="3223"/>
    <s v="Comedy|Crime|Drama"/>
    <x v="3542"/>
    <s v="English"/>
    <s v="USA"/>
    <n v="5000000"/>
    <n v="2011"/>
    <x v="2"/>
    <x v="5"/>
    <x v="7"/>
    <x v="8"/>
    <x v="1"/>
    <x v="0"/>
    <x v="0"/>
    <x v="0"/>
    <x v="0"/>
  </r>
  <r>
    <x v="1549"/>
    <n v="42"/>
    <x v="3224"/>
    <s v="Adventure|Documentary|Short"/>
    <x v="3543"/>
    <s v="English"/>
    <s v="UK"/>
    <n v="6000000"/>
    <n v="2008"/>
    <x v="12"/>
    <x v="2"/>
    <x v="21"/>
    <x v="22"/>
    <x v="1"/>
    <x v="0"/>
    <x v="0"/>
    <x v="0"/>
    <x v="0"/>
  </r>
  <r>
    <x v="930"/>
    <n v="122"/>
    <x v="3225"/>
    <s v="Biography|Drama"/>
    <x v="3544"/>
    <s v="English"/>
    <s v="USA"/>
    <n v="6000000"/>
    <n v="2000"/>
    <x v="15"/>
    <x v="9"/>
    <x v="9"/>
    <x v="2"/>
    <x v="1"/>
    <x v="0"/>
    <x v="0"/>
    <x v="0"/>
    <x v="0"/>
  </r>
  <r>
    <x v="1550"/>
    <n v="101"/>
    <x v="3226"/>
    <s v="Comedy|Drama|Romance"/>
    <x v="3545"/>
    <s v="English"/>
    <s v="USA"/>
    <n v="6000000"/>
    <n v="1999"/>
    <x v="18"/>
    <x v="5"/>
    <x v="9"/>
    <x v="4"/>
    <x v="1"/>
    <x v="0"/>
    <x v="0"/>
    <x v="0"/>
    <x v="0"/>
  </r>
  <r>
    <x v="1551"/>
    <n v="102"/>
    <x v="3227"/>
    <s v="Drama|Mystery|Romance|Thriller"/>
    <x v="3546"/>
    <s v="English"/>
    <s v="USA"/>
    <n v="6000000"/>
    <n v="2012"/>
    <x v="1"/>
    <x v="3"/>
    <x v="12"/>
    <x v="4"/>
    <x v="7"/>
    <x v="0"/>
    <x v="0"/>
    <x v="0"/>
    <x v="0"/>
  </r>
  <r>
    <x v="1552"/>
    <n v="84"/>
    <x v="3228"/>
    <s v="Comedy|Western"/>
    <x v="3547"/>
    <s v="Spanish"/>
    <s v="USA"/>
    <n v="6000000"/>
    <n v="2012"/>
    <x v="34"/>
    <x v="5"/>
    <x v="13"/>
    <x v="2"/>
    <x v="1"/>
    <x v="0"/>
    <x v="0"/>
    <x v="0"/>
    <x v="0"/>
  </r>
  <r>
    <x v="1553"/>
    <n v="104"/>
    <x v="3229"/>
    <s v="Comedy|Drama"/>
    <x v="3548"/>
    <s v="English"/>
    <s v="USA"/>
    <n v="6000000"/>
    <n v="2009"/>
    <x v="38"/>
    <x v="5"/>
    <x v="9"/>
    <x v="2"/>
    <x v="1"/>
    <x v="0"/>
    <x v="0"/>
    <x v="0"/>
    <x v="0"/>
  </r>
  <r>
    <x v="1554"/>
    <n v="96"/>
    <x v="3230"/>
    <s v="Comedy|Crime|Thriller"/>
    <x v="3549"/>
    <s v="English"/>
    <s v="Ireland"/>
    <n v="6000000"/>
    <n v="2011"/>
    <x v="11"/>
    <x v="5"/>
    <x v="7"/>
    <x v="1"/>
    <x v="1"/>
    <x v="0"/>
    <x v="0"/>
    <x v="0"/>
    <x v="0"/>
  </r>
  <r>
    <x v="1555"/>
    <n v="94"/>
    <x v="3231"/>
    <s v="Comedy"/>
    <x v="3550"/>
    <s v="English"/>
    <s v="USA"/>
    <n v="6500000"/>
    <n v="2008"/>
    <x v="51"/>
    <x v="5"/>
    <x v="2"/>
    <x v="2"/>
    <x v="1"/>
    <x v="0"/>
    <x v="0"/>
    <x v="0"/>
    <x v="0"/>
  </r>
  <r>
    <x v="571"/>
    <n v="90"/>
    <x v="3232"/>
    <s v="Drama|Romance"/>
    <x v="3551"/>
    <s v="English"/>
    <s v="USA"/>
    <n v="6000000"/>
    <n v="1999"/>
    <x v="13"/>
    <x v="3"/>
    <x v="6"/>
    <x v="2"/>
    <x v="1"/>
    <x v="0"/>
    <x v="0"/>
    <x v="0"/>
    <x v="0"/>
  </r>
  <r>
    <x v="1221"/>
    <n v="97"/>
    <x v="3233"/>
    <s v="Comedy|Drama|Music|Romance"/>
    <x v="3552"/>
    <s v="English"/>
    <s v="UK"/>
    <s v="-"/>
    <n v="1998"/>
    <x v="15"/>
    <x v="5"/>
    <x v="9"/>
    <x v="17"/>
    <x v="6"/>
    <x v="0"/>
    <x v="0"/>
    <x v="0"/>
    <x v="0"/>
  </r>
  <r>
    <x v="1556"/>
    <n v="90"/>
    <x v="3234"/>
    <s v="Comedy|Romance"/>
    <x v="3553"/>
    <s v="English"/>
    <s v="USA"/>
    <n v="6000000"/>
    <n v="2009"/>
    <x v="37"/>
    <x v="5"/>
    <x v="6"/>
    <x v="2"/>
    <x v="1"/>
    <x v="0"/>
    <x v="0"/>
    <x v="0"/>
    <x v="0"/>
  </r>
  <r>
    <x v="1557"/>
    <n v="106"/>
    <x v="3235"/>
    <s v="Comedy|Drama"/>
    <x v="3554"/>
    <s v="English"/>
    <s v="USA"/>
    <n v="6000000"/>
    <n v="2014"/>
    <x v="10"/>
    <x v="5"/>
    <x v="9"/>
    <x v="2"/>
    <x v="1"/>
    <x v="0"/>
    <x v="0"/>
    <x v="0"/>
    <x v="0"/>
  </r>
  <r>
    <x v="1558"/>
    <n v="96"/>
    <x v="3236"/>
    <s v="Comedy|Drama|Fantasy|Romance"/>
    <x v="3555"/>
    <s v="English"/>
    <s v="Germany"/>
    <n v="6000000"/>
    <n v="1999"/>
    <x v="43"/>
    <x v="5"/>
    <x v="9"/>
    <x v="0"/>
    <x v="6"/>
    <x v="0"/>
    <x v="0"/>
    <x v="0"/>
    <x v="0"/>
  </r>
  <r>
    <x v="113"/>
    <n v="44"/>
    <x v="4"/>
    <s v="Crime|Drama|Mystery"/>
    <x v="3556"/>
    <s v="English"/>
    <s v="USA"/>
    <s v="-"/>
    <s v="-"/>
    <x v="26"/>
    <x v="8"/>
    <x v="9"/>
    <x v="14"/>
    <x v="1"/>
    <x v="0"/>
    <x v="0"/>
    <x v="0"/>
    <x v="0"/>
  </r>
  <r>
    <x v="1559"/>
    <n v="95"/>
    <x v="3237"/>
    <s v="Comedy|Drama|Music|Musical"/>
    <x v="3557"/>
    <s v="English"/>
    <s v="USA"/>
    <n v="6000000"/>
    <n v="2001"/>
    <x v="6"/>
    <x v="5"/>
    <x v="9"/>
    <x v="17"/>
    <x v="13"/>
    <x v="0"/>
    <x v="0"/>
    <x v="0"/>
    <x v="0"/>
  </r>
  <r>
    <x v="1057"/>
    <n v="99"/>
    <x v="3238"/>
    <s v="Action|Drama"/>
    <x v="3558"/>
    <s v="English"/>
    <s v="USA"/>
    <n v="6000000"/>
    <n v="1993"/>
    <x v="10"/>
    <x v="0"/>
    <x v="9"/>
    <x v="2"/>
    <x v="1"/>
    <x v="0"/>
    <x v="0"/>
    <x v="0"/>
    <x v="0"/>
  </r>
  <r>
    <x v="1560"/>
    <n v="93"/>
    <x v="4"/>
    <s v="Drama|Horror|Mystery|Thriller"/>
    <x v="3559"/>
    <s v="English"/>
    <s v="USA"/>
    <s v="-"/>
    <n v="2015"/>
    <x v="28"/>
    <x v="3"/>
    <x v="11"/>
    <x v="14"/>
    <x v="7"/>
    <x v="0"/>
    <x v="0"/>
    <x v="0"/>
    <x v="0"/>
  </r>
  <r>
    <x v="944"/>
    <n v="99"/>
    <x v="3239"/>
    <s v="Drama|History"/>
    <x v="3560"/>
    <s v="English"/>
    <s v="USA"/>
    <n v="6000000"/>
    <n v="2003"/>
    <x v="13"/>
    <x v="3"/>
    <x v="14"/>
    <x v="2"/>
    <x v="1"/>
    <x v="0"/>
    <x v="0"/>
    <x v="0"/>
    <x v="0"/>
  </r>
  <r>
    <x v="1561"/>
    <n v="95"/>
    <x v="3240"/>
    <s v="Comedy|Crime|Drama|Thriller"/>
    <x v="3561"/>
    <s v="English"/>
    <s v="USA"/>
    <n v="6000000"/>
    <n v="2001"/>
    <x v="27"/>
    <x v="5"/>
    <x v="7"/>
    <x v="8"/>
    <x v="7"/>
    <x v="0"/>
    <x v="0"/>
    <x v="0"/>
    <x v="0"/>
  </r>
  <r>
    <x v="1562"/>
    <n v="84"/>
    <x v="3241"/>
    <s v="Drama|Thriller"/>
    <x v="3562"/>
    <s v="English"/>
    <s v="USA"/>
    <s v="-"/>
    <n v="2001"/>
    <x v="21"/>
    <x v="3"/>
    <x v="1"/>
    <x v="2"/>
    <x v="1"/>
    <x v="0"/>
    <x v="0"/>
    <x v="0"/>
    <x v="0"/>
  </r>
  <r>
    <x v="1563"/>
    <n v="144"/>
    <x v="4"/>
    <s v="Action|Adventure|Western"/>
    <x v="3563"/>
    <s v="English"/>
    <s v="USA"/>
    <n v="6244087"/>
    <n v="1969"/>
    <x v="25"/>
    <x v="0"/>
    <x v="0"/>
    <x v="6"/>
    <x v="1"/>
    <x v="0"/>
    <x v="0"/>
    <x v="0"/>
    <x v="0"/>
  </r>
  <r>
    <x v="691"/>
    <n v="99"/>
    <x v="3242"/>
    <s v="Comedy|Drama|Romance"/>
    <x v="3564"/>
    <s v="English"/>
    <s v="USA"/>
    <n v="6000000"/>
    <n v="2008"/>
    <x v="15"/>
    <x v="5"/>
    <x v="9"/>
    <x v="4"/>
    <x v="1"/>
    <x v="0"/>
    <x v="0"/>
    <x v="0"/>
    <x v="0"/>
  </r>
  <r>
    <x v="1564"/>
    <n v="110"/>
    <x v="4"/>
    <s v="Adventure|Crime|Drama|Thriller"/>
    <x v="3565"/>
    <s v="English"/>
    <s v="UK"/>
    <n v="6000000"/>
    <n v="1979"/>
    <x v="15"/>
    <x v="2"/>
    <x v="7"/>
    <x v="8"/>
    <x v="7"/>
    <x v="0"/>
    <x v="0"/>
    <x v="0"/>
    <x v="0"/>
  </r>
  <r>
    <x v="1505"/>
    <n v="97"/>
    <x v="3243"/>
    <s v="Drama"/>
    <x v="3566"/>
    <s v="English"/>
    <s v="UK"/>
    <s v="-"/>
    <n v="2002"/>
    <x v="10"/>
    <x v="3"/>
    <x v="2"/>
    <x v="2"/>
    <x v="1"/>
    <x v="0"/>
    <x v="0"/>
    <x v="0"/>
    <x v="0"/>
  </r>
  <r>
    <x v="1565"/>
    <n v="107"/>
    <x v="3244"/>
    <s v="Action|Adventure|Fantasy|Sci-Fi"/>
    <x v="3567"/>
    <s v="English"/>
    <s v="USA"/>
    <n v="6000000"/>
    <n v="1991"/>
    <x v="45"/>
    <x v="0"/>
    <x v="0"/>
    <x v="0"/>
    <x v="0"/>
    <x v="0"/>
    <x v="0"/>
    <x v="0"/>
    <x v="0"/>
  </r>
  <r>
    <x v="1566"/>
    <n v="90"/>
    <x v="3245"/>
    <s v="Biography|Drama|Sport"/>
    <x v="3568"/>
    <s v="English"/>
    <s v="USA"/>
    <n v="6000000"/>
    <n v="2010"/>
    <x v="20"/>
    <x v="9"/>
    <x v="9"/>
    <x v="15"/>
    <x v="1"/>
    <x v="0"/>
    <x v="0"/>
    <x v="0"/>
    <x v="0"/>
  </r>
  <r>
    <x v="1358"/>
    <n v="104"/>
    <x v="3246"/>
    <s v="Drama"/>
    <x v="3569"/>
    <s v="French"/>
    <s v="France"/>
    <s v="-"/>
    <n v="2003"/>
    <x v="4"/>
    <x v="3"/>
    <x v="2"/>
    <x v="2"/>
    <x v="1"/>
    <x v="0"/>
    <x v="0"/>
    <x v="0"/>
    <x v="0"/>
  </r>
  <r>
    <x v="932"/>
    <n v="96"/>
    <x v="3247"/>
    <s v="Drama|Romance"/>
    <x v="3570"/>
    <s v="English"/>
    <s v="USA"/>
    <n v="6000000"/>
    <n v="2009"/>
    <x v="10"/>
    <x v="3"/>
    <x v="6"/>
    <x v="2"/>
    <x v="1"/>
    <x v="0"/>
    <x v="0"/>
    <x v="0"/>
    <x v="0"/>
  </r>
  <r>
    <x v="402"/>
    <n v="104"/>
    <x v="3248"/>
    <s v="Drama|History"/>
    <x v="3571"/>
    <s v="English"/>
    <s v="China"/>
    <n v="6000000"/>
    <n v="2011"/>
    <x v="9"/>
    <x v="3"/>
    <x v="14"/>
    <x v="2"/>
    <x v="1"/>
    <x v="0"/>
    <x v="0"/>
    <x v="0"/>
    <x v="0"/>
  </r>
  <r>
    <x v="1567"/>
    <n v="97"/>
    <x v="3249"/>
    <s v="Drama|Romance"/>
    <x v="3572"/>
    <s v="English"/>
    <s v="USA"/>
    <n v="6000000"/>
    <n v="2006"/>
    <x v="5"/>
    <x v="3"/>
    <x v="6"/>
    <x v="2"/>
    <x v="1"/>
    <x v="0"/>
    <x v="0"/>
    <x v="0"/>
    <x v="0"/>
  </r>
  <r>
    <x v="1135"/>
    <n v="107"/>
    <x v="3250"/>
    <s v="Comedy|Crime|Romance"/>
    <x v="3573"/>
    <s v="English"/>
    <s v="UK"/>
    <n v="6000000"/>
    <n v="2001"/>
    <x v="5"/>
    <x v="5"/>
    <x v="7"/>
    <x v="4"/>
    <x v="1"/>
    <x v="0"/>
    <x v="0"/>
    <x v="0"/>
    <x v="0"/>
  </r>
  <r>
    <x v="1568"/>
    <n v="117"/>
    <x v="4"/>
    <s v="Drama"/>
    <x v="3574"/>
    <s v="English"/>
    <s v="USA"/>
    <n v="7840000"/>
    <n v="1977"/>
    <x v="38"/>
    <x v="3"/>
    <x v="2"/>
    <x v="2"/>
    <x v="1"/>
    <x v="0"/>
    <x v="0"/>
    <x v="0"/>
    <x v="0"/>
  </r>
  <r>
    <x v="1569"/>
    <n v="85"/>
    <x v="3251"/>
    <s v="Comedy"/>
    <x v="3575"/>
    <s v="English"/>
    <s v="USA"/>
    <n v="6000000"/>
    <n v="2008"/>
    <x v="55"/>
    <x v="5"/>
    <x v="2"/>
    <x v="2"/>
    <x v="1"/>
    <x v="0"/>
    <x v="0"/>
    <x v="0"/>
    <x v="0"/>
  </r>
  <r>
    <x v="653"/>
    <n v="152"/>
    <x v="3252"/>
    <s v="Documentary"/>
    <x v="3576"/>
    <s v="English"/>
    <s v="USA"/>
    <s v="-"/>
    <n v="2006"/>
    <x v="24"/>
    <x v="1"/>
    <x v="2"/>
    <x v="2"/>
    <x v="1"/>
    <x v="0"/>
    <x v="0"/>
    <x v="0"/>
    <x v="0"/>
  </r>
  <r>
    <x v="1570"/>
    <n v="85"/>
    <x v="4"/>
    <s v="Comedy|Crime|Drama"/>
    <x v="3577"/>
    <s v="English"/>
    <s v="USA"/>
    <n v="6000000"/>
    <n v="2003"/>
    <x v="13"/>
    <x v="5"/>
    <x v="7"/>
    <x v="8"/>
    <x v="1"/>
    <x v="0"/>
    <x v="0"/>
    <x v="0"/>
    <x v="0"/>
  </r>
  <r>
    <x v="1571"/>
    <n v="76"/>
    <x v="4"/>
    <s v="Action|Drama|Thriller"/>
    <x v="3578"/>
    <s v="English"/>
    <s v="USA"/>
    <n v="8600000"/>
    <n v="1994"/>
    <x v="27"/>
    <x v="0"/>
    <x v="9"/>
    <x v="1"/>
    <x v="1"/>
    <x v="0"/>
    <x v="0"/>
    <x v="0"/>
    <x v="0"/>
  </r>
  <r>
    <x v="1572"/>
    <n v="87"/>
    <x v="4"/>
    <s v="Drama|Mystery|Thriller"/>
    <x v="3579"/>
    <s v="English"/>
    <s v="USA"/>
    <s v="-"/>
    <n v="2009"/>
    <x v="18"/>
    <x v="3"/>
    <x v="12"/>
    <x v="1"/>
    <x v="1"/>
    <x v="0"/>
    <x v="0"/>
    <x v="0"/>
    <x v="0"/>
  </r>
  <r>
    <x v="1153"/>
    <n v="95"/>
    <x v="3253"/>
    <s v="Crime|Drama|Thriller"/>
    <x v="3580"/>
    <s v="English"/>
    <s v="USA"/>
    <n v="12000000"/>
    <n v="2012"/>
    <x v="22"/>
    <x v="8"/>
    <x v="9"/>
    <x v="1"/>
    <x v="1"/>
    <x v="0"/>
    <x v="0"/>
    <x v="0"/>
    <x v="0"/>
  </r>
  <r>
    <x v="1383"/>
    <n v="101"/>
    <x v="4"/>
    <s v="Drama|Family"/>
    <x v="3581"/>
    <s v="English"/>
    <s v="Canada"/>
    <n v="6000000"/>
    <n v="2009"/>
    <x v="13"/>
    <x v="3"/>
    <x v="4"/>
    <x v="2"/>
    <x v="1"/>
    <x v="0"/>
    <x v="0"/>
    <x v="0"/>
    <x v="0"/>
  </r>
  <r>
    <x v="1573"/>
    <n v="90"/>
    <x v="4"/>
    <s v="Action|Thriller"/>
    <x v="3582"/>
    <s v="English"/>
    <s v="USA"/>
    <n v="6000000"/>
    <n v="2011"/>
    <x v="28"/>
    <x v="0"/>
    <x v="1"/>
    <x v="2"/>
    <x v="1"/>
    <x v="0"/>
    <x v="0"/>
    <x v="0"/>
    <x v="0"/>
  </r>
  <r>
    <x v="113"/>
    <n v="240"/>
    <x v="4"/>
    <s v="Comedy|Drama|Romance"/>
    <x v="3583"/>
    <s v="English"/>
    <s v="UK"/>
    <s v="-"/>
    <s v="-"/>
    <x v="17"/>
    <x v="5"/>
    <x v="9"/>
    <x v="4"/>
    <x v="1"/>
    <x v="0"/>
    <x v="0"/>
    <x v="0"/>
    <x v="0"/>
  </r>
  <r>
    <x v="471"/>
    <n v="89"/>
    <x v="4"/>
    <s v="Horror|Mystery|Sci-Fi|Thriller"/>
    <x v="3584"/>
    <s v="English"/>
    <s v="Canada"/>
    <n v="5952000"/>
    <n v="1983"/>
    <x v="11"/>
    <x v="11"/>
    <x v="12"/>
    <x v="3"/>
    <x v="7"/>
    <x v="0"/>
    <x v="0"/>
    <x v="0"/>
    <x v="0"/>
  </r>
  <r>
    <x v="1574"/>
    <n v="111"/>
    <x v="3254"/>
    <s v="Comedy|Drama"/>
    <x v="3585"/>
    <s v="French"/>
    <s v="France"/>
    <n v="5300000"/>
    <n v="2002"/>
    <x v="11"/>
    <x v="5"/>
    <x v="9"/>
    <x v="2"/>
    <x v="1"/>
    <x v="0"/>
    <x v="0"/>
    <x v="0"/>
    <x v="0"/>
  </r>
  <r>
    <x v="1575"/>
    <n v="86"/>
    <x v="3255"/>
    <s v="Drama|Music"/>
    <x v="3586"/>
    <s v="English"/>
    <s v="USA"/>
    <n v="6000000"/>
    <n v="2014"/>
    <x v="27"/>
    <x v="3"/>
    <x v="16"/>
    <x v="2"/>
    <x v="1"/>
    <x v="0"/>
    <x v="0"/>
    <x v="0"/>
    <x v="0"/>
  </r>
  <r>
    <x v="466"/>
    <n v="115"/>
    <x v="956"/>
    <s v="Crime|Mystery|Thriller"/>
    <x v="989"/>
    <s v="English"/>
    <s v="USA"/>
    <n v="50000000"/>
    <n v="2002"/>
    <x v="9"/>
    <x v="8"/>
    <x v="12"/>
    <x v="1"/>
    <x v="1"/>
    <x v="0"/>
    <x v="0"/>
    <x v="0"/>
    <x v="0"/>
  </r>
  <r>
    <x v="1576"/>
    <n v="103"/>
    <x v="3256"/>
    <s v="Drama|History|War"/>
    <x v="3587"/>
    <s v="Dutch"/>
    <s v="Netherlands"/>
    <n v="4000000"/>
    <n v="2008"/>
    <x v="1"/>
    <x v="3"/>
    <x v="14"/>
    <x v="16"/>
    <x v="1"/>
    <x v="0"/>
    <x v="0"/>
    <x v="0"/>
    <x v="0"/>
  </r>
  <r>
    <x v="1577"/>
    <n v="90"/>
    <x v="4"/>
    <s v="Comedy|Crime|Thriller"/>
    <x v="3588"/>
    <s v="English"/>
    <s v="USA"/>
    <n v="6000000"/>
    <n v="2012"/>
    <x v="12"/>
    <x v="5"/>
    <x v="7"/>
    <x v="1"/>
    <x v="1"/>
    <x v="0"/>
    <x v="0"/>
    <x v="0"/>
    <x v="0"/>
  </r>
  <r>
    <x v="407"/>
    <n v="133"/>
    <x v="4"/>
    <s v="Thriller|War"/>
    <x v="3589"/>
    <s v="English"/>
    <s v="France"/>
    <n v="6700000"/>
    <n v="1964"/>
    <x v="0"/>
    <x v="13"/>
    <x v="17"/>
    <x v="2"/>
    <x v="1"/>
    <x v="0"/>
    <x v="0"/>
    <x v="0"/>
    <x v="0"/>
  </r>
  <r>
    <x v="1578"/>
    <n v="88"/>
    <x v="3257"/>
    <s v="Drama|Thriller"/>
    <x v="3590"/>
    <s v="English"/>
    <s v="USA"/>
    <s v="-"/>
    <n v="2012"/>
    <x v="28"/>
    <x v="3"/>
    <x v="1"/>
    <x v="2"/>
    <x v="1"/>
    <x v="0"/>
    <x v="0"/>
    <x v="0"/>
    <x v="0"/>
  </r>
  <r>
    <x v="1579"/>
    <n v="111"/>
    <x v="3258"/>
    <s v="Action|Crime|Drama|Thriller"/>
    <x v="3591"/>
    <s v="Thai"/>
    <s v="Thailand"/>
    <n v="200000000"/>
    <n v="2005"/>
    <x v="1"/>
    <x v="0"/>
    <x v="7"/>
    <x v="8"/>
    <x v="7"/>
    <x v="0"/>
    <x v="0"/>
    <x v="0"/>
    <x v="0"/>
  </r>
  <r>
    <x v="1580"/>
    <n v="94"/>
    <x v="3259"/>
    <s v="Comedy"/>
    <x v="3592"/>
    <s v="English"/>
    <s v="UK"/>
    <s v="-"/>
    <n v="1998"/>
    <x v="21"/>
    <x v="5"/>
    <x v="2"/>
    <x v="2"/>
    <x v="1"/>
    <x v="0"/>
    <x v="0"/>
    <x v="0"/>
    <x v="0"/>
  </r>
  <r>
    <x v="113"/>
    <n v="25"/>
    <x v="4"/>
    <s v="Comedy|Romance"/>
    <x v="3593"/>
    <s v="English"/>
    <s v="UK"/>
    <s v="-"/>
    <s v="-"/>
    <x v="26"/>
    <x v="5"/>
    <x v="6"/>
    <x v="2"/>
    <x v="1"/>
    <x v="0"/>
    <x v="0"/>
    <x v="0"/>
    <x v="0"/>
  </r>
  <r>
    <x v="1381"/>
    <n v="112"/>
    <x v="3260"/>
    <s v="Comedy|Drama|Romance|Sport"/>
    <x v="3594"/>
    <s v="English"/>
    <s v="UK"/>
    <n v="3500159"/>
    <n v="2002"/>
    <x v="10"/>
    <x v="5"/>
    <x v="9"/>
    <x v="4"/>
    <x v="16"/>
    <x v="0"/>
    <x v="0"/>
    <x v="0"/>
    <x v="0"/>
  </r>
  <r>
    <x v="1430"/>
    <n v="141"/>
    <x v="3261"/>
    <s v="Drama|Romance"/>
    <x v="3595"/>
    <s v="English"/>
    <s v="USA"/>
    <n v="5600000"/>
    <n v="2002"/>
    <x v="8"/>
    <x v="3"/>
    <x v="6"/>
    <x v="2"/>
    <x v="1"/>
    <x v="0"/>
    <x v="0"/>
    <x v="0"/>
    <x v="0"/>
  </r>
  <r>
    <x v="1193"/>
    <n v="95"/>
    <x v="3262"/>
    <s v="Action|Sport"/>
    <x v="3596"/>
    <s v="English"/>
    <s v="USA"/>
    <n v="5600000"/>
    <n v="2006"/>
    <x v="74"/>
    <x v="0"/>
    <x v="19"/>
    <x v="2"/>
    <x v="1"/>
    <x v="0"/>
    <x v="0"/>
    <x v="0"/>
    <x v="0"/>
  </r>
  <r>
    <x v="1581"/>
    <n v="141"/>
    <x v="3263"/>
    <s v="Action|Comedy"/>
    <x v="3597"/>
    <s v="Hindi"/>
    <s v="India"/>
    <s v="-"/>
    <n v="2012"/>
    <x v="44"/>
    <x v="0"/>
    <x v="8"/>
    <x v="2"/>
    <x v="1"/>
    <x v="0"/>
    <x v="0"/>
    <x v="0"/>
    <x v="0"/>
  </r>
  <r>
    <x v="1295"/>
    <n v="85"/>
    <x v="3264"/>
    <s v="Horror"/>
    <x v="3598"/>
    <s v="Spanish"/>
    <s v="Spain"/>
    <n v="5600000"/>
    <n v="2009"/>
    <x v="4"/>
    <x v="11"/>
    <x v="2"/>
    <x v="2"/>
    <x v="1"/>
    <x v="0"/>
    <x v="0"/>
    <x v="0"/>
    <x v="0"/>
  </r>
  <r>
    <x v="1405"/>
    <n v="105"/>
    <x v="3265"/>
    <s v="Musical"/>
    <x v="3599"/>
    <s v="English"/>
    <s v="USA"/>
    <s v="-"/>
    <n v="2010"/>
    <x v="53"/>
    <x v="18"/>
    <x v="2"/>
    <x v="2"/>
    <x v="1"/>
    <x v="0"/>
    <x v="0"/>
    <x v="0"/>
    <x v="0"/>
  </r>
  <r>
    <x v="1540"/>
    <n v="129"/>
    <x v="3266"/>
    <s v="Comedy|Crime|Drama"/>
    <x v="3600"/>
    <s v="English"/>
    <s v="USA"/>
    <n v="5500000"/>
    <n v="1973"/>
    <x v="24"/>
    <x v="5"/>
    <x v="7"/>
    <x v="8"/>
    <x v="1"/>
    <x v="0"/>
    <x v="0"/>
    <x v="0"/>
    <x v="0"/>
  </r>
  <r>
    <x v="659"/>
    <n v="125"/>
    <x v="3267"/>
    <s v="Biography|Drama|Sport"/>
    <x v="3601"/>
    <s v="English"/>
    <s v="UK"/>
    <n v="5500000"/>
    <n v="1981"/>
    <x v="13"/>
    <x v="9"/>
    <x v="9"/>
    <x v="15"/>
    <x v="1"/>
    <x v="0"/>
    <x v="0"/>
    <x v="0"/>
    <x v="0"/>
  </r>
  <r>
    <x v="1582"/>
    <n v="116"/>
    <x v="3268"/>
    <s v="Comedy|Drama|Romance"/>
    <x v="3602"/>
    <s v="English"/>
    <s v="USA"/>
    <n v="5500000"/>
    <n v="2005"/>
    <x v="23"/>
    <x v="5"/>
    <x v="9"/>
    <x v="4"/>
    <x v="1"/>
    <x v="0"/>
    <x v="0"/>
    <x v="0"/>
    <x v="0"/>
  </r>
  <r>
    <x v="615"/>
    <n v="105"/>
    <x v="3269"/>
    <s v="Biography|Drama|Music|Romance"/>
    <x v="3603"/>
    <s v="English"/>
    <s v="Australia"/>
    <n v="5500000"/>
    <n v="1996"/>
    <x v="16"/>
    <x v="9"/>
    <x v="9"/>
    <x v="17"/>
    <x v="6"/>
    <x v="0"/>
    <x v="0"/>
    <x v="0"/>
    <x v="0"/>
  </r>
  <r>
    <x v="1583"/>
    <n v="90"/>
    <x v="3270"/>
    <s v="Comedy|Drama|Romance"/>
    <x v="3604"/>
    <s v="English"/>
    <s v="USA"/>
    <n v="3000000"/>
    <n v="2013"/>
    <x v="4"/>
    <x v="5"/>
    <x v="9"/>
    <x v="4"/>
    <x v="1"/>
    <x v="0"/>
    <x v="0"/>
    <x v="0"/>
    <x v="0"/>
  </r>
  <r>
    <x v="326"/>
    <n v="105"/>
    <x v="4"/>
    <s v="Mystery|Western"/>
    <x v="3605"/>
    <s v="English"/>
    <s v="USA"/>
    <n v="5500000"/>
    <n v="1973"/>
    <x v="32"/>
    <x v="6"/>
    <x v="13"/>
    <x v="2"/>
    <x v="1"/>
    <x v="0"/>
    <x v="0"/>
    <x v="0"/>
    <x v="0"/>
  </r>
  <r>
    <x v="992"/>
    <n v="111"/>
    <x v="3271"/>
    <s v="Comedy|Drama"/>
    <x v="3606"/>
    <s v="English"/>
    <s v="USA"/>
    <n v="7000000"/>
    <n v="2001"/>
    <x v="38"/>
    <x v="5"/>
    <x v="9"/>
    <x v="2"/>
    <x v="1"/>
    <x v="0"/>
    <x v="0"/>
    <x v="0"/>
    <x v="0"/>
  </r>
  <r>
    <x v="768"/>
    <n v="91"/>
    <x v="3272"/>
    <s v="Biography|Drama|Romance"/>
    <x v="3607"/>
    <s v="English"/>
    <s v="UK"/>
    <n v="5500000"/>
    <n v="2001"/>
    <x v="1"/>
    <x v="9"/>
    <x v="9"/>
    <x v="4"/>
    <x v="1"/>
    <x v="0"/>
    <x v="0"/>
    <x v="0"/>
    <x v="0"/>
  </r>
  <r>
    <x v="1584"/>
    <n v="95"/>
    <x v="4"/>
    <s v="Comedy|Sci-Fi"/>
    <x v="3608"/>
    <s v="English"/>
    <s v="USA"/>
    <s v="-"/>
    <n v="1980"/>
    <x v="53"/>
    <x v="5"/>
    <x v="10"/>
    <x v="2"/>
    <x v="1"/>
    <x v="0"/>
    <x v="0"/>
    <x v="0"/>
    <x v="0"/>
  </r>
  <r>
    <x v="1585"/>
    <n v="97"/>
    <x v="3273"/>
    <s v="Drama|Music"/>
    <x v="3609"/>
    <s v="French"/>
    <s v="France"/>
    <n v="5500000"/>
    <n v="2004"/>
    <x v="0"/>
    <x v="3"/>
    <x v="16"/>
    <x v="2"/>
    <x v="1"/>
    <x v="0"/>
    <x v="0"/>
    <x v="0"/>
    <x v="0"/>
  </r>
  <r>
    <x v="1586"/>
    <n v="92"/>
    <x v="3274"/>
    <s v="Comedy|Drama"/>
    <x v="3610"/>
    <s v="English"/>
    <s v="Canada"/>
    <n v="5000000"/>
    <n v="2003"/>
    <x v="10"/>
    <x v="5"/>
    <x v="9"/>
    <x v="2"/>
    <x v="1"/>
    <x v="0"/>
    <x v="0"/>
    <x v="0"/>
    <x v="0"/>
  </r>
  <r>
    <x v="1587"/>
    <n v="104"/>
    <x v="3275"/>
    <s v="Crime|Drama|Mystery|Thriller"/>
    <x v="3611"/>
    <s v="English"/>
    <s v="USA"/>
    <n v="5000000"/>
    <n v="2003"/>
    <x v="4"/>
    <x v="8"/>
    <x v="9"/>
    <x v="14"/>
    <x v="7"/>
    <x v="0"/>
    <x v="0"/>
    <x v="0"/>
    <x v="0"/>
  </r>
  <r>
    <x v="437"/>
    <n v="120"/>
    <x v="3276"/>
    <s v="Drama"/>
    <x v="3612"/>
    <s v="English"/>
    <s v="USA"/>
    <n v="6500000"/>
    <n v="1989"/>
    <x v="0"/>
    <x v="3"/>
    <x v="2"/>
    <x v="2"/>
    <x v="1"/>
    <x v="0"/>
    <x v="0"/>
    <x v="0"/>
    <x v="0"/>
  </r>
  <r>
    <x v="1588"/>
    <n v="99"/>
    <x v="3277"/>
    <s v="Comedy|Crime|Drama|Romance|Thriller"/>
    <x v="3613"/>
    <s v="English"/>
    <s v="USA"/>
    <n v="5500000"/>
    <n v="2001"/>
    <x v="41"/>
    <x v="5"/>
    <x v="7"/>
    <x v="8"/>
    <x v="6"/>
    <x v="2"/>
    <x v="0"/>
    <x v="0"/>
    <x v="0"/>
  </r>
  <r>
    <x v="1589"/>
    <n v="93"/>
    <x v="3278"/>
    <s v="Comedy|Drama"/>
    <x v="3614"/>
    <s v="French"/>
    <s v="Finland"/>
    <n v="3850000"/>
    <n v="2011"/>
    <x v="13"/>
    <x v="5"/>
    <x v="9"/>
    <x v="2"/>
    <x v="1"/>
    <x v="0"/>
    <x v="0"/>
    <x v="0"/>
    <x v="0"/>
  </r>
  <r>
    <x v="1076"/>
    <n v="99"/>
    <x v="3279"/>
    <s v="Crime|Drama|Mystery|Thriller"/>
    <x v="3615"/>
    <s v="French"/>
    <s v="France"/>
    <s v="-"/>
    <n v="2002"/>
    <x v="38"/>
    <x v="8"/>
    <x v="9"/>
    <x v="14"/>
    <x v="7"/>
    <x v="0"/>
    <x v="0"/>
    <x v="0"/>
    <x v="0"/>
  </r>
  <r>
    <x v="1590"/>
    <n v="99"/>
    <x v="3280"/>
    <s v="Comedy|Drama"/>
    <x v="3616"/>
    <s v="Japanese"/>
    <s v="Japan"/>
    <n v="5500000"/>
    <n v="2013"/>
    <x v="9"/>
    <x v="5"/>
    <x v="9"/>
    <x v="2"/>
    <x v="1"/>
    <x v="0"/>
    <x v="0"/>
    <x v="0"/>
    <x v="0"/>
  </r>
  <r>
    <x v="1591"/>
    <n v="157"/>
    <x v="3281"/>
    <s v="Comedy|Drama|History|Romance"/>
    <x v="3617"/>
    <s v="Hindi"/>
    <s v="India"/>
    <s v="-"/>
    <n v="2006"/>
    <x v="26"/>
    <x v="5"/>
    <x v="9"/>
    <x v="12"/>
    <x v="6"/>
    <x v="0"/>
    <x v="0"/>
    <x v="0"/>
    <x v="0"/>
  </r>
  <r>
    <x v="1592"/>
    <n v="90"/>
    <x v="4"/>
    <s v="Drama"/>
    <x v="3618"/>
    <s v="English"/>
    <s v="USA"/>
    <s v="-"/>
    <n v="2014"/>
    <x v="5"/>
    <x v="3"/>
    <x v="2"/>
    <x v="2"/>
    <x v="1"/>
    <x v="0"/>
    <x v="0"/>
    <x v="0"/>
    <x v="0"/>
  </r>
  <r>
    <x v="1593"/>
    <n v="96"/>
    <x v="3282"/>
    <s v="Action|Comedy|Drama|Thriller"/>
    <x v="3619"/>
    <s v="English"/>
    <s v="USA"/>
    <n v="9000000"/>
    <n v="2011"/>
    <x v="43"/>
    <x v="0"/>
    <x v="8"/>
    <x v="8"/>
    <x v="7"/>
    <x v="0"/>
    <x v="0"/>
    <x v="0"/>
    <x v="0"/>
  </r>
  <r>
    <x v="669"/>
    <n v="96"/>
    <x v="3283"/>
    <s v="Comedy|Romance"/>
    <x v="3620"/>
    <s v="English"/>
    <s v="USA"/>
    <n v="5250000"/>
    <n v="2007"/>
    <x v="40"/>
    <x v="5"/>
    <x v="6"/>
    <x v="2"/>
    <x v="1"/>
    <x v="0"/>
    <x v="0"/>
    <x v="0"/>
    <x v="0"/>
  </r>
  <r>
    <x v="1594"/>
    <n v="90"/>
    <x v="3284"/>
    <s v="Comedy|Drama"/>
    <x v="3621"/>
    <s v="English"/>
    <s v="UK"/>
    <s v="-"/>
    <n v="1999"/>
    <x v="16"/>
    <x v="5"/>
    <x v="9"/>
    <x v="2"/>
    <x v="1"/>
    <x v="0"/>
    <x v="0"/>
    <x v="0"/>
    <x v="0"/>
  </r>
  <r>
    <x v="1085"/>
    <n v="100"/>
    <x v="3285"/>
    <s v="Crime|Drama|Thriller"/>
    <x v="3622"/>
    <s v="Norwegian"/>
    <s v="Norway"/>
    <n v="30300000"/>
    <n v="2011"/>
    <x v="32"/>
    <x v="8"/>
    <x v="9"/>
    <x v="1"/>
    <x v="1"/>
    <x v="0"/>
    <x v="0"/>
    <x v="0"/>
    <x v="0"/>
  </r>
  <r>
    <x v="1595"/>
    <n v="94"/>
    <x v="4"/>
    <s v="Comedy|Horror|Sci-Fi|Thriller"/>
    <x v="3623"/>
    <s v="English"/>
    <s v="UK"/>
    <n v="4000000"/>
    <n v="2012"/>
    <x v="22"/>
    <x v="5"/>
    <x v="11"/>
    <x v="3"/>
    <x v="7"/>
    <x v="0"/>
    <x v="0"/>
    <x v="0"/>
    <x v="0"/>
  </r>
  <r>
    <x v="1596"/>
    <n v="98"/>
    <x v="3286"/>
    <s v="Comedy|Drama|Sport"/>
    <x v="3624"/>
    <s v="English"/>
    <s v="Canada"/>
    <n v="6000000"/>
    <n v="2004"/>
    <x v="32"/>
    <x v="5"/>
    <x v="9"/>
    <x v="15"/>
    <x v="1"/>
    <x v="0"/>
    <x v="0"/>
    <x v="0"/>
    <x v="0"/>
  </r>
  <r>
    <x v="1597"/>
    <n v="129"/>
    <x v="4"/>
    <s v="Drama|Romance"/>
    <x v="3625"/>
    <s v="English"/>
    <s v="Norway"/>
    <n v="5500000"/>
    <n v="2014"/>
    <x v="23"/>
    <x v="3"/>
    <x v="6"/>
    <x v="2"/>
    <x v="1"/>
    <x v="0"/>
    <x v="0"/>
    <x v="0"/>
    <x v="0"/>
  </r>
  <r>
    <x v="900"/>
    <n v="103"/>
    <x v="4"/>
    <s v="Drama|Fantasy|Romance"/>
    <x v="3626"/>
    <s v="English"/>
    <s v="USA"/>
    <n v="5100000"/>
    <n v="1980"/>
    <x v="11"/>
    <x v="3"/>
    <x v="5"/>
    <x v="4"/>
    <x v="1"/>
    <x v="0"/>
    <x v="0"/>
    <x v="0"/>
    <x v="0"/>
  </r>
  <r>
    <x v="1598"/>
    <n v="128"/>
    <x v="3287"/>
    <s v="Action|Crime|Drama|Thriller"/>
    <x v="3627"/>
    <s v="Hindi"/>
    <s v="India"/>
    <s v="-"/>
    <n v="2011"/>
    <x v="5"/>
    <x v="0"/>
    <x v="7"/>
    <x v="8"/>
    <x v="7"/>
    <x v="0"/>
    <x v="0"/>
    <x v="0"/>
    <x v="0"/>
  </r>
  <r>
    <x v="33"/>
    <n v="106"/>
    <x v="3288"/>
    <s v="Fantasy|Horror|Thriller"/>
    <x v="3628"/>
    <s v="English"/>
    <s v="USA"/>
    <n v="5000000"/>
    <n v="2013"/>
    <x v="4"/>
    <x v="7"/>
    <x v="11"/>
    <x v="1"/>
    <x v="1"/>
    <x v="0"/>
    <x v="0"/>
    <x v="0"/>
    <x v="0"/>
  </r>
  <r>
    <x v="1303"/>
    <n v="95"/>
    <x v="3289"/>
    <s v="Horror|Mystery"/>
    <x v="3629"/>
    <s v="English"/>
    <s v="USA"/>
    <n v="4000000"/>
    <n v="2005"/>
    <x v="4"/>
    <x v="11"/>
    <x v="12"/>
    <x v="2"/>
    <x v="1"/>
    <x v="0"/>
    <x v="0"/>
    <x v="0"/>
    <x v="0"/>
  </r>
  <r>
    <x v="1599"/>
    <n v="104"/>
    <x v="3290"/>
    <s v="Drama|Horror|Mystery|Sci-Fi|Thriller"/>
    <x v="3630"/>
    <s v="English"/>
    <s v="USA"/>
    <n v="15000000"/>
    <n v="2016"/>
    <x v="11"/>
    <x v="3"/>
    <x v="11"/>
    <x v="14"/>
    <x v="0"/>
    <x v="2"/>
    <x v="0"/>
    <x v="0"/>
    <x v="0"/>
  </r>
  <r>
    <x v="899"/>
    <n v="87"/>
    <x v="3291"/>
    <s v="Comedy|Documentary"/>
    <x v="3631"/>
    <s v="English"/>
    <s v="USA"/>
    <n v="5000000"/>
    <n v="2002"/>
    <x v="4"/>
    <x v="5"/>
    <x v="21"/>
    <x v="2"/>
    <x v="1"/>
    <x v="0"/>
    <x v="0"/>
    <x v="0"/>
    <x v="0"/>
  </r>
  <r>
    <x v="1600"/>
    <n v="81"/>
    <x v="3292"/>
    <s v="Horror"/>
    <x v="3632"/>
    <s v="English"/>
    <s v="USA"/>
    <n v="4900000"/>
    <n v="2016"/>
    <x v="8"/>
    <x v="11"/>
    <x v="2"/>
    <x v="2"/>
    <x v="1"/>
    <x v="0"/>
    <x v="0"/>
    <x v="0"/>
    <x v="0"/>
  </r>
  <r>
    <x v="929"/>
    <n v="94"/>
    <x v="3293"/>
    <s v="Horror"/>
    <x v="3633"/>
    <s v="English"/>
    <s v="USA"/>
    <n v="5000000"/>
    <n v="2011"/>
    <x v="27"/>
    <x v="11"/>
    <x v="2"/>
    <x v="2"/>
    <x v="1"/>
    <x v="0"/>
    <x v="0"/>
    <x v="0"/>
    <x v="0"/>
  </r>
  <r>
    <x v="1601"/>
    <n v="89"/>
    <x v="3294"/>
    <s v="Fantasy|Horror"/>
    <x v="3634"/>
    <s v="English"/>
    <s v="USA"/>
    <n v="5000000"/>
    <n v="2014"/>
    <x v="46"/>
    <x v="7"/>
    <x v="11"/>
    <x v="2"/>
    <x v="1"/>
    <x v="0"/>
    <x v="0"/>
    <x v="0"/>
    <x v="0"/>
  </r>
  <r>
    <x v="168"/>
    <n v="88"/>
    <x v="3295"/>
    <s v="Action|Fantasy|Horror|Thriller"/>
    <x v="3635"/>
    <s v="English"/>
    <s v="USA"/>
    <n v="4500000"/>
    <n v="1987"/>
    <x v="4"/>
    <x v="0"/>
    <x v="5"/>
    <x v="9"/>
    <x v="7"/>
    <x v="0"/>
    <x v="0"/>
    <x v="0"/>
    <x v="0"/>
  </r>
  <r>
    <x v="1327"/>
    <n v="108"/>
    <x v="2874"/>
    <s v="Mystery|Thriller"/>
    <x v="3104"/>
    <s v="English"/>
    <s v="USA"/>
    <n v="5000000"/>
    <n v="2015"/>
    <x v="1"/>
    <x v="6"/>
    <x v="1"/>
    <x v="2"/>
    <x v="1"/>
    <x v="0"/>
    <x v="0"/>
    <x v="0"/>
    <x v="0"/>
  </r>
  <r>
    <x v="1602"/>
    <n v="115"/>
    <x v="3296"/>
    <s v="Comedy|Drama"/>
    <x v="3636"/>
    <s v="Spanish"/>
    <s v="Mexico"/>
    <n v="5000000"/>
    <n v="2013"/>
    <x v="32"/>
    <x v="5"/>
    <x v="9"/>
    <x v="2"/>
    <x v="1"/>
    <x v="0"/>
    <x v="0"/>
    <x v="0"/>
    <x v="0"/>
  </r>
  <r>
    <x v="929"/>
    <n v="96"/>
    <x v="3297"/>
    <s v="Horror"/>
    <x v="3637"/>
    <s v="English"/>
    <s v="USA"/>
    <n v="5000000"/>
    <n v="2012"/>
    <x v="51"/>
    <x v="11"/>
    <x v="2"/>
    <x v="2"/>
    <x v="1"/>
    <x v="0"/>
    <x v="0"/>
    <x v="0"/>
    <x v="0"/>
  </r>
  <r>
    <x v="1603"/>
    <n v="135"/>
    <x v="3298"/>
    <s v="Drama|History"/>
    <x v="3638"/>
    <s v="English"/>
    <s v="USA"/>
    <n v="5000000"/>
    <n v="1953"/>
    <x v="2"/>
    <x v="3"/>
    <x v="14"/>
    <x v="2"/>
    <x v="1"/>
    <x v="0"/>
    <x v="0"/>
    <x v="0"/>
    <x v="0"/>
  </r>
  <r>
    <x v="883"/>
    <n v="113"/>
    <x v="4"/>
    <s v="Comedy|Crime|Mystery"/>
    <x v="3639"/>
    <s v="English"/>
    <s v="UK"/>
    <n v="5000000"/>
    <n v="1975"/>
    <x v="1"/>
    <x v="5"/>
    <x v="7"/>
    <x v="14"/>
    <x v="1"/>
    <x v="0"/>
    <x v="0"/>
    <x v="0"/>
    <x v="0"/>
  </r>
  <r>
    <x v="840"/>
    <n v="93"/>
    <x v="3299"/>
    <s v="Comedy|Fantasy|Horror|Thriller"/>
    <x v="3640"/>
    <s v="English"/>
    <s v="USA"/>
    <n v="8500000"/>
    <n v="1991"/>
    <x v="41"/>
    <x v="5"/>
    <x v="5"/>
    <x v="9"/>
    <x v="7"/>
    <x v="0"/>
    <x v="0"/>
    <x v="0"/>
    <x v="0"/>
  </r>
  <r>
    <x v="1604"/>
    <n v="109"/>
    <x v="3300"/>
    <s v="Biography|Crime|Drama|Thriller"/>
    <x v="3641"/>
    <s v="English"/>
    <s v="USA"/>
    <n v="4500000"/>
    <n v="2003"/>
    <x v="11"/>
    <x v="9"/>
    <x v="7"/>
    <x v="8"/>
    <x v="7"/>
    <x v="0"/>
    <x v="0"/>
    <x v="0"/>
    <x v="0"/>
  </r>
  <r>
    <x v="810"/>
    <n v="127"/>
    <x v="4"/>
    <s v="Adventure|Drama|Family|Fantasy|Sci-Fi"/>
    <x v="3642"/>
    <s v="English"/>
    <s v="USA"/>
    <n v="5000000"/>
    <n v="1954"/>
    <x v="13"/>
    <x v="2"/>
    <x v="9"/>
    <x v="7"/>
    <x v="4"/>
    <x v="6"/>
    <x v="0"/>
    <x v="0"/>
    <x v="0"/>
  </r>
  <r>
    <x v="1605"/>
    <n v="101"/>
    <x v="3301"/>
    <s v="Fantasy|Horror|Thriller"/>
    <x v="3643"/>
    <s v="English"/>
    <s v="USA"/>
    <n v="5000000"/>
    <n v="2014"/>
    <x v="40"/>
    <x v="7"/>
    <x v="11"/>
    <x v="1"/>
    <x v="1"/>
    <x v="0"/>
    <x v="0"/>
    <x v="0"/>
    <x v="0"/>
  </r>
  <r>
    <x v="507"/>
    <n v="124"/>
    <x v="4"/>
    <s v="Biography|Drama"/>
    <x v="3644"/>
    <s v="English"/>
    <s v="USA"/>
    <n v="5000000"/>
    <n v="1980"/>
    <x v="17"/>
    <x v="9"/>
    <x v="9"/>
    <x v="2"/>
    <x v="1"/>
    <x v="0"/>
    <x v="0"/>
    <x v="0"/>
    <x v="0"/>
  </r>
  <r>
    <x v="645"/>
    <n v="117"/>
    <x v="3302"/>
    <s v="Biography|Drama"/>
    <x v="3645"/>
    <s v="English"/>
    <s v="USA"/>
    <n v="5000000"/>
    <n v="2013"/>
    <x v="25"/>
    <x v="9"/>
    <x v="9"/>
    <x v="2"/>
    <x v="1"/>
    <x v="0"/>
    <x v="0"/>
    <x v="0"/>
    <x v="0"/>
  </r>
  <r>
    <x v="1606"/>
    <n v="83"/>
    <x v="3303"/>
    <s v="Horror|Sci-Fi|Thriller"/>
    <x v="3646"/>
    <s v="English"/>
    <s v="USA"/>
    <n v="3300000"/>
    <n v="2015"/>
    <x v="31"/>
    <x v="11"/>
    <x v="10"/>
    <x v="1"/>
    <x v="1"/>
    <x v="0"/>
    <x v="0"/>
    <x v="0"/>
    <x v="0"/>
  </r>
  <r>
    <x v="3"/>
    <n v="113"/>
    <x v="3304"/>
    <s v="Mystery|Thriller"/>
    <x v="3647"/>
    <s v="English"/>
    <s v="USA"/>
    <n v="9000000"/>
    <n v="2000"/>
    <x v="3"/>
    <x v="6"/>
    <x v="1"/>
    <x v="2"/>
    <x v="1"/>
    <x v="0"/>
    <x v="0"/>
    <x v="0"/>
    <x v="0"/>
  </r>
  <r>
    <x v="1607"/>
    <n v="104"/>
    <x v="3305"/>
    <s v="Horror|Mystery"/>
    <x v="3648"/>
    <s v="English"/>
    <s v="USA"/>
    <n v="5000000"/>
    <n v="2013"/>
    <x v="12"/>
    <x v="11"/>
    <x v="12"/>
    <x v="2"/>
    <x v="1"/>
    <x v="0"/>
    <x v="0"/>
    <x v="0"/>
    <x v="0"/>
  </r>
  <r>
    <x v="609"/>
    <n v="97"/>
    <x v="3306"/>
    <s v="Comedy"/>
    <x v="3649"/>
    <s v="English"/>
    <s v="USA"/>
    <n v="5000000"/>
    <n v="2006"/>
    <x v="38"/>
    <x v="5"/>
    <x v="2"/>
    <x v="2"/>
    <x v="1"/>
    <x v="0"/>
    <x v="0"/>
    <x v="0"/>
    <x v="0"/>
  </r>
  <r>
    <x v="564"/>
    <n v="110"/>
    <x v="3307"/>
    <s v="Drama|Music"/>
    <x v="3650"/>
    <s v="English"/>
    <s v="UK"/>
    <n v="5000000"/>
    <n v="2000"/>
    <x v="16"/>
    <x v="3"/>
    <x v="16"/>
    <x v="2"/>
    <x v="1"/>
    <x v="0"/>
    <x v="0"/>
    <x v="0"/>
    <x v="0"/>
  </r>
  <r>
    <x v="1608"/>
    <n v="103"/>
    <x v="3308"/>
    <s v="Comedy|Drama"/>
    <x v="3651"/>
    <s v="English"/>
    <s v="USA"/>
    <n v="5000000"/>
    <n v="2013"/>
    <x v="38"/>
    <x v="5"/>
    <x v="9"/>
    <x v="2"/>
    <x v="1"/>
    <x v="0"/>
    <x v="0"/>
    <x v="0"/>
    <x v="0"/>
  </r>
  <r>
    <x v="1609"/>
    <n v="94"/>
    <x v="3309"/>
    <s v="Comedy|Drama|Music|Romance"/>
    <x v="3652"/>
    <s v="English"/>
    <s v="USA"/>
    <n v="5000000"/>
    <n v="1991"/>
    <x v="37"/>
    <x v="5"/>
    <x v="9"/>
    <x v="17"/>
    <x v="6"/>
    <x v="0"/>
    <x v="0"/>
    <x v="0"/>
    <x v="0"/>
  </r>
  <r>
    <x v="83"/>
    <n v="102"/>
    <x v="4"/>
    <s v="Adventure|Drama|Family|Romance|Western"/>
    <x v="3653"/>
    <s v="English"/>
    <s v="Australia"/>
    <n v="3500000"/>
    <n v="1982"/>
    <x v="11"/>
    <x v="2"/>
    <x v="9"/>
    <x v="7"/>
    <x v="6"/>
    <x v="10"/>
    <x v="0"/>
    <x v="0"/>
    <x v="0"/>
  </r>
  <r>
    <x v="1610"/>
    <n v="77"/>
    <x v="3310"/>
    <s v="Animation|Comedy|Family"/>
    <x v="3654"/>
    <s v="English"/>
    <s v="USA"/>
    <n v="5000000"/>
    <n v="1999"/>
    <x v="40"/>
    <x v="4"/>
    <x v="8"/>
    <x v="7"/>
    <x v="1"/>
    <x v="0"/>
    <x v="0"/>
    <x v="0"/>
    <x v="0"/>
  </r>
  <r>
    <x v="1611"/>
    <n v="134"/>
    <x v="3311"/>
    <s v="Drama"/>
    <x v="3655"/>
    <s v="English"/>
    <s v="USA"/>
    <n v="5000000"/>
    <n v="1997"/>
    <x v="13"/>
    <x v="3"/>
    <x v="2"/>
    <x v="2"/>
    <x v="1"/>
    <x v="0"/>
    <x v="0"/>
    <x v="0"/>
    <x v="0"/>
  </r>
  <r>
    <x v="1612"/>
    <n v="129"/>
    <x v="4"/>
    <s v="Biography|Drama"/>
    <x v="3656"/>
    <s v="English"/>
    <s v="USA"/>
    <n v="5000000"/>
    <n v="1981"/>
    <x v="10"/>
    <x v="9"/>
    <x v="9"/>
    <x v="2"/>
    <x v="1"/>
    <x v="0"/>
    <x v="0"/>
    <x v="0"/>
    <x v="0"/>
  </r>
  <r>
    <x v="1613"/>
    <n v="90"/>
    <x v="3312"/>
    <s v="Comedy|Drama"/>
    <x v="3657"/>
    <s v="English"/>
    <s v="USA"/>
    <n v="5000000"/>
    <n v="2011"/>
    <x v="21"/>
    <x v="5"/>
    <x v="9"/>
    <x v="2"/>
    <x v="1"/>
    <x v="0"/>
    <x v="0"/>
    <x v="0"/>
    <x v="0"/>
  </r>
  <r>
    <x v="249"/>
    <n v="134"/>
    <x v="3313"/>
    <s v="Biography|Drama|Sport"/>
    <x v="3658"/>
    <s v="English"/>
    <s v="Canada"/>
    <s v="-"/>
    <n v="2016"/>
    <x v="1"/>
    <x v="9"/>
    <x v="9"/>
    <x v="15"/>
    <x v="1"/>
    <x v="0"/>
    <x v="0"/>
    <x v="0"/>
    <x v="0"/>
  </r>
  <r>
    <x v="1614"/>
    <n v="104"/>
    <x v="3314"/>
    <s v="Comedy|Drama"/>
    <x v="3659"/>
    <s v="English"/>
    <s v="USA"/>
    <n v="4500000"/>
    <n v="1998"/>
    <x v="23"/>
    <x v="5"/>
    <x v="9"/>
    <x v="2"/>
    <x v="1"/>
    <x v="0"/>
    <x v="0"/>
    <x v="0"/>
    <x v="0"/>
  </r>
  <r>
    <x v="1284"/>
    <n v="95"/>
    <x v="2797"/>
    <s v="Drama|Romance|Thriller"/>
    <x v="3013"/>
    <s v="English"/>
    <s v="USA"/>
    <n v="5000000"/>
    <n v="2001"/>
    <x v="5"/>
    <x v="3"/>
    <x v="6"/>
    <x v="1"/>
    <x v="1"/>
    <x v="0"/>
    <x v="0"/>
    <x v="0"/>
    <x v="0"/>
  </r>
  <r>
    <x v="1234"/>
    <n v="93"/>
    <x v="3315"/>
    <s v="Horror|Mystery|Thriller"/>
    <x v="3660"/>
    <s v="English"/>
    <s v="USA"/>
    <n v="5000000"/>
    <n v="2014"/>
    <x v="9"/>
    <x v="11"/>
    <x v="12"/>
    <x v="1"/>
    <x v="1"/>
    <x v="0"/>
    <x v="0"/>
    <x v="0"/>
    <x v="0"/>
  </r>
  <r>
    <x v="803"/>
    <n v="106"/>
    <x v="3316"/>
    <s v="Drama|Thriller"/>
    <x v="3661"/>
    <s v="Spanish"/>
    <s v="USA"/>
    <n v="5000000"/>
    <n v="2014"/>
    <x v="31"/>
    <x v="3"/>
    <x v="1"/>
    <x v="2"/>
    <x v="1"/>
    <x v="0"/>
    <x v="0"/>
    <x v="0"/>
    <x v="0"/>
  </r>
  <r>
    <x v="1022"/>
    <n v="109"/>
    <x v="3317"/>
    <s v="Drama"/>
    <x v="3662"/>
    <s v="English"/>
    <s v="USA"/>
    <n v="6000000"/>
    <n v="1997"/>
    <x v="11"/>
    <x v="3"/>
    <x v="2"/>
    <x v="2"/>
    <x v="1"/>
    <x v="0"/>
    <x v="0"/>
    <x v="0"/>
    <x v="0"/>
  </r>
  <r>
    <x v="1615"/>
    <n v="101"/>
    <x v="3318"/>
    <s v="Drama"/>
    <x v="3663"/>
    <s v="English"/>
    <s v="USA"/>
    <n v="5000000"/>
    <n v="2014"/>
    <x v="7"/>
    <x v="3"/>
    <x v="2"/>
    <x v="2"/>
    <x v="1"/>
    <x v="0"/>
    <x v="0"/>
    <x v="0"/>
    <x v="0"/>
  </r>
  <r>
    <x v="1616"/>
    <n v="139"/>
    <x v="4"/>
    <s v="Drama|History"/>
    <x v="3664"/>
    <s v="English"/>
    <s v="USA"/>
    <n v="5000000"/>
    <n v="1954"/>
    <x v="4"/>
    <x v="3"/>
    <x v="14"/>
    <x v="2"/>
    <x v="1"/>
    <x v="0"/>
    <x v="0"/>
    <x v="0"/>
    <x v="0"/>
  </r>
  <r>
    <x v="1617"/>
    <n v="99"/>
    <x v="4"/>
    <s v="Action|Crime|Thriller"/>
    <x v="3665"/>
    <s v="English"/>
    <s v="USA"/>
    <n v="5000000"/>
    <n v="1981"/>
    <x v="21"/>
    <x v="0"/>
    <x v="7"/>
    <x v="1"/>
    <x v="1"/>
    <x v="0"/>
    <x v="0"/>
    <x v="0"/>
    <x v="0"/>
  </r>
  <r>
    <x v="1618"/>
    <n v="100"/>
    <x v="3319"/>
    <s v="Adventure|Horror"/>
    <x v="3666"/>
    <s v="English"/>
    <s v="USA"/>
    <n v="5000000"/>
    <n v="1989"/>
    <x v="33"/>
    <x v="2"/>
    <x v="11"/>
    <x v="2"/>
    <x v="1"/>
    <x v="0"/>
    <x v="0"/>
    <x v="0"/>
    <x v="0"/>
  </r>
  <r>
    <x v="502"/>
    <n v="95"/>
    <x v="3320"/>
    <s v="Comedy|Family|Romance"/>
    <x v="3667"/>
    <s v="English"/>
    <s v="USA"/>
    <n v="5000000"/>
    <n v="2002"/>
    <x v="4"/>
    <x v="5"/>
    <x v="4"/>
    <x v="4"/>
    <x v="1"/>
    <x v="0"/>
    <x v="0"/>
    <x v="0"/>
    <x v="0"/>
  </r>
  <r>
    <x v="1619"/>
    <n v="94"/>
    <x v="3321"/>
    <s v="Crime|Drama"/>
    <x v="3668"/>
    <s v="English"/>
    <s v="USA"/>
    <n v="5000000"/>
    <n v="2012"/>
    <x v="43"/>
    <x v="8"/>
    <x v="9"/>
    <x v="2"/>
    <x v="1"/>
    <x v="0"/>
    <x v="0"/>
    <x v="0"/>
    <x v="0"/>
  </r>
  <r>
    <x v="1620"/>
    <n v="93"/>
    <x v="3322"/>
    <s v="Horror|Thriller"/>
    <x v="3669"/>
    <s v="English"/>
    <s v="USA"/>
    <n v="5000000"/>
    <n v="1995"/>
    <x v="41"/>
    <x v="11"/>
    <x v="1"/>
    <x v="2"/>
    <x v="1"/>
    <x v="0"/>
    <x v="0"/>
    <x v="0"/>
    <x v="0"/>
  </r>
  <r>
    <x v="122"/>
    <n v="106"/>
    <x v="3323"/>
    <s v="Adventure|Comedy|Drama|Romance"/>
    <x v="3670"/>
    <s v="Spanish"/>
    <s v="Mexico"/>
    <n v="2000000"/>
    <n v="2001"/>
    <x v="16"/>
    <x v="2"/>
    <x v="8"/>
    <x v="8"/>
    <x v="6"/>
    <x v="0"/>
    <x v="0"/>
    <x v="0"/>
    <x v="0"/>
  </r>
  <r>
    <x v="229"/>
    <n v="99"/>
    <x v="3324"/>
    <s v="Comedy|Horror"/>
    <x v="3671"/>
    <s v="English"/>
    <s v="UK"/>
    <n v="4000000"/>
    <n v="2004"/>
    <x v="25"/>
    <x v="5"/>
    <x v="11"/>
    <x v="2"/>
    <x v="1"/>
    <x v="0"/>
    <x v="0"/>
    <x v="0"/>
    <x v="0"/>
  </r>
  <r>
    <x v="1621"/>
    <n v="82"/>
    <x v="3325"/>
    <s v="Drama|Horror|Thriller"/>
    <x v="3672"/>
    <s v="English"/>
    <s v="USA"/>
    <n v="5000000"/>
    <n v="2008"/>
    <x v="45"/>
    <x v="3"/>
    <x v="11"/>
    <x v="1"/>
    <x v="1"/>
    <x v="0"/>
    <x v="0"/>
    <x v="0"/>
    <x v="0"/>
  </r>
  <r>
    <x v="1430"/>
    <n v="135"/>
    <x v="3326"/>
    <s v="Drama|Mystery"/>
    <x v="3673"/>
    <s v="English"/>
    <s v="USA"/>
    <n v="5000000"/>
    <n v="1996"/>
    <x v="32"/>
    <x v="3"/>
    <x v="12"/>
    <x v="2"/>
    <x v="1"/>
    <x v="0"/>
    <x v="0"/>
    <x v="0"/>
    <x v="0"/>
  </r>
  <r>
    <x v="807"/>
    <n v="88"/>
    <x v="3327"/>
    <s v="Horror|Thriller"/>
    <x v="3674"/>
    <s v="English"/>
    <s v="USA"/>
    <n v="5000000"/>
    <n v="1988"/>
    <x v="18"/>
    <x v="11"/>
    <x v="1"/>
    <x v="2"/>
    <x v="1"/>
    <x v="0"/>
    <x v="0"/>
    <x v="0"/>
    <x v="0"/>
  </r>
  <r>
    <x v="1622"/>
    <n v="89"/>
    <x v="3328"/>
    <s v="Horror|Mystery"/>
    <x v="3675"/>
    <s v="English"/>
    <s v="USA"/>
    <n v="5000000"/>
    <n v="1986"/>
    <x v="5"/>
    <x v="11"/>
    <x v="12"/>
    <x v="2"/>
    <x v="1"/>
    <x v="0"/>
    <x v="0"/>
    <x v="0"/>
    <x v="0"/>
  </r>
  <r>
    <x v="277"/>
    <n v="110"/>
    <x v="3329"/>
    <s v="Comedy|Drama"/>
    <x v="3676"/>
    <s v="English"/>
    <s v="USA"/>
    <n v="5000000"/>
    <n v="1982"/>
    <x v="13"/>
    <x v="5"/>
    <x v="9"/>
    <x v="2"/>
    <x v="1"/>
    <x v="0"/>
    <x v="0"/>
    <x v="0"/>
    <x v="0"/>
  </r>
  <r>
    <x v="1623"/>
    <n v="107"/>
    <x v="3330"/>
    <s v="Action|Crime|Drama|Thriller|Western"/>
    <x v="3677"/>
    <s v="English"/>
    <s v="USA"/>
    <n v="5000000"/>
    <n v="1983"/>
    <x v="22"/>
    <x v="0"/>
    <x v="7"/>
    <x v="8"/>
    <x v="7"/>
    <x v="10"/>
    <x v="0"/>
    <x v="0"/>
    <x v="0"/>
  </r>
  <r>
    <x v="1624"/>
    <n v="86"/>
    <x v="3331"/>
    <s v="Horror|Mystery|Sci-Fi|Thriller"/>
    <x v="3678"/>
    <s v="English"/>
    <s v="USA"/>
    <n v="5000000"/>
    <n v="2011"/>
    <x v="31"/>
    <x v="11"/>
    <x v="12"/>
    <x v="3"/>
    <x v="7"/>
    <x v="0"/>
    <x v="0"/>
    <x v="0"/>
    <x v="0"/>
  </r>
  <r>
    <x v="1625"/>
    <n v="91"/>
    <x v="3332"/>
    <s v="Comedy|Drama"/>
    <x v="3679"/>
    <s v="English"/>
    <s v="USA"/>
    <n v="8000000"/>
    <n v="2008"/>
    <x v="8"/>
    <x v="5"/>
    <x v="9"/>
    <x v="2"/>
    <x v="1"/>
    <x v="0"/>
    <x v="0"/>
    <x v="0"/>
    <x v="0"/>
  </r>
  <r>
    <x v="1234"/>
    <n v="103"/>
    <x v="3333"/>
    <s v="Action|Thriller"/>
    <x v="3680"/>
    <s v="English"/>
    <s v="USA"/>
    <n v="5000000"/>
    <n v="2015"/>
    <x v="2"/>
    <x v="0"/>
    <x v="1"/>
    <x v="2"/>
    <x v="1"/>
    <x v="0"/>
    <x v="0"/>
    <x v="0"/>
    <x v="0"/>
  </r>
  <r>
    <x v="1626"/>
    <n v="90"/>
    <x v="4"/>
    <s v="Action|Adventure|Fantasy"/>
    <x v="3681"/>
    <s v="English"/>
    <s v="USA"/>
    <n v="8000000"/>
    <n v="1982"/>
    <x v="5"/>
    <x v="0"/>
    <x v="0"/>
    <x v="0"/>
    <x v="1"/>
    <x v="0"/>
    <x v="0"/>
    <x v="0"/>
    <x v="0"/>
  </r>
  <r>
    <x v="1544"/>
    <n v="141"/>
    <x v="4"/>
    <s v="Drama|History|Romance|War"/>
    <x v="3682"/>
    <s v="English"/>
    <s v="USA"/>
    <n v="5000000"/>
    <n v="1959"/>
    <x v="5"/>
    <x v="3"/>
    <x v="14"/>
    <x v="4"/>
    <x v="12"/>
    <x v="0"/>
    <x v="0"/>
    <x v="0"/>
    <x v="0"/>
  </r>
  <r>
    <x v="1627"/>
    <n v="92"/>
    <x v="3334"/>
    <s v="Comedy"/>
    <x v="3683"/>
    <s v="English"/>
    <s v="USA"/>
    <n v="5000000"/>
    <n v="2016"/>
    <x v="58"/>
    <x v="5"/>
    <x v="2"/>
    <x v="2"/>
    <x v="1"/>
    <x v="0"/>
    <x v="0"/>
    <x v="0"/>
    <x v="0"/>
  </r>
  <r>
    <x v="1628"/>
    <n v="99"/>
    <x v="3335"/>
    <s v="Drama|Romance"/>
    <x v="3684"/>
    <s v="English"/>
    <s v="USA"/>
    <n v="8000000"/>
    <n v="2009"/>
    <x v="9"/>
    <x v="3"/>
    <x v="6"/>
    <x v="2"/>
    <x v="1"/>
    <x v="0"/>
    <x v="0"/>
    <x v="0"/>
    <x v="0"/>
  </r>
  <r>
    <x v="1629"/>
    <n v="79"/>
    <x v="4"/>
    <s v="Drama|Romance|War"/>
    <x v="3685"/>
    <s v="English"/>
    <s v="USA"/>
    <n v="800000"/>
    <n v="1932"/>
    <x v="4"/>
    <x v="3"/>
    <x v="6"/>
    <x v="16"/>
    <x v="1"/>
    <x v="0"/>
    <x v="0"/>
    <x v="0"/>
    <x v="0"/>
  </r>
  <r>
    <x v="803"/>
    <n v="96"/>
    <x v="3336"/>
    <s v="Comedy|Romance"/>
    <x v="3686"/>
    <s v="English"/>
    <s v="USA"/>
    <n v="5000000"/>
    <n v="2016"/>
    <x v="33"/>
    <x v="5"/>
    <x v="6"/>
    <x v="2"/>
    <x v="1"/>
    <x v="0"/>
    <x v="0"/>
    <x v="0"/>
    <x v="0"/>
  </r>
  <r>
    <x v="1630"/>
    <n v="82"/>
    <x v="3337"/>
    <s v="Action|Adventure|Animation|Family|Sci-Fi"/>
    <x v="3687"/>
    <s v="English"/>
    <s v="USA"/>
    <n v="5000000"/>
    <n v="2000"/>
    <x v="18"/>
    <x v="0"/>
    <x v="0"/>
    <x v="11"/>
    <x v="2"/>
    <x v="6"/>
    <x v="0"/>
    <x v="0"/>
    <x v="0"/>
  </r>
  <r>
    <x v="1631"/>
    <n v="92"/>
    <x v="3338"/>
    <s v="Comedy|Drama"/>
    <x v="3688"/>
    <s v="English"/>
    <s v="USA"/>
    <n v="5000000"/>
    <n v="2004"/>
    <x v="8"/>
    <x v="5"/>
    <x v="9"/>
    <x v="2"/>
    <x v="1"/>
    <x v="0"/>
    <x v="0"/>
    <x v="0"/>
    <x v="0"/>
  </r>
  <r>
    <x v="1632"/>
    <n v="112"/>
    <x v="3339"/>
    <s v="Comedy|Crime|Drama|Mystery|Romance"/>
    <x v="3689"/>
    <s v="French"/>
    <s v="Canada"/>
    <n v="6000000"/>
    <n v="2003"/>
    <x v="16"/>
    <x v="5"/>
    <x v="7"/>
    <x v="8"/>
    <x v="3"/>
    <x v="5"/>
    <x v="0"/>
    <x v="0"/>
    <x v="0"/>
  </r>
  <r>
    <x v="421"/>
    <n v="106"/>
    <x v="4"/>
    <s v="Adventure|Drama|Romance"/>
    <x v="3690"/>
    <s v="English"/>
    <s v="USA"/>
    <n v="5000000"/>
    <n v="1976"/>
    <x v="4"/>
    <x v="2"/>
    <x v="9"/>
    <x v="4"/>
    <x v="1"/>
    <x v="0"/>
    <x v="0"/>
    <x v="0"/>
    <x v="0"/>
  </r>
  <r>
    <x v="1633"/>
    <n v="90"/>
    <x v="3340"/>
    <s v="Horror|Thriller"/>
    <x v="3691"/>
    <s v="English"/>
    <s v="USA"/>
    <n v="5000000"/>
    <n v="2001"/>
    <x v="43"/>
    <x v="11"/>
    <x v="1"/>
    <x v="2"/>
    <x v="1"/>
    <x v="0"/>
    <x v="0"/>
    <x v="0"/>
    <x v="0"/>
  </r>
  <r>
    <x v="1494"/>
    <n v="126"/>
    <x v="4"/>
    <s v="Action|Drama|War"/>
    <x v="3692"/>
    <s v="English"/>
    <s v="UK"/>
    <n v="5000000"/>
    <n v="1978"/>
    <x v="22"/>
    <x v="0"/>
    <x v="9"/>
    <x v="16"/>
    <x v="1"/>
    <x v="0"/>
    <x v="0"/>
    <x v="0"/>
    <x v="0"/>
  </r>
  <r>
    <x v="1634"/>
    <n v="150"/>
    <x v="3341"/>
    <s v="Comedy|Drama"/>
    <x v="3693"/>
    <s v="English"/>
    <s v="USA"/>
    <n v="5000000"/>
    <n v="1989"/>
    <x v="15"/>
    <x v="5"/>
    <x v="9"/>
    <x v="2"/>
    <x v="1"/>
    <x v="0"/>
    <x v="0"/>
    <x v="0"/>
    <x v="0"/>
  </r>
  <r>
    <x v="1635"/>
    <n v="90"/>
    <x v="3342"/>
    <s v="Comedy"/>
    <x v="3694"/>
    <s v="English"/>
    <s v="USA"/>
    <s v="-"/>
    <n v="2006"/>
    <x v="15"/>
    <x v="5"/>
    <x v="2"/>
    <x v="2"/>
    <x v="1"/>
    <x v="0"/>
    <x v="0"/>
    <x v="0"/>
    <x v="0"/>
  </r>
  <r>
    <x v="1402"/>
    <n v="91"/>
    <x v="3343"/>
    <s v="Comedy|Drama"/>
    <x v="3695"/>
    <s v="English"/>
    <s v="USA"/>
    <n v="5000000"/>
    <n v="1998"/>
    <x v="4"/>
    <x v="5"/>
    <x v="9"/>
    <x v="2"/>
    <x v="1"/>
    <x v="0"/>
    <x v="0"/>
    <x v="0"/>
    <x v="0"/>
  </r>
  <r>
    <x v="737"/>
    <n v="145"/>
    <x v="4"/>
    <s v="Western"/>
    <x v="3696"/>
    <s v="English"/>
    <s v="Italy"/>
    <n v="5000000"/>
    <n v="1968"/>
    <x v="35"/>
    <x v="17"/>
    <x v="2"/>
    <x v="2"/>
    <x v="1"/>
    <x v="0"/>
    <x v="0"/>
    <x v="0"/>
    <x v="0"/>
  </r>
  <r>
    <x v="47"/>
    <n v="95"/>
    <x v="3344"/>
    <s v="Comedy|Crime|Drama|Thriller"/>
    <x v="3697"/>
    <s v="English"/>
    <s v="USA"/>
    <n v="5000000"/>
    <n v="2001"/>
    <x v="21"/>
    <x v="5"/>
    <x v="7"/>
    <x v="8"/>
    <x v="7"/>
    <x v="0"/>
    <x v="0"/>
    <x v="0"/>
    <x v="0"/>
  </r>
  <r>
    <x v="75"/>
    <n v="97"/>
    <x v="3345"/>
    <s v="Drama|Mystery|Sci-Fi"/>
    <x v="3698"/>
    <s v="English"/>
    <s v="UK"/>
    <n v="5000000"/>
    <n v="2009"/>
    <x v="0"/>
    <x v="3"/>
    <x v="12"/>
    <x v="3"/>
    <x v="1"/>
    <x v="0"/>
    <x v="0"/>
    <x v="0"/>
    <x v="0"/>
  </r>
  <r>
    <x v="1373"/>
    <n v="90"/>
    <x v="3346"/>
    <s v="Comedy"/>
    <x v="3699"/>
    <s v="English"/>
    <s v="USA"/>
    <s v="-"/>
    <n v="2006"/>
    <x v="28"/>
    <x v="5"/>
    <x v="2"/>
    <x v="2"/>
    <x v="1"/>
    <x v="0"/>
    <x v="0"/>
    <x v="0"/>
    <x v="0"/>
  </r>
  <r>
    <x v="1636"/>
    <n v="41"/>
    <x v="3347"/>
    <s v="Documentary"/>
    <x v="3700"/>
    <s v="English"/>
    <s v="UK"/>
    <n v="5000000"/>
    <n v="2010"/>
    <x v="8"/>
    <x v="1"/>
    <x v="2"/>
    <x v="2"/>
    <x v="1"/>
    <x v="0"/>
    <x v="0"/>
    <x v="0"/>
    <x v="0"/>
  </r>
  <r>
    <x v="842"/>
    <n v="112"/>
    <x v="3348"/>
    <s v="Drama"/>
    <x v="3701"/>
    <s v="English"/>
    <s v="Canada"/>
    <n v="5000000"/>
    <n v="1997"/>
    <x v="16"/>
    <x v="3"/>
    <x v="2"/>
    <x v="2"/>
    <x v="1"/>
    <x v="0"/>
    <x v="0"/>
    <x v="0"/>
    <x v="0"/>
  </r>
  <r>
    <x v="1637"/>
    <n v="122"/>
    <x v="3349"/>
    <s v="Drama"/>
    <x v="3702"/>
    <s v="French"/>
    <s v="France"/>
    <n v="4000000"/>
    <n v="2010"/>
    <x v="13"/>
    <x v="3"/>
    <x v="2"/>
    <x v="2"/>
    <x v="1"/>
    <x v="0"/>
    <x v="0"/>
    <x v="0"/>
    <x v="0"/>
  </r>
  <r>
    <x v="1638"/>
    <n v="110"/>
    <x v="3350"/>
    <s v="Comedy|Drama"/>
    <x v="3703"/>
    <s v="English"/>
    <s v="USA"/>
    <n v="5000000"/>
    <n v="2008"/>
    <x v="2"/>
    <x v="5"/>
    <x v="9"/>
    <x v="2"/>
    <x v="1"/>
    <x v="0"/>
    <x v="0"/>
    <x v="0"/>
    <x v="0"/>
  </r>
  <r>
    <x v="1639"/>
    <n v="87"/>
    <x v="4"/>
    <s v="Comedy|Music|Sci-Fi"/>
    <x v="3704"/>
    <s v="English"/>
    <s v="USA"/>
    <n v="5000000"/>
    <n v="1982"/>
    <x v="5"/>
    <x v="5"/>
    <x v="16"/>
    <x v="3"/>
    <x v="1"/>
    <x v="0"/>
    <x v="0"/>
    <x v="0"/>
    <x v="0"/>
  </r>
  <r>
    <x v="16"/>
    <n v="108"/>
    <x v="3351"/>
    <s v="Biography|Crime|Drama|Romance|Thriller"/>
    <x v="3705"/>
    <s v="English"/>
    <s v="New Zealand"/>
    <n v="5000000"/>
    <n v="1994"/>
    <x v="38"/>
    <x v="9"/>
    <x v="7"/>
    <x v="8"/>
    <x v="6"/>
    <x v="2"/>
    <x v="0"/>
    <x v="0"/>
    <x v="0"/>
  </r>
  <r>
    <x v="1200"/>
    <n v="121"/>
    <x v="3352"/>
    <s v="Drama"/>
    <x v="3706"/>
    <s v="English"/>
    <s v="USA"/>
    <n v="5000000"/>
    <n v="2015"/>
    <x v="51"/>
    <x v="3"/>
    <x v="2"/>
    <x v="2"/>
    <x v="1"/>
    <x v="0"/>
    <x v="0"/>
    <x v="0"/>
    <x v="0"/>
  </r>
  <r>
    <x v="1640"/>
    <n v="97"/>
    <x v="3353"/>
    <s v="Comedy|Drama"/>
    <x v="3707"/>
    <s v="English"/>
    <s v="USA"/>
    <n v="5000000"/>
    <n v="2010"/>
    <x v="21"/>
    <x v="5"/>
    <x v="9"/>
    <x v="2"/>
    <x v="1"/>
    <x v="0"/>
    <x v="0"/>
    <x v="0"/>
    <x v="0"/>
  </r>
  <r>
    <x v="561"/>
    <n v="116"/>
    <x v="3354"/>
    <s v="Comedy|Crime|Drama|Mystery|Thriller"/>
    <x v="3708"/>
    <s v="English"/>
    <s v="USA"/>
    <n v="5000000"/>
    <n v="1998"/>
    <x v="15"/>
    <x v="5"/>
    <x v="7"/>
    <x v="8"/>
    <x v="3"/>
    <x v="2"/>
    <x v="0"/>
    <x v="0"/>
    <x v="0"/>
  </r>
  <r>
    <x v="1142"/>
    <n v="94"/>
    <x v="3355"/>
    <s v="Drama|Thriller"/>
    <x v="3709"/>
    <s v="English"/>
    <s v="Spain"/>
    <n v="5000000"/>
    <n v="2004"/>
    <x v="16"/>
    <x v="3"/>
    <x v="1"/>
    <x v="2"/>
    <x v="1"/>
    <x v="0"/>
    <x v="0"/>
    <x v="0"/>
    <x v="0"/>
  </r>
  <r>
    <x v="1218"/>
    <n v="103"/>
    <x v="3356"/>
    <s v="Crime|Drama"/>
    <x v="3710"/>
    <s v="English"/>
    <s v="USA"/>
    <n v="5000000"/>
    <n v="1992"/>
    <x v="2"/>
    <x v="8"/>
    <x v="9"/>
    <x v="2"/>
    <x v="1"/>
    <x v="0"/>
    <x v="0"/>
    <x v="0"/>
    <x v="0"/>
  </r>
  <r>
    <x v="1641"/>
    <n v="112"/>
    <x v="3357"/>
    <s v="Biography|Crime|Drama|Mystery|Thriller"/>
    <x v="3711"/>
    <s v="English"/>
    <s v="USA"/>
    <n v="5000000"/>
    <n v="2014"/>
    <x v="15"/>
    <x v="9"/>
    <x v="7"/>
    <x v="8"/>
    <x v="3"/>
    <x v="2"/>
    <x v="0"/>
    <x v="0"/>
    <x v="0"/>
  </r>
  <r>
    <x v="1559"/>
    <n v="91"/>
    <x v="3358"/>
    <s v="Drama"/>
    <x v="3712"/>
    <s v="English"/>
    <s v="USA"/>
    <n v="5000000"/>
    <n v="2010"/>
    <x v="15"/>
    <x v="3"/>
    <x v="2"/>
    <x v="2"/>
    <x v="1"/>
    <x v="0"/>
    <x v="0"/>
    <x v="0"/>
    <x v="0"/>
  </r>
  <r>
    <x v="1642"/>
    <n v="98"/>
    <x v="3359"/>
    <s v="Biography|Crime|Drama|Thriller"/>
    <x v="3713"/>
    <s v="English"/>
    <s v="USA"/>
    <n v="5000000"/>
    <n v="2003"/>
    <x v="22"/>
    <x v="9"/>
    <x v="7"/>
    <x v="8"/>
    <x v="7"/>
    <x v="0"/>
    <x v="0"/>
    <x v="0"/>
    <x v="0"/>
  </r>
  <r>
    <x v="1643"/>
    <n v="95"/>
    <x v="3360"/>
    <s v="Crime|Horror|Music|Thriller"/>
    <x v="3714"/>
    <s v="English"/>
    <s v="USA"/>
    <n v="5000000"/>
    <n v="2015"/>
    <x v="1"/>
    <x v="8"/>
    <x v="11"/>
    <x v="17"/>
    <x v="7"/>
    <x v="0"/>
    <x v="0"/>
    <x v="0"/>
    <x v="0"/>
  </r>
  <r>
    <x v="1644"/>
    <n v="88"/>
    <x v="4"/>
    <s v="Comedy|Drama|Romance"/>
    <x v="3715"/>
    <s v="English"/>
    <s v="USA"/>
    <n v="5000000"/>
    <n v="2006"/>
    <x v="23"/>
    <x v="5"/>
    <x v="9"/>
    <x v="4"/>
    <x v="1"/>
    <x v="0"/>
    <x v="0"/>
    <x v="0"/>
    <x v="0"/>
  </r>
  <r>
    <x v="1645"/>
    <n v="99"/>
    <x v="3361"/>
    <s v="Drama|Mystery|Sci-Fi"/>
    <x v="3716"/>
    <s v="English"/>
    <s v="USA"/>
    <n v="5000000"/>
    <n v="2014"/>
    <x v="46"/>
    <x v="3"/>
    <x v="12"/>
    <x v="3"/>
    <x v="1"/>
    <x v="0"/>
    <x v="0"/>
    <x v="0"/>
    <x v="0"/>
  </r>
  <r>
    <x v="470"/>
    <n v="91"/>
    <x v="3362"/>
    <s v="Comedy|Crime|Drama"/>
    <x v="3717"/>
    <s v="English"/>
    <s v="USA"/>
    <n v="7000000"/>
    <n v="1996"/>
    <x v="1"/>
    <x v="5"/>
    <x v="7"/>
    <x v="8"/>
    <x v="1"/>
    <x v="0"/>
    <x v="0"/>
    <x v="0"/>
    <x v="0"/>
  </r>
  <r>
    <x v="861"/>
    <n v="97"/>
    <x v="3363"/>
    <s v="Crime|Drama|Thriller"/>
    <x v="3718"/>
    <s v="English"/>
    <s v="USA"/>
    <n v="5000000"/>
    <n v="1996"/>
    <x v="9"/>
    <x v="8"/>
    <x v="9"/>
    <x v="1"/>
    <x v="1"/>
    <x v="0"/>
    <x v="0"/>
    <x v="0"/>
    <x v="0"/>
  </r>
  <r>
    <x v="1646"/>
    <n v="136"/>
    <x v="3364"/>
    <s v="Biography|Drama|History"/>
    <x v="3719"/>
    <s v="Hindi"/>
    <s v="India"/>
    <s v="-"/>
    <n v="2007"/>
    <x v="38"/>
    <x v="9"/>
    <x v="9"/>
    <x v="12"/>
    <x v="1"/>
    <x v="0"/>
    <x v="0"/>
    <x v="0"/>
    <x v="0"/>
  </r>
  <r>
    <x v="1647"/>
    <n v="118"/>
    <x v="3365"/>
    <s v="Crime|Documentary|War"/>
    <x v="3720"/>
    <s v="English"/>
    <s v="USA"/>
    <s v="-"/>
    <n v="2008"/>
    <x v="7"/>
    <x v="8"/>
    <x v="21"/>
    <x v="16"/>
    <x v="1"/>
    <x v="0"/>
    <x v="0"/>
    <x v="0"/>
    <x v="0"/>
  </r>
  <r>
    <x v="1648"/>
    <n v="94"/>
    <x v="4"/>
    <s v="Drama"/>
    <x v="3721"/>
    <s v="English"/>
    <s v="Canada"/>
    <n v="2200000"/>
    <n v="1980"/>
    <x v="13"/>
    <x v="3"/>
    <x v="2"/>
    <x v="2"/>
    <x v="1"/>
    <x v="0"/>
    <x v="0"/>
    <x v="0"/>
    <x v="0"/>
  </r>
  <r>
    <x v="1649"/>
    <n v="89"/>
    <x v="3366"/>
    <s v="Comedy|Horror"/>
    <x v="3722"/>
    <s v="English"/>
    <s v="Canada"/>
    <s v="-"/>
    <n v="2010"/>
    <x v="32"/>
    <x v="5"/>
    <x v="11"/>
    <x v="2"/>
    <x v="1"/>
    <x v="0"/>
    <x v="0"/>
    <x v="0"/>
    <x v="0"/>
  </r>
  <r>
    <x v="1650"/>
    <n v="90"/>
    <x v="3367"/>
    <s v="Drama|Romance"/>
    <x v="3723"/>
    <s v="English"/>
    <s v="USA"/>
    <n v="5000000"/>
    <n v="2008"/>
    <x v="11"/>
    <x v="3"/>
    <x v="6"/>
    <x v="2"/>
    <x v="1"/>
    <x v="0"/>
    <x v="0"/>
    <x v="0"/>
    <x v="0"/>
  </r>
  <r>
    <x v="1651"/>
    <n v="95"/>
    <x v="4"/>
    <s v="Adventure|Drama|Romance"/>
    <x v="3724"/>
    <s v="English"/>
    <s v="USA"/>
    <n v="3209000"/>
    <n v="1947"/>
    <x v="5"/>
    <x v="2"/>
    <x v="9"/>
    <x v="4"/>
    <x v="1"/>
    <x v="0"/>
    <x v="0"/>
    <x v="0"/>
    <x v="0"/>
  </r>
  <r>
    <x v="1652"/>
    <n v="90"/>
    <x v="3368"/>
    <s v="Drama"/>
    <x v="3725"/>
    <s v="English"/>
    <s v="USA"/>
    <n v="2000000"/>
    <n v="1998"/>
    <x v="5"/>
    <x v="3"/>
    <x v="2"/>
    <x v="2"/>
    <x v="1"/>
    <x v="0"/>
    <x v="0"/>
    <x v="0"/>
    <x v="0"/>
  </r>
  <r>
    <x v="1653"/>
    <n v="95"/>
    <x v="4"/>
    <s v="Comedy|Horror|Sci-Fi"/>
    <x v="3726"/>
    <s v="English"/>
    <s v="Canada"/>
    <n v="5000000"/>
    <n v="2004"/>
    <x v="51"/>
    <x v="5"/>
    <x v="11"/>
    <x v="3"/>
    <x v="1"/>
    <x v="0"/>
    <x v="0"/>
    <x v="0"/>
    <x v="0"/>
  </r>
  <r>
    <x v="93"/>
    <n v="94"/>
    <x v="3369"/>
    <s v="Horror|Thriller"/>
    <x v="3727"/>
    <s v="English"/>
    <s v="USA"/>
    <n v="5000000"/>
    <n v="2015"/>
    <x v="5"/>
    <x v="11"/>
    <x v="1"/>
    <x v="2"/>
    <x v="1"/>
    <x v="0"/>
    <x v="0"/>
    <x v="0"/>
    <x v="0"/>
  </r>
  <r>
    <x v="209"/>
    <n v="90"/>
    <x v="3370"/>
    <s v="Crime|Thriller|War"/>
    <x v="3728"/>
    <s v="English"/>
    <s v="USA"/>
    <n v="5000000"/>
    <n v="2007"/>
    <x v="5"/>
    <x v="8"/>
    <x v="1"/>
    <x v="16"/>
    <x v="1"/>
    <x v="0"/>
    <x v="0"/>
    <x v="0"/>
    <x v="0"/>
  </r>
  <r>
    <x v="1654"/>
    <n v="103"/>
    <x v="3371"/>
    <s v="Mystery|Romance|Thriller"/>
    <x v="3729"/>
    <s v="English"/>
    <s v="Germany"/>
    <n v="5000000"/>
    <n v="2004"/>
    <x v="47"/>
    <x v="6"/>
    <x v="6"/>
    <x v="1"/>
    <x v="1"/>
    <x v="0"/>
    <x v="0"/>
    <x v="0"/>
    <x v="0"/>
  </r>
  <r>
    <x v="113"/>
    <n v="60"/>
    <x v="4"/>
    <s v="Drama|Fantasy"/>
    <x v="3730"/>
    <s v="English"/>
    <s v="USA"/>
    <s v="-"/>
    <s v="-"/>
    <x v="7"/>
    <x v="3"/>
    <x v="5"/>
    <x v="2"/>
    <x v="1"/>
    <x v="0"/>
    <x v="0"/>
    <x v="0"/>
    <x v="0"/>
  </r>
  <r>
    <x v="1655"/>
    <n v="91"/>
    <x v="4"/>
    <s v="Horror|Sci-Fi|Thriller"/>
    <x v="3731"/>
    <s v="English"/>
    <s v="USA"/>
    <n v="5000000"/>
    <n v="2015"/>
    <x v="39"/>
    <x v="11"/>
    <x v="10"/>
    <x v="1"/>
    <x v="1"/>
    <x v="0"/>
    <x v="0"/>
    <x v="0"/>
    <x v="0"/>
  </r>
  <r>
    <x v="1295"/>
    <n v="102"/>
    <x v="4"/>
    <s v="Drama|Horror|Thriller"/>
    <x v="3732"/>
    <s v="Spanish"/>
    <s v="Spain"/>
    <n v="5000000"/>
    <n v="2011"/>
    <x v="13"/>
    <x v="3"/>
    <x v="11"/>
    <x v="1"/>
    <x v="1"/>
    <x v="0"/>
    <x v="0"/>
    <x v="0"/>
    <x v="0"/>
  </r>
  <r>
    <x v="1656"/>
    <n v="92"/>
    <x v="4"/>
    <s v="Comedy|Crime|Horror|Thriller"/>
    <x v="3733"/>
    <s v="English"/>
    <s v="UK"/>
    <n v="2500000"/>
    <n v="2008"/>
    <x v="5"/>
    <x v="5"/>
    <x v="7"/>
    <x v="9"/>
    <x v="7"/>
    <x v="0"/>
    <x v="0"/>
    <x v="0"/>
    <x v="0"/>
  </r>
  <r>
    <x v="392"/>
    <n v="87"/>
    <x v="4"/>
    <s v="Comedy|Drama|Fantasy"/>
    <x v="3734"/>
    <s v="English"/>
    <s v="USA"/>
    <n v="5000000"/>
    <n v="2009"/>
    <x v="9"/>
    <x v="5"/>
    <x v="9"/>
    <x v="0"/>
    <x v="1"/>
    <x v="0"/>
    <x v="0"/>
    <x v="0"/>
    <x v="0"/>
  </r>
  <r>
    <x v="1203"/>
    <n v="80"/>
    <x v="4"/>
    <s v="Animation|Comedy"/>
    <x v="3735"/>
    <s v="English"/>
    <s v="USA"/>
    <s v="-"/>
    <n v="2006"/>
    <x v="39"/>
    <x v="4"/>
    <x v="8"/>
    <x v="2"/>
    <x v="1"/>
    <x v="0"/>
    <x v="0"/>
    <x v="0"/>
    <x v="0"/>
  </r>
  <r>
    <x v="1657"/>
    <n v="90"/>
    <x v="4"/>
    <s v="Drama|Family|Music"/>
    <x v="3736"/>
    <s v="English"/>
    <s v="USA"/>
    <s v="-"/>
    <n v="2009"/>
    <x v="33"/>
    <x v="3"/>
    <x v="4"/>
    <x v="17"/>
    <x v="1"/>
    <x v="0"/>
    <x v="0"/>
    <x v="0"/>
    <x v="0"/>
  </r>
  <r>
    <x v="113"/>
    <n v="44"/>
    <x v="4"/>
    <s v="Comedy|Crime|Mystery"/>
    <x v="3737"/>
    <s v="English"/>
    <s v="USA"/>
    <s v="-"/>
    <s v="-"/>
    <x v="26"/>
    <x v="5"/>
    <x v="7"/>
    <x v="14"/>
    <x v="1"/>
    <x v="0"/>
    <x v="0"/>
    <x v="0"/>
    <x v="0"/>
  </r>
  <r>
    <x v="1658"/>
    <n v="105"/>
    <x v="3372"/>
    <s v="Comedy|Drama|Music"/>
    <x v="3738"/>
    <s v="English"/>
    <s v="USA"/>
    <n v="5000000"/>
    <n v="2014"/>
    <x v="7"/>
    <x v="5"/>
    <x v="9"/>
    <x v="17"/>
    <x v="1"/>
    <x v="0"/>
    <x v="0"/>
    <x v="0"/>
    <x v="0"/>
  </r>
  <r>
    <x v="1659"/>
    <n v="67"/>
    <x v="4"/>
    <s v="Animation|Family"/>
    <x v="3739"/>
    <s v="English"/>
    <s v="USA"/>
    <n v="10000000"/>
    <n v="2014"/>
    <x v="10"/>
    <x v="4"/>
    <x v="4"/>
    <x v="2"/>
    <x v="1"/>
    <x v="0"/>
    <x v="0"/>
    <x v="0"/>
    <x v="0"/>
  </r>
  <r>
    <x v="1503"/>
    <n v="95"/>
    <x v="4"/>
    <s v="Comedy"/>
    <x v="3740"/>
    <s v="English"/>
    <s v="USA"/>
    <s v="-"/>
    <n v="2015"/>
    <x v="37"/>
    <x v="5"/>
    <x v="2"/>
    <x v="2"/>
    <x v="1"/>
    <x v="0"/>
    <x v="0"/>
    <x v="0"/>
    <x v="0"/>
  </r>
  <r>
    <x v="1340"/>
    <n v="87"/>
    <x v="4"/>
    <s v="Crime|Drama|Thriller"/>
    <x v="3741"/>
    <s v="English"/>
    <s v="USA"/>
    <n v="5000000"/>
    <n v="2011"/>
    <x v="34"/>
    <x v="8"/>
    <x v="9"/>
    <x v="1"/>
    <x v="1"/>
    <x v="0"/>
    <x v="0"/>
    <x v="0"/>
    <x v="0"/>
  </r>
  <r>
    <x v="1218"/>
    <n v="94"/>
    <x v="4"/>
    <s v="Drama|Thriller"/>
    <x v="3742"/>
    <s v="English"/>
    <s v="Bahamas"/>
    <n v="5000000"/>
    <n v="2014"/>
    <x v="46"/>
    <x v="3"/>
    <x v="1"/>
    <x v="2"/>
    <x v="1"/>
    <x v="0"/>
    <x v="0"/>
    <x v="0"/>
    <x v="0"/>
  </r>
  <r>
    <x v="1660"/>
    <n v="109"/>
    <x v="4"/>
    <s v="Action|Drama|Thriller|War"/>
    <x v="3743"/>
    <s v="English"/>
    <s v="UK"/>
    <n v="5000000"/>
    <n v="2014"/>
    <x v="46"/>
    <x v="0"/>
    <x v="9"/>
    <x v="1"/>
    <x v="12"/>
    <x v="0"/>
    <x v="0"/>
    <x v="0"/>
    <x v="0"/>
  </r>
  <r>
    <x v="177"/>
    <n v="130"/>
    <x v="4"/>
    <s v="Action|Sci-Fi|Thriller"/>
    <x v="3744"/>
    <s v="English"/>
    <s v="USA"/>
    <n v="5000000"/>
    <n v="1977"/>
    <x v="2"/>
    <x v="0"/>
    <x v="10"/>
    <x v="1"/>
    <x v="1"/>
    <x v="0"/>
    <x v="0"/>
    <x v="0"/>
    <x v="0"/>
  </r>
  <r>
    <x v="1661"/>
    <s v="-"/>
    <x v="4"/>
    <s v="Comedy|Drama"/>
    <x v="3745"/>
    <s v="English"/>
    <s v="USA"/>
    <n v="5000000"/>
    <n v="2012"/>
    <x v="10"/>
    <x v="5"/>
    <x v="9"/>
    <x v="2"/>
    <x v="1"/>
    <x v="0"/>
    <x v="0"/>
    <x v="0"/>
    <x v="0"/>
  </r>
  <r>
    <x v="1662"/>
    <n v="88"/>
    <x v="4"/>
    <s v="Family"/>
    <x v="3746"/>
    <s v="English"/>
    <s v="USA"/>
    <n v="5000000"/>
    <n v="2015"/>
    <x v="35"/>
    <x v="15"/>
    <x v="2"/>
    <x v="2"/>
    <x v="1"/>
    <x v="0"/>
    <x v="0"/>
    <x v="0"/>
    <x v="0"/>
  </r>
  <r>
    <x v="609"/>
    <n v="88"/>
    <x v="4"/>
    <s v="Comedy|Fantasy|Horror|Thriller"/>
    <x v="3747"/>
    <s v="English"/>
    <s v="USA"/>
    <n v="5000000"/>
    <n v="2016"/>
    <x v="30"/>
    <x v="5"/>
    <x v="5"/>
    <x v="9"/>
    <x v="7"/>
    <x v="0"/>
    <x v="0"/>
    <x v="0"/>
    <x v="0"/>
  </r>
  <r>
    <x v="1663"/>
    <n v="97"/>
    <x v="4"/>
    <s v="Action|Horror"/>
    <x v="3748"/>
    <s v="English"/>
    <s v="USA"/>
    <s v="-"/>
    <n v="2015"/>
    <x v="53"/>
    <x v="0"/>
    <x v="11"/>
    <x v="2"/>
    <x v="1"/>
    <x v="0"/>
    <x v="0"/>
    <x v="0"/>
    <x v="0"/>
  </r>
  <r>
    <x v="1664"/>
    <n v="113"/>
    <x v="3373"/>
    <s v="Comedy|Drama|Romance|War"/>
    <x v="3749"/>
    <s v="Czech"/>
    <s v="Czech Republic"/>
    <n v="84450000"/>
    <n v="2006"/>
    <x v="38"/>
    <x v="5"/>
    <x v="9"/>
    <x v="4"/>
    <x v="12"/>
    <x v="0"/>
    <x v="0"/>
    <x v="0"/>
    <x v="0"/>
  </r>
  <r>
    <x v="1665"/>
    <n v="99"/>
    <x v="3374"/>
    <s v="Comedy|Drama"/>
    <x v="3750"/>
    <s v="German"/>
    <s v="Germany"/>
    <n v="4000000"/>
    <n v="2009"/>
    <x v="11"/>
    <x v="5"/>
    <x v="9"/>
    <x v="2"/>
    <x v="1"/>
    <x v="0"/>
    <x v="0"/>
    <x v="0"/>
    <x v="0"/>
  </r>
  <r>
    <x v="515"/>
    <n v="148"/>
    <x v="3375"/>
    <s v="Drama"/>
    <x v="3751"/>
    <s v="English"/>
    <s v="USA"/>
    <n v="890000"/>
    <n v="1996"/>
    <x v="25"/>
    <x v="3"/>
    <x v="2"/>
    <x v="2"/>
    <x v="1"/>
    <x v="0"/>
    <x v="0"/>
    <x v="0"/>
    <x v="0"/>
  </r>
  <r>
    <x v="1666"/>
    <n v="107"/>
    <x v="4"/>
    <s v="Horror|Thriller"/>
    <x v="3752"/>
    <s v="English"/>
    <s v="UK"/>
    <n v="3000000"/>
    <n v="2011"/>
    <x v="12"/>
    <x v="11"/>
    <x v="1"/>
    <x v="2"/>
    <x v="1"/>
    <x v="0"/>
    <x v="0"/>
    <x v="0"/>
    <x v="0"/>
  </r>
  <r>
    <x v="1480"/>
    <n v="93"/>
    <x v="3376"/>
    <s v="Horror"/>
    <x v="3753"/>
    <s v="English"/>
    <s v="USA"/>
    <n v="4800000"/>
    <n v="2005"/>
    <x v="18"/>
    <x v="11"/>
    <x v="2"/>
    <x v="2"/>
    <x v="1"/>
    <x v="0"/>
    <x v="0"/>
    <x v="0"/>
    <x v="0"/>
  </r>
  <r>
    <x v="790"/>
    <n v="94"/>
    <x v="3377"/>
    <s v="Comedy|Drama"/>
    <x v="3754"/>
    <s v="English"/>
    <s v="UK"/>
    <n v="2800000"/>
    <n v="2005"/>
    <x v="2"/>
    <x v="5"/>
    <x v="9"/>
    <x v="2"/>
    <x v="1"/>
    <x v="0"/>
    <x v="0"/>
    <x v="0"/>
    <x v="0"/>
  </r>
  <r>
    <x v="1008"/>
    <n v="121"/>
    <x v="3378"/>
    <s v="Drama|Thriller"/>
    <x v="3755"/>
    <s v="English"/>
    <s v="USA"/>
    <n v="5000000"/>
    <n v="2011"/>
    <x v="38"/>
    <x v="3"/>
    <x v="1"/>
    <x v="2"/>
    <x v="1"/>
    <x v="0"/>
    <x v="0"/>
    <x v="0"/>
    <x v="0"/>
  </r>
  <r>
    <x v="1667"/>
    <n v="118"/>
    <x v="3379"/>
    <s v="Fantasy|Horror|Mystery|Thriller"/>
    <x v="3756"/>
    <s v="English"/>
    <s v="USA"/>
    <n v="4700000"/>
    <n v="1988"/>
    <x v="10"/>
    <x v="7"/>
    <x v="11"/>
    <x v="14"/>
    <x v="7"/>
    <x v="0"/>
    <x v="0"/>
    <x v="0"/>
    <x v="0"/>
  </r>
  <r>
    <x v="1668"/>
    <n v="98"/>
    <x v="3380"/>
    <s v="Comedy|Drama"/>
    <x v="3757"/>
    <s v="English"/>
    <s v="UK"/>
    <s v="-"/>
    <n v="2006"/>
    <x v="2"/>
    <x v="5"/>
    <x v="9"/>
    <x v="2"/>
    <x v="1"/>
    <x v="0"/>
    <x v="0"/>
    <x v="0"/>
    <x v="0"/>
  </r>
  <r>
    <x v="1669"/>
    <n v="82"/>
    <x v="4"/>
    <s v="Comedy|Crime"/>
    <x v="3758"/>
    <s v="English"/>
    <s v="USA"/>
    <n v="5000000"/>
    <n v="2014"/>
    <x v="28"/>
    <x v="5"/>
    <x v="7"/>
    <x v="2"/>
    <x v="1"/>
    <x v="0"/>
    <x v="0"/>
    <x v="0"/>
    <x v="0"/>
  </r>
  <r>
    <x v="624"/>
    <n v="101"/>
    <x v="3381"/>
    <s v="Comedy|Horror"/>
    <x v="3759"/>
    <s v="English"/>
    <s v="USA"/>
    <n v="4700000"/>
    <n v="1986"/>
    <x v="34"/>
    <x v="5"/>
    <x v="11"/>
    <x v="2"/>
    <x v="1"/>
    <x v="0"/>
    <x v="0"/>
    <x v="0"/>
    <x v="0"/>
  </r>
  <r>
    <x v="1563"/>
    <n v="106"/>
    <x v="4"/>
    <s v="Biography|Drama|Romance|Western"/>
    <x v="3760"/>
    <s v="English"/>
    <s v="USA"/>
    <n v="4638783"/>
    <n v="1973"/>
    <x v="38"/>
    <x v="9"/>
    <x v="9"/>
    <x v="4"/>
    <x v="9"/>
    <x v="0"/>
    <x v="0"/>
    <x v="0"/>
    <x v="0"/>
  </r>
  <r>
    <x v="1099"/>
    <n v="90"/>
    <x v="3382"/>
    <s v="Crime|Drama"/>
    <x v="3761"/>
    <s v="English"/>
    <s v="Denmark"/>
    <n v="4800000"/>
    <n v="2013"/>
    <x v="20"/>
    <x v="8"/>
    <x v="9"/>
    <x v="2"/>
    <x v="1"/>
    <x v="0"/>
    <x v="0"/>
    <x v="0"/>
    <x v="0"/>
  </r>
  <r>
    <x v="1670"/>
    <n v="79"/>
    <x v="4"/>
    <s v="Drama"/>
    <x v="3762"/>
    <s v="French"/>
    <s v="France"/>
    <s v="-"/>
    <n v="2005"/>
    <x v="28"/>
    <x v="3"/>
    <x v="2"/>
    <x v="2"/>
    <x v="1"/>
    <x v="0"/>
    <x v="0"/>
    <x v="0"/>
    <x v="0"/>
  </r>
  <r>
    <x v="1671"/>
    <n v="87"/>
    <x v="4"/>
    <s v="Comedy"/>
    <x v="3763"/>
    <s v="English"/>
    <s v="USA"/>
    <n v="4700000"/>
    <n v="2011"/>
    <x v="75"/>
    <x v="5"/>
    <x v="2"/>
    <x v="2"/>
    <x v="1"/>
    <x v="0"/>
    <x v="0"/>
    <x v="0"/>
    <x v="0"/>
  </r>
  <r>
    <x v="1672"/>
    <s v="-"/>
    <x v="4"/>
    <s v="Comedy|Romance"/>
    <x v="3764"/>
    <s v="Kannada"/>
    <s v="India"/>
    <s v="-"/>
    <n v="2013"/>
    <x v="1"/>
    <x v="5"/>
    <x v="6"/>
    <x v="2"/>
    <x v="1"/>
    <x v="0"/>
    <x v="0"/>
    <x v="0"/>
    <x v="0"/>
  </r>
  <r>
    <x v="1673"/>
    <n v="105"/>
    <x v="3383"/>
    <s v="Drama|Romance"/>
    <x v="3765"/>
    <s v="English"/>
    <s v="UK"/>
    <s v="-"/>
    <n v="2004"/>
    <x v="6"/>
    <x v="3"/>
    <x v="6"/>
    <x v="2"/>
    <x v="1"/>
    <x v="0"/>
    <x v="0"/>
    <x v="0"/>
    <x v="0"/>
  </r>
  <r>
    <x v="1674"/>
    <n v="89"/>
    <x v="4"/>
    <s v="Western"/>
    <x v="3766"/>
    <s v="English"/>
    <s v="Canada"/>
    <n v="5000000"/>
    <n v="2007"/>
    <x v="43"/>
    <x v="17"/>
    <x v="2"/>
    <x v="2"/>
    <x v="1"/>
    <x v="0"/>
    <x v="0"/>
    <x v="0"/>
    <x v="0"/>
  </r>
  <r>
    <x v="1675"/>
    <n v="100"/>
    <x v="3384"/>
    <s v="Comedy|Drama|Romance"/>
    <x v="3767"/>
    <s v="French"/>
    <s v="France"/>
    <n v="4600000"/>
    <n v="2010"/>
    <x v="13"/>
    <x v="5"/>
    <x v="9"/>
    <x v="4"/>
    <x v="1"/>
    <x v="0"/>
    <x v="0"/>
    <x v="0"/>
    <x v="0"/>
  </r>
  <r>
    <x v="1676"/>
    <n v="92"/>
    <x v="4"/>
    <s v="Comedy|Drama"/>
    <x v="3768"/>
    <s v="English"/>
    <s v="Mexico"/>
    <n v="4700000"/>
    <n v="2013"/>
    <x v="5"/>
    <x v="5"/>
    <x v="9"/>
    <x v="2"/>
    <x v="1"/>
    <x v="0"/>
    <x v="0"/>
    <x v="0"/>
    <x v="0"/>
  </r>
  <r>
    <x v="1677"/>
    <n v="97"/>
    <x v="3385"/>
    <s v="Drama"/>
    <x v="3769"/>
    <s v="English"/>
    <s v="Spain"/>
    <n v="4600000"/>
    <n v="2007"/>
    <x v="18"/>
    <x v="3"/>
    <x v="2"/>
    <x v="2"/>
    <x v="1"/>
    <x v="0"/>
    <x v="0"/>
    <x v="0"/>
    <x v="0"/>
  </r>
  <r>
    <x v="1678"/>
    <n v="100"/>
    <x v="3386"/>
    <s v="Crime|Drama"/>
    <x v="3721"/>
    <s v="English"/>
    <s v="New Zealand"/>
    <s v="-"/>
    <n v="2006"/>
    <x v="11"/>
    <x v="8"/>
    <x v="9"/>
    <x v="2"/>
    <x v="1"/>
    <x v="0"/>
    <x v="0"/>
    <x v="0"/>
    <x v="0"/>
  </r>
  <r>
    <x v="632"/>
    <n v="96"/>
    <x v="3387"/>
    <s v="Comedy"/>
    <x v="3770"/>
    <s v="English"/>
    <s v="USA"/>
    <n v="4500000"/>
    <n v="1984"/>
    <x v="10"/>
    <x v="5"/>
    <x v="2"/>
    <x v="2"/>
    <x v="1"/>
    <x v="0"/>
    <x v="0"/>
    <x v="0"/>
    <x v="0"/>
  </r>
  <r>
    <x v="1170"/>
    <n v="104"/>
    <x v="4"/>
    <s v="Adventure|Drama|Romance"/>
    <x v="3771"/>
    <s v="English"/>
    <s v="USA"/>
    <n v="4500000"/>
    <n v="1980"/>
    <x v="20"/>
    <x v="2"/>
    <x v="9"/>
    <x v="4"/>
    <x v="1"/>
    <x v="0"/>
    <x v="0"/>
    <x v="0"/>
    <x v="0"/>
  </r>
  <r>
    <x v="36"/>
    <n v="117"/>
    <x v="3388"/>
    <s v="Comedy|Drama|Romance"/>
    <x v="3772"/>
    <s v="English"/>
    <s v="UK"/>
    <n v="4500000"/>
    <n v="1994"/>
    <x v="1"/>
    <x v="5"/>
    <x v="9"/>
    <x v="4"/>
    <x v="1"/>
    <x v="0"/>
    <x v="0"/>
    <x v="0"/>
    <x v="0"/>
  </r>
  <r>
    <x v="941"/>
    <n v="90"/>
    <x v="4"/>
    <s v="Comedy|Drama"/>
    <x v="3773"/>
    <s v="English"/>
    <s v="USA"/>
    <n v="4500000"/>
    <n v="1982"/>
    <x v="13"/>
    <x v="5"/>
    <x v="9"/>
    <x v="2"/>
    <x v="1"/>
    <x v="0"/>
    <x v="0"/>
    <x v="0"/>
    <x v="0"/>
  </r>
  <r>
    <x v="1679"/>
    <n v="115"/>
    <x v="4"/>
    <s v="Adventure|Drama"/>
    <x v="3774"/>
    <s v="English"/>
    <s v="USA"/>
    <n v="4500000"/>
    <n v="1956"/>
    <x v="38"/>
    <x v="2"/>
    <x v="9"/>
    <x v="2"/>
    <x v="1"/>
    <x v="0"/>
    <x v="0"/>
    <x v="0"/>
    <x v="0"/>
  </r>
  <r>
    <x v="437"/>
    <n v="108"/>
    <x v="3389"/>
    <s v="Drama"/>
    <x v="3775"/>
    <s v="English"/>
    <s v="USA"/>
    <n v="15000000"/>
    <n v="2002"/>
    <x v="16"/>
    <x v="3"/>
    <x v="2"/>
    <x v="2"/>
    <x v="1"/>
    <x v="0"/>
    <x v="0"/>
    <x v="0"/>
    <x v="0"/>
  </r>
  <r>
    <x v="113"/>
    <n v="43"/>
    <x v="4"/>
    <s v="Crime|Drama"/>
    <x v="3776"/>
    <s v="English"/>
    <s v="USA"/>
    <s v="-"/>
    <s v="-"/>
    <x v="16"/>
    <x v="8"/>
    <x v="9"/>
    <x v="2"/>
    <x v="1"/>
    <x v="0"/>
    <x v="0"/>
    <x v="0"/>
    <x v="0"/>
  </r>
  <r>
    <x v="44"/>
    <n v="109"/>
    <x v="3390"/>
    <s v="Crime|Drama|Romance|Thriller"/>
    <x v="3777"/>
    <s v="English"/>
    <s v="USA"/>
    <n v="4500000"/>
    <n v="1996"/>
    <x v="38"/>
    <x v="8"/>
    <x v="9"/>
    <x v="4"/>
    <x v="7"/>
    <x v="0"/>
    <x v="0"/>
    <x v="0"/>
    <x v="0"/>
  </r>
  <r>
    <x v="121"/>
    <n v="102"/>
    <x v="3391"/>
    <s v="Drama"/>
    <x v="3778"/>
    <s v="English"/>
    <s v="USA"/>
    <n v="4500000"/>
    <n v="2000"/>
    <x v="26"/>
    <x v="3"/>
    <x v="2"/>
    <x v="2"/>
    <x v="1"/>
    <x v="0"/>
    <x v="0"/>
    <x v="0"/>
    <x v="0"/>
  </r>
  <r>
    <x v="1680"/>
    <n v="100"/>
    <x v="4"/>
    <s v="Musical|Romance"/>
    <x v="3779"/>
    <s v="English"/>
    <s v="USA"/>
    <s v="-"/>
    <n v="1945"/>
    <x v="1"/>
    <x v="18"/>
    <x v="6"/>
    <x v="2"/>
    <x v="1"/>
    <x v="0"/>
    <x v="0"/>
    <x v="0"/>
    <x v="0"/>
  </r>
  <r>
    <x v="1681"/>
    <n v="115"/>
    <x v="3392"/>
    <s v="Drama|Musical"/>
    <x v="3780"/>
    <s v="Spanish"/>
    <s v="Spain"/>
    <n v="700000000"/>
    <n v="1998"/>
    <x v="13"/>
    <x v="3"/>
    <x v="15"/>
    <x v="2"/>
    <x v="1"/>
    <x v="0"/>
    <x v="0"/>
    <x v="0"/>
    <x v="0"/>
  </r>
  <r>
    <x v="78"/>
    <n v="122"/>
    <x v="4"/>
    <s v="Drama|History|Thriller|War"/>
    <x v="3781"/>
    <s v="English"/>
    <s v="UK"/>
    <n v="4500000"/>
    <n v="1986"/>
    <x v="7"/>
    <x v="3"/>
    <x v="14"/>
    <x v="1"/>
    <x v="12"/>
    <x v="0"/>
    <x v="0"/>
    <x v="0"/>
    <x v="0"/>
  </r>
  <r>
    <x v="1682"/>
    <n v="98"/>
    <x v="3393"/>
    <s v="Comedy"/>
    <x v="3782"/>
    <s v="English"/>
    <s v="USA"/>
    <n v="5000000"/>
    <n v="2014"/>
    <x v="28"/>
    <x v="5"/>
    <x v="2"/>
    <x v="2"/>
    <x v="1"/>
    <x v="0"/>
    <x v="0"/>
    <x v="0"/>
    <x v="0"/>
  </r>
  <r>
    <x v="826"/>
    <n v="133"/>
    <x v="3394"/>
    <s v="Drama|Sci-Fi|Thriller"/>
    <x v="3783"/>
    <s v="English"/>
    <s v="USA"/>
    <n v="4500000"/>
    <n v="2001"/>
    <x v="14"/>
    <x v="3"/>
    <x v="10"/>
    <x v="1"/>
    <x v="1"/>
    <x v="0"/>
    <x v="0"/>
    <x v="0"/>
    <x v="0"/>
  </r>
  <r>
    <x v="1683"/>
    <n v="105"/>
    <x v="3395"/>
    <s v="Adventure|Comedy|Western"/>
    <x v="3784"/>
    <s v="Spanish"/>
    <s v="Mexico"/>
    <s v="-"/>
    <n v="2011"/>
    <x v="19"/>
    <x v="2"/>
    <x v="8"/>
    <x v="6"/>
    <x v="1"/>
    <x v="0"/>
    <x v="0"/>
    <x v="0"/>
    <x v="0"/>
  </r>
  <r>
    <x v="1684"/>
    <n v="122"/>
    <x v="3396"/>
    <s v="Crime|Drama|Mystery"/>
    <x v="3785"/>
    <s v="Dutch"/>
    <s v="Netherlands"/>
    <n v="4500000"/>
    <n v="1997"/>
    <x v="6"/>
    <x v="8"/>
    <x v="9"/>
    <x v="14"/>
    <x v="1"/>
    <x v="0"/>
    <x v="0"/>
    <x v="0"/>
    <x v="0"/>
  </r>
  <r>
    <x v="1685"/>
    <n v="106"/>
    <x v="3397"/>
    <s v="Comedy|Crime|Drama"/>
    <x v="3786"/>
    <s v="English"/>
    <s v="USA"/>
    <n v="2000000"/>
    <n v="2002"/>
    <x v="2"/>
    <x v="5"/>
    <x v="7"/>
    <x v="8"/>
    <x v="1"/>
    <x v="0"/>
    <x v="0"/>
    <x v="0"/>
    <x v="0"/>
  </r>
  <r>
    <x v="1686"/>
    <n v="98"/>
    <x v="3398"/>
    <s v="Comedy|Drama"/>
    <x v="3787"/>
    <s v="English"/>
    <s v="USA"/>
    <s v="-"/>
    <n v="2009"/>
    <x v="12"/>
    <x v="5"/>
    <x v="9"/>
    <x v="2"/>
    <x v="1"/>
    <x v="0"/>
    <x v="0"/>
    <x v="0"/>
    <x v="0"/>
  </r>
  <r>
    <x v="1257"/>
    <n v="112"/>
    <x v="3399"/>
    <s v="Crime|Drama"/>
    <x v="3788"/>
    <s v="Korean"/>
    <s v="South Korea"/>
    <n v="4200000000"/>
    <n v="2005"/>
    <x v="16"/>
    <x v="8"/>
    <x v="9"/>
    <x v="2"/>
    <x v="1"/>
    <x v="0"/>
    <x v="0"/>
    <x v="0"/>
    <x v="0"/>
  </r>
  <r>
    <x v="1687"/>
    <n v="120"/>
    <x v="3400"/>
    <s v="Biography|Drama|Music|Romance"/>
    <x v="3789"/>
    <s v="French"/>
    <s v="France"/>
    <s v="-"/>
    <n v="2010"/>
    <x v="21"/>
    <x v="9"/>
    <x v="9"/>
    <x v="17"/>
    <x v="6"/>
    <x v="0"/>
    <x v="0"/>
    <x v="0"/>
    <x v="0"/>
  </r>
  <r>
    <x v="1688"/>
    <n v="99"/>
    <x v="3401"/>
    <s v="Comedy|Drama|Sport"/>
    <x v="3790"/>
    <s v="English"/>
    <s v="UK"/>
    <n v="2500000"/>
    <n v="2001"/>
    <x v="12"/>
    <x v="5"/>
    <x v="9"/>
    <x v="15"/>
    <x v="1"/>
    <x v="0"/>
    <x v="0"/>
    <x v="0"/>
    <x v="0"/>
  </r>
  <r>
    <x v="1689"/>
    <n v="110"/>
    <x v="3402"/>
    <s v="Action|Crime|Thriller"/>
    <x v="3791"/>
    <s v="Cantonese"/>
    <s v="Hong Kong"/>
    <n v="35000000"/>
    <n v="2006"/>
    <x v="11"/>
    <x v="0"/>
    <x v="7"/>
    <x v="1"/>
    <x v="1"/>
    <x v="0"/>
    <x v="0"/>
    <x v="0"/>
    <x v="0"/>
  </r>
  <r>
    <x v="1690"/>
    <n v="102"/>
    <x v="3403"/>
    <s v="Action|Adventure|Western"/>
    <x v="3792"/>
    <s v="English"/>
    <s v="Spain"/>
    <s v="-"/>
    <n v="2011"/>
    <x v="4"/>
    <x v="0"/>
    <x v="0"/>
    <x v="6"/>
    <x v="1"/>
    <x v="0"/>
    <x v="0"/>
    <x v="0"/>
    <x v="0"/>
  </r>
  <r>
    <x v="1691"/>
    <n v="109"/>
    <x v="3404"/>
    <s v="Crime|Drama"/>
    <x v="3793"/>
    <s v="Russian"/>
    <s v="Sweden"/>
    <s v="-"/>
    <n v="2002"/>
    <x v="0"/>
    <x v="8"/>
    <x v="9"/>
    <x v="2"/>
    <x v="1"/>
    <x v="0"/>
    <x v="0"/>
    <x v="0"/>
    <x v="0"/>
  </r>
  <r>
    <x v="1692"/>
    <n v="104"/>
    <x v="3405"/>
    <s v="Drama|Horror|Mystery|Thriller"/>
    <x v="3794"/>
    <s v="English"/>
    <s v="USA"/>
    <n v="4500000"/>
    <n v="2009"/>
    <x v="18"/>
    <x v="3"/>
    <x v="11"/>
    <x v="14"/>
    <x v="7"/>
    <x v="0"/>
    <x v="0"/>
    <x v="0"/>
    <x v="0"/>
  </r>
  <r>
    <x v="1693"/>
    <n v="134"/>
    <x v="4"/>
    <s v="Drama|Thriller"/>
    <x v="3795"/>
    <s v="Hindi"/>
    <s v="India"/>
    <s v="-"/>
    <n v="2014"/>
    <x v="55"/>
    <x v="3"/>
    <x v="1"/>
    <x v="2"/>
    <x v="1"/>
    <x v="0"/>
    <x v="0"/>
    <x v="0"/>
    <x v="0"/>
  </r>
  <r>
    <x v="429"/>
    <n v="133"/>
    <x v="3406"/>
    <s v="Drama"/>
    <x v="3796"/>
    <s v="English"/>
    <s v="USA"/>
    <n v="4400000"/>
    <n v="1975"/>
    <x v="50"/>
    <x v="3"/>
    <x v="2"/>
    <x v="2"/>
    <x v="1"/>
    <x v="0"/>
    <x v="0"/>
    <x v="0"/>
    <x v="0"/>
  </r>
  <r>
    <x v="1694"/>
    <n v="85"/>
    <x v="4"/>
    <s v="Comedy"/>
    <x v="3797"/>
    <s v="English"/>
    <s v="USA"/>
    <n v="4400000"/>
    <n v="2015"/>
    <x v="18"/>
    <x v="5"/>
    <x v="2"/>
    <x v="2"/>
    <x v="1"/>
    <x v="0"/>
    <x v="0"/>
    <x v="0"/>
    <x v="0"/>
  </r>
  <r>
    <x v="873"/>
    <n v="87"/>
    <x v="4"/>
    <s v="Comedy|Romance"/>
    <x v="3798"/>
    <s v="-"/>
    <s v="USA"/>
    <n v="4400000"/>
    <n v="1976"/>
    <x v="10"/>
    <x v="5"/>
    <x v="6"/>
    <x v="2"/>
    <x v="1"/>
    <x v="0"/>
    <x v="0"/>
    <x v="0"/>
    <x v="0"/>
  </r>
  <r>
    <x v="1695"/>
    <n v="130"/>
    <x v="4"/>
    <s v="Action|Drama|History|Thriller|War"/>
    <x v="3799"/>
    <s v="Hindi"/>
    <s v="India"/>
    <n v="4400000"/>
    <n v="2016"/>
    <x v="3"/>
    <x v="0"/>
    <x v="9"/>
    <x v="12"/>
    <x v="7"/>
    <x v="8"/>
    <x v="0"/>
    <x v="0"/>
    <x v="0"/>
  </r>
  <r>
    <x v="113"/>
    <n v="199"/>
    <x v="4"/>
    <s v="Drama|Family"/>
    <x v="3800"/>
    <s v="English"/>
    <s v="Canada"/>
    <s v="-"/>
    <s v="-"/>
    <x v="26"/>
    <x v="3"/>
    <x v="4"/>
    <x v="2"/>
    <x v="1"/>
    <x v="0"/>
    <x v="0"/>
    <x v="0"/>
    <x v="0"/>
  </r>
  <r>
    <x v="1493"/>
    <n v="103"/>
    <x v="3407"/>
    <s v="Action|Adventure"/>
    <x v="3801"/>
    <s v="English"/>
    <s v="USA"/>
    <n v="4500000"/>
    <n v="2014"/>
    <x v="27"/>
    <x v="0"/>
    <x v="0"/>
    <x v="2"/>
    <x v="1"/>
    <x v="0"/>
    <x v="0"/>
    <x v="0"/>
    <x v="0"/>
  </r>
  <r>
    <x v="1696"/>
    <n v="112"/>
    <x v="3408"/>
    <s v="Action|Crime|Drama"/>
    <x v="3802"/>
    <s v="English"/>
    <s v="UK"/>
    <n v="3000000"/>
    <n v="2012"/>
    <x v="9"/>
    <x v="0"/>
    <x v="7"/>
    <x v="8"/>
    <x v="1"/>
    <x v="0"/>
    <x v="0"/>
    <x v="0"/>
    <x v="0"/>
  </r>
  <r>
    <x v="956"/>
    <n v="89"/>
    <x v="3409"/>
    <s v="Crime|Thriller"/>
    <x v="3803"/>
    <s v="English"/>
    <s v="UK"/>
    <s v="-"/>
    <n v="2000"/>
    <x v="11"/>
    <x v="8"/>
    <x v="1"/>
    <x v="2"/>
    <x v="1"/>
    <x v="0"/>
    <x v="0"/>
    <x v="0"/>
    <x v="0"/>
  </r>
  <r>
    <x v="219"/>
    <n v="124"/>
    <x v="3410"/>
    <s v="Action|Crime|Drama|Thriller"/>
    <x v="3804"/>
    <s v="Swedish"/>
    <s v="Sweden"/>
    <s v="-"/>
    <n v="2010"/>
    <x v="10"/>
    <x v="0"/>
    <x v="7"/>
    <x v="8"/>
    <x v="7"/>
    <x v="0"/>
    <x v="0"/>
    <x v="0"/>
    <x v="0"/>
  </r>
  <r>
    <x v="726"/>
    <n v="101"/>
    <x v="3411"/>
    <s v="Drama|Family"/>
    <x v="3805"/>
    <s v="English"/>
    <s v="New Zealand"/>
    <n v="6000000"/>
    <n v="2002"/>
    <x v="32"/>
    <x v="3"/>
    <x v="4"/>
    <x v="2"/>
    <x v="1"/>
    <x v="0"/>
    <x v="0"/>
    <x v="0"/>
    <x v="0"/>
  </r>
  <r>
    <x v="1697"/>
    <n v="133"/>
    <x v="3412"/>
    <s v="Comedy|Drama"/>
    <x v="3806"/>
    <s v="Hindi"/>
    <s v="India"/>
    <n v="150000000"/>
    <n v="2009"/>
    <x v="13"/>
    <x v="5"/>
    <x v="9"/>
    <x v="2"/>
    <x v="1"/>
    <x v="0"/>
    <x v="0"/>
    <x v="0"/>
    <x v="0"/>
  </r>
  <r>
    <x v="1698"/>
    <n v="112"/>
    <x v="4"/>
    <s v="Mystery|Sci-Fi|Thriller"/>
    <x v="3807"/>
    <s v="German"/>
    <s v="Switzerland"/>
    <n v="4500000"/>
    <n v="2009"/>
    <x v="5"/>
    <x v="6"/>
    <x v="10"/>
    <x v="1"/>
    <x v="1"/>
    <x v="0"/>
    <x v="0"/>
    <x v="0"/>
    <x v="0"/>
  </r>
  <r>
    <x v="96"/>
    <n v="111"/>
    <x v="142"/>
    <s v="Adventure|Family|Fantasy"/>
    <x v="144"/>
    <s v="English"/>
    <s v="USA"/>
    <n v="150000000"/>
    <n v="2015"/>
    <x v="27"/>
    <x v="2"/>
    <x v="4"/>
    <x v="0"/>
    <x v="1"/>
    <x v="0"/>
    <x v="0"/>
    <x v="0"/>
    <x v="0"/>
  </r>
  <r>
    <x v="353"/>
    <n v="98"/>
    <x v="4"/>
    <s v="Comedy|Drama|Family|Music|Musical|Romance"/>
    <x v="3808"/>
    <s v="English"/>
    <s v="USA"/>
    <n v="4200000"/>
    <n v="2006"/>
    <x v="31"/>
    <x v="5"/>
    <x v="9"/>
    <x v="7"/>
    <x v="15"/>
    <x v="11"/>
    <x v="5"/>
    <x v="0"/>
    <x v="0"/>
  </r>
  <r>
    <x v="113"/>
    <n v="60"/>
    <x v="4"/>
    <s v="Crime|Drama"/>
    <x v="3809"/>
    <s v="English"/>
    <s v="USA"/>
    <s v="-"/>
    <s v="-"/>
    <x v="14"/>
    <x v="8"/>
    <x v="9"/>
    <x v="2"/>
    <x v="1"/>
    <x v="0"/>
    <x v="0"/>
    <x v="0"/>
    <x v="0"/>
  </r>
  <r>
    <x v="1354"/>
    <n v="93"/>
    <x v="3413"/>
    <s v="Comedy|Drama"/>
    <x v="3810"/>
    <s v="English"/>
    <s v="UK"/>
    <s v="-"/>
    <n v="1997"/>
    <x v="1"/>
    <x v="5"/>
    <x v="9"/>
    <x v="2"/>
    <x v="1"/>
    <x v="0"/>
    <x v="0"/>
    <x v="0"/>
    <x v="0"/>
  </r>
  <r>
    <x v="204"/>
    <n v="104"/>
    <x v="3414"/>
    <s v="Fantasy|Thriller"/>
    <x v="3811"/>
    <s v="Russian"/>
    <s v="Russia"/>
    <n v="4200000"/>
    <n v="2004"/>
    <x v="12"/>
    <x v="7"/>
    <x v="1"/>
    <x v="2"/>
    <x v="1"/>
    <x v="0"/>
    <x v="0"/>
    <x v="0"/>
    <x v="0"/>
  </r>
  <r>
    <x v="435"/>
    <n v="112"/>
    <x v="3415"/>
    <s v="Crime|Drama|Romance|Thriller"/>
    <x v="3812"/>
    <s v="English"/>
    <s v="UK"/>
    <n v="2300000"/>
    <n v="1992"/>
    <x v="11"/>
    <x v="8"/>
    <x v="9"/>
    <x v="4"/>
    <x v="7"/>
    <x v="0"/>
    <x v="0"/>
    <x v="0"/>
    <x v="0"/>
  </r>
  <r>
    <x v="950"/>
    <n v="94"/>
    <x v="3416"/>
    <s v="Comedy"/>
    <x v="3813"/>
    <s v="English"/>
    <s v="Canada"/>
    <n v="4000000"/>
    <n v="1981"/>
    <x v="5"/>
    <x v="5"/>
    <x v="2"/>
    <x v="2"/>
    <x v="1"/>
    <x v="0"/>
    <x v="0"/>
    <x v="0"/>
    <x v="0"/>
  </r>
  <r>
    <x v="233"/>
    <n v="90"/>
    <x v="3417"/>
    <s v="Horror"/>
    <x v="3814"/>
    <s v="English"/>
    <s v="USA"/>
    <n v="4000000"/>
    <n v="2009"/>
    <x v="40"/>
    <x v="11"/>
    <x v="2"/>
    <x v="2"/>
    <x v="1"/>
    <x v="0"/>
    <x v="0"/>
    <x v="0"/>
    <x v="0"/>
  </r>
  <r>
    <x v="233"/>
    <n v="96"/>
    <x v="4"/>
    <s v="Drama|Horror|Mystery"/>
    <x v="3815"/>
    <s v="English"/>
    <s v="USA"/>
    <n v="114000"/>
    <n v="1968"/>
    <x v="25"/>
    <x v="3"/>
    <x v="11"/>
    <x v="14"/>
    <x v="1"/>
    <x v="0"/>
    <x v="0"/>
    <x v="0"/>
    <x v="0"/>
  </r>
  <r>
    <x v="571"/>
    <n v="101"/>
    <x v="3418"/>
    <s v="Drama"/>
    <x v="3816"/>
    <s v="English"/>
    <s v="USA"/>
    <n v="4000000"/>
    <n v="2003"/>
    <x v="6"/>
    <x v="3"/>
    <x v="2"/>
    <x v="2"/>
    <x v="1"/>
    <x v="0"/>
    <x v="0"/>
    <x v="0"/>
    <x v="0"/>
  </r>
  <r>
    <x v="696"/>
    <n v="93"/>
    <x v="3419"/>
    <s v="Comedy|Romance"/>
    <x v="3817"/>
    <s v="English"/>
    <s v="USA"/>
    <n v="4000000"/>
    <n v="1977"/>
    <x v="14"/>
    <x v="5"/>
    <x v="6"/>
    <x v="2"/>
    <x v="1"/>
    <x v="0"/>
    <x v="0"/>
    <x v="0"/>
    <x v="0"/>
  </r>
  <r>
    <x v="1699"/>
    <n v="152"/>
    <x v="3298"/>
    <s v="Drama|Family|Romance"/>
    <x v="3818"/>
    <s v="English"/>
    <s v="USA"/>
    <n v="4000000"/>
    <n v="1952"/>
    <x v="10"/>
    <x v="3"/>
    <x v="4"/>
    <x v="4"/>
    <x v="1"/>
    <x v="0"/>
    <x v="0"/>
    <x v="0"/>
    <x v="0"/>
  </r>
  <r>
    <x v="18"/>
    <n v="150"/>
    <x v="156"/>
    <s v="Action|Adventure|Drama"/>
    <x v="158"/>
    <s v="English"/>
    <s v="UK"/>
    <n v="140000000"/>
    <n v="2014"/>
    <x v="9"/>
    <x v="0"/>
    <x v="0"/>
    <x v="8"/>
    <x v="1"/>
    <x v="0"/>
    <x v="0"/>
    <x v="0"/>
    <x v="0"/>
  </r>
  <r>
    <x v="12"/>
    <n v="112"/>
    <x v="3420"/>
    <s v="Drama|Romance"/>
    <x v="3819"/>
    <s v="English"/>
    <s v="USA"/>
    <n v="4000000"/>
    <n v="2001"/>
    <x v="1"/>
    <x v="3"/>
    <x v="6"/>
    <x v="2"/>
    <x v="1"/>
    <x v="0"/>
    <x v="0"/>
    <x v="0"/>
    <x v="0"/>
  </r>
  <r>
    <x v="1700"/>
    <n v="95"/>
    <x v="3421"/>
    <s v="Drama|Horror"/>
    <x v="3820"/>
    <s v="English"/>
    <s v="USA"/>
    <n v="8500000"/>
    <n v="2015"/>
    <x v="23"/>
    <x v="3"/>
    <x v="11"/>
    <x v="2"/>
    <x v="1"/>
    <x v="0"/>
    <x v="0"/>
    <x v="0"/>
    <x v="0"/>
  </r>
  <r>
    <x v="1701"/>
    <n v="111"/>
    <x v="3422"/>
    <s v="Drama|Romance"/>
    <x v="3821"/>
    <s v="English"/>
    <s v="USA"/>
    <n v="3600000"/>
    <n v="1995"/>
    <x v="32"/>
    <x v="3"/>
    <x v="6"/>
    <x v="2"/>
    <x v="1"/>
    <x v="0"/>
    <x v="0"/>
    <x v="0"/>
    <x v="0"/>
  </r>
  <r>
    <x v="1702"/>
    <n v="86"/>
    <x v="4"/>
    <s v="Comedy|Horror"/>
    <x v="3822"/>
    <s v="English"/>
    <s v="USA"/>
    <n v="4500000"/>
    <n v="2013"/>
    <x v="44"/>
    <x v="5"/>
    <x v="11"/>
    <x v="2"/>
    <x v="1"/>
    <x v="0"/>
    <x v="0"/>
    <x v="0"/>
    <x v="0"/>
  </r>
  <r>
    <x v="1539"/>
    <n v="108"/>
    <x v="4"/>
    <s v="Comedy|Horror|Sci-Fi"/>
    <x v="3512"/>
    <s v="English"/>
    <s v="USA"/>
    <n v="4000000"/>
    <n v="1985"/>
    <x v="11"/>
    <x v="5"/>
    <x v="11"/>
    <x v="3"/>
    <x v="1"/>
    <x v="0"/>
    <x v="0"/>
    <x v="0"/>
    <x v="0"/>
  </r>
  <r>
    <x v="1703"/>
    <n v="105"/>
    <x v="4"/>
    <s v="Comedy|Drama|Romance"/>
    <x v="3823"/>
    <s v="English"/>
    <s v="USA"/>
    <n v="4000000"/>
    <n v="1974"/>
    <x v="11"/>
    <x v="5"/>
    <x v="9"/>
    <x v="4"/>
    <x v="1"/>
    <x v="0"/>
    <x v="0"/>
    <x v="0"/>
    <x v="0"/>
  </r>
  <r>
    <x v="49"/>
    <n v="91"/>
    <x v="3423"/>
    <s v="Mystery|Thriller"/>
    <x v="3824"/>
    <s v="English"/>
    <s v="USA"/>
    <n v="4000000"/>
    <n v="2015"/>
    <x v="51"/>
    <x v="6"/>
    <x v="1"/>
    <x v="2"/>
    <x v="1"/>
    <x v="0"/>
    <x v="0"/>
    <x v="0"/>
    <x v="0"/>
  </r>
  <r>
    <x v="1306"/>
    <n v="105"/>
    <x v="4"/>
    <s v="Drama|Romance"/>
    <x v="3825"/>
    <s v="English"/>
    <s v="USA"/>
    <n v="4000000"/>
    <n v="1956"/>
    <x v="2"/>
    <x v="3"/>
    <x v="6"/>
    <x v="2"/>
    <x v="1"/>
    <x v="0"/>
    <x v="0"/>
    <x v="0"/>
    <x v="0"/>
  </r>
  <r>
    <x v="113"/>
    <n v="60"/>
    <x v="4"/>
    <s v="Drama|Fantasy"/>
    <x v="3730"/>
    <s v="English"/>
    <s v="USA"/>
    <s v="-"/>
    <s v="-"/>
    <x v="7"/>
    <x v="3"/>
    <x v="5"/>
    <x v="2"/>
    <x v="1"/>
    <x v="0"/>
    <x v="0"/>
    <x v="0"/>
    <x v="0"/>
  </r>
  <r>
    <x v="1704"/>
    <n v="106"/>
    <x v="3424"/>
    <s v="Comedy|Drama"/>
    <x v="3826"/>
    <s v="English"/>
    <s v="USA"/>
    <n v="3500000"/>
    <n v="2010"/>
    <x v="1"/>
    <x v="5"/>
    <x v="9"/>
    <x v="2"/>
    <x v="1"/>
    <x v="0"/>
    <x v="0"/>
    <x v="0"/>
    <x v="0"/>
  </r>
  <r>
    <x v="469"/>
    <n v="93"/>
    <x v="3425"/>
    <s v="Horror|Sci-Fi|Thriller"/>
    <x v="3827"/>
    <s v="English"/>
    <s v="USA"/>
    <n v="4000000"/>
    <n v="1988"/>
    <x v="11"/>
    <x v="11"/>
    <x v="10"/>
    <x v="1"/>
    <x v="1"/>
    <x v="0"/>
    <x v="0"/>
    <x v="0"/>
    <x v="0"/>
  </r>
  <r>
    <x v="1705"/>
    <n v="172"/>
    <x v="4"/>
    <s v="Adventure|Drama|History|Thriller|War"/>
    <x v="3828"/>
    <s v="English"/>
    <s v="USA"/>
    <n v="4000000"/>
    <n v="1963"/>
    <x v="24"/>
    <x v="2"/>
    <x v="9"/>
    <x v="12"/>
    <x v="7"/>
    <x v="8"/>
    <x v="0"/>
    <x v="0"/>
    <x v="0"/>
  </r>
  <r>
    <x v="1706"/>
    <n v="109"/>
    <x v="3426"/>
    <s v="Comedy|Documentary|Drama|Fantasy|Mystery|Sci-Fi"/>
    <x v="3829"/>
    <s v="English"/>
    <s v="USA"/>
    <s v="-"/>
    <n v="2004"/>
    <x v="28"/>
    <x v="5"/>
    <x v="21"/>
    <x v="8"/>
    <x v="4"/>
    <x v="12"/>
    <x v="2"/>
    <x v="0"/>
    <x v="0"/>
  </r>
  <r>
    <x v="1707"/>
    <n v="93"/>
    <x v="3427"/>
    <s v="Drama|Horror|Thriller"/>
    <x v="3830"/>
    <s v="English"/>
    <s v="France"/>
    <n v="5000000"/>
    <n v="2013"/>
    <x v="61"/>
    <x v="3"/>
    <x v="11"/>
    <x v="1"/>
    <x v="1"/>
    <x v="0"/>
    <x v="0"/>
    <x v="0"/>
    <x v="0"/>
  </r>
  <r>
    <x v="776"/>
    <n v="165"/>
    <x v="3428"/>
    <s v="Drama"/>
    <x v="3831"/>
    <s v="English"/>
    <s v="USA"/>
    <n v="4000000"/>
    <n v="2014"/>
    <x v="25"/>
    <x v="3"/>
    <x v="2"/>
    <x v="2"/>
    <x v="1"/>
    <x v="0"/>
    <x v="0"/>
    <x v="0"/>
    <x v="0"/>
  </r>
  <r>
    <x v="696"/>
    <n v="96"/>
    <x v="3429"/>
    <s v="Comedy|Crime|Mystery"/>
    <x v="3832"/>
    <s v="English"/>
    <s v="UK"/>
    <n v="4000000"/>
    <n v="2006"/>
    <x v="10"/>
    <x v="5"/>
    <x v="7"/>
    <x v="14"/>
    <x v="1"/>
    <x v="0"/>
    <x v="0"/>
    <x v="0"/>
    <x v="0"/>
  </r>
  <r>
    <x v="24"/>
    <n v="119"/>
    <x v="276"/>
    <s v="Action|Adventure|Sci-Fi|Thriller"/>
    <x v="284"/>
    <s v="English"/>
    <s v="USA"/>
    <n v="100000000"/>
    <n v="2001"/>
    <x v="20"/>
    <x v="0"/>
    <x v="0"/>
    <x v="3"/>
    <x v="7"/>
    <x v="0"/>
    <x v="0"/>
    <x v="0"/>
    <x v="0"/>
  </r>
  <r>
    <x v="1708"/>
    <n v="93"/>
    <x v="3430"/>
    <s v="Comedy"/>
    <x v="3833"/>
    <s v="English"/>
    <s v="USA"/>
    <n v="4000000"/>
    <n v="2001"/>
    <x v="51"/>
    <x v="5"/>
    <x v="2"/>
    <x v="2"/>
    <x v="1"/>
    <x v="0"/>
    <x v="0"/>
    <x v="0"/>
    <x v="0"/>
  </r>
  <r>
    <x v="1708"/>
    <n v="82"/>
    <x v="3431"/>
    <s v="Comedy"/>
    <x v="3834"/>
    <s v="English"/>
    <s v="USA"/>
    <n v="6000000"/>
    <n v="2000"/>
    <x v="61"/>
    <x v="5"/>
    <x v="2"/>
    <x v="2"/>
    <x v="1"/>
    <x v="0"/>
    <x v="0"/>
    <x v="0"/>
    <x v="0"/>
  </r>
  <r>
    <x v="1039"/>
    <n v="101"/>
    <x v="3432"/>
    <s v="Crime|Drama|Fantasy|Romance"/>
    <x v="3835"/>
    <s v="English"/>
    <s v="USA"/>
    <n v="3200000"/>
    <n v="2003"/>
    <x v="15"/>
    <x v="8"/>
    <x v="9"/>
    <x v="0"/>
    <x v="6"/>
    <x v="0"/>
    <x v="0"/>
    <x v="0"/>
    <x v="0"/>
  </r>
  <r>
    <x v="1679"/>
    <n v="120"/>
    <x v="4"/>
    <s v="Drama|Romance|Western"/>
    <x v="3836"/>
    <s v="English"/>
    <s v="USA"/>
    <n v="4000000"/>
    <n v="1961"/>
    <x v="38"/>
    <x v="3"/>
    <x v="6"/>
    <x v="6"/>
    <x v="1"/>
    <x v="0"/>
    <x v="0"/>
    <x v="0"/>
    <x v="0"/>
  </r>
  <r>
    <x v="1562"/>
    <n v="81"/>
    <x v="3433"/>
    <s v="Crime|Mystery|Thriller"/>
    <x v="3837"/>
    <s v="English"/>
    <s v="USA"/>
    <n v="4000000"/>
    <n v="2006"/>
    <x v="18"/>
    <x v="8"/>
    <x v="12"/>
    <x v="1"/>
    <x v="1"/>
    <x v="0"/>
    <x v="0"/>
    <x v="0"/>
    <x v="0"/>
  </r>
  <r>
    <x v="1709"/>
    <n v="82"/>
    <x v="3434"/>
    <s v="Comedy|Crime"/>
    <x v="3838"/>
    <s v="English"/>
    <s v="USA"/>
    <s v="-"/>
    <n v="1995"/>
    <x v="51"/>
    <x v="5"/>
    <x v="7"/>
    <x v="2"/>
    <x v="1"/>
    <x v="0"/>
    <x v="0"/>
    <x v="0"/>
    <x v="0"/>
  </r>
  <r>
    <x v="548"/>
    <n v="107"/>
    <x v="1850"/>
    <s v="Horror|Mystery|Thriller"/>
    <x v="1945"/>
    <s v="English"/>
    <s v="USA"/>
    <n v="25000000"/>
    <n v="2010"/>
    <x v="30"/>
    <x v="11"/>
    <x v="12"/>
    <x v="1"/>
    <x v="1"/>
    <x v="0"/>
    <x v="0"/>
    <x v="0"/>
    <x v="0"/>
  </r>
  <r>
    <x v="573"/>
    <n v="105"/>
    <x v="3435"/>
    <s v="Drama|Mystery|Thriller"/>
    <x v="3839"/>
    <s v="Spanish"/>
    <s v="Spain"/>
    <n v="3400000"/>
    <n v="2007"/>
    <x v="7"/>
    <x v="3"/>
    <x v="12"/>
    <x v="1"/>
    <x v="1"/>
    <x v="0"/>
    <x v="0"/>
    <x v="0"/>
    <x v="0"/>
  </r>
  <r>
    <x v="1627"/>
    <n v="86"/>
    <x v="3436"/>
    <s v="Comedy|Fantasy"/>
    <x v="3840"/>
    <s v="English"/>
    <s v="USA"/>
    <n v="4000000"/>
    <n v="2014"/>
    <x v="55"/>
    <x v="5"/>
    <x v="5"/>
    <x v="2"/>
    <x v="1"/>
    <x v="0"/>
    <x v="0"/>
    <x v="0"/>
    <x v="0"/>
  </r>
  <r>
    <x v="1710"/>
    <n v="110"/>
    <x v="3437"/>
    <s v="Comedy|Drama|Romance"/>
    <x v="3841"/>
    <s v="English"/>
    <s v="USA"/>
    <n v="4000000"/>
    <n v="2002"/>
    <x v="10"/>
    <x v="5"/>
    <x v="9"/>
    <x v="4"/>
    <x v="1"/>
    <x v="0"/>
    <x v="0"/>
    <x v="0"/>
    <x v="0"/>
  </r>
  <r>
    <x v="931"/>
    <n v="127"/>
    <x v="4"/>
    <s v="Drama|Thriller"/>
    <x v="3842"/>
    <s v="English"/>
    <s v="USA"/>
    <n v="4000000"/>
    <n v="1969"/>
    <x v="22"/>
    <x v="3"/>
    <x v="1"/>
    <x v="2"/>
    <x v="1"/>
    <x v="0"/>
    <x v="0"/>
    <x v="0"/>
    <x v="0"/>
  </r>
  <r>
    <x v="1355"/>
    <n v="90"/>
    <x v="3438"/>
    <s v="Comedy|Crime"/>
    <x v="3843"/>
    <s v="English"/>
    <s v="USA"/>
    <s v="-"/>
    <n v="2006"/>
    <x v="19"/>
    <x v="5"/>
    <x v="7"/>
    <x v="2"/>
    <x v="1"/>
    <x v="0"/>
    <x v="0"/>
    <x v="0"/>
    <x v="0"/>
  </r>
  <r>
    <x v="1711"/>
    <n v="110"/>
    <x v="3439"/>
    <s v="Comedy|Fantasy"/>
    <x v="3844"/>
    <s v="English"/>
    <s v="USA"/>
    <n v="4000000"/>
    <n v="1995"/>
    <x v="10"/>
    <x v="5"/>
    <x v="5"/>
    <x v="2"/>
    <x v="1"/>
    <x v="0"/>
    <x v="0"/>
    <x v="0"/>
    <x v="0"/>
  </r>
  <r>
    <x v="1048"/>
    <n v="104"/>
    <x v="3440"/>
    <s v="Comedy|Drama|Romance"/>
    <x v="3845"/>
    <s v="English"/>
    <s v="USA"/>
    <n v="4000000"/>
    <n v="2002"/>
    <x v="1"/>
    <x v="5"/>
    <x v="9"/>
    <x v="4"/>
    <x v="1"/>
    <x v="0"/>
    <x v="0"/>
    <x v="0"/>
    <x v="0"/>
  </r>
  <r>
    <x v="1712"/>
    <n v="96"/>
    <x v="3441"/>
    <s v="Documentary"/>
    <x v="3846"/>
    <s v="English"/>
    <s v="USA"/>
    <n v="8000000"/>
    <n v="2003"/>
    <x v="59"/>
    <x v="1"/>
    <x v="2"/>
    <x v="2"/>
    <x v="1"/>
    <x v="0"/>
    <x v="0"/>
    <x v="0"/>
    <x v="0"/>
  </r>
  <r>
    <x v="78"/>
    <n v="110"/>
    <x v="3442"/>
    <s v="Drama"/>
    <x v="3847"/>
    <s v="English"/>
    <s v="USA"/>
    <n v="4000000"/>
    <n v="1988"/>
    <x v="11"/>
    <x v="3"/>
    <x v="2"/>
    <x v="2"/>
    <x v="1"/>
    <x v="0"/>
    <x v="0"/>
    <x v="0"/>
    <x v="0"/>
  </r>
  <r>
    <x v="1250"/>
    <n v="84"/>
    <x v="3443"/>
    <s v="Comedy"/>
    <x v="3848"/>
    <s v="English"/>
    <s v="USA"/>
    <n v="4000000"/>
    <n v="1996"/>
    <x v="32"/>
    <x v="5"/>
    <x v="2"/>
    <x v="2"/>
    <x v="1"/>
    <x v="0"/>
    <x v="0"/>
    <x v="0"/>
    <x v="0"/>
  </r>
  <r>
    <x v="1713"/>
    <n v="94"/>
    <x v="3444"/>
    <s v="Comedy"/>
    <x v="3849"/>
    <s v="English"/>
    <s v="USA"/>
    <n v="4000000"/>
    <n v="1999"/>
    <x v="27"/>
    <x v="5"/>
    <x v="2"/>
    <x v="2"/>
    <x v="1"/>
    <x v="0"/>
    <x v="0"/>
    <x v="0"/>
    <x v="0"/>
  </r>
  <r>
    <x v="390"/>
    <n v="93"/>
    <x v="3445"/>
    <s v="Comedy|Crime|Romance|Thriller"/>
    <x v="3850"/>
    <s v="English"/>
    <s v="USA"/>
    <n v="4000000"/>
    <n v="2007"/>
    <x v="12"/>
    <x v="5"/>
    <x v="7"/>
    <x v="4"/>
    <x v="7"/>
    <x v="0"/>
    <x v="0"/>
    <x v="0"/>
    <x v="0"/>
  </r>
  <r>
    <x v="1714"/>
    <n v="96"/>
    <x v="3446"/>
    <s v="Comedy|Drama"/>
    <x v="3851"/>
    <s v="English"/>
    <s v="USA"/>
    <n v="4000000"/>
    <n v="2005"/>
    <x v="4"/>
    <x v="5"/>
    <x v="9"/>
    <x v="2"/>
    <x v="1"/>
    <x v="0"/>
    <x v="0"/>
    <x v="0"/>
    <x v="0"/>
  </r>
  <r>
    <x v="609"/>
    <n v="88"/>
    <x v="4"/>
    <s v="Action|Crime|Horror|Thriller"/>
    <x v="3852"/>
    <s v="English"/>
    <s v="USA"/>
    <n v="4000000"/>
    <n v="2011"/>
    <x v="5"/>
    <x v="0"/>
    <x v="7"/>
    <x v="9"/>
    <x v="7"/>
    <x v="0"/>
    <x v="0"/>
    <x v="0"/>
    <x v="0"/>
  </r>
  <r>
    <x v="1715"/>
    <n v="101"/>
    <x v="3447"/>
    <s v="Adventure|Fantasy"/>
    <x v="3853"/>
    <s v="English"/>
    <s v="UK"/>
    <n v="4000000"/>
    <n v="2005"/>
    <x v="8"/>
    <x v="2"/>
    <x v="5"/>
    <x v="2"/>
    <x v="1"/>
    <x v="0"/>
    <x v="0"/>
    <x v="0"/>
    <x v="0"/>
  </r>
  <r>
    <x v="1716"/>
    <n v="102"/>
    <x v="3448"/>
    <s v="Documentary|Music"/>
    <x v="3854"/>
    <s v="None"/>
    <s v="USA"/>
    <n v="4000000"/>
    <n v="2011"/>
    <x v="3"/>
    <x v="1"/>
    <x v="16"/>
    <x v="2"/>
    <x v="1"/>
    <x v="0"/>
    <x v="0"/>
    <x v="0"/>
    <x v="0"/>
  </r>
  <r>
    <x v="1717"/>
    <n v="87"/>
    <x v="2912"/>
    <s v="Adventure|Fantasy"/>
    <x v="3855"/>
    <s v="English"/>
    <s v="USA"/>
    <n v="4000000"/>
    <n v="1987"/>
    <x v="30"/>
    <x v="2"/>
    <x v="5"/>
    <x v="2"/>
    <x v="1"/>
    <x v="0"/>
    <x v="0"/>
    <x v="0"/>
    <x v="0"/>
  </r>
  <r>
    <x v="1718"/>
    <n v="83"/>
    <x v="3449"/>
    <s v="Drama|Romance"/>
    <x v="3856"/>
    <s v="English"/>
    <s v="USA"/>
    <s v="-"/>
    <n v="2011"/>
    <x v="4"/>
    <x v="3"/>
    <x v="6"/>
    <x v="2"/>
    <x v="1"/>
    <x v="0"/>
    <x v="0"/>
    <x v="0"/>
    <x v="0"/>
  </r>
  <r>
    <x v="1719"/>
    <n v="103"/>
    <x v="4"/>
    <s v="Drama|Thriller"/>
    <x v="3857"/>
    <s v="English"/>
    <s v="USA"/>
    <n v="4500000"/>
    <n v="2015"/>
    <x v="20"/>
    <x v="3"/>
    <x v="1"/>
    <x v="2"/>
    <x v="1"/>
    <x v="0"/>
    <x v="0"/>
    <x v="0"/>
    <x v="0"/>
  </r>
  <r>
    <x v="1720"/>
    <n v="99"/>
    <x v="3450"/>
    <s v="Drama|Thriller"/>
    <x v="3858"/>
    <s v="English"/>
    <s v="USA"/>
    <n v="4000000"/>
    <n v="2002"/>
    <x v="15"/>
    <x v="3"/>
    <x v="1"/>
    <x v="2"/>
    <x v="1"/>
    <x v="0"/>
    <x v="0"/>
    <x v="0"/>
    <x v="0"/>
  </r>
  <r>
    <x v="1701"/>
    <n v="106"/>
    <x v="3451"/>
    <s v="Drama"/>
    <x v="3859"/>
    <s v="English"/>
    <s v="USA"/>
    <n v="4000000"/>
    <n v="1999"/>
    <x v="28"/>
    <x v="3"/>
    <x v="2"/>
    <x v="2"/>
    <x v="1"/>
    <x v="0"/>
    <x v="0"/>
    <x v="0"/>
    <x v="0"/>
  </r>
  <r>
    <x v="1721"/>
    <n v="115"/>
    <x v="4"/>
    <s v="Drama|Fantasy"/>
    <x v="3860"/>
    <s v="French"/>
    <s v="France"/>
    <s v="-"/>
    <n v="2012"/>
    <x v="1"/>
    <x v="3"/>
    <x v="5"/>
    <x v="2"/>
    <x v="1"/>
    <x v="0"/>
    <x v="0"/>
    <x v="0"/>
    <x v="0"/>
  </r>
  <r>
    <x v="473"/>
    <n v="117"/>
    <x v="3452"/>
    <s v="Drama"/>
    <x v="3861"/>
    <s v="English"/>
    <s v="USA"/>
    <n v="4000000"/>
    <n v="2013"/>
    <x v="8"/>
    <x v="3"/>
    <x v="2"/>
    <x v="2"/>
    <x v="1"/>
    <x v="0"/>
    <x v="0"/>
    <x v="0"/>
    <x v="0"/>
  </r>
  <r>
    <x v="1722"/>
    <n v="99"/>
    <x v="3453"/>
    <s v="Comedy|Crime|Romance"/>
    <x v="3862"/>
    <s v="English"/>
    <s v="UK"/>
    <n v="3000000"/>
    <n v="1997"/>
    <x v="4"/>
    <x v="5"/>
    <x v="7"/>
    <x v="4"/>
    <x v="1"/>
    <x v="0"/>
    <x v="0"/>
    <x v="0"/>
    <x v="0"/>
  </r>
  <r>
    <x v="200"/>
    <n v="102"/>
    <x v="3454"/>
    <s v="Crime|Drama|Horror|Thriller"/>
    <x v="3863"/>
    <s v="English"/>
    <s v="USA"/>
    <n v="1300000"/>
    <n v="1987"/>
    <x v="18"/>
    <x v="8"/>
    <x v="9"/>
    <x v="9"/>
    <x v="7"/>
    <x v="0"/>
    <x v="0"/>
    <x v="0"/>
    <x v="0"/>
  </r>
  <r>
    <x v="1723"/>
    <n v="85"/>
    <x v="3455"/>
    <s v="Comedy|Horror|Mystery"/>
    <x v="3864"/>
    <s v="English"/>
    <s v="Australia"/>
    <n v="1500000"/>
    <n v="2000"/>
    <x v="22"/>
    <x v="5"/>
    <x v="11"/>
    <x v="14"/>
    <x v="1"/>
    <x v="0"/>
    <x v="0"/>
    <x v="0"/>
    <x v="0"/>
  </r>
  <r>
    <x v="781"/>
    <n v="86"/>
    <x v="3456"/>
    <s v="Comedy"/>
    <x v="3865"/>
    <s v="English"/>
    <s v="UK"/>
    <n v="4000000"/>
    <n v="1999"/>
    <x v="22"/>
    <x v="5"/>
    <x v="2"/>
    <x v="2"/>
    <x v="1"/>
    <x v="0"/>
    <x v="0"/>
    <x v="0"/>
    <x v="0"/>
  </r>
  <r>
    <x v="1724"/>
    <n v="120"/>
    <x v="3457"/>
    <s v="Drama"/>
    <x v="3866"/>
    <s v="German"/>
    <s v="Mexico"/>
    <n v="4000000"/>
    <n v="2013"/>
    <x v="16"/>
    <x v="3"/>
    <x v="2"/>
    <x v="2"/>
    <x v="1"/>
    <x v="0"/>
    <x v="0"/>
    <x v="0"/>
    <x v="0"/>
  </r>
  <r>
    <x v="1338"/>
    <n v="106"/>
    <x v="3458"/>
    <s v="Crime|Drama|Thriller"/>
    <x v="3867"/>
    <s v="English"/>
    <s v="USA"/>
    <n v="9500000"/>
    <n v="2010"/>
    <x v="15"/>
    <x v="8"/>
    <x v="9"/>
    <x v="1"/>
    <x v="1"/>
    <x v="0"/>
    <x v="0"/>
    <x v="0"/>
    <x v="0"/>
  </r>
  <r>
    <x v="277"/>
    <n v="103"/>
    <x v="3459"/>
    <s v="Comedy"/>
    <x v="3868"/>
    <s v="English"/>
    <s v="USA"/>
    <n v="14000000"/>
    <n v="2000"/>
    <x v="22"/>
    <x v="5"/>
    <x v="2"/>
    <x v="2"/>
    <x v="1"/>
    <x v="0"/>
    <x v="0"/>
    <x v="0"/>
    <x v="0"/>
  </r>
  <r>
    <x v="1197"/>
    <n v="93"/>
    <x v="3460"/>
    <s v="Comedy|Romance"/>
    <x v="3869"/>
    <s v="English"/>
    <s v="UK"/>
    <n v="2500000"/>
    <n v="1998"/>
    <x v="18"/>
    <x v="5"/>
    <x v="6"/>
    <x v="2"/>
    <x v="1"/>
    <x v="0"/>
    <x v="0"/>
    <x v="0"/>
    <x v="0"/>
  </r>
  <r>
    <x v="870"/>
    <n v="112"/>
    <x v="3461"/>
    <s v="Drama|Romance"/>
    <x v="3870"/>
    <s v="English"/>
    <s v="Australia"/>
    <n v="16000000"/>
    <n v="2013"/>
    <x v="5"/>
    <x v="3"/>
    <x v="6"/>
    <x v="2"/>
    <x v="1"/>
    <x v="0"/>
    <x v="0"/>
    <x v="0"/>
    <x v="0"/>
  </r>
  <r>
    <x v="1725"/>
    <n v="100"/>
    <x v="4"/>
    <s v="Comedy|Drama|Romance"/>
    <x v="3871"/>
    <s v="English"/>
    <s v="USA"/>
    <n v="4000000"/>
    <n v="1998"/>
    <x v="40"/>
    <x v="5"/>
    <x v="9"/>
    <x v="4"/>
    <x v="1"/>
    <x v="0"/>
    <x v="0"/>
    <x v="0"/>
    <x v="0"/>
  </r>
  <r>
    <x v="1726"/>
    <n v="113"/>
    <x v="3462"/>
    <s v="Comedy|Drama"/>
    <x v="3872"/>
    <s v="Spanish"/>
    <s v="Spain"/>
    <n v="4000000"/>
    <n v="2002"/>
    <x v="16"/>
    <x v="5"/>
    <x v="9"/>
    <x v="2"/>
    <x v="1"/>
    <x v="0"/>
    <x v="0"/>
    <x v="0"/>
    <x v="0"/>
  </r>
  <r>
    <x v="1727"/>
    <n v="98"/>
    <x v="3463"/>
    <s v="Drama|Horror|Sci-Fi"/>
    <x v="3873"/>
    <s v="English"/>
    <s v="USA"/>
    <n v="650000"/>
    <n v="2010"/>
    <x v="12"/>
    <x v="3"/>
    <x v="11"/>
    <x v="3"/>
    <x v="1"/>
    <x v="0"/>
    <x v="0"/>
    <x v="0"/>
    <x v="0"/>
  </r>
  <r>
    <x v="113"/>
    <n v="23"/>
    <x v="4"/>
    <s v="Comedy|Family|Romance"/>
    <x v="3874"/>
    <s v="English"/>
    <s v="USA"/>
    <s v="-"/>
    <s v="-"/>
    <x v="9"/>
    <x v="5"/>
    <x v="4"/>
    <x v="4"/>
    <x v="1"/>
    <x v="0"/>
    <x v="0"/>
    <x v="0"/>
    <x v="0"/>
  </r>
  <r>
    <x v="572"/>
    <n v="92"/>
    <x v="3464"/>
    <s v="Biography|Drama"/>
    <x v="3875"/>
    <s v="English"/>
    <s v="USA"/>
    <n v="4000000"/>
    <n v="1997"/>
    <x v="27"/>
    <x v="9"/>
    <x v="9"/>
    <x v="2"/>
    <x v="1"/>
    <x v="0"/>
    <x v="0"/>
    <x v="0"/>
    <x v="0"/>
  </r>
  <r>
    <x v="1728"/>
    <n v="106"/>
    <x v="3465"/>
    <s v="Drama"/>
    <x v="3876"/>
    <s v="Portuguese"/>
    <s v="Brazil"/>
    <n v="4000000"/>
    <n v="2014"/>
    <x v="9"/>
    <x v="3"/>
    <x v="2"/>
    <x v="2"/>
    <x v="1"/>
    <x v="0"/>
    <x v="0"/>
    <x v="0"/>
    <x v="0"/>
  </r>
  <r>
    <x v="1729"/>
    <n v="119"/>
    <x v="4"/>
    <s v="Comedy|Drama"/>
    <x v="3877"/>
    <s v="English"/>
    <s v="USA"/>
    <n v="4000000"/>
    <n v="2011"/>
    <x v="19"/>
    <x v="5"/>
    <x v="9"/>
    <x v="2"/>
    <x v="1"/>
    <x v="0"/>
    <x v="0"/>
    <x v="0"/>
    <x v="0"/>
  </r>
  <r>
    <x v="1388"/>
    <n v="99"/>
    <x v="4"/>
    <s v="Action|Adventure|Crime|Thriller"/>
    <x v="3878"/>
    <s v="English"/>
    <s v="UK"/>
    <n v="4000000"/>
    <n v="2011"/>
    <x v="22"/>
    <x v="0"/>
    <x v="0"/>
    <x v="10"/>
    <x v="7"/>
    <x v="0"/>
    <x v="0"/>
    <x v="0"/>
    <x v="0"/>
  </r>
  <r>
    <x v="727"/>
    <n v="90"/>
    <x v="4"/>
    <s v="Comedy|Fantasy"/>
    <x v="3879"/>
    <s v="English"/>
    <s v="Canada"/>
    <s v="-"/>
    <n v="2003"/>
    <x v="22"/>
    <x v="5"/>
    <x v="5"/>
    <x v="2"/>
    <x v="1"/>
    <x v="0"/>
    <x v="0"/>
    <x v="0"/>
    <x v="0"/>
  </r>
  <r>
    <x v="1730"/>
    <n v="120"/>
    <x v="4"/>
    <s v="Adventure|Drama"/>
    <x v="3880"/>
    <s v="Russian"/>
    <s v="Russia"/>
    <n v="4000000"/>
    <n v="2013"/>
    <x v="7"/>
    <x v="2"/>
    <x v="9"/>
    <x v="2"/>
    <x v="1"/>
    <x v="0"/>
    <x v="0"/>
    <x v="0"/>
    <x v="0"/>
  </r>
  <r>
    <x v="1731"/>
    <n v="168"/>
    <x v="4"/>
    <s v="Drama|Family|History|Musical"/>
    <x v="3881"/>
    <s v="English"/>
    <s v="USA"/>
    <n v="4000000"/>
    <n v="1972"/>
    <x v="32"/>
    <x v="3"/>
    <x v="4"/>
    <x v="12"/>
    <x v="13"/>
    <x v="0"/>
    <x v="0"/>
    <x v="0"/>
    <x v="0"/>
  </r>
  <r>
    <x v="1732"/>
    <n v="93"/>
    <x v="3466"/>
    <s v="Drama|Mystery|Romance|Thriller"/>
    <x v="3882"/>
    <s v="English"/>
    <s v="Canada"/>
    <n v="4000000"/>
    <n v="2012"/>
    <x v="31"/>
    <x v="3"/>
    <x v="12"/>
    <x v="4"/>
    <x v="7"/>
    <x v="0"/>
    <x v="0"/>
    <x v="0"/>
    <x v="0"/>
  </r>
  <r>
    <x v="1733"/>
    <n v="96"/>
    <x v="4"/>
    <s v="Drama|War"/>
    <x v="3883"/>
    <s v="English"/>
    <s v="USA"/>
    <n v="3950000"/>
    <n v="1930"/>
    <x v="6"/>
    <x v="3"/>
    <x v="17"/>
    <x v="2"/>
    <x v="1"/>
    <x v="0"/>
    <x v="0"/>
    <x v="0"/>
    <x v="0"/>
  </r>
  <r>
    <x v="1734"/>
    <n v="103"/>
    <x v="4"/>
    <s v="Comedy|Drama|Romance"/>
    <x v="3884"/>
    <s v="English"/>
    <s v="USA"/>
    <n v="4000000"/>
    <n v="2007"/>
    <x v="4"/>
    <x v="5"/>
    <x v="9"/>
    <x v="4"/>
    <x v="1"/>
    <x v="0"/>
    <x v="0"/>
    <x v="0"/>
    <x v="0"/>
  </r>
  <r>
    <x v="711"/>
    <n v="93"/>
    <x v="4"/>
    <s v="Horror"/>
    <x v="3885"/>
    <s v="English"/>
    <s v="USA"/>
    <n v="4000000"/>
    <n v="2016"/>
    <x v="55"/>
    <x v="11"/>
    <x v="2"/>
    <x v="2"/>
    <x v="1"/>
    <x v="0"/>
    <x v="0"/>
    <x v="0"/>
    <x v="0"/>
  </r>
  <r>
    <x v="1735"/>
    <n v="84"/>
    <x v="4"/>
    <s v="Horror|Thriller"/>
    <x v="3886"/>
    <s v="English"/>
    <s v="Australia"/>
    <s v="-"/>
    <n v="2009"/>
    <x v="10"/>
    <x v="11"/>
    <x v="1"/>
    <x v="2"/>
    <x v="1"/>
    <x v="0"/>
    <x v="0"/>
    <x v="0"/>
    <x v="0"/>
  </r>
  <r>
    <x v="1439"/>
    <n v="81"/>
    <x v="4"/>
    <s v="Horror"/>
    <x v="3887"/>
    <s v="English"/>
    <s v="USA"/>
    <n v="4000000"/>
    <n v="2012"/>
    <x v="39"/>
    <x v="11"/>
    <x v="2"/>
    <x v="2"/>
    <x v="1"/>
    <x v="0"/>
    <x v="0"/>
    <x v="0"/>
    <x v="0"/>
  </r>
  <r>
    <x v="1736"/>
    <n v="84"/>
    <x v="4"/>
    <s v="Comedy|Romance"/>
    <x v="3888"/>
    <s v="English"/>
    <s v="USA"/>
    <n v="4000000"/>
    <n v="2012"/>
    <x v="22"/>
    <x v="5"/>
    <x v="6"/>
    <x v="2"/>
    <x v="1"/>
    <x v="0"/>
    <x v="0"/>
    <x v="0"/>
    <x v="0"/>
  </r>
  <r>
    <x v="1737"/>
    <n v="94"/>
    <x v="4"/>
    <s v="Adventure|Biography|Drama|Romance"/>
    <x v="3889"/>
    <s v="English"/>
    <s v="South Africa"/>
    <n v="4000000"/>
    <n v="2014"/>
    <x v="55"/>
    <x v="2"/>
    <x v="18"/>
    <x v="8"/>
    <x v="6"/>
    <x v="0"/>
    <x v="0"/>
    <x v="0"/>
    <x v="0"/>
  </r>
  <r>
    <x v="204"/>
    <n v="141"/>
    <x v="4"/>
    <s v="Adventure|Drama|History"/>
    <x v="363"/>
    <s v="English"/>
    <s v="USA"/>
    <n v="100000000"/>
    <n v="2016"/>
    <x v="19"/>
    <x v="2"/>
    <x v="9"/>
    <x v="12"/>
    <x v="1"/>
    <x v="0"/>
    <x v="0"/>
    <x v="0"/>
    <x v="0"/>
  </r>
  <r>
    <x v="1568"/>
    <n v="120"/>
    <x v="4"/>
    <s v="Biography|Drama|History"/>
    <x v="3890"/>
    <s v="English"/>
    <s v="UK"/>
    <n v="2000000"/>
    <n v="1966"/>
    <x v="0"/>
    <x v="9"/>
    <x v="9"/>
    <x v="12"/>
    <x v="1"/>
    <x v="0"/>
    <x v="0"/>
    <x v="0"/>
    <x v="0"/>
  </r>
  <r>
    <x v="859"/>
    <n v="121"/>
    <x v="4"/>
    <s v="Drama|Romance"/>
    <x v="3891"/>
    <s v="English"/>
    <s v="USA"/>
    <n v="3800000"/>
    <n v="1976"/>
    <x v="14"/>
    <x v="3"/>
    <x v="6"/>
    <x v="2"/>
    <x v="1"/>
    <x v="0"/>
    <x v="0"/>
    <x v="0"/>
    <x v="0"/>
  </r>
  <r>
    <x v="1738"/>
    <n v="226"/>
    <x v="3467"/>
    <s v="Drama|History|Romance|War"/>
    <x v="3892"/>
    <s v="English"/>
    <s v="USA"/>
    <n v="3977000"/>
    <n v="1939"/>
    <x v="17"/>
    <x v="3"/>
    <x v="14"/>
    <x v="4"/>
    <x v="12"/>
    <x v="0"/>
    <x v="0"/>
    <x v="0"/>
    <x v="0"/>
  </r>
  <r>
    <x v="1739"/>
    <n v="104"/>
    <x v="3468"/>
    <s v="Biography|Drama"/>
    <x v="3893"/>
    <s v="English"/>
    <s v="UK"/>
    <n v="4000000"/>
    <n v="2014"/>
    <x v="19"/>
    <x v="9"/>
    <x v="9"/>
    <x v="2"/>
    <x v="1"/>
    <x v="0"/>
    <x v="0"/>
    <x v="0"/>
    <x v="0"/>
  </r>
  <r>
    <x v="1563"/>
    <n v="152"/>
    <x v="3469"/>
    <s v="Adventure|War|Western"/>
    <x v="3894"/>
    <s v="English"/>
    <s v="USA"/>
    <n v="3800000"/>
    <n v="1965"/>
    <x v="2"/>
    <x v="2"/>
    <x v="17"/>
    <x v="6"/>
    <x v="1"/>
    <x v="0"/>
    <x v="0"/>
    <x v="0"/>
    <x v="0"/>
  </r>
  <r>
    <x v="1740"/>
    <n v="92"/>
    <x v="4"/>
    <s v="Drama"/>
    <x v="3895"/>
    <s v="English"/>
    <s v="USA"/>
    <s v="-"/>
    <n v="2009"/>
    <x v="11"/>
    <x v="3"/>
    <x v="2"/>
    <x v="2"/>
    <x v="1"/>
    <x v="0"/>
    <x v="0"/>
    <x v="0"/>
    <x v="0"/>
  </r>
  <r>
    <x v="1741"/>
    <n v="107"/>
    <x v="2117"/>
    <s v="Biography|Comedy|Musical|Romance|Western"/>
    <x v="3896"/>
    <s v="English"/>
    <s v="USA"/>
    <n v="3768785"/>
    <n v="1950"/>
    <x v="15"/>
    <x v="9"/>
    <x v="8"/>
    <x v="18"/>
    <x v="6"/>
    <x v="10"/>
    <x v="0"/>
    <x v="0"/>
    <x v="0"/>
  </r>
  <r>
    <x v="1742"/>
    <n v="97"/>
    <x v="3470"/>
    <s v="Comedy|Crime|Drama"/>
    <x v="3897"/>
    <s v="English"/>
    <s v="UK"/>
    <s v="-"/>
    <n v="2010"/>
    <x v="11"/>
    <x v="5"/>
    <x v="7"/>
    <x v="8"/>
    <x v="1"/>
    <x v="0"/>
    <x v="0"/>
    <x v="0"/>
    <x v="0"/>
  </r>
  <r>
    <x v="1743"/>
    <n v="115"/>
    <x v="4"/>
    <s v="Drama"/>
    <x v="3898"/>
    <s v="Portuguese"/>
    <s v="Brazil"/>
    <n v="8000000"/>
    <n v="2005"/>
    <x v="7"/>
    <x v="3"/>
    <x v="2"/>
    <x v="2"/>
    <x v="1"/>
    <x v="0"/>
    <x v="0"/>
    <x v="0"/>
    <x v="0"/>
  </r>
  <r>
    <x v="1744"/>
    <n v="95"/>
    <x v="3471"/>
    <s v="Comedy|Crime|Drama"/>
    <x v="3899"/>
    <s v="English"/>
    <s v="Canada"/>
    <n v="3500000"/>
    <n v="2009"/>
    <x v="2"/>
    <x v="5"/>
    <x v="7"/>
    <x v="8"/>
    <x v="1"/>
    <x v="0"/>
    <x v="0"/>
    <x v="0"/>
    <x v="0"/>
  </r>
  <r>
    <x v="1745"/>
    <n v="102"/>
    <x v="3472"/>
    <s v="Adventure|Comedy|Musical|Romance"/>
    <x v="3900"/>
    <s v="English"/>
    <s v="USA"/>
    <n v="3700000"/>
    <n v="1948"/>
    <x v="1"/>
    <x v="2"/>
    <x v="8"/>
    <x v="18"/>
    <x v="6"/>
    <x v="0"/>
    <x v="0"/>
    <x v="0"/>
    <x v="0"/>
  </r>
  <r>
    <x v="1746"/>
    <n v="99"/>
    <x v="3473"/>
    <s v="Drama"/>
    <x v="3901"/>
    <s v="English"/>
    <s v="Iceland"/>
    <n v="3800000"/>
    <n v="2009"/>
    <x v="8"/>
    <x v="3"/>
    <x v="2"/>
    <x v="2"/>
    <x v="1"/>
    <x v="0"/>
    <x v="0"/>
    <x v="0"/>
    <x v="0"/>
  </r>
  <r>
    <x v="999"/>
    <n v="109"/>
    <x v="3474"/>
    <s v="Comedy|Drama"/>
    <x v="3902"/>
    <s v="English"/>
    <s v="UK"/>
    <n v="2000000"/>
    <n v="2006"/>
    <x v="8"/>
    <x v="5"/>
    <x v="9"/>
    <x v="2"/>
    <x v="1"/>
    <x v="0"/>
    <x v="0"/>
    <x v="0"/>
    <x v="0"/>
  </r>
  <r>
    <x v="444"/>
    <n v="113"/>
    <x v="1176"/>
    <s v="Action|Mystery|Thriller"/>
    <x v="1221"/>
    <s v="English"/>
    <s v="UK"/>
    <n v="30000000"/>
    <n v="2011"/>
    <x v="8"/>
    <x v="0"/>
    <x v="12"/>
    <x v="1"/>
    <x v="1"/>
    <x v="0"/>
    <x v="0"/>
    <x v="0"/>
    <x v="0"/>
  </r>
  <r>
    <x v="113"/>
    <n v="25"/>
    <x v="4"/>
    <s v="Comedy|Drama|War"/>
    <x v="3903"/>
    <s v="English"/>
    <s v="USA"/>
    <s v="-"/>
    <s v="-"/>
    <x v="26"/>
    <x v="5"/>
    <x v="9"/>
    <x v="16"/>
    <x v="1"/>
    <x v="0"/>
    <x v="0"/>
    <x v="0"/>
    <x v="0"/>
  </r>
  <r>
    <x v="828"/>
    <n v="113"/>
    <x v="4"/>
    <s v="Drama"/>
    <x v="3904"/>
    <s v="English"/>
    <s v="USA"/>
    <n v="3600000"/>
    <n v="1969"/>
    <x v="0"/>
    <x v="3"/>
    <x v="2"/>
    <x v="2"/>
    <x v="1"/>
    <x v="0"/>
    <x v="0"/>
    <x v="0"/>
    <x v="0"/>
  </r>
  <r>
    <x v="1135"/>
    <n v="91"/>
    <x v="3475"/>
    <s v="Comedy|Drama|Music"/>
    <x v="3905"/>
    <s v="English"/>
    <s v="UK"/>
    <n v="3500000"/>
    <n v="1997"/>
    <x v="13"/>
    <x v="5"/>
    <x v="9"/>
    <x v="17"/>
    <x v="1"/>
    <x v="0"/>
    <x v="0"/>
    <x v="0"/>
    <x v="0"/>
  </r>
  <r>
    <x v="1747"/>
    <n v="88"/>
    <x v="3476"/>
    <s v="Comedy"/>
    <x v="3906"/>
    <s v="English"/>
    <s v="USA"/>
    <n v="3500000"/>
    <n v="1980"/>
    <x v="6"/>
    <x v="5"/>
    <x v="2"/>
    <x v="2"/>
    <x v="1"/>
    <x v="0"/>
    <x v="0"/>
    <x v="0"/>
    <x v="0"/>
  </r>
  <r>
    <x v="1748"/>
    <n v="88"/>
    <x v="4"/>
    <s v="Action|Thriller"/>
    <x v="3907"/>
    <s v="English"/>
    <s v="USA"/>
    <n v="5000000"/>
    <n v="2015"/>
    <x v="58"/>
    <x v="0"/>
    <x v="1"/>
    <x v="2"/>
    <x v="1"/>
    <x v="0"/>
    <x v="0"/>
    <x v="0"/>
    <x v="0"/>
  </r>
  <r>
    <x v="273"/>
    <n v="97"/>
    <x v="3477"/>
    <s v="Comedy|Drama"/>
    <x v="3908"/>
    <s v="English"/>
    <s v="USA"/>
    <n v="3500000"/>
    <n v="1995"/>
    <x v="11"/>
    <x v="5"/>
    <x v="9"/>
    <x v="2"/>
    <x v="1"/>
    <x v="0"/>
    <x v="0"/>
    <x v="0"/>
    <x v="0"/>
  </r>
  <r>
    <x v="242"/>
    <n v="97"/>
    <x v="3477"/>
    <s v="Crime|Drama|Thriller"/>
    <x v="3909"/>
    <s v="English"/>
    <s v="USA"/>
    <n v="3500000"/>
    <n v="1993"/>
    <x v="7"/>
    <x v="8"/>
    <x v="9"/>
    <x v="1"/>
    <x v="1"/>
    <x v="0"/>
    <x v="0"/>
    <x v="0"/>
    <x v="0"/>
  </r>
  <r>
    <x v="113"/>
    <n v="42"/>
    <x v="4"/>
    <s v="Drama|Music"/>
    <x v="3910"/>
    <s v="English"/>
    <s v="USA"/>
    <s v="-"/>
    <s v="-"/>
    <x v="6"/>
    <x v="3"/>
    <x v="16"/>
    <x v="2"/>
    <x v="1"/>
    <x v="0"/>
    <x v="0"/>
    <x v="0"/>
    <x v="0"/>
  </r>
  <r>
    <x v="1749"/>
    <n v="85"/>
    <x v="3478"/>
    <s v="Comedy|Fantasy|Horror|Thriller"/>
    <x v="3911"/>
    <s v="English"/>
    <s v="USA"/>
    <n v="3500000"/>
    <n v="1987"/>
    <x v="19"/>
    <x v="5"/>
    <x v="5"/>
    <x v="9"/>
    <x v="7"/>
    <x v="0"/>
    <x v="0"/>
    <x v="0"/>
    <x v="0"/>
  </r>
  <r>
    <x v="1563"/>
    <n v="121"/>
    <x v="4"/>
    <s v="Comedy|Drama|Romance|Western"/>
    <x v="3912"/>
    <s v="English"/>
    <s v="USA"/>
    <n v="3716946"/>
    <n v="1970"/>
    <x v="11"/>
    <x v="5"/>
    <x v="9"/>
    <x v="4"/>
    <x v="9"/>
    <x v="0"/>
    <x v="0"/>
    <x v="0"/>
    <x v="0"/>
  </r>
  <r>
    <x v="1750"/>
    <n v="134"/>
    <x v="4"/>
    <s v="Biography|Crime|Drama|History"/>
    <x v="3913"/>
    <s v="English"/>
    <s v="USA"/>
    <n v="3500000"/>
    <n v="1967"/>
    <x v="25"/>
    <x v="9"/>
    <x v="7"/>
    <x v="8"/>
    <x v="5"/>
    <x v="0"/>
    <x v="0"/>
    <x v="0"/>
    <x v="0"/>
  </r>
  <r>
    <x v="1568"/>
    <n v="149"/>
    <x v="4"/>
    <s v="Drama"/>
    <x v="3914"/>
    <s v="English"/>
    <s v="USA"/>
    <n v="3500000"/>
    <n v="1959"/>
    <x v="32"/>
    <x v="3"/>
    <x v="2"/>
    <x v="2"/>
    <x v="1"/>
    <x v="0"/>
    <x v="0"/>
    <x v="0"/>
    <x v="0"/>
  </r>
  <r>
    <x v="1045"/>
    <n v="121"/>
    <x v="4"/>
    <s v="Action|Crime|Drama|Mystery|Thriller"/>
    <x v="3915"/>
    <s v="English"/>
    <s v="USA"/>
    <n v="3500000"/>
    <n v="1966"/>
    <x v="15"/>
    <x v="0"/>
    <x v="7"/>
    <x v="8"/>
    <x v="3"/>
    <x v="2"/>
    <x v="0"/>
    <x v="0"/>
    <x v="0"/>
  </r>
  <r>
    <x v="931"/>
    <n v="116"/>
    <x v="4"/>
    <s v="Thriller"/>
    <x v="3916"/>
    <s v="English"/>
    <s v="UK"/>
    <n v="2000000"/>
    <n v="1972"/>
    <x v="7"/>
    <x v="13"/>
    <x v="2"/>
    <x v="2"/>
    <x v="1"/>
    <x v="0"/>
    <x v="0"/>
    <x v="0"/>
    <x v="0"/>
  </r>
  <r>
    <x v="1751"/>
    <n v="92"/>
    <x v="3479"/>
    <s v="Horror|Mystery"/>
    <x v="3917"/>
    <s v="English"/>
    <s v="USA"/>
    <n v="3500000"/>
    <n v="2015"/>
    <x v="2"/>
    <x v="11"/>
    <x v="12"/>
    <x v="2"/>
    <x v="1"/>
    <x v="0"/>
    <x v="0"/>
    <x v="0"/>
    <x v="0"/>
  </r>
  <r>
    <x v="1752"/>
    <n v="93"/>
    <x v="3480"/>
    <s v="Comedy"/>
    <x v="3918"/>
    <s v="English"/>
    <s v="USA"/>
    <n v="3500000"/>
    <n v="1998"/>
    <x v="65"/>
    <x v="5"/>
    <x v="2"/>
    <x v="2"/>
    <x v="1"/>
    <x v="0"/>
    <x v="0"/>
    <x v="0"/>
    <x v="0"/>
  </r>
  <r>
    <x v="1734"/>
    <n v="96"/>
    <x v="3481"/>
    <s v="Comedy|Drama|Romance"/>
    <x v="3919"/>
    <s v="English"/>
    <s v="USA"/>
    <n v="3500000"/>
    <n v="1996"/>
    <x v="9"/>
    <x v="5"/>
    <x v="9"/>
    <x v="4"/>
    <x v="1"/>
    <x v="0"/>
    <x v="0"/>
    <x v="0"/>
    <x v="0"/>
  </r>
  <r>
    <x v="111"/>
    <n v="105"/>
    <x v="3482"/>
    <s v="Biography|Drama"/>
    <x v="3920"/>
    <s v="English"/>
    <s v="USA"/>
    <n v="3500000"/>
    <n v="1998"/>
    <x v="7"/>
    <x v="9"/>
    <x v="9"/>
    <x v="2"/>
    <x v="1"/>
    <x v="0"/>
    <x v="0"/>
    <x v="0"/>
    <x v="0"/>
  </r>
  <r>
    <x v="889"/>
    <n v="129"/>
    <x v="3483"/>
    <s v="Drama|Mystery|Thriller"/>
    <x v="3921"/>
    <s v="Spanish"/>
    <s v="Argentina"/>
    <n v="2000000"/>
    <n v="2009"/>
    <x v="17"/>
    <x v="3"/>
    <x v="12"/>
    <x v="1"/>
    <x v="1"/>
    <x v="0"/>
    <x v="0"/>
    <x v="0"/>
    <x v="0"/>
  </r>
  <r>
    <x v="233"/>
    <n v="87"/>
    <x v="4"/>
    <s v="Horror"/>
    <x v="2439"/>
    <s v="English"/>
    <s v="USA"/>
    <n v="3500000"/>
    <n v="1985"/>
    <x v="13"/>
    <x v="11"/>
    <x v="2"/>
    <x v="2"/>
    <x v="1"/>
    <x v="0"/>
    <x v="0"/>
    <x v="0"/>
    <x v="0"/>
  </r>
  <r>
    <x v="1753"/>
    <n v="94"/>
    <x v="4"/>
    <s v="Horror|Thriller"/>
    <x v="3922"/>
    <s v="English"/>
    <s v="USA"/>
    <s v="-"/>
    <n v="2008"/>
    <x v="30"/>
    <x v="11"/>
    <x v="1"/>
    <x v="2"/>
    <x v="1"/>
    <x v="0"/>
    <x v="0"/>
    <x v="0"/>
    <x v="0"/>
  </r>
  <r>
    <x v="6"/>
    <n v="37"/>
    <x v="3484"/>
    <s v="Comedy|Fantasy|Horror|Thriller"/>
    <x v="3923"/>
    <s v="English"/>
    <s v="USA"/>
    <n v="3600000"/>
    <n v="1987"/>
    <x v="6"/>
    <x v="5"/>
    <x v="5"/>
    <x v="9"/>
    <x v="7"/>
    <x v="0"/>
    <x v="0"/>
    <x v="0"/>
    <x v="0"/>
  </r>
  <r>
    <x v="1754"/>
    <n v="81"/>
    <x v="3485"/>
    <s v="Action|Adventure|Comedy|Musical"/>
    <x v="3924"/>
    <s v="English"/>
    <s v="USA"/>
    <n v="3000000"/>
    <n v="2001"/>
    <x v="31"/>
    <x v="0"/>
    <x v="0"/>
    <x v="5"/>
    <x v="13"/>
    <x v="0"/>
    <x v="0"/>
    <x v="0"/>
    <x v="0"/>
  </r>
  <r>
    <x v="1755"/>
    <n v="97"/>
    <x v="4"/>
    <s v="Horror"/>
    <x v="3925"/>
    <s v="English"/>
    <s v="USA"/>
    <n v="1000000"/>
    <n v="2013"/>
    <x v="47"/>
    <x v="11"/>
    <x v="2"/>
    <x v="2"/>
    <x v="1"/>
    <x v="0"/>
    <x v="0"/>
    <x v="0"/>
    <x v="0"/>
  </r>
  <r>
    <x v="1756"/>
    <n v="106"/>
    <x v="3486"/>
    <s v="Drama|History"/>
    <x v="3926"/>
    <s v="Spanish"/>
    <s v="Mexico"/>
    <n v="3500000"/>
    <n v="1998"/>
    <x v="2"/>
    <x v="3"/>
    <x v="14"/>
    <x v="2"/>
    <x v="1"/>
    <x v="0"/>
    <x v="0"/>
    <x v="0"/>
    <x v="0"/>
  </r>
  <r>
    <x v="1757"/>
    <n v="103"/>
    <x v="3487"/>
    <s v="Comedy|Drama|Fantasy|Horror"/>
    <x v="3927"/>
    <s v="Norwegian"/>
    <s v="Norway"/>
    <n v="19900000"/>
    <n v="2010"/>
    <x v="15"/>
    <x v="5"/>
    <x v="9"/>
    <x v="0"/>
    <x v="10"/>
    <x v="0"/>
    <x v="0"/>
    <x v="0"/>
    <x v="0"/>
  </r>
  <r>
    <x v="1758"/>
    <n v="101"/>
    <x v="3488"/>
    <s v="Comedy|Romance"/>
    <x v="3928"/>
    <s v="English"/>
    <s v="USA"/>
    <n v="3500000"/>
    <n v="2006"/>
    <x v="12"/>
    <x v="5"/>
    <x v="6"/>
    <x v="2"/>
    <x v="1"/>
    <x v="0"/>
    <x v="0"/>
    <x v="0"/>
    <x v="0"/>
  </r>
  <r>
    <x v="409"/>
    <n v="102"/>
    <x v="833"/>
    <s v="Action|Comedy|Sci-Fi"/>
    <x v="862"/>
    <s v="English"/>
    <s v="USA"/>
    <n v="68000000"/>
    <n v="2012"/>
    <x v="20"/>
    <x v="0"/>
    <x v="8"/>
    <x v="3"/>
    <x v="1"/>
    <x v="0"/>
    <x v="0"/>
    <x v="0"/>
    <x v="0"/>
  </r>
  <r>
    <x v="1759"/>
    <n v="98"/>
    <x v="3489"/>
    <s v="Comedy|Drama"/>
    <x v="3929"/>
    <s v="English"/>
    <s v="USA"/>
    <n v="3500000"/>
    <n v="2005"/>
    <x v="21"/>
    <x v="5"/>
    <x v="9"/>
    <x v="2"/>
    <x v="1"/>
    <x v="0"/>
    <x v="0"/>
    <x v="0"/>
    <x v="0"/>
  </r>
  <r>
    <x v="448"/>
    <n v="91"/>
    <x v="3490"/>
    <s v="Action|Comedy|Romance"/>
    <x v="3930"/>
    <s v="English"/>
    <s v="USA"/>
    <n v="3500000"/>
    <n v="2004"/>
    <x v="43"/>
    <x v="0"/>
    <x v="8"/>
    <x v="4"/>
    <x v="1"/>
    <x v="0"/>
    <x v="0"/>
    <x v="0"/>
    <x v="0"/>
  </r>
  <r>
    <x v="1760"/>
    <n v="105"/>
    <x v="3491"/>
    <s v="Action|Biography|Crime|Drama|Family|Fantasy"/>
    <x v="3931"/>
    <s v="English"/>
    <s v="Canada"/>
    <n v="3500000"/>
    <n v="2016"/>
    <x v="55"/>
    <x v="0"/>
    <x v="18"/>
    <x v="10"/>
    <x v="11"/>
    <x v="4"/>
    <x v="3"/>
    <x v="0"/>
    <x v="0"/>
  </r>
  <r>
    <x v="1761"/>
    <n v="98"/>
    <x v="4"/>
    <s v="Crime|Drama|Mystery|Thriller"/>
    <x v="3932"/>
    <s v="English"/>
    <s v="USA"/>
    <n v="3500000"/>
    <n v="2008"/>
    <x v="9"/>
    <x v="8"/>
    <x v="9"/>
    <x v="14"/>
    <x v="7"/>
    <x v="0"/>
    <x v="0"/>
    <x v="0"/>
    <x v="0"/>
  </r>
  <r>
    <x v="1762"/>
    <n v="104"/>
    <x v="4"/>
    <s v="Action|Comedy|Crime|Thriller"/>
    <x v="3933"/>
    <s v="English"/>
    <s v="USA"/>
    <n v="1000000"/>
    <n v="1998"/>
    <x v="34"/>
    <x v="0"/>
    <x v="8"/>
    <x v="10"/>
    <x v="7"/>
    <x v="0"/>
    <x v="0"/>
    <x v="0"/>
    <x v="0"/>
  </r>
  <r>
    <x v="113"/>
    <n v="45"/>
    <x v="4"/>
    <s v="Drama|Thriller"/>
    <x v="3934"/>
    <s v="English"/>
    <s v="UK"/>
    <s v="-"/>
    <s v="-"/>
    <x v="11"/>
    <x v="3"/>
    <x v="1"/>
    <x v="2"/>
    <x v="1"/>
    <x v="0"/>
    <x v="0"/>
    <x v="0"/>
    <x v="0"/>
  </r>
  <r>
    <x v="1763"/>
    <n v="96"/>
    <x v="4"/>
    <s v="Horror|Thriller"/>
    <x v="3935"/>
    <s v="English"/>
    <s v="USA"/>
    <n v="3500000"/>
    <n v="2009"/>
    <x v="30"/>
    <x v="11"/>
    <x v="1"/>
    <x v="2"/>
    <x v="1"/>
    <x v="0"/>
    <x v="0"/>
    <x v="0"/>
    <x v="0"/>
  </r>
  <r>
    <x v="1764"/>
    <n v="148"/>
    <x v="4"/>
    <s v="Action|Animation|Crime|Sci-Fi|Thriller"/>
    <x v="3936"/>
    <s v="English"/>
    <s v="USA"/>
    <n v="3500000"/>
    <n v="2013"/>
    <x v="26"/>
    <x v="0"/>
    <x v="3"/>
    <x v="10"/>
    <x v="0"/>
    <x v="2"/>
    <x v="0"/>
    <x v="0"/>
    <x v="0"/>
  </r>
  <r>
    <x v="1765"/>
    <n v="100"/>
    <x v="3492"/>
    <s v="Documentary"/>
    <x v="3937"/>
    <s v="English"/>
    <s v="USA"/>
    <n v="3500000"/>
    <n v="2015"/>
    <x v="15"/>
    <x v="1"/>
    <x v="2"/>
    <x v="2"/>
    <x v="1"/>
    <x v="0"/>
    <x v="0"/>
    <x v="0"/>
    <x v="0"/>
  </r>
  <r>
    <x v="388"/>
    <n v="86"/>
    <x v="4"/>
    <s v="Action|Adventure|Fantasy|Thriller"/>
    <x v="3938"/>
    <s v="English"/>
    <s v="Canada"/>
    <n v="3500000"/>
    <n v="2014"/>
    <x v="47"/>
    <x v="0"/>
    <x v="0"/>
    <x v="0"/>
    <x v="7"/>
    <x v="0"/>
    <x v="0"/>
    <x v="0"/>
    <x v="0"/>
  </r>
  <r>
    <x v="1766"/>
    <n v="92"/>
    <x v="4"/>
    <s v="Action|Crime|Drama|Thriller"/>
    <x v="3939"/>
    <s v="English"/>
    <s v="USA"/>
    <n v="3500000"/>
    <n v="2014"/>
    <x v="28"/>
    <x v="0"/>
    <x v="7"/>
    <x v="8"/>
    <x v="7"/>
    <x v="0"/>
    <x v="0"/>
    <x v="0"/>
    <x v="0"/>
  </r>
  <r>
    <x v="1767"/>
    <n v="88"/>
    <x v="4"/>
    <s v="Drama|Thriller"/>
    <x v="3940"/>
    <s v="English"/>
    <s v="-"/>
    <n v="3500000"/>
    <n v="2014"/>
    <x v="30"/>
    <x v="3"/>
    <x v="1"/>
    <x v="2"/>
    <x v="1"/>
    <x v="0"/>
    <x v="0"/>
    <x v="0"/>
    <x v="0"/>
  </r>
  <r>
    <x v="1768"/>
    <n v="90"/>
    <x v="4"/>
    <s v="Crime|Mystery|Thriller"/>
    <x v="3941"/>
    <s v="English"/>
    <s v="UK"/>
    <n v="3440000"/>
    <n v="2014"/>
    <x v="69"/>
    <x v="8"/>
    <x v="12"/>
    <x v="1"/>
    <x v="1"/>
    <x v="0"/>
    <x v="0"/>
    <x v="0"/>
    <x v="0"/>
  </r>
  <r>
    <x v="873"/>
    <n v="94"/>
    <x v="4"/>
    <s v="Comedy"/>
    <x v="3942"/>
    <s v="English"/>
    <s v="USA"/>
    <n v="3400000"/>
    <n v="1977"/>
    <x v="10"/>
    <x v="5"/>
    <x v="2"/>
    <x v="2"/>
    <x v="1"/>
    <x v="0"/>
    <x v="0"/>
    <x v="0"/>
    <x v="0"/>
  </r>
  <r>
    <x v="1769"/>
    <n v="80"/>
    <x v="3493"/>
    <s v="Documentary"/>
    <x v="3943"/>
    <s v="French"/>
    <s v="France"/>
    <n v="8000000"/>
    <n v="2005"/>
    <x v="32"/>
    <x v="1"/>
    <x v="2"/>
    <x v="2"/>
    <x v="1"/>
    <x v="0"/>
    <x v="0"/>
    <x v="0"/>
    <x v="0"/>
  </r>
  <r>
    <x v="957"/>
    <n v="107"/>
    <x v="3494"/>
    <s v="Biography|Drama|Thriller"/>
    <x v="3944"/>
    <s v="English"/>
    <s v="USA"/>
    <n v="3500000"/>
    <n v="2011"/>
    <x v="1"/>
    <x v="9"/>
    <x v="9"/>
    <x v="1"/>
    <x v="1"/>
    <x v="0"/>
    <x v="0"/>
    <x v="0"/>
    <x v="0"/>
  </r>
  <r>
    <x v="1770"/>
    <n v="99"/>
    <x v="4"/>
    <s v="Drama|Romance"/>
    <x v="3945"/>
    <s v="English"/>
    <s v="USA"/>
    <s v="-"/>
    <n v="2011"/>
    <x v="9"/>
    <x v="3"/>
    <x v="6"/>
    <x v="2"/>
    <x v="1"/>
    <x v="0"/>
    <x v="0"/>
    <x v="0"/>
    <x v="0"/>
  </r>
  <r>
    <x v="1771"/>
    <n v="92"/>
    <x v="3495"/>
    <s v="Comedy|Drama"/>
    <x v="3946"/>
    <s v="English"/>
    <s v="USA"/>
    <n v="3000000"/>
    <n v="2008"/>
    <x v="12"/>
    <x v="5"/>
    <x v="9"/>
    <x v="2"/>
    <x v="1"/>
    <x v="0"/>
    <x v="0"/>
    <x v="0"/>
    <x v="0"/>
  </r>
  <r>
    <x v="1772"/>
    <n v="107"/>
    <x v="3496"/>
    <s v="Drama|Music"/>
    <x v="3947"/>
    <s v="English"/>
    <s v="USA"/>
    <n v="3300000"/>
    <n v="2014"/>
    <x v="3"/>
    <x v="3"/>
    <x v="16"/>
    <x v="2"/>
    <x v="1"/>
    <x v="0"/>
    <x v="0"/>
    <x v="0"/>
    <x v="0"/>
  </r>
  <r>
    <x v="787"/>
    <n v="135"/>
    <x v="3497"/>
    <s v="Crime|Drama"/>
    <x v="3948"/>
    <s v="Portuguese"/>
    <s v="Brazil"/>
    <n v="3300000"/>
    <n v="2002"/>
    <x v="50"/>
    <x v="8"/>
    <x v="9"/>
    <x v="2"/>
    <x v="1"/>
    <x v="0"/>
    <x v="0"/>
    <x v="0"/>
    <x v="0"/>
  </r>
  <r>
    <x v="1773"/>
    <n v="99"/>
    <x v="3498"/>
    <s v="Comedy|Music"/>
    <x v="3949"/>
    <s v="English"/>
    <s v="UK"/>
    <n v="2200000"/>
    <n v="1999"/>
    <x v="1"/>
    <x v="5"/>
    <x v="16"/>
    <x v="2"/>
    <x v="1"/>
    <x v="0"/>
    <x v="0"/>
    <x v="0"/>
    <x v="0"/>
  </r>
  <r>
    <x v="1774"/>
    <n v="102"/>
    <x v="4"/>
    <s v="Biography|Drama|Music"/>
    <x v="3950"/>
    <s v="English"/>
    <s v="USA"/>
    <n v="3400000"/>
    <n v="2012"/>
    <x v="4"/>
    <x v="9"/>
    <x v="9"/>
    <x v="17"/>
    <x v="1"/>
    <x v="0"/>
    <x v="0"/>
    <x v="0"/>
    <x v="0"/>
  </r>
  <r>
    <x v="1775"/>
    <n v="93"/>
    <x v="3499"/>
    <s v="Crime|Drama|Mystery"/>
    <x v="3951"/>
    <s v="English"/>
    <s v="USA"/>
    <s v="-"/>
    <n v="2006"/>
    <x v="10"/>
    <x v="8"/>
    <x v="9"/>
    <x v="14"/>
    <x v="1"/>
    <x v="0"/>
    <x v="0"/>
    <x v="0"/>
    <x v="0"/>
  </r>
  <r>
    <x v="1470"/>
    <n v="115"/>
    <x v="3500"/>
    <s v="Drama"/>
    <x v="3952"/>
    <s v="Danish"/>
    <s v="Denmark"/>
    <n v="3800000"/>
    <n v="2012"/>
    <x v="24"/>
    <x v="3"/>
    <x v="2"/>
    <x v="2"/>
    <x v="1"/>
    <x v="0"/>
    <x v="0"/>
    <x v="0"/>
    <x v="0"/>
  </r>
  <r>
    <x v="950"/>
    <n v="94"/>
    <x v="4"/>
    <s v="Comedy|Family"/>
    <x v="3953"/>
    <s v="English"/>
    <s v="USA"/>
    <n v="4000000"/>
    <n v="1983"/>
    <x v="14"/>
    <x v="5"/>
    <x v="4"/>
    <x v="2"/>
    <x v="1"/>
    <x v="0"/>
    <x v="0"/>
    <x v="0"/>
    <x v="0"/>
  </r>
  <r>
    <x v="955"/>
    <n v="91"/>
    <x v="3501"/>
    <s v="Drama|Romance"/>
    <x v="3954"/>
    <s v="English"/>
    <s v="USA"/>
    <n v="3300000"/>
    <n v="2006"/>
    <x v="38"/>
    <x v="3"/>
    <x v="6"/>
    <x v="2"/>
    <x v="1"/>
    <x v="0"/>
    <x v="0"/>
    <x v="0"/>
    <x v="0"/>
  </r>
  <r>
    <x v="1114"/>
    <n v="98"/>
    <x v="4"/>
    <s v="Action|Crime|Drama|Thriller"/>
    <x v="3955"/>
    <s v="English"/>
    <s v="Canada"/>
    <n v="4300000"/>
    <n v="1982"/>
    <x v="4"/>
    <x v="0"/>
    <x v="7"/>
    <x v="8"/>
    <x v="7"/>
    <x v="0"/>
    <x v="0"/>
    <x v="0"/>
    <x v="0"/>
  </r>
  <r>
    <x v="1776"/>
    <n v="97"/>
    <x v="4"/>
    <s v="Comedy"/>
    <x v="3956"/>
    <s v="English"/>
    <s v="USA"/>
    <n v="3300000"/>
    <n v="2014"/>
    <x v="33"/>
    <x v="5"/>
    <x v="2"/>
    <x v="2"/>
    <x v="1"/>
    <x v="0"/>
    <x v="0"/>
    <x v="0"/>
    <x v="0"/>
  </r>
  <r>
    <x v="1777"/>
    <n v="92"/>
    <x v="3502"/>
    <s v="Drama|Romance"/>
    <x v="3957"/>
    <s v="English"/>
    <s v="USA"/>
    <n v="2000000"/>
    <n v="1999"/>
    <x v="21"/>
    <x v="3"/>
    <x v="6"/>
    <x v="2"/>
    <x v="1"/>
    <x v="0"/>
    <x v="0"/>
    <x v="0"/>
    <x v="0"/>
  </r>
  <r>
    <x v="1778"/>
    <n v="128"/>
    <x v="3503"/>
    <s v="Drama"/>
    <x v="3958"/>
    <s v="French"/>
    <s v="France"/>
    <s v="-"/>
    <n v="2008"/>
    <x v="7"/>
    <x v="3"/>
    <x v="2"/>
    <x v="2"/>
    <x v="1"/>
    <x v="0"/>
    <x v="0"/>
    <x v="0"/>
    <x v="0"/>
  </r>
  <r>
    <x v="335"/>
    <n v="136"/>
    <x v="4"/>
    <s v="Drama|Horror"/>
    <x v="3959"/>
    <s v="English"/>
    <s v="USA"/>
    <n v="2300000"/>
    <n v="1968"/>
    <x v="25"/>
    <x v="3"/>
    <x v="11"/>
    <x v="2"/>
    <x v="1"/>
    <x v="0"/>
    <x v="0"/>
    <x v="0"/>
    <x v="0"/>
  </r>
  <r>
    <x v="1779"/>
    <n v="113"/>
    <x v="4"/>
    <s v="Drama|Western"/>
    <x v="3960"/>
    <s v="English"/>
    <s v="USA"/>
    <n v="3200000"/>
    <n v="1962"/>
    <x v="14"/>
    <x v="3"/>
    <x v="13"/>
    <x v="2"/>
    <x v="1"/>
    <x v="0"/>
    <x v="0"/>
    <x v="0"/>
    <x v="0"/>
  </r>
  <r>
    <x v="1780"/>
    <n v="99"/>
    <x v="3504"/>
    <s v="Drama|Romance"/>
    <x v="3961"/>
    <s v="English"/>
    <s v="USA"/>
    <s v="-"/>
    <n v="2009"/>
    <x v="13"/>
    <x v="3"/>
    <x v="6"/>
    <x v="2"/>
    <x v="1"/>
    <x v="0"/>
    <x v="0"/>
    <x v="0"/>
    <x v="0"/>
  </r>
  <r>
    <x v="1781"/>
    <n v="101"/>
    <x v="3505"/>
    <s v="Crime|Drama"/>
    <x v="3962"/>
    <s v="Spanish"/>
    <s v="Colombia"/>
    <n v="3000000"/>
    <n v="2004"/>
    <x v="7"/>
    <x v="8"/>
    <x v="9"/>
    <x v="2"/>
    <x v="1"/>
    <x v="0"/>
    <x v="0"/>
    <x v="0"/>
    <x v="0"/>
  </r>
  <r>
    <x v="1714"/>
    <n v="105"/>
    <x v="3506"/>
    <s v="Comedy|Drama|Romance"/>
    <x v="3963"/>
    <s v="English"/>
    <s v="USA"/>
    <n v="3200000"/>
    <n v="2010"/>
    <x v="13"/>
    <x v="5"/>
    <x v="9"/>
    <x v="4"/>
    <x v="1"/>
    <x v="0"/>
    <x v="0"/>
    <x v="0"/>
    <x v="0"/>
  </r>
  <r>
    <x v="1782"/>
    <n v="95"/>
    <x v="4"/>
    <s v="Action|Comedy|Horror|Thriller"/>
    <x v="3964"/>
    <s v="English"/>
    <s v="USA"/>
    <n v="3200000"/>
    <n v="2005"/>
    <x v="21"/>
    <x v="0"/>
    <x v="8"/>
    <x v="9"/>
    <x v="7"/>
    <x v="0"/>
    <x v="0"/>
    <x v="0"/>
    <x v="0"/>
  </r>
  <r>
    <x v="459"/>
    <n v="109"/>
    <x v="802"/>
    <s v="Comedy"/>
    <x v="3965"/>
    <s v="English"/>
    <s v="USA"/>
    <n v="3000000"/>
    <n v="1978"/>
    <x v="32"/>
    <x v="5"/>
    <x v="2"/>
    <x v="2"/>
    <x v="1"/>
    <x v="0"/>
    <x v="0"/>
    <x v="0"/>
    <x v="0"/>
  </r>
  <r>
    <x v="1494"/>
    <n v="110"/>
    <x v="3507"/>
    <s v="Action|Adventure|Thriller"/>
    <x v="3966"/>
    <s v="English"/>
    <s v="UK"/>
    <n v="3000000"/>
    <n v="1964"/>
    <x v="6"/>
    <x v="0"/>
    <x v="0"/>
    <x v="1"/>
    <x v="1"/>
    <x v="0"/>
    <x v="0"/>
    <x v="0"/>
    <x v="0"/>
  </r>
  <r>
    <x v="1783"/>
    <n v="108"/>
    <x v="4"/>
    <s v="Horror|Sci-Fi|Thriller"/>
    <x v="3967"/>
    <s v="English"/>
    <s v="Canada"/>
    <n v="3200000"/>
    <n v="2012"/>
    <x v="20"/>
    <x v="11"/>
    <x v="10"/>
    <x v="1"/>
    <x v="1"/>
    <x v="0"/>
    <x v="0"/>
    <x v="0"/>
    <x v="0"/>
  </r>
  <r>
    <x v="1784"/>
    <n v="118"/>
    <x v="4"/>
    <s v="Drama|Family|Fantasy|Romance"/>
    <x v="3968"/>
    <s v="English"/>
    <s v="USA"/>
    <n v="3180000"/>
    <n v="1946"/>
    <x v="35"/>
    <x v="3"/>
    <x v="4"/>
    <x v="0"/>
    <x v="6"/>
    <x v="0"/>
    <x v="0"/>
    <x v="0"/>
    <x v="0"/>
  </r>
  <r>
    <x v="464"/>
    <n v="94"/>
    <x v="3508"/>
    <s v="Drama"/>
    <x v="3969"/>
    <s v="English"/>
    <s v="UK"/>
    <n v="3500000"/>
    <n v="1996"/>
    <x v="17"/>
    <x v="3"/>
    <x v="2"/>
    <x v="2"/>
    <x v="1"/>
    <x v="0"/>
    <x v="0"/>
    <x v="0"/>
    <x v="0"/>
  </r>
  <r>
    <x v="437"/>
    <n v="115"/>
    <x v="3509"/>
    <s v="Comedy|Documentary"/>
    <x v="3970"/>
    <s v="English"/>
    <s v="USA"/>
    <n v="3000000"/>
    <n v="2000"/>
    <x v="4"/>
    <x v="5"/>
    <x v="21"/>
    <x v="2"/>
    <x v="1"/>
    <x v="0"/>
    <x v="0"/>
    <x v="0"/>
    <x v="0"/>
  </r>
  <r>
    <x v="1785"/>
    <n v="98"/>
    <x v="3510"/>
    <s v="Horror"/>
    <x v="3971"/>
    <s v="English"/>
    <s v="USA"/>
    <n v="3000000"/>
    <n v="2010"/>
    <x v="20"/>
    <x v="11"/>
    <x v="2"/>
    <x v="2"/>
    <x v="1"/>
    <x v="0"/>
    <x v="0"/>
    <x v="0"/>
    <x v="0"/>
  </r>
  <r>
    <x v="606"/>
    <n v="91"/>
    <x v="3511"/>
    <s v="Comedy"/>
    <x v="3972"/>
    <s v="English"/>
    <s v="UK"/>
    <n v="3000000"/>
    <n v="1998"/>
    <x v="38"/>
    <x v="5"/>
    <x v="2"/>
    <x v="2"/>
    <x v="1"/>
    <x v="0"/>
    <x v="0"/>
    <x v="0"/>
    <x v="0"/>
  </r>
  <r>
    <x v="942"/>
    <n v="120"/>
    <x v="3512"/>
    <s v="Crime|Documentary|Drama"/>
    <x v="3973"/>
    <s v="English"/>
    <s v="Germany"/>
    <n v="4000000"/>
    <n v="2002"/>
    <x v="25"/>
    <x v="8"/>
    <x v="21"/>
    <x v="8"/>
    <x v="1"/>
    <x v="0"/>
    <x v="0"/>
    <x v="0"/>
    <x v="0"/>
  </r>
  <r>
    <x v="187"/>
    <n v="109"/>
    <x v="3513"/>
    <s v="Drama"/>
    <x v="3974"/>
    <s v="Mandarin"/>
    <s v="China"/>
    <s v="-"/>
    <n v="2014"/>
    <x v="11"/>
    <x v="3"/>
    <x v="2"/>
    <x v="2"/>
    <x v="1"/>
    <x v="0"/>
    <x v="0"/>
    <x v="0"/>
    <x v="0"/>
  </r>
  <r>
    <x v="1786"/>
    <n v="87"/>
    <x v="3514"/>
    <s v="Fantasy|Horror"/>
    <x v="3975"/>
    <s v="English"/>
    <s v="USA"/>
    <n v="2200000"/>
    <n v="1985"/>
    <x v="28"/>
    <x v="7"/>
    <x v="11"/>
    <x v="2"/>
    <x v="1"/>
    <x v="0"/>
    <x v="0"/>
    <x v="0"/>
    <x v="0"/>
  </r>
  <r>
    <x v="1072"/>
    <n v="117"/>
    <x v="3515"/>
    <s v="Drama|Romance"/>
    <x v="3976"/>
    <s v="English"/>
    <s v="UK"/>
    <n v="3000000"/>
    <n v="1985"/>
    <x v="38"/>
    <x v="3"/>
    <x v="6"/>
    <x v="2"/>
    <x v="1"/>
    <x v="0"/>
    <x v="0"/>
    <x v="0"/>
    <x v="0"/>
  </r>
  <r>
    <x v="1304"/>
    <n v="85"/>
    <x v="3516"/>
    <s v="Horror|Sci-Fi|Thriller"/>
    <x v="3977"/>
    <s v="English"/>
    <s v="USA"/>
    <n v="3000000"/>
    <n v="2013"/>
    <x v="20"/>
    <x v="11"/>
    <x v="10"/>
    <x v="1"/>
    <x v="1"/>
    <x v="0"/>
    <x v="0"/>
    <x v="0"/>
    <x v="0"/>
  </r>
  <r>
    <x v="245"/>
    <n v="110"/>
    <x v="3517"/>
    <s v="Horror|Mystery"/>
    <x v="3978"/>
    <s v="English"/>
    <s v="USA"/>
    <n v="3000000"/>
    <n v="2012"/>
    <x v="2"/>
    <x v="11"/>
    <x v="12"/>
    <x v="2"/>
    <x v="1"/>
    <x v="0"/>
    <x v="0"/>
    <x v="0"/>
    <x v="0"/>
  </r>
  <r>
    <x v="1129"/>
    <n v="113"/>
    <x v="3518"/>
    <s v="Biography|Comedy|Documentary"/>
    <x v="3979"/>
    <s v="English"/>
    <s v="USA"/>
    <n v="3000000"/>
    <n v="2002"/>
    <x v="28"/>
    <x v="9"/>
    <x v="8"/>
    <x v="19"/>
    <x v="1"/>
    <x v="0"/>
    <x v="0"/>
    <x v="0"/>
    <x v="0"/>
  </r>
  <r>
    <x v="1750"/>
    <n v="108"/>
    <x v="4"/>
    <s v="Drama|Romance"/>
    <x v="3980"/>
    <s v="English"/>
    <s v="USA"/>
    <n v="3000000"/>
    <n v="1958"/>
    <x v="14"/>
    <x v="3"/>
    <x v="6"/>
    <x v="2"/>
    <x v="1"/>
    <x v="0"/>
    <x v="0"/>
    <x v="0"/>
    <x v="0"/>
  </r>
  <r>
    <x v="1787"/>
    <n v="95"/>
    <x v="4"/>
    <s v="Action|Adventure|Sci-Fi"/>
    <x v="3981"/>
    <s v="English"/>
    <s v="USA"/>
    <n v="3000000"/>
    <n v="1970"/>
    <x v="9"/>
    <x v="0"/>
    <x v="0"/>
    <x v="3"/>
    <x v="1"/>
    <x v="0"/>
    <x v="0"/>
    <x v="0"/>
    <x v="0"/>
  </r>
  <r>
    <x v="611"/>
    <n v="98"/>
    <x v="3519"/>
    <s v="Comedy|Drama|Family|Sport"/>
    <x v="3982"/>
    <s v="English"/>
    <s v="USA"/>
    <n v="3000000"/>
    <n v="1997"/>
    <x v="37"/>
    <x v="5"/>
    <x v="9"/>
    <x v="7"/>
    <x v="16"/>
    <x v="0"/>
    <x v="0"/>
    <x v="0"/>
    <x v="0"/>
  </r>
  <r>
    <x v="1788"/>
    <n v="93"/>
    <x v="4"/>
    <s v="Action|Adventure|Animation|Family|Fantasy|Sci-Fi"/>
    <x v="3983"/>
    <s v="Japanese"/>
    <s v="Japan"/>
    <n v="16000000"/>
    <n v="2000"/>
    <x v="23"/>
    <x v="0"/>
    <x v="0"/>
    <x v="11"/>
    <x v="2"/>
    <x v="1"/>
    <x v="2"/>
    <x v="0"/>
    <x v="0"/>
  </r>
  <r>
    <x v="1789"/>
    <n v="86"/>
    <x v="3520"/>
    <s v="Horror|Thriller"/>
    <x v="3984"/>
    <s v="English"/>
    <s v="USA"/>
    <n v="3000000"/>
    <n v="1986"/>
    <x v="18"/>
    <x v="11"/>
    <x v="1"/>
    <x v="2"/>
    <x v="1"/>
    <x v="0"/>
    <x v="0"/>
    <x v="0"/>
    <x v="0"/>
  </r>
  <r>
    <x v="767"/>
    <n v="161"/>
    <x v="3521"/>
    <s v="Adventure|Drama|War"/>
    <x v="3985"/>
    <s v="English"/>
    <s v="UK"/>
    <n v="3000000"/>
    <n v="1957"/>
    <x v="17"/>
    <x v="2"/>
    <x v="9"/>
    <x v="16"/>
    <x v="1"/>
    <x v="0"/>
    <x v="0"/>
    <x v="0"/>
    <x v="0"/>
  </r>
  <r>
    <x v="476"/>
    <n v="100"/>
    <x v="3522"/>
    <s v="Adventure|Comedy|Sci-Fi"/>
    <x v="3986"/>
    <s v="English"/>
    <s v="USA"/>
    <n v="3000000"/>
    <n v="1990"/>
    <x v="43"/>
    <x v="2"/>
    <x v="8"/>
    <x v="3"/>
    <x v="1"/>
    <x v="0"/>
    <x v="0"/>
    <x v="0"/>
    <x v="0"/>
  </r>
  <r>
    <x v="931"/>
    <n v="120"/>
    <x v="4"/>
    <s v="Comedy|Thriller"/>
    <x v="3987"/>
    <s v="English"/>
    <s v="USA"/>
    <n v="4490375"/>
    <n v="1976"/>
    <x v="2"/>
    <x v="5"/>
    <x v="1"/>
    <x v="2"/>
    <x v="1"/>
    <x v="0"/>
    <x v="0"/>
    <x v="0"/>
    <x v="0"/>
  </r>
  <r>
    <x v="1703"/>
    <n v="125"/>
    <x v="4"/>
    <s v="Comedy|Drama|Romance"/>
    <x v="3988"/>
    <s v="English"/>
    <s v="USA"/>
    <n v="3000000"/>
    <n v="1960"/>
    <x v="24"/>
    <x v="5"/>
    <x v="9"/>
    <x v="4"/>
    <x v="1"/>
    <x v="0"/>
    <x v="0"/>
    <x v="0"/>
    <x v="0"/>
  </r>
  <r>
    <x v="1790"/>
    <n v="91"/>
    <x v="3523"/>
    <s v="Fantasy|Horror|Thriller"/>
    <x v="3989"/>
    <s v="English"/>
    <s v="USA"/>
    <n v="2500000"/>
    <n v="1993"/>
    <x v="44"/>
    <x v="7"/>
    <x v="11"/>
    <x v="1"/>
    <x v="1"/>
    <x v="0"/>
    <x v="0"/>
    <x v="0"/>
    <x v="0"/>
  </r>
  <r>
    <x v="931"/>
    <n v="128"/>
    <x v="4"/>
    <s v="Thriller"/>
    <x v="3990"/>
    <s v="English"/>
    <s v="USA"/>
    <n v="6000000"/>
    <n v="1966"/>
    <x v="10"/>
    <x v="13"/>
    <x v="2"/>
    <x v="2"/>
    <x v="1"/>
    <x v="0"/>
    <x v="0"/>
    <x v="0"/>
    <x v="0"/>
  </r>
  <r>
    <x v="152"/>
    <n v="100"/>
    <x v="3524"/>
    <s v="Comedy|Documentary|Music"/>
    <x v="3991"/>
    <s v="English"/>
    <s v="USA"/>
    <n v="3000000"/>
    <n v="2005"/>
    <x v="13"/>
    <x v="5"/>
    <x v="21"/>
    <x v="17"/>
    <x v="1"/>
    <x v="0"/>
    <x v="0"/>
    <x v="0"/>
    <x v="0"/>
  </r>
  <r>
    <x v="1791"/>
    <n v="84"/>
    <x v="3525"/>
    <s v="Western"/>
    <x v="3992"/>
    <s v="English"/>
    <s v="UK"/>
    <s v="-"/>
    <n v="2015"/>
    <x v="8"/>
    <x v="17"/>
    <x v="2"/>
    <x v="2"/>
    <x v="1"/>
    <x v="0"/>
    <x v="0"/>
    <x v="0"/>
    <x v="0"/>
  </r>
  <r>
    <x v="1310"/>
    <n v="97"/>
    <x v="4"/>
    <s v="Comedy|Drama|Music"/>
    <x v="3993"/>
    <s v="English"/>
    <s v="USA"/>
    <n v="3000000"/>
    <n v="1985"/>
    <x v="4"/>
    <x v="5"/>
    <x v="9"/>
    <x v="17"/>
    <x v="1"/>
    <x v="0"/>
    <x v="0"/>
    <x v="0"/>
    <x v="0"/>
  </r>
  <r>
    <x v="1792"/>
    <n v="84"/>
    <x v="3526"/>
    <s v="Action|Comedy|Crime"/>
    <x v="3994"/>
    <s v="English"/>
    <s v="USA"/>
    <n v="3000000"/>
    <n v="2009"/>
    <x v="18"/>
    <x v="0"/>
    <x v="8"/>
    <x v="10"/>
    <x v="1"/>
    <x v="0"/>
    <x v="0"/>
    <x v="0"/>
    <x v="0"/>
  </r>
  <r>
    <x v="1750"/>
    <n v="146"/>
    <x v="4"/>
    <s v="Drama"/>
    <x v="3995"/>
    <s v="English"/>
    <s v="USA"/>
    <n v="3000000"/>
    <n v="1960"/>
    <x v="0"/>
    <x v="3"/>
    <x v="2"/>
    <x v="2"/>
    <x v="1"/>
    <x v="0"/>
    <x v="0"/>
    <x v="0"/>
    <x v="0"/>
  </r>
  <r>
    <x v="1391"/>
    <n v="186"/>
    <x v="4"/>
    <s v="Drama|War"/>
    <x v="3996"/>
    <s v="English"/>
    <s v="USA"/>
    <n v="3000000"/>
    <n v="1961"/>
    <x v="24"/>
    <x v="3"/>
    <x v="17"/>
    <x v="2"/>
    <x v="1"/>
    <x v="0"/>
    <x v="0"/>
    <x v="0"/>
    <x v="0"/>
  </r>
  <r>
    <x v="1129"/>
    <n v="94"/>
    <x v="3527"/>
    <s v="Comedy"/>
    <x v="3997"/>
    <s v="English"/>
    <s v="USA"/>
    <s v="-"/>
    <n v="1999"/>
    <x v="31"/>
    <x v="5"/>
    <x v="2"/>
    <x v="2"/>
    <x v="1"/>
    <x v="0"/>
    <x v="0"/>
    <x v="0"/>
    <x v="0"/>
  </r>
  <r>
    <x v="113"/>
    <n v="11"/>
    <x v="4"/>
    <s v="Animation|Comedy"/>
    <x v="3998"/>
    <s v="English"/>
    <s v="USA"/>
    <s v="-"/>
    <s v="-"/>
    <x v="6"/>
    <x v="4"/>
    <x v="8"/>
    <x v="2"/>
    <x v="1"/>
    <x v="0"/>
    <x v="0"/>
    <x v="0"/>
    <x v="0"/>
  </r>
  <r>
    <x v="1793"/>
    <n v="126"/>
    <x v="4"/>
    <s v="Action|Adventure|Romance|Western"/>
    <x v="3999"/>
    <s v="English"/>
    <s v="USA"/>
    <n v="3000000"/>
    <n v="1948"/>
    <x v="6"/>
    <x v="0"/>
    <x v="0"/>
    <x v="4"/>
    <x v="9"/>
    <x v="0"/>
    <x v="0"/>
    <x v="0"/>
    <x v="0"/>
  </r>
  <r>
    <x v="1794"/>
    <n v="99"/>
    <x v="3528"/>
    <s v="Comedy"/>
    <x v="4000"/>
    <s v="English"/>
    <s v="USA"/>
    <n v="3000000"/>
    <n v="2006"/>
    <x v="56"/>
    <x v="5"/>
    <x v="2"/>
    <x v="2"/>
    <x v="1"/>
    <x v="0"/>
    <x v="0"/>
    <x v="0"/>
    <x v="0"/>
  </r>
  <r>
    <x v="776"/>
    <n v="109"/>
    <x v="3529"/>
    <s v="Drama|Romance"/>
    <x v="4001"/>
    <s v="English"/>
    <s v="USA"/>
    <n v="3000000"/>
    <n v="2013"/>
    <x v="0"/>
    <x v="3"/>
    <x v="6"/>
    <x v="2"/>
    <x v="1"/>
    <x v="0"/>
    <x v="0"/>
    <x v="0"/>
    <x v="0"/>
  </r>
  <r>
    <x v="1795"/>
    <n v="95"/>
    <x v="3530"/>
    <s v="Comedy|Fantasy"/>
    <x v="4002"/>
    <s v="English"/>
    <s v="USA"/>
    <n v="3000000"/>
    <n v="1987"/>
    <x v="75"/>
    <x v="5"/>
    <x v="5"/>
    <x v="2"/>
    <x v="1"/>
    <x v="0"/>
    <x v="0"/>
    <x v="0"/>
    <x v="0"/>
  </r>
  <r>
    <x v="1626"/>
    <n v="97"/>
    <x v="3531"/>
    <s v="Action|Fantasy|Horror|Sci-Fi|Thriller"/>
    <x v="4003"/>
    <s v="English"/>
    <s v="USA"/>
    <n v="3000000"/>
    <n v="1988"/>
    <x v="12"/>
    <x v="0"/>
    <x v="5"/>
    <x v="9"/>
    <x v="0"/>
    <x v="2"/>
    <x v="0"/>
    <x v="0"/>
    <x v="0"/>
  </r>
  <r>
    <x v="1310"/>
    <n v="94"/>
    <x v="3532"/>
    <s v="Drama"/>
    <x v="4004"/>
    <s v="English"/>
    <s v="USA"/>
    <s v="-"/>
    <n v="2004"/>
    <x v="8"/>
    <x v="3"/>
    <x v="2"/>
    <x v="2"/>
    <x v="1"/>
    <x v="0"/>
    <x v="0"/>
    <x v="0"/>
    <x v="0"/>
  </r>
  <r>
    <x v="1796"/>
    <n v="90"/>
    <x v="3533"/>
    <s v="Comedy|Drama"/>
    <x v="4005"/>
    <s v="English"/>
    <s v="USA"/>
    <n v="3000000"/>
    <n v="2002"/>
    <x v="15"/>
    <x v="5"/>
    <x v="9"/>
    <x v="2"/>
    <x v="1"/>
    <x v="0"/>
    <x v="0"/>
    <x v="0"/>
    <x v="0"/>
  </r>
  <r>
    <x v="113"/>
    <n v="197"/>
    <x v="4"/>
    <s v="Drama|War"/>
    <x v="4006"/>
    <s v="English"/>
    <s v="Australia"/>
    <n v="15000000"/>
    <s v="-"/>
    <x v="38"/>
    <x v="3"/>
    <x v="17"/>
    <x v="2"/>
    <x v="1"/>
    <x v="0"/>
    <x v="0"/>
    <x v="0"/>
    <x v="0"/>
  </r>
  <r>
    <x v="485"/>
    <n v="117"/>
    <x v="3534"/>
    <s v="Drama|Romance"/>
    <x v="4007"/>
    <s v="Hindi"/>
    <s v="Canada"/>
    <s v="-"/>
    <n v="2005"/>
    <x v="6"/>
    <x v="3"/>
    <x v="6"/>
    <x v="2"/>
    <x v="1"/>
    <x v="0"/>
    <x v="0"/>
    <x v="0"/>
    <x v="0"/>
  </r>
  <r>
    <x v="1797"/>
    <n v="96"/>
    <x v="3535"/>
    <s v="Comedy|Drama"/>
    <x v="4008"/>
    <s v="English"/>
    <s v="UK"/>
    <n v="1900000"/>
    <n v="1999"/>
    <x v="8"/>
    <x v="5"/>
    <x v="9"/>
    <x v="2"/>
    <x v="1"/>
    <x v="0"/>
    <x v="0"/>
    <x v="0"/>
    <x v="0"/>
  </r>
  <r>
    <x v="1798"/>
    <n v="82"/>
    <x v="3536"/>
    <s v="Comedy|Romance"/>
    <x v="4009"/>
    <s v="English"/>
    <s v="USA"/>
    <n v="3000000"/>
    <n v="2000"/>
    <x v="46"/>
    <x v="5"/>
    <x v="6"/>
    <x v="2"/>
    <x v="1"/>
    <x v="0"/>
    <x v="0"/>
    <x v="0"/>
    <x v="0"/>
  </r>
  <r>
    <x v="872"/>
    <n v="109"/>
    <x v="3537"/>
    <s v="Crime|Drama|History|Romance"/>
    <x v="4010"/>
    <s v="English"/>
    <s v="USA"/>
    <n v="3000000"/>
    <n v="1996"/>
    <x v="19"/>
    <x v="8"/>
    <x v="9"/>
    <x v="12"/>
    <x v="6"/>
    <x v="0"/>
    <x v="0"/>
    <x v="0"/>
    <x v="0"/>
  </r>
  <r>
    <x v="1452"/>
    <n v="90"/>
    <x v="3538"/>
    <s v="Comedy|Drama"/>
    <x v="4011"/>
    <s v="English"/>
    <s v="USA"/>
    <s v="-"/>
    <n v="2010"/>
    <x v="4"/>
    <x v="5"/>
    <x v="9"/>
    <x v="2"/>
    <x v="1"/>
    <x v="0"/>
    <x v="0"/>
    <x v="0"/>
    <x v="0"/>
  </r>
  <r>
    <x v="1799"/>
    <n v="89"/>
    <x v="4"/>
    <s v="Family|Fantasy|Musical"/>
    <x v="4012"/>
    <s v="English"/>
    <s v="USA"/>
    <n v="3000000"/>
    <n v="1971"/>
    <x v="6"/>
    <x v="15"/>
    <x v="5"/>
    <x v="18"/>
    <x v="1"/>
    <x v="0"/>
    <x v="0"/>
    <x v="0"/>
    <x v="0"/>
  </r>
  <r>
    <x v="1800"/>
    <n v="98"/>
    <x v="3539"/>
    <s v="Fantasy|Horror"/>
    <x v="4013"/>
    <s v="English"/>
    <s v="USA"/>
    <n v="3000000"/>
    <n v="1993"/>
    <x v="43"/>
    <x v="7"/>
    <x v="11"/>
    <x v="2"/>
    <x v="1"/>
    <x v="0"/>
    <x v="0"/>
    <x v="0"/>
    <x v="0"/>
  </r>
  <r>
    <x v="1801"/>
    <n v="95"/>
    <x v="3540"/>
    <s v="Comedy|Crime"/>
    <x v="4014"/>
    <s v="English"/>
    <s v="USA"/>
    <n v="3000000"/>
    <n v="1997"/>
    <x v="43"/>
    <x v="5"/>
    <x v="7"/>
    <x v="2"/>
    <x v="1"/>
    <x v="0"/>
    <x v="0"/>
    <x v="0"/>
    <x v="0"/>
  </r>
  <r>
    <x v="427"/>
    <n v="94"/>
    <x v="4"/>
    <s v="Drama|Romance"/>
    <x v="4015"/>
    <s v="English"/>
    <s v="USA"/>
    <n v="3000000"/>
    <n v="1978"/>
    <x v="25"/>
    <x v="3"/>
    <x v="6"/>
    <x v="2"/>
    <x v="1"/>
    <x v="0"/>
    <x v="0"/>
    <x v="0"/>
    <x v="0"/>
  </r>
  <r>
    <x v="1802"/>
    <n v="104"/>
    <x v="3541"/>
    <s v="Drama"/>
    <x v="4016"/>
    <s v="English"/>
    <s v="USA"/>
    <n v="4500000"/>
    <n v="2001"/>
    <x v="1"/>
    <x v="3"/>
    <x v="2"/>
    <x v="2"/>
    <x v="1"/>
    <x v="0"/>
    <x v="0"/>
    <x v="0"/>
    <x v="0"/>
  </r>
  <r>
    <x v="1803"/>
    <n v="87"/>
    <x v="3542"/>
    <s v="Comedy|Crime|Thriller"/>
    <x v="4017"/>
    <s v="English"/>
    <s v="USA"/>
    <n v="3500000"/>
    <n v="1999"/>
    <x v="28"/>
    <x v="5"/>
    <x v="7"/>
    <x v="1"/>
    <x v="1"/>
    <x v="0"/>
    <x v="0"/>
    <x v="0"/>
    <x v="0"/>
  </r>
  <r>
    <x v="1178"/>
    <n v="108"/>
    <x v="3543"/>
    <s v="Biography|Drama"/>
    <x v="4018"/>
    <s v="English"/>
    <s v="USA"/>
    <n v="3300000"/>
    <n v="1996"/>
    <x v="8"/>
    <x v="9"/>
    <x v="9"/>
    <x v="2"/>
    <x v="1"/>
    <x v="0"/>
    <x v="0"/>
    <x v="0"/>
    <x v="0"/>
  </r>
  <r>
    <x v="1350"/>
    <n v="86"/>
    <x v="3544"/>
    <s v="Comedy|Drama|Romance"/>
    <x v="4019"/>
    <s v="English"/>
    <s v="USA"/>
    <s v="-"/>
    <n v="2012"/>
    <x v="38"/>
    <x v="5"/>
    <x v="9"/>
    <x v="4"/>
    <x v="1"/>
    <x v="0"/>
    <x v="0"/>
    <x v="0"/>
    <x v="0"/>
  </r>
  <r>
    <x v="81"/>
    <n v="94"/>
    <x v="3545"/>
    <s v="Crime|Drama"/>
    <x v="4020"/>
    <s v="Zulu"/>
    <s v="UK"/>
    <n v="3000000"/>
    <n v="2005"/>
    <x v="11"/>
    <x v="8"/>
    <x v="9"/>
    <x v="2"/>
    <x v="1"/>
    <x v="0"/>
    <x v="0"/>
    <x v="0"/>
    <x v="0"/>
  </r>
  <r>
    <x v="1686"/>
    <n v="134"/>
    <x v="3546"/>
    <s v="Comedy|Drama"/>
    <x v="4021"/>
    <s v="English"/>
    <s v="USA"/>
    <n v="3000000"/>
    <n v="1998"/>
    <x v="6"/>
    <x v="5"/>
    <x v="9"/>
    <x v="2"/>
    <x v="1"/>
    <x v="0"/>
    <x v="0"/>
    <x v="0"/>
    <x v="0"/>
  </r>
  <r>
    <x v="858"/>
    <n v="89"/>
    <x v="3547"/>
    <s v="Comedy|Documentary"/>
    <x v="4022"/>
    <s v="English"/>
    <s v="USA"/>
    <n v="3000000"/>
    <n v="2003"/>
    <x v="4"/>
    <x v="5"/>
    <x v="21"/>
    <x v="2"/>
    <x v="1"/>
    <x v="0"/>
    <x v="0"/>
    <x v="0"/>
    <x v="0"/>
  </r>
  <r>
    <x v="609"/>
    <n v="102"/>
    <x v="3548"/>
    <s v="Comedy|Drama|Horror"/>
    <x v="4023"/>
    <s v="English"/>
    <s v="USA"/>
    <n v="3000000"/>
    <n v="2014"/>
    <x v="28"/>
    <x v="5"/>
    <x v="9"/>
    <x v="9"/>
    <x v="1"/>
    <x v="0"/>
    <x v="0"/>
    <x v="0"/>
    <x v="0"/>
  </r>
  <r>
    <x v="1257"/>
    <n v="120"/>
    <x v="3549"/>
    <s v="Drama|Mystery|Thriller"/>
    <x v="4024"/>
    <s v="Korean"/>
    <s v="South Korea"/>
    <n v="3000000"/>
    <n v="2003"/>
    <x v="26"/>
    <x v="3"/>
    <x v="12"/>
    <x v="1"/>
    <x v="1"/>
    <x v="0"/>
    <x v="0"/>
    <x v="0"/>
    <x v="0"/>
  </r>
  <r>
    <x v="1804"/>
    <n v="110"/>
    <x v="3550"/>
    <s v="Drama|Family"/>
    <x v="4025"/>
    <s v="English"/>
    <s v="USA"/>
    <n v="3500000"/>
    <n v="2010"/>
    <x v="22"/>
    <x v="3"/>
    <x v="4"/>
    <x v="2"/>
    <x v="1"/>
    <x v="0"/>
    <x v="0"/>
    <x v="0"/>
    <x v="0"/>
  </r>
  <r>
    <x v="1805"/>
    <n v="86"/>
    <x v="3551"/>
    <s v="Action|Comedy|Thriller"/>
    <x v="4026"/>
    <s v="English"/>
    <s v="Canada"/>
    <n v="3000000"/>
    <n v="2011"/>
    <x v="9"/>
    <x v="0"/>
    <x v="8"/>
    <x v="1"/>
    <x v="1"/>
    <x v="0"/>
    <x v="0"/>
    <x v="0"/>
    <x v="0"/>
  </r>
  <r>
    <x v="1806"/>
    <n v="101"/>
    <x v="3552"/>
    <s v="Action|Comedy"/>
    <x v="4027"/>
    <s v="English"/>
    <s v="Mexico"/>
    <n v="3000000"/>
    <n v="2016"/>
    <x v="40"/>
    <x v="0"/>
    <x v="8"/>
    <x v="2"/>
    <x v="1"/>
    <x v="0"/>
    <x v="0"/>
    <x v="0"/>
    <x v="0"/>
  </r>
  <r>
    <x v="1807"/>
    <n v="102"/>
    <x v="4"/>
    <s v="Comedy|Crime|Drama|Thriller"/>
    <x v="4028"/>
    <s v="English"/>
    <s v="USA"/>
    <n v="3000000"/>
    <n v="1996"/>
    <x v="8"/>
    <x v="5"/>
    <x v="7"/>
    <x v="8"/>
    <x v="7"/>
    <x v="0"/>
    <x v="0"/>
    <x v="0"/>
    <x v="0"/>
  </r>
  <r>
    <x v="1808"/>
    <n v="87"/>
    <x v="3553"/>
    <s v="Drama|Family|Western"/>
    <x v="4029"/>
    <s v="-"/>
    <s v="USA"/>
    <n v="3000000"/>
    <n v="2006"/>
    <x v="13"/>
    <x v="3"/>
    <x v="4"/>
    <x v="6"/>
    <x v="1"/>
    <x v="0"/>
    <x v="0"/>
    <x v="0"/>
    <x v="0"/>
  </r>
  <r>
    <x v="1809"/>
    <n v="123"/>
    <x v="3554"/>
    <s v="Drama"/>
    <x v="4030"/>
    <s v="English"/>
    <s v="UK"/>
    <s v="-"/>
    <n v="2009"/>
    <x v="11"/>
    <x v="3"/>
    <x v="2"/>
    <x v="2"/>
    <x v="1"/>
    <x v="0"/>
    <x v="0"/>
    <x v="0"/>
    <x v="0"/>
  </r>
  <r>
    <x v="1810"/>
    <n v="99"/>
    <x v="3555"/>
    <s v="Comedy|Drama|Romance"/>
    <x v="4031"/>
    <s v="English"/>
    <s v="USA"/>
    <s v="-"/>
    <n v="2011"/>
    <x v="20"/>
    <x v="5"/>
    <x v="9"/>
    <x v="4"/>
    <x v="1"/>
    <x v="0"/>
    <x v="0"/>
    <x v="0"/>
    <x v="0"/>
  </r>
  <r>
    <x v="113"/>
    <n v="173"/>
    <x v="4"/>
    <s v="Horror|Sci-Fi|Thriller"/>
    <x v="4032"/>
    <s v="English"/>
    <s v="USA"/>
    <s v="-"/>
    <s v="-"/>
    <x v="40"/>
    <x v="11"/>
    <x v="10"/>
    <x v="1"/>
    <x v="1"/>
    <x v="0"/>
    <x v="0"/>
    <x v="0"/>
    <x v="0"/>
  </r>
  <r>
    <x v="1811"/>
    <n v="87"/>
    <x v="3556"/>
    <s v="Comedy|Romance"/>
    <x v="4033"/>
    <s v="English"/>
    <s v="USA"/>
    <n v="3000000"/>
    <n v="2012"/>
    <x v="43"/>
    <x v="5"/>
    <x v="6"/>
    <x v="2"/>
    <x v="1"/>
    <x v="0"/>
    <x v="0"/>
    <x v="0"/>
    <x v="0"/>
  </r>
  <r>
    <x v="113"/>
    <n v="44"/>
    <x v="4"/>
    <s v="Comedy|Drama|Horror|Sci-Fi|Thriller"/>
    <x v="4034"/>
    <s v="English"/>
    <s v="USA"/>
    <s v="-"/>
    <s v="-"/>
    <x v="0"/>
    <x v="5"/>
    <x v="9"/>
    <x v="9"/>
    <x v="0"/>
    <x v="2"/>
    <x v="0"/>
    <x v="0"/>
    <x v="0"/>
  </r>
  <r>
    <x v="1812"/>
    <n v="120"/>
    <x v="4"/>
    <s v="Drama|Family|Music"/>
    <x v="4035"/>
    <s v="English"/>
    <s v="USA"/>
    <s v="-"/>
    <n v="2004"/>
    <x v="40"/>
    <x v="3"/>
    <x v="4"/>
    <x v="17"/>
    <x v="1"/>
    <x v="0"/>
    <x v="0"/>
    <x v="0"/>
    <x v="0"/>
  </r>
  <r>
    <x v="1813"/>
    <n v="93"/>
    <x v="3557"/>
    <s v="Comedy"/>
    <x v="4036"/>
    <s v="English"/>
    <s v="USA"/>
    <n v="3000000"/>
    <n v="2012"/>
    <x v="43"/>
    <x v="5"/>
    <x v="2"/>
    <x v="2"/>
    <x v="1"/>
    <x v="0"/>
    <x v="0"/>
    <x v="0"/>
    <x v="0"/>
  </r>
  <r>
    <x v="196"/>
    <n v="111"/>
    <x v="1829"/>
    <s v="Crime|Drama|Thriller"/>
    <x v="1923"/>
    <s v="English"/>
    <s v="USA"/>
    <n v="25000000"/>
    <n v="2014"/>
    <x v="19"/>
    <x v="8"/>
    <x v="9"/>
    <x v="1"/>
    <x v="1"/>
    <x v="0"/>
    <x v="0"/>
    <x v="0"/>
    <x v="0"/>
  </r>
  <r>
    <x v="113"/>
    <n v="60"/>
    <x v="4"/>
    <s v="Drama"/>
    <x v="4037"/>
    <s v="English"/>
    <s v="UK"/>
    <s v="-"/>
    <s v="-"/>
    <x v="32"/>
    <x v="3"/>
    <x v="2"/>
    <x v="2"/>
    <x v="1"/>
    <x v="0"/>
    <x v="0"/>
    <x v="0"/>
    <x v="0"/>
  </r>
  <r>
    <x v="1261"/>
    <n v="98"/>
    <x v="3558"/>
    <s v="Comedy|Drama|Romance|Sport"/>
    <x v="4038"/>
    <s v="German"/>
    <s v="Germany"/>
    <n v="2700000"/>
    <n v="2004"/>
    <x v="38"/>
    <x v="5"/>
    <x v="9"/>
    <x v="4"/>
    <x v="16"/>
    <x v="0"/>
    <x v="0"/>
    <x v="0"/>
    <x v="0"/>
  </r>
  <r>
    <x v="1814"/>
    <n v="100"/>
    <x v="3559"/>
    <s v="Drama|History|War"/>
    <x v="4039"/>
    <s v="English"/>
    <s v="USA"/>
    <n v="3000000"/>
    <n v="2011"/>
    <x v="18"/>
    <x v="3"/>
    <x v="14"/>
    <x v="16"/>
    <x v="1"/>
    <x v="0"/>
    <x v="0"/>
    <x v="0"/>
    <x v="0"/>
  </r>
  <r>
    <x v="1815"/>
    <n v="88"/>
    <x v="3560"/>
    <s v="Horror|Thriller"/>
    <x v="4040"/>
    <s v="English"/>
    <s v="USA"/>
    <n v="5000000"/>
    <n v="2009"/>
    <x v="54"/>
    <x v="11"/>
    <x v="1"/>
    <x v="2"/>
    <x v="1"/>
    <x v="0"/>
    <x v="0"/>
    <x v="0"/>
    <x v="0"/>
  </r>
  <r>
    <x v="1816"/>
    <n v="97"/>
    <x v="3561"/>
    <s v="Comedy|Drama"/>
    <x v="4041"/>
    <s v="English"/>
    <s v="USA"/>
    <n v="3000000"/>
    <n v="1999"/>
    <x v="10"/>
    <x v="5"/>
    <x v="9"/>
    <x v="2"/>
    <x v="1"/>
    <x v="0"/>
    <x v="0"/>
    <x v="0"/>
    <x v="0"/>
  </r>
  <r>
    <x v="1021"/>
    <n v="122"/>
    <x v="3562"/>
    <s v="Drama|Sci-Fi|Thriller"/>
    <x v="4042"/>
    <s v="English"/>
    <s v="Germany"/>
    <n v="3000000"/>
    <n v="2011"/>
    <x v="27"/>
    <x v="3"/>
    <x v="10"/>
    <x v="1"/>
    <x v="1"/>
    <x v="0"/>
    <x v="0"/>
    <x v="0"/>
    <x v="0"/>
  </r>
  <r>
    <x v="1817"/>
    <n v="86"/>
    <x v="3563"/>
    <s v="Drama|Horror|Romance"/>
    <x v="4043"/>
    <s v="English"/>
    <s v="Ireland"/>
    <s v="-"/>
    <n v="2009"/>
    <x v="5"/>
    <x v="3"/>
    <x v="11"/>
    <x v="4"/>
    <x v="1"/>
    <x v="0"/>
    <x v="0"/>
    <x v="0"/>
    <x v="0"/>
  </r>
  <r>
    <x v="1818"/>
    <n v="83"/>
    <x v="4"/>
    <s v="Horror|Thriller"/>
    <x v="4044"/>
    <s v="English"/>
    <s v="USA"/>
    <n v="3000000"/>
    <n v="2015"/>
    <x v="43"/>
    <x v="11"/>
    <x v="1"/>
    <x v="2"/>
    <x v="1"/>
    <x v="0"/>
    <x v="0"/>
    <x v="0"/>
    <x v="0"/>
  </r>
  <r>
    <x v="1819"/>
    <n v="80"/>
    <x v="4"/>
    <s v="Comedy"/>
    <x v="4045"/>
    <s v="English"/>
    <s v="USA"/>
    <n v="3000000"/>
    <n v="2005"/>
    <x v="47"/>
    <x v="5"/>
    <x v="2"/>
    <x v="2"/>
    <x v="1"/>
    <x v="0"/>
    <x v="0"/>
    <x v="0"/>
    <x v="0"/>
  </r>
  <r>
    <x v="24"/>
    <n v="108"/>
    <x v="33"/>
    <s v="Adventure|Family|Fantasy"/>
    <x v="33"/>
    <s v="English"/>
    <s v="USA"/>
    <n v="200000000"/>
    <n v="2010"/>
    <x v="12"/>
    <x v="2"/>
    <x v="4"/>
    <x v="0"/>
    <x v="1"/>
    <x v="0"/>
    <x v="0"/>
    <x v="0"/>
    <x v="0"/>
  </r>
  <r>
    <x v="1820"/>
    <n v="90"/>
    <x v="4"/>
    <s v="Comedy"/>
    <x v="4046"/>
    <s v="English"/>
    <s v="USA"/>
    <n v="3000000"/>
    <n v="2009"/>
    <x v="5"/>
    <x v="5"/>
    <x v="2"/>
    <x v="2"/>
    <x v="1"/>
    <x v="0"/>
    <x v="0"/>
    <x v="0"/>
    <x v="0"/>
  </r>
  <r>
    <x v="1821"/>
    <n v="96"/>
    <x v="3564"/>
    <s v="Drama"/>
    <x v="4047"/>
    <s v="English"/>
    <s v="USA"/>
    <n v="3000000"/>
    <n v="2009"/>
    <x v="18"/>
    <x v="3"/>
    <x v="2"/>
    <x v="2"/>
    <x v="1"/>
    <x v="0"/>
    <x v="0"/>
    <x v="0"/>
    <x v="0"/>
  </r>
  <r>
    <x v="1822"/>
    <n v="85"/>
    <x v="4"/>
    <s v="Action|Drama|Thriller"/>
    <x v="4048"/>
    <s v="English"/>
    <s v="Brazil"/>
    <n v="3000000"/>
    <n v="2013"/>
    <x v="34"/>
    <x v="0"/>
    <x v="9"/>
    <x v="1"/>
    <x v="1"/>
    <x v="0"/>
    <x v="0"/>
    <x v="0"/>
    <x v="0"/>
  </r>
  <r>
    <x v="669"/>
    <n v="83"/>
    <x v="4"/>
    <s v="Comedy"/>
    <x v="4049"/>
    <s v="English"/>
    <s v="USA"/>
    <s v="-"/>
    <n v="2014"/>
    <x v="34"/>
    <x v="5"/>
    <x v="2"/>
    <x v="2"/>
    <x v="1"/>
    <x v="0"/>
    <x v="0"/>
    <x v="0"/>
    <x v="0"/>
  </r>
  <r>
    <x v="1823"/>
    <n v="80"/>
    <x v="4"/>
    <s v="Comedy"/>
    <x v="4050"/>
    <s v="English"/>
    <s v="USA"/>
    <n v="3000000"/>
    <n v="2013"/>
    <x v="77"/>
    <x v="5"/>
    <x v="2"/>
    <x v="2"/>
    <x v="1"/>
    <x v="0"/>
    <x v="0"/>
    <x v="0"/>
    <x v="0"/>
  </r>
  <r>
    <x v="1824"/>
    <n v="90"/>
    <x v="4"/>
    <s v="Action|Drama|Sport"/>
    <x v="4051"/>
    <s v="English"/>
    <s v="USA"/>
    <n v="3000000"/>
    <n v="2011"/>
    <x v="27"/>
    <x v="0"/>
    <x v="9"/>
    <x v="15"/>
    <x v="1"/>
    <x v="0"/>
    <x v="0"/>
    <x v="0"/>
    <x v="0"/>
  </r>
  <r>
    <x v="1002"/>
    <n v="92"/>
    <x v="4"/>
    <s v="Crime|Thriller"/>
    <x v="4052"/>
    <s v="English"/>
    <s v="USA"/>
    <n v="3000000"/>
    <n v="1967"/>
    <x v="38"/>
    <x v="8"/>
    <x v="1"/>
    <x v="2"/>
    <x v="1"/>
    <x v="0"/>
    <x v="0"/>
    <x v="0"/>
    <x v="0"/>
  </r>
  <r>
    <x v="1825"/>
    <n v="100"/>
    <x v="4"/>
    <s v="Comedy"/>
    <x v="4053"/>
    <s v="Italian"/>
    <s v="Italy"/>
    <n v="3000000"/>
    <n v="2009"/>
    <x v="37"/>
    <x v="5"/>
    <x v="2"/>
    <x v="2"/>
    <x v="1"/>
    <x v="0"/>
    <x v="0"/>
    <x v="0"/>
    <x v="0"/>
  </r>
  <r>
    <x v="1826"/>
    <n v="88"/>
    <x v="4"/>
    <s v="Thriller"/>
    <x v="4054"/>
    <s v="English"/>
    <s v="USA"/>
    <n v="800000"/>
    <n v="2013"/>
    <x v="31"/>
    <x v="13"/>
    <x v="2"/>
    <x v="2"/>
    <x v="1"/>
    <x v="0"/>
    <x v="0"/>
    <x v="0"/>
    <x v="0"/>
  </r>
  <r>
    <x v="1827"/>
    <n v="95"/>
    <x v="4"/>
    <s v="Drama|Horror|Mystery|Thriller"/>
    <x v="4055"/>
    <s v="English"/>
    <s v="USA"/>
    <n v="3000000"/>
    <n v="2014"/>
    <x v="30"/>
    <x v="3"/>
    <x v="11"/>
    <x v="14"/>
    <x v="7"/>
    <x v="0"/>
    <x v="0"/>
    <x v="0"/>
    <x v="0"/>
  </r>
  <r>
    <x v="1828"/>
    <n v="82"/>
    <x v="4"/>
    <s v="Thriller"/>
    <x v="4056"/>
    <s v="English"/>
    <s v="USA"/>
    <n v="3000000"/>
    <n v="2015"/>
    <x v="65"/>
    <x v="13"/>
    <x v="2"/>
    <x v="2"/>
    <x v="1"/>
    <x v="0"/>
    <x v="0"/>
    <x v="0"/>
    <x v="0"/>
  </r>
  <r>
    <x v="1829"/>
    <n v="97"/>
    <x v="4"/>
    <s v="Adventure|Crime|Drama"/>
    <x v="4057"/>
    <s v="English"/>
    <s v="Italy"/>
    <n v="3000000"/>
    <n v="1988"/>
    <x v="5"/>
    <x v="2"/>
    <x v="7"/>
    <x v="8"/>
    <x v="1"/>
    <x v="0"/>
    <x v="0"/>
    <x v="0"/>
    <x v="0"/>
  </r>
  <r>
    <x v="85"/>
    <n v="105"/>
    <x v="324"/>
    <s v="Drama|Family|Fantasy|Romance"/>
    <x v="332"/>
    <s v="English"/>
    <s v="USA"/>
    <n v="95000000"/>
    <n v="2015"/>
    <x v="15"/>
    <x v="3"/>
    <x v="4"/>
    <x v="0"/>
    <x v="6"/>
    <x v="0"/>
    <x v="0"/>
    <x v="0"/>
    <x v="0"/>
  </r>
  <r>
    <x v="1830"/>
    <n v="94"/>
    <x v="4"/>
    <s v="Action|Adventure|Crime|Drama"/>
    <x v="4058"/>
    <s v="English"/>
    <s v="USA"/>
    <n v="3000000"/>
    <n v="2009"/>
    <x v="5"/>
    <x v="0"/>
    <x v="0"/>
    <x v="10"/>
    <x v="11"/>
    <x v="0"/>
    <x v="0"/>
    <x v="0"/>
    <x v="0"/>
  </r>
  <r>
    <x v="1831"/>
    <n v="95"/>
    <x v="4"/>
    <s v="Comedy|Drama|Romance"/>
    <x v="4059"/>
    <s v="English"/>
    <s v="USA"/>
    <s v="-"/>
    <n v="2010"/>
    <x v="18"/>
    <x v="5"/>
    <x v="9"/>
    <x v="4"/>
    <x v="1"/>
    <x v="0"/>
    <x v="0"/>
    <x v="0"/>
    <x v="0"/>
  </r>
  <r>
    <x v="385"/>
    <n v="113"/>
    <x v="3565"/>
    <s v="Drama"/>
    <x v="4060"/>
    <s v="Portuguese"/>
    <s v="Brazil"/>
    <n v="2900000"/>
    <n v="1998"/>
    <x v="25"/>
    <x v="3"/>
    <x v="2"/>
    <x v="2"/>
    <x v="1"/>
    <x v="0"/>
    <x v="0"/>
    <x v="0"/>
    <x v="0"/>
  </r>
  <r>
    <x v="1784"/>
    <n v="136"/>
    <x v="4"/>
    <s v="Comedy|Drama"/>
    <x v="4061"/>
    <s v="English"/>
    <s v="USA"/>
    <n v="2900000"/>
    <n v="1961"/>
    <x v="11"/>
    <x v="5"/>
    <x v="9"/>
    <x v="2"/>
    <x v="1"/>
    <x v="0"/>
    <x v="0"/>
    <x v="0"/>
    <x v="0"/>
  </r>
  <r>
    <x v="1832"/>
    <n v="80"/>
    <x v="4"/>
    <s v="Action|Crime"/>
    <x v="4062"/>
    <s v="English"/>
    <s v="USA"/>
    <n v="3000000"/>
    <n v="2015"/>
    <x v="41"/>
    <x v="0"/>
    <x v="7"/>
    <x v="2"/>
    <x v="1"/>
    <x v="0"/>
    <x v="0"/>
    <x v="0"/>
    <x v="0"/>
  </r>
  <r>
    <x v="1833"/>
    <n v="105"/>
    <x v="3566"/>
    <s v="Comedy|Romance"/>
    <x v="4063"/>
    <s v="English"/>
    <s v="USA"/>
    <n v="1500000"/>
    <n v="2005"/>
    <x v="12"/>
    <x v="5"/>
    <x v="6"/>
    <x v="2"/>
    <x v="1"/>
    <x v="0"/>
    <x v="0"/>
    <x v="0"/>
    <x v="0"/>
  </r>
  <r>
    <x v="1200"/>
    <n v="90"/>
    <x v="4"/>
    <s v="Drama|Horror|Mystery|Thriller"/>
    <x v="4064"/>
    <s v="English"/>
    <s v="USA"/>
    <n v="3000000"/>
    <n v="2014"/>
    <x v="44"/>
    <x v="3"/>
    <x v="11"/>
    <x v="14"/>
    <x v="7"/>
    <x v="0"/>
    <x v="0"/>
    <x v="0"/>
    <x v="0"/>
  </r>
  <r>
    <x v="1834"/>
    <n v="93"/>
    <x v="3567"/>
    <s v="Documentary"/>
    <x v="4065"/>
    <s v="English"/>
    <s v="USA"/>
    <n v="3000000"/>
    <n v="2010"/>
    <x v="21"/>
    <x v="1"/>
    <x v="2"/>
    <x v="2"/>
    <x v="1"/>
    <x v="0"/>
    <x v="0"/>
    <x v="0"/>
    <x v="0"/>
  </r>
  <r>
    <x v="105"/>
    <n v="107"/>
    <x v="4"/>
    <s v="Fantasy|Horror|Mystery"/>
    <x v="1877"/>
    <s v="English"/>
    <s v="UK"/>
    <n v="2800000"/>
    <n v="1976"/>
    <x v="32"/>
    <x v="7"/>
    <x v="11"/>
    <x v="14"/>
    <x v="1"/>
    <x v="0"/>
    <x v="0"/>
    <x v="0"/>
    <x v="0"/>
  </r>
  <r>
    <x v="630"/>
    <n v="89"/>
    <x v="3568"/>
    <s v="Horror"/>
    <x v="4066"/>
    <s v="French"/>
    <s v="France"/>
    <n v="2200000"/>
    <n v="2003"/>
    <x v="2"/>
    <x v="11"/>
    <x v="2"/>
    <x v="2"/>
    <x v="1"/>
    <x v="0"/>
    <x v="0"/>
    <x v="0"/>
    <x v="0"/>
  </r>
  <r>
    <x v="1835"/>
    <n v="90"/>
    <x v="4"/>
    <s v="Comedy|Drama|Romance|Sci-Fi"/>
    <x v="4067"/>
    <s v="English"/>
    <s v="Australia"/>
    <s v="-"/>
    <n v="2010"/>
    <x v="9"/>
    <x v="5"/>
    <x v="9"/>
    <x v="4"/>
    <x v="0"/>
    <x v="0"/>
    <x v="0"/>
    <x v="0"/>
    <x v="0"/>
  </r>
  <r>
    <x v="1836"/>
    <n v="89"/>
    <x v="4"/>
    <s v="Action|Horror|Thriller"/>
    <x v="4068"/>
    <s v="English"/>
    <s v="USA"/>
    <n v="3000000"/>
    <n v="2015"/>
    <x v="61"/>
    <x v="0"/>
    <x v="11"/>
    <x v="1"/>
    <x v="1"/>
    <x v="0"/>
    <x v="0"/>
    <x v="0"/>
    <x v="0"/>
  </r>
  <r>
    <x v="1128"/>
    <n v="116"/>
    <x v="3569"/>
    <s v="Crime|Drama|Music"/>
    <x v="4069"/>
    <s v="English"/>
    <s v="USA"/>
    <n v="8000000"/>
    <n v="2005"/>
    <x v="38"/>
    <x v="8"/>
    <x v="9"/>
    <x v="17"/>
    <x v="1"/>
    <x v="0"/>
    <x v="0"/>
    <x v="0"/>
    <x v="0"/>
  </r>
  <r>
    <x v="1703"/>
    <n v="120"/>
    <x v="3120"/>
    <s v="Comedy|Music|Romance"/>
    <x v="4070"/>
    <s v="English"/>
    <s v="USA"/>
    <n v="2883848"/>
    <n v="1959"/>
    <x v="24"/>
    <x v="5"/>
    <x v="16"/>
    <x v="4"/>
    <x v="1"/>
    <x v="0"/>
    <x v="0"/>
    <x v="0"/>
    <x v="0"/>
  </r>
  <r>
    <x v="1837"/>
    <n v="88"/>
    <x v="3570"/>
    <s v="Horror"/>
    <x v="4071"/>
    <s v="English"/>
    <s v="USA"/>
    <n v="2800000"/>
    <n v="1988"/>
    <x v="43"/>
    <x v="11"/>
    <x v="2"/>
    <x v="2"/>
    <x v="1"/>
    <x v="0"/>
    <x v="0"/>
    <x v="0"/>
    <x v="0"/>
  </r>
  <r>
    <x v="1738"/>
    <n v="102"/>
    <x v="3571"/>
    <s v="Adventure|Family|Fantasy|Musical"/>
    <x v="4072"/>
    <s v="English"/>
    <s v="USA"/>
    <n v="2800000"/>
    <n v="1939"/>
    <x v="14"/>
    <x v="2"/>
    <x v="4"/>
    <x v="0"/>
    <x v="13"/>
    <x v="0"/>
    <x v="0"/>
    <x v="0"/>
    <x v="0"/>
  </r>
  <r>
    <x v="873"/>
    <n v="106"/>
    <x v="3572"/>
    <s v="Comedy"/>
    <x v="4073"/>
    <s v="English"/>
    <s v="USA"/>
    <n v="2800000"/>
    <n v="1974"/>
    <x v="25"/>
    <x v="5"/>
    <x v="2"/>
    <x v="2"/>
    <x v="1"/>
    <x v="0"/>
    <x v="0"/>
    <x v="0"/>
    <x v="0"/>
  </r>
  <r>
    <x v="233"/>
    <n v="95"/>
    <x v="3573"/>
    <s v="Horror"/>
    <x v="4074"/>
    <s v="English"/>
    <s v="USA"/>
    <n v="2000000"/>
    <n v="2007"/>
    <x v="20"/>
    <x v="11"/>
    <x v="2"/>
    <x v="2"/>
    <x v="1"/>
    <x v="0"/>
    <x v="0"/>
    <x v="0"/>
    <x v="0"/>
  </r>
  <r>
    <x v="1838"/>
    <n v="144"/>
    <x v="4"/>
    <s v="Comedy|Drama|Romance"/>
    <x v="4075"/>
    <s v="Hindi"/>
    <s v="India"/>
    <n v="120000000"/>
    <n v="2006"/>
    <x v="17"/>
    <x v="5"/>
    <x v="9"/>
    <x v="4"/>
    <x v="1"/>
    <x v="0"/>
    <x v="0"/>
    <x v="0"/>
    <x v="0"/>
  </r>
  <r>
    <x v="1839"/>
    <n v="113"/>
    <x v="3574"/>
    <s v="Drama"/>
    <x v="4076"/>
    <s v="English"/>
    <s v="USA"/>
    <n v="2700000"/>
    <n v="1997"/>
    <x v="1"/>
    <x v="3"/>
    <x v="2"/>
    <x v="2"/>
    <x v="1"/>
    <x v="0"/>
    <x v="0"/>
    <x v="0"/>
    <x v="0"/>
  </r>
  <r>
    <x v="1259"/>
    <n v="118"/>
    <x v="4"/>
    <s v="Adventure|Family|Sport"/>
    <x v="4077"/>
    <s v="English"/>
    <s v="USA"/>
    <n v="2700000"/>
    <n v="1979"/>
    <x v="38"/>
    <x v="2"/>
    <x v="4"/>
    <x v="15"/>
    <x v="1"/>
    <x v="0"/>
    <x v="0"/>
    <x v="0"/>
    <x v="0"/>
  </r>
  <r>
    <x v="1840"/>
    <n v="141"/>
    <x v="4"/>
    <s v="Romance"/>
    <x v="4078"/>
    <s v="Panjabi"/>
    <s v="Canada"/>
    <n v="3000000"/>
    <n v="2015"/>
    <x v="4"/>
    <x v="12"/>
    <x v="2"/>
    <x v="2"/>
    <x v="1"/>
    <x v="0"/>
    <x v="0"/>
    <x v="0"/>
    <x v="0"/>
  </r>
  <r>
    <x v="1841"/>
    <n v="90"/>
    <x v="4"/>
    <s v="Action|Adventure|Animation|Comedy|Sci-Fi"/>
    <x v="4079"/>
    <s v="Danish"/>
    <s v="Denmark"/>
    <s v="-"/>
    <n v="2008"/>
    <x v="20"/>
    <x v="0"/>
    <x v="0"/>
    <x v="11"/>
    <x v="8"/>
    <x v="6"/>
    <x v="0"/>
    <x v="0"/>
    <x v="0"/>
  </r>
  <r>
    <x v="1779"/>
    <n v="109"/>
    <x v="4"/>
    <s v="Adventure|Comedy|Romance"/>
    <x v="4080"/>
    <s v="English"/>
    <s v="USA"/>
    <n v="2686585"/>
    <n v="1963"/>
    <x v="8"/>
    <x v="2"/>
    <x v="8"/>
    <x v="4"/>
    <x v="1"/>
    <x v="0"/>
    <x v="0"/>
    <x v="0"/>
    <x v="0"/>
  </r>
  <r>
    <x v="1842"/>
    <n v="95"/>
    <x v="4"/>
    <s v="Comedy|Drama"/>
    <x v="4081"/>
    <s v="Dutch"/>
    <s v="Netherlands"/>
    <n v="2650000"/>
    <n v="1996"/>
    <x v="15"/>
    <x v="5"/>
    <x v="9"/>
    <x v="2"/>
    <x v="1"/>
    <x v="0"/>
    <x v="0"/>
    <x v="0"/>
    <x v="0"/>
  </r>
  <r>
    <x v="1738"/>
    <n v="122"/>
    <x v="4"/>
    <s v="Drama|Fantasy|Romance|War"/>
    <x v="4082"/>
    <s v="English"/>
    <s v="USA"/>
    <n v="2627000"/>
    <n v="1943"/>
    <x v="15"/>
    <x v="3"/>
    <x v="5"/>
    <x v="4"/>
    <x v="12"/>
    <x v="0"/>
    <x v="0"/>
    <x v="0"/>
    <x v="0"/>
  </r>
  <r>
    <x v="873"/>
    <n v="93"/>
    <x v="3575"/>
    <s v="Comedy|Western"/>
    <x v="4083"/>
    <s v="English"/>
    <s v="USA"/>
    <n v="2600000"/>
    <n v="1974"/>
    <x v="6"/>
    <x v="5"/>
    <x v="13"/>
    <x v="2"/>
    <x v="1"/>
    <x v="0"/>
    <x v="0"/>
    <x v="0"/>
    <x v="0"/>
  </r>
  <r>
    <x v="1319"/>
    <n v="97"/>
    <x v="3576"/>
    <s v="Horror|Thriller"/>
    <x v="4084"/>
    <s v="English"/>
    <s v="USA"/>
    <n v="1800000"/>
    <n v="1984"/>
    <x v="18"/>
    <x v="11"/>
    <x v="1"/>
    <x v="2"/>
    <x v="1"/>
    <x v="0"/>
    <x v="0"/>
    <x v="0"/>
    <x v="0"/>
  </r>
  <r>
    <x v="1843"/>
    <n v="82"/>
    <x v="3577"/>
    <s v="Drama"/>
    <x v="4085"/>
    <s v="Polish"/>
    <s v="Poland"/>
    <s v="-"/>
    <n v="2013"/>
    <x v="38"/>
    <x v="3"/>
    <x v="2"/>
    <x v="2"/>
    <x v="1"/>
    <x v="0"/>
    <x v="0"/>
    <x v="0"/>
    <x v="0"/>
  </r>
  <r>
    <x v="1072"/>
    <n v="140"/>
    <x v="3578"/>
    <s v="Drama|Romance"/>
    <x v="4086"/>
    <s v="English"/>
    <s v="UK"/>
    <n v="2600000"/>
    <n v="1987"/>
    <x v="6"/>
    <x v="3"/>
    <x v="6"/>
    <x v="2"/>
    <x v="1"/>
    <x v="0"/>
    <x v="0"/>
    <x v="0"/>
    <x v="0"/>
  </r>
  <r>
    <x v="1844"/>
    <n v="86"/>
    <x v="3579"/>
    <s v="Comedy|Sport"/>
    <x v="4087"/>
    <s v="English"/>
    <s v="USA"/>
    <n v="2800000"/>
    <n v="2006"/>
    <x v="19"/>
    <x v="5"/>
    <x v="19"/>
    <x v="2"/>
    <x v="1"/>
    <x v="0"/>
    <x v="0"/>
    <x v="0"/>
    <x v="0"/>
  </r>
  <r>
    <x v="658"/>
    <n v="109"/>
    <x v="1442"/>
    <s v="Drama|Sci-Fi|Thriller"/>
    <x v="1504"/>
    <s v="English"/>
    <s v="USA"/>
    <n v="34000000"/>
    <n v="1999"/>
    <x v="43"/>
    <x v="3"/>
    <x v="10"/>
    <x v="1"/>
    <x v="1"/>
    <x v="0"/>
    <x v="0"/>
    <x v="0"/>
    <x v="0"/>
  </r>
  <r>
    <x v="1845"/>
    <n v="105"/>
    <x v="3580"/>
    <s v="Documentary|History|Sport"/>
    <x v="4088"/>
    <s v="English"/>
    <s v="USA"/>
    <s v="-"/>
    <n v="2004"/>
    <x v="0"/>
    <x v="1"/>
    <x v="14"/>
    <x v="15"/>
    <x v="1"/>
    <x v="0"/>
    <x v="0"/>
    <x v="0"/>
    <x v="0"/>
  </r>
  <r>
    <x v="1846"/>
    <n v="66"/>
    <x v="3581"/>
    <s v="Horror|Mystery|Sci-Fi|Thriller"/>
    <x v="4089"/>
    <s v="Spanish"/>
    <s v="Spain"/>
    <n v="2600000"/>
    <n v="2007"/>
    <x v="13"/>
    <x v="11"/>
    <x v="12"/>
    <x v="3"/>
    <x v="7"/>
    <x v="0"/>
    <x v="0"/>
    <x v="0"/>
    <x v="0"/>
  </r>
  <r>
    <x v="1847"/>
    <n v="99"/>
    <x v="4"/>
    <s v="Action|Adventure|Comedy"/>
    <x v="4090"/>
    <s v="Mandarin"/>
    <s v="China"/>
    <n v="15000000"/>
    <n v="2009"/>
    <x v="38"/>
    <x v="0"/>
    <x v="0"/>
    <x v="5"/>
    <x v="1"/>
    <x v="0"/>
    <x v="0"/>
    <x v="0"/>
    <x v="0"/>
  </r>
  <r>
    <x v="1848"/>
    <n v="100"/>
    <x v="4"/>
    <s v="Horror|Thriller"/>
    <x v="4091"/>
    <s v="English"/>
    <s v="USA"/>
    <n v="2600000"/>
    <n v="2007"/>
    <x v="43"/>
    <x v="11"/>
    <x v="1"/>
    <x v="2"/>
    <x v="1"/>
    <x v="0"/>
    <x v="0"/>
    <x v="0"/>
    <x v="0"/>
  </r>
  <r>
    <x v="1849"/>
    <n v="103"/>
    <x v="4"/>
    <s v="Comedy|Musical|Romance"/>
    <x v="4092"/>
    <s v="English"/>
    <s v="USA"/>
    <n v="2540800"/>
    <n v="1952"/>
    <x v="24"/>
    <x v="5"/>
    <x v="15"/>
    <x v="4"/>
    <x v="1"/>
    <x v="0"/>
    <x v="0"/>
    <x v="0"/>
    <x v="0"/>
  </r>
  <r>
    <x v="1850"/>
    <n v="97"/>
    <x v="4"/>
    <s v="Documentary"/>
    <x v="4093"/>
    <s v="English"/>
    <s v="Australia"/>
    <n v="2500000"/>
    <n v="2010"/>
    <x v="32"/>
    <x v="1"/>
    <x v="2"/>
    <x v="2"/>
    <x v="1"/>
    <x v="0"/>
    <x v="0"/>
    <x v="0"/>
    <x v="0"/>
  </r>
  <r>
    <x v="1627"/>
    <n v="86"/>
    <x v="3582"/>
    <s v="Comedy|Fantasy"/>
    <x v="4094"/>
    <s v="English"/>
    <s v="USA"/>
    <n v="2500000"/>
    <n v="2013"/>
    <x v="37"/>
    <x v="5"/>
    <x v="5"/>
    <x v="2"/>
    <x v="1"/>
    <x v="0"/>
    <x v="0"/>
    <x v="0"/>
    <x v="0"/>
  </r>
  <r>
    <x v="1851"/>
    <n v="87"/>
    <x v="3583"/>
    <s v="Documentary"/>
    <x v="4095"/>
    <s v="English"/>
    <s v="USA"/>
    <n v="2500000"/>
    <n v="2012"/>
    <x v="37"/>
    <x v="1"/>
    <x v="2"/>
    <x v="2"/>
    <x v="1"/>
    <x v="0"/>
    <x v="0"/>
    <x v="0"/>
    <x v="0"/>
  </r>
  <r>
    <x v="1095"/>
    <n v="119"/>
    <x v="2435"/>
    <s v="Horror"/>
    <x v="2606"/>
    <s v="English"/>
    <s v="USA"/>
    <n v="15000000"/>
    <n v="2009"/>
    <x v="41"/>
    <x v="11"/>
    <x v="2"/>
    <x v="2"/>
    <x v="1"/>
    <x v="0"/>
    <x v="0"/>
    <x v="0"/>
    <x v="0"/>
  </r>
  <r>
    <x v="708"/>
    <n v="149"/>
    <x v="3584"/>
    <s v="Comedy|Drama|Music"/>
    <x v="4096"/>
    <s v="English"/>
    <s v="USA"/>
    <n v="26000000"/>
    <n v="1996"/>
    <x v="8"/>
    <x v="5"/>
    <x v="9"/>
    <x v="17"/>
    <x v="1"/>
    <x v="0"/>
    <x v="0"/>
    <x v="0"/>
    <x v="0"/>
  </r>
  <r>
    <x v="1852"/>
    <n v="98"/>
    <x v="3585"/>
    <s v="Horror|Mystery|Sci-Fi"/>
    <x v="4097"/>
    <s v="English"/>
    <s v="USA"/>
    <n v="2500000"/>
    <n v="1982"/>
    <x v="51"/>
    <x v="11"/>
    <x v="12"/>
    <x v="3"/>
    <x v="1"/>
    <x v="0"/>
    <x v="0"/>
    <x v="0"/>
    <x v="0"/>
  </r>
  <r>
    <x v="1853"/>
    <n v="98"/>
    <x v="4"/>
    <s v="Action|Sci-Fi"/>
    <x v="4098"/>
    <s v="English"/>
    <s v="USA"/>
    <n v="2500000"/>
    <n v="1971"/>
    <x v="22"/>
    <x v="0"/>
    <x v="10"/>
    <x v="2"/>
    <x v="1"/>
    <x v="0"/>
    <x v="0"/>
    <x v="0"/>
    <x v="0"/>
  </r>
  <r>
    <x v="1286"/>
    <n v="112"/>
    <x v="4"/>
    <s v="Drama"/>
    <x v="4099"/>
    <s v="English"/>
    <s v="USA"/>
    <n v="2500000"/>
    <n v="1963"/>
    <x v="0"/>
    <x v="3"/>
    <x v="2"/>
    <x v="2"/>
    <x v="1"/>
    <x v="0"/>
    <x v="0"/>
    <x v="0"/>
    <x v="0"/>
  </r>
  <r>
    <x v="1854"/>
    <n v="75"/>
    <x v="3586"/>
    <s v="Comedy|Documentary"/>
    <x v="4100"/>
    <s v="English"/>
    <s v="USA"/>
    <n v="2500000"/>
    <n v="2013"/>
    <x v="10"/>
    <x v="5"/>
    <x v="21"/>
    <x v="2"/>
    <x v="1"/>
    <x v="0"/>
    <x v="0"/>
    <x v="0"/>
    <x v="0"/>
  </r>
  <r>
    <x v="525"/>
    <n v="104"/>
    <x v="3587"/>
    <s v="Drama"/>
    <x v="4101"/>
    <s v="English"/>
    <s v="USA"/>
    <n v="2500000"/>
    <n v="1991"/>
    <x v="1"/>
    <x v="3"/>
    <x v="2"/>
    <x v="2"/>
    <x v="1"/>
    <x v="0"/>
    <x v="0"/>
    <x v="0"/>
    <x v="0"/>
  </r>
  <r>
    <x v="1557"/>
    <n v="102"/>
    <x v="3588"/>
    <s v="Comedy|Drama|Romance"/>
    <x v="4102"/>
    <s v="English"/>
    <s v="USA"/>
    <n v="2500000"/>
    <n v="2004"/>
    <x v="32"/>
    <x v="5"/>
    <x v="9"/>
    <x v="4"/>
    <x v="1"/>
    <x v="0"/>
    <x v="0"/>
    <x v="0"/>
    <x v="0"/>
  </r>
  <r>
    <x v="776"/>
    <n v="105"/>
    <x v="3589"/>
    <s v="Drama|Romance"/>
    <x v="4103"/>
    <s v="English"/>
    <s v="USA"/>
    <n v="2500000"/>
    <n v="1995"/>
    <x v="14"/>
    <x v="3"/>
    <x v="6"/>
    <x v="2"/>
    <x v="1"/>
    <x v="0"/>
    <x v="0"/>
    <x v="0"/>
    <x v="0"/>
  </r>
  <r>
    <x v="1855"/>
    <n v="99"/>
    <x v="4"/>
    <s v="Action|Drama|Horror|Thriller"/>
    <x v="4104"/>
    <s v="French"/>
    <s v="Canada"/>
    <n v="3200000"/>
    <n v="2003"/>
    <x v="4"/>
    <x v="0"/>
    <x v="9"/>
    <x v="9"/>
    <x v="7"/>
    <x v="0"/>
    <x v="0"/>
    <x v="0"/>
    <x v="0"/>
  </r>
  <r>
    <x v="1856"/>
    <n v="107"/>
    <x v="3590"/>
    <s v="Drama"/>
    <x v="4105"/>
    <s v="English"/>
    <s v="USA"/>
    <n v="2500000"/>
    <n v="1999"/>
    <x v="15"/>
    <x v="3"/>
    <x v="2"/>
    <x v="2"/>
    <x v="1"/>
    <x v="0"/>
    <x v="0"/>
    <x v="0"/>
    <x v="0"/>
  </r>
  <r>
    <x v="1857"/>
    <n v="96"/>
    <x v="3591"/>
    <s v="Comedy|Drama|Romance"/>
    <x v="4106"/>
    <s v="English"/>
    <s v="USA"/>
    <s v="-"/>
    <n v="2004"/>
    <x v="32"/>
    <x v="5"/>
    <x v="9"/>
    <x v="4"/>
    <x v="1"/>
    <x v="0"/>
    <x v="0"/>
    <x v="0"/>
    <x v="0"/>
  </r>
  <r>
    <x v="1858"/>
    <n v="101"/>
    <x v="3592"/>
    <s v="Drama"/>
    <x v="4107"/>
    <s v="English"/>
    <s v="UK"/>
    <s v="-"/>
    <n v="2007"/>
    <x v="10"/>
    <x v="3"/>
    <x v="2"/>
    <x v="2"/>
    <x v="1"/>
    <x v="0"/>
    <x v="0"/>
    <x v="0"/>
    <x v="0"/>
  </r>
  <r>
    <x v="1240"/>
    <n v="89"/>
    <x v="3593"/>
    <s v="Comedy|Crime|Drama|Sci-Fi"/>
    <x v="4108"/>
    <s v="English"/>
    <s v="USA"/>
    <n v="2500000"/>
    <n v="2012"/>
    <x v="1"/>
    <x v="5"/>
    <x v="7"/>
    <x v="8"/>
    <x v="0"/>
    <x v="0"/>
    <x v="0"/>
    <x v="0"/>
    <x v="0"/>
  </r>
  <r>
    <x v="1859"/>
    <n v="106"/>
    <x v="3594"/>
    <s v="Drama|Romance"/>
    <x v="4109"/>
    <s v="English"/>
    <s v="Spain"/>
    <n v="2000000"/>
    <n v="2003"/>
    <x v="32"/>
    <x v="3"/>
    <x v="6"/>
    <x v="2"/>
    <x v="1"/>
    <x v="0"/>
    <x v="0"/>
    <x v="0"/>
    <x v="0"/>
  </r>
  <r>
    <x v="1860"/>
    <n v="95"/>
    <x v="3595"/>
    <s v="Comedy|Drama|Romance"/>
    <x v="4110"/>
    <s v="English"/>
    <s v="USA"/>
    <n v="2500000"/>
    <n v="2013"/>
    <x v="1"/>
    <x v="5"/>
    <x v="9"/>
    <x v="4"/>
    <x v="1"/>
    <x v="0"/>
    <x v="0"/>
    <x v="0"/>
    <x v="0"/>
  </r>
  <r>
    <x v="1638"/>
    <n v="34"/>
    <x v="3596"/>
    <s v="Comedy|Family|Musical|Romance|Short"/>
    <x v="4111"/>
    <s v="English"/>
    <s v="USA"/>
    <n v="34000"/>
    <n v="1990"/>
    <x v="1"/>
    <x v="5"/>
    <x v="4"/>
    <x v="18"/>
    <x v="6"/>
    <x v="16"/>
    <x v="0"/>
    <x v="0"/>
    <x v="0"/>
  </r>
  <r>
    <x v="327"/>
    <n v="101"/>
    <x v="3597"/>
    <s v="Comedy|Documentary|War"/>
    <x v="4112"/>
    <s v="English"/>
    <s v="USA"/>
    <n v="2500000"/>
    <n v="2008"/>
    <x v="16"/>
    <x v="5"/>
    <x v="21"/>
    <x v="16"/>
    <x v="1"/>
    <x v="0"/>
    <x v="0"/>
    <x v="0"/>
    <x v="0"/>
  </r>
  <r>
    <x v="1861"/>
    <n v="112"/>
    <x v="3598"/>
    <s v="Documentary"/>
    <x v="4113"/>
    <s v="English"/>
    <s v="USA"/>
    <n v="2500000"/>
    <n v="2008"/>
    <x v="32"/>
    <x v="1"/>
    <x v="2"/>
    <x v="2"/>
    <x v="1"/>
    <x v="0"/>
    <x v="0"/>
    <x v="0"/>
    <x v="0"/>
  </r>
  <r>
    <x v="1862"/>
    <n v="100"/>
    <x v="3599"/>
    <s v="Drama"/>
    <x v="4114"/>
    <s v="English"/>
    <s v="USA"/>
    <n v="2500000"/>
    <n v="2006"/>
    <x v="4"/>
    <x v="3"/>
    <x v="2"/>
    <x v="2"/>
    <x v="1"/>
    <x v="0"/>
    <x v="0"/>
    <x v="0"/>
    <x v="0"/>
  </r>
  <r>
    <x v="436"/>
    <n v="92"/>
    <x v="1514"/>
    <s v="Comedy|Sport"/>
    <x v="1579"/>
    <s v="English"/>
    <s v="USA"/>
    <n v="20000000"/>
    <n v="2004"/>
    <x v="10"/>
    <x v="5"/>
    <x v="19"/>
    <x v="2"/>
    <x v="1"/>
    <x v="0"/>
    <x v="0"/>
    <x v="0"/>
    <x v="0"/>
  </r>
  <r>
    <x v="1863"/>
    <n v="100"/>
    <x v="3600"/>
    <s v="Comedy|Drama|Family"/>
    <x v="4115"/>
    <s v="English"/>
    <s v="USA"/>
    <n v="2500000"/>
    <n v="2006"/>
    <x v="20"/>
    <x v="5"/>
    <x v="9"/>
    <x v="7"/>
    <x v="1"/>
    <x v="0"/>
    <x v="0"/>
    <x v="0"/>
    <x v="0"/>
  </r>
  <r>
    <x v="1864"/>
    <n v="80"/>
    <x v="3601"/>
    <s v="Documentary"/>
    <x v="4116"/>
    <s v="English"/>
    <s v="USA"/>
    <n v="2500000"/>
    <n v="2010"/>
    <x v="1"/>
    <x v="1"/>
    <x v="2"/>
    <x v="2"/>
    <x v="1"/>
    <x v="0"/>
    <x v="0"/>
    <x v="0"/>
    <x v="0"/>
  </r>
  <r>
    <x v="1865"/>
    <n v="106"/>
    <x v="3602"/>
    <s v="Comedy|Drama|Romance"/>
    <x v="4117"/>
    <s v="English"/>
    <s v="UK"/>
    <n v="14000000"/>
    <n v="2008"/>
    <x v="5"/>
    <x v="5"/>
    <x v="9"/>
    <x v="4"/>
    <x v="1"/>
    <x v="0"/>
    <x v="0"/>
    <x v="0"/>
    <x v="0"/>
  </r>
  <r>
    <x v="1153"/>
    <n v="103"/>
    <x v="3603"/>
    <s v="Horror|Thriller"/>
    <x v="4118"/>
    <s v="German"/>
    <s v="Germany"/>
    <n v="8400000"/>
    <n v="2000"/>
    <x v="9"/>
    <x v="11"/>
    <x v="1"/>
    <x v="2"/>
    <x v="1"/>
    <x v="0"/>
    <x v="0"/>
    <x v="0"/>
    <x v="0"/>
  </r>
  <r>
    <x v="1866"/>
    <n v="90"/>
    <x v="3604"/>
    <s v="Drama|Romance|Sci-Fi|Thriller"/>
    <x v="4119"/>
    <s v="Spanish"/>
    <s v="USA"/>
    <n v="2500000"/>
    <n v="2008"/>
    <x v="18"/>
    <x v="3"/>
    <x v="6"/>
    <x v="3"/>
    <x v="7"/>
    <x v="0"/>
    <x v="0"/>
    <x v="0"/>
    <x v="0"/>
  </r>
  <r>
    <x v="66"/>
    <n v="96"/>
    <x v="3605"/>
    <s v="Comedy|Crime|Drama"/>
    <x v="4120"/>
    <s v="English"/>
    <s v="USA"/>
    <n v="2500000"/>
    <n v="2010"/>
    <x v="2"/>
    <x v="5"/>
    <x v="7"/>
    <x v="8"/>
    <x v="1"/>
    <x v="0"/>
    <x v="0"/>
    <x v="0"/>
    <x v="0"/>
  </r>
  <r>
    <x v="1867"/>
    <n v="89"/>
    <x v="4"/>
    <s v="Comedy|Drama|Family|Romance"/>
    <x v="4121"/>
    <s v="English"/>
    <s v="USA"/>
    <n v="2500000"/>
    <n v="2010"/>
    <x v="27"/>
    <x v="5"/>
    <x v="9"/>
    <x v="7"/>
    <x v="6"/>
    <x v="0"/>
    <x v="0"/>
    <x v="0"/>
    <x v="0"/>
  </r>
  <r>
    <x v="1868"/>
    <n v="87"/>
    <x v="4"/>
    <s v="Comedy|Horror"/>
    <x v="4122"/>
    <s v="English"/>
    <s v="Germany"/>
    <n v="2500000"/>
    <n v="2015"/>
    <x v="40"/>
    <x v="5"/>
    <x v="11"/>
    <x v="2"/>
    <x v="1"/>
    <x v="0"/>
    <x v="0"/>
    <x v="0"/>
    <x v="0"/>
  </r>
  <r>
    <x v="1869"/>
    <n v="94"/>
    <x v="4"/>
    <s v="Horror"/>
    <x v="4123"/>
    <s v="English"/>
    <s v="USA"/>
    <n v="3500000"/>
    <n v="2016"/>
    <x v="22"/>
    <x v="11"/>
    <x v="2"/>
    <x v="2"/>
    <x v="1"/>
    <x v="0"/>
    <x v="0"/>
    <x v="0"/>
    <x v="0"/>
  </r>
  <r>
    <x v="437"/>
    <n v="120"/>
    <x v="3606"/>
    <s v="Drama|History"/>
    <x v="4124"/>
    <s v="English"/>
    <s v="USA"/>
    <n v="2400000"/>
    <n v="1996"/>
    <x v="2"/>
    <x v="3"/>
    <x v="14"/>
    <x v="2"/>
    <x v="1"/>
    <x v="0"/>
    <x v="0"/>
    <x v="0"/>
    <x v="0"/>
  </r>
  <r>
    <x v="1870"/>
    <n v="101"/>
    <x v="3607"/>
    <s v="Drama|Horror|Mystery|Thriller"/>
    <x v="4125"/>
    <s v="English"/>
    <s v="Poland"/>
    <n v="2400000"/>
    <n v="2006"/>
    <x v="37"/>
    <x v="3"/>
    <x v="11"/>
    <x v="14"/>
    <x v="7"/>
    <x v="0"/>
    <x v="0"/>
    <x v="0"/>
    <x v="0"/>
  </r>
  <r>
    <x v="1230"/>
    <n v="84"/>
    <x v="3608"/>
    <s v="Adventure|Comedy|Sci-Fi"/>
    <x v="4126"/>
    <s v="English"/>
    <s v="USA"/>
    <s v="-"/>
    <n v="2006"/>
    <x v="4"/>
    <x v="2"/>
    <x v="8"/>
    <x v="3"/>
    <x v="1"/>
    <x v="0"/>
    <x v="0"/>
    <x v="0"/>
    <x v="0"/>
  </r>
  <r>
    <x v="1871"/>
    <n v="110"/>
    <x v="4"/>
    <s v="Crime|Drama"/>
    <x v="4127"/>
    <s v="English"/>
    <s v="UK"/>
    <n v="2500000"/>
    <n v="2015"/>
    <x v="40"/>
    <x v="8"/>
    <x v="9"/>
    <x v="2"/>
    <x v="1"/>
    <x v="0"/>
    <x v="0"/>
    <x v="0"/>
    <x v="0"/>
  </r>
  <r>
    <x v="1594"/>
    <n v="101"/>
    <x v="3609"/>
    <s v="Crime|Drama"/>
    <x v="4128"/>
    <s v="English"/>
    <s v="UK"/>
    <n v="1500000"/>
    <n v="2006"/>
    <x v="16"/>
    <x v="8"/>
    <x v="9"/>
    <x v="2"/>
    <x v="1"/>
    <x v="0"/>
    <x v="0"/>
    <x v="0"/>
    <x v="0"/>
  </r>
  <r>
    <x v="1872"/>
    <n v="101"/>
    <x v="4"/>
    <s v="Comedy|Sci-Fi"/>
    <x v="4129"/>
    <s v="English"/>
    <s v="UK"/>
    <n v="2500000"/>
    <n v="2012"/>
    <x v="69"/>
    <x v="5"/>
    <x v="10"/>
    <x v="2"/>
    <x v="1"/>
    <x v="0"/>
    <x v="0"/>
    <x v="0"/>
    <x v="0"/>
  </r>
  <r>
    <x v="1741"/>
    <n v="101"/>
    <x v="4"/>
    <s v="Comedy|Musical"/>
    <x v="4130"/>
    <s v="English"/>
    <s v="USA"/>
    <n v="2361000"/>
    <n v="1944"/>
    <x v="12"/>
    <x v="5"/>
    <x v="15"/>
    <x v="2"/>
    <x v="1"/>
    <x v="0"/>
    <x v="0"/>
    <x v="0"/>
    <x v="0"/>
  </r>
  <r>
    <x v="1873"/>
    <n v="105"/>
    <x v="3610"/>
    <s v="Drama|Musical"/>
    <x v="4131"/>
    <s v="English"/>
    <s v="USA"/>
    <n v="2450000"/>
    <n v="2011"/>
    <x v="65"/>
    <x v="3"/>
    <x v="15"/>
    <x v="2"/>
    <x v="1"/>
    <x v="0"/>
    <x v="0"/>
    <x v="0"/>
    <x v="0"/>
  </r>
  <r>
    <x v="703"/>
    <n v="97"/>
    <x v="3611"/>
    <s v="Comedy|Drama|Family"/>
    <x v="4132"/>
    <s v="English"/>
    <s v="USA"/>
    <s v="-"/>
    <n v="1998"/>
    <x v="2"/>
    <x v="5"/>
    <x v="9"/>
    <x v="7"/>
    <x v="1"/>
    <x v="0"/>
    <x v="0"/>
    <x v="0"/>
    <x v="0"/>
  </r>
  <r>
    <x v="1741"/>
    <n v="108"/>
    <x v="4"/>
    <s v="Drama|Family|Musical|Romance"/>
    <x v="4133"/>
    <s v="English"/>
    <s v="USA"/>
    <n v="2295429"/>
    <n v="1951"/>
    <x v="15"/>
    <x v="3"/>
    <x v="4"/>
    <x v="18"/>
    <x v="6"/>
    <x v="0"/>
    <x v="0"/>
    <x v="0"/>
    <x v="0"/>
  </r>
  <r>
    <x v="852"/>
    <n v="95"/>
    <x v="3612"/>
    <s v="Drama"/>
    <x v="4134"/>
    <s v="English"/>
    <s v="USA"/>
    <s v="-"/>
    <n v="2010"/>
    <x v="18"/>
    <x v="3"/>
    <x v="2"/>
    <x v="2"/>
    <x v="1"/>
    <x v="0"/>
    <x v="0"/>
    <x v="0"/>
    <x v="0"/>
  </r>
  <r>
    <x v="1874"/>
    <n v="108"/>
    <x v="4"/>
    <s v="Thriller"/>
    <x v="4135"/>
    <s v="English"/>
    <s v="USA"/>
    <s v="-"/>
    <n v="2014"/>
    <x v="27"/>
    <x v="13"/>
    <x v="2"/>
    <x v="2"/>
    <x v="1"/>
    <x v="0"/>
    <x v="0"/>
    <x v="0"/>
    <x v="0"/>
  </r>
  <r>
    <x v="1875"/>
    <n v="90"/>
    <x v="4"/>
    <s v="Adventure|Animation|Comedy|Family|Fantasy|Musical"/>
    <x v="4136"/>
    <s v="English"/>
    <s v="USA"/>
    <n v="2300000"/>
    <n v="1987"/>
    <x v="11"/>
    <x v="2"/>
    <x v="3"/>
    <x v="5"/>
    <x v="2"/>
    <x v="1"/>
    <x v="1"/>
    <x v="0"/>
    <x v="0"/>
  </r>
  <r>
    <x v="252"/>
    <n v="120"/>
    <x v="2226"/>
    <s v="Animation|Family|Fantasy|Music"/>
    <x v="4137"/>
    <s v="English"/>
    <s v="USA"/>
    <n v="2280000"/>
    <n v="1940"/>
    <x v="6"/>
    <x v="4"/>
    <x v="4"/>
    <x v="0"/>
    <x v="15"/>
    <x v="0"/>
    <x v="0"/>
    <x v="0"/>
    <x v="0"/>
  </r>
  <r>
    <x v="410"/>
    <n v="104"/>
    <x v="4"/>
    <s v="Action|Crime|Drama|Thriller"/>
    <x v="2154"/>
    <s v="English"/>
    <s v="USA"/>
    <n v="1800000"/>
    <n v="1971"/>
    <x v="6"/>
    <x v="0"/>
    <x v="7"/>
    <x v="8"/>
    <x v="7"/>
    <x v="0"/>
    <x v="0"/>
    <x v="0"/>
    <x v="0"/>
  </r>
  <r>
    <x v="1876"/>
    <n v="90"/>
    <x v="4"/>
    <s v="Drama|Thriller"/>
    <x v="4138"/>
    <s v="English"/>
    <s v="USA"/>
    <n v="2500000"/>
    <n v="2014"/>
    <x v="8"/>
    <x v="3"/>
    <x v="1"/>
    <x v="2"/>
    <x v="1"/>
    <x v="0"/>
    <x v="0"/>
    <x v="0"/>
    <x v="0"/>
  </r>
  <r>
    <x v="601"/>
    <n v="91"/>
    <x v="2832"/>
    <s v="Horror|Thriller"/>
    <x v="4139"/>
    <s v="English"/>
    <s v="USA"/>
    <n v="4000000"/>
    <n v="1982"/>
    <x v="20"/>
    <x v="11"/>
    <x v="1"/>
    <x v="2"/>
    <x v="1"/>
    <x v="0"/>
    <x v="0"/>
    <x v="0"/>
    <x v="0"/>
  </r>
  <r>
    <x v="1877"/>
    <n v="92"/>
    <x v="3613"/>
    <s v="Horror|Mystery|Thriller"/>
    <x v="4140"/>
    <s v="English"/>
    <s v="USA"/>
    <n v="2200000"/>
    <n v="1985"/>
    <x v="55"/>
    <x v="11"/>
    <x v="12"/>
    <x v="1"/>
    <x v="1"/>
    <x v="0"/>
    <x v="0"/>
    <x v="0"/>
    <x v="0"/>
  </r>
  <r>
    <x v="1808"/>
    <n v="117"/>
    <x v="3614"/>
    <s v="Drama"/>
    <x v="4141"/>
    <s v="English"/>
    <s v="USA"/>
    <n v="2200000"/>
    <n v="2007"/>
    <x v="18"/>
    <x v="3"/>
    <x v="2"/>
    <x v="2"/>
    <x v="1"/>
    <x v="0"/>
    <x v="0"/>
    <x v="0"/>
    <x v="0"/>
  </r>
  <r>
    <x v="1878"/>
    <n v="120"/>
    <x v="3615"/>
    <s v="Drama"/>
    <x v="4142"/>
    <s v="English"/>
    <s v="USA"/>
    <n v="2300000"/>
    <n v="2015"/>
    <x v="18"/>
    <x v="3"/>
    <x v="2"/>
    <x v="2"/>
    <x v="1"/>
    <x v="0"/>
    <x v="0"/>
    <x v="0"/>
    <x v="0"/>
  </r>
  <r>
    <x v="1879"/>
    <n v="90"/>
    <x v="4"/>
    <s v="Thriller"/>
    <x v="4143"/>
    <s v="English"/>
    <s v="USA"/>
    <n v="2200000"/>
    <n v="2008"/>
    <x v="44"/>
    <x v="13"/>
    <x v="2"/>
    <x v="2"/>
    <x v="1"/>
    <x v="0"/>
    <x v="0"/>
    <x v="0"/>
    <x v="0"/>
  </r>
  <r>
    <x v="1880"/>
    <n v="119"/>
    <x v="4"/>
    <s v="Drama"/>
    <x v="4144"/>
    <s v="English"/>
    <s v="USA"/>
    <n v="2160000"/>
    <n v="1945"/>
    <x v="7"/>
    <x v="3"/>
    <x v="2"/>
    <x v="2"/>
    <x v="1"/>
    <x v="0"/>
    <x v="0"/>
    <x v="0"/>
    <x v="0"/>
  </r>
  <r>
    <x v="1881"/>
    <n v="90"/>
    <x v="4"/>
    <s v="Drama|Thriller"/>
    <x v="4145"/>
    <s v="English"/>
    <s v="Spain"/>
    <s v="-"/>
    <n v="2015"/>
    <x v="30"/>
    <x v="3"/>
    <x v="1"/>
    <x v="2"/>
    <x v="1"/>
    <x v="0"/>
    <x v="0"/>
    <x v="0"/>
    <x v="0"/>
  </r>
  <r>
    <x v="1882"/>
    <n v="90"/>
    <x v="4"/>
    <s v="Comedy|Drama|Romance"/>
    <x v="4146"/>
    <s v="English"/>
    <s v="UK"/>
    <n v="1200000"/>
    <n v="2005"/>
    <x v="27"/>
    <x v="5"/>
    <x v="9"/>
    <x v="4"/>
    <x v="1"/>
    <x v="0"/>
    <x v="0"/>
    <x v="0"/>
    <x v="0"/>
  </r>
  <r>
    <x v="1883"/>
    <n v="97"/>
    <x v="4"/>
    <s v="Comedy|Music|Romance"/>
    <x v="4147"/>
    <s v="English"/>
    <s v="USA"/>
    <n v="2400000"/>
    <n v="2014"/>
    <x v="43"/>
    <x v="5"/>
    <x v="16"/>
    <x v="4"/>
    <x v="1"/>
    <x v="0"/>
    <x v="0"/>
    <x v="0"/>
    <x v="0"/>
  </r>
  <r>
    <x v="1560"/>
    <n v="90"/>
    <x v="4"/>
    <s v="Action|Comedy|Horror"/>
    <x v="4148"/>
    <s v="English"/>
    <s v="Canada"/>
    <n v="2500000"/>
    <n v="2007"/>
    <x v="19"/>
    <x v="0"/>
    <x v="8"/>
    <x v="9"/>
    <x v="1"/>
    <x v="0"/>
    <x v="0"/>
    <x v="0"/>
    <x v="0"/>
  </r>
  <r>
    <x v="1884"/>
    <n v="172"/>
    <x v="3616"/>
    <s v="Drama|Romance|War"/>
    <x v="4149"/>
    <s v="English"/>
    <s v="USA"/>
    <n v="2100000"/>
    <n v="1946"/>
    <x v="14"/>
    <x v="3"/>
    <x v="6"/>
    <x v="16"/>
    <x v="1"/>
    <x v="0"/>
    <x v="0"/>
    <x v="0"/>
    <x v="0"/>
  </r>
  <r>
    <x v="1885"/>
    <n v="115"/>
    <x v="3617"/>
    <s v="Biography|Crime|Drama"/>
    <x v="4150"/>
    <s v="English"/>
    <s v="USA"/>
    <s v="-"/>
    <n v="2001"/>
    <x v="15"/>
    <x v="9"/>
    <x v="7"/>
    <x v="8"/>
    <x v="1"/>
    <x v="0"/>
    <x v="0"/>
    <x v="0"/>
    <x v="0"/>
  </r>
  <r>
    <x v="1886"/>
    <n v="89"/>
    <x v="3618"/>
    <s v="Comedy|Drama"/>
    <x v="4151"/>
    <s v="Norwegian"/>
    <s v="Norway"/>
    <n v="15500000"/>
    <n v="2001"/>
    <x v="32"/>
    <x v="5"/>
    <x v="9"/>
    <x v="2"/>
    <x v="1"/>
    <x v="0"/>
    <x v="0"/>
    <x v="0"/>
    <x v="0"/>
  </r>
  <r>
    <x v="1887"/>
    <n v="125"/>
    <x v="3619"/>
    <s v="Crime|Drama"/>
    <x v="4152"/>
    <s v="English"/>
    <s v="USA"/>
    <n v="2100000"/>
    <n v="2015"/>
    <x v="13"/>
    <x v="8"/>
    <x v="9"/>
    <x v="2"/>
    <x v="1"/>
    <x v="0"/>
    <x v="0"/>
    <x v="0"/>
    <x v="0"/>
  </r>
  <r>
    <x v="1295"/>
    <n v="78"/>
    <x v="4"/>
    <s v="Horror"/>
    <x v="4153"/>
    <s v="Spanish"/>
    <s v="Spain"/>
    <n v="1500000"/>
    <n v="2007"/>
    <x v="7"/>
    <x v="11"/>
    <x v="2"/>
    <x v="2"/>
    <x v="1"/>
    <x v="0"/>
    <x v="0"/>
    <x v="0"/>
    <x v="0"/>
  </r>
  <r>
    <x v="1796"/>
    <n v="89"/>
    <x v="4"/>
    <s v="Drama"/>
    <x v="4154"/>
    <s v="English"/>
    <s v="USA"/>
    <n v="2100000"/>
    <n v="2010"/>
    <x v="22"/>
    <x v="3"/>
    <x v="2"/>
    <x v="2"/>
    <x v="1"/>
    <x v="0"/>
    <x v="0"/>
    <x v="0"/>
    <x v="0"/>
  </r>
  <r>
    <x v="1888"/>
    <n v="100"/>
    <x v="4"/>
    <s v="Comedy|Drama|Mystery|Romance|Thriller"/>
    <x v="4155"/>
    <s v="English"/>
    <s v="USA"/>
    <n v="2100000"/>
    <n v="2015"/>
    <x v="10"/>
    <x v="5"/>
    <x v="9"/>
    <x v="14"/>
    <x v="6"/>
    <x v="2"/>
    <x v="0"/>
    <x v="0"/>
    <x v="0"/>
  </r>
  <r>
    <x v="1889"/>
    <n v="77"/>
    <x v="4"/>
    <s v="Horror|Sci-Fi|Thriller"/>
    <x v="4156"/>
    <s v="English"/>
    <s v="UK"/>
    <s v="-"/>
    <n v="2015"/>
    <x v="30"/>
    <x v="11"/>
    <x v="10"/>
    <x v="1"/>
    <x v="1"/>
    <x v="0"/>
    <x v="0"/>
    <x v="0"/>
    <x v="0"/>
  </r>
  <r>
    <x v="1890"/>
    <n v="81"/>
    <x v="4"/>
    <s v="Adventure|Drama|Western"/>
    <x v="4157"/>
    <s v="English"/>
    <s v="USA"/>
    <n v="2100000"/>
    <n v="2015"/>
    <x v="34"/>
    <x v="2"/>
    <x v="9"/>
    <x v="6"/>
    <x v="1"/>
    <x v="0"/>
    <x v="0"/>
    <x v="0"/>
    <x v="0"/>
  </r>
  <r>
    <x v="494"/>
    <n v="115"/>
    <x v="3620"/>
    <s v="Action|Adventure|Thriller"/>
    <x v="4158"/>
    <s v="English"/>
    <s v="UK"/>
    <n v="2000000"/>
    <n v="1963"/>
    <x v="7"/>
    <x v="0"/>
    <x v="0"/>
    <x v="1"/>
    <x v="1"/>
    <x v="0"/>
    <x v="0"/>
    <x v="0"/>
    <x v="0"/>
  </r>
  <r>
    <x v="1891"/>
    <n v="96"/>
    <x v="3621"/>
    <s v="Action|Comedy|Horror|Sci-Fi"/>
    <x v="4159"/>
    <s v="English"/>
    <s v="USA"/>
    <n v="2300000"/>
    <n v="1989"/>
    <x v="37"/>
    <x v="0"/>
    <x v="8"/>
    <x v="9"/>
    <x v="0"/>
    <x v="0"/>
    <x v="0"/>
    <x v="0"/>
    <x v="0"/>
  </r>
  <r>
    <x v="113"/>
    <n v="60"/>
    <x v="4"/>
    <s v="Crime|Drama|Mystery"/>
    <x v="4160"/>
    <s v="English"/>
    <s v="USA"/>
    <s v="-"/>
    <s v="-"/>
    <x v="38"/>
    <x v="8"/>
    <x v="9"/>
    <x v="14"/>
    <x v="1"/>
    <x v="0"/>
    <x v="0"/>
    <x v="0"/>
    <x v="0"/>
  </r>
  <r>
    <x v="696"/>
    <n v="89"/>
    <x v="4"/>
    <s v="Comedy|Sci-Fi"/>
    <x v="4161"/>
    <s v="English"/>
    <s v="USA"/>
    <n v="2000000"/>
    <n v="1973"/>
    <x v="11"/>
    <x v="5"/>
    <x v="10"/>
    <x v="2"/>
    <x v="1"/>
    <x v="0"/>
    <x v="0"/>
    <x v="0"/>
    <x v="0"/>
  </r>
  <r>
    <x v="1892"/>
    <n v="100"/>
    <x v="3622"/>
    <s v="Horror|Mystery"/>
    <x v="4162"/>
    <s v="English"/>
    <s v="USA"/>
    <n v="2000000"/>
    <n v="2014"/>
    <x v="8"/>
    <x v="11"/>
    <x v="12"/>
    <x v="2"/>
    <x v="1"/>
    <x v="0"/>
    <x v="0"/>
    <x v="0"/>
    <x v="0"/>
  </r>
  <r>
    <x v="696"/>
    <n v="88"/>
    <x v="4"/>
    <s v="Comedy"/>
    <x v="4163"/>
    <s v="English"/>
    <s v="USA"/>
    <n v="2000000"/>
    <n v="1972"/>
    <x v="2"/>
    <x v="5"/>
    <x v="2"/>
    <x v="2"/>
    <x v="1"/>
    <x v="0"/>
    <x v="0"/>
    <x v="0"/>
    <x v="0"/>
  </r>
  <r>
    <x v="1893"/>
    <n v="129"/>
    <x v="4"/>
    <s v="Crime|Drama"/>
    <x v="4164"/>
    <s v="English"/>
    <s v="USA"/>
    <n v="2000000"/>
    <n v="1962"/>
    <x v="26"/>
    <x v="8"/>
    <x v="9"/>
    <x v="2"/>
    <x v="1"/>
    <x v="0"/>
    <x v="0"/>
    <x v="0"/>
    <x v="0"/>
  </r>
  <r>
    <x v="83"/>
    <n v="87"/>
    <x v="3623"/>
    <s v="Action|Adventure|Sci-Fi|Thriller"/>
    <x v="4165"/>
    <s v="English"/>
    <s v="Australia"/>
    <n v="2000000"/>
    <n v="1981"/>
    <x v="32"/>
    <x v="0"/>
    <x v="0"/>
    <x v="3"/>
    <x v="7"/>
    <x v="0"/>
    <x v="0"/>
    <x v="0"/>
    <x v="0"/>
  </r>
  <r>
    <x v="1894"/>
    <n v="102"/>
    <x v="3624"/>
    <s v="Action|Comedy"/>
    <x v="4166"/>
    <s v="Cantonese"/>
    <s v="Hong Kong"/>
    <n v="2000000"/>
    <n v="1994"/>
    <x v="32"/>
    <x v="0"/>
    <x v="8"/>
    <x v="2"/>
    <x v="1"/>
    <x v="0"/>
    <x v="0"/>
    <x v="0"/>
    <x v="0"/>
  </r>
  <r>
    <x v="328"/>
    <n v="152"/>
    <x v="4"/>
    <s v="Crime|Drama|Romance"/>
    <x v="881"/>
    <s v="English"/>
    <s v="UK"/>
    <n v="2000000"/>
    <n v="1962"/>
    <x v="16"/>
    <x v="8"/>
    <x v="9"/>
    <x v="4"/>
    <x v="1"/>
    <x v="0"/>
    <x v="0"/>
    <x v="0"/>
    <x v="0"/>
  </r>
  <r>
    <x v="709"/>
    <n v="118"/>
    <x v="3625"/>
    <s v="Biography|Crime|Drama|Romance"/>
    <x v="4167"/>
    <s v="English"/>
    <s v="USA"/>
    <n v="2000000"/>
    <n v="1999"/>
    <x v="32"/>
    <x v="9"/>
    <x v="7"/>
    <x v="8"/>
    <x v="6"/>
    <x v="0"/>
    <x v="0"/>
    <x v="0"/>
    <x v="0"/>
  </r>
  <r>
    <x v="1895"/>
    <n v="86"/>
    <x v="3626"/>
    <s v="Drama|Horror|Mystery|Thriller"/>
    <x v="4168"/>
    <s v="English"/>
    <s v="France"/>
    <n v="2000000"/>
    <n v="2011"/>
    <x v="43"/>
    <x v="3"/>
    <x v="11"/>
    <x v="14"/>
    <x v="7"/>
    <x v="0"/>
    <x v="0"/>
    <x v="0"/>
    <x v="0"/>
  </r>
  <r>
    <x v="176"/>
    <n v="137"/>
    <x v="3627"/>
    <s v="Drama|Thriller"/>
    <x v="4169"/>
    <s v="German"/>
    <s v="Germany"/>
    <n v="2000000"/>
    <n v="2006"/>
    <x v="3"/>
    <x v="3"/>
    <x v="1"/>
    <x v="2"/>
    <x v="1"/>
    <x v="0"/>
    <x v="0"/>
    <x v="0"/>
    <x v="0"/>
  </r>
  <r>
    <x v="1896"/>
    <n v="129"/>
    <x v="3628"/>
    <s v="Drama"/>
    <x v="4170"/>
    <s v="English"/>
    <s v="USA"/>
    <n v="2000000"/>
    <n v="2011"/>
    <x v="15"/>
    <x v="3"/>
    <x v="2"/>
    <x v="2"/>
    <x v="1"/>
    <x v="0"/>
    <x v="0"/>
    <x v="0"/>
    <x v="0"/>
  </r>
  <r>
    <x v="1897"/>
    <n v="134"/>
    <x v="4"/>
    <s v="Drama|Sport"/>
    <x v="4171"/>
    <s v="English"/>
    <s v="USA"/>
    <n v="2000000"/>
    <n v="1961"/>
    <x v="25"/>
    <x v="3"/>
    <x v="19"/>
    <x v="2"/>
    <x v="1"/>
    <x v="0"/>
    <x v="0"/>
    <x v="0"/>
    <x v="0"/>
  </r>
  <r>
    <x v="1898"/>
    <n v="119"/>
    <x v="4"/>
    <s v="Adventure|Drama|Romance|Western"/>
    <x v="4172"/>
    <s v="English"/>
    <s v="USA"/>
    <n v="1614000"/>
    <n v="1940"/>
    <x v="1"/>
    <x v="2"/>
    <x v="9"/>
    <x v="4"/>
    <x v="9"/>
    <x v="0"/>
    <x v="0"/>
    <x v="0"/>
    <x v="0"/>
  </r>
  <r>
    <x v="1899"/>
    <n v="80"/>
    <x v="3629"/>
    <s v="Animation|Comedy|Drama"/>
    <x v="4173"/>
    <s v="French"/>
    <s v="France"/>
    <n v="9500000"/>
    <n v="2003"/>
    <x v="6"/>
    <x v="4"/>
    <x v="8"/>
    <x v="8"/>
    <x v="1"/>
    <x v="0"/>
    <x v="0"/>
    <x v="0"/>
    <x v="0"/>
  </r>
  <r>
    <x v="1900"/>
    <n v="89"/>
    <x v="3630"/>
    <s v="Comedy|Drama"/>
    <x v="4174"/>
    <s v="English"/>
    <s v="Canada"/>
    <n v="2000000"/>
    <n v="1998"/>
    <x v="13"/>
    <x v="5"/>
    <x v="9"/>
    <x v="2"/>
    <x v="1"/>
    <x v="0"/>
    <x v="0"/>
    <x v="0"/>
    <x v="0"/>
  </r>
  <r>
    <x v="1513"/>
    <n v="101"/>
    <x v="3631"/>
    <s v="Biography|Comedy|Drama"/>
    <x v="4175"/>
    <s v="English"/>
    <s v="USA"/>
    <s v="-"/>
    <n v="2003"/>
    <x v="7"/>
    <x v="9"/>
    <x v="8"/>
    <x v="8"/>
    <x v="1"/>
    <x v="0"/>
    <x v="0"/>
    <x v="0"/>
    <x v="0"/>
  </r>
  <r>
    <x v="776"/>
    <n v="80"/>
    <x v="3632"/>
    <s v="Drama|Romance"/>
    <x v="4176"/>
    <s v="English"/>
    <s v="USA"/>
    <n v="2700000"/>
    <n v="2004"/>
    <x v="25"/>
    <x v="3"/>
    <x v="6"/>
    <x v="2"/>
    <x v="1"/>
    <x v="0"/>
    <x v="0"/>
    <x v="0"/>
    <x v="0"/>
  </r>
  <r>
    <x v="114"/>
    <n v="115"/>
    <x v="3633"/>
    <s v="Drama|Thriller"/>
    <x v="4177"/>
    <s v="Spanish"/>
    <s v="Mexico"/>
    <n v="2000000"/>
    <n v="2000"/>
    <x v="14"/>
    <x v="3"/>
    <x v="1"/>
    <x v="2"/>
    <x v="1"/>
    <x v="0"/>
    <x v="0"/>
    <x v="0"/>
    <x v="0"/>
  </r>
  <r>
    <x v="534"/>
    <n v="100"/>
    <x v="3634"/>
    <s v="Drama"/>
    <x v="4178"/>
    <s v="English"/>
    <s v="USA"/>
    <n v="1500000"/>
    <n v="2003"/>
    <x v="2"/>
    <x v="3"/>
    <x v="2"/>
    <x v="2"/>
    <x v="1"/>
    <x v="0"/>
    <x v="0"/>
    <x v="0"/>
    <x v="0"/>
  </r>
  <r>
    <x v="1901"/>
    <n v="118"/>
    <x v="4"/>
    <s v="Drama|Romance"/>
    <x v="4179"/>
    <s v="English"/>
    <s v="USA"/>
    <n v="2000000"/>
    <n v="1947"/>
    <x v="38"/>
    <x v="3"/>
    <x v="6"/>
    <x v="2"/>
    <x v="1"/>
    <x v="0"/>
    <x v="0"/>
    <x v="0"/>
    <x v="0"/>
  </r>
  <r>
    <x v="1902"/>
    <n v="100"/>
    <x v="3635"/>
    <s v="Drama"/>
    <x v="4180"/>
    <s v="English"/>
    <s v="USA"/>
    <n v="2000000"/>
    <n v="2010"/>
    <x v="13"/>
    <x v="3"/>
    <x v="2"/>
    <x v="2"/>
    <x v="1"/>
    <x v="0"/>
    <x v="0"/>
    <x v="0"/>
    <x v="0"/>
  </r>
  <r>
    <x v="371"/>
    <n v="106"/>
    <x v="3636"/>
    <s v="Adventure|Documentary|Drama|Sport"/>
    <x v="4181"/>
    <s v="English"/>
    <s v="UK"/>
    <s v="-"/>
    <n v="2003"/>
    <x v="14"/>
    <x v="2"/>
    <x v="21"/>
    <x v="8"/>
    <x v="16"/>
    <x v="0"/>
    <x v="0"/>
    <x v="0"/>
    <x v="0"/>
  </r>
  <r>
    <x v="1903"/>
    <n v="106"/>
    <x v="4"/>
    <s v="Drama|Musical|Romance"/>
    <x v="4182"/>
    <s v="English"/>
    <s v="USA"/>
    <n v="2000000"/>
    <n v="1938"/>
    <x v="15"/>
    <x v="3"/>
    <x v="15"/>
    <x v="4"/>
    <x v="1"/>
    <x v="0"/>
    <x v="0"/>
    <x v="0"/>
    <x v="0"/>
  </r>
  <r>
    <x v="1904"/>
    <n v="91"/>
    <x v="3637"/>
    <s v="Comedy|Drama"/>
    <x v="4183"/>
    <s v="English"/>
    <s v="USA"/>
    <n v="2000000"/>
    <n v="2005"/>
    <x v="38"/>
    <x v="5"/>
    <x v="9"/>
    <x v="2"/>
    <x v="1"/>
    <x v="0"/>
    <x v="0"/>
    <x v="0"/>
    <x v="0"/>
  </r>
  <r>
    <x v="1765"/>
    <n v="105"/>
    <x v="3638"/>
    <s v="Crime|Documentary"/>
    <x v="4184"/>
    <s v="English"/>
    <s v="USA"/>
    <s v="-"/>
    <n v="2010"/>
    <x v="24"/>
    <x v="8"/>
    <x v="21"/>
    <x v="2"/>
    <x v="1"/>
    <x v="0"/>
    <x v="0"/>
    <x v="0"/>
    <x v="0"/>
  </r>
  <r>
    <x v="1905"/>
    <n v="96"/>
    <x v="3639"/>
    <s v="Drama|Music|Romance"/>
    <x v="4185"/>
    <s v="English"/>
    <s v="UK"/>
    <n v="2000000"/>
    <n v="2015"/>
    <x v="9"/>
    <x v="3"/>
    <x v="16"/>
    <x v="4"/>
    <x v="1"/>
    <x v="0"/>
    <x v="0"/>
    <x v="0"/>
    <x v="0"/>
  </r>
  <r>
    <x v="1906"/>
    <n v="116"/>
    <x v="3640"/>
    <s v="Action|Crime|Drama|Thriller"/>
    <x v="4186"/>
    <s v="English"/>
    <s v="France"/>
    <s v="-"/>
    <n v="1999"/>
    <x v="7"/>
    <x v="0"/>
    <x v="7"/>
    <x v="8"/>
    <x v="7"/>
    <x v="0"/>
    <x v="0"/>
    <x v="0"/>
    <x v="0"/>
  </r>
  <r>
    <x v="50"/>
    <n v="116"/>
    <x v="3641"/>
    <s v="Action|Crime|Drama|Thriller"/>
    <x v="4187"/>
    <s v="English"/>
    <s v="USA"/>
    <n v="2000000"/>
    <n v="2005"/>
    <x v="15"/>
    <x v="0"/>
    <x v="7"/>
    <x v="8"/>
    <x v="7"/>
    <x v="0"/>
    <x v="0"/>
    <x v="0"/>
    <x v="0"/>
  </r>
  <r>
    <x v="580"/>
    <n v="97"/>
    <x v="3642"/>
    <s v="Crime|Drama|Thriller"/>
    <x v="4188"/>
    <s v="English"/>
    <s v="USA"/>
    <n v="2000000"/>
    <n v="2015"/>
    <x v="43"/>
    <x v="8"/>
    <x v="9"/>
    <x v="1"/>
    <x v="1"/>
    <x v="0"/>
    <x v="0"/>
    <x v="0"/>
    <x v="0"/>
  </r>
  <r>
    <x v="151"/>
    <n v="101"/>
    <x v="3643"/>
    <s v="Comedy|Romance"/>
    <x v="4189"/>
    <s v="English"/>
    <s v="USA"/>
    <n v="2000000"/>
    <n v="2002"/>
    <x v="55"/>
    <x v="5"/>
    <x v="6"/>
    <x v="2"/>
    <x v="1"/>
    <x v="0"/>
    <x v="0"/>
    <x v="0"/>
    <x v="0"/>
  </r>
  <r>
    <x v="1907"/>
    <n v="98"/>
    <x v="3644"/>
    <s v="Horror|Mystery|Thriller"/>
    <x v="4190"/>
    <s v="English"/>
    <s v="UK"/>
    <n v="2000000"/>
    <n v="1986"/>
    <x v="20"/>
    <x v="11"/>
    <x v="12"/>
    <x v="1"/>
    <x v="1"/>
    <x v="0"/>
    <x v="0"/>
    <x v="0"/>
    <x v="0"/>
  </r>
  <r>
    <x v="113"/>
    <n v="22"/>
    <x v="4"/>
    <s v="Comedy"/>
    <x v="4191"/>
    <s v="English"/>
    <s v="USA"/>
    <s v="-"/>
    <s v="-"/>
    <x v="14"/>
    <x v="5"/>
    <x v="2"/>
    <x v="2"/>
    <x v="1"/>
    <x v="0"/>
    <x v="0"/>
    <x v="0"/>
    <x v="0"/>
  </r>
  <r>
    <x v="85"/>
    <n v="150"/>
    <x v="2278"/>
    <s v="Drama"/>
    <x v="2424"/>
    <s v="English"/>
    <s v="UK"/>
    <n v="18000000"/>
    <n v="1996"/>
    <x v="6"/>
    <x v="3"/>
    <x v="2"/>
    <x v="2"/>
    <x v="1"/>
    <x v="0"/>
    <x v="0"/>
    <x v="0"/>
    <x v="0"/>
  </r>
  <r>
    <x v="1559"/>
    <n v="101"/>
    <x v="3645"/>
    <s v="Comedy|Drama|Romance"/>
    <x v="4192"/>
    <s v="English"/>
    <s v="USA"/>
    <n v="2000000"/>
    <n v="2006"/>
    <x v="12"/>
    <x v="5"/>
    <x v="9"/>
    <x v="4"/>
    <x v="1"/>
    <x v="0"/>
    <x v="0"/>
    <x v="0"/>
    <x v="0"/>
  </r>
  <r>
    <x v="1908"/>
    <n v="90"/>
    <x v="3646"/>
    <s v="Animation|Biography|Documentary|Drama|History|War"/>
    <x v="4193"/>
    <s v="Hebrew"/>
    <s v="Israel"/>
    <n v="1500000"/>
    <n v="2008"/>
    <x v="25"/>
    <x v="4"/>
    <x v="18"/>
    <x v="19"/>
    <x v="11"/>
    <x v="9"/>
    <x v="8"/>
    <x v="0"/>
    <x v="0"/>
  </r>
  <r>
    <x v="1909"/>
    <n v="120"/>
    <x v="3647"/>
    <s v="Adventure"/>
    <x v="4194"/>
    <s v="English"/>
    <s v="USA"/>
    <n v="2000000"/>
    <n v="2003"/>
    <x v="47"/>
    <x v="2"/>
    <x v="2"/>
    <x v="2"/>
    <x v="1"/>
    <x v="0"/>
    <x v="0"/>
    <x v="0"/>
    <x v="0"/>
  </r>
  <r>
    <x v="1765"/>
    <n v="102"/>
    <x v="3648"/>
    <s v="Documentary|War"/>
    <x v="4195"/>
    <s v="English"/>
    <s v="USA"/>
    <n v="2000000"/>
    <n v="2007"/>
    <x v="24"/>
    <x v="1"/>
    <x v="17"/>
    <x v="2"/>
    <x v="1"/>
    <x v="0"/>
    <x v="0"/>
    <x v="0"/>
    <x v="0"/>
  </r>
  <r>
    <x v="1910"/>
    <n v="102"/>
    <x v="3649"/>
    <s v="Drama|Romance"/>
    <x v="4196"/>
    <s v="English"/>
    <s v="USA"/>
    <n v="2000000"/>
    <n v="2015"/>
    <x v="8"/>
    <x v="3"/>
    <x v="6"/>
    <x v="2"/>
    <x v="1"/>
    <x v="0"/>
    <x v="0"/>
    <x v="0"/>
    <x v="0"/>
  </r>
  <r>
    <x v="113"/>
    <n v="60"/>
    <x v="4"/>
    <s v="Comedy|Drama|Romance"/>
    <x v="4197"/>
    <s v="English"/>
    <s v="USA"/>
    <s v="-"/>
    <s v="-"/>
    <x v="11"/>
    <x v="5"/>
    <x v="9"/>
    <x v="4"/>
    <x v="1"/>
    <x v="0"/>
    <x v="0"/>
    <x v="0"/>
    <x v="0"/>
  </r>
  <r>
    <x v="1911"/>
    <n v="100"/>
    <x v="3650"/>
    <s v="Documentary|History"/>
    <x v="4198"/>
    <s v="English"/>
    <s v="UK"/>
    <n v="2000000"/>
    <n v="2007"/>
    <x v="14"/>
    <x v="1"/>
    <x v="14"/>
    <x v="2"/>
    <x v="1"/>
    <x v="0"/>
    <x v="0"/>
    <x v="0"/>
    <x v="0"/>
  </r>
  <r>
    <x v="1912"/>
    <n v="104"/>
    <x v="3651"/>
    <s v="Drama|Western"/>
    <x v="4199"/>
    <s v="English"/>
    <s v="USA"/>
    <s v="-"/>
    <n v="2010"/>
    <x v="12"/>
    <x v="3"/>
    <x v="13"/>
    <x v="2"/>
    <x v="1"/>
    <x v="0"/>
    <x v="0"/>
    <x v="0"/>
    <x v="0"/>
  </r>
  <r>
    <x v="1642"/>
    <n v="89"/>
    <x v="3652"/>
    <s v="Biography|Documentary|History"/>
    <x v="4200"/>
    <s v="English"/>
    <s v="USA"/>
    <n v="2000000"/>
    <n v="2005"/>
    <x v="2"/>
    <x v="9"/>
    <x v="21"/>
    <x v="12"/>
    <x v="1"/>
    <x v="0"/>
    <x v="0"/>
    <x v="0"/>
    <x v="0"/>
  </r>
  <r>
    <x v="1913"/>
    <n v="99"/>
    <x v="3653"/>
    <s v="Crime|Drama|Romance"/>
    <x v="4201"/>
    <s v="English"/>
    <s v="USA"/>
    <s v="-"/>
    <n v="2000"/>
    <x v="11"/>
    <x v="8"/>
    <x v="9"/>
    <x v="4"/>
    <x v="1"/>
    <x v="0"/>
    <x v="0"/>
    <x v="0"/>
    <x v="0"/>
  </r>
  <r>
    <x v="1802"/>
    <n v="96"/>
    <x v="3654"/>
    <s v="Comedy|Drama"/>
    <x v="4202"/>
    <s v="English"/>
    <s v="UK"/>
    <s v="-"/>
    <n v="1997"/>
    <x v="21"/>
    <x v="5"/>
    <x v="9"/>
    <x v="2"/>
    <x v="1"/>
    <x v="0"/>
    <x v="0"/>
    <x v="0"/>
    <x v="0"/>
  </r>
  <r>
    <x v="1914"/>
    <n v="86"/>
    <x v="3655"/>
    <s v="Comedy"/>
    <x v="4203"/>
    <s v="English"/>
    <s v="USA"/>
    <n v="3400000"/>
    <n v="2010"/>
    <x v="51"/>
    <x v="5"/>
    <x v="2"/>
    <x v="2"/>
    <x v="1"/>
    <x v="0"/>
    <x v="0"/>
    <x v="0"/>
    <x v="0"/>
  </r>
  <r>
    <x v="191"/>
    <n v="98"/>
    <x v="4"/>
    <s v="Comedy|Drama|Thriller"/>
    <x v="4204"/>
    <s v="French"/>
    <s v="France"/>
    <n v="17000000"/>
    <n v="1985"/>
    <x v="12"/>
    <x v="5"/>
    <x v="9"/>
    <x v="1"/>
    <x v="1"/>
    <x v="0"/>
    <x v="0"/>
    <x v="0"/>
    <x v="0"/>
  </r>
  <r>
    <x v="1915"/>
    <n v="96"/>
    <x v="3656"/>
    <s v="Comedy|Drama"/>
    <x v="4205"/>
    <s v="English"/>
    <s v="USA"/>
    <n v="6000000"/>
    <n v="2004"/>
    <x v="15"/>
    <x v="5"/>
    <x v="9"/>
    <x v="2"/>
    <x v="1"/>
    <x v="0"/>
    <x v="0"/>
    <x v="0"/>
    <x v="0"/>
  </r>
  <r>
    <x v="1916"/>
    <n v="94"/>
    <x v="3657"/>
    <s v="Comedy|Fantasy|Horror|Thriller"/>
    <x v="4206"/>
    <s v="English"/>
    <s v="USA"/>
    <s v="-"/>
    <n v="2007"/>
    <x v="28"/>
    <x v="5"/>
    <x v="5"/>
    <x v="9"/>
    <x v="7"/>
    <x v="0"/>
    <x v="0"/>
    <x v="0"/>
    <x v="0"/>
  </r>
  <r>
    <x v="1917"/>
    <n v="91"/>
    <x v="3658"/>
    <s v="Action|Adventure|Comedy|Drama|Music|Sci-Fi"/>
    <x v="4207"/>
    <s v="English"/>
    <s v="USA"/>
    <n v="2000000"/>
    <n v="1998"/>
    <x v="10"/>
    <x v="0"/>
    <x v="0"/>
    <x v="5"/>
    <x v="11"/>
    <x v="13"/>
    <x v="2"/>
    <x v="0"/>
    <x v="0"/>
  </r>
  <r>
    <x v="1918"/>
    <s v="-"/>
    <x v="4"/>
    <s v="Action|Comedy|Romance|Thriller"/>
    <x v="4208"/>
    <s v="Hindi"/>
    <s v="India"/>
    <s v="-"/>
    <n v="2000"/>
    <x v="66"/>
    <x v="0"/>
    <x v="8"/>
    <x v="4"/>
    <x v="7"/>
    <x v="0"/>
    <x v="0"/>
    <x v="0"/>
    <x v="0"/>
  </r>
  <r>
    <x v="984"/>
    <n v="90"/>
    <x v="3659"/>
    <s v="Biography|Comedy|Drama|Music"/>
    <x v="4209"/>
    <s v="English"/>
    <s v="UK"/>
    <s v="-"/>
    <n v="2004"/>
    <x v="38"/>
    <x v="9"/>
    <x v="8"/>
    <x v="8"/>
    <x v="15"/>
    <x v="0"/>
    <x v="0"/>
    <x v="0"/>
    <x v="0"/>
  </r>
  <r>
    <x v="1919"/>
    <n v="85"/>
    <x v="3660"/>
    <s v="Comedy|Drama"/>
    <x v="4210"/>
    <s v="English"/>
    <s v="USA"/>
    <n v="3800000"/>
    <n v="2009"/>
    <x v="27"/>
    <x v="5"/>
    <x v="9"/>
    <x v="2"/>
    <x v="1"/>
    <x v="0"/>
    <x v="0"/>
    <x v="0"/>
    <x v="0"/>
  </r>
  <r>
    <x v="1594"/>
    <n v="96"/>
    <x v="4"/>
    <s v="Comedy|Drama|Romance|Sport"/>
    <x v="4211"/>
    <s v="English"/>
    <s v="UK"/>
    <s v="-"/>
    <n v="1997"/>
    <x v="1"/>
    <x v="5"/>
    <x v="9"/>
    <x v="4"/>
    <x v="16"/>
    <x v="0"/>
    <x v="0"/>
    <x v="0"/>
    <x v="0"/>
  </r>
  <r>
    <x v="42"/>
    <n v="129"/>
    <x v="3661"/>
    <s v="Drama"/>
    <x v="4212"/>
    <s v="English"/>
    <s v="USA"/>
    <n v="13500000"/>
    <n v="2015"/>
    <x v="33"/>
    <x v="3"/>
    <x v="2"/>
    <x v="2"/>
    <x v="1"/>
    <x v="0"/>
    <x v="0"/>
    <x v="0"/>
    <x v="0"/>
  </r>
  <r>
    <x v="113"/>
    <n v="60"/>
    <x v="4"/>
    <s v="Comedy|Drama|Sci-Fi"/>
    <x v="4213"/>
    <s v="English"/>
    <s v="USA"/>
    <s v="-"/>
    <s v="-"/>
    <x v="0"/>
    <x v="5"/>
    <x v="9"/>
    <x v="3"/>
    <x v="1"/>
    <x v="0"/>
    <x v="0"/>
    <x v="0"/>
    <x v="0"/>
  </r>
  <r>
    <x v="1920"/>
    <n v="93"/>
    <x v="3662"/>
    <s v="Animation|Comedy|Family|Romance"/>
    <x v="4214"/>
    <s v="Hindi"/>
    <s v="India"/>
    <s v="-"/>
    <n v="2008"/>
    <x v="43"/>
    <x v="4"/>
    <x v="8"/>
    <x v="7"/>
    <x v="6"/>
    <x v="0"/>
    <x v="0"/>
    <x v="0"/>
    <x v="0"/>
  </r>
  <r>
    <x v="1921"/>
    <n v="100"/>
    <x v="4"/>
    <s v="Crime|Drama"/>
    <x v="4215"/>
    <s v="English"/>
    <s v="USA"/>
    <s v="-"/>
    <n v="2003"/>
    <x v="28"/>
    <x v="8"/>
    <x v="9"/>
    <x v="2"/>
    <x v="1"/>
    <x v="0"/>
    <x v="0"/>
    <x v="0"/>
    <x v="0"/>
  </r>
  <r>
    <x v="1922"/>
    <n v="97"/>
    <x v="3663"/>
    <s v="Adventure|Family|Fantasy"/>
    <x v="4216"/>
    <s v="English"/>
    <s v="Thailand"/>
    <s v="-"/>
    <n v="2013"/>
    <x v="30"/>
    <x v="2"/>
    <x v="4"/>
    <x v="0"/>
    <x v="1"/>
    <x v="0"/>
    <x v="0"/>
    <x v="0"/>
    <x v="0"/>
  </r>
  <r>
    <x v="477"/>
    <n v="94"/>
    <x v="3664"/>
    <s v="Comedy|Drama|Musical|Romance"/>
    <x v="4217"/>
    <s v="English"/>
    <s v="USA"/>
    <s v="-"/>
    <n v="2014"/>
    <x v="18"/>
    <x v="5"/>
    <x v="9"/>
    <x v="18"/>
    <x v="6"/>
    <x v="0"/>
    <x v="0"/>
    <x v="0"/>
    <x v="0"/>
  </r>
  <r>
    <x v="1923"/>
    <n v="95"/>
    <x v="3665"/>
    <s v="Drama"/>
    <x v="4218"/>
    <s v="English"/>
    <s v="USA"/>
    <n v="1500000"/>
    <n v="2009"/>
    <x v="5"/>
    <x v="3"/>
    <x v="2"/>
    <x v="2"/>
    <x v="1"/>
    <x v="0"/>
    <x v="0"/>
    <x v="0"/>
    <x v="0"/>
  </r>
  <r>
    <x v="1924"/>
    <n v="97"/>
    <x v="4"/>
    <s v="Horror|Romance|Sci-Fi"/>
    <x v="4219"/>
    <s v="English"/>
    <s v="USA"/>
    <n v="2000000"/>
    <n v="1993"/>
    <x v="18"/>
    <x v="11"/>
    <x v="6"/>
    <x v="3"/>
    <x v="1"/>
    <x v="0"/>
    <x v="0"/>
    <x v="0"/>
    <x v="0"/>
  </r>
  <r>
    <x v="1925"/>
    <n v="92"/>
    <x v="3666"/>
    <s v="Drama|Romance"/>
    <x v="4220"/>
    <s v="English"/>
    <s v="UK"/>
    <n v="14000"/>
    <n v="2005"/>
    <x v="4"/>
    <x v="3"/>
    <x v="6"/>
    <x v="2"/>
    <x v="1"/>
    <x v="0"/>
    <x v="0"/>
    <x v="0"/>
    <x v="0"/>
  </r>
  <r>
    <x v="1926"/>
    <n v="96"/>
    <x v="3667"/>
    <s v="Drama"/>
    <x v="4221"/>
    <s v="English"/>
    <s v="USA"/>
    <n v="2000000"/>
    <n v="2006"/>
    <x v="4"/>
    <x v="3"/>
    <x v="2"/>
    <x v="2"/>
    <x v="1"/>
    <x v="0"/>
    <x v="0"/>
    <x v="0"/>
    <x v="0"/>
  </r>
  <r>
    <x v="830"/>
    <n v="85"/>
    <x v="1853"/>
    <s v="Comedy|Crime"/>
    <x v="1948"/>
    <s v="English"/>
    <s v="USA"/>
    <n v="25000000"/>
    <n v="2002"/>
    <x v="37"/>
    <x v="5"/>
    <x v="7"/>
    <x v="2"/>
    <x v="1"/>
    <x v="0"/>
    <x v="0"/>
    <x v="0"/>
    <x v="0"/>
  </r>
  <r>
    <x v="1927"/>
    <n v="87"/>
    <x v="4"/>
    <s v="Drama|Horror|Mystery|Sci-Fi|Thriller"/>
    <x v="4222"/>
    <s v="English"/>
    <s v="USA"/>
    <s v="-"/>
    <n v="2015"/>
    <x v="19"/>
    <x v="3"/>
    <x v="11"/>
    <x v="14"/>
    <x v="0"/>
    <x v="2"/>
    <x v="0"/>
    <x v="0"/>
    <x v="0"/>
  </r>
  <r>
    <x v="1088"/>
    <n v="91"/>
    <x v="3668"/>
    <s v="Horror|Thriller"/>
    <x v="4223"/>
    <s v="English"/>
    <s v="UK"/>
    <s v="-"/>
    <n v="2008"/>
    <x v="2"/>
    <x v="11"/>
    <x v="1"/>
    <x v="2"/>
    <x v="1"/>
    <x v="0"/>
    <x v="0"/>
    <x v="0"/>
    <x v="0"/>
  </r>
  <r>
    <x v="534"/>
    <n v="99"/>
    <x v="3669"/>
    <s v="Thriller"/>
    <x v="4224"/>
    <s v="English"/>
    <s v="USA"/>
    <s v="-"/>
    <n v="2013"/>
    <x v="28"/>
    <x v="13"/>
    <x v="2"/>
    <x v="2"/>
    <x v="1"/>
    <x v="0"/>
    <x v="0"/>
    <x v="0"/>
    <x v="0"/>
  </r>
  <r>
    <x v="1928"/>
    <n v="88"/>
    <x v="4"/>
    <s v="Action|Comedy|Fantasy|Horror"/>
    <x v="4225"/>
    <s v="English"/>
    <s v="UK"/>
    <s v="-"/>
    <n v="2009"/>
    <x v="31"/>
    <x v="0"/>
    <x v="8"/>
    <x v="0"/>
    <x v="10"/>
    <x v="0"/>
    <x v="0"/>
    <x v="0"/>
    <x v="0"/>
  </r>
  <r>
    <x v="1929"/>
    <n v="119"/>
    <x v="3670"/>
    <s v="Action|Crime|Drama"/>
    <x v="4226"/>
    <s v="English"/>
    <s v="South Africa"/>
    <n v="2000000"/>
    <n v="2008"/>
    <x v="6"/>
    <x v="0"/>
    <x v="7"/>
    <x v="8"/>
    <x v="1"/>
    <x v="0"/>
    <x v="0"/>
    <x v="0"/>
    <x v="0"/>
  </r>
  <r>
    <x v="1930"/>
    <n v="99"/>
    <x v="4"/>
    <s v="Crime|Drama|Thriller"/>
    <x v="4227"/>
    <s v="English"/>
    <s v="UK"/>
    <n v="2000000"/>
    <n v="2004"/>
    <x v="21"/>
    <x v="8"/>
    <x v="9"/>
    <x v="1"/>
    <x v="1"/>
    <x v="0"/>
    <x v="0"/>
    <x v="0"/>
    <x v="0"/>
  </r>
  <r>
    <x v="1931"/>
    <n v="92"/>
    <x v="4"/>
    <s v="Horror"/>
    <x v="4228"/>
    <s v="English"/>
    <s v="Canada"/>
    <n v="100000"/>
    <n v="2011"/>
    <x v="9"/>
    <x v="11"/>
    <x v="2"/>
    <x v="2"/>
    <x v="1"/>
    <x v="0"/>
    <x v="0"/>
    <x v="0"/>
    <x v="0"/>
  </r>
  <r>
    <x v="1932"/>
    <n v="86"/>
    <x v="4"/>
    <s v="Comedy|Horror"/>
    <x v="4229"/>
    <s v="English"/>
    <s v="Ireland"/>
    <s v="-"/>
    <n v="2012"/>
    <x v="20"/>
    <x v="5"/>
    <x v="11"/>
    <x v="2"/>
    <x v="1"/>
    <x v="0"/>
    <x v="0"/>
    <x v="0"/>
    <x v="0"/>
  </r>
  <r>
    <x v="1933"/>
    <n v="83"/>
    <x v="4"/>
    <s v="Crime|Drama|Horror|Mystery|Thriller"/>
    <x v="4230"/>
    <s v="English"/>
    <s v="USA"/>
    <n v="2000000"/>
    <n v="2010"/>
    <x v="34"/>
    <x v="8"/>
    <x v="9"/>
    <x v="9"/>
    <x v="3"/>
    <x v="2"/>
    <x v="0"/>
    <x v="0"/>
    <x v="0"/>
  </r>
  <r>
    <x v="1934"/>
    <n v="81"/>
    <x v="4"/>
    <s v="Documentary"/>
    <x v="4231"/>
    <s v="English"/>
    <s v="UK"/>
    <n v="2000000"/>
    <n v="2015"/>
    <x v="38"/>
    <x v="1"/>
    <x v="2"/>
    <x v="2"/>
    <x v="1"/>
    <x v="0"/>
    <x v="0"/>
    <x v="0"/>
    <x v="0"/>
  </r>
  <r>
    <x v="696"/>
    <n v="82"/>
    <x v="4"/>
    <s v="Comedy"/>
    <x v="4232"/>
    <s v="English"/>
    <s v="USA"/>
    <n v="2000000"/>
    <n v="1971"/>
    <x v="1"/>
    <x v="5"/>
    <x v="2"/>
    <x v="2"/>
    <x v="1"/>
    <x v="0"/>
    <x v="0"/>
    <x v="0"/>
    <x v="0"/>
  </r>
  <r>
    <x v="1935"/>
    <n v="102"/>
    <x v="3671"/>
    <s v="Thriller"/>
    <x v="4233"/>
    <s v="English"/>
    <s v="USA"/>
    <s v="-"/>
    <n v="2012"/>
    <x v="65"/>
    <x v="13"/>
    <x v="2"/>
    <x v="2"/>
    <x v="1"/>
    <x v="0"/>
    <x v="0"/>
    <x v="0"/>
    <x v="0"/>
  </r>
  <r>
    <x v="1936"/>
    <n v="90"/>
    <x v="4"/>
    <s v="Action|Crime|Drama|Thriller"/>
    <x v="4234"/>
    <s v="English"/>
    <s v="USA"/>
    <n v="2000000"/>
    <n v="2007"/>
    <x v="51"/>
    <x v="0"/>
    <x v="7"/>
    <x v="8"/>
    <x v="7"/>
    <x v="0"/>
    <x v="0"/>
    <x v="0"/>
    <x v="0"/>
  </r>
  <r>
    <x v="113"/>
    <n v="30"/>
    <x v="4"/>
    <s v="Comedy|Drama"/>
    <x v="4235"/>
    <s v="English"/>
    <s v="USA"/>
    <s v="-"/>
    <s v="-"/>
    <x v="11"/>
    <x v="5"/>
    <x v="9"/>
    <x v="2"/>
    <x v="1"/>
    <x v="0"/>
    <x v="0"/>
    <x v="0"/>
    <x v="0"/>
  </r>
  <r>
    <x v="1937"/>
    <n v="92"/>
    <x v="3672"/>
    <s v="Crime|Drama|Film-Noir|Mystery|Thriller"/>
    <x v="4236"/>
    <s v="English"/>
    <s v="USA"/>
    <n v="2300000"/>
    <n v="1947"/>
    <x v="16"/>
    <x v="8"/>
    <x v="9"/>
    <x v="23"/>
    <x v="3"/>
    <x v="2"/>
    <x v="0"/>
    <x v="0"/>
    <x v="0"/>
  </r>
  <r>
    <x v="1938"/>
    <n v="88"/>
    <x v="4"/>
    <s v="Horror|Thriller"/>
    <x v="4237"/>
    <s v="English"/>
    <s v="USA"/>
    <n v="2000000"/>
    <n v="2008"/>
    <x v="41"/>
    <x v="11"/>
    <x v="1"/>
    <x v="2"/>
    <x v="1"/>
    <x v="0"/>
    <x v="0"/>
    <x v="0"/>
    <x v="0"/>
  </r>
  <r>
    <x v="1587"/>
    <n v="97"/>
    <x v="4"/>
    <s v="Crime|Drama"/>
    <x v="4238"/>
    <s v="English"/>
    <s v="USA"/>
    <n v="14000000"/>
    <n v="2002"/>
    <x v="22"/>
    <x v="8"/>
    <x v="9"/>
    <x v="2"/>
    <x v="1"/>
    <x v="0"/>
    <x v="0"/>
    <x v="0"/>
    <x v="0"/>
  </r>
  <r>
    <x v="1685"/>
    <n v="96"/>
    <x v="4"/>
    <s v="Comedy|Crime|Drama"/>
    <x v="4239"/>
    <s v="English"/>
    <s v="USA"/>
    <n v="2000000"/>
    <n v="2012"/>
    <x v="9"/>
    <x v="5"/>
    <x v="7"/>
    <x v="8"/>
    <x v="1"/>
    <x v="0"/>
    <x v="0"/>
    <x v="0"/>
    <x v="0"/>
  </r>
  <r>
    <x v="1939"/>
    <n v="87"/>
    <x v="4"/>
    <s v="Comedy"/>
    <x v="4240"/>
    <s v="English"/>
    <s v="USA"/>
    <n v="2000000"/>
    <n v="2013"/>
    <x v="4"/>
    <x v="5"/>
    <x v="2"/>
    <x v="2"/>
    <x v="1"/>
    <x v="0"/>
    <x v="0"/>
    <x v="0"/>
    <x v="0"/>
  </r>
  <r>
    <x v="1940"/>
    <n v="106"/>
    <x v="3673"/>
    <s v="Comedy|Fantasy|Musical|Sci-Fi"/>
    <x v="4241"/>
    <s v="English"/>
    <s v="USA"/>
    <n v="2000000"/>
    <n v="2012"/>
    <x v="20"/>
    <x v="5"/>
    <x v="5"/>
    <x v="18"/>
    <x v="0"/>
    <x v="0"/>
    <x v="0"/>
    <x v="0"/>
    <x v="0"/>
  </r>
  <r>
    <x v="1941"/>
    <n v="107"/>
    <x v="3674"/>
    <s v="Comedy|Drama"/>
    <x v="4242"/>
    <s v="English"/>
    <s v="USA"/>
    <s v="-"/>
    <n v="2013"/>
    <x v="23"/>
    <x v="5"/>
    <x v="9"/>
    <x v="2"/>
    <x v="1"/>
    <x v="0"/>
    <x v="0"/>
    <x v="0"/>
    <x v="0"/>
  </r>
  <r>
    <x v="1942"/>
    <n v="80"/>
    <x v="4"/>
    <s v="Horror|Mystery"/>
    <x v="4243"/>
    <s v="German"/>
    <s v="West Germany"/>
    <s v="-"/>
    <n v="1967"/>
    <x v="19"/>
    <x v="11"/>
    <x v="12"/>
    <x v="2"/>
    <x v="1"/>
    <x v="0"/>
    <x v="0"/>
    <x v="0"/>
    <x v="0"/>
  </r>
  <r>
    <x v="1587"/>
    <n v="91"/>
    <x v="4"/>
    <s v="Comedy|Drama"/>
    <x v="4244"/>
    <s v="English"/>
    <s v="USA"/>
    <n v="2000000"/>
    <n v="2013"/>
    <x v="20"/>
    <x v="5"/>
    <x v="9"/>
    <x v="2"/>
    <x v="1"/>
    <x v="0"/>
    <x v="0"/>
    <x v="0"/>
    <x v="0"/>
  </r>
  <r>
    <x v="421"/>
    <n v="99"/>
    <x v="4"/>
    <s v="Comedy|Musical"/>
    <x v="4245"/>
    <s v="English"/>
    <s v="USA"/>
    <n v="2000000"/>
    <n v="1966"/>
    <x v="15"/>
    <x v="5"/>
    <x v="15"/>
    <x v="2"/>
    <x v="1"/>
    <x v="0"/>
    <x v="0"/>
    <x v="0"/>
    <x v="0"/>
  </r>
  <r>
    <x v="942"/>
    <n v="102"/>
    <x v="4"/>
    <s v="Documentary"/>
    <x v="4246"/>
    <s v="English"/>
    <s v="USA"/>
    <n v="2000000"/>
    <n v="2007"/>
    <x v="43"/>
    <x v="1"/>
    <x v="2"/>
    <x v="2"/>
    <x v="1"/>
    <x v="0"/>
    <x v="0"/>
    <x v="0"/>
    <x v="0"/>
  </r>
  <r>
    <x v="1943"/>
    <n v="108"/>
    <x v="4"/>
    <s v="Action|Adventure|History|Western"/>
    <x v="4247"/>
    <s v="English"/>
    <s v="USA"/>
    <n v="2000000"/>
    <n v="2011"/>
    <x v="46"/>
    <x v="0"/>
    <x v="0"/>
    <x v="12"/>
    <x v="9"/>
    <x v="0"/>
    <x v="0"/>
    <x v="0"/>
    <x v="0"/>
  </r>
  <r>
    <x v="1944"/>
    <n v="88"/>
    <x v="4"/>
    <s v="Comedy|Horror"/>
    <x v="4248"/>
    <s v="English"/>
    <s v="USA"/>
    <n v="1250000"/>
    <n v="2015"/>
    <x v="53"/>
    <x v="5"/>
    <x v="11"/>
    <x v="2"/>
    <x v="1"/>
    <x v="0"/>
    <x v="0"/>
    <x v="0"/>
    <x v="0"/>
  </r>
  <r>
    <x v="1945"/>
    <n v="89"/>
    <x v="4"/>
    <s v="Drama|Horror|Mystery|Thriller"/>
    <x v="4249"/>
    <s v="English"/>
    <s v="USA"/>
    <n v="2000000"/>
    <n v="2015"/>
    <x v="33"/>
    <x v="3"/>
    <x v="11"/>
    <x v="14"/>
    <x v="7"/>
    <x v="0"/>
    <x v="0"/>
    <x v="0"/>
    <x v="0"/>
  </r>
  <r>
    <x v="1946"/>
    <n v="92"/>
    <x v="4"/>
    <s v="Thriller"/>
    <x v="4250"/>
    <s v="English"/>
    <s v="USA"/>
    <n v="2000000"/>
    <n v="2015"/>
    <x v="53"/>
    <x v="13"/>
    <x v="2"/>
    <x v="2"/>
    <x v="1"/>
    <x v="0"/>
    <x v="0"/>
    <x v="0"/>
    <x v="0"/>
  </r>
  <r>
    <x v="1947"/>
    <n v="99"/>
    <x v="3675"/>
    <s v="Crime|Drama"/>
    <x v="4251"/>
    <s v="English"/>
    <s v="USA"/>
    <n v="1900000"/>
    <n v="1986"/>
    <x v="1"/>
    <x v="8"/>
    <x v="9"/>
    <x v="2"/>
    <x v="1"/>
    <x v="0"/>
    <x v="0"/>
    <x v="0"/>
    <x v="0"/>
  </r>
  <r>
    <x v="1200"/>
    <n v="103"/>
    <x v="3676"/>
    <s v="Drama|Fantasy"/>
    <x v="4252"/>
    <s v="English"/>
    <s v="USA"/>
    <n v="1900000"/>
    <n v="2003"/>
    <x v="21"/>
    <x v="3"/>
    <x v="5"/>
    <x v="2"/>
    <x v="1"/>
    <x v="0"/>
    <x v="0"/>
    <x v="0"/>
    <x v="0"/>
  </r>
  <r>
    <x v="1573"/>
    <n v="90"/>
    <x v="4"/>
    <s v="Action|Thriller"/>
    <x v="4253"/>
    <s v="English"/>
    <s v="USA"/>
    <n v="1950000"/>
    <n v="2015"/>
    <x v="31"/>
    <x v="0"/>
    <x v="1"/>
    <x v="2"/>
    <x v="1"/>
    <x v="0"/>
    <x v="0"/>
    <x v="0"/>
    <x v="0"/>
  </r>
  <r>
    <x v="1017"/>
    <n v="95"/>
    <x v="3677"/>
    <s v="Drama|Mystery|Thriller"/>
    <x v="4254"/>
    <s v="English"/>
    <s v="Spain"/>
    <n v="3000000"/>
    <n v="2010"/>
    <x v="15"/>
    <x v="3"/>
    <x v="12"/>
    <x v="1"/>
    <x v="1"/>
    <x v="0"/>
    <x v="0"/>
    <x v="0"/>
    <x v="0"/>
  </r>
  <r>
    <x v="1948"/>
    <n v="97"/>
    <x v="3678"/>
    <s v="Comedy|Drama|Romance"/>
    <x v="4255"/>
    <s v="English"/>
    <s v="UK"/>
    <s v="-"/>
    <n v="2010"/>
    <x v="11"/>
    <x v="5"/>
    <x v="9"/>
    <x v="4"/>
    <x v="1"/>
    <x v="0"/>
    <x v="0"/>
    <x v="0"/>
    <x v="0"/>
  </r>
  <r>
    <x v="1949"/>
    <n v="108"/>
    <x v="4"/>
    <s v="Documentary|Drama|History|News"/>
    <x v="4256"/>
    <s v="Arabic"/>
    <s v="Egypt"/>
    <n v="1500000"/>
    <n v="2013"/>
    <x v="14"/>
    <x v="1"/>
    <x v="9"/>
    <x v="12"/>
    <x v="17"/>
    <x v="0"/>
    <x v="0"/>
    <x v="0"/>
    <x v="0"/>
  </r>
  <r>
    <x v="1950"/>
    <n v="95"/>
    <x v="3679"/>
    <s v="Drama"/>
    <x v="4257"/>
    <s v="French"/>
    <s v="France"/>
    <n v="1400000"/>
    <n v="2006"/>
    <x v="27"/>
    <x v="3"/>
    <x v="2"/>
    <x v="2"/>
    <x v="1"/>
    <x v="0"/>
    <x v="0"/>
    <x v="0"/>
    <x v="0"/>
  </r>
  <r>
    <x v="709"/>
    <n v="100"/>
    <x v="1579"/>
    <s v="Drama|Fantasy|Horror"/>
    <x v="1646"/>
    <s v="English"/>
    <s v="USA"/>
    <n v="30000000"/>
    <n v="2013"/>
    <x v="18"/>
    <x v="3"/>
    <x v="5"/>
    <x v="9"/>
    <x v="1"/>
    <x v="0"/>
    <x v="0"/>
    <x v="0"/>
    <x v="0"/>
  </r>
  <r>
    <x v="1951"/>
    <n v="160"/>
    <x v="3680"/>
    <s v="Drama|Musical"/>
    <x v="4258"/>
    <s v="Hindi"/>
    <s v="India"/>
    <s v="-"/>
    <n v="2013"/>
    <x v="21"/>
    <x v="3"/>
    <x v="15"/>
    <x v="2"/>
    <x v="1"/>
    <x v="0"/>
    <x v="0"/>
    <x v="0"/>
    <x v="0"/>
  </r>
  <r>
    <x v="548"/>
    <n v="101"/>
    <x v="1355"/>
    <s v="Horror"/>
    <x v="1407"/>
    <s v="English"/>
    <s v="USA"/>
    <n v="1800000"/>
    <n v="1984"/>
    <x v="7"/>
    <x v="11"/>
    <x v="2"/>
    <x v="2"/>
    <x v="1"/>
    <x v="0"/>
    <x v="0"/>
    <x v="0"/>
    <x v="0"/>
  </r>
  <r>
    <x v="1093"/>
    <n v="90"/>
    <x v="3681"/>
    <s v="Biography|Crime|Documentary|History|Thriller"/>
    <x v="4259"/>
    <s v="English"/>
    <s v="UK"/>
    <n v="1000000"/>
    <n v="2008"/>
    <x v="6"/>
    <x v="9"/>
    <x v="7"/>
    <x v="19"/>
    <x v="5"/>
    <x v="2"/>
    <x v="0"/>
    <x v="0"/>
    <x v="0"/>
  </r>
  <r>
    <x v="1952"/>
    <n v="86"/>
    <x v="4"/>
    <s v="Drama"/>
    <x v="4260"/>
    <s v="English"/>
    <s v="New Zealand"/>
    <s v="-"/>
    <n v="2015"/>
    <x v="22"/>
    <x v="3"/>
    <x v="2"/>
    <x v="2"/>
    <x v="1"/>
    <x v="0"/>
    <x v="0"/>
    <x v="0"/>
    <x v="0"/>
  </r>
  <r>
    <x v="1953"/>
    <n v="89"/>
    <x v="3682"/>
    <s v="Drama"/>
    <x v="4261"/>
    <s v="English"/>
    <s v="USA"/>
    <n v="1900000"/>
    <n v="2015"/>
    <x v="13"/>
    <x v="3"/>
    <x v="2"/>
    <x v="2"/>
    <x v="1"/>
    <x v="0"/>
    <x v="0"/>
    <x v="0"/>
    <x v="0"/>
  </r>
  <r>
    <x v="1954"/>
    <n v="87"/>
    <x v="3683"/>
    <s v="Drama|Horror|Thriller"/>
    <x v="4262"/>
    <s v="English"/>
    <s v="France"/>
    <n v="1800000"/>
    <n v="2010"/>
    <x v="23"/>
    <x v="3"/>
    <x v="11"/>
    <x v="1"/>
    <x v="1"/>
    <x v="0"/>
    <x v="0"/>
    <x v="0"/>
    <x v="0"/>
  </r>
  <r>
    <x v="546"/>
    <n v="98"/>
    <x v="3684"/>
    <s v="Biography|Drama|Music"/>
    <x v="4263"/>
    <s v="English"/>
    <s v="UK"/>
    <s v="-"/>
    <n v="2009"/>
    <x v="13"/>
    <x v="9"/>
    <x v="9"/>
    <x v="17"/>
    <x v="1"/>
    <x v="0"/>
    <x v="0"/>
    <x v="0"/>
    <x v="0"/>
  </r>
  <r>
    <x v="1901"/>
    <n v="125"/>
    <x v="4"/>
    <s v="Drama"/>
    <x v="4264"/>
    <s v="English"/>
    <s v="USA"/>
    <n v="1800000"/>
    <n v="1951"/>
    <x v="25"/>
    <x v="3"/>
    <x v="2"/>
    <x v="2"/>
    <x v="1"/>
    <x v="0"/>
    <x v="0"/>
    <x v="0"/>
    <x v="0"/>
  </r>
  <r>
    <x v="328"/>
    <n v="95"/>
    <x v="4"/>
    <s v="Comedy"/>
    <x v="4265"/>
    <s v="English"/>
    <s v="USA"/>
    <n v="1800000"/>
    <n v="1964"/>
    <x v="3"/>
    <x v="5"/>
    <x v="2"/>
    <x v="2"/>
    <x v="1"/>
    <x v="0"/>
    <x v="0"/>
    <x v="0"/>
    <x v="0"/>
  </r>
  <r>
    <x v="1955"/>
    <n v="118"/>
    <x v="3685"/>
    <s v="Drama|Romance"/>
    <x v="4266"/>
    <s v="Spanish"/>
    <s v="Mexico"/>
    <n v="1800000"/>
    <n v="2002"/>
    <x v="2"/>
    <x v="3"/>
    <x v="6"/>
    <x v="2"/>
    <x v="1"/>
    <x v="0"/>
    <x v="0"/>
    <x v="0"/>
    <x v="0"/>
  </r>
  <r>
    <x v="1956"/>
    <n v="93"/>
    <x v="3686"/>
    <s v="Drama|Fantasy"/>
    <x v="4267"/>
    <s v="English"/>
    <s v="USA"/>
    <n v="1800000"/>
    <n v="2012"/>
    <x v="11"/>
    <x v="3"/>
    <x v="5"/>
    <x v="2"/>
    <x v="1"/>
    <x v="0"/>
    <x v="0"/>
    <x v="0"/>
    <x v="0"/>
  </r>
  <r>
    <x v="1957"/>
    <n v="96"/>
    <x v="4"/>
    <s v="Action|Sci-Fi"/>
    <x v="4268"/>
    <s v="English"/>
    <s v="USA"/>
    <n v="1800000"/>
    <n v="1973"/>
    <x v="34"/>
    <x v="0"/>
    <x v="10"/>
    <x v="2"/>
    <x v="1"/>
    <x v="0"/>
    <x v="0"/>
    <x v="0"/>
    <x v="0"/>
  </r>
  <r>
    <x v="1958"/>
    <n v="109"/>
    <x v="3687"/>
    <s v="Drama|Music"/>
    <x v="4269"/>
    <s v="English"/>
    <s v="USA"/>
    <n v="1800000"/>
    <n v="2000"/>
    <x v="11"/>
    <x v="3"/>
    <x v="16"/>
    <x v="2"/>
    <x v="1"/>
    <x v="0"/>
    <x v="0"/>
    <x v="0"/>
    <x v="0"/>
  </r>
  <r>
    <x v="1959"/>
    <n v="109"/>
    <x v="3688"/>
    <s v="Drama"/>
    <x v="4270"/>
    <s v="English"/>
    <s v="USA"/>
    <s v="-"/>
    <n v="2011"/>
    <x v="22"/>
    <x v="3"/>
    <x v="2"/>
    <x v="2"/>
    <x v="1"/>
    <x v="0"/>
    <x v="0"/>
    <x v="0"/>
    <x v="0"/>
  </r>
  <r>
    <x v="1960"/>
    <n v="155"/>
    <x v="4"/>
    <s v="Comedy|Romance"/>
    <x v="4271"/>
    <s v="Tamil"/>
    <s v="India"/>
    <n v="150000000"/>
    <n v="2015"/>
    <x v="37"/>
    <x v="5"/>
    <x v="6"/>
    <x v="2"/>
    <x v="1"/>
    <x v="0"/>
    <x v="0"/>
    <x v="0"/>
    <x v="0"/>
  </r>
  <r>
    <x v="1323"/>
    <n v="90"/>
    <x v="3689"/>
    <s v="Comedy|Documentary"/>
    <x v="4272"/>
    <s v="English"/>
    <s v="USA"/>
    <n v="1500000"/>
    <n v="2011"/>
    <x v="4"/>
    <x v="5"/>
    <x v="21"/>
    <x v="2"/>
    <x v="1"/>
    <x v="0"/>
    <x v="0"/>
    <x v="0"/>
    <x v="0"/>
  </r>
  <r>
    <x v="1961"/>
    <n v="93"/>
    <x v="4"/>
    <s v="Comedy|Horror"/>
    <x v="4273"/>
    <s v="English"/>
    <s v="USA"/>
    <n v="1800000"/>
    <n v="1993"/>
    <x v="9"/>
    <x v="5"/>
    <x v="11"/>
    <x v="2"/>
    <x v="1"/>
    <x v="0"/>
    <x v="0"/>
    <x v="0"/>
    <x v="0"/>
  </r>
  <r>
    <x v="1962"/>
    <n v="108"/>
    <x v="3690"/>
    <s v="Adventure|Drama"/>
    <x v="4274"/>
    <s v="Dzongkha"/>
    <s v="Australia"/>
    <n v="1800000"/>
    <n v="2003"/>
    <x v="7"/>
    <x v="2"/>
    <x v="9"/>
    <x v="2"/>
    <x v="1"/>
    <x v="0"/>
    <x v="0"/>
    <x v="0"/>
    <x v="0"/>
  </r>
  <r>
    <x v="1787"/>
    <n v="114"/>
    <x v="4"/>
    <s v="Western"/>
    <x v="4275"/>
    <s v="English"/>
    <s v="USA"/>
    <n v="1800000"/>
    <n v="1968"/>
    <x v="15"/>
    <x v="17"/>
    <x v="2"/>
    <x v="2"/>
    <x v="1"/>
    <x v="0"/>
    <x v="0"/>
    <x v="0"/>
    <x v="0"/>
  </r>
  <r>
    <x v="1750"/>
    <n v="87"/>
    <x v="4"/>
    <s v="Crime|Drama|Film-Noir"/>
    <x v="4276"/>
    <s v="English"/>
    <s v="USA"/>
    <s v="-"/>
    <n v="1952"/>
    <x v="13"/>
    <x v="8"/>
    <x v="9"/>
    <x v="23"/>
    <x v="1"/>
    <x v="0"/>
    <x v="0"/>
    <x v="0"/>
    <x v="0"/>
  </r>
  <r>
    <x v="1963"/>
    <n v="113"/>
    <x v="4"/>
    <s v="Horror|Thriller"/>
    <x v="4277"/>
    <s v="English"/>
    <s v="USA"/>
    <n v="1800000"/>
    <n v="2007"/>
    <x v="43"/>
    <x v="11"/>
    <x v="1"/>
    <x v="2"/>
    <x v="1"/>
    <x v="0"/>
    <x v="0"/>
    <x v="0"/>
    <x v="0"/>
  </r>
  <r>
    <x v="1964"/>
    <n v="87"/>
    <x v="4"/>
    <s v="Comedy|Horror|Thriller"/>
    <x v="4278"/>
    <s v="English"/>
    <s v="USA"/>
    <s v="-"/>
    <n v="2016"/>
    <x v="50"/>
    <x v="5"/>
    <x v="11"/>
    <x v="1"/>
    <x v="1"/>
    <x v="0"/>
    <x v="0"/>
    <x v="0"/>
    <x v="0"/>
  </r>
  <r>
    <x v="1965"/>
    <n v="90"/>
    <x v="4"/>
    <s v="Action|Sci-Fi"/>
    <x v="4279"/>
    <s v="English"/>
    <s v="Canada"/>
    <n v="1800000"/>
    <n v="2013"/>
    <x v="53"/>
    <x v="0"/>
    <x v="10"/>
    <x v="2"/>
    <x v="1"/>
    <x v="0"/>
    <x v="0"/>
    <x v="0"/>
    <x v="0"/>
  </r>
  <r>
    <x v="1966"/>
    <n v="111"/>
    <x v="4"/>
    <s v="Comedy|Drama"/>
    <x v="4280"/>
    <s v="English"/>
    <s v="USA"/>
    <n v="1800000"/>
    <n v="2012"/>
    <x v="28"/>
    <x v="5"/>
    <x v="9"/>
    <x v="2"/>
    <x v="1"/>
    <x v="0"/>
    <x v="0"/>
    <x v="0"/>
    <x v="0"/>
  </r>
  <r>
    <x v="178"/>
    <n v="81"/>
    <x v="3691"/>
    <s v="Crime|Drama"/>
    <x v="4281"/>
    <s v="German"/>
    <s v="Germany"/>
    <n v="3500000"/>
    <n v="1998"/>
    <x v="6"/>
    <x v="8"/>
    <x v="9"/>
    <x v="2"/>
    <x v="1"/>
    <x v="0"/>
    <x v="0"/>
    <x v="0"/>
    <x v="0"/>
  </r>
  <r>
    <x v="1967"/>
    <n v="93"/>
    <x v="3692"/>
    <s v="Drama|Horror"/>
    <x v="4282"/>
    <s v="English"/>
    <s v="USA"/>
    <n v="500000"/>
    <n v="2002"/>
    <x v="10"/>
    <x v="3"/>
    <x v="11"/>
    <x v="2"/>
    <x v="1"/>
    <x v="0"/>
    <x v="0"/>
    <x v="0"/>
    <x v="0"/>
  </r>
  <r>
    <x v="1968"/>
    <n v="90"/>
    <x v="4"/>
    <s v="Adventure|Family"/>
    <x v="4283"/>
    <s v="English"/>
    <s v="Canada"/>
    <n v="2000000"/>
    <n v="2013"/>
    <x v="55"/>
    <x v="2"/>
    <x v="4"/>
    <x v="2"/>
    <x v="1"/>
    <x v="0"/>
    <x v="0"/>
    <x v="0"/>
    <x v="0"/>
  </r>
  <r>
    <x v="1969"/>
    <n v="112"/>
    <x v="4"/>
    <s v="Horror"/>
    <x v="4284"/>
    <s v="English"/>
    <s v="USA"/>
    <n v="1750000"/>
    <n v="2013"/>
    <x v="22"/>
    <x v="11"/>
    <x v="2"/>
    <x v="2"/>
    <x v="1"/>
    <x v="0"/>
    <x v="0"/>
    <x v="0"/>
    <x v="0"/>
  </r>
  <r>
    <x v="831"/>
    <n v="106"/>
    <x v="3693"/>
    <s v="Adventure|Drama"/>
    <x v="4285"/>
    <s v="Spanish"/>
    <s v="Mexico"/>
    <s v="-"/>
    <n v="2007"/>
    <x v="38"/>
    <x v="2"/>
    <x v="9"/>
    <x v="2"/>
    <x v="1"/>
    <x v="0"/>
    <x v="0"/>
    <x v="0"/>
    <x v="0"/>
  </r>
  <r>
    <x v="1957"/>
    <n v="88"/>
    <x v="4"/>
    <s v="Action|Sci-Fi"/>
    <x v="4286"/>
    <s v="English"/>
    <s v="USA"/>
    <n v="1700000"/>
    <n v="1972"/>
    <x v="9"/>
    <x v="0"/>
    <x v="10"/>
    <x v="2"/>
    <x v="1"/>
    <x v="0"/>
    <x v="0"/>
    <x v="0"/>
    <x v="0"/>
  </r>
  <r>
    <x v="1179"/>
    <n v="138"/>
    <x v="3694"/>
    <s v="Crime|Drama"/>
    <x v="4287"/>
    <s v="English"/>
    <s v="USA"/>
    <n v="1700000"/>
    <n v="2001"/>
    <x v="7"/>
    <x v="8"/>
    <x v="9"/>
    <x v="2"/>
    <x v="1"/>
    <x v="0"/>
    <x v="0"/>
    <x v="0"/>
    <x v="0"/>
  </r>
  <r>
    <x v="1970"/>
    <n v="105"/>
    <x v="3695"/>
    <s v="Horror|Thriller"/>
    <x v="4288"/>
    <s v="English"/>
    <s v="USA"/>
    <n v="2000000"/>
    <n v="2010"/>
    <x v="22"/>
    <x v="11"/>
    <x v="1"/>
    <x v="2"/>
    <x v="1"/>
    <x v="0"/>
    <x v="0"/>
    <x v="0"/>
    <x v="0"/>
  </r>
  <r>
    <x v="1971"/>
    <n v="98"/>
    <x v="3696"/>
    <s v="Comedy|Crime|Romance"/>
    <x v="4289"/>
    <s v="English"/>
    <s v="USA"/>
    <n v="1700000"/>
    <n v="1999"/>
    <x v="22"/>
    <x v="5"/>
    <x v="7"/>
    <x v="4"/>
    <x v="1"/>
    <x v="0"/>
    <x v="0"/>
    <x v="0"/>
    <x v="0"/>
  </r>
  <r>
    <x v="1843"/>
    <n v="86"/>
    <x v="3697"/>
    <s v="Drama|Romance"/>
    <x v="4290"/>
    <s v="English"/>
    <s v="UK"/>
    <n v="1700000"/>
    <n v="2004"/>
    <x v="2"/>
    <x v="3"/>
    <x v="6"/>
    <x v="2"/>
    <x v="1"/>
    <x v="0"/>
    <x v="0"/>
    <x v="0"/>
    <x v="0"/>
  </r>
  <r>
    <x v="1972"/>
    <n v="104"/>
    <x v="3698"/>
    <s v="Drama|Romance"/>
    <x v="4291"/>
    <s v="Hindi"/>
    <s v="India"/>
    <n v="1000000"/>
    <n v="2013"/>
    <x v="6"/>
    <x v="3"/>
    <x v="6"/>
    <x v="2"/>
    <x v="1"/>
    <x v="0"/>
    <x v="0"/>
    <x v="0"/>
    <x v="0"/>
  </r>
  <r>
    <x v="1973"/>
    <n v="100"/>
    <x v="3699"/>
    <s v="Drama|Romance"/>
    <x v="4292"/>
    <s v="English"/>
    <s v="UK"/>
    <n v="1000000"/>
    <n v="2004"/>
    <x v="8"/>
    <x v="3"/>
    <x v="6"/>
    <x v="2"/>
    <x v="1"/>
    <x v="0"/>
    <x v="0"/>
    <x v="0"/>
    <x v="0"/>
  </r>
  <r>
    <x v="1784"/>
    <n v="126"/>
    <x v="4"/>
    <s v="Comedy|Drama|Romance"/>
    <x v="4293"/>
    <s v="English"/>
    <s v="USA"/>
    <n v="1644736"/>
    <n v="1938"/>
    <x v="25"/>
    <x v="5"/>
    <x v="9"/>
    <x v="4"/>
    <x v="1"/>
    <x v="0"/>
    <x v="0"/>
    <x v="0"/>
    <x v="0"/>
  </r>
  <r>
    <x v="1568"/>
    <n v="118"/>
    <x v="4"/>
    <s v="Drama|Romance|War"/>
    <x v="4294"/>
    <s v="English"/>
    <s v="USA"/>
    <n v="1650000"/>
    <n v="1953"/>
    <x v="6"/>
    <x v="3"/>
    <x v="6"/>
    <x v="16"/>
    <x v="1"/>
    <x v="0"/>
    <x v="0"/>
    <x v="0"/>
    <x v="0"/>
  </r>
  <r>
    <x v="1779"/>
    <n v="103"/>
    <x v="4"/>
    <s v="Western"/>
    <x v="4295"/>
    <s v="English"/>
    <s v="USA"/>
    <n v="1600000"/>
    <n v="1949"/>
    <x v="38"/>
    <x v="17"/>
    <x v="2"/>
    <x v="2"/>
    <x v="1"/>
    <x v="0"/>
    <x v="0"/>
    <x v="0"/>
    <x v="0"/>
  </r>
  <r>
    <x v="1974"/>
    <n v="102"/>
    <x v="3700"/>
    <s v="Drama|Music"/>
    <x v="4296"/>
    <s v="English"/>
    <s v="USA"/>
    <s v="-"/>
    <n v="2013"/>
    <x v="9"/>
    <x v="3"/>
    <x v="16"/>
    <x v="2"/>
    <x v="1"/>
    <x v="0"/>
    <x v="0"/>
    <x v="0"/>
    <x v="0"/>
  </r>
  <r>
    <x v="1975"/>
    <n v="84"/>
    <x v="3701"/>
    <s v="Comedy|Drama"/>
    <x v="4297"/>
    <s v="English"/>
    <s v="USA"/>
    <n v="2000000"/>
    <n v="1999"/>
    <x v="44"/>
    <x v="5"/>
    <x v="9"/>
    <x v="2"/>
    <x v="1"/>
    <x v="0"/>
    <x v="0"/>
    <x v="0"/>
    <x v="0"/>
  </r>
  <r>
    <x v="1976"/>
    <s v="-"/>
    <x v="3702"/>
    <s v="Crime|Drama|Thriller"/>
    <x v="4298"/>
    <s v="English"/>
    <s v="USA"/>
    <s v="-"/>
    <n v="2010"/>
    <x v="58"/>
    <x v="8"/>
    <x v="9"/>
    <x v="1"/>
    <x v="1"/>
    <x v="0"/>
    <x v="0"/>
    <x v="0"/>
    <x v="0"/>
  </r>
  <r>
    <x v="1977"/>
    <n v="95"/>
    <x v="3703"/>
    <s v="Comedy|Drama|Romance"/>
    <x v="4299"/>
    <s v="Arabic"/>
    <s v="France"/>
    <n v="1300000"/>
    <n v="2007"/>
    <x v="13"/>
    <x v="5"/>
    <x v="9"/>
    <x v="4"/>
    <x v="1"/>
    <x v="0"/>
    <x v="0"/>
    <x v="0"/>
    <x v="0"/>
  </r>
  <r>
    <x v="1978"/>
    <n v="92"/>
    <x v="4"/>
    <s v="Horror|Thriller"/>
    <x v="4300"/>
    <s v="English"/>
    <s v="USA"/>
    <s v="-"/>
    <n v="2014"/>
    <x v="55"/>
    <x v="11"/>
    <x v="1"/>
    <x v="2"/>
    <x v="1"/>
    <x v="0"/>
    <x v="0"/>
    <x v="0"/>
    <x v="0"/>
  </r>
  <r>
    <x v="1979"/>
    <n v="90"/>
    <x v="3704"/>
    <s v="Comedy|Drama|Romance"/>
    <x v="4301"/>
    <s v="Hebrew"/>
    <s v="Israel"/>
    <n v="1500000"/>
    <n v="2006"/>
    <x v="11"/>
    <x v="5"/>
    <x v="9"/>
    <x v="4"/>
    <x v="1"/>
    <x v="0"/>
    <x v="0"/>
    <x v="0"/>
    <x v="0"/>
  </r>
  <r>
    <x v="420"/>
    <n v="113"/>
    <x v="4"/>
    <s v="Drama|Mystery|Thriller"/>
    <x v="4302"/>
    <s v="English"/>
    <s v="USA"/>
    <n v="1600000"/>
    <n v="1974"/>
    <x v="0"/>
    <x v="3"/>
    <x v="12"/>
    <x v="1"/>
    <x v="1"/>
    <x v="0"/>
    <x v="0"/>
    <x v="0"/>
    <x v="0"/>
  </r>
  <r>
    <x v="1980"/>
    <s v="-"/>
    <x v="3705"/>
    <s v="Romance"/>
    <x v="4303"/>
    <s v="English"/>
    <s v="India"/>
    <n v="70000000"/>
    <n v="2005"/>
    <x v="37"/>
    <x v="12"/>
    <x v="2"/>
    <x v="2"/>
    <x v="1"/>
    <x v="0"/>
    <x v="0"/>
    <x v="0"/>
    <x v="0"/>
  </r>
  <r>
    <x v="1981"/>
    <n v="123"/>
    <x v="3706"/>
    <s v="Crime|Drama|Romance"/>
    <x v="4304"/>
    <s v="French"/>
    <s v="France"/>
    <n v="1600000"/>
    <n v="1969"/>
    <x v="13"/>
    <x v="8"/>
    <x v="9"/>
    <x v="4"/>
    <x v="1"/>
    <x v="0"/>
    <x v="0"/>
    <x v="0"/>
    <x v="0"/>
  </r>
  <r>
    <x v="1982"/>
    <n v="111"/>
    <x v="3707"/>
    <s v="Drama|Mystery"/>
    <x v="4305"/>
    <s v="English"/>
    <s v="USA"/>
    <n v="1650000"/>
    <n v="2003"/>
    <x v="28"/>
    <x v="3"/>
    <x v="12"/>
    <x v="2"/>
    <x v="1"/>
    <x v="0"/>
    <x v="0"/>
    <x v="0"/>
    <x v="0"/>
  </r>
  <r>
    <x v="1983"/>
    <n v="99"/>
    <x v="4"/>
    <s v="Horror"/>
    <x v="4306"/>
    <s v="English"/>
    <s v="USA"/>
    <s v="-"/>
    <n v="2016"/>
    <x v="42"/>
    <x v="11"/>
    <x v="2"/>
    <x v="2"/>
    <x v="1"/>
    <x v="0"/>
    <x v="0"/>
    <x v="0"/>
    <x v="0"/>
  </r>
  <r>
    <x v="10"/>
    <n v="110"/>
    <x v="1662"/>
    <s v="Action|Horror|Thriller"/>
    <x v="1743"/>
    <s v="English"/>
    <s v="USA"/>
    <n v="26000000"/>
    <n v="2004"/>
    <x v="38"/>
    <x v="0"/>
    <x v="11"/>
    <x v="1"/>
    <x v="1"/>
    <x v="0"/>
    <x v="0"/>
    <x v="0"/>
    <x v="0"/>
  </r>
  <r>
    <x v="1984"/>
    <n v="108"/>
    <x v="3708"/>
    <s v="Comedy|Drama|Romance"/>
    <x v="4307"/>
    <s v="English"/>
    <s v="USA"/>
    <n v="2000000"/>
    <n v="2007"/>
    <x v="1"/>
    <x v="5"/>
    <x v="9"/>
    <x v="4"/>
    <x v="1"/>
    <x v="0"/>
    <x v="0"/>
    <x v="0"/>
    <x v="0"/>
  </r>
  <r>
    <x v="1985"/>
    <n v="92"/>
    <x v="3709"/>
    <s v="Action|Biography|Drama|Sport"/>
    <x v="4308"/>
    <s v="English"/>
    <s v="USA"/>
    <n v="1100000"/>
    <n v="1988"/>
    <x v="2"/>
    <x v="0"/>
    <x v="18"/>
    <x v="8"/>
    <x v="16"/>
    <x v="0"/>
    <x v="0"/>
    <x v="0"/>
    <x v="0"/>
  </r>
  <r>
    <x v="1784"/>
    <n v="120"/>
    <x v="4"/>
    <s v="Comedy|Drama"/>
    <x v="4309"/>
    <s v="English"/>
    <s v="USA"/>
    <n v="1500000"/>
    <n v="1939"/>
    <x v="17"/>
    <x v="5"/>
    <x v="9"/>
    <x v="2"/>
    <x v="1"/>
    <x v="0"/>
    <x v="0"/>
    <x v="0"/>
    <x v="0"/>
  </r>
  <r>
    <x v="1885"/>
    <n v="91"/>
    <x v="3710"/>
    <s v="Drama"/>
    <x v="4310"/>
    <s v="English"/>
    <s v="USA"/>
    <n v="1500000"/>
    <n v="1995"/>
    <x v="15"/>
    <x v="3"/>
    <x v="2"/>
    <x v="2"/>
    <x v="1"/>
    <x v="0"/>
    <x v="0"/>
    <x v="0"/>
    <x v="0"/>
  </r>
  <r>
    <x v="1350"/>
    <n v="88"/>
    <x v="3711"/>
    <s v="Comedy|Drama"/>
    <x v="4311"/>
    <s v="English"/>
    <s v="USA"/>
    <n v="1500000"/>
    <n v="2005"/>
    <x v="38"/>
    <x v="5"/>
    <x v="9"/>
    <x v="2"/>
    <x v="1"/>
    <x v="0"/>
    <x v="0"/>
    <x v="0"/>
    <x v="0"/>
  </r>
  <r>
    <x v="793"/>
    <n v="97"/>
    <x v="3712"/>
    <s v="Comedy|Drama|Romance"/>
    <x v="4312"/>
    <s v="English"/>
    <s v="USA"/>
    <n v="1000000"/>
    <n v="2001"/>
    <x v="10"/>
    <x v="5"/>
    <x v="9"/>
    <x v="4"/>
    <x v="1"/>
    <x v="0"/>
    <x v="0"/>
    <x v="0"/>
    <x v="0"/>
  </r>
  <r>
    <x v="187"/>
    <n v="95"/>
    <x v="2753"/>
    <s v="Comedy|Drama"/>
    <x v="2957"/>
    <s v="Mandarin"/>
    <s v="China"/>
    <s v="-"/>
    <n v="2009"/>
    <x v="20"/>
    <x v="5"/>
    <x v="9"/>
    <x v="2"/>
    <x v="1"/>
    <x v="0"/>
    <x v="0"/>
    <x v="0"/>
    <x v="0"/>
  </r>
  <r>
    <x v="472"/>
    <n v="90"/>
    <x v="4"/>
    <s v="Action"/>
    <x v="4313"/>
    <s v="-"/>
    <s v="USA"/>
    <n v="17000000"/>
    <n v="2016"/>
    <x v="71"/>
    <x v="0"/>
    <x v="2"/>
    <x v="2"/>
    <x v="1"/>
    <x v="0"/>
    <x v="0"/>
    <x v="0"/>
    <x v="0"/>
  </r>
  <r>
    <x v="931"/>
    <n v="95"/>
    <x v="4"/>
    <s v="Film-Noir|Mystery|Romance|Thriller"/>
    <x v="4314"/>
    <s v="English"/>
    <s v="USA"/>
    <n v="1696377"/>
    <n v="1945"/>
    <x v="32"/>
    <x v="19"/>
    <x v="12"/>
    <x v="4"/>
    <x v="7"/>
    <x v="0"/>
    <x v="0"/>
    <x v="0"/>
    <x v="0"/>
  </r>
  <r>
    <x v="842"/>
    <n v="103"/>
    <x v="3713"/>
    <s v="Drama|Mystery|Romance"/>
    <x v="4315"/>
    <s v="English"/>
    <s v="Canada"/>
    <n v="2000000"/>
    <n v="1994"/>
    <x v="13"/>
    <x v="3"/>
    <x v="12"/>
    <x v="4"/>
    <x v="1"/>
    <x v="0"/>
    <x v="0"/>
    <x v="0"/>
    <x v="0"/>
  </r>
  <r>
    <x v="1357"/>
    <n v="110"/>
    <x v="3714"/>
    <s v="Comedy|Crime|Drama|Romance"/>
    <x v="4316"/>
    <s v="English"/>
    <s v="USA"/>
    <n v="1500000"/>
    <n v="1998"/>
    <x v="7"/>
    <x v="5"/>
    <x v="7"/>
    <x v="8"/>
    <x v="6"/>
    <x v="0"/>
    <x v="0"/>
    <x v="0"/>
    <x v="0"/>
  </r>
  <r>
    <x v="33"/>
    <n v="103"/>
    <x v="3715"/>
    <s v="Fantasy|Horror|Mystery|Thriller"/>
    <x v="4317"/>
    <s v="English"/>
    <s v="USA"/>
    <n v="1500000"/>
    <n v="2010"/>
    <x v="2"/>
    <x v="7"/>
    <x v="11"/>
    <x v="14"/>
    <x v="7"/>
    <x v="0"/>
    <x v="0"/>
    <x v="0"/>
    <x v="0"/>
  </r>
  <r>
    <x v="1986"/>
    <n v="92"/>
    <x v="4"/>
    <s v="Comedy|Crime|Sci-Fi|Thriller"/>
    <x v="4318"/>
    <s v="English"/>
    <s v="USA"/>
    <n v="1500000"/>
    <n v="1984"/>
    <x v="8"/>
    <x v="5"/>
    <x v="7"/>
    <x v="3"/>
    <x v="7"/>
    <x v="0"/>
    <x v="0"/>
    <x v="0"/>
    <x v="0"/>
  </r>
  <r>
    <x v="1987"/>
    <n v="114"/>
    <x v="3716"/>
    <s v="Crime|Drama|Thriller"/>
    <x v="4319"/>
    <s v="Spanish"/>
    <s v="Argentina"/>
    <n v="1500000"/>
    <n v="2000"/>
    <x v="0"/>
    <x v="8"/>
    <x v="9"/>
    <x v="1"/>
    <x v="1"/>
    <x v="0"/>
    <x v="0"/>
    <x v="0"/>
    <x v="0"/>
  </r>
  <r>
    <x v="1988"/>
    <n v="101"/>
    <x v="3717"/>
    <s v="Documentary|War"/>
    <x v="4320"/>
    <s v="Hebrew"/>
    <s v="Israel"/>
    <s v="-"/>
    <n v="2012"/>
    <x v="32"/>
    <x v="1"/>
    <x v="17"/>
    <x v="2"/>
    <x v="1"/>
    <x v="0"/>
    <x v="0"/>
    <x v="0"/>
    <x v="0"/>
  </r>
  <r>
    <x v="1989"/>
    <n v="112"/>
    <x v="3718"/>
    <s v="Drama"/>
    <x v="4321"/>
    <s v="English"/>
    <s v="USA"/>
    <n v="1500000"/>
    <n v="2005"/>
    <x v="10"/>
    <x v="3"/>
    <x v="2"/>
    <x v="2"/>
    <x v="1"/>
    <x v="0"/>
    <x v="0"/>
    <x v="0"/>
    <x v="0"/>
  </r>
  <r>
    <x v="1990"/>
    <n v="104"/>
    <x v="3719"/>
    <s v="Comedy|Romance"/>
    <x v="4322"/>
    <s v="English"/>
    <s v="USA"/>
    <n v="1500000"/>
    <n v="2013"/>
    <x v="27"/>
    <x v="5"/>
    <x v="6"/>
    <x v="2"/>
    <x v="1"/>
    <x v="0"/>
    <x v="0"/>
    <x v="0"/>
    <x v="0"/>
  </r>
  <r>
    <x v="1710"/>
    <n v="99"/>
    <x v="3720"/>
    <s v="Crime|Drama|Thriller"/>
    <x v="4323"/>
    <s v="English"/>
    <s v="France"/>
    <n v="1500000"/>
    <n v="1993"/>
    <x v="12"/>
    <x v="8"/>
    <x v="9"/>
    <x v="1"/>
    <x v="1"/>
    <x v="0"/>
    <x v="0"/>
    <x v="0"/>
    <x v="0"/>
  </r>
  <r>
    <x v="1991"/>
    <n v="98"/>
    <x v="3721"/>
    <s v="Drama"/>
    <x v="4324"/>
    <s v="English"/>
    <s v="USA"/>
    <n v="1500000"/>
    <n v="2001"/>
    <x v="13"/>
    <x v="3"/>
    <x v="2"/>
    <x v="2"/>
    <x v="1"/>
    <x v="0"/>
    <x v="0"/>
    <x v="0"/>
    <x v="0"/>
  </r>
  <r>
    <x v="473"/>
    <n v="107"/>
    <x v="3722"/>
    <s v="Drama|Romance"/>
    <x v="4325"/>
    <s v="English"/>
    <s v="USA"/>
    <s v="-"/>
    <n v="2007"/>
    <x v="8"/>
    <x v="3"/>
    <x v="6"/>
    <x v="2"/>
    <x v="1"/>
    <x v="0"/>
    <x v="0"/>
    <x v="0"/>
    <x v="0"/>
  </r>
  <r>
    <x v="1992"/>
    <n v="93"/>
    <x v="4"/>
    <s v="Action|Horror|Thriller"/>
    <x v="4326"/>
    <s v="English"/>
    <s v="USA"/>
    <n v="1500000"/>
    <n v="2014"/>
    <x v="34"/>
    <x v="0"/>
    <x v="11"/>
    <x v="1"/>
    <x v="1"/>
    <x v="0"/>
    <x v="0"/>
    <x v="0"/>
    <x v="0"/>
  </r>
  <r>
    <x v="1142"/>
    <n v="100"/>
    <x v="3723"/>
    <s v="Horror|Mystery"/>
    <x v="4327"/>
    <s v="English"/>
    <s v="USA"/>
    <n v="1500000"/>
    <n v="2001"/>
    <x v="12"/>
    <x v="11"/>
    <x v="12"/>
    <x v="2"/>
    <x v="1"/>
    <x v="0"/>
    <x v="0"/>
    <x v="0"/>
    <x v="0"/>
  </r>
  <r>
    <x v="1993"/>
    <n v="80"/>
    <x v="3724"/>
    <s v="Comedy|Romance"/>
    <x v="4328"/>
    <s v="English"/>
    <s v="USA"/>
    <n v="1500000"/>
    <n v="2006"/>
    <x v="5"/>
    <x v="5"/>
    <x v="6"/>
    <x v="2"/>
    <x v="1"/>
    <x v="0"/>
    <x v="0"/>
    <x v="0"/>
    <x v="0"/>
  </r>
  <r>
    <x v="1994"/>
    <n v="94"/>
    <x v="4"/>
    <s v="Drama|Family"/>
    <x v="4329"/>
    <s v="English"/>
    <s v="USA"/>
    <s v="-"/>
    <n v="2010"/>
    <x v="10"/>
    <x v="3"/>
    <x v="4"/>
    <x v="2"/>
    <x v="1"/>
    <x v="0"/>
    <x v="0"/>
    <x v="0"/>
    <x v="0"/>
  </r>
  <r>
    <x v="1995"/>
    <n v="93"/>
    <x v="4"/>
    <s v="Comedy|Horror"/>
    <x v="4330"/>
    <s v="English"/>
    <s v="USA"/>
    <n v="1500000"/>
    <n v="2006"/>
    <x v="20"/>
    <x v="5"/>
    <x v="11"/>
    <x v="2"/>
    <x v="1"/>
    <x v="0"/>
    <x v="0"/>
    <x v="0"/>
    <x v="0"/>
  </r>
  <r>
    <x v="1996"/>
    <n v="87"/>
    <x v="3725"/>
    <s v="Comedy|Drama|Family"/>
    <x v="4331"/>
    <s v="English"/>
    <s v="USA"/>
    <n v="1500000"/>
    <n v="1936"/>
    <x v="35"/>
    <x v="5"/>
    <x v="9"/>
    <x v="7"/>
    <x v="1"/>
    <x v="0"/>
    <x v="0"/>
    <x v="0"/>
    <x v="0"/>
  </r>
  <r>
    <x v="1997"/>
    <n v="91"/>
    <x v="3726"/>
    <s v="Drama"/>
    <x v="4332"/>
    <s v="English"/>
    <s v="USA"/>
    <n v="1500000"/>
    <n v="2002"/>
    <x v="12"/>
    <x v="3"/>
    <x v="2"/>
    <x v="2"/>
    <x v="1"/>
    <x v="0"/>
    <x v="0"/>
    <x v="0"/>
    <x v="0"/>
  </r>
  <r>
    <x v="1998"/>
    <n v="84"/>
    <x v="3727"/>
    <s v="Comedy|Fantasy"/>
    <x v="4333"/>
    <s v="English"/>
    <s v="USA"/>
    <n v="1500000"/>
    <n v="2007"/>
    <x v="22"/>
    <x v="5"/>
    <x v="5"/>
    <x v="2"/>
    <x v="1"/>
    <x v="0"/>
    <x v="0"/>
    <x v="0"/>
    <x v="0"/>
  </r>
  <r>
    <x v="1199"/>
    <n v="90"/>
    <x v="3728"/>
    <s v="Comedy|Drama"/>
    <x v="4334"/>
    <s v="English"/>
    <s v="USA"/>
    <n v="1500000"/>
    <n v="2005"/>
    <x v="44"/>
    <x v="5"/>
    <x v="9"/>
    <x v="2"/>
    <x v="1"/>
    <x v="0"/>
    <x v="0"/>
    <x v="0"/>
    <x v="0"/>
  </r>
  <r>
    <x v="1999"/>
    <n v="98"/>
    <x v="3729"/>
    <s v="Comedy"/>
    <x v="4335"/>
    <s v="English"/>
    <s v="USA"/>
    <n v="1500000"/>
    <n v="2015"/>
    <x v="9"/>
    <x v="5"/>
    <x v="2"/>
    <x v="2"/>
    <x v="1"/>
    <x v="0"/>
    <x v="0"/>
    <x v="0"/>
    <x v="0"/>
  </r>
  <r>
    <x v="1258"/>
    <n v="108"/>
    <x v="4"/>
    <s v="Drama|Music|Romance"/>
    <x v="4336"/>
    <s v="English"/>
    <s v="USA"/>
    <n v="1500000"/>
    <n v="2005"/>
    <x v="19"/>
    <x v="3"/>
    <x v="16"/>
    <x v="4"/>
    <x v="1"/>
    <x v="0"/>
    <x v="0"/>
    <x v="0"/>
    <x v="0"/>
  </r>
  <r>
    <x v="1430"/>
    <n v="124"/>
    <x v="3730"/>
    <s v="Drama|War"/>
    <x v="4337"/>
    <s v="English"/>
    <s v="USA"/>
    <n v="1700000"/>
    <n v="2010"/>
    <x v="27"/>
    <x v="3"/>
    <x v="17"/>
    <x v="2"/>
    <x v="1"/>
    <x v="0"/>
    <x v="0"/>
    <x v="0"/>
    <x v="0"/>
  </r>
  <r>
    <x v="2000"/>
    <n v="95"/>
    <x v="3731"/>
    <s v="Fantasy|Horror"/>
    <x v="4338"/>
    <s v="English"/>
    <s v="Canada"/>
    <n v="1500000"/>
    <n v="2008"/>
    <x v="10"/>
    <x v="7"/>
    <x v="11"/>
    <x v="2"/>
    <x v="1"/>
    <x v="0"/>
    <x v="0"/>
    <x v="0"/>
    <x v="0"/>
  </r>
  <r>
    <x v="2001"/>
    <n v="90"/>
    <x v="3732"/>
    <s v="Drama"/>
    <x v="4339"/>
    <s v="English"/>
    <s v="USA"/>
    <n v="2000000"/>
    <n v="2008"/>
    <x v="10"/>
    <x v="3"/>
    <x v="2"/>
    <x v="2"/>
    <x v="1"/>
    <x v="0"/>
    <x v="0"/>
    <x v="0"/>
    <x v="0"/>
  </r>
  <r>
    <x v="2002"/>
    <n v="93"/>
    <x v="4"/>
    <s v="Comedy|Drama|Romance"/>
    <x v="4340"/>
    <s v="English"/>
    <s v="USA"/>
    <n v="1500000"/>
    <n v="2015"/>
    <x v="32"/>
    <x v="5"/>
    <x v="9"/>
    <x v="4"/>
    <x v="1"/>
    <x v="0"/>
    <x v="0"/>
    <x v="0"/>
    <x v="0"/>
  </r>
  <r>
    <x v="1095"/>
    <n v="101"/>
    <x v="3733"/>
    <s v="Drama|Fantasy|Horror|Thriller"/>
    <x v="4341"/>
    <s v="English"/>
    <s v="USA"/>
    <n v="2500000"/>
    <n v="2012"/>
    <x v="37"/>
    <x v="3"/>
    <x v="5"/>
    <x v="9"/>
    <x v="7"/>
    <x v="0"/>
    <x v="0"/>
    <x v="0"/>
    <x v="0"/>
  </r>
  <r>
    <x v="2003"/>
    <n v="107"/>
    <x v="4"/>
    <s v="Comedy|Horror|Mystery"/>
    <x v="4342"/>
    <s v="English"/>
    <s v="New Zealand"/>
    <n v="350000"/>
    <n v="2014"/>
    <x v="2"/>
    <x v="5"/>
    <x v="11"/>
    <x v="14"/>
    <x v="1"/>
    <x v="0"/>
    <x v="0"/>
    <x v="0"/>
    <x v="0"/>
  </r>
  <r>
    <x v="2004"/>
    <n v="20"/>
    <x v="4"/>
    <s v="Documentary"/>
    <x v="4343"/>
    <s v="English"/>
    <s v="USA"/>
    <n v="1500000"/>
    <n v="2005"/>
    <x v="2"/>
    <x v="1"/>
    <x v="2"/>
    <x v="2"/>
    <x v="1"/>
    <x v="0"/>
    <x v="0"/>
    <x v="0"/>
    <x v="0"/>
  </r>
  <r>
    <x v="2005"/>
    <n v="87"/>
    <x v="4"/>
    <s v="Drama|Fantasy|Romance"/>
    <x v="4344"/>
    <s v="English"/>
    <s v="Canada"/>
    <n v="1500000"/>
    <n v="2005"/>
    <x v="2"/>
    <x v="3"/>
    <x v="5"/>
    <x v="4"/>
    <x v="1"/>
    <x v="0"/>
    <x v="0"/>
    <x v="0"/>
    <x v="0"/>
  </r>
  <r>
    <x v="2006"/>
    <n v="98"/>
    <x v="4"/>
    <s v="Comedy|Drama"/>
    <x v="4345"/>
    <s v="English"/>
    <s v="USA"/>
    <n v="1500000"/>
    <n v="2013"/>
    <x v="22"/>
    <x v="5"/>
    <x v="9"/>
    <x v="2"/>
    <x v="1"/>
    <x v="0"/>
    <x v="0"/>
    <x v="0"/>
    <x v="0"/>
  </r>
  <r>
    <x v="2007"/>
    <n v="112"/>
    <x v="4"/>
    <s v="Comedy|Drama"/>
    <x v="4346"/>
    <s v="English"/>
    <s v="Romania"/>
    <n v="5000000"/>
    <n v="2014"/>
    <x v="1"/>
    <x v="5"/>
    <x v="9"/>
    <x v="2"/>
    <x v="1"/>
    <x v="0"/>
    <x v="0"/>
    <x v="0"/>
    <x v="0"/>
  </r>
  <r>
    <x v="2008"/>
    <n v="82"/>
    <x v="4"/>
    <s v="Sci-Fi"/>
    <x v="4347"/>
    <s v="English"/>
    <s v="Canada"/>
    <n v="1500000"/>
    <n v="2014"/>
    <x v="66"/>
    <x v="10"/>
    <x v="2"/>
    <x v="2"/>
    <x v="1"/>
    <x v="0"/>
    <x v="0"/>
    <x v="0"/>
    <x v="0"/>
  </r>
  <r>
    <x v="2009"/>
    <n v="102"/>
    <x v="4"/>
    <s v="Comedy|Drama|Family"/>
    <x v="4348"/>
    <s v="English"/>
    <s v="USA"/>
    <n v="2000000"/>
    <n v="2015"/>
    <x v="17"/>
    <x v="5"/>
    <x v="9"/>
    <x v="7"/>
    <x v="1"/>
    <x v="0"/>
    <x v="0"/>
    <x v="0"/>
    <x v="0"/>
  </r>
  <r>
    <x v="2010"/>
    <n v="97"/>
    <x v="4"/>
    <s v="Action|Crime|Thriller"/>
    <x v="4349"/>
    <s v="English"/>
    <s v="USA"/>
    <n v="1500000"/>
    <n v="2015"/>
    <x v="69"/>
    <x v="0"/>
    <x v="7"/>
    <x v="1"/>
    <x v="1"/>
    <x v="0"/>
    <x v="0"/>
    <x v="0"/>
    <x v="0"/>
  </r>
  <r>
    <x v="89"/>
    <n v="130"/>
    <x v="709"/>
    <s v="Action|Crime|Mystery|Thriller"/>
    <x v="731"/>
    <s v="English"/>
    <s v="USA"/>
    <n v="60000000"/>
    <n v="2012"/>
    <x v="15"/>
    <x v="0"/>
    <x v="7"/>
    <x v="14"/>
    <x v="7"/>
    <x v="0"/>
    <x v="0"/>
    <x v="0"/>
    <x v="0"/>
  </r>
  <r>
    <x v="2011"/>
    <n v="101"/>
    <x v="4"/>
    <s v="Drama|Horror|Mystery|Thriller"/>
    <x v="4350"/>
    <s v="English"/>
    <s v="USA"/>
    <n v="1500000"/>
    <n v="2015"/>
    <x v="47"/>
    <x v="3"/>
    <x v="11"/>
    <x v="14"/>
    <x v="7"/>
    <x v="0"/>
    <x v="0"/>
    <x v="0"/>
    <x v="0"/>
  </r>
  <r>
    <x v="2012"/>
    <n v="93"/>
    <x v="4"/>
    <s v="Action|Horror|Thriller"/>
    <x v="4351"/>
    <s v="English"/>
    <s v="USA"/>
    <n v="2000000"/>
    <n v="2015"/>
    <x v="57"/>
    <x v="0"/>
    <x v="11"/>
    <x v="1"/>
    <x v="1"/>
    <x v="0"/>
    <x v="0"/>
    <x v="0"/>
    <x v="0"/>
  </r>
  <r>
    <x v="2013"/>
    <n v="83"/>
    <x v="3734"/>
    <s v="Animation|Family|Fantasy|Musical"/>
    <x v="4352"/>
    <s v="English"/>
    <s v="USA"/>
    <n v="2000000"/>
    <n v="1937"/>
    <x v="16"/>
    <x v="4"/>
    <x v="4"/>
    <x v="0"/>
    <x v="13"/>
    <x v="0"/>
    <x v="0"/>
    <x v="0"/>
    <x v="0"/>
  </r>
  <r>
    <x v="2014"/>
    <n v="106"/>
    <x v="3735"/>
    <s v="Drama"/>
    <x v="4353"/>
    <s v="Spanish"/>
    <s v="Argentina"/>
    <n v="1400000"/>
    <n v="2004"/>
    <x v="10"/>
    <x v="3"/>
    <x v="2"/>
    <x v="2"/>
    <x v="1"/>
    <x v="0"/>
    <x v="0"/>
    <x v="0"/>
    <x v="0"/>
  </r>
  <r>
    <x v="2015"/>
    <n v="113"/>
    <x v="4"/>
    <s v="Western"/>
    <x v="4354"/>
    <s v="English"/>
    <s v="UK"/>
    <n v="1455000"/>
    <n v="1968"/>
    <x v="34"/>
    <x v="17"/>
    <x v="2"/>
    <x v="2"/>
    <x v="1"/>
    <x v="0"/>
    <x v="0"/>
    <x v="0"/>
    <x v="0"/>
  </r>
  <r>
    <x v="2016"/>
    <n v="94"/>
    <x v="3736"/>
    <s v="Adventure|Comedy|Horror"/>
    <x v="4355"/>
    <s v="English"/>
    <s v="UK"/>
    <n v="1400000"/>
    <n v="2004"/>
    <x v="4"/>
    <x v="2"/>
    <x v="8"/>
    <x v="9"/>
    <x v="1"/>
    <x v="0"/>
    <x v="0"/>
    <x v="0"/>
    <x v="0"/>
  </r>
  <r>
    <x v="2017"/>
    <n v="101"/>
    <x v="4"/>
    <s v="Drama"/>
    <x v="4356"/>
    <s v="English"/>
    <s v="USA"/>
    <n v="2000000"/>
    <n v="2016"/>
    <x v="30"/>
    <x v="3"/>
    <x v="2"/>
    <x v="2"/>
    <x v="1"/>
    <x v="0"/>
    <x v="0"/>
    <x v="0"/>
    <x v="0"/>
  </r>
  <r>
    <x v="1560"/>
    <n v="99"/>
    <x v="4"/>
    <s v="Horror|Thriller"/>
    <x v="4357"/>
    <s v="English"/>
    <s v="Canada"/>
    <n v="3150000"/>
    <n v="2014"/>
    <x v="34"/>
    <x v="11"/>
    <x v="1"/>
    <x v="2"/>
    <x v="1"/>
    <x v="0"/>
    <x v="0"/>
    <x v="0"/>
    <x v="0"/>
  </r>
  <r>
    <x v="2018"/>
    <n v="76"/>
    <x v="3737"/>
    <s v="Crime|Romance|Thriller"/>
    <x v="4358"/>
    <s v="French"/>
    <s v="France"/>
    <s v="-"/>
    <n v="2014"/>
    <x v="22"/>
    <x v="8"/>
    <x v="6"/>
    <x v="1"/>
    <x v="1"/>
    <x v="0"/>
    <x v="0"/>
    <x v="0"/>
    <x v="0"/>
  </r>
  <r>
    <x v="2019"/>
    <n v="91"/>
    <x v="4"/>
    <s v="Horror|Thriller"/>
    <x v="4359"/>
    <s v="English"/>
    <s v="USA"/>
    <n v="1400000"/>
    <n v="2014"/>
    <x v="8"/>
    <x v="11"/>
    <x v="1"/>
    <x v="2"/>
    <x v="1"/>
    <x v="0"/>
    <x v="0"/>
    <x v="0"/>
    <x v="0"/>
  </r>
  <r>
    <x v="2020"/>
    <n v="105"/>
    <x v="4"/>
    <s v="Adventure|Comedy|Family"/>
    <x v="4360"/>
    <s v="English"/>
    <s v="USA"/>
    <n v="1377800"/>
    <n v="1966"/>
    <x v="12"/>
    <x v="2"/>
    <x v="8"/>
    <x v="7"/>
    <x v="1"/>
    <x v="0"/>
    <x v="0"/>
    <x v="0"/>
    <x v="0"/>
  </r>
  <r>
    <x v="129"/>
    <n v="120"/>
    <x v="3738"/>
    <s v="Comedy|Crime"/>
    <x v="4361"/>
    <s v="English"/>
    <s v="UK"/>
    <n v="960000"/>
    <n v="1998"/>
    <x v="17"/>
    <x v="5"/>
    <x v="7"/>
    <x v="2"/>
    <x v="1"/>
    <x v="0"/>
    <x v="0"/>
    <x v="0"/>
    <x v="0"/>
  </r>
  <r>
    <x v="2021"/>
    <n v="105"/>
    <x v="4"/>
    <s v="Western"/>
    <x v="4362"/>
    <s v="English"/>
    <s v="USA"/>
    <n v="1250000"/>
    <n v="1982"/>
    <x v="1"/>
    <x v="17"/>
    <x v="2"/>
    <x v="2"/>
    <x v="1"/>
    <x v="0"/>
    <x v="0"/>
    <x v="0"/>
    <x v="0"/>
  </r>
  <r>
    <x v="113"/>
    <n v="120"/>
    <x v="4"/>
    <s v="Action|Crime|Drama|Mystery"/>
    <x v="4363"/>
    <s v="English"/>
    <s v="USA"/>
    <s v="-"/>
    <s v="-"/>
    <x v="11"/>
    <x v="0"/>
    <x v="7"/>
    <x v="8"/>
    <x v="3"/>
    <x v="0"/>
    <x v="0"/>
    <x v="0"/>
    <x v="0"/>
  </r>
  <r>
    <x v="1470"/>
    <n v="105"/>
    <x v="3739"/>
    <s v="Drama"/>
    <x v="4364"/>
    <s v="Danish"/>
    <s v="Denmark"/>
    <n v="1300000"/>
    <n v="1998"/>
    <x v="14"/>
    <x v="3"/>
    <x v="2"/>
    <x v="2"/>
    <x v="1"/>
    <x v="0"/>
    <x v="0"/>
    <x v="0"/>
    <x v="0"/>
  </r>
  <r>
    <x v="2022"/>
    <n v="95"/>
    <x v="3740"/>
    <s v="Comedy|Drama"/>
    <x v="4365"/>
    <s v="English"/>
    <s v="USA"/>
    <n v="1300000"/>
    <n v="1996"/>
    <x v="13"/>
    <x v="5"/>
    <x v="9"/>
    <x v="2"/>
    <x v="1"/>
    <x v="0"/>
    <x v="0"/>
    <x v="0"/>
    <x v="0"/>
  </r>
  <r>
    <x v="2023"/>
    <n v="135"/>
    <x v="3741"/>
    <s v="Drama"/>
    <x v="4366"/>
    <s v="Vietnamese"/>
    <s v="USA"/>
    <n v="1592000"/>
    <n v="2006"/>
    <x v="38"/>
    <x v="3"/>
    <x v="2"/>
    <x v="2"/>
    <x v="1"/>
    <x v="0"/>
    <x v="0"/>
    <x v="0"/>
    <x v="0"/>
  </r>
  <r>
    <x v="2024"/>
    <n v="105"/>
    <x v="3742"/>
    <s v="Drama"/>
    <x v="4367"/>
    <s v="English"/>
    <s v="USA"/>
    <n v="1300000"/>
    <n v="1999"/>
    <x v="12"/>
    <x v="3"/>
    <x v="2"/>
    <x v="2"/>
    <x v="1"/>
    <x v="0"/>
    <x v="0"/>
    <x v="0"/>
    <x v="0"/>
  </r>
  <r>
    <x v="2025"/>
    <n v="83"/>
    <x v="3743"/>
    <s v="Comedy|Horror"/>
    <x v="4368"/>
    <s v="English"/>
    <s v="Canada"/>
    <n v="1500000"/>
    <n v="2012"/>
    <x v="20"/>
    <x v="5"/>
    <x v="11"/>
    <x v="2"/>
    <x v="1"/>
    <x v="0"/>
    <x v="0"/>
    <x v="0"/>
    <x v="0"/>
  </r>
  <r>
    <x v="377"/>
    <n v="111"/>
    <x v="754"/>
    <s v="Action|Crime|Drama|Thriller"/>
    <x v="777"/>
    <s v="English"/>
    <s v="USA"/>
    <n v="60000000"/>
    <n v="1998"/>
    <x v="9"/>
    <x v="0"/>
    <x v="7"/>
    <x v="8"/>
    <x v="7"/>
    <x v="0"/>
    <x v="0"/>
    <x v="0"/>
    <x v="0"/>
  </r>
  <r>
    <x v="113"/>
    <n v="60"/>
    <x v="4"/>
    <s v="Drama|Sci-Fi"/>
    <x v="4369"/>
    <s v="English"/>
    <s v="USA"/>
    <n v="5000000"/>
    <s v="-"/>
    <x v="16"/>
    <x v="3"/>
    <x v="10"/>
    <x v="2"/>
    <x v="1"/>
    <x v="0"/>
    <x v="0"/>
    <x v="0"/>
    <x v="0"/>
  </r>
  <r>
    <x v="2026"/>
    <n v="135"/>
    <x v="4"/>
    <s v="Action|Biography|Drama|History"/>
    <x v="4370"/>
    <s v="English"/>
    <s v="Kyrgyzstan"/>
    <n v="1400000"/>
    <n v="2014"/>
    <x v="50"/>
    <x v="0"/>
    <x v="18"/>
    <x v="8"/>
    <x v="5"/>
    <x v="0"/>
    <x v="0"/>
    <x v="0"/>
    <x v="0"/>
  </r>
  <r>
    <x v="2027"/>
    <n v="88"/>
    <x v="4"/>
    <s v="Action|Sci-Fi"/>
    <x v="4371"/>
    <s v="English"/>
    <s v="Canada"/>
    <n v="1750000"/>
    <n v="1985"/>
    <x v="44"/>
    <x v="0"/>
    <x v="10"/>
    <x v="2"/>
    <x v="1"/>
    <x v="0"/>
    <x v="0"/>
    <x v="0"/>
    <x v="0"/>
  </r>
  <r>
    <x v="2028"/>
    <n v="87"/>
    <x v="3744"/>
    <s v="Comedy"/>
    <x v="4372"/>
    <s v="English"/>
    <s v="USA"/>
    <n v="1000000"/>
    <n v="2003"/>
    <x v="5"/>
    <x v="5"/>
    <x v="2"/>
    <x v="2"/>
    <x v="1"/>
    <x v="0"/>
    <x v="0"/>
    <x v="0"/>
    <x v="0"/>
  </r>
  <r>
    <x v="2029"/>
    <n v="97"/>
    <x v="3745"/>
    <s v="Comedy|Musical|Romance"/>
    <x v="4373"/>
    <s v="English"/>
    <s v="India"/>
    <n v="1500000"/>
    <n v="2005"/>
    <x v="47"/>
    <x v="5"/>
    <x v="15"/>
    <x v="4"/>
    <x v="1"/>
    <x v="0"/>
    <x v="0"/>
    <x v="0"/>
    <x v="0"/>
  </r>
  <r>
    <x v="1823"/>
    <n v="82"/>
    <x v="4"/>
    <s v="Comedy"/>
    <x v="4374"/>
    <s v="English"/>
    <s v="USA"/>
    <n v="1300000"/>
    <n v="2010"/>
    <x v="59"/>
    <x v="5"/>
    <x v="2"/>
    <x v="2"/>
    <x v="1"/>
    <x v="0"/>
    <x v="0"/>
    <x v="0"/>
    <x v="0"/>
  </r>
  <r>
    <x v="2030"/>
    <n v="103"/>
    <x v="4"/>
    <s v="Horror|Romance|Thriller"/>
    <x v="4375"/>
    <s v="English"/>
    <s v="USA"/>
    <n v="1300000"/>
    <n v="2009"/>
    <x v="31"/>
    <x v="11"/>
    <x v="6"/>
    <x v="1"/>
    <x v="1"/>
    <x v="0"/>
    <x v="0"/>
    <x v="0"/>
    <x v="0"/>
  </r>
  <r>
    <x v="931"/>
    <n v="130"/>
    <x v="4"/>
    <s v="Drama|Film-Noir|Mystery|Thriller"/>
    <x v="4376"/>
    <s v="English"/>
    <s v="USA"/>
    <n v="1288000"/>
    <n v="1940"/>
    <x v="17"/>
    <x v="3"/>
    <x v="23"/>
    <x v="14"/>
    <x v="7"/>
    <x v="0"/>
    <x v="0"/>
    <x v="0"/>
    <x v="0"/>
  </r>
  <r>
    <x v="601"/>
    <n v="87"/>
    <x v="3746"/>
    <s v="Horror|Mystery|Thriller"/>
    <x v="4377"/>
    <s v="English"/>
    <s v="USA"/>
    <n v="1250000"/>
    <n v="1981"/>
    <x v="9"/>
    <x v="11"/>
    <x v="12"/>
    <x v="1"/>
    <x v="1"/>
    <x v="0"/>
    <x v="0"/>
    <x v="0"/>
    <x v="0"/>
  </r>
  <r>
    <x v="1703"/>
    <n v="101"/>
    <x v="4"/>
    <s v="Drama|Film-Noir"/>
    <x v="4378"/>
    <s v="English"/>
    <s v="USA"/>
    <n v="1250000"/>
    <n v="1945"/>
    <x v="25"/>
    <x v="3"/>
    <x v="23"/>
    <x v="2"/>
    <x v="1"/>
    <x v="0"/>
    <x v="0"/>
    <x v="0"/>
    <x v="0"/>
  </r>
  <r>
    <x v="2031"/>
    <n v="96"/>
    <x v="4"/>
    <s v="Horror|Sci-Fi"/>
    <x v="4379"/>
    <s v="English"/>
    <s v="USA"/>
    <n v="1250000"/>
    <n v="1984"/>
    <x v="34"/>
    <x v="11"/>
    <x v="10"/>
    <x v="2"/>
    <x v="1"/>
    <x v="0"/>
    <x v="0"/>
    <x v="0"/>
    <x v="0"/>
  </r>
  <r>
    <x v="1826"/>
    <n v="80"/>
    <x v="3747"/>
    <s v="Drama|Music"/>
    <x v="4380"/>
    <s v="English"/>
    <s v="USA"/>
    <n v="427000"/>
    <n v="2012"/>
    <x v="20"/>
    <x v="3"/>
    <x v="16"/>
    <x v="2"/>
    <x v="1"/>
    <x v="0"/>
    <x v="0"/>
    <x v="0"/>
    <x v="0"/>
  </r>
  <r>
    <x v="2032"/>
    <n v="87"/>
    <x v="4"/>
    <s v="Animation"/>
    <x v="4381"/>
    <s v="English"/>
    <s v="USA"/>
    <n v="15000000"/>
    <n v="2011"/>
    <x v="42"/>
    <x v="4"/>
    <x v="2"/>
    <x v="2"/>
    <x v="1"/>
    <x v="0"/>
    <x v="0"/>
    <x v="0"/>
    <x v="0"/>
  </r>
  <r>
    <x v="2033"/>
    <n v="92"/>
    <x v="4"/>
    <s v="Crime|Film-Noir|Thriller"/>
    <x v="4382"/>
    <s v="English"/>
    <s v="USA"/>
    <n v="1250000"/>
    <n v="1953"/>
    <x v="1"/>
    <x v="8"/>
    <x v="23"/>
    <x v="1"/>
    <x v="1"/>
    <x v="0"/>
    <x v="0"/>
    <x v="0"/>
    <x v="0"/>
  </r>
  <r>
    <x v="1779"/>
    <n v="118"/>
    <x v="4"/>
    <s v="Drama|Family"/>
    <x v="4383"/>
    <s v="English"/>
    <s v="USA"/>
    <n v="1250000"/>
    <n v="1941"/>
    <x v="6"/>
    <x v="3"/>
    <x v="4"/>
    <x v="2"/>
    <x v="1"/>
    <x v="0"/>
    <x v="0"/>
    <x v="0"/>
    <x v="0"/>
  </r>
  <r>
    <x v="113"/>
    <n v="27"/>
    <x v="4"/>
    <s v="Drama"/>
    <x v="4384"/>
    <s v="English"/>
    <s v="USA"/>
    <s v="-"/>
    <s v="-"/>
    <x v="11"/>
    <x v="3"/>
    <x v="2"/>
    <x v="2"/>
    <x v="1"/>
    <x v="0"/>
    <x v="0"/>
    <x v="0"/>
    <x v="0"/>
  </r>
  <r>
    <x v="437"/>
    <n v="123"/>
    <x v="4"/>
    <s v="Comedy|Romance|Thriller"/>
    <x v="4385"/>
    <s v="English"/>
    <s v="USA"/>
    <n v="1420000"/>
    <n v="2014"/>
    <x v="54"/>
    <x v="5"/>
    <x v="6"/>
    <x v="1"/>
    <x v="1"/>
    <x v="0"/>
    <x v="0"/>
    <x v="0"/>
    <x v="0"/>
  </r>
  <r>
    <x v="151"/>
    <n v="100"/>
    <x v="3748"/>
    <s v="Drama"/>
    <x v="4386"/>
    <s v="English"/>
    <s v="USA"/>
    <n v="1200000"/>
    <n v="1989"/>
    <x v="13"/>
    <x v="3"/>
    <x v="2"/>
    <x v="2"/>
    <x v="1"/>
    <x v="0"/>
    <x v="0"/>
    <x v="0"/>
    <x v="0"/>
  </r>
  <r>
    <x v="33"/>
    <n v="103"/>
    <x v="3749"/>
    <s v="Horror|Mystery|Thriller"/>
    <x v="4387"/>
    <s v="English"/>
    <s v="USA"/>
    <n v="1200000"/>
    <n v="2004"/>
    <x v="16"/>
    <x v="11"/>
    <x v="12"/>
    <x v="1"/>
    <x v="1"/>
    <x v="0"/>
    <x v="0"/>
    <x v="0"/>
    <x v="0"/>
  </r>
  <r>
    <x v="426"/>
    <n v="100"/>
    <x v="3750"/>
    <s v="Comedy|Crime|Mystery"/>
    <x v="4388"/>
    <s v="English"/>
    <s v="USA"/>
    <n v="1200000"/>
    <n v="2001"/>
    <x v="1"/>
    <x v="5"/>
    <x v="7"/>
    <x v="14"/>
    <x v="1"/>
    <x v="0"/>
    <x v="0"/>
    <x v="0"/>
    <x v="0"/>
  </r>
  <r>
    <x v="2034"/>
    <n v="99"/>
    <x v="4"/>
    <s v="Action|Romance|Thriller"/>
    <x v="4389"/>
    <s v="English"/>
    <s v="USA"/>
    <n v="1300000"/>
    <n v="2014"/>
    <x v="32"/>
    <x v="0"/>
    <x v="6"/>
    <x v="1"/>
    <x v="1"/>
    <x v="0"/>
    <x v="0"/>
    <x v="0"/>
    <x v="0"/>
  </r>
  <r>
    <x v="2035"/>
    <n v="89"/>
    <x v="3751"/>
    <s v="Comedy|Drama"/>
    <x v="4390"/>
    <s v="Spanish"/>
    <s v="Mexico"/>
    <n v="1300000"/>
    <n v="2013"/>
    <x v="15"/>
    <x v="5"/>
    <x v="9"/>
    <x v="2"/>
    <x v="1"/>
    <x v="0"/>
    <x v="0"/>
    <x v="0"/>
    <x v="0"/>
  </r>
  <r>
    <x v="245"/>
    <n v="104"/>
    <x v="449"/>
    <s v="Drama|Sci-Fi|Thriller"/>
    <x v="462"/>
    <s v="English"/>
    <s v="USA"/>
    <n v="80000000"/>
    <n v="2008"/>
    <x v="34"/>
    <x v="3"/>
    <x v="10"/>
    <x v="1"/>
    <x v="1"/>
    <x v="0"/>
    <x v="0"/>
    <x v="0"/>
    <x v="0"/>
  </r>
  <r>
    <x v="872"/>
    <n v="114"/>
    <x v="3752"/>
    <s v="Comedy|Drama|Romance"/>
    <x v="4391"/>
    <s v="Hindi"/>
    <s v="India"/>
    <n v="7000000"/>
    <n v="2001"/>
    <x v="38"/>
    <x v="5"/>
    <x v="9"/>
    <x v="4"/>
    <x v="1"/>
    <x v="0"/>
    <x v="0"/>
    <x v="0"/>
    <x v="0"/>
  </r>
  <r>
    <x v="1185"/>
    <n v="111"/>
    <x v="3753"/>
    <s v="Drama"/>
    <x v="4392"/>
    <s v="English"/>
    <s v="USA"/>
    <n v="1200000"/>
    <n v="2000"/>
    <x v="16"/>
    <x v="3"/>
    <x v="2"/>
    <x v="2"/>
    <x v="1"/>
    <x v="0"/>
    <x v="0"/>
    <x v="0"/>
    <x v="0"/>
  </r>
  <r>
    <x v="931"/>
    <n v="99"/>
    <x v="4"/>
    <s v="Comedy|Mystery|Romance"/>
    <x v="4393"/>
    <s v="English"/>
    <s v="USA"/>
    <n v="1200000"/>
    <n v="1955"/>
    <x v="13"/>
    <x v="5"/>
    <x v="12"/>
    <x v="4"/>
    <x v="1"/>
    <x v="0"/>
    <x v="0"/>
    <x v="0"/>
    <x v="0"/>
  </r>
  <r>
    <x v="524"/>
    <n v="110"/>
    <x v="1711"/>
    <s v="Crime|Drama|Mystery|Thriller"/>
    <x v="1795"/>
    <s v="English"/>
    <s v="Germany"/>
    <n v="27000000"/>
    <n v="2006"/>
    <x v="6"/>
    <x v="8"/>
    <x v="9"/>
    <x v="14"/>
    <x v="7"/>
    <x v="0"/>
    <x v="0"/>
    <x v="0"/>
    <x v="0"/>
  </r>
  <r>
    <x v="2036"/>
    <n v="85"/>
    <x v="3754"/>
    <s v="Comedy|Drama"/>
    <x v="4394"/>
    <s v="English"/>
    <s v="USA"/>
    <n v="1200000"/>
    <n v="1999"/>
    <x v="4"/>
    <x v="5"/>
    <x v="9"/>
    <x v="2"/>
    <x v="1"/>
    <x v="0"/>
    <x v="0"/>
    <x v="0"/>
    <x v="0"/>
  </r>
  <r>
    <x v="2037"/>
    <n v="113"/>
    <x v="3755"/>
    <s v="Drama|Sport"/>
    <x v="4395"/>
    <s v="English"/>
    <s v="USA"/>
    <n v="1200000"/>
    <n v="2013"/>
    <x v="19"/>
    <x v="3"/>
    <x v="19"/>
    <x v="2"/>
    <x v="1"/>
    <x v="0"/>
    <x v="0"/>
    <x v="0"/>
    <x v="0"/>
  </r>
  <r>
    <x v="169"/>
    <n v="99"/>
    <x v="3756"/>
    <s v="Crime|Drama|Thriller"/>
    <x v="4396"/>
    <s v="English"/>
    <s v="USA"/>
    <n v="1200000"/>
    <n v="1992"/>
    <x v="26"/>
    <x v="8"/>
    <x v="9"/>
    <x v="1"/>
    <x v="1"/>
    <x v="0"/>
    <x v="0"/>
    <x v="0"/>
    <x v="0"/>
  </r>
  <r>
    <x v="1680"/>
    <n v="83"/>
    <x v="4"/>
    <s v="Drama|Family|Fantasy"/>
    <x v="4397"/>
    <s v="English"/>
    <s v="USA"/>
    <s v="-"/>
    <n v="1940"/>
    <x v="12"/>
    <x v="3"/>
    <x v="4"/>
    <x v="0"/>
    <x v="1"/>
    <x v="0"/>
    <x v="0"/>
    <x v="0"/>
    <x v="0"/>
  </r>
  <r>
    <x v="737"/>
    <n v="142"/>
    <x v="3757"/>
    <s v="Western"/>
    <x v="4398"/>
    <s v="Italian"/>
    <s v="Italy"/>
    <n v="1200000"/>
    <n v="1966"/>
    <x v="49"/>
    <x v="17"/>
    <x v="2"/>
    <x v="2"/>
    <x v="1"/>
    <x v="0"/>
    <x v="0"/>
    <x v="0"/>
    <x v="0"/>
  </r>
  <r>
    <x v="2038"/>
    <n v="112"/>
    <x v="3758"/>
    <s v="Comedy|Drama"/>
    <x v="4399"/>
    <s v="Portuguese"/>
    <s v="Brazil"/>
    <n v="4000000"/>
    <n v="2015"/>
    <x v="0"/>
    <x v="5"/>
    <x v="9"/>
    <x v="2"/>
    <x v="1"/>
    <x v="0"/>
    <x v="0"/>
    <x v="0"/>
    <x v="0"/>
  </r>
  <r>
    <x v="2039"/>
    <n v="108"/>
    <x v="3759"/>
    <s v="Comedy|Drama"/>
    <x v="4400"/>
    <s v="English"/>
    <s v="USA"/>
    <n v="1200000"/>
    <n v="2012"/>
    <x v="19"/>
    <x v="5"/>
    <x v="9"/>
    <x v="2"/>
    <x v="1"/>
    <x v="0"/>
    <x v="0"/>
    <x v="0"/>
    <x v="0"/>
  </r>
  <r>
    <x v="2040"/>
    <n v="88"/>
    <x v="3760"/>
    <s v="Comedy|Music"/>
    <x v="4401"/>
    <s v="English"/>
    <s v="USA"/>
    <n v="1200000"/>
    <n v="2001"/>
    <x v="9"/>
    <x v="5"/>
    <x v="16"/>
    <x v="2"/>
    <x v="1"/>
    <x v="0"/>
    <x v="0"/>
    <x v="0"/>
    <x v="0"/>
  </r>
  <r>
    <x v="1297"/>
    <n v="97"/>
    <x v="3761"/>
    <s v="Documentary"/>
    <x v="4402"/>
    <s v="English"/>
    <s v="Canada"/>
    <n v="1200000"/>
    <n v="2011"/>
    <x v="38"/>
    <x v="1"/>
    <x v="2"/>
    <x v="2"/>
    <x v="1"/>
    <x v="0"/>
    <x v="0"/>
    <x v="0"/>
    <x v="0"/>
  </r>
  <r>
    <x v="2041"/>
    <n v="85"/>
    <x v="3762"/>
    <s v="Comedy|Documentary"/>
    <x v="4403"/>
    <s v="English"/>
    <s v="USA"/>
    <n v="1200000"/>
    <n v="2007"/>
    <x v="5"/>
    <x v="5"/>
    <x v="21"/>
    <x v="2"/>
    <x v="1"/>
    <x v="0"/>
    <x v="0"/>
    <x v="0"/>
    <x v="0"/>
  </r>
  <r>
    <x v="2042"/>
    <n v="103"/>
    <x v="4"/>
    <s v="Drama"/>
    <x v="4404"/>
    <s v="French"/>
    <s v="France"/>
    <n v="1500000"/>
    <n v="2011"/>
    <x v="23"/>
    <x v="3"/>
    <x v="2"/>
    <x v="2"/>
    <x v="1"/>
    <x v="0"/>
    <x v="0"/>
    <x v="0"/>
    <x v="0"/>
  </r>
  <r>
    <x v="2043"/>
    <n v="110"/>
    <x v="3763"/>
    <s v="Comedy|Drama"/>
    <x v="4405"/>
    <s v="Spanish"/>
    <s v="USA"/>
    <n v="1200000"/>
    <n v="2013"/>
    <x v="13"/>
    <x v="5"/>
    <x v="9"/>
    <x v="2"/>
    <x v="1"/>
    <x v="0"/>
    <x v="0"/>
    <x v="0"/>
    <x v="0"/>
  </r>
  <r>
    <x v="2044"/>
    <n v="88"/>
    <x v="4"/>
    <s v="Adventure|Comedy|Drama"/>
    <x v="4406"/>
    <s v="English"/>
    <s v="USA"/>
    <s v="-"/>
    <n v="2003"/>
    <x v="9"/>
    <x v="2"/>
    <x v="8"/>
    <x v="8"/>
    <x v="1"/>
    <x v="0"/>
    <x v="0"/>
    <x v="0"/>
    <x v="0"/>
  </r>
  <r>
    <x v="2045"/>
    <n v="76"/>
    <x v="4"/>
    <s v="Comedy"/>
    <x v="4407"/>
    <s v="English"/>
    <s v="USA"/>
    <s v="-"/>
    <n v="2008"/>
    <x v="45"/>
    <x v="5"/>
    <x v="2"/>
    <x v="2"/>
    <x v="1"/>
    <x v="0"/>
    <x v="0"/>
    <x v="0"/>
    <x v="0"/>
  </r>
  <r>
    <x v="1616"/>
    <n v="100"/>
    <x v="4"/>
    <s v="Action|Adventure|Romance|War"/>
    <x v="4408"/>
    <s v="English"/>
    <s v="USA"/>
    <n v="1200000"/>
    <n v="1936"/>
    <x v="1"/>
    <x v="0"/>
    <x v="0"/>
    <x v="4"/>
    <x v="12"/>
    <x v="0"/>
    <x v="0"/>
    <x v="0"/>
    <x v="0"/>
  </r>
  <r>
    <x v="2046"/>
    <n v="99"/>
    <x v="4"/>
    <s v="Thriller"/>
    <x v="4409"/>
    <s v="English"/>
    <s v="Canada"/>
    <n v="1200000"/>
    <n v="2011"/>
    <x v="33"/>
    <x v="13"/>
    <x v="2"/>
    <x v="2"/>
    <x v="1"/>
    <x v="0"/>
    <x v="0"/>
    <x v="0"/>
    <x v="0"/>
  </r>
  <r>
    <x v="2047"/>
    <n v="84"/>
    <x v="4"/>
    <s v="Action|Horror|Mystery|Thriller"/>
    <x v="4410"/>
    <s v="English"/>
    <s v="Canada"/>
    <n v="1200000"/>
    <n v="2012"/>
    <x v="45"/>
    <x v="0"/>
    <x v="11"/>
    <x v="14"/>
    <x v="7"/>
    <x v="0"/>
    <x v="0"/>
    <x v="0"/>
    <x v="0"/>
  </r>
  <r>
    <x v="318"/>
    <n v="91"/>
    <x v="3764"/>
    <s v="Adventure|Comedy|Sport"/>
    <x v="4411"/>
    <s v="English"/>
    <s v="USA"/>
    <n v="2600000"/>
    <n v="1993"/>
    <x v="5"/>
    <x v="2"/>
    <x v="8"/>
    <x v="15"/>
    <x v="1"/>
    <x v="0"/>
    <x v="0"/>
    <x v="0"/>
    <x v="0"/>
  </r>
  <r>
    <x v="2048"/>
    <n v="97"/>
    <x v="4"/>
    <s v="Action|Comedy"/>
    <x v="4412"/>
    <s v="English"/>
    <s v="USA"/>
    <n v="1200000"/>
    <n v="1970"/>
    <x v="4"/>
    <x v="0"/>
    <x v="8"/>
    <x v="2"/>
    <x v="1"/>
    <x v="0"/>
    <x v="0"/>
    <x v="0"/>
    <x v="0"/>
  </r>
  <r>
    <x v="2049"/>
    <n v="84"/>
    <x v="4"/>
    <s v="Horror"/>
    <x v="4413"/>
    <s v="English"/>
    <s v="USA"/>
    <n v="1200000"/>
    <n v="2015"/>
    <x v="51"/>
    <x v="11"/>
    <x v="2"/>
    <x v="2"/>
    <x v="1"/>
    <x v="0"/>
    <x v="0"/>
    <x v="0"/>
    <x v="0"/>
  </r>
  <r>
    <x v="2050"/>
    <n v="100"/>
    <x v="4"/>
    <s v="Horror"/>
    <x v="4414"/>
    <s v="English"/>
    <s v="USA"/>
    <n v="1200000"/>
    <n v="2015"/>
    <x v="39"/>
    <x v="11"/>
    <x v="2"/>
    <x v="2"/>
    <x v="1"/>
    <x v="0"/>
    <x v="0"/>
    <x v="0"/>
    <x v="0"/>
  </r>
  <r>
    <x v="2051"/>
    <n v="94"/>
    <x v="3765"/>
    <s v="Comedy"/>
    <x v="4415"/>
    <s v="English"/>
    <s v="USA"/>
    <n v="3000000"/>
    <n v="2005"/>
    <x v="2"/>
    <x v="5"/>
    <x v="2"/>
    <x v="2"/>
    <x v="1"/>
    <x v="0"/>
    <x v="0"/>
    <x v="0"/>
    <x v="0"/>
  </r>
  <r>
    <x v="1594"/>
    <n v="90"/>
    <x v="3766"/>
    <s v="Crime|Drama|Thriller"/>
    <x v="4416"/>
    <s v="English"/>
    <s v="UK"/>
    <n v="695393"/>
    <n v="2004"/>
    <x v="16"/>
    <x v="8"/>
    <x v="9"/>
    <x v="1"/>
    <x v="1"/>
    <x v="0"/>
    <x v="0"/>
    <x v="0"/>
    <x v="0"/>
  </r>
  <r>
    <x v="113"/>
    <s v="-"/>
    <x v="4"/>
    <s v="Drama|Horror|Thriller"/>
    <x v="4417"/>
    <s v="English"/>
    <s v="Australia"/>
    <s v="-"/>
    <s v="-"/>
    <x v="1"/>
    <x v="3"/>
    <x v="11"/>
    <x v="1"/>
    <x v="1"/>
    <x v="0"/>
    <x v="0"/>
    <x v="0"/>
    <x v="0"/>
  </r>
  <r>
    <x v="2052"/>
    <n v="92"/>
    <x v="3767"/>
    <s v="Action|Drama|Horror|Thriller"/>
    <x v="4418"/>
    <s v="English"/>
    <s v="USA"/>
    <n v="1100000"/>
    <n v="1987"/>
    <x v="18"/>
    <x v="0"/>
    <x v="9"/>
    <x v="9"/>
    <x v="7"/>
    <x v="0"/>
    <x v="0"/>
    <x v="0"/>
    <x v="0"/>
  </r>
  <r>
    <x v="2053"/>
    <n v="105"/>
    <x v="3768"/>
    <s v="Documentary|Drama"/>
    <x v="4419"/>
    <s v="English"/>
    <s v="USA"/>
    <s v="-"/>
    <n v="2002"/>
    <x v="55"/>
    <x v="1"/>
    <x v="9"/>
    <x v="2"/>
    <x v="1"/>
    <x v="0"/>
    <x v="0"/>
    <x v="0"/>
    <x v="0"/>
  </r>
  <r>
    <x v="2054"/>
    <n v="73"/>
    <x v="3769"/>
    <s v="Comedy|Horror|Musical"/>
    <x v="4420"/>
    <s v="English"/>
    <s v="Canada"/>
    <n v="1600000"/>
    <n v="2002"/>
    <x v="15"/>
    <x v="5"/>
    <x v="11"/>
    <x v="18"/>
    <x v="1"/>
    <x v="0"/>
    <x v="0"/>
    <x v="0"/>
    <x v="0"/>
  </r>
  <r>
    <x v="2055"/>
    <n v="116"/>
    <x v="4"/>
    <s v="Drama"/>
    <x v="4421"/>
    <s v="Zulu"/>
    <s v="South Africa"/>
    <n v="10000000"/>
    <n v="2006"/>
    <x v="8"/>
    <x v="3"/>
    <x v="2"/>
    <x v="2"/>
    <x v="1"/>
    <x v="0"/>
    <x v="0"/>
    <x v="0"/>
    <x v="0"/>
  </r>
  <r>
    <x v="2056"/>
    <n v="110"/>
    <x v="3770"/>
    <s v="Sci-Fi|Thriller"/>
    <x v="4422"/>
    <s v="English"/>
    <s v="Canada"/>
    <n v="1100000"/>
    <n v="2010"/>
    <x v="9"/>
    <x v="10"/>
    <x v="1"/>
    <x v="2"/>
    <x v="1"/>
    <x v="0"/>
    <x v="0"/>
    <x v="0"/>
    <x v="0"/>
  </r>
  <r>
    <x v="2057"/>
    <n v="102"/>
    <x v="3771"/>
    <s v="Action|Crime|Thriller"/>
    <x v="4423"/>
    <s v="Indonesian"/>
    <s v="Indonesia"/>
    <n v="1100000"/>
    <n v="2011"/>
    <x v="32"/>
    <x v="0"/>
    <x v="7"/>
    <x v="1"/>
    <x v="1"/>
    <x v="0"/>
    <x v="0"/>
    <x v="0"/>
    <x v="0"/>
  </r>
  <r>
    <x v="2058"/>
    <n v="89"/>
    <x v="4"/>
    <s v="Action|Horror|Sci-Fi"/>
    <x v="4424"/>
    <s v="English"/>
    <s v="USA"/>
    <n v="1100000"/>
    <n v="2010"/>
    <x v="56"/>
    <x v="0"/>
    <x v="11"/>
    <x v="3"/>
    <x v="1"/>
    <x v="0"/>
    <x v="0"/>
    <x v="0"/>
    <x v="0"/>
  </r>
  <r>
    <x v="2059"/>
    <n v="76"/>
    <x v="4"/>
    <s v="Horror"/>
    <x v="4425"/>
    <s v="English"/>
    <s v="Italy"/>
    <n v="1100000"/>
    <n v="2013"/>
    <x v="77"/>
    <x v="11"/>
    <x v="2"/>
    <x v="2"/>
    <x v="1"/>
    <x v="0"/>
    <x v="0"/>
    <x v="0"/>
    <x v="0"/>
  </r>
  <r>
    <x v="1616"/>
    <n v="82"/>
    <x v="4"/>
    <s v="Drama|Romance|War"/>
    <x v="4426"/>
    <s v="English"/>
    <s v="USA"/>
    <n v="950000"/>
    <n v="1942"/>
    <x v="35"/>
    <x v="3"/>
    <x v="6"/>
    <x v="16"/>
    <x v="1"/>
    <x v="0"/>
    <x v="0"/>
    <x v="0"/>
    <x v="0"/>
  </r>
  <r>
    <x v="2060"/>
    <n v="89"/>
    <x v="4"/>
    <s v="Drama|Horror|Mystery|Thriller"/>
    <x v="4427"/>
    <s v="English"/>
    <s v="Australia"/>
    <n v="1400000"/>
    <n v="2008"/>
    <x v="9"/>
    <x v="3"/>
    <x v="11"/>
    <x v="14"/>
    <x v="7"/>
    <x v="0"/>
    <x v="0"/>
    <x v="0"/>
    <x v="0"/>
  </r>
  <r>
    <x v="2061"/>
    <n v="150"/>
    <x v="4"/>
    <s v="Comedy|Drama"/>
    <x v="4428"/>
    <s v="Hindi"/>
    <s v="India"/>
    <s v="-"/>
    <n v="2009"/>
    <x v="7"/>
    <x v="5"/>
    <x v="9"/>
    <x v="2"/>
    <x v="1"/>
    <x v="0"/>
    <x v="0"/>
    <x v="0"/>
    <x v="0"/>
  </r>
  <r>
    <x v="2062"/>
    <n v="89"/>
    <x v="4"/>
    <s v="Drama|Sci-Fi"/>
    <x v="4429"/>
    <s v="English"/>
    <s v="USA"/>
    <n v="1000000"/>
    <n v="1972"/>
    <x v="10"/>
    <x v="3"/>
    <x v="10"/>
    <x v="2"/>
    <x v="1"/>
    <x v="0"/>
    <x v="0"/>
    <x v="0"/>
    <x v="0"/>
  </r>
  <r>
    <x v="543"/>
    <n v="145"/>
    <x v="3772"/>
    <s v="Drama|Sport"/>
    <x v="4430"/>
    <s v="English"/>
    <s v="USA"/>
    <n v="960000"/>
    <n v="1976"/>
    <x v="14"/>
    <x v="3"/>
    <x v="19"/>
    <x v="2"/>
    <x v="1"/>
    <x v="0"/>
    <x v="0"/>
    <x v="0"/>
    <x v="0"/>
  </r>
  <r>
    <x v="2063"/>
    <n v="91"/>
    <x v="4"/>
    <s v="Drama"/>
    <x v="4431"/>
    <s v="English"/>
    <s v="Norway"/>
    <n v="1100000"/>
    <n v="2014"/>
    <x v="41"/>
    <x v="3"/>
    <x v="2"/>
    <x v="2"/>
    <x v="1"/>
    <x v="0"/>
    <x v="0"/>
    <x v="0"/>
    <x v="0"/>
  </r>
  <r>
    <x v="469"/>
    <n v="89"/>
    <x v="2248"/>
    <s v="Fantasy|Horror"/>
    <x v="2390"/>
    <s v="English"/>
    <s v="USA"/>
    <n v="1000000"/>
    <n v="1980"/>
    <x v="2"/>
    <x v="7"/>
    <x v="11"/>
    <x v="2"/>
    <x v="1"/>
    <x v="0"/>
    <x v="0"/>
    <x v="0"/>
    <x v="0"/>
  </r>
  <r>
    <x v="1481"/>
    <n v="121"/>
    <x v="4"/>
    <s v="Adventure|Comedy|History"/>
    <x v="4432"/>
    <s v="English"/>
    <s v="UK"/>
    <n v="1000000"/>
    <n v="1963"/>
    <x v="2"/>
    <x v="2"/>
    <x v="8"/>
    <x v="12"/>
    <x v="1"/>
    <x v="0"/>
    <x v="0"/>
    <x v="0"/>
    <x v="0"/>
  </r>
  <r>
    <x v="2064"/>
    <n v="83"/>
    <x v="3773"/>
    <s v="Horror|Mystery|Thriller"/>
    <x v="4433"/>
    <s v="English"/>
    <s v="USA"/>
    <n v="1000000"/>
    <n v="2014"/>
    <x v="20"/>
    <x v="11"/>
    <x v="12"/>
    <x v="1"/>
    <x v="1"/>
    <x v="0"/>
    <x v="0"/>
    <x v="0"/>
    <x v="0"/>
  </r>
  <r>
    <x v="48"/>
    <n v="110"/>
    <x v="4"/>
    <s v="Crime|Drama"/>
    <x v="4434"/>
    <s v="English"/>
    <s v="USA"/>
    <n v="1300000"/>
    <n v="1976"/>
    <x v="24"/>
    <x v="8"/>
    <x v="9"/>
    <x v="2"/>
    <x v="1"/>
    <x v="0"/>
    <x v="0"/>
    <x v="0"/>
    <x v="0"/>
  </r>
  <r>
    <x v="259"/>
    <n v="91"/>
    <x v="3774"/>
    <s v="Horror"/>
    <x v="4435"/>
    <s v="English"/>
    <s v="USA"/>
    <n v="1000000"/>
    <n v="1981"/>
    <x v="4"/>
    <x v="11"/>
    <x v="2"/>
    <x v="2"/>
    <x v="1"/>
    <x v="0"/>
    <x v="0"/>
    <x v="0"/>
    <x v="0"/>
  </r>
  <r>
    <x v="494"/>
    <n v="110"/>
    <x v="3775"/>
    <s v="Action|Adventure|Thriller"/>
    <x v="4436"/>
    <s v="English"/>
    <s v="UK"/>
    <n v="1100000"/>
    <n v="1962"/>
    <x v="11"/>
    <x v="0"/>
    <x v="0"/>
    <x v="1"/>
    <x v="1"/>
    <x v="0"/>
    <x v="0"/>
    <x v="0"/>
    <x v="0"/>
  </r>
  <r>
    <x v="2065"/>
    <n v="86"/>
    <x v="3776"/>
    <s v="Horror|Mystery|Sci-Fi|Thriller"/>
    <x v="4437"/>
    <s v="English"/>
    <s v="USA"/>
    <n v="1000000"/>
    <n v="2012"/>
    <x v="40"/>
    <x v="11"/>
    <x v="12"/>
    <x v="3"/>
    <x v="7"/>
    <x v="0"/>
    <x v="0"/>
    <x v="0"/>
    <x v="0"/>
  </r>
  <r>
    <x v="2066"/>
    <n v="86"/>
    <x v="3777"/>
    <s v="Fantasy|Horror"/>
    <x v="4438"/>
    <s v="English"/>
    <s v="UK"/>
    <n v="1000000"/>
    <n v="1987"/>
    <x v="15"/>
    <x v="7"/>
    <x v="11"/>
    <x v="2"/>
    <x v="1"/>
    <x v="0"/>
    <x v="0"/>
    <x v="0"/>
    <x v="0"/>
  </r>
  <r>
    <x v="2067"/>
    <n v="120"/>
    <x v="3778"/>
    <s v="Drama"/>
    <x v="4439"/>
    <s v="English"/>
    <s v="USA"/>
    <n v="5000000"/>
    <n v="2016"/>
    <x v="53"/>
    <x v="3"/>
    <x v="2"/>
    <x v="2"/>
    <x v="1"/>
    <x v="0"/>
    <x v="0"/>
    <x v="0"/>
    <x v="0"/>
  </r>
  <r>
    <x v="764"/>
    <n v="90"/>
    <x v="3779"/>
    <s v="Drama|Horror|Mystery|Thriller"/>
    <x v="4440"/>
    <s v="English"/>
    <s v="USA"/>
    <n v="1000000"/>
    <n v="2005"/>
    <x v="18"/>
    <x v="3"/>
    <x v="11"/>
    <x v="14"/>
    <x v="7"/>
    <x v="0"/>
    <x v="0"/>
    <x v="0"/>
    <x v="0"/>
  </r>
  <r>
    <x v="2068"/>
    <n v="99"/>
    <x v="3780"/>
    <s v="Action|Adventure|Drama|Sci-Fi|Thriller"/>
    <x v="4441"/>
    <s v="Japanese"/>
    <s v="Japan"/>
    <n v="1000000000"/>
    <n v="1999"/>
    <x v="19"/>
    <x v="0"/>
    <x v="0"/>
    <x v="8"/>
    <x v="0"/>
    <x v="2"/>
    <x v="0"/>
    <x v="0"/>
    <x v="0"/>
  </r>
  <r>
    <x v="1112"/>
    <n v="112"/>
    <x v="3781"/>
    <s v="Drama|Romance"/>
    <x v="4442"/>
    <s v="English"/>
    <s v="USA"/>
    <n v="3500000"/>
    <n v="2010"/>
    <x v="38"/>
    <x v="3"/>
    <x v="6"/>
    <x v="2"/>
    <x v="1"/>
    <x v="0"/>
    <x v="0"/>
    <x v="0"/>
    <x v="0"/>
  </r>
  <r>
    <x v="2069"/>
    <n v="103"/>
    <x v="3782"/>
    <s v="Adventure|Comedy|Drama"/>
    <x v="4443"/>
    <s v="English"/>
    <s v="USA"/>
    <n v="1000000"/>
    <n v="2005"/>
    <x v="38"/>
    <x v="2"/>
    <x v="8"/>
    <x v="8"/>
    <x v="1"/>
    <x v="0"/>
    <x v="0"/>
    <x v="0"/>
    <x v="0"/>
  </r>
  <r>
    <x v="926"/>
    <n v="83"/>
    <x v="3783"/>
    <s v="Horror"/>
    <x v="4444"/>
    <s v="English"/>
    <s v="USA"/>
    <n v="1000000"/>
    <n v="2012"/>
    <x v="39"/>
    <x v="11"/>
    <x v="2"/>
    <x v="2"/>
    <x v="1"/>
    <x v="0"/>
    <x v="0"/>
    <x v="0"/>
    <x v="0"/>
  </r>
  <r>
    <x v="2070"/>
    <n v="109"/>
    <x v="3784"/>
    <s v="Comedy|Drama|Music"/>
    <x v="4445"/>
    <s v="English"/>
    <s v="USA"/>
    <n v="900000"/>
    <n v="1970"/>
    <x v="5"/>
    <x v="5"/>
    <x v="9"/>
    <x v="17"/>
    <x v="1"/>
    <x v="0"/>
    <x v="0"/>
    <x v="0"/>
    <x v="0"/>
  </r>
  <r>
    <x v="2071"/>
    <n v="89"/>
    <x v="4"/>
    <s v="Drama|Romance|Western"/>
    <x v="4446"/>
    <s v="English"/>
    <s v="USA"/>
    <n v="1000000"/>
    <n v="1956"/>
    <x v="5"/>
    <x v="3"/>
    <x v="6"/>
    <x v="6"/>
    <x v="1"/>
    <x v="0"/>
    <x v="0"/>
    <x v="0"/>
    <x v="0"/>
  </r>
  <r>
    <x v="1180"/>
    <n v="96"/>
    <x v="3785"/>
    <s v="Documentary"/>
    <x v="4447"/>
    <s v="English"/>
    <s v="USA"/>
    <s v="-"/>
    <n v="2006"/>
    <x v="7"/>
    <x v="1"/>
    <x v="2"/>
    <x v="2"/>
    <x v="1"/>
    <x v="0"/>
    <x v="0"/>
    <x v="0"/>
    <x v="0"/>
  </r>
  <r>
    <x v="2072"/>
    <n v="109"/>
    <x v="4"/>
    <s v="Action|Drama|Romance|War"/>
    <x v="4448"/>
    <s v="English"/>
    <s v="USA"/>
    <n v="1000000"/>
    <n v="1949"/>
    <x v="13"/>
    <x v="0"/>
    <x v="9"/>
    <x v="4"/>
    <x v="12"/>
    <x v="0"/>
    <x v="0"/>
    <x v="0"/>
    <x v="0"/>
  </r>
  <r>
    <x v="48"/>
    <n v="122"/>
    <x v="3786"/>
    <s v="Biography|Documentary|Music"/>
    <x v="4449"/>
    <s v="English"/>
    <s v="USA"/>
    <s v="-"/>
    <n v="2008"/>
    <x v="13"/>
    <x v="9"/>
    <x v="21"/>
    <x v="17"/>
    <x v="1"/>
    <x v="0"/>
    <x v="0"/>
    <x v="0"/>
    <x v="0"/>
  </r>
  <r>
    <x v="1480"/>
    <n v="100"/>
    <x v="3787"/>
    <s v="Adventure|Horror"/>
    <x v="4450"/>
    <s v="English"/>
    <s v="USA"/>
    <n v="6000000"/>
    <n v="2013"/>
    <x v="28"/>
    <x v="2"/>
    <x v="11"/>
    <x v="2"/>
    <x v="1"/>
    <x v="0"/>
    <x v="0"/>
    <x v="0"/>
    <x v="0"/>
  </r>
  <r>
    <x v="2073"/>
    <n v="109"/>
    <x v="4"/>
    <s v="Drama|Family|Romance"/>
    <x v="4451"/>
    <s v="English"/>
    <s v="UK"/>
    <n v="1100000"/>
    <n v="2015"/>
    <x v="15"/>
    <x v="3"/>
    <x v="4"/>
    <x v="4"/>
    <x v="1"/>
    <x v="0"/>
    <x v="0"/>
    <x v="0"/>
    <x v="0"/>
  </r>
  <r>
    <x v="2074"/>
    <n v="95"/>
    <x v="3788"/>
    <s v="Biography|Comedy|Drama|Romance"/>
    <x v="4452"/>
    <s v="English"/>
    <s v="USA"/>
    <n v="1000000"/>
    <n v="2012"/>
    <x v="13"/>
    <x v="9"/>
    <x v="8"/>
    <x v="8"/>
    <x v="6"/>
    <x v="0"/>
    <x v="0"/>
    <x v="0"/>
    <x v="0"/>
  </r>
  <r>
    <x v="2075"/>
    <n v="94"/>
    <x v="3789"/>
    <s v="Documentary"/>
    <x v="4453"/>
    <s v="English"/>
    <s v="USA"/>
    <s v="-"/>
    <n v="2008"/>
    <x v="0"/>
    <x v="1"/>
    <x v="2"/>
    <x v="2"/>
    <x v="1"/>
    <x v="0"/>
    <x v="0"/>
    <x v="0"/>
    <x v="0"/>
  </r>
  <r>
    <x v="1682"/>
    <n v="107"/>
    <x v="3790"/>
    <s v="Drama"/>
    <x v="4454"/>
    <s v="English"/>
    <s v="USA"/>
    <s v="-"/>
    <n v="2011"/>
    <x v="2"/>
    <x v="3"/>
    <x v="2"/>
    <x v="2"/>
    <x v="1"/>
    <x v="0"/>
    <x v="0"/>
    <x v="0"/>
    <x v="0"/>
  </r>
  <r>
    <x v="1142"/>
    <n v="104"/>
    <x v="3791"/>
    <s v="Comedy|Drama|Romance"/>
    <x v="4455"/>
    <s v="English"/>
    <s v="USA"/>
    <n v="1000000"/>
    <n v="1998"/>
    <x v="10"/>
    <x v="5"/>
    <x v="9"/>
    <x v="4"/>
    <x v="1"/>
    <x v="0"/>
    <x v="0"/>
    <x v="0"/>
    <x v="0"/>
  </r>
  <r>
    <x v="689"/>
    <n v="96"/>
    <x v="3105"/>
    <s v="Comedy|Drama|Romance"/>
    <x v="3400"/>
    <s v="English"/>
    <s v="USA"/>
    <n v="7500000"/>
    <n v="2007"/>
    <x v="7"/>
    <x v="5"/>
    <x v="9"/>
    <x v="4"/>
    <x v="1"/>
    <x v="0"/>
    <x v="0"/>
    <x v="0"/>
    <x v="0"/>
  </r>
  <r>
    <x v="2076"/>
    <n v="93"/>
    <x v="3792"/>
    <s v="Comedy|Drama"/>
    <x v="4456"/>
    <s v="English"/>
    <s v="USA"/>
    <s v="-"/>
    <n v="2014"/>
    <x v="2"/>
    <x v="5"/>
    <x v="9"/>
    <x v="2"/>
    <x v="1"/>
    <x v="0"/>
    <x v="0"/>
    <x v="0"/>
    <x v="0"/>
  </r>
  <r>
    <x v="2077"/>
    <n v="102"/>
    <x v="3793"/>
    <s v="Drama|Mystery|Thriller"/>
    <x v="4457"/>
    <s v="English"/>
    <s v="USA"/>
    <s v="-"/>
    <n v="2011"/>
    <x v="8"/>
    <x v="3"/>
    <x v="12"/>
    <x v="1"/>
    <x v="1"/>
    <x v="0"/>
    <x v="0"/>
    <x v="0"/>
    <x v="0"/>
  </r>
  <r>
    <x v="2078"/>
    <n v="84"/>
    <x v="3794"/>
    <s v="Comedy|Drama"/>
    <x v="4458"/>
    <s v="English"/>
    <s v="USA"/>
    <s v="-"/>
    <n v="2014"/>
    <x v="2"/>
    <x v="5"/>
    <x v="9"/>
    <x v="2"/>
    <x v="1"/>
    <x v="0"/>
    <x v="0"/>
    <x v="0"/>
    <x v="0"/>
  </r>
  <r>
    <x v="2079"/>
    <n v="97"/>
    <x v="3795"/>
    <s v="Crime|Drama"/>
    <x v="4459"/>
    <s v="English"/>
    <s v="USA"/>
    <n v="1000000"/>
    <n v="2008"/>
    <x v="13"/>
    <x v="8"/>
    <x v="9"/>
    <x v="2"/>
    <x v="1"/>
    <x v="0"/>
    <x v="0"/>
    <x v="0"/>
    <x v="0"/>
  </r>
  <r>
    <x v="2080"/>
    <n v="91"/>
    <x v="3796"/>
    <s v="Documentary|Music"/>
    <x v="4460"/>
    <s v="English"/>
    <s v="USA"/>
    <n v="1000000"/>
    <n v="2013"/>
    <x v="38"/>
    <x v="1"/>
    <x v="16"/>
    <x v="2"/>
    <x v="1"/>
    <x v="0"/>
    <x v="0"/>
    <x v="0"/>
    <x v="0"/>
  </r>
  <r>
    <x v="1588"/>
    <n v="84"/>
    <x v="3797"/>
    <s v="Comedy|Drama"/>
    <x v="4461"/>
    <s v="English"/>
    <s v="USA"/>
    <n v="1000000"/>
    <n v="1997"/>
    <x v="23"/>
    <x v="5"/>
    <x v="9"/>
    <x v="2"/>
    <x v="1"/>
    <x v="0"/>
    <x v="0"/>
    <x v="0"/>
    <x v="0"/>
  </r>
  <r>
    <x v="1452"/>
    <n v="86"/>
    <x v="3798"/>
    <s v="Comedy|Drama|Romance"/>
    <x v="4462"/>
    <s v="English"/>
    <s v="UK"/>
    <n v="1000000"/>
    <n v="1996"/>
    <x v="2"/>
    <x v="5"/>
    <x v="9"/>
    <x v="4"/>
    <x v="1"/>
    <x v="0"/>
    <x v="0"/>
    <x v="0"/>
    <x v="0"/>
  </r>
  <r>
    <x v="1135"/>
    <n v="91"/>
    <x v="3475"/>
    <s v="Comedy|Drama|Music"/>
    <x v="3905"/>
    <s v="English"/>
    <s v="UK"/>
    <n v="3500000"/>
    <n v="1997"/>
    <x v="13"/>
    <x v="5"/>
    <x v="9"/>
    <x v="17"/>
    <x v="1"/>
    <x v="0"/>
    <x v="0"/>
    <x v="0"/>
    <x v="0"/>
  </r>
  <r>
    <x v="2081"/>
    <n v="92"/>
    <x v="3799"/>
    <s v="Documentary"/>
    <x v="4463"/>
    <s v="English"/>
    <s v="USA"/>
    <n v="1000000"/>
    <n v="2006"/>
    <x v="16"/>
    <x v="1"/>
    <x v="2"/>
    <x v="2"/>
    <x v="1"/>
    <x v="0"/>
    <x v="0"/>
    <x v="0"/>
    <x v="0"/>
  </r>
  <r>
    <x v="2082"/>
    <n v="94"/>
    <x v="3800"/>
    <s v="Comedy|Drama|Romance|Sport"/>
    <x v="4464"/>
    <s v="English"/>
    <s v="USA"/>
    <n v="1000000"/>
    <n v="2000"/>
    <x v="15"/>
    <x v="5"/>
    <x v="9"/>
    <x v="4"/>
    <x v="16"/>
    <x v="0"/>
    <x v="0"/>
    <x v="0"/>
    <x v="0"/>
  </r>
  <r>
    <x v="1626"/>
    <n v="92"/>
    <x v="4"/>
    <s v="Comedy|Fantasy|Mystery"/>
    <x v="4465"/>
    <s v="English"/>
    <s v="USA"/>
    <n v="1000000"/>
    <n v="2002"/>
    <x v="13"/>
    <x v="5"/>
    <x v="5"/>
    <x v="14"/>
    <x v="1"/>
    <x v="0"/>
    <x v="0"/>
    <x v="0"/>
    <x v="0"/>
  </r>
  <r>
    <x v="46"/>
    <n v="103"/>
    <x v="782"/>
    <s v="Adventure|Comedy|Family|Fantasy|Horror"/>
    <x v="806"/>
    <s v="English"/>
    <s v="USA"/>
    <n v="58000000"/>
    <n v="2015"/>
    <x v="21"/>
    <x v="2"/>
    <x v="8"/>
    <x v="7"/>
    <x v="4"/>
    <x v="15"/>
    <x v="0"/>
    <x v="0"/>
    <x v="0"/>
  </r>
  <r>
    <x v="2083"/>
    <n v="100"/>
    <x v="3801"/>
    <s v="Drama"/>
    <x v="4466"/>
    <s v="English"/>
    <s v="USA"/>
    <n v="1000000"/>
    <n v="1998"/>
    <x v="13"/>
    <x v="3"/>
    <x v="2"/>
    <x v="2"/>
    <x v="1"/>
    <x v="0"/>
    <x v="0"/>
    <x v="0"/>
    <x v="0"/>
  </r>
  <r>
    <x v="2084"/>
    <n v="119"/>
    <x v="3802"/>
    <s v="Crime|Drama|Mystery"/>
    <x v="4467"/>
    <s v="English"/>
    <s v="USA"/>
    <n v="1000000"/>
    <n v="2001"/>
    <x v="13"/>
    <x v="8"/>
    <x v="9"/>
    <x v="14"/>
    <x v="1"/>
    <x v="0"/>
    <x v="0"/>
    <x v="0"/>
    <x v="0"/>
  </r>
  <r>
    <x v="2085"/>
    <n v="167"/>
    <x v="3803"/>
    <s v="Drama|Romance"/>
    <x v="4468"/>
    <s v="Hindi"/>
    <s v="India"/>
    <n v="1000000"/>
    <n v="2000"/>
    <x v="5"/>
    <x v="3"/>
    <x v="6"/>
    <x v="2"/>
    <x v="1"/>
    <x v="0"/>
    <x v="0"/>
    <x v="0"/>
    <x v="0"/>
  </r>
  <r>
    <x v="873"/>
    <n v="92"/>
    <x v="4"/>
    <s v="Comedy"/>
    <x v="2990"/>
    <s v="English"/>
    <s v="USA"/>
    <n v="11000000"/>
    <n v="1981"/>
    <x v="8"/>
    <x v="5"/>
    <x v="2"/>
    <x v="2"/>
    <x v="1"/>
    <x v="0"/>
    <x v="0"/>
    <x v="0"/>
    <x v="0"/>
  </r>
  <r>
    <x v="890"/>
    <n v="92"/>
    <x v="3804"/>
    <s v="Comedy|Sci-Fi"/>
    <x v="4469"/>
    <s v="English"/>
    <s v="USA"/>
    <n v="1000000"/>
    <n v="1997"/>
    <x v="5"/>
    <x v="5"/>
    <x v="10"/>
    <x v="2"/>
    <x v="1"/>
    <x v="0"/>
    <x v="0"/>
    <x v="0"/>
    <x v="0"/>
  </r>
  <r>
    <x v="473"/>
    <n v="108"/>
    <x v="3805"/>
    <s v="Drama|Romance"/>
    <x v="4470"/>
    <s v="English"/>
    <s v="USA"/>
    <n v="2500000"/>
    <n v="2003"/>
    <x v="8"/>
    <x v="3"/>
    <x v="6"/>
    <x v="2"/>
    <x v="1"/>
    <x v="0"/>
    <x v="0"/>
    <x v="0"/>
    <x v="0"/>
  </r>
  <r>
    <x v="2086"/>
    <n v="97"/>
    <x v="3806"/>
    <s v="Comedy|Drama"/>
    <x v="4471"/>
    <s v="English"/>
    <s v="USA"/>
    <n v="1000000"/>
    <n v="1997"/>
    <x v="15"/>
    <x v="5"/>
    <x v="9"/>
    <x v="2"/>
    <x v="1"/>
    <x v="0"/>
    <x v="0"/>
    <x v="0"/>
    <x v="0"/>
  </r>
  <r>
    <x v="1775"/>
    <n v="88"/>
    <x v="3807"/>
    <s v="Drama"/>
    <x v="4472"/>
    <s v="English"/>
    <s v="USA"/>
    <n v="1000000"/>
    <n v="2002"/>
    <x v="10"/>
    <x v="3"/>
    <x v="2"/>
    <x v="2"/>
    <x v="1"/>
    <x v="0"/>
    <x v="0"/>
    <x v="0"/>
    <x v="0"/>
  </r>
  <r>
    <x v="2087"/>
    <n v="100"/>
    <x v="3808"/>
    <s v="Comedy|Romance"/>
    <x v="4473"/>
    <s v="English"/>
    <s v="USA"/>
    <n v="1000000"/>
    <n v="2000"/>
    <x v="57"/>
    <x v="5"/>
    <x v="6"/>
    <x v="2"/>
    <x v="1"/>
    <x v="0"/>
    <x v="0"/>
    <x v="0"/>
    <x v="0"/>
  </r>
  <r>
    <x v="2088"/>
    <n v="100"/>
    <x v="3809"/>
    <s v="Drama"/>
    <x v="4474"/>
    <s v="English"/>
    <s v="USA"/>
    <s v="-"/>
    <n v="2013"/>
    <x v="22"/>
    <x v="3"/>
    <x v="2"/>
    <x v="2"/>
    <x v="1"/>
    <x v="0"/>
    <x v="0"/>
    <x v="0"/>
    <x v="0"/>
  </r>
  <r>
    <x v="2089"/>
    <n v="124"/>
    <x v="3810"/>
    <s v="Crime|Drama"/>
    <x v="4475"/>
    <s v="Arabic"/>
    <s v="Germany"/>
    <s v="-"/>
    <n v="2009"/>
    <x v="38"/>
    <x v="8"/>
    <x v="9"/>
    <x v="2"/>
    <x v="1"/>
    <x v="0"/>
    <x v="0"/>
    <x v="0"/>
    <x v="0"/>
  </r>
  <r>
    <x v="2090"/>
    <n v="88"/>
    <x v="3811"/>
    <s v="Comedy|Drama|Fantasy|Romance"/>
    <x v="4476"/>
    <s v="English"/>
    <s v="USA"/>
    <n v="1000000"/>
    <n v="2006"/>
    <x v="38"/>
    <x v="5"/>
    <x v="9"/>
    <x v="0"/>
    <x v="6"/>
    <x v="0"/>
    <x v="0"/>
    <x v="0"/>
    <x v="0"/>
  </r>
  <r>
    <x v="2091"/>
    <n v="106"/>
    <x v="3812"/>
    <s v="Drama|Romance|Sci-Fi"/>
    <x v="4477"/>
    <s v="English"/>
    <s v="USA"/>
    <s v="-"/>
    <n v="2014"/>
    <x v="11"/>
    <x v="3"/>
    <x v="6"/>
    <x v="3"/>
    <x v="1"/>
    <x v="0"/>
    <x v="0"/>
    <x v="0"/>
    <x v="0"/>
  </r>
  <r>
    <x v="2092"/>
    <n v="79"/>
    <x v="3813"/>
    <s v="Comedy|Drama|Romance"/>
    <x v="4478"/>
    <s v="English"/>
    <s v="USA"/>
    <n v="1000000"/>
    <n v="2003"/>
    <x v="9"/>
    <x v="5"/>
    <x v="9"/>
    <x v="4"/>
    <x v="1"/>
    <x v="0"/>
    <x v="0"/>
    <x v="0"/>
    <x v="0"/>
  </r>
  <r>
    <x v="16"/>
    <n v="135"/>
    <x v="325"/>
    <s v="Drama|Fantasy|Thriller"/>
    <x v="333"/>
    <s v="English"/>
    <s v="USA"/>
    <n v="65000000"/>
    <n v="2009"/>
    <x v="10"/>
    <x v="3"/>
    <x v="5"/>
    <x v="1"/>
    <x v="1"/>
    <x v="0"/>
    <x v="0"/>
    <x v="0"/>
    <x v="0"/>
  </r>
  <r>
    <x v="2093"/>
    <n v="96"/>
    <x v="3814"/>
    <s v="Biography|Crime|Documentary|History"/>
    <x v="4479"/>
    <s v="Indonesian"/>
    <s v="UK"/>
    <n v="1000000"/>
    <n v="2012"/>
    <x v="17"/>
    <x v="9"/>
    <x v="7"/>
    <x v="19"/>
    <x v="5"/>
    <x v="0"/>
    <x v="0"/>
    <x v="0"/>
    <x v="0"/>
  </r>
  <r>
    <x v="2094"/>
    <n v="53"/>
    <x v="3815"/>
    <s v="Crime|Documentary|War"/>
    <x v="4480"/>
    <s v="English"/>
    <s v="USA"/>
    <n v="1000000"/>
    <n v="2007"/>
    <x v="16"/>
    <x v="8"/>
    <x v="21"/>
    <x v="16"/>
    <x v="1"/>
    <x v="0"/>
    <x v="0"/>
    <x v="0"/>
    <x v="0"/>
  </r>
  <r>
    <x v="2095"/>
    <n v="97"/>
    <x v="3816"/>
    <s v="Documentary|Sport"/>
    <x v="4481"/>
    <s v="English"/>
    <s v="UK"/>
    <n v="1000000"/>
    <n v="2006"/>
    <x v="11"/>
    <x v="1"/>
    <x v="19"/>
    <x v="2"/>
    <x v="1"/>
    <x v="0"/>
    <x v="0"/>
    <x v="0"/>
    <x v="0"/>
  </r>
  <r>
    <x v="2096"/>
    <n v="120"/>
    <x v="3817"/>
    <s v="Drama"/>
    <x v="4482"/>
    <s v="English"/>
    <s v="USA"/>
    <s v="-"/>
    <n v="2004"/>
    <x v="38"/>
    <x v="3"/>
    <x v="2"/>
    <x v="2"/>
    <x v="1"/>
    <x v="0"/>
    <x v="0"/>
    <x v="0"/>
    <x v="0"/>
  </r>
  <r>
    <x v="367"/>
    <n v="90"/>
    <x v="3818"/>
    <s v="Comedy|Drama"/>
    <x v="4483"/>
    <s v="English"/>
    <s v="USA"/>
    <s v="-"/>
    <n v="2000"/>
    <x v="20"/>
    <x v="5"/>
    <x v="9"/>
    <x v="2"/>
    <x v="1"/>
    <x v="0"/>
    <x v="0"/>
    <x v="0"/>
    <x v="0"/>
  </r>
  <r>
    <x v="2097"/>
    <n v="91"/>
    <x v="3819"/>
    <s v="Adventure|Biography|Documentary|Drama"/>
    <x v="4484"/>
    <s v="English"/>
    <s v="New Zealand"/>
    <n v="1000000"/>
    <n v="2013"/>
    <x v="32"/>
    <x v="2"/>
    <x v="18"/>
    <x v="19"/>
    <x v="11"/>
    <x v="0"/>
    <x v="0"/>
    <x v="0"/>
    <x v="0"/>
  </r>
  <r>
    <x v="2098"/>
    <n v="93"/>
    <x v="3820"/>
    <s v="Documentary"/>
    <x v="4485"/>
    <s v="English"/>
    <s v="Denmark"/>
    <n v="1000000"/>
    <n v="2014"/>
    <x v="2"/>
    <x v="1"/>
    <x v="2"/>
    <x v="2"/>
    <x v="1"/>
    <x v="0"/>
    <x v="0"/>
    <x v="0"/>
    <x v="0"/>
  </r>
  <r>
    <x v="2099"/>
    <n v="112"/>
    <x v="3821"/>
    <s v="Action|Drama"/>
    <x v="4486"/>
    <s v="English"/>
    <s v="USA"/>
    <n v="1000000"/>
    <n v="2012"/>
    <x v="23"/>
    <x v="0"/>
    <x v="9"/>
    <x v="2"/>
    <x v="1"/>
    <x v="0"/>
    <x v="0"/>
    <x v="0"/>
    <x v="0"/>
  </r>
  <r>
    <x v="2100"/>
    <n v="160"/>
    <x v="3822"/>
    <s v="Thriller"/>
    <x v="4487"/>
    <s v="Hindi"/>
    <s v="India"/>
    <n v="1500000"/>
    <n v="2005"/>
    <x v="30"/>
    <x v="13"/>
    <x v="2"/>
    <x v="2"/>
    <x v="1"/>
    <x v="0"/>
    <x v="0"/>
    <x v="0"/>
    <x v="0"/>
  </r>
  <r>
    <x v="2101"/>
    <n v="95"/>
    <x v="3823"/>
    <s v="Horror"/>
    <x v="4488"/>
    <s v="English"/>
    <s v="USA"/>
    <n v="900000"/>
    <n v="2009"/>
    <x v="21"/>
    <x v="11"/>
    <x v="2"/>
    <x v="2"/>
    <x v="1"/>
    <x v="0"/>
    <x v="0"/>
    <x v="0"/>
    <x v="0"/>
  </r>
  <r>
    <x v="2102"/>
    <n v="93"/>
    <x v="3824"/>
    <s v="Comedy|Crime|Thriller"/>
    <x v="4489"/>
    <s v="English"/>
    <s v="USA"/>
    <n v="500000"/>
    <n v="2010"/>
    <x v="2"/>
    <x v="5"/>
    <x v="7"/>
    <x v="1"/>
    <x v="1"/>
    <x v="0"/>
    <x v="0"/>
    <x v="0"/>
    <x v="0"/>
  </r>
  <r>
    <x v="528"/>
    <n v="88"/>
    <x v="3825"/>
    <s v="Comedy|Crime"/>
    <x v="4490"/>
    <s v="English"/>
    <s v="USA"/>
    <n v="1000000"/>
    <n v="1998"/>
    <x v="9"/>
    <x v="5"/>
    <x v="7"/>
    <x v="2"/>
    <x v="1"/>
    <x v="0"/>
    <x v="0"/>
    <x v="0"/>
    <x v="0"/>
  </r>
  <r>
    <x v="2103"/>
    <n v="105"/>
    <x v="4"/>
    <s v="Crime|Drama|Romance"/>
    <x v="4491"/>
    <s v="English"/>
    <s v="USA"/>
    <n v="1000000"/>
    <n v="1999"/>
    <x v="31"/>
    <x v="8"/>
    <x v="9"/>
    <x v="4"/>
    <x v="1"/>
    <x v="0"/>
    <x v="0"/>
    <x v="0"/>
    <x v="0"/>
  </r>
  <r>
    <x v="2104"/>
    <n v="98"/>
    <x v="3826"/>
    <s v="Comedy|Drama"/>
    <x v="4492"/>
    <s v="English"/>
    <s v="USA"/>
    <s v="-"/>
    <n v="1996"/>
    <x v="8"/>
    <x v="5"/>
    <x v="9"/>
    <x v="2"/>
    <x v="1"/>
    <x v="0"/>
    <x v="0"/>
    <x v="0"/>
    <x v="0"/>
  </r>
  <r>
    <x v="640"/>
    <n v="82"/>
    <x v="3827"/>
    <s v="Action|Comedy|Fantasy|Sci-Fi"/>
    <x v="4493"/>
    <s v="English"/>
    <s v="USA"/>
    <n v="1000000"/>
    <n v="2000"/>
    <x v="19"/>
    <x v="0"/>
    <x v="8"/>
    <x v="0"/>
    <x v="0"/>
    <x v="0"/>
    <x v="0"/>
    <x v="0"/>
    <x v="0"/>
  </r>
  <r>
    <x v="2105"/>
    <n v="89"/>
    <x v="4"/>
    <s v="Comedy|Romance"/>
    <x v="4494"/>
    <s v="English"/>
    <s v="USA"/>
    <n v="1000000"/>
    <n v="2009"/>
    <x v="22"/>
    <x v="5"/>
    <x v="6"/>
    <x v="2"/>
    <x v="1"/>
    <x v="0"/>
    <x v="0"/>
    <x v="0"/>
    <x v="0"/>
  </r>
  <r>
    <x v="2106"/>
    <n v="78"/>
    <x v="3828"/>
    <s v="Crime|Drama|Thriller"/>
    <x v="4495"/>
    <s v="English"/>
    <s v="USA"/>
    <n v="1000000"/>
    <n v="2006"/>
    <x v="9"/>
    <x v="8"/>
    <x v="9"/>
    <x v="1"/>
    <x v="1"/>
    <x v="0"/>
    <x v="0"/>
    <x v="0"/>
    <x v="0"/>
  </r>
  <r>
    <x v="2107"/>
    <n v="97"/>
    <x v="3829"/>
    <s v="Drama|Sci-Fi"/>
    <x v="4496"/>
    <s v="English"/>
    <s v="USA"/>
    <n v="1000000"/>
    <n v="2015"/>
    <x v="34"/>
    <x v="3"/>
    <x v="10"/>
    <x v="2"/>
    <x v="1"/>
    <x v="0"/>
    <x v="0"/>
    <x v="0"/>
    <x v="0"/>
  </r>
  <r>
    <x v="2108"/>
    <n v="81"/>
    <x v="3830"/>
    <s v="Comedy|Drama|Sci-Fi"/>
    <x v="4497"/>
    <s v="English"/>
    <s v="USA"/>
    <n v="1000000"/>
    <n v="2006"/>
    <x v="8"/>
    <x v="5"/>
    <x v="9"/>
    <x v="3"/>
    <x v="1"/>
    <x v="0"/>
    <x v="0"/>
    <x v="0"/>
    <x v="0"/>
  </r>
  <r>
    <x v="1803"/>
    <n v="90"/>
    <x v="3831"/>
    <s v="Comedy|Drama"/>
    <x v="4498"/>
    <s v="English"/>
    <s v="USA"/>
    <s v="-"/>
    <n v="1997"/>
    <x v="23"/>
    <x v="5"/>
    <x v="9"/>
    <x v="2"/>
    <x v="1"/>
    <x v="0"/>
    <x v="0"/>
    <x v="0"/>
    <x v="0"/>
  </r>
  <r>
    <x v="2109"/>
    <n v="97"/>
    <x v="4"/>
    <s v="Action|Adventure|Comedy|Fantasy|Sci-Fi"/>
    <x v="4499"/>
    <s v="English"/>
    <s v="USA"/>
    <n v="1000000"/>
    <n v="2005"/>
    <x v="68"/>
    <x v="0"/>
    <x v="0"/>
    <x v="5"/>
    <x v="4"/>
    <x v="6"/>
    <x v="0"/>
    <x v="0"/>
    <x v="0"/>
  </r>
  <r>
    <x v="882"/>
    <n v="88"/>
    <x v="3832"/>
    <s v="Action|Drama"/>
    <x v="4500"/>
    <s v="English"/>
    <s v="Germany"/>
    <n v="1000000"/>
    <n v="2006"/>
    <x v="54"/>
    <x v="0"/>
    <x v="9"/>
    <x v="2"/>
    <x v="1"/>
    <x v="0"/>
    <x v="0"/>
    <x v="0"/>
    <x v="0"/>
  </r>
  <r>
    <x v="2110"/>
    <n v="96"/>
    <x v="3833"/>
    <s v="Comedy|Drama"/>
    <x v="4501"/>
    <s v="English"/>
    <s v="USA"/>
    <n v="1500000"/>
    <n v="2001"/>
    <x v="28"/>
    <x v="5"/>
    <x v="9"/>
    <x v="2"/>
    <x v="1"/>
    <x v="0"/>
    <x v="0"/>
    <x v="0"/>
    <x v="0"/>
  </r>
  <r>
    <x v="2111"/>
    <n v="105"/>
    <x v="4"/>
    <s v="Crime|Drama|Romance"/>
    <x v="4502"/>
    <s v="Spanish"/>
    <s v="Mexico"/>
    <n v="1000000"/>
    <n v="2013"/>
    <x v="2"/>
    <x v="8"/>
    <x v="9"/>
    <x v="4"/>
    <x v="1"/>
    <x v="0"/>
    <x v="0"/>
    <x v="0"/>
    <x v="0"/>
  </r>
  <r>
    <x v="2112"/>
    <s v="-"/>
    <x v="4"/>
    <s v="Comedy|Family"/>
    <x v="4503"/>
    <s v="Urdu"/>
    <s v="Pakistan"/>
    <n v="1000000"/>
    <n v="2015"/>
    <x v="15"/>
    <x v="5"/>
    <x v="4"/>
    <x v="2"/>
    <x v="1"/>
    <x v="0"/>
    <x v="0"/>
    <x v="0"/>
    <x v="0"/>
  </r>
  <r>
    <x v="2113"/>
    <n v="76"/>
    <x v="4"/>
    <s v="Drama|Romance"/>
    <x v="4504"/>
    <s v="English"/>
    <s v="USA"/>
    <n v="1000000"/>
    <n v="2006"/>
    <x v="10"/>
    <x v="3"/>
    <x v="6"/>
    <x v="2"/>
    <x v="1"/>
    <x v="0"/>
    <x v="0"/>
    <x v="0"/>
    <x v="0"/>
  </r>
  <r>
    <x v="2114"/>
    <n v="96"/>
    <x v="4"/>
    <s v="Comedy|Drama"/>
    <x v="4505"/>
    <s v="English"/>
    <s v="USA"/>
    <n v="1000000"/>
    <n v="2014"/>
    <x v="27"/>
    <x v="5"/>
    <x v="9"/>
    <x v="2"/>
    <x v="1"/>
    <x v="0"/>
    <x v="0"/>
    <x v="0"/>
    <x v="0"/>
  </r>
  <r>
    <x v="2115"/>
    <n v="99"/>
    <x v="4"/>
    <s v="Crime|Drama|Thriller"/>
    <x v="4506"/>
    <s v="English"/>
    <s v="USA"/>
    <n v="1000000"/>
    <n v="2006"/>
    <x v="5"/>
    <x v="8"/>
    <x v="9"/>
    <x v="1"/>
    <x v="1"/>
    <x v="0"/>
    <x v="0"/>
    <x v="0"/>
    <x v="0"/>
  </r>
  <r>
    <x v="2116"/>
    <n v="90"/>
    <x v="4"/>
    <s v="Comedy"/>
    <x v="4507"/>
    <s v="English"/>
    <s v="USA"/>
    <n v="1000000"/>
    <n v="2009"/>
    <x v="66"/>
    <x v="5"/>
    <x v="2"/>
    <x v="2"/>
    <x v="1"/>
    <x v="0"/>
    <x v="0"/>
    <x v="0"/>
    <x v="0"/>
  </r>
  <r>
    <x v="1494"/>
    <n v="94"/>
    <x v="4"/>
    <s v="Drama"/>
    <x v="4508"/>
    <s v="English"/>
    <s v="UK"/>
    <s v="-"/>
    <n v="1965"/>
    <x v="11"/>
    <x v="3"/>
    <x v="2"/>
    <x v="2"/>
    <x v="1"/>
    <x v="0"/>
    <x v="0"/>
    <x v="0"/>
    <x v="0"/>
  </r>
  <r>
    <x v="2117"/>
    <n v="87"/>
    <x v="4"/>
    <s v="Drama"/>
    <x v="4509"/>
    <s v="English"/>
    <s v="USA"/>
    <n v="1000000"/>
    <n v="2004"/>
    <x v="27"/>
    <x v="3"/>
    <x v="2"/>
    <x v="2"/>
    <x v="1"/>
    <x v="0"/>
    <x v="0"/>
    <x v="0"/>
    <x v="0"/>
  </r>
  <r>
    <x v="2118"/>
    <n v="93"/>
    <x v="4"/>
    <s v="Drama"/>
    <x v="4510"/>
    <s v="English"/>
    <s v="USA"/>
    <s v="-"/>
    <n v="2008"/>
    <x v="12"/>
    <x v="3"/>
    <x v="2"/>
    <x v="2"/>
    <x v="1"/>
    <x v="0"/>
    <x v="0"/>
    <x v="0"/>
    <x v="0"/>
  </r>
  <r>
    <x v="2119"/>
    <n v="90"/>
    <x v="4"/>
    <s v="Drama"/>
    <x v="4511"/>
    <s v="English"/>
    <s v="USA"/>
    <n v="1000000"/>
    <n v="2008"/>
    <x v="9"/>
    <x v="3"/>
    <x v="2"/>
    <x v="2"/>
    <x v="1"/>
    <x v="0"/>
    <x v="0"/>
    <x v="0"/>
    <x v="0"/>
  </r>
  <r>
    <x v="2120"/>
    <n v="89"/>
    <x v="4"/>
    <s v="Comedy|Horror|Sci-Fi"/>
    <x v="4512"/>
    <s v="English"/>
    <s v="USA"/>
    <n v="500000"/>
    <n v="2009"/>
    <x v="37"/>
    <x v="5"/>
    <x v="11"/>
    <x v="3"/>
    <x v="1"/>
    <x v="0"/>
    <x v="0"/>
    <x v="0"/>
    <x v="0"/>
  </r>
  <r>
    <x v="2121"/>
    <n v="83"/>
    <x v="4"/>
    <s v="Horror"/>
    <x v="4513"/>
    <s v="English"/>
    <s v="USA"/>
    <n v="1000000"/>
    <n v="2012"/>
    <x v="48"/>
    <x v="11"/>
    <x v="2"/>
    <x v="2"/>
    <x v="1"/>
    <x v="0"/>
    <x v="0"/>
    <x v="0"/>
    <x v="0"/>
  </r>
  <r>
    <x v="2122"/>
    <n v="96"/>
    <x v="4"/>
    <s v="Drama|Romance"/>
    <x v="4514"/>
    <s v="Spanish"/>
    <s v="Spain"/>
    <s v="-"/>
    <n v="2014"/>
    <x v="13"/>
    <x v="3"/>
    <x v="6"/>
    <x v="2"/>
    <x v="1"/>
    <x v="0"/>
    <x v="0"/>
    <x v="0"/>
    <x v="0"/>
  </r>
  <r>
    <x v="2123"/>
    <n v="90"/>
    <x v="4"/>
    <s v="Comedy|Drama|Romance"/>
    <x v="4515"/>
    <s v="English"/>
    <s v="USA"/>
    <n v="1000000"/>
    <n v="2011"/>
    <x v="20"/>
    <x v="5"/>
    <x v="9"/>
    <x v="4"/>
    <x v="1"/>
    <x v="0"/>
    <x v="0"/>
    <x v="0"/>
    <x v="0"/>
  </r>
  <r>
    <x v="2124"/>
    <n v="138"/>
    <x v="4"/>
    <s v="Comedy|Music"/>
    <x v="4516"/>
    <s v="English"/>
    <s v="USA"/>
    <n v="1000000"/>
    <n v="2009"/>
    <x v="53"/>
    <x v="5"/>
    <x v="16"/>
    <x v="2"/>
    <x v="1"/>
    <x v="0"/>
    <x v="0"/>
    <x v="0"/>
    <x v="0"/>
  </r>
  <r>
    <x v="2121"/>
    <n v="84"/>
    <x v="4"/>
    <s v="Western"/>
    <x v="4517"/>
    <s v="English"/>
    <s v="USA"/>
    <n v="1000000"/>
    <n v="2014"/>
    <x v="45"/>
    <x v="17"/>
    <x v="2"/>
    <x v="2"/>
    <x v="1"/>
    <x v="0"/>
    <x v="0"/>
    <x v="0"/>
    <x v="0"/>
  </r>
  <r>
    <x v="2125"/>
    <n v="83"/>
    <x v="4"/>
    <s v="Horror|Thriller"/>
    <x v="4518"/>
    <s v="English"/>
    <s v="USA"/>
    <s v="-"/>
    <n v="2012"/>
    <x v="55"/>
    <x v="11"/>
    <x v="1"/>
    <x v="2"/>
    <x v="1"/>
    <x v="0"/>
    <x v="0"/>
    <x v="0"/>
    <x v="0"/>
  </r>
  <r>
    <x v="2126"/>
    <n v="96"/>
    <x v="4"/>
    <s v="Horror|Mystery"/>
    <x v="4519"/>
    <s v="English"/>
    <s v="UK"/>
    <n v="1000000"/>
    <n v="2012"/>
    <x v="23"/>
    <x v="11"/>
    <x v="12"/>
    <x v="2"/>
    <x v="1"/>
    <x v="0"/>
    <x v="0"/>
    <x v="0"/>
    <x v="0"/>
  </r>
  <r>
    <x v="2127"/>
    <n v="94"/>
    <x v="4"/>
    <s v="Drama|Thriller"/>
    <x v="4520"/>
    <s v="English"/>
    <s v="USA"/>
    <n v="1000000"/>
    <n v="2006"/>
    <x v="65"/>
    <x v="3"/>
    <x v="1"/>
    <x v="2"/>
    <x v="1"/>
    <x v="0"/>
    <x v="0"/>
    <x v="0"/>
    <x v="0"/>
  </r>
  <r>
    <x v="2128"/>
    <n v="90"/>
    <x v="4"/>
    <s v="Drama|Musical|Sci-Fi"/>
    <x v="4521"/>
    <s v="English"/>
    <s v="Canada"/>
    <n v="1000000"/>
    <n v="2014"/>
    <x v="28"/>
    <x v="3"/>
    <x v="15"/>
    <x v="3"/>
    <x v="1"/>
    <x v="0"/>
    <x v="0"/>
    <x v="0"/>
    <x v="0"/>
  </r>
  <r>
    <x v="2129"/>
    <n v="95"/>
    <x v="4"/>
    <s v="Horror"/>
    <x v="4522"/>
    <s v="English"/>
    <s v="USA"/>
    <n v="1000000"/>
    <n v="2015"/>
    <x v="31"/>
    <x v="11"/>
    <x v="2"/>
    <x v="2"/>
    <x v="1"/>
    <x v="0"/>
    <x v="0"/>
    <x v="0"/>
    <x v="0"/>
  </r>
  <r>
    <x v="2130"/>
    <n v="93"/>
    <x v="4"/>
    <s v="Action|Comedy|Horror"/>
    <x v="4523"/>
    <s v="English"/>
    <s v="USA"/>
    <n v="1000000"/>
    <n v="2013"/>
    <x v="58"/>
    <x v="0"/>
    <x v="8"/>
    <x v="9"/>
    <x v="1"/>
    <x v="0"/>
    <x v="0"/>
    <x v="0"/>
    <x v="0"/>
  </r>
  <r>
    <x v="2131"/>
    <n v="111"/>
    <x v="4"/>
    <s v="Drama"/>
    <x v="4524"/>
    <s v="-"/>
    <s v="USA"/>
    <n v="1000000"/>
    <n v="2014"/>
    <x v="43"/>
    <x v="3"/>
    <x v="2"/>
    <x v="2"/>
    <x v="1"/>
    <x v="0"/>
    <x v="0"/>
    <x v="0"/>
    <x v="0"/>
  </r>
  <r>
    <x v="464"/>
    <n v="101"/>
    <x v="2385"/>
    <s v="Crime|Drama|Mystery|Thriller"/>
    <x v="2548"/>
    <s v="English"/>
    <s v="UK"/>
    <n v="20000000"/>
    <n v="2013"/>
    <x v="15"/>
    <x v="8"/>
    <x v="9"/>
    <x v="14"/>
    <x v="7"/>
    <x v="0"/>
    <x v="0"/>
    <x v="0"/>
    <x v="0"/>
  </r>
  <r>
    <x v="2132"/>
    <n v="103"/>
    <x v="4"/>
    <s v="Drama|Romance|Sci-Fi"/>
    <x v="4525"/>
    <s v="English"/>
    <s v="USA"/>
    <s v="-"/>
    <n v="1968"/>
    <x v="1"/>
    <x v="3"/>
    <x v="6"/>
    <x v="3"/>
    <x v="1"/>
    <x v="0"/>
    <x v="0"/>
    <x v="0"/>
    <x v="0"/>
  </r>
  <r>
    <x v="2133"/>
    <n v="87"/>
    <x v="4"/>
    <s v="Horror|Thriller"/>
    <x v="4526"/>
    <s v="English"/>
    <s v="Germany"/>
    <n v="950000"/>
    <n v="2013"/>
    <x v="34"/>
    <x v="11"/>
    <x v="1"/>
    <x v="2"/>
    <x v="1"/>
    <x v="0"/>
    <x v="0"/>
    <x v="0"/>
    <x v="0"/>
  </r>
  <r>
    <x v="113"/>
    <n v="30"/>
    <x v="4"/>
    <s v="Comedy"/>
    <x v="4527"/>
    <s v="English"/>
    <s v="USA"/>
    <s v="-"/>
    <s v="-"/>
    <x v="18"/>
    <x v="5"/>
    <x v="2"/>
    <x v="2"/>
    <x v="1"/>
    <x v="0"/>
    <x v="0"/>
    <x v="0"/>
    <x v="0"/>
  </r>
  <r>
    <x v="2134"/>
    <n v="100"/>
    <x v="4"/>
    <s v="Drama"/>
    <x v="4528"/>
    <s v="English"/>
    <s v="USA"/>
    <n v="950000"/>
    <n v="2014"/>
    <x v="19"/>
    <x v="3"/>
    <x v="2"/>
    <x v="2"/>
    <x v="1"/>
    <x v="0"/>
    <x v="0"/>
    <x v="0"/>
    <x v="0"/>
  </r>
  <r>
    <x v="2135"/>
    <n v="90"/>
    <x v="4"/>
    <s v="Comedy|Romance"/>
    <x v="4529"/>
    <s v="English"/>
    <s v="USA"/>
    <n v="989000"/>
    <n v="2007"/>
    <x v="30"/>
    <x v="5"/>
    <x v="6"/>
    <x v="2"/>
    <x v="1"/>
    <x v="0"/>
    <x v="0"/>
    <x v="0"/>
    <x v="0"/>
  </r>
  <r>
    <x v="2136"/>
    <n v="83"/>
    <x v="4"/>
    <s v="Documentary|News"/>
    <x v="4530"/>
    <s v="English"/>
    <s v="USA"/>
    <n v="913000"/>
    <n v="2014"/>
    <x v="1"/>
    <x v="1"/>
    <x v="24"/>
    <x v="2"/>
    <x v="1"/>
    <x v="0"/>
    <x v="0"/>
    <x v="0"/>
    <x v="0"/>
  </r>
  <r>
    <x v="1901"/>
    <n v="108"/>
    <x v="3834"/>
    <s v="Crime|Drama|Romance"/>
    <x v="4531"/>
    <s v="English"/>
    <s v="USA"/>
    <n v="910000"/>
    <n v="1954"/>
    <x v="17"/>
    <x v="8"/>
    <x v="9"/>
    <x v="4"/>
    <x v="1"/>
    <x v="0"/>
    <x v="0"/>
    <x v="0"/>
    <x v="0"/>
  </r>
  <r>
    <x v="2137"/>
    <n v="100"/>
    <x v="3835"/>
    <s v="Comedy"/>
    <x v="4532"/>
    <s v="English"/>
    <s v="USA"/>
    <n v="930000"/>
    <n v="2011"/>
    <x v="20"/>
    <x v="5"/>
    <x v="2"/>
    <x v="2"/>
    <x v="1"/>
    <x v="0"/>
    <x v="0"/>
    <x v="0"/>
    <x v="0"/>
  </r>
  <r>
    <x v="2138"/>
    <n v="113"/>
    <x v="3836"/>
    <s v="Drama"/>
    <x v="4533"/>
    <s v="Romanian"/>
    <s v="Romania"/>
    <n v="590000"/>
    <n v="2007"/>
    <x v="0"/>
    <x v="3"/>
    <x v="2"/>
    <x v="2"/>
    <x v="1"/>
    <x v="0"/>
    <x v="0"/>
    <x v="0"/>
    <x v="0"/>
  </r>
  <r>
    <x v="2139"/>
    <n v="97"/>
    <x v="4"/>
    <s v="Horror"/>
    <x v="4534"/>
    <s v="English"/>
    <s v="USA"/>
    <n v="3000000"/>
    <n v="2015"/>
    <x v="11"/>
    <x v="11"/>
    <x v="2"/>
    <x v="2"/>
    <x v="1"/>
    <x v="0"/>
    <x v="0"/>
    <x v="0"/>
    <x v="0"/>
  </r>
  <r>
    <x v="312"/>
    <n v="104"/>
    <x v="3837"/>
    <s v="Crime|Drama|Thriller"/>
    <x v="4535"/>
    <s v="English"/>
    <s v="USA"/>
    <n v="950000"/>
    <n v="2005"/>
    <x v="1"/>
    <x v="8"/>
    <x v="9"/>
    <x v="1"/>
    <x v="1"/>
    <x v="0"/>
    <x v="0"/>
    <x v="0"/>
    <x v="0"/>
  </r>
  <r>
    <x v="2036"/>
    <n v="91"/>
    <x v="3838"/>
    <s v="Drama|Thriller"/>
    <x v="4536"/>
    <s v="English"/>
    <s v="USA"/>
    <n v="900000"/>
    <n v="2005"/>
    <x v="21"/>
    <x v="3"/>
    <x v="1"/>
    <x v="2"/>
    <x v="1"/>
    <x v="0"/>
    <x v="0"/>
    <x v="0"/>
    <x v="0"/>
  </r>
  <r>
    <x v="2140"/>
    <n v="107"/>
    <x v="3839"/>
    <s v="Drama"/>
    <x v="4537"/>
    <s v="Persian"/>
    <s v="France"/>
    <s v="-"/>
    <n v="2011"/>
    <x v="18"/>
    <x v="3"/>
    <x v="2"/>
    <x v="2"/>
    <x v="1"/>
    <x v="0"/>
    <x v="0"/>
    <x v="0"/>
    <x v="0"/>
  </r>
  <r>
    <x v="605"/>
    <n v="85"/>
    <x v="3840"/>
    <s v="Biography|Drama|Romance"/>
    <x v="4538"/>
    <s v="English"/>
    <s v="USA"/>
    <n v="900000"/>
    <n v="2013"/>
    <x v="7"/>
    <x v="9"/>
    <x v="9"/>
    <x v="4"/>
    <x v="1"/>
    <x v="0"/>
    <x v="0"/>
    <x v="0"/>
    <x v="0"/>
  </r>
  <r>
    <x v="2141"/>
    <n v="101"/>
    <x v="3841"/>
    <s v="Comedy|Fantasy|Thriller"/>
    <x v="4539"/>
    <s v="English"/>
    <s v="USA"/>
    <n v="900000"/>
    <n v="2012"/>
    <x v="21"/>
    <x v="5"/>
    <x v="5"/>
    <x v="1"/>
    <x v="1"/>
    <x v="0"/>
    <x v="0"/>
    <x v="0"/>
    <x v="0"/>
  </r>
  <r>
    <x v="252"/>
    <n v="70"/>
    <x v="3842"/>
    <s v="Animation|Drama|Family"/>
    <x v="4540"/>
    <s v="English"/>
    <s v="USA"/>
    <s v="-"/>
    <n v="1942"/>
    <x v="38"/>
    <x v="4"/>
    <x v="9"/>
    <x v="7"/>
    <x v="1"/>
    <x v="0"/>
    <x v="0"/>
    <x v="0"/>
    <x v="0"/>
  </r>
  <r>
    <x v="793"/>
    <n v="88"/>
    <x v="3843"/>
    <s v="Comedy|Romance|Sport"/>
    <x v="4541"/>
    <s v="English"/>
    <s v="USA"/>
    <n v="850000"/>
    <n v="2007"/>
    <x v="11"/>
    <x v="5"/>
    <x v="6"/>
    <x v="15"/>
    <x v="1"/>
    <x v="0"/>
    <x v="0"/>
    <x v="0"/>
    <x v="0"/>
  </r>
  <r>
    <x v="1090"/>
    <n v="112"/>
    <x v="2424"/>
    <s v="Action|Drama|Thriller"/>
    <x v="2594"/>
    <s v="English"/>
    <s v="USA"/>
    <n v="15000000"/>
    <n v="2013"/>
    <x v="12"/>
    <x v="0"/>
    <x v="9"/>
    <x v="1"/>
    <x v="1"/>
    <x v="0"/>
    <x v="0"/>
    <x v="0"/>
    <x v="0"/>
  </r>
  <r>
    <x v="2142"/>
    <n v="107"/>
    <x v="3844"/>
    <s v="Comedy|Drama|Romance"/>
    <x v="4542"/>
    <s v="English"/>
    <s v="USA"/>
    <n v="850000"/>
    <n v="2003"/>
    <x v="13"/>
    <x v="5"/>
    <x v="9"/>
    <x v="4"/>
    <x v="1"/>
    <x v="0"/>
    <x v="0"/>
    <x v="0"/>
    <x v="0"/>
  </r>
  <r>
    <x v="2143"/>
    <n v="78"/>
    <x v="4"/>
    <s v="Drama"/>
    <x v="4543"/>
    <s v="French"/>
    <s v="France"/>
    <n v="900000"/>
    <n v="2011"/>
    <x v="10"/>
    <x v="3"/>
    <x v="2"/>
    <x v="2"/>
    <x v="1"/>
    <x v="0"/>
    <x v="0"/>
    <x v="0"/>
    <x v="0"/>
  </r>
  <r>
    <x v="2144"/>
    <n v="90"/>
    <x v="4"/>
    <s v="Drama"/>
    <x v="4544"/>
    <s v="English"/>
    <s v="USA"/>
    <n v="1000000"/>
    <n v="2013"/>
    <x v="1"/>
    <x v="3"/>
    <x v="2"/>
    <x v="2"/>
    <x v="1"/>
    <x v="0"/>
    <x v="0"/>
    <x v="0"/>
    <x v="0"/>
  </r>
  <r>
    <x v="2145"/>
    <n v="88"/>
    <x v="3845"/>
    <s v="Comedy"/>
    <x v="4545"/>
    <s v="English"/>
    <s v="USA"/>
    <n v="850000"/>
    <n v="2012"/>
    <x v="19"/>
    <x v="5"/>
    <x v="2"/>
    <x v="2"/>
    <x v="1"/>
    <x v="0"/>
    <x v="0"/>
    <x v="0"/>
    <x v="0"/>
  </r>
  <r>
    <x v="702"/>
    <n v="92"/>
    <x v="3846"/>
    <s v="Comedy|Drama|Romance"/>
    <x v="4546"/>
    <s v="English"/>
    <s v="USA"/>
    <s v="-"/>
    <n v="2012"/>
    <x v="10"/>
    <x v="5"/>
    <x v="9"/>
    <x v="4"/>
    <x v="1"/>
    <x v="0"/>
    <x v="0"/>
    <x v="0"/>
    <x v="0"/>
  </r>
  <r>
    <x v="2146"/>
    <n v="95"/>
    <x v="3847"/>
    <s v="Drama|Fantasy|Sci-Fi"/>
    <x v="4547"/>
    <s v="English"/>
    <s v="USA"/>
    <n v="825000"/>
    <n v="2002"/>
    <x v="23"/>
    <x v="3"/>
    <x v="5"/>
    <x v="3"/>
    <x v="1"/>
    <x v="0"/>
    <x v="0"/>
    <x v="0"/>
    <x v="0"/>
  </r>
  <r>
    <x v="1656"/>
    <n v="85"/>
    <x v="4"/>
    <s v="Crime|Drama|Thriller"/>
    <x v="4548"/>
    <s v="English"/>
    <s v="UK"/>
    <n v="500000"/>
    <n v="2006"/>
    <x v="15"/>
    <x v="8"/>
    <x v="9"/>
    <x v="1"/>
    <x v="1"/>
    <x v="0"/>
    <x v="0"/>
    <x v="0"/>
    <x v="0"/>
  </r>
  <r>
    <x v="1696"/>
    <n v="86"/>
    <x v="4"/>
    <s v="Action|Comedy|Drama|Sci-Fi"/>
    <x v="4549"/>
    <s v="English"/>
    <s v="USA"/>
    <n v="990000"/>
    <n v="2015"/>
    <x v="41"/>
    <x v="0"/>
    <x v="8"/>
    <x v="8"/>
    <x v="0"/>
    <x v="0"/>
    <x v="0"/>
    <x v="0"/>
    <x v="0"/>
  </r>
  <r>
    <x v="2147"/>
    <n v="90"/>
    <x v="4"/>
    <s v="Mystery|Thriller"/>
    <x v="4550"/>
    <s v="English"/>
    <s v="USA"/>
    <n v="100000"/>
    <n v="2015"/>
    <x v="75"/>
    <x v="6"/>
    <x v="1"/>
    <x v="2"/>
    <x v="1"/>
    <x v="0"/>
    <x v="0"/>
    <x v="0"/>
    <x v="0"/>
  </r>
  <r>
    <x v="2148"/>
    <n v="123"/>
    <x v="3848"/>
    <s v="Drama|Mystery"/>
    <x v="4551"/>
    <s v="Persian"/>
    <s v="Iran"/>
    <n v="500000"/>
    <n v="2011"/>
    <x v="26"/>
    <x v="3"/>
    <x v="12"/>
    <x v="2"/>
    <x v="1"/>
    <x v="0"/>
    <x v="0"/>
    <x v="0"/>
    <x v="0"/>
  </r>
  <r>
    <x v="2149"/>
    <n v="93"/>
    <x v="4"/>
    <s v="Thriller"/>
    <x v="4552"/>
    <s v="English"/>
    <s v="UK"/>
    <s v="-"/>
    <n v="2009"/>
    <x v="8"/>
    <x v="13"/>
    <x v="2"/>
    <x v="2"/>
    <x v="1"/>
    <x v="0"/>
    <x v="0"/>
    <x v="0"/>
    <x v="0"/>
  </r>
  <r>
    <x v="1686"/>
    <n v="88"/>
    <x v="3849"/>
    <s v="Comedy|Drama"/>
    <x v="4553"/>
    <s v="English"/>
    <s v="USA"/>
    <n v="800000"/>
    <n v="1995"/>
    <x v="7"/>
    <x v="5"/>
    <x v="9"/>
    <x v="2"/>
    <x v="1"/>
    <x v="0"/>
    <x v="0"/>
    <x v="0"/>
    <x v="0"/>
  </r>
  <r>
    <x v="1839"/>
    <n v="114"/>
    <x v="3850"/>
    <s v="Drama|Romance"/>
    <x v="4554"/>
    <s v="English"/>
    <s v="USA"/>
    <n v="800000"/>
    <n v="1993"/>
    <x v="13"/>
    <x v="3"/>
    <x v="6"/>
    <x v="2"/>
    <x v="1"/>
    <x v="0"/>
    <x v="0"/>
    <x v="0"/>
    <x v="0"/>
  </r>
  <r>
    <x v="1311"/>
    <n v="88"/>
    <x v="3851"/>
    <s v="Drama|Romance"/>
    <x v="4555"/>
    <s v="English"/>
    <s v="France"/>
    <n v="800000"/>
    <n v="2002"/>
    <x v="13"/>
    <x v="3"/>
    <x v="6"/>
    <x v="2"/>
    <x v="1"/>
    <x v="0"/>
    <x v="0"/>
    <x v="0"/>
    <x v="0"/>
  </r>
  <r>
    <x v="2150"/>
    <n v="110"/>
    <x v="3852"/>
    <s v="Crime|Drama|Romance"/>
    <x v="4556"/>
    <s v="German"/>
    <s v="Germany"/>
    <s v="-"/>
    <n v="1929"/>
    <x v="25"/>
    <x v="8"/>
    <x v="9"/>
    <x v="4"/>
    <x v="1"/>
    <x v="0"/>
    <x v="0"/>
    <x v="0"/>
    <x v="0"/>
  </r>
  <r>
    <x v="2151"/>
    <n v="95"/>
    <x v="4"/>
    <s v="Drama"/>
    <x v="4557"/>
    <s v="English"/>
    <s v="USA"/>
    <n v="850000"/>
    <n v="2008"/>
    <x v="38"/>
    <x v="3"/>
    <x v="2"/>
    <x v="2"/>
    <x v="1"/>
    <x v="0"/>
    <x v="0"/>
    <x v="0"/>
    <x v="0"/>
  </r>
  <r>
    <x v="2152"/>
    <n v="83"/>
    <x v="4"/>
    <s v="Drama"/>
    <x v="4558"/>
    <s v="Spanish"/>
    <s v="Argentina"/>
    <n v="800000"/>
    <n v="2004"/>
    <x v="13"/>
    <x v="3"/>
    <x v="2"/>
    <x v="2"/>
    <x v="1"/>
    <x v="0"/>
    <x v="0"/>
    <x v="0"/>
    <x v="0"/>
  </r>
  <r>
    <x v="381"/>
    <n v="104"/>
    <x v="3853"/>
    <s v="Drama|Thriller"/>
    <x v="4559"/>
    <s v="English"/>
    <s v="France"/>
    <n v="800000"/>
    <n v="1999"/>
    <x v="12"/>
    <x v="3"/>
    <x v="1"/>
    <x v="2"/>
    <x v="1"/>
    <x v="0"/>
    <x v="0"/>
    <x v="0"/>
    <x v="0"/>
  </r>
  <r>
    <x v="2153"/>
    <n v="94"/>
    <x v="4"/>
    <s v="Crime|Drama|Romance"/>
    <x v="4560"/>
    <s v="English"/>
    <s v="USA"/>
    <n v="800000"/>
    <n v="2003"/>
    <x v="13"/>
    <x v="8"/>
    <x v="9"/>
    <x v="4"/>
    <x v="1"/>
    <x v="0"/>
    <x v="0"/>
    <x v="0"/>
    <x v="0"/>
  </r>
  <r>
    <x v="2154"/>
    <n v="87"/>
    <x v="3854"/>
    <s v="Drama"/>
    <x v="4561"/>
    <s v="English"/>
    <s v="USA"/>
    <s v="-"/>
    <n v="2000"/>
    <x v="39"/>
    <x v="3"/>
    <x v="2"/>
    <x v="2"/>
    <x v="1"/>
    <x v="0"/>
    <x v="0"/>
    <x v="0"/>
    <x v="0"/>
  </r>
  <r>
    <x v="2155"/>
    <n v="93"/>
    <x v="3855"/>
    <s v="Comedy"/>
    <x v="4562"/>
    <s v="English"/>
    <s v="USA"/>
    <n v="600000"/>
    <n v="2014"/>
    <x v="37"/>
    <x v="5"/>
    <x v="2"/>
    <x v="2"/>
    <x v="1"/>
    <x v="0"/>
    <x v="0"/>
    <x v="0"/>
    <x v="0"/>
  </r>
  <r>
    <x v="450"/>
    <n v="91"/>
    <x v="3856"/>
    <s v="Comedy|Horror"/>
    <x v="4563"/>
    <s v="Norwegian"/>
    <s v="Norway"/>
    <n v="800000"/>
    <n v="2009"/>
    <x v="21"/>
    <x v="5"/>
    <x v="11"/>
    <x v="2"/>
    <x v="1"/>
    <x v="0"/>
    <x v="0"/>
    <x v="0"/>
    <x v="0"/>
  </r>
  <r>
    <x v="2156"/>
    <n v="90"/>
    <x v="3857"/>
    <s v="Action|Adventure|Drama|War"/>
    <x v="4564"/>
    <s v="English"/>
    <s v="USA"/>
    <n v="780000"/>
    <n v="2003"/>
    <x v="2"/>
    <x v="0"/>
    <x v="0"/>
    <x v="8"/>
    <x v="12"/>
    <x v="0"/>
    <x v="0"/>
    <x v="0"/>
    <x v="0"/>
  </r>
  <r>
    <x v="2157"/>
    <n v="14"/>
    <x v="4"/>
    <s v="Horror|Sci-Fi|Short|Thriller"/>
    <x v="4565"/>
    <s v="English"/>
    <s v="USA"/>
    <s v="-"/>
    <n v="2012"/>
    <x v="5"/>
    <x v="11"/>
    <x v="10"/>
    <x v="22"/>
    <x v="7"/>
    <x v="0"/>
    <x v="0"/>
    <x v="0"/>
    <x v="0"/>
  </r>
  <r>
    <x v="142"/>
    <n v="112"/>
    <x v="3858"/>
    <s v="Comedy|Drama|Music"/>
    <x v="4566"/>
    <s v="English"/>
    <s v="USA"/>
    <n v="777000"/>
    <n v="1973"/>
    <x v="7"/>
    <x v="5"/>
    <x v="9"/>
    <x v="17"/>
    <x v="1"/>
    <x v="0"/>
    <x v="0"/>
    <x v="0"/>
    <x v="0"/>
  </r>
  <r>
    <x v="2004"/>
    <n v="75"/>
    <x v="4"/>
    <s v="Documentary|War"/>
    <x v="4567"/>
    <s v="English"/>
    <s v="USA"/>
    <n v="750000"/>
    <n v="2006"/>
    <x v="16"/>
    <x v="1"/>
    <x v="17"/>
    <x v="2"/>
    <x v="1"/>
    <x v="0"/>
    <x v="0"/>
    <x v="0"/>
    <x v="0"/>
  </r>
  <r>
    <x v="2158"/>
    <n v="86"/>
    <x v="3859"/>
    <s v="Action|Adventure|Animation|Comedy|Fantasy|Sci-Fi"/>
    <x v="4568"/>
    <s v="English"/>
    <s v="USA"/>
    <n v="750000"/>
    <n v="2007"/>
    <x v="8"/>
    <x v="0"/>
    <x v="0"/>
    <x v="11"/>
    <x v="8"/>
    <x v="1"/>
    <x v="2"/>
    <x v="0"/>
    <x v="0"/>
  </r>
  <r>
    <x v="22"/>
    <n v="86"/>
    <x v="3860"/>
    <s v="Comedy|Drama|Romance"/>
    <x v="4569"/>
    <s v="English"/>
    <s v="USA"/>
    <n v="750000"/>
    <n v="2012"/>
    <x v="15"/>
    <x v="5"/>
    <x v="9"/>
    <x v="4"/>
    <x v="1"/>
    <x v="0"/>
    <x v="0"/>
    <x v="0"/>
    <x v="0"/>
  </r>
  <r>
    <x v="1854"/>
    <n v="89"/>
    <x v="3861"/>
    <s v="Comedy|Documentary"/>
    <x v="4570"/>
    <s v="English"/>
    <s v="USA"/>
    <s v="-"/>
    <n v="2011"/>
    <x v="7"/>
    <x v="5"/>
    <x v="21"/>
    <x v="2"/>
    <x v="1"/>
    <x v="0"/>
    <x v="0"/>
    <x v="0"/>
    <x v="0"/>
  </r>
  <r>
    <x v="2159"/>
    <n v="95"/>
    <x v="3862"/>
    <s v="Crime|Horror|Thriller"/>
    <x v="4571"/>
    <s v="English"/>
    <s v="UK"/>
    <n v="500000"/>
    <n v="2011"/>
    <x v="22"/>
    <x v="8"/>
    <x v="11"/>
    <x v="1"/>
    <x v="1"/>
    <x v="0"/>
    <x v="0"/>
    <x v="0"/>
    <x v="0"/>
  </r>
  <r>
    <x v="2101"/>
    <n v="101"/>
    <x v="3863"/>
    <s v="Horror"/>
    <x v="4572"/>
    <s v="English"/>
    <s v="USA"/>
    <n v="750000"/>
    <n v="2011"/>
    <x v="34"/>
    <x v="11"/>
    <x v="2"/>
    <x v="2"/>
    <x v="1"/>
    <x v="0"/>
    <x v="0"/>
    <x v="0"/>
    <x v="0"/>
  </r>
  <r>
    <x v="331"/>
    <n v="89"/>
    <x v="2352"/>
    <s v="Drama|Fantasy|Horror|Mystery|Thriller"/>
    <x v="2512"/>
    <s v="English"/>
    <s v="USA"/>
    <n v="16000000"/>
    <n v="2009"/>
    <x v="30"/>
    <x v="3"/>
    <x v="5"/>
    <x v="9"/>
    <x v="3"/>
    <x v="2"/>
    <x v="0"/>
    <x v="0"/>
    <x v="0"/>
  </r>
  <r>
    <x v="798"/>
    <n v="106"/>
    <x v="4"/>
    <s v="Drama"/>
    <x v="4573"/>
    <s v="Italian"/>
    <s v="Italy"/>
    <n v="750000"/>
    <n v="1970"/>
    <x v="14"/>
    <x v="3"/>
    <x v="2"/>
    <x v="2"/>
    <x v="1"/>
    <x v="0"/>
    <x v="0"/>
    <x v="0"/>
    <x v="0"/>
  </r>
  <r>
    <x v="222"/>
    <n v="88"/>
    <x v="3864"/>
    <s v="Drama"/>
    <x v="4574"/>
    <s v="English"/>
    <s v="USA"/>
    <n v="750000"/>
    <n v="2002"/>
    <x v="4"/>
    <x v="3"/>
    <x v="2"/>
    <x v="2"/>
    <x v="1"/>
    <x v="0"/>
    <x v="0"/>
    <x v="0"/>
    <x v="0"/>
  </r>
  <r>
    <x v="2160"/>
    <n v="99"/>
    <x v="3865"/>
    <s v="Crime|Drama|Horror|Thriller"/>
    <x v="4575"/>
    <s v="English"/>
    <s v="UK"/>
    <n v="900000"/>
    <n v="2008"/>
    <x v="31"/>
    <x v="8"/>
    <x v="9"/>
    <x v="9"/>
    <x v="7"/>
    <x v="0"/>
    <x v="0"/>
    <x v="0"/>
    <x v="0"/>
  </r>
  <r>
    <x v="691"/>
    <n v="90"/>
    <x v="4"/>
    <s v="Horror"/>
    <x v="4576"/>
    <s v="English"/>
    <s v="USA"/>
    <n v="750000"/>
    <n v="2006"/>
    <x v="23"/>
    <x v="11"/>
    <x v="2"/>
    <x v="2"/>
    <x v="1"/>
    <x v="0"/>
    <x v="0"/>
    <x v="0"/>
    <x v="0"/>
  </r>
  <r>
    <x v="2161"/>
    <n v="95"/>
    <x v="4"/>
    <s v="Horror"/>
    <x v="4577"/>
    <s v="English"/>
    <s v="USA"/>
    <n v="750000"/>
    <n v="2009"/>
    <x v="69"/>
    <x v="11"/>
    <x v="2"/>
    <x v="2"/>
    <x v="1"/>
    <x v="0"/>
    <x v="0"/>
    <x v="0"/>
    <x v="0"/>
  </r>
  <r>
    <x v="1568"/>
    <n v="85"/>
    <x v="4"/>
    <s v="Thriller|Western"/>
    <x v="4578"/>
    <s v="English"/>
    <s v="USA"/>
    <n v="750000"/>
    <n v="1952"/>
    <x v="14"/>
    <x v="13"/>
    <x v="13"/>
    <x v="2"/>
    <x v="1"/>
    <x v="0"/>
    <x v="0"/>
    <x v="0"/>
    <x v="0"/>
  </r>
  <r>
    <x v="1458"/>
    <n v="170"/>
    <x v="3866"/>
    <s v="Documentary|Drama|Sport"/>
    <x v="4579"/>
    <s v="English"/>
    <s v="USA"/>
    <n v="700000"/>
    <n v="1994"/>
    <x v="24"/>
    <x v="1"/>
    <x v="9"/>
    <x v="15"/>
    <x v="1"/>
    <x v="0"/>
    <x v="0"/>
    <x v="0"/>
    <x v="0"/>
  </r>
  <r>
    <x v="2162"/>
    <n v="86"/>
    <x v="3867"/>
    <s v="Documentary|Music"/>
    <x v="4580"/>
    <s v="English"/>
    <s v="USA"/>
    <s v="-"/>
    <n v="2005"/>
    <x v="1"/>
    <x v="1"/>
    <x v="16"/>
    <x v="2"/>
    <x v="1"/>
    <x v="0"/>
    <x v="0"/>
    <x v="0"/>
    <x v="0"/>
  </r>
  <r>
    <x v="28"/>
    <s v="-"/>
    <x v="4"/>
    <s v="Action|Adventure|Fantasy|Sci-Fi"/>
    <x v="4581"/>
    <s v="English"/>
    <s v="USA"/>
    <s v="-"/>
    <n v="2014"/>
    <x v="14"/>
    <x v="0"/>
    <x v="0"/>
    <x v="0"/>
    <x v="0"/>
    <x v="0"/>
    <x v="0"/>
    <x v="0"/>
    <x v="0"/>
  </r>
  <r>
    <x v="1641"/>
    <n v="97"/>
    <x v="3868"/>
    <s v="Crime|Drama"/>
    <x v="4582"/>
    <s v="English"/>
    <s v="USA"/>
    <n v="700000"/>
    <n v="2001"/>
    <x v="13"/>
    <x v="8"/>
    <x v="9"/>
    <x v="2"/>
    <x v="1"/>
    <x v="0"/>
    <x v="0"/>
    <x v="0"/>
    <x v="0"/>
  </r>
  <r>
    <x v="2163"/>
    <n v="104"/>
    <x v="4"/>
    <s v="Drama|Mystery|Thriller"/>
    <x v="4583"/>
    <s v="English"/>
    <s v="USA"/>
    <n v="1000000"/>
    <n v="2014"/>
    <x v="22"/>
    <x v="3"/>
    <x v="12"/>
    <x v="1"/>
    <x v="1"/>
    <x v="0"/>
    <x v="0"/>
    <x v="0"/>
    <x v="0"/>
  </r>
  <r>
    <x v="2164"/>
    <n v="88"/>
    <x v="4"/>
    <s v="Drama|Music|Romance"/>
    <x v="4584"/>
    <s v="English"/>
    <s v="USA"/>
    <s v="-"/>
    <n v="2009"/>
    <x v="61"/>
    <x v="3"/>
    <x v="16"/>
    <x v="4"/>
    <x v="1"/>
    <x v="0"/>
    <x v="0"/>
    <x v="0"/>
    <x v="0"/>
  </r>
  <r>
    <x v="16"/>
    <n v="201"/>
    <x v="25"/>
    <s v="Action|Adventure|Drama|Romance"/>
    <x v="25"/>
    <s v="English"/>
    <s v="New Zealand"/>
    <n v="207000000"/>
    <n v="2005"/>
    <x v="13"/>
    <x v="0"/>
    <x v="0"/>
    <x v="8"/>
    <x v="6"/>
    <x v="0"/>
    <x v="0"/>
    <x v="0"/>
    <x v="0"/>
  </r>
  <r>
    <x v="444"/>
    <n v="108"/>
    <x v="1383"/>
    <s v="Horror"/>
    <x v="1437"/>
    <s v="English"/>
    <s v="Australia"/>
    <n v="30000000"/>
    <n v="2005"/>
    <x v="43"/>
    <x v="11"/>
    <x v="2"/>
    <x v="2"/>
    <x v="1"/>
    <x v="0"/>
    <x v="0"/>
    <x v="0"/>
    <x v="0"/>
  </r>
  <r>
    <x v="2165"/>
    <n v="106"/>
    <x v="3869"/>
    <s v="Drama"/>
    <x v="4585"/>
    <s v="English"/>
    <s v="USA"/>
    <n v="700000"/>
    <n v="2006"/>
    <x v="13"/>
    <x v="3"/>
    <x v="2"/>
    <x v="2"/>
    <x v="1"/>
    <x v="0"/>
    <x v="0"/>
    <x v="0"/>
    <x v="0"/>
  </r>
  <r>
    <x v="2166"/>
    <n v="107"/>
    <x v="3870"/>
    <s v="Drama"/>
    <x v="4586"/>
    <s v="English"/>
    <s v="USA"/>
    <n v="700000"/>
    <n v="1998"/>
    <x v="12"/>
    <x v="3"/>
    <x v="2"/>
    <x v="2"/>
    <x v="1"/>
    <x v="0"/>
    <x v="0"/>
    <x v="0"/>
    <x v="0"/>
  </r>
  <r>
    <x v="2167"/>
    <n v="84"/>
    <x v="3871"/>
    <s v="Comedy"/>
    <x v="4587"/>
    <s v="English"/>
    <s v="USA"/>
    <n v="650000"/>
    <n v="1997"/>
    <x v="12"/>
    <x v="5"/>
    <x v="2"/>
    <x v="2"/>
    <x v="1"/>
    <x v="0"/>
    <x v="0"/>
    <x v="0"/>
    <x v="0"/>
  </r>
  <r>
    <x v="2168"/>
    <n v="91"/>
    <x v="4"/>
    <s v="Crime|Drama|Thriller"/>
    <x v="4588"/>
    <s v="English"/>
    <s v="USA"/>
    <n v="750000"/>
    <n v="2015"/>
    <x v="41"/>
    <x v="8"/>
    <x v="9"/>
    <x v="1"/>
    <x v="1"/>
    <x v="0"/>
    <x v="0"/>
    <x v="0"/>
    <x v="0"/>
  </r>
  <r>
    <x v="2169"/>
    <n v="90"/>
    <x v="3872"/>
    <s v="Fantasy|Horror"/>
    <x v="4589"/>
    <s v="English"/>
    <s v="USA"/>
    <s v="-"/>
    <n v="2013"/>
    <x v="31"/>
    <x v="7"/>
    <x v="11"/>
    <x v="2"/>
    <x v="1"/>
    <x v="0"/>
    <x v="0"/>
    <x v="0"/>
    <x v="0"/>
  </r>
  <r>
    <x v="2170"/>
    <n v="103"/>
    <x v="4"/>
    <s v="Documentary"/>
    <x v="4590"/>
    <s v="English"/>
    <s v="UK"/>
    <n v="400000"/>
    <n v="2009"/>
    <x v="38"/>
    <x v="1"/>
    <x v="2"/>
    <x v="2"/>
    <x v="1"/>
    <x v="0"/>
    <x v="0"/>
    <x v="0"/>
    <x v="0"/>
  </r>
  <r>
    <x v="2171"/>
    <n v="71"/>
    <x v="4"/>
    <s v="Documentary"/>
    <x v="4591"/>
    <s v="English"/>
    <s v="USA"/>
    <n v="650000"/>
    <n v="2014"/>
    <x v="38"/>
    <x v="1"/>
    <x v="2"/>
    <x v="2"/>
    <x v="1"/>
    <x v="0"/>
    <x v="0"/>
    <x v="0"/>
    <x v="0"/>
  </r>
  <r>
    <x v="2172"/>
    <n v="90"/>
    <x v="4"/>
    <s v="Fantasy|Horror|Mystery|Thriller"/>
    <x v="4592"/>
    <s v="English"/>
    <s v="USA"/>
    <n v="650000"/>
    <n v="2012"/>
    <x v="28"/>
    <x v="7"/>
    <x v="11"/>
    <x v="14"/>
    <x v="7"/>
    <x v="0"/>
    <x v="0"/>
    <x v="0"/>
    <x v="0"/>
  </r>
  <r>
    <x v="2173"/>
    <n v="67"/>
    <x v="4"/>
    <s v="Drama|Thriller"/>
    <x v="4593"/>
    <s v="English"/>
    <s v="USA"/>
    <n v="625000"/>
    <n v="2013"/>
    <x v="65"/>
    <x v="3"/>
    <x v="1"/>
    <x v="2"/>
    <x v="1"/>
    <x v="0"/>
    <x v="0"/>
    <x v="0"/>
    <x v="0"/>
  </r>
  <r>
    <x v="2174"/>
    <n v="94"/>
    <x v="4"/>
    <s v="Comedy|Drama"/>
    <x v="4594"/>
    <s v="English"/>
    <s v="USA"/>
    <n v="700000"/>
    <n v="2015"/>
    <x v="43"/>
    <x v="5"/>
    <x v="9"/>
    <x v="2"/>
    <x v="1"/>
    <x v="0"/>
    <x v="0"/>
    <x v="0"/>
    <x v="0"/>
  </r>
  <r>
    <x v="2175"/>
    <n v="81"/>
    <x v="3546"/>
    <s v="Comedy|Musical|Romance"/>
    <x v="4595"/>
    <s v="English"/>
    <s v="USA"/>
    <n v="609000"/>
    <n v="1935"/>
    <x v="6"/>
    <x v="5"/>
    <x v="15"/>
    <x v="4"/>
    <x v="1"/>
    <x v="0"/>
    <x v="0"/>
    <x v="0"/>
    <x v="0"/>
  </r>
  <r>
    <x v="2176"/>
    <n v="81"/>
    <x v="3873"/>
    <s v="Horror"/>
    <x v="4596"/>
    <s v="English"/>
    <s v="USA"/>
    <n v="60000"/>
    <n v="1999"/>
    <x v="21"/>
    <x v="11"/>
    <x v="2"/>
    <x v="2"/>
    <x v="1"/>
    <x v="0"/>
    <x v="0"/>
    <x v="0"/>
    <x v="0"/>
  </r>
  <r>
    <x v="2177"/>
    <n v="215"/>
    <x v="3874"/>
    <s v="Documentary|History|Music"/>
    <x v="4597"/>
    <s v="English"/>
    <s v="USA"/>
    <n v="600000"/>
    <n v="1970"/>
    <x v="14"/>
    <x v="1"/>
    <x v="14"/>
    <x v="17"/>
    <x v="1"/>
    <x v="0"/>
    <x v="0"/>
    <x v="0"/>
    <x v="0"/>
  </r>
  <r>
    <x v="459"/>
    <n v="83"/>
    <x v="4"/>
    <s v="Comedy"/>
    <x v="4598"/>
    <s v="English"/>
    <s v="USA"/>
    <n v="650000"/>
    <n v="1977"/>
    <x v="12"/>
    <x v="5"/>
    <x v="2"/>
    <x v="2"/>
    <x v="1"/>
    <x v="0"/>
    <x v="0"/>
    <x v="0"/>
    <x v="0"/>
  </r>
  <r>
    <x v="1878"/>
    <n v="106"/>
    <x v="3875"/>
    <s v="Action|Crime|Drama"/>
    <x v="4599"/>
    <s v="English"/>
    <s v="USA"/>
    <n v="600000"/>
    <n v="2000"/>
    <x v="23"/>
    <x v="0"/>
    <x v="7"/>
    <x v="8"/>
    <x v="1"/>
    <x v="0"/>
    <x v="0"/>
    <x v="0"/>
    <x v="0"/>
  </r>
  <r>
    <x v="2178"/>
    <n v="103"/>
    <x v="3876"/>
    <s v="Mystery|Thriller"/>
    <x v="4600"/>
    <s v="English"/>
    <s v="USA"/>
    <n v="600000"/>
    <n v="2007"/>
    <x v="23"/>
    <x v="6"/>
    <x v="1"/>
    <x v="2"/>
    <x v="1"/>
    <x v="0"/>
    <x v="0"/>
    <x v="0"/>
    <x v="0"/>
  </r>
  <r>
    <x v="2179"/>
    <n v="90"/>
    <x v="3877"/>
    <s v="Drama"/>
    <x v="4601"/>
    <s v="English"/>
    <s v="USA"/>
    <n v="600000"/>
    <n v="1998"/>
    <x v="4"/>
    <x v="3"/>
    <x v="2"/>
    <x v="2"/>
    <x v="1"/>
    <x v="0"/>
    <x v="0"/>
    <x v="0"/>
    <x v="0"/>
  </r>
  <r>
    <x v="2180"/>
    <n v="88"/>
    <x v="3878"/>
    <s v="Crime|Drama"/>
    <x v="4602"/>
    <s v="English"/>
    <s v="USA"/>
    <s v="-"/>
    <n v="2013"/>
    <x v="22"/>
    <x v="8"/>
    <x v="9"/>
    <x v="2"/>
    <x v="1"/>
    <x v="0"/>
    <x v="0"/>
    <x v="0"/>
    <x v="0"/>
  </r>
  <r>
    <x v="2181"/>
    <n v="105"/>
    <x v="4"/>
    <s v="Documentary"/>
    <x v="4603"/>
    <s v="French"/>
    <s v="UK"/>
    <n v="400000"/>
    <n v="2015"/>
    <x v="16"/>
    <x v="1"/>
    <x v="2"/>
    <x v="2"/>
    <x v="1"/>
    <x v="0"/>
    <x v="0"/>
    <x v="0"/>
    <x v="0"/>
  </r>
  <r>
    <x v="2182"/>
    <n v="115"/>
    <x v="4"/>
    <s v="Documentary"/>
    <x v="4604"/>
    <s v="English"/>
    <s v="USA"/>
    <n v="750000"/>
    <n v="2002"/>
    <x v="15"/>
    <x v="1"/>
    <x v="2"/>
    <x v="2"/>
    <x v="1"/>
    <x v="0"/>
    <x v="0"/>
    <x v="0"/>
    <x v="0"/>
  </r>
  <r>
    <x v="2183"/>
    <n v="90"/>
    <x v="4"/>
    <s v="Action|Drama|Thriller"/>
    <x v="4605"/>
    <s v="English"/>
    <s v="USA"/>
    <n v="600000"/>
    <n v="2014"/>
    <x v="25"/>
    <x v="0"/>
    <x v="9"/>
    <x v="1"/>
    <x v="1"/>
    <x v="0"/>
    <x v="0"/>
    <x v="0"/>
    <x v="0"/>
  </r>
  <r>
    <x v="2184"/>
    <n v="102"/>
    <x v="4"/>
    <s v="Comedy|Drama"/>
    <x v="4606"/>
    <s v="French"/>
    <s v="France"/>
    <s v="-"/>
    <n v="2016"/>
    <x v="13"/>
    <x v="5"/>
    <x v="9"/>
    <x v="2"/>
    <x v="1"/>
    <x v="0"/>
    <x v="0"/>
    <x v="0"/>
    <x v="0"/>
  </r>
  <r>
    <x v="2185"/>
    <n v="98"/>
    <x v="4"/>
    <s v="Thriller"/>
    <x v="4607"/>
    <s v="English"/>
    <s v="USA"/>
    <n v="600000"/>
    <n v="2013"/>
    <x v="33"/>
    <x v="13"/>
    <x v="2"/>
    <x v="2"/>
    <x v="1"/>
    <x v="0"/>
    <x v="0"/>
    <x v="0"/>
    <x v="0"/>
  </r>
  <r>
    <x v="421"/>
    <n v="87"/>
    <x v="3879"/>
    <s v="Comedy|Musical"/>
    <x v="4608"/>
    <s v="English"/>
    <s v="UK"/>
    <n v="560000"/>
    <n v="1964"/>
    <x v="16"/>
    <x v="5"/>
    <x v="15"/>
    <x v="2"/>
    <x v="1"/>
    <x v="0"/>
    <x v="0"/>
    <x v="0"/>
    <x v="0"/>
  </r>
  <r>
    <x v="2186"/>
    <n v="80"/>
    <x v="3880"/>
    <s v="Documentary"/>
    <x v="4609"/>
    <s v="English"/>
    <s v="USA"/>
    <n v="560000"/>
    <n v="2011"/>
    <x v="13"/>
    <x v="1"/>
    <x v="2"/>
    <x v="2"/>
    <x v="1"/>
    <x v="0"/>
    <x v="0"/>
    <x v="0"/>
    <x v="0"/>
  </r>
  <r>
    <x v="2187"/>
    <n v="88"/>
    <x v="4"/>
    <s v="Drama|Romance"/>
    <x v="4610"/>
    <s v="English"/>
    <s v="USA"/>
    <n v="550000"/>
    <n v="1983"/>
    <x v="9"/>
    <x v="3"/>
    <x v="6"/>
    <x v="2"/>
    <x v="1"/>
    <x v="0"/>
    <x v="0"/>
    <x v="0"/>
    <x v="0"/>
  </r>
  <r>
    <x v="2188"/>
    <n v="83"/>
    <x v="4"/>
    <s v="Comedy"/>
    <x v="4611"/>
    <s v="Slovenian"/>
    <s v="Slovenia"/>
    <n v="500000"/>
    <n v="2015"/>
    <x v="21"/>
    <x v="5"/>
    <x v="2"/>
    <x v="2"/>
    <x v="1"/>
    <x v="0"/>
    <x v="0"/>
    <x v="0"/>
    <x v="0"/>
  </r>
  <r>
    <x v="1896"/>
    <n v="122"/>
    <x v="3881"/>
    <s v="Drama|Romance"/>
    <x v="4612"/>
    <s v="English"/>
    <s v="USA"/>
    <n v="500000"/>
    <n v="2008"/>
    <x v="12"/>
    <x v="3"/>
    <x v="6"/>
    <x v="2"/>
    <x v="1"/>
    <x v="0"/>
    <x v="0"/>
    <x v="0"/>
    <x v="0"/>
  </r>
  <r>
    <x v="2189"/>
    <n v="115"/>
    <x v="4"/>
    <s v="Biography|Documentary|Drama"/>
    <x v="4613"/>
    <s v="Hindi"/>
    <s v="India"/>
    <n v="550000"/>
    <n v="2013"/>
    <x v="15"/>
    <x v="9"/>
    <x v="21"/>
    <x v="8"/>
    <x v="1"/>
    <x v="0"/>
    <x v="0"/>
    <x v="0"/>
    <x v="0"/>
  </r>
  <r>
    <x v="2190"/>
    <n v="86"/>
    <x v="3882"/>
    <s v="Adventure|Family|Romance"/>
    <x v="4614"/>
    <s v="English"/>
    <s v="USA"/>
    <n v="500000"/>
    <n v="1974"/>
    <x v="9"/>
    <x v="2"/>
    <x v="4"/>
    <x v="4"/>
    <x v="1"/>
    <x v="0"/>
    <x v="0"/>
    <x v="0"/>
    <x v="0"/>
  </r>
  <r>
    <x v="1895"/>
    <n v="79"/>
    <x v="3883"/>
    <s v="Adventure|Biography|Drama|Horror|Thriller"/>
    <x v="4615"/>
    <s v="English"/>
    <s v="USA"/>
    <n v="500000"/>
    <n v="2003"/>
    <x v="20"/>
    <x v="2"/>
    <x v="18"/>
    <x v="8"/>
    <x v="10"/>
    <x v="2"/>
    <x v="0"/>
    <x v="0"/>
    <x v="0"/>
  </r>
  <r>
    <x v="2191"/>
    <n v="87"/>
    <x v="4"/>
    <s v="Comedy"/>
    <x v="4616"/>
    <s v="English"/>
    <s v="USA"/>
    <s v="-"/>
    <n v="2011"/>
    <x v="28"/>
    <x v="5"/>
    <x v="2"/>
    <x v="2"/>
    <x v="1"/>
    <x v="0"/>
    <x v="0"/>
    <x v="0"/>
    <x v="0"/>
  </r>
  <r>
    <x v="2192"/>
    <n v="97"/>
    <x v="3884"/>
    <s v="Horror|Sci-Fi"/>
    <x v="4617"/>
    <s v="English"/>
    <s v="USA"/>
    <n v="500000"/>
    <n v="1977"/>
    <x v="18"/>
    <x v="11"/>
    <x v="10"/>
    <x v="2"/>
    <x v="1"/>
    <x v="0"/>
    <x v="0"/>
    <x v="0"/>
    <x v="0"/>
  </r>
  <r>
    <x v="2193"/>
    <n v="105"/>
    <x v="3885"/>
    <s v="Documentary|Family|Music"/>
    <x v="4618"/>
    <s v="English"/>
    <s v="USA"/>
    <s v="-"/>
    <n v="2005"/>
    <x v="7"/>
    <x v="1"/>
    <x v="4"/>
    <x v="17"/>
    <x v="1"/>
    <x v="0"/>
    <x v="0"/>
    <x v="0"/>
    <x v="0"/>
  </r>
  <r>
    <x v="910"/>
    <n v="89"/>
    <x v="3886"/>
    <s v="Comedy|Drama"/>
    <x v="4619"/>
    <s v="English"/>
    <s v="USA"/>
    <n v="500000"/>
    <n v="2003"/>
    <x v="16"/>
    <x v="5"/>
    <x v="9"/>
    <x v="2"/>
    <x v="1"/>
    <x v="0"/>
    <x v="0"/>
    <x v="0"/>
    <x v="0"/>
  </r>
  <r>
    <x v="2194"/>
    <n v="120"/>
    <x v="3887"/>
    <s v="Drama"/>
    <x v="4620"/>
    <s v="English"/>
    <s v="USA"/>
    <n v="1000000"/>
    <n v="2009"/>
    <x v="1"/>
    <x v="3"/>
    <x v="2"/>
    <x v="2"/>
    <x v="1"/>
    <x v="0"/>
    <x v="0"/>
    <x v="0"/>
    <x v="0"/>
  </r>
  <r>
    <x v="2195"/>
    <n v="94"/>
    <x v="3888"/>
    <s v="Documentary"/>
    <x v="4621"/>
    <s v="English"/>
    <s v="USA"/>
    <s v="-"/>
    <n v="2006"/>
    <x v="38"/>
    <x v="1"/>
    <x v="2"/>
    <x v="2"/>
    <x v="1"/>
    <x v="0"/>
    <x v="0"/>
    <x v="0"/>
    <x v="0"/>
  </r>
  <r>
    <x v="2196"/>
    <n v="108"/>
    <x v="3889"/>
    <s v="Biography|Documentary|Sport"/>
    <x v="4622"/>
    <s v="English"/>
    <s v="USA"/>
    <n v="500000"/>
    <n v="1999"/>
    <x v="32"/>
    <x v="9"/>
    <x v="21"/>
    <x v="15"/>
    <x v="1"/>
    <x v="0"/>
    <x v="0"/>
    <x v="0"/>
    <x v="0"/>
  </r>
  <r>
    <x v="2197"/>
    <n v="102"/>
    <x v="3890"/>
    <s v="Comedy|Drama|Romance"/>
    <x v="4623"/>
    <s v="English"/>
    <s v="USA"/>
    <n v="500000"/>
    <n v="2002"/>
    <x v="21"/>
    <x v="5"/>
    <x v="9"/>
    <x v="4"/>
    <x v="1"/>
    <x v="0"/>
    <x v="0"/>
    <x v="0"/>
    <x v="0"/>
  </r>
  <r>
    <x v="2198"/>
    <n v="83"/>
    <x v="3891"/>
    <s v="Drama"/>
    <x v="4624"/>
    <s v="Dari"/>
    <s v="Afghanistan"/>
    <n v="46000"/>
    <n v="2003"/>
    <x v="38"/>
    <x v="3"/>
    <x v="2"/>
    <x v="2"/>
    <x v="1"/>
    <x v="0"/>
    <x v="0"/>
    <x v="0"/>
    <x v="0"/>
  </r>
  <r>
    <x v="2199"/>
    <n v="93"/>
    <x v="3892"/>
    <s v="Documentary"/>
    <x v="4625"/>
    <s v="English"/>
    <s v="USA"/>
    <n v="500000"/>
    <n v="2011"/>
    <x v="2"/>
    <x v="1"/>
    <x v="2"/>
    <x v="2"/>
    <x v="1"/>
    <x v="0"/>
    <x v="0"/>
    <x v="0"/>
    <x v="0"/>
  </r>
  <r>
    <x v="2200"/>
    <n v="86"/>
    <x v="3893"/>
    <s v="Drama|Music"/>
    <x v="4626"/>
    <s v="English"/>
    <s v="USA"/>
    <n v="500000"/>
    <n v="2000"/>
    <x v="12"/>
    <x v="3"/>
    <x v="16"/>
    <x v="2"/>
    <x v="1"/>
    <x v="0"/>
    <x v="0"/>
    <x v="0"/>
    <x v="0"/>
  </r>
  <r>
    <x v="2197"/>
    <n v="101"/>
    <x v="3894"/>
    <s v="Comedy|Crime|Family"/>
    <x v="4627"/>
    <s v="English"/>
    <s v="USA"/>
    <n v="500000"/>
    <n v="2003"/>
    <x v="19"/>
    <x v="5"/>
    <x v="7"/>
    <x v="7"/>
    <x v="1"/>
    <x v="0"/>
    <x v="0"/>
    <x v="0"/>
    <x v="0"/>
  </r>
  <r>
    <x v="1200"/>
    <n v="111"/>
    <x v="3895"/>
    <s v="Drama"/>
    <x v="4628"/>
    <s v="English"/>
    <s v="USA"/>
    <n v="500000"/>
    <n v="1999"/>
    <x v="11"/>
    <x v="3"/>
    <x v="2"/>
    <x v="2"/>
    <x v="1"/>
    <x v="0"/>
    <x v="0"/>
    <x v="0"/>
    <x v="0"/>
  </r>
  <r>
    <x v="2201"/>
    <n v="90"/>
    <x v="3896"/>
    <s v="Crime|Drama"/>
    <x v="4629"/>
    <s v="English"/>
    <s v="USA"/>
    <n v="500000"/>
    <n v="2004"/>
    <x v="11"/>
    <x v="8"/>
    <x v="9"/>
    <x v="2"/>
    <x v="1"/>
    <x v="0"/>
    <x v="0"/>
    <x v="0"/>
    <x v="0"/>
  </r>
  <r>
    <x v="1652"/>
    <n v="86"/>
    <x v="3897"/>
    <s v="Crime|Drama|Romance"/>
    <x v="4630"/>
    <s v="English"/>
    <s v="USA"/>
    <n v="500000"/>
    <n v="1997"/>
    <x v="12"/>
    <x v="8"/>
    <x v="9"/>
    <x v="4"/>
    <x v="1"/>
    <x v="0"/>
    <x v="0"/>
    <x v="0"/>
    <x v="0"/>
  </r>
  <r>
    <x v="2202"/>
    <n v="98"/>
    <x v="3898"/>
    <s v="Comedy|Romance"/>
    <x v="4631"/>
    <s v="English"/>
    <s v="USA"/>
    <n v="500000"/>
    <n v="2001"/>
    <x v="19"/>
    <x v="5"/>
    <x v="6"/>
    <x v="2"/>
    <x v="1"/>
    <x v="0"/>
    <x v="0"/>
    <x v="0"/>
    <x v="0"/>
  </r>
  <r>
    <x v="2203"/>
    <n v="91"/>
    <x v="3899"/>
    <s v="Crime|Drama|Thriller"/>
    <x v="4632"/>
    <s v="English"/>
    <s v="USA"/>
    <n v="500000"/>
    <n v="2002"/>
    <x v="43"/>
    <x v="8"/>
    <x v="9"/>
    <x v="1"/>
    <x v="1"/>
    <x v="0"/>
    <x v="0"/>
    <x v="0"/>
    <x v="0"/>
  </r>
  <r>
    <x v="2022"/>
    <n v="91"/>
    <x v="3900"/>
    <s v="Comedy|Drama"/>
    <x v="4633"/>
    <s v="English"/>
    <s v="USA"/>
    <n v="500000"/>
    <n v="2005"/>
    <x v="4"/>
    <x v="5"/>
    <x v="9"/>
    <x v="2"/>
    <x v="1"/>
    <x v="0"/>
    <x v="0"/>
    <x v="0"/>
    <x v="0"/>
  </r>
  <r>
    <x v="2204"/>
    <n v="90"/>
    <x v="3901"/>
    <s v="Comedy|Drama|Romance"/>
    <x v="4634"/>
    <s v="English"/>
    <s v="USA"/>
    <s v="-"/>
    <n v="2013"/>
    <x v="9"/>
    <x v="5"/>
    <x v="9"/>
    <x v="4"/>
    <x v="1"/>
    <x v="0"/>
    <x v="0"/>
    <x v="0"/>
    <x v="0"/>
  </r>
  <r>
    <x v="2205"/>
    <n v="88"/>
    <x v="3902"/>
    <s v="Documentary"/>
    <x v="4635"/>
    <s v="English"/>
    <s v="USA"/>
    <n v="500000"/>
    <n v="2012"/>
    <x v="1"/>
    <x v="1"/>
    <x v="2"/>
    <x v="2"/>
    <x v="1"/>
    <x v="0"/>
    <x v="0"/>
    <x v="0"/>
    <x v="0"/>
  </r>
  <r>
    <x v="1270"/>
    <n v="202"/>
    <x v="3903"/>
    <s v="Action|Adventure|Drama"/>
    <x v="4636"/>
    <s v="Japanese"/>
    <s v="Japan"/>
    <n v="2000000"/>
    <n v="1954"/>
    <x v="50"/>
    <x v="0"/>
    <x v="0"/>
    <x v="8"/>
    <x v="1"/>
    <x v="0"/>
    <x v="0"/>
    <x v="0"/>
    <x v="0"/>
  </r>
  <r>
    <x v="2206"/>
    <n v="89"/>
    <x v="3904"/>
    <s v="Documentary|Sport"/>
    <x v="4637"/>
    <s v="English"/>
    <s v="USA"/>
    <n v="500000"/>
    <n v="2012"/>
    <x v="26"/>
    <x v="1"/>
    <x v="19"/>
    <x v="2"/>
    <x v="1"/>
    <x v="0"/>
    <x v="0"/>
    <x v="0"/>
    <x v="0"/>
  </r>
  <r>
    <x v="2207"/>
    <n v="97"/>
    <x v="4"/>
    <s v="Comedy|Music|Romance"/>
    <x v="4638"/>
    <s v="English"/>
    <s v="Switzerland"/>
    <n v="500000"/>
    <n v="1991"/>
    <x v="27"/>
    <x v="5"/>
    <x v="16"/>
    <x v="4"/>
    <x v="1"/>
    <x v="0"/>
    <x v="0"/>
    <x v="0"/>
    <x v="0"/>
  </r>
  <r>
    <x v="41"/>
    <n v="84"/>
    <x v="3905"/>
    <s v="Comedy"/>
    <x v="4639"/>
    <s v="English"/>
    <s v="USA"/>
    <n v="500000"/>
    <n v="2007"/>
    <x v="5"/>
    <x v="5"/>
    <x v="2"/>
    <x v="2"/>
    <x v="1"/>
    <x v="0"/>
    <x v="0"/>
    <x v="0"/>
    <x v="0"/>
  </r>
  <r>
    <x v="2208"/>
    <n v="82"/>
    <x v="3906"/>
    <s v="Comedy|Fantasy|Horror"/>
    <x v="4640"/>
    <s v="English"/>
    <s v="France"/>
    <n v="500000"/>
    <n v="2010"/>
    <x v="27"/>
    <x v="5"/>
    <x v="5"/>
    <x v="9"/>
    <x v="1"/>
    <x v="0"/>
    <x v="0"/>
    <x v="0"/>
    <x v="0"/>
  </r>
  <r>
    <x v="119"/>
    <n v="94"/>
    <x v="183"/>
    <s v="Adventure|Animation|Comedy|Family|Fantasy|Sci-Fi"/>
    <x v="186"/>
    <s v="English"/>
    <s v="USA"/>
    <n v="135000000"/>
    <n v="2015"/>
    <x v="10"/>
    <x v="2"/>
    <x v="3"/>
    <x v="5"/>
    <x v="2"/>
    <x v="1"/>
    <x v="2"/>
    <x v="0"/>
    <x v="0"/>
  </r>
  <r>
    <x v="2142"/>
    <n v="100"/>
    <x v="3907"/>
    <s v="Comedy|Romance"/>
    <x v="4641"/>
    <s v="English"/>
    <s v="USA"/>
    <n v="500000"/>
    <n v="2007"/>
    <x v="20"/>
    <x v="5"/>
    <x v="6"/>
    <x v="2"/>
    <x v="1"/>
    <x v="0"/>
    <x v="0"/>
    <x v="0"/>
    <x v="0"/>
  </r>
  <r>
    <x v="2209"/>
    <n v="112"/>
    <x v="3908"/>
    <s v="Drama|Sport"/>
    <x v="4642"/>
    <s v="English"/>
    <s v="USA"/>
    <n v="500000"/>
    <n v="2002"/>
    <x v="9"/>
    <x v="3"/>
    <x v="19"/>
    <x v="2"/>
    <x v="1"/>
    <x v="0"/>
    <x v="0"/>
    <x v="0"/>
    <x v="0"/>
  </r>
  <r>
    <x v="2210"/>
    <n v="94"/>
    <x v="3909"/>
    <s v="Drama|Sci-Fi|Thriller"/>
    <x v="4643"/>
    <s v="English"/>
    <s v="UK"/>
    <n v="500000"/>
    <n v="2010"/>
    <x v="21"/>
    <x v="3"/>
    <x v="10"/>
    <x v="1"/>
    <x v="1"/>
    <x v="0"/>
    <x v="0"/>
    <x v="0"/>
    <x v="0"/>
  </r>
  <r>
    <x v="2211"/>
    <n v="87"/>
    <x v="4"/>
    <s v="Drama"/>
    <x v="4644"/>
    <s v="English"/>
    <s v="USA"/>
    <s v="-"/>
    <n v="2005"/>
    <x v="40"/>
    <x v="3"/>
    <x v="2"/>
    <x v="2"/>
    <x v="1"/>
    <x v="0"/>
    <x v="0"/>
    <x v="0"/>
    <x v="0"/>
  </r>
  <r>
    <x v="2212"/>
    <n v="91"/>
    <x v="3910"/>
    <s v="Comedy"/>
    <x v="4645"/>
    <s v="English"/>
    <s v="USA"/>
    <n v="500000"/>
    <n v="2007"/>
    <x v="12"/>
    <x v="5"/>
    <x v="2"/>
    <x v="2"/>
    <x v="1"/>
    <x v="0"/>
    <x v="0"/>
    <x v="0"/>
    <x v="0"/>
  </r>
  <r>
    <x v="2213"/>
    <n v="87"/>
    <x v="3911"/>
    <s v="Comedy|Horror"/>
    <x v="4646"/>
    <s v="English"/>
    <s v="USA"/>
    <n v="500000"/>
    <n v="2012"/>
    <x v="51"/>
    <x v="5"/>
    <x v="11"/>
    <x v="2"/>
    <x v="1"/>
    <x v="0"/>
    <x v="0"/>
    <x v="0"/>
    <x v="0"/>
  </r>
  <r>
    <x v="1847"/>
    <n v="98"/>
    <x v="4"/>
    <s v="Comedy|Crime"/>
    <x v="4647"/>
    <s v="Mandarin"/>
    <s v="China"/>
    <n v="3000000"/>
    <n v="2006"/>
    <x v="16"/>
    <x v="5"/>
    <x v="7"/>
    <x v="2"/>
    <x v="1"/>
    <x v="0"/>
    <x v="0"/>
    <x v="0"/>
    <x v="0"/>
  </r>
  <r>
    <x v="2214"/>
    <n v="95"/>
    <x v="4"/>
    <s v="Biography|Documentary|Music"/>
    <x v="4648"/>
    <s v="English"/>
    <s v="UK"/>
    <n v="500000"/>
    <n v="2006"/>
    <x v="11"/>
    <x v="9"/>
    <x v="21"/>
    <x v="17"/>
    <x v="1"/>
    <x v="0"/>
    <x v="0"/>
    <x v="0"/>
    <x v="0"/>
  </r>
  <r>
    <x v="12"/>
    <n v="87"/>
    <x v="4"/>
    <s v="Drama"/>
    <x v="4649"/>
    <s v="English"/>
    <s v="USA"/>
    <n v="100000"/>
    <n v="2000"/>
    <x v="4"/>
    <x v="3"/>
    <x v="2"/>
    <x v="2"/>
    <x v="1"/>
    <x v="0"/>
    <x v="0"/>
    <x v="0"/>
    <x v="0"/>
  </r>
  <r>
    <x v="468"/>
    <n v="102"/>
    <x v="3912"/>
    <s v="Drama|Thriller"/>
    <x v="4650"/>
    <s v="English"/>
    <s v="USA"/>
    <s v="-"/>
    <n v="2014"/>
    <x v="21"/>
    <x v="3"/>
    <x v="1"/>
    <x v="2"/>
    <x v="1"/>
    <x v="0"/>
    <x v="0"/>
    <x v="0"/>
    <x v="0"/>
  </r>
  <r>
    <x v="2215"/>
    <n v="127"/>
    <x v="4"/>
    <s v="Thriller"/>
    <x v="4651"/>
    <s v="English"/>
    <s v="USA"/>
    <n v="500000"/>
    <n v="2005"/>
    <x v="27"/>
    <x v="13"/>
    <x v="2"/>
    <x v="2"/>
    <x v="1"/>
    <x v="0"/>
    <x v="0"/>
    <x v="0"/>
    <x v="0"/>
  </r>
  <r>
    <x v="2182"/>
    <n v="96"/>
    <x v="4"/>
    <s v="Documentary"/>
    <x v="4652"/>
    <s v="English"/>
    <s v="USA"/>
    <n v="500000"/>
    <n v="2014"/>
    <x v="13"/>
    <x v="1"/>
    <x v="2"/>
    <x v="2"/>
    <x v="1"/>
    <x v="0"/>
    <x v="0"/>
    <x v="0"/>
    <x v="0"/>
  </r>
  <r>
    <x v="1474"/>
    <n v="103"/>
    <x v="4"/>
    <s v="Drama|Romance"/>
    <x v="4653"/>
    <s v="English"/>
    <s v="UK"/>
    <s v="-"/>
    <n v="2012"/>
    <x v="13"/>
    <x v="3"/>
    <x v="6"/>
    <x v="2"/>
    <x v="1"/>
    <x v="0"/>
    <x v="0"/>
    <x v="0"/>
    <x v="0"/>
  </r>
  <r>
    <x v="2216"/>
    <n v="104"/>
    <x v="4"/>
    <s v="Comedy|Horror"/>
    <x v="4654"/>
    <s v="English"/>
    <s v="USA"/>
    <n v="500000"/>
    <n v="2012"/>
    <x v="58"/>
    <x v="5"/>
    <x v="11"/>
    <x v="2"/>
    <x v="1"/>
    <x v="0"/>
    <x v="0"/>
    <x v="0"/>
    <x v="0"/>
  </r>
  <r>
    <x v="2217"/>
    <n v="90"/>
    <x v="4"/>
    <s v="History"/>
    <x v="4655"/>
    <s v="English"/>
    <s v="USA"/>
    <s v="-"/>
    <n v="2015"/>
    <x v="7"/>
    <x v="20"/>
    <x v="2"/>
    <x v="2"/>
    <x v="1"/>
    <x v="0"/>
    <x v="0"/>
    <x v="0"/>
    <x v="0"/>
  </r>
  <r>
    <x v="2218"/>
    <n v="122"/>
    <x v="4"/>
    <s v="Action|Mystery|Thriller"/>
    <x v="4656"/>
    <s v="English"/>
    <s v="USA"/>
    <s v="-"/>
    <n v="2015"/>
    <x v="48"/>
    <x v="0"/>
    <x v="12"/>
    <x v="1"/>
    <x v="1"/>
    <x v="0"/>
    <x v="0"/>
    <x v="0"/>
    <x v="0"/>
  </r>
  <r>
    <x v="1231"/>
    <n v="93"/>
    <x v="2689"/>
    <s v="Comedy|Drama"/>
    <x v="2888"/>
    <s v="English"/>
    <s v="USA"/>
    <n v="12000000"/>
    <n v="2002"/>
    <x v="47"/>
    <x v="5"/>
    <x v="9"/>
    <x v="2"/>
    <x v="1"/>
    <x v="0"/>
    <x v="0"/>
    <x v="0"/>
    <x v="0"/>
  </r>
  <r>
    <x v="2219"/>
    <n v="90"/>
    <x v="4"/>
    <s v="Mystery|Thriller"/>
    <x v="4657"/>
    <s v="English"/>
    <s v="USA"/>
    <n v="500000"/>
    <n v="2011"/>
    <x v="4"/>
    <x v="6"/>
    <x v="1"/>
    <x v="2"/>
    <x v="1"/>
    <x v="0"/>
    <x v="0"/>
    <x v="0"/>
    <x v="0"/>
  </r>
  <r>
    <x v="2220"/>
    <n v="101"/>
    <x v="4"/>
    <s v="Crime|Drama"/>
    <x v="4658"/>
    <s v="Spanish"/>
    <s v="Dominican Republic"/>
    <n v="500000"/>
    <n v="2012"/>
    <x v="8"/>
    <x v="8"/>
    <x v="9"/>
    <x v="2"/>
    <x v="1"/>
    <x v="0"/>
    <x v="0"/>
    <x v="0"/>
    <x v="0"/>
  </r>
  <r>
    <x v="2221"/>
    <n v="94"/>
    <x v="4"/>
    <s v="Action|Romance|Sport"/>
    <x v="4659"/>
    <s v="English"/>
    <s v="USA"/>
    <n v="150000"/>
    <n v="2016"/>
    <x v="61"/>
    <x v="0"/>
    <x v="6"/>
    <x v="15"/>
    <x v="1"/>
    <x v="0"/>
    <x v="0"/>
    <x v="0"/>
    <x v="0"/>
  </r>
  <r>
    <x v="1303"/>
    <n v="97"/>
    <x v="4"/>
    <s v="Horror|Musical"/>
    <x v="4660"/>
    <s v="English"/>
    <s v="USA"/>
    <n v="500000"/>
    <n v="2016"/>
    <x v="38"/>
    <x v="11"/>
    <x v="15"/>
    <x v="2"/>
    <x v="1"/>
    <x v="0"/>
    <x v="0"/>
    <x v="0"/>
    <x v="0"/>
  </r>
  <r>
    <x v="2222"/>
    <n v="90"/>
    <x v="4"/>
    <s v="Comedy|Mystery|Thriller"/>
    <x v="4661"/>
    <s v="English"/>
    <s v="USA"/>
    <s v="-"/>
    <n v="2014"/>
    <x v="24"/>
    <x v="5"/>
    <x v="12"/>
    <x v="1"/>
    <x v="1"/>
    <x v="0"/>
    <x v="0"/>
    <x v="0"/>
    <x v="0"/>
  </r>
  <r>
    <x v="2223"/>
    <n v="108"/>
    <x v="4"/>
    <s v="Family"/>
    <x v="4662"/>
    <s v="English"/>
    <s v="USA"/>
    <n v="500000"/>
    <n v="2016"/>
    <x v="20"/>
    <x v="15"/>
    <x v="2"/>
    <x v="2"/>
    <x v="1"/>
    <x v="0"/>
    <x v="0"/>
    <x v="0"/>
    <x v="0"/>
  </r>
  <r>
    <x v="2224"/>
    <n v="82"/>
    <x v="3913"/>
    <s v="Action|Biography|Documentary|Sport"/>
    <x v="4663"/>
    <s v="English"/>
    <s v="USA"/>
    <n v="500000"/>
    <n v="2014"/>
    <x v="2"/>
    <x v="0"/>
    <x v="18"/>
    <x v="19"/>
    <x v="16"/>
    <x v="0"/>
    <x v="0"/>
    <x v="0"/>
    <x v="0"/>
  </r>
  <r>
    <x v="2225"/>
    <n v="84"/>
    <x v="4"/>
    <s v="Family"/>
    <x v="4664"/>
    <s v="English"/>
    <s v="USA"/>
    <n v="500000"/>
    <n v="2016"/>
    <x v="31"/>
    <x v="15"/>
    <x v="2"/>
    <x v="2"/>
    <x v="1"/>
    <x v="0"/>
    <x v="0"/>
    <x v="0"/>
    <x v="0"/>
  </r>
  <r>
    <x v="6"/>
    <n v="130"/>
    <x v="38"/>
    <s v="Adventure|Family|Fantasy"/>
    <x v="38"/>
    <s v="English"/>
    <s v="USA"/>
    <n v="215000000"/>
    <n v="2013"/>
    <x v="21"/>
    <x v="2"/>
    <x v="4"/>
    <x v="0"/>
    <x v="1"/>
    <x v="0"/>
    <x v="0"/>
    <x v="0"/>
    <x v="0"/>
  </r>
  <r>
    <x v="1891"/>
    <n v="91"/>
    <x v="4"/>
    <s v="Action|Comedy|Horror|Sci-Fi"/>
    <x v="4665"/>
    <s v="English"/>
    <s v="USA"/>
    <n v="475000"/>
    <n v="1984"/>
    <x v="5"/>
    <x v="0"/>
    <x v="8"/>
    <x v="9"/>
    <x v="0"/>
    <x v="0"/>
    <x v="0"/>
    <x v="0"/>
    <x v="0"/>
  </r>
  <r>
    <x v="1453"/>
    <n v="91"/>
    <x v="3914"/>
    <s v="Crime|Drama"/>
    <x v="4666"/>
    <s v="English"/>
    <s v="USA"/>
    <n v="450000"/>
    <n v="1991"/>
    <x v="18"/>
    <x v="8"/>
    <x v="9"/>
    <x v="2"/>
    <x v="1"/>
    <x v="0"/>
    <x v="0"/>
    <x v="0"/>
    <x v="0"/>
  </r>
  <r>
    <x v="116"/>
    <n v="107"/>
    <x v="3915"/>
    <s v="Drama|History|War"/>
    <x v="4667"/>
    <s v="English"/>
    <s v="UK"/>
    <n v="2000000"/>
    <n v="2002"/>
    <x v="16"/>
    <x v="3"/>
    <x v="14"/>
    <x v="16"/>
    <x v="1"/>
    <x v="0"/>
    <x v="0"/>
    <x v="0"/>
    <x v="0"/>
  </r>
  <r>
    <x v="2226"/>
    <n v="82"/>
    <x v="4"/>
    <s v="Action"/>
    <x v="4668"/>
    <s v="English"/>
    <s v="USA"/>
    <n v="500000"/>
    <n v="2015"/>
    <x v="44"/>
    <x v="0"/>
    <x v="2"/>
    <x v="2"/>
    <x v="1"/>
    <x v="0"/>
    <x v="0"/>
    <x v="0"/>
    <x v="0"/>
  </r>
  <r>
    <x v="2227"/>
    <n v="84"/>
    <x v="3916"/>
    <s v="Comedy|Drama|Romance"/>
    <x v="4669"/>
    <s v="English"/>
    <s v="UK"/>
    <n v="450000"/>
    <n v="2005"/>
    <x v="1"/>
    <x v="5"/>
    <x v="9"/>
    <x v="4"/>
    <x v="1"/>
    <x v="0"/>
    <x v="0"/>
    <x v="0"/>
    <x v="0"/>
  </r>
  <r>
    <x v="2228"/>
    <n v="103"/>
    <x v="3917"/>
    <s v="Comedy|Horror|Musical"/>
    <x v="4670"/>
    <s v="English"/>
    <s v="USA"/>
    <n v="500000"/>
    <n v="2006"/>
    <x v="5"/>
    <x v="5"/>
    <x v="11"/>
    <x v="18"/>
    <x v="1"/>
    <x v="0"/>
    <x v="0"/>
    <x v="0"/>
    <x v="0"/>
  </r>
  <r>
    <x v="2229"/>
    <n v="86"/>
    <x v="4"/>
    <s v="Comedy|Romance"/>
    <x v="4671"/>
    <s v="English"/>
    <s v="USA"/>
    <n v="450000"/>
    <n v="2013"/>
    <x v="2"/>
    <x v="5"/>
    <x v="6"/>
    <x v="2"/>
    <x v="1"/>
    <x v="0"/>
    <x v="0"/>
    <x v="0"/>
    <x v="0"/>
  </r>
  <r>
    <x v="2230"/>
    <n v="89"/>
    <x v="3918"/>
    <s v="Comedy|Musical|Romance"/>
    <x v="4672"/>
    <s v="English"/>
    <s v="USA"/>
    <n v="439000"/>
    <n v="1933"/>
    <x v="16"/>
    <x v="5"/>
    <x v="15"/>
    <x v="4"/>
    <x v="1"/>
    <x v="0"/>
    <x v="0"/>
    <x v="0"/>
    <x v="0"/>
  </r>
  <r>
    <x v="2231"/>
    <n v="52"/>
    <x v="4"/>
    <s v="Documentary"/>
    <x v="4673"/>
    <s v="English"/>
    <s v="USA"/>
    <n v="450000"/>
    <n v="2014"/>
    <x v="17"/>
    <x v="1"/>
    <x v="2"/>
    <x v="2"/>
    <x v="1"/>
    <x v="0"/>
    <x v="0"/>
    <x v="0"/>
    <x v="0"/>
  </r>
  <r>
    <x v="1810"/>
    <n v="98"/>
    <x v="3919"/>
    <s v="Comedy|Drama|Romance"/>
    <x v="4674"/>
    <s v="English"/>
    <s v="USA"/>
    <n v="225000"/>
    <n v="1990"/>
    <x v="7"/>
    <x v="5"/>
    <x v="9"/>
    <x v="4"/>
    <x v="1"/>
    <x v="0"/>
    <x v="0"/>
    <x v="0"/>
    <x v="0"/>
  </r>
  <r>
    <x v="2232"/>
    <n v="133"/>
    <x v="3920"/>
    <s v="Comedy|Drama|Music|Romance"/>
    <x v="4675"/>
    <s v="Swedish"/>
    <s v="Sweden"/>
    <n v="25000000"/>
    <n v="2004"/>
    <x v="32"/>
    <x v="5"/>
    <x v="9"/>
    <x v="17"/>
    <x v="6"/>
    <x v="0"/>
    <x v="0"/>
    <x v="0"/>
    <x v="0"/>
  </r>
  <r>
    <x v="2233"/>
    <n v="81"/>
    <x v="4"/>
    <s v="Drama|Horror|Mystery|Thriller"/>
    <x v="4676"/>
    <s v="English"/>
    <s v="USA"/>
    <s v="-"/>
    <n v="2013"/>
    <x v="54"/>
    <x v="3"/>
    <x v="11"/>
    <x v="14"/>
    <x v="7"/>
    <x v="0"/>
    <x v="0"/>
    <x v="0"/>
    <x v="0"/>
  </r>
  <r>
    <x v="670"/>
    <n v="92"/>
    <x v="3921"/>
    <s v="Comedy"/>
    <x v="4677"/>
    <s v="English"/>
    <s v="USA"/>
    <n v="400000"/>
    <n v="2004"/>
    <x v="8"/>
    <x v="5"/>
    <x v="2"/>
    <x v="2"/>
    <x v="1"/>
    <x v="0"/>
    <x v="0"/>
    <x v="0"/>
    <x v="0"/>
  </r>
  <r>
    <x v="1643"/>
    <n v="90"/>
    <x v="3922"/>
    <s v="Crime|Drama|Thriller"/>
    <x v="4678"/>
    <s v="English"/>
    <s v="USA"/>
    <n v="1066167"/>
    <n v="2013"/>
    <x v="1"/>
    <x v="8"/>
    <x v="9"/>
    <x v="1"/>
    <x v="1"/>
    <x v="0"/>
    <x v="0"/>
    <x v="0"/>
    <x v="0"/>
  </r>
  <r>
    <x v="1655"/>
    <n v="84"/>
    <x v="3923"/>
    <s v="Horror"/>
    <x v="4679"/>
    <s v="English"/>
    <s v="USA"/>
    <n v="15000"/>
    <n v="2007"/>
    <x v="22"/>
    <x v="11"/>
    <x v="2"/>
    <x v="2"/>
    <x v="1"/>
    <x v="0"/>
    <x v="0"/>
    <x v="0"/>
    <x v="0"/>
  </r>
  <r>
    <x v="1845"/>
    <n v="91"/>
    <x v="3924"/>
    <s v="Documentary|Sport"/>
    <x v="4680"/>
    <s v="English"/>
    <s v="USA"/>
    <s v="-"/>
    <n v="2001"/>
    <x v="16"/>
    <x v="1"/>
    <x v="19"/>
    <x v="2"/>
    <x v="1"/>
    <x v="0"/>
    <x v="0"/>
    <x v="0"/>
    <x v="0"/>
  </r>
  <r>
    <x v="255"/>
    <n v="91"/>
    <x v="3925"/>
    <s v="Adventure|Comedy|Fantasy"/>
    <x v="4681"/>
    <s v="English"/>
    <s v="UK"/>
    <n v="229575"/>
    <n v="1975"/>
    <x v="24"/>
    <x v="2"/>
    <x v="8"/>
    <x v="0"/>
    <x v="1"/>
    <x v="0"/>
    <x v="0"/>
    <x v="0"/>
    <x v="0"/>
  </r>
  <r>
    <x v="1615"/>
    <n v="90"/>
    <x v="3926"/>
    <s v="Drama"/>
    <x v="4682"/>
    <s v="Spanish"/>
    <s v="USA"/>
    <n v="400000"/>
    <n v="2006"/>
    <x v="1"/>
    <x v="3"/>
    <x v="2"/>
    <x v="2"/>
    <x v="1"/>
    <x v="0"/>
    <x v="0"/>
    <x v="0"/>
    <x v="0"/>
  </r>
  <r>
    <x v="2234"/>
    <n v="96"/>
    <x v="3927"/>
    <s v="Comedy|Fantasy|Horror|Musical"/>
    <x v="4683"/>
    <s v="English"/>
    <s v="USA"/>
    <n v="100000"/>
    <n v="2003"/>
    <x v="55"/>
    <x v="5"/>
    <x v="5"/>
    <x v="9"/>
    <x v="13"/>
    <x v="0"/>
    <x v="0"/>
    <x v="0"/>
    <x v="0"/>
  </r>
  <r>
    <x v="113"/>
    <n v="60"/>
    <x v="4"/>
    <s v="Drama|Fantasy|Sci-Fi|Thriller"/>
    <x v="4684"/>
    <s v="English"/>
    <s v="USA"/>
    <s v="-"/>
    <s v="-"/>
    <x v="16"/>
    <x v="3"/>
    <x v="5"/>
    <x v="3"/>
    <x v="7"/>
    <x v="0"/>
    <x v="0"/>
    <x v="0"/>
    <x v="0"/>
  </r>
  <r>
    <x v="2235"/>
    <n v="88"/>
    <x v="3928"/>
    <s v="Biography|Documentary"/>
    <x v="4685"/>
    <s v="English"/>
    <s v="USA"/>
    <n v="218"/>
    <n v="2003"/>
    <x v="13"/>
    <x v="9"/>
    <x v="21"/>
    <x v="2"/>
    <x v="1"/>
    <x v="0"/>
    <x v="0"/>
    <x v="0"/>
    <x v="0"/>
  </r>
  <r>
    <x v="2236"/>
    <n v="92"/>
    <x v="3929"/>
    <s v="Documentary"/>
    <x v="4686"/>
    <s v="English"/>
    <s v="USA"/>
    <n v="400000"/>
    <n v="2010"/>
    <x v="37"/>
    <x v="1"/>
    <x v="2"/>
    <x v="2"/>
    <x v="1"/>
    <x v="0"/>
    <x v="0"/>
    <x v="0"/>
    <x v="0"/>
  </r>
  <r>
    <x v="2237"/>
    <n v="97"/>
    <x v="4"/>
    <s v="Comedy|Horror"/>
    <x v="4687"/>
    <s v="English"/>
    <s v="USA"/>
    <n v="500000"/>
    <n v="2014"/>
    <x v="28"/>
    <x v="5"/>
    <x v="11"/>
    <x v="2"/>
    <x v="1"/>
    <x v="0"/>
    <x v="0"/>
    <x v="0"/>
    <x v="0"/>
  </r>
  <r>
    <x v="2238"/>
    <n v="82"/>
    <x v="3930"/>
    <s v="Horror"/>
    <x v="4688"/>
    <s v="Italian"/>
    <s v="Italy"/>
    <n v="400000"/>
    <n v="1981"/>
    <x v="8"/>
    <x v="11"/>
    <x v="2"/>
    <x v="2"/>
    <x v="1"/>
    <x v="0"/>
    <x v="0"/>
    <x v="0"/>
    <x v="0"/>
  </r>
  <r>
    <x v="113"/>
    <n v="22"/>
    <x v="4"/>
    <s v="Animation|Comedy|Drama"/>
    <x v="4689"/>
    <s v="English"/>
    <s v="USA"/>
    <s v="-"/>
    <s v="-"/>
    <x v="17"/>
    <x v="4"/>
    <x v="8"/>
    <x v="8"/>
    <x v="1"/>
    <x v="0"/>
    <x v="0"/>
    <x v="0"/>
    <x v="0"/>
  </r>
  <r>
    <x v="686"/>
    <n v="101"/>
    <x v="3931"/>
    <s v="Comedy|Romance"/>
    <x v="4690"/>
    <s v="English"/>
    <s v="USA"/>
    <n v="35000000"/>
    <n v="2008"/>
    <x v="9"/>
    <x v="5"/>
    <x v="6"/>
    <x v="2"/>
    <x v="1"/>
    <x v="0"/>
    <x v="0"/>
    <x v="0"/>
    <x v="0"/>
  </r>
  <r>
    <x v="2239"/>
    <n v="80"/>
    <x v="4"/>
    <s v="Horror|Thriller"/>
    <x v="4691"/>
    <s v="English"/>
    <s v="Canada"/>
    <n v="500000"/>
    <n v="2005"/>
    <x v="9"/>
    <x v="11"/>
    <x v="1"/>
    <x v="2"/>
    <x v="1"/>
    <x v="0"/>
    <x v="0"/>
    <x v="0"/>
    <x v="0"/>
  </r>
  <r>
    <x v="491"/>
    <n v="97"/>
    <x v="4"/>
    <s v="Comedy|Drama|Romance"/>
    <x v="4692"/>
    <s v="English"/>
    <s v="UK"/>
    <n v="650000"/>
    <n v="1985"/>
    <x v="8"/>
    <x v="5"/>
    <x v="9"/>
    <x v="4"/>
    <x v="1"/>
    <x v="0"/>
    <x v="0"/>
    <x v="0"/>
    <x v="0"/>
  </r>
  <r>
    <x v="2240"/>
    <n v="84"/>
    <x v="3932"/>
    <s v="Drama|Horror|Mystery|Thriller"/>
    <x v="4693"/>
    <s v="English"/>
    <s v="USA"/>
    <s v="-"/>
    <n v="2002"/>
    <x v="27"/>
    <x v="3"/>
    <x v="11"/>
    <x v="14"/>
    <x v="7"/>
    <x v="0"/>
    <x v="0"/>
    <x v="0"/>
    <x v="0"/>
  </r>
  <r>
    <x v="2241"/>
    <n v="97"/>
    <x v="4"/>
    <s v="Drama|Thriller"/>
    <x v="4694"/>
    <s v="French"/>
    <s v="Canada"/>
    <n v="900000"/>
    <n v="2004"/>
    <x v="19"/>
    <x v="3"/>
    <x v="1"/>
    <x v="2"/>
    <x v="1"/>
    <x v="0"/>
    <x v="0"/>
    <x v="0"/>
    <x v="0"/>
  </r>
  <r>
    <x v="2242"/>
    <n v="91"/>
    <x v="4"/>
    <s v="Drama"/>
    <x v="4695"/>
    <s v="Swedish"/>
    <s v="Sweden"/>
    <n v="400000"/>
    <n v="1972"/>
    <x v="17"/>
    <x v="3"/>
    <x v="2"/>
    <x v="2"/>
    <x v="1"/>
    <x v="0"/>
    <x v="0"/>
    <x v="0"/>
    <x v="0"/>
  </r>
  <r>
    <x v="2243"/>
    <n v="123"/>
    <x v="4"/>
    <s v="Drama|History|War"/>
    <x v="4696"/>
    <s v="-"/>
    <s v="USA"/>
    <n v="385907"/>
    <n v="1916"/>
    <x v="25"/>
    <x v="3"/>
    <x v="14"/>
    <x v="16"/>
    <x v="1"/>
    <x v="0"/>
    <x v="0"/>
    <x v="0"/>
    <x v="0"/>
  </r>
  <r>
    <x v="2244"/>
    <n v="86"/>
    <x v="3933"/>
    <s v="Documentary"/>
    <x v="4697"/>
    <s v="English"/>
    <s v="USA"/>
    <n v="375000"/>
    <n v="1997"/>
    <x v="15"/>
    <x v="1"/>
    <x v="2"/>
    <x v="2"/>
    <x v="1"/>
    <x v="0"/>
    <x v="0"/>
    <x v="0"/>
    <x v="0"/>
  </r>
  <r>
    <x v="2245"/>
    <n v="100"/>
    <x v="3934"/>
    <s v="Musical|Romance"/>
    <x v="4698"/>
    <s v="English"/>
    <s v="USA"/>
    <n v="379000"/>
    <n v="1929"/>
    <x v="22"/>
    <x v="18"/>
    <x v="6"/>
    <x v="2"/>
    <x v="1"/>
    <x v="0"/>
    <x v="0"/>
    <x v="0"/>
    <x v="0"/>
  </r>
  <r>
    <x v="6"/>
    <n v="96"/>
    <x v="4"/>
    <s v="Fantasy|Horror"/>
    <x v="4699"/>
    <s v="English"/>
    <s v="USA"/>
    <n v="375000"/>
    <n v="1981"/>
    <x v="32"/>
    <x v="7"/>
    <x v="11"/>
    <x v="2"/>
    <x v="1"/>
    <x v="0"/>
    <x v="0"/>
    <x v="0"/>
    <x v="0"/>
  </r>
  <r>
    <x v="2246"/>
    <n v="89"/>
    <x v="3935"/>
    <s v="Horror|Thriller"/>
    <x v="4700"/>
    <s v="English"/>
    <s v="France"/>
    <n v="6000000"/>
    <n v="2012"/>
    <x v="9"/>
    <x v="11"/>
    <x v="1"/>
    <x v="2"/>
    <x v="1"/>
    <x v="0"/>
    <x v="0"/>
    <x v="0"/>
    <x v="0"/>
  </r>
  <r>
    <x v="2247"/>
    <n v="84"/>
    <x v="3936"/>
    <s v="Documentary|History"/>
    <x v="4701"/>
    <s v="Hebrew"/>
    <s v="Israel"/>
    <n v="450000"/>
    <n v="2015"/>
    <x v="13"/>
    <x v="1"/>
    <x v="14"/>
    <x v="2"/>
    <x v="1"/>
    <x v="0"/>
    <x v="0"/>
    <x v="0"/>
    <x v="0"/>
  </r>
  <r>
    <x v="2248"/>
    <n v="88"/>
    <x v="3937"/>
    <s v="Documentary|Sport"/>
    <x v="4702"/>
    <s v="English"/>
    <s v="USA"/>
    <n v="1750211"/>
    <n v="2005"/>
    <x v="6"/>
    <x v="1"/>
    <x v="19"/>
    <x v="2"/>
    <x v="1"/>
    <x v="0"/>
    <x v="0"/>
    <x v="0"/>
    <x v="0"/>
  </r>
  <r>
    <x v="2249"/>
    <n v="90"/>
    <x v="3938"/>
    <s v="Action|Drama"/>
    <x v="4703"/>
    <s v="English"/>
    <s v="USA"/>
    <n v="350000"/>
    <n v="1987"/>
    <x v="55"/>
    <x v="0"/>
    <x v="9"/>
    <x v="2"/>
    <x v="1"/>
    <x v="0"/>
    <x v="0"/>
    <x v="0"/>
    <x v="0"/>
  </r>
  <r>
    <x v="2250"/>
    <n v="90"/>
    <x v="3939"/>
    <s v="Documentary"/>
    <x v="4704"/>
    <s v="English"/>
    <s v="Germany"/>
    <s v="-"/>
    <n v="2005"/>
    <x v="7"/>
    <x v="1"/>
    <x v="2"/>
    <x v="2"/>
    <x v="1"/>
    <x v="0"/>
    <x v="0"/>
    <x v="0"/>
    <x v="0"/>
  </r>
  <r>
    <x v="113"/>
    <n v="43"/>
    <x v="4"/>
    <s v="Action|Adventure|Drama|Sci-Fi"/>
    <x v="4705"/>
    <s v="English"/>
    <s v="USA"/>
    <s v="-"/>
    <s v="-"/>
    <x v="10"/>
    <x v="0"/>
    <x v="0"/>
    <x v="8"/>
    <x v="0"/>
    <x v="0"/>
    <x v="0"/>
    <x v="0"/>
    <x v="0"/>
  </r>
  <r>
    <x v="2251"/>
    <n v="98"/>
    <x v="4"/>
    <s v="Family|Sci-Fi"/>
    <x v="4706"/>
    <s v="English"/>
    <s v="USA"/>
    <n v="350000"/>
    <n v="2015"/>
    <x v="53"/>
    <x v="15"/>
    <x v="10"/>
    <x v="2"/>
    <x v="1"/>
    <x v="0"/>
    <x v="0"/>
    <x v="0"/>
    <x v="0"/>
  </r>
  <r>
    <x v="469"/>
    <n v="101"/>
    <x v="2305"/>
    <s v="Horror|Thriller"/>
    <x v="2461"/>
    <s v="English"/>
    <s v="USA"/>
    <n v="300000"/>
    <n v="1978"/>
    <x v="0"/>
    <x v="11"/>
    <x v="1"/>
    <x v="2"/>
    <x v="1"/>
    <x v="0"/>
    <x v="0"/>
    <x v="0"/>
    <x v="0"/>
  </r>
  <r>
    <x v="859"/>
    <n v="96"/>
    <x v="4"/>
    <s v="Crime|Drama"/>
    <x v="4707"/>
    <s v="English"/>
    <s v="USA"/>
    <n v="350000"/>
    <n v="1957"/>
    <x v="49"/>
    <x v="8"/>
    <x v="9"/>
    <x v="2"/>
    <x v="1"/>
    <x v="0"/>
    <x v="0"/>
    <x v="0"/>
    <x v="0"/>
  </r>
  <r>
    <x v="2252"/>
    <n v="83"/>
    <x v="3940"/>
    <s v="Animation|Drama"/>
    <x v="4708"/>
    <s v="English"/>
    <s v="USA"/>
    <s v="-"/>
    <n v="2009"/>
    <x v="8"/>
    <x v="4"/>
    <x v="9"/>
    <x v="2"/>
    <x v="1"/>
    <x v="0"/>
    <x v="0"/>
    <x v="0"/>
    <x v="0"/>
  </r>
  <r>
    <x v="1784"/>
    <n v="65"/>
    <x v="4"/>
    <s v="Comedy|Romance"/>
    <x v="4709"/>
    <s v="English"/>
    <s v="USA"/>
    <n v="325000"/>
    <n v="1934"/>
    <x v="17"/>
    <x v="5"/>
    <x v="6"/>
    <x v="2"/>
    <x v="1"/>
    <x v="0"/>
    <x v="0"/>
    <x v="0"/>
    <x v="0"/>
  </r>
  <r>
    <x v="2253"/>
    <n v="94"/>
    <x v="3941"/>
    <s v="Drama|Thriller"/>
    <x v="4710"/>
    <s v="Greek"/>
    <s v="Greece"/>
    <s v="-"/>
    <n v="2009"/>
    <x v="11"/>
    <x v="3"/>
    <x v="1"/>
    <x v="2"/>
    <x v="1"/>
    <x v="0"/>
    <x v="0"/>
    <x v="0"/>
    <x v="0"/>
  </r>
  <r>
    <x v="2254"/>
    <n v="112"/>
    <x v="3942"/>
    <s v="Biography|Documentary|Music"/>
    <x v="4711"/>
    <s v="English"/>
    <s v="USA"/>
    <s v="-"/>
    <n v="2003"/>
    <x v="25"/>
    <x v="9"/>
    <x v="21"/>
    <x v="17"/>
    <x v="1"/>
    <x v="0"/>
    <x v="0"/>
    <x v="0"/>
    <x v="0"/>
  </r>
  <r>
    <x v="729"/>
    <n v="102"/>
    <x v="3943"/>
    <s v="Comedy|Drama"/>
    <x v="4712"/>
    <s v="English"/>
    <s v="USA"/>
    <n v="312000"/>
    <n v="1999"/>
    <x v="10"/>
    <x v="5"/>
    <x v="9"/>
    <x v="2"/>
    <x v="1"/>
    <x v="0"/>
    <x v="0"/>
    <x v="0"/>
    <x v="0"/>
  </r>
  <r>
    <x v="2255"/>
    <n v="98"/>
    <x v="3944"/>
    <s v="Action|Fantasy|Horror|Mystery|Thriller"/>
    <x v="4713"/>
    <s v="English"/>
    <s v="USA"/>
    <n v="8000000"/>
    <n v="1995"/>
    <x v="4"/>
    <x v="0"/>
    <x v="5"/>
    <x v="9"/>
    <x v="3"/>
    <x v="2"/>
    <x v="0"/>
    <x v="0"/>
    <x v="0"/>
  </r>
  <r>
    <x v="1574"/>
    <n v="91"/>
    <x v="3945"/>
    <s v="Comedy|Romance"/>
    <x v="4714"/>
    <s v="French"/>
    <s v="France"/>
    <n v="300000"/>
    <n v="1996"/>
    <x v="8"/>
    <x v="5"/>
    <x v="6"/>
    <x v="2"/>
    <x v="1"/>
    <x v="0"/>
    <x v="0"/>
    <x v="0"/>
    <x v="0"/>
  </r>
  <r>
    <x v="556"/>
    <n v="80"/>
    <x v="3946"/>
    <s v="Comedy|Drama"/>
    <x v="4715"/>
    <s v="English"/>
    <s v="USA"/>
    <n v="300000"/>
    <n v="2003"/>
    <x v="1"/>
    <x v="5"/>
    <x v="9"/>
    <x v="2"/>
    <x v="1"/>
    <x v="0"/>
    <x v="0"/>
    <x v="0"/>
    <x v="0"/>
  </r>
  <r>
    <x v="2256"/>
    <n v="114"/>
    <x v="4"/>
    <s v="Drama"/>
    <x v="4716"/>
    <s v="English"/>
    <s v="UK"/>
    <s v="-"/>
    <n v="1998"/>
    <x v="23"/>
    <x v="3"/>
    <x v="2"/>
    <x v="2"/>
    <x v="1"/>
    <x v="0"/>
    <x v="0"/>
    <x v="0"/>
    <x v="0"/>
  </r>
  <r>
    <x v="1912"/>
    <n v="76"/>
    <x v="3947"/>
    <s v="Drama"/>
    <x v="4717"/>
    <s v="English"/>
    <s v="USA"/>
    <n v="300000"/>
    <n v="2006"/>
    <x v="10"/>
    <x v="3"/>
    <x v="2"/>
    <x v="2"/>
    <x v="1"/>
    <x v="0"/>
    <x v="0"/>
    <x v="0"/>
    <x v="0"/>
  </r>
  <r>
    <x v="1912"/>
    <n v="80"/>
    <x v="3948"/>
    <s v="Drama"/>
    <x v="4718"/>
    <s v="English"/>
    <s v="USA"/>
    <n v="200000"/>
    <n v="2008"/>
    <x v="1"/>
    <x v="3"/>
    <x v="2"/>
    <x v="2"/>
    <x v="1"/>
    <x v="0"/>
    <x v="0"/>
    <x v="0"/>
    <x v="0"/>
  </r>
  <r>
    <x v="2257"/>
    <n v="88"/>
    <x v="4"/>
    <s v="Drama"/>
    <x v="4719"/>
    <s v="English"/>
    <s v="USA"/>
    <n v="300000"/>
    <n v="2010"/>
    <x v="31"/>
    <x v="3"/>
    <x v="2"/>
    <x v="2"/>
    <x v="1"/>
    <x v="0"/>
    <x v="0"/>
    <x v="0"/>
    <x v="0"/>
  </r>
  <r>
    <x v="2258"/>
    <n v="110"/>
    <x v="4"/>
    <s v="Crime|Drama|Romance"/>
    <x v="4720"/>
    <s v="French"/>
    <s v="France"/>
    <n v="300000"/>
    <n v="1965"/>
    <x v="16"/>
    <x v="8"/>
    <x v="9"/>
    <x v="4"/>
    <x v="1"/>
    <x v="0"/>
    <x v="0"/>
    <x v="0"/>
    <x v="0"/>
  </r>
  <r>
    <x v="2259"/>
    <n v="104"/>
    <x v="3949"/>
    <s v="Documentary"/>
    <x v="4721"/>
    <s v="English"/>
    <s v="Cameroon"/>
    <s v="-"/>
    <n v="2005"/>
    <x v="7"/>
    <x v="1"/>
    <x v="2"/>
    <x v="2"/>
    <x v="1"/>
    <x v="0"/>
    <x v="0"/>
    <x v="0"/>
    <x v="0"/>
  </r>
  <r>
    <x v="2189"/>
    <n v="102"/>
    <x v="3950"/>
    <s v="Documentary"/>
    <x v="4722"/>
    <s v="English"/>
    <s v="India"/>
    <n v="300000"/>
    <n v="2001"/>
    <x v="32"/>
    <x v="1"/>
    <x v="2"/>
    <x v="2"/>
    <x v="1"/>
    <x v="0"/>
    <x v="0"/>
    <x v="0"/>
    <x v="0"/>
  </r>
  <r>
    <x v="2260"/>
    <n v="95"/>
    <x v="3951"/>
    <s v="Drama|Romance"/>
    <x v="4723"/>
    <s v="English"/>
    <s v="USA"/>
    <n v="160000"/>
    <n v="1964"/>
    <x v="14"/>
    <x v="3"/>
    <x v="6"/>
    <x v="2"/>
    <x v="1"/>
    <x v="0"/>
    <x v="0"/>
    <x v="0"/>
    <x v="0"/>
  </r>
  <r>
    <x v="1613"/>
    <n v="94"/>
    <x v="3952"/>
    <s v="Drama|Romance"/>
    <x v="4724"/>
    <s v="English"/>
    <s v="USA"/>
    <n v="300000"/>
    <n v="1997"/>
    <x v="34"/>
    <x v="3"/>
    <x v="6"/>
    <x v="2"/>
    <x v="1"/>
    <x v="0"/>
    <x v="0"/>
    <x v="0"/>
    <x v="0"/>
  </r>
  <r>
    <x v="2261"/>
    <n v="109"/>
    <x v="3953"/>
    <s v="Drama|Sport"/>
    <x v="4725"/>
    <s v="English"/>
    <s v="USA"/>
    <n v="200000"/>
    <n v="2004"/>
    <x v="4"/>
    <x v="3"/>
    <x v="19"/>
    <x v="2"/>
    <x v="1"/>
    <x v="0"/>
    <x v="0"/>
    <x v="0"/>
    <x v="0"/>
  </r>
  <r>
    <x v="2262"/>
    <n v="90"/>
    <x v="4"/>
    <s v="Action|Thriller"/>
    <x v="4726"/>
    <s v="English"/>
    <s v="USA"/>
    <n v="350000"/>
    <n v="2009"/>
    <x v="75"/>
    <x v="0"/>
    <x v="1"/>
    <x v="2"/>
    <x v="1"/>
    <x v="0"/>
    <x v="0"/>
    <x v="0"/>
    <x v="0"/>
  </r>
  <r>
    <x v="508"/>
    <n v="133"/>
    <x v="1063"/>
    <s v="Drama|Fantasy|Musical|Romance"/>
    <x v="1104"/>
    <s v="English"/>
    <s v="USA"/>
    <n v="45000000"/>
    <n v="2007"/>
    <x v="38"/>
    <x v="3"/>
    <x v="5"/>
    <x v="18"/>
    <x v="6"/>
    <x v="0"/>
    <x v="0"/>
    <x v="0"/>
    <x v="0"/>
  </r>
  <r>
    <x v="2263"/>
    <n v="110"/>
    <x v="3954"/>
    <s v="Drama|Music"/>
    <x v="4727"/>
    <s v="English"/>
    <s v="USA"/>
    <s v="-"/>
    <n v="2015"/>
    <x v="4"/>
    <x v="3"/>
    <x v="16"/>
    <x v="2"/>
    <x v="1"/>
    <x v="0"/>
    <x v="0"/>
    <x v="0"/>
    <x v="0"/>
  </r>
  <r>
    <x v="2264"/>
    <n v="80"/>
    <x v="4"/>
    <s v="Action|Comedy|Sci-Fi|Sport"/>
    <x v="4728"/>
    <s v="English"/>
    <s v="USA"/>
    <n v="300000"/>
    <n v="1975"/>
    <x v="5"/>
    <x v="0"/>
    <x v="8"/>
    <x v="3"/>
    <x v="16"/>
    <x v="0"/>
    <x v="0"/>
    <x v="0"/>
    <x v="0"/>
  </r>
  <r>
    <x v="2265"/>
    <n v="95"/>
    <x v="3955"/>
    <s v="Thriller"/>
    <x v="4729"/>
    <s v="English"/>
    <s v="USA"/>
    <n v="300000"/>
    <n v="2014"/>
    <x v="30"/>
    <x v="13"/>
    <x v="2"/>
    <x v="2"/>
    <x v="1"/>
    <x v="0"/>
    <x v="0"/>
    <x v="0"/>
    <x v="0"/>
  </r>
  <r>
    <x v="2266"/>
    <n v="94"/>
    <x v="4"/>
    <s v="Horror"/>
    <x v="4730"/>
    <s v="English"/>
    <s v="USA"/>
    <s v="-"/>
    <n v="1990"/>
    <x v="33"/>
    <x v="11"/>
    <x v="2"/>
    <x v="2"/>
    <x v="1"/>
    <x v="0"/>
    <x v="0"/>
    <x v="0"/>
    <x v="0"/>
  </r>
  <r>
    <x v="2267"/>
    <n v="98"/>
    <x v="4"/>
    <s v="Comedy|Drama|Romance"/>
    <x v="4731"/>
    <s v="English"/>
    <s v="USA"/>
    <n v="300000"/>
    <n v="2010"/>
    <x v="13"/>
    <x v="5"/>
    <x v="9"/>
    <x v="4"/>
    <x v="1"/>
    <x v="0"/>
    <x v="0"/>
    <x v="0"/>
    <x v="0"/>
  </r>
  <r>
    <x v="2268"/>
    <n v="98"/>
    <x v="4"/>
    <s v="Drama|Musical|Romance"/>
    <x v="4732"/>
    <s v="English"/>
    <s v="France"/>
    <n v="500000"/>
    <n v="2015"/>
    <x v="44"/>
    <x v="3"/>
    <x v="15"/>
    <x v="4"/>
    <x v="1"/>
    <x v="0"/>
    <x v="0"/>
    <x v="0"/>
    <x v="0"/>
  </r>
  <r>
    <x v="2269"/>
    <n v="96"/>
    <x v="4"/>
    <s v="Horror|Mystery"/>
    <x v="4733"/>
    <s v="English"/>
    <s v="USA"/>
    <n v="250000"/>
    <n v="1981"/>
    <x v="33"/>
    <x v="11"/>
    <x v="12"/>
    <x v="2"/>
    <x v="1"/>
    <x v="0"/>
    <x v="0"/>
    <x v="0"/>
    <x v="0"/>
  </r>
  <r>
    <x v="2270"/>
    <n v="97"/>
    <x v="4"/>
    <s v="Comedy|Crime|Drama|Horror|Mystery|Thriller"/>
    <x v="4734"/>
    <s v="English"/>
    <s v="USA"/>
    <n v="300000"/>
    <n v="2011"/>
    <x v="21"/>
    <x v="5"/>
    <x v="7"/>
    <x v="8"/>
    <x v="10"/>
    <x v="12"/>
    <x v="7"/>
    <x v="0"/>
    <x v="0"/>
  </r>
  <r>
    <x v="2271"/>
    <n v="90"/>
    <x v="3956"/>
    <s v="Biography|Crime|Drama|Thriller"/>
    <x v="4735"/>
    <s v="English"/>
    <s v="USA"/>
    <n v="270000"/>
    <n v="2012"/>
    <x v="21"/>
    <x v="9"/>
    <x v="7"/>
    <x v="8"/>
    <x v="7"/>
    <x v="0"/>
    <x v="0"/>
    <x v="0"/>
    <x v="0"/>
  </r>
  <r>
    <x v="609"/>
    <n v="113"/>
    <x v="3957"/>
    <s v="Comedy|Drama|Romance"/>
    <x v="4736"/>
    <s v="English"/>
    <s v="USA"/>
    <n v="250000"/>
    <n v="1997"/>
    <x v="11"/>
    <x v="5"/>
    <x v="9"/>
    <x v="4"/>
    <x v="1"/>
    <x v="0"/>
    <x v="0"/>
    <x v="0"/>
    <x v="0"/>
  </r>
  <r>
    <x v="1452"/>
    <n v="91"/>
    <x v="3958"/>
    <s v="Comedy|Drama|Romance"/>
    <x v="4737"/>
    <s v="English"/>
    <s v="USA"/>
    <n v="250000"/>
    <n v="2001"/>
    <x v="8"/>
    <x v="5"/>
    <x v="9"/>
    <x v="4"/>
    <x v="1"/>
    <x v="0"/>
    <x v="0"/>
    <x v="0"/>
    <x v="0"/>
  </r>
  <r>
    <x v="2272"/>
    <n v="90"/>
    <x v="4"/>
    <s v="Action|Adventure|Mystery|Romance|Thriller"/>
    <x v="4738"/>
    <s v="English"/>
    <s v="USA"/>
    <n v="290000"/>
    <n v="2010"/>
    <x v="44"/>
    <x v="0"/>
    <x v="0"/>
    <x v="14"/>
    <x v="6"/>
    <x v="2"/>
    <x v="0"/>
    <x v="0"/>
    <x v="0"/>
  </r>
  <r>
    <x v="41"/>
    <n v="98"/>
    <x v="3959"/>
    <s v="Crime|Drama|Romance"/>
    <x v="4739"/>
    <s v="English"/>
    <s v="USA"/>
    <n v="250000"/>
    <n v="2002"/>
    <x v="13"/>
    <x v="8"/>
    <x v="9"/>
    <x v="4"/>
    <x v="1"/>
    <x v="0"/>
    <x v="0"/>
    <x v="0"/>
    <x v="0"/>
  </r>
  <r>
    <x v="2273"/>
    <n v="94"/>
    <x v="3960"/>
    <s v="Comedy|Drama|Romance"/>
    <x v="4740"/>
    <s v="English"/>
    <s v="USA"/>
    <n v="250000"/>
    <n v="1995"/>
    <x v="12"/>
    <x v="5"/>
    <x v="9"/>
    <x v="4"/>
    <x v="1"/>
    <x v="0"/>
    <x v="0"/>
    <x v="0"/>
    <x v="0"/>
  </r>
  <r>
    <x v="760"/>
    <n v="96"/>
    <x v="3961"/>
    <s v="Comedy|Drama"/>
    <x v="4741"/>
    <s v="English"/>
    <s v="USA"/>
    <n v="250000"/>
    <n v="2000"/>
    <x v="4"/>
    <x v="5"/>
    <x v="9"/>
    <x v="2"/>
    <x v="1"/>
    <x v="0"/>
    <x v="0"/>
    <x v="0"/>
    <x v="0"/>
  </r>
  <r>
    <x v="2274"/>
    <n v="100"/>
    <x v="3962"/>
    <s v="Comedy|Drama|Romance"/>
    <x v="4742"/>
    <s v="English"/>
    <s v="USA"/>
    <n v="250000"/>
    <n v="2001"/>
    <x v="10"/>
    <x v="5"/>
    <x v="9"/>
    <x v="4"/>
    <x v="1"/>
    <x v="0"/>
    <x v="0"/>
    <x v="0"/>
    <x v="0"/>
  </r>
  <r>
    <x v="2275"/>
    <n v="90"/>
    <x v="4"/>
    <s v="Action|Crime|Drama"/>
    <x v="4743"/>
    <s v="English"/>
    <s v="USA"/>
    <n v="300000"/>
    <n v="2014"/>
    <x v="44"/>
    <x v="0"/>
    <x v="7"/>
    <x v="8"/>
    <x v="1"/>
    <x v="0"/>
    <x v="0"/>
    <x v="0"/>
    <x v="0"/>
  </r>
  <r>
    <x v="727"/>
    <n v="90"/>
    <x v="3963"/>
    <s v="Mystery|Sci-Fi|Thriller"/>
    <x v="4744"/>
    <s v="English"/>
    <s v="Canada"/>
    <n v="365000"/>
    <n v="1997"/>
    <x v="11"/>
    <x v="6"/>
    <x v="10"/>
    <x v="1"/>
    <x v="1"/>
    <x v="0"/>
    <x v="0"/>
    <x v="0"/>
    <x v="0"/>
  </r>
  <r>
    <x v="2276"/>
    <n v="76"/>
    <x v="3964"/>
    <s v="Comedy|Romance"/>
    <x v="4745"/>
    <s v="English"/>
    <s v="Australia"/>
    <n v="250000"/>
    <n v="1996"/>
    <x v="21"/>
    <x v="5"/>
    <x v="6"/>
    <x v="2"/>
    <x v="1"/>
    <x v="0"/>
    <x v="0"/>
    <x v="0"/>
    <x v="0"/>
  </r>
  <r>
    <x v="2277"/>
    <n v="75"/>
    <x v="3965"/>
    <s v="Animation|Comedy|Drama|Fantasy|Sci-Fi"/>
    <x v="4746"/>
    <s v="English"/>
    <s v="USA"/>
    <n v="250000"/>
    <n v="1997"/>
    <x v="15"/>
    <x v="4"/>
    <x v="8"/>
    <x v="8"/>
    <x v="4"/>
    <x v="6"/>
    <x v="0"/>
    <x v="0"/>
    <x v="0"/>
  </r>
  <r>
    <x v="2200"/>
    <n v="78"/>
    <x v="3966"/>
    <s v="Drama|Mystery|Thriller"/>
    <x v="4747"/>
    <s v="English"/>
    <s v="USA"/>
    <n v="150000"/>
    <n v="2004"/>
    <x v="34"/>
    <x v="3"/>
    <x v="12"/>
    <x v="1"/>
    <x v="1"/>
    <x v="0"/>
    <x v="0"/>
    <x v="0"/>
    <x v="0"/>
  </r>
  <r>
    <x v="2278"/>
    <n v="90"/>
    <x v="3967"/>
    <s v="Drama|Romance"/>
    <x v="4748"/>
    <s v="English"/>
    <s v="USA"/>
    <n v="250000"/>
    <n v="2011"/>
    <x v="10"/>
    <x v="3"/>
    <x v="6"/>
    <x v="2"/>
    <x v="1"/>
    <x v="0"/>
    <x v="0"/>
    <x v="0"/>
    <x v="0"/>
  </r>
  <r>
    <x v="2279"/>
    <n v="96"/>
    <x v="4"/>
    <s v="Horror"/>
    <x v="4749"/>
    <s v="English"/>
    <s v="USA"/>
    <n v="300000"/>
    <n v="2015"/>
    <x v="44"/>
    <x v="11"/>
    <x v="2"/>
    <x v="2"/>
    <x v="1"/>
    <x v="0"/>
    <x v="0"/>
    <x v="0"/>
    <x v="0"/>
  </r>
  <r>
    <x v="1711"/>
    <n v="92"/>
    <x v="3968"/>
    <s v="Comedy|Music"/>
    <x v="4750"/>
    <s v="English"/>
    <s v="UK"/>
    <n v="250000"/>
    <n v="1999"/>
    <x v="9"/>
    <x v="5"/>
    <x v="16"/>
    <x v="2"/>
    <x v="1"/>
    <x v="0"/>
    <x v="0"/>
    <x v="0"/>
    <x v="0"/>
  </r>
  <r>
    <x v="2280"/>
    <n v="75"/>
    <x v="3969"/>
    <s v="Comedy|Drama"/>
    <x v="4751"/>
    <s v="Cantonese"/>
    <s v="USA"/>
    <s v="-"/>
    <n v="2005"/>
    <x v="2"/>
    <x v="5"/>
    <x v="9"/>
    <x v="2"/>
    <x v="1"/>
    <x v="0"/>
    <x v="0"/>
    <x v="0"/>
    <x v="0"/>
  </r>
  <r>
    <x v="1218"/>
    <n v="99"/>
    <x v="3970"/>
    <s v="Drama|Thriller"/>
    <x v="4752"/>
    <s v="English"/>
    <s v="USA"/>
    <n v="250000"/>
    <n v="2013"/>
    <x v="65"/>
    <x v="3"/>
    <x v="1"/>
    <x v="2"/>
    <x v="1"/>
    <x v="0"/>
    <x v="0"/>
    <x v="0"/>
    <x v="0"/>
  </r>
  <r>
    <x v="113"/>
    <n v="58"/>
    <x v="4"/>
    <s v="Crime|Drama"/>
    <x v="4753"/>
    <s v="English"/>
    <s v="UK"/>
    <s v="-"/>
    <s v="-"/>
    <x v="3"/>
    <x v="8"/>
    <x v="9"/>
    <x v="2"/>
    <x v="1"/>
    <x v="0"/>
    <x v="0"/>
    <x v="0"/>
    <x v="0"/>
  </r>
  <r>
    <x v="2281"/>
    <n v="86"/>
    <x v="4"/>
    <s v="Drama"/>
    <x v="4754"/>
    <s v="English"/>
    <s v="USA"/>
    <s v="-"/>
    <n v="2004"/>
    <x v="8"/>
    <x v="3"/>
    <x v="2"/>
    <x v="2"/>
    <x v="1"/>
    <x v="0"/>
    <x v="0"/>
    <x v="0"/>
    <x v="0"/>
  </r>
  <r>
    <x v="1008"/>
    <n v="92"/>
    <x v="3971"/>
    <s v="Drama|Thriller"/>
    <x v="4755"/>
    <s v="English"/>
    <s v="USA"/>
    <s v="-"/>
    <n v="2007"/>
    <x v="11"/>
    <x v="3"/>
    <x v="1"/>
    <x v="2"/>
    <x v="1"/>
    <x v="0"/>
    <x v="0"/>
    <x v="0"/>
    <x v="0"/>
  </r>
  <r>
    <x v="2282"/>
    <n v="101"/>
    <x v="4"/>
    <s v="Mystery|Thriller"/>
    <x v="4756"/>
    <s v="English"/>
    <s v="UK"/>
    <s v="-"/>
    <n v="2009"/>
    <x v="8"/>
    <x v="6"/>
    <x v="1"/>
    <x v="2"/>
    <x v="1"/>
    <x v="0"/>
    <x v="0"/>
    <x v="0"/>
    <x v="0"/>
  </r>
  <r>
    <x v="2283"/>
    <n v="81"/>
    <x v="3972"/>
    <s v="Sci-Fi"/>
    <x v="4757"/>
    <s v="English"/>
    <s v="USA"/>
    <n v="250000"/>
    <n v="1997"/>
    <x v="22"/>
    <x v="10"/>
    <x v="2"/>
    <x v="2"/>
    <x v="1"/>
    <x v="0"/>
    <x v="0"/>
    <x v="0"/>
    <x v="0"/>
  </r>
  <r>
    <x v="2284"/>
    <n v="93"/>
    <x v="4"/>
    <s v="Drama|Musical"/>
    <x v="4758"/>
    <s v="English"/>
    <s v="USA"/>
    <s v="-"/>
    <n v="2008"/>
    <x v="73"/>
    <x v="3"/>
    <x v="15"/>
    <x v="2"/>
    <x v="1"/>
    <x v="0"/>
    <x v="0"/>
    <x v="0"/>
    <x v="0"/>
  </r>
  <r>
    <x v="2285"/>
    <n v="95"/>
    <x v="4"/>
    <s v="Drama"/>
    <x v="4759"/>
    <s v="English"/>
    <s v="Canada"/>
    <n v="250000"/>
    <n v="2010"/>
    <x v="20"/>
    <x v="3"/>
    <x v="2"/>
    <x v="2"/>
    <x v="1"/>
    <x v="0"/>
    <x v="0"/>
    <x v="0"/>
    <x v="0"/>
  </r>
  <r>
    <x v="2286"/>
    <n v="107"/>
    <x v="4"/>
    <s v="Action|Drama|Fantasy|Sci-Fi"/>
    <x v="4760"/>
    <s v="English"/>
    <s v="USA"/>
    <s v="-"/>
    <n v="2009"/>
    <x v="15"/>
    <x v="0"/>
    <x v="9"/>
    <x v="0"/>
    <x v="0"/>
    <x v="0"/>
    <x v="0"/>
    <x v="0"/>
    <x v="0"/>
  </r>
  <r>
    <x v="2287"/>
    <n v="98"/>
    <x v="4"/>
    <s v="Drama|Family"/>
    <x v="4761"/>
    <s v="English"/>
    <s v="USA"/>
    <n v="250000"/>
    <n v="2010"/>
    <x v="5"/>
    <x v="3"/>
    <x v="4"/>
    <x v="2"/>
    <x v="1"/>
    <x v="0"/>
    <x v="0"/>
    <x v="0"/>
    <x v="0"/>
  </r>
  <r>
    <x v="2288"/>
    <n v="35"/>
    <x v="4"/>
    <s v="Comedy|Short"/>
    <x v="4762"/>
    <s v="English"/>
    <s v="USA"/>
    <s v="-"/>
    <n v="2007"/>
    <x v="8"/>
    <x v="5"/>
    <x v="22"/>
    <x v="2"/>
    <x v="1"/>
    <x v="0"/>
    <x v="0"/>
    <x v="0"/>
    <x v="0"/>
  </r>
  <r>
    <x v="2289"/>
    <n v="108"/>
    <x v="4"/>
    <s v="Crime|Drama"/>
    <x v="4763"/>
    <s v="English"/>
    <s v="USA"/>
    <s v="-"/>
    <n v="1982"/>
    <x v="33"/>
    <x v="8"/>
    <x v="9"/>
    <x v="2"/>
    <x v="1"/>
    <x v="0"/>
    <x v="0"/>
    <x v="0"/>
    <x v="0"/>
  </r>
  <r>
    <x v="2290"/>
    <n v="66"/>
    <x v="4"/>
    <s v="Documentary"/>
    <x v="4764"/>
    <s v="English"/>
    <s v="USA"/>
    <n v="250000"/>
    <n v="2013"/>
    <x v="6"/>
    <x v="1"/>
    <x v="2"/>
    <x v="2"/>
    <x v="1"/>
    <x v="0"/>
    <x v="0"/>
    <x v="0"/>
    <x v="0"/>
  </r>
  <r>
    <x v="2291"/>
    <n v="95"/>
    <x v="4"/>
    <s v="Horror|Thriller"/>
    <x v="4765"/>
    <s v="English"/>
    <s v="USA"/>
    <n v="250000"/>
    <n v="2012"/>
    <x v="46"/>
    <x v="11"/>
    <x v="1"/>
    <x v="2"/>
    <x v="1"/>
    <x v="0"/>
    <x v="0"/>
    <x v="0"/>
    <x v="0"/>
  </r>
  <r>
    <x v="1131"/>
    <n v="99"/>
    <x v="4"/>
    <s v="Fantasy|Romance"/>
    <x v="2670"/>
    <s v="English"/>
    <s v="USA"/>
    <s v="-"/>
    <n v="1998"/>
    <x v="38"/>
    <x v="7"/>
    <x v="6"/>
    <x v="2"/>
    <x v="1"/>
    <x v="0"/>
    <x v="0"/>
    <x v="0"/>
    <x v="0"/>
  </r>
  <r>
    <x v="2223"/>
    <n v="108"/>
    <x v="4"/>
    <s v="Family"/>
    <x v="4766"/>
    <s v="English"/>
    <s v="USA"/>
    <n v="250000"/>
    <n v="2014"/>
    <x v="4"/>
    <x v="15"/>
    <x v="2"/>
    <x v="2"/>
    <x v="1"/>
    <x v="0"/>
    <x v="0"/>
    <x v="0"/>
    <x v="0"/>
  </r>
  <r>
    <x v="2292"/>
    <n v="90"/>
    <x v="4"/>
    <s v="Documentary"/>
    <x v="4767"/>
    <s v="English"/>
    <s v="USA"/>
    <n v="250000"/>
    <n v="2014"/>
    <x v="25"/>
    <x v="1"/>
    <x v="2"/>
    <x v="2"/>
    <x v="1"/>
    <x v="0"/>
    <x v="0"/>
    <x v="0"/>
    <x v="0"/>
  </r>
  <r>
    <x v="1544"/>
    <n v="151"/>
    <x v="4"/>
    <s v="Drama|Romance|War"/>
    <x v="4768"/>
    <s v="-"/>
    <s v="USA"/>
    <n v="245000"/>
    <n v="1925"/>
    <x v="24"/>
    <x v="3"/>
    <x v="6"/>
    <x v="16"/>
    <x v="1"/>
    <x v="0"/>
    <x v="0"/>
    <x v="0"/>
    <x v="0"/>
  </r>
  <r>
    <x v="2293"/>
    <n v="83"/>
    <x v="4"/>
    <s v="Comedy"/>
    <x v="4769"/>
    <s v="English"/>
    <s v="USA"/>
    <n v="240000"/>
    <n v="2006"/>
    <x v="12"/>
    <x v="5"/>
    <x v="2"/>
    <x v="2"/>
    <x v="1"/>
    <x v="0"/>
    <x v="0"/>
    <x v="0"/>
    <x v="0"/>
  </r>
  <r>
    <x v="2294"/>
    <n v="108"/>
    <x v="4"/>
    <s v="Comedy|Music|Romance"/>
    <x v="4770"/>
    <s v="English"/>
    <s v="USA"/>
    <n v="250000"/>
    <n v="2013"/>
    <x v="1"/>
    <x v="5"/>
    <x v="16"/>
    <x v="4"/>
    <x v="1"/>
    <x v="0"/>
    <x v="0"/>
    <x v="0"/>
    <x v="0"/>
  </r>
  <r>
    <x v="1099"/>
    <n v="92"/>
    <x v="3973"/>
    <s v="Action|Biography|Crime|Drama"/>
    <x v="4771"/>
    <s v="English"/>
    <s v="UK"/>
    <s v="-"/>
    <n v="2008"/>
    <x v="1"/>
    <x v="0"/>
    <x v="18"/>
    <x v="10"/>
    <x v="11"/>
    <x v="0"/>
    <x v="0"/>
    <x v="0"/>
    <x v="0"/>
  </r>
  <r>
    <x v="2295"/>
    <n v="105"/>
    <x v="4"/>
    <s v="Adventure|Drama|Fantasy|Thriller|Western"/>
    <x v="4772"/>
    <s v="English"/>
    <s v="USA"/>
    <n v="250000"/>
    <n v="2015"/>
    <x v="61"/>
    <x v="2"/>
    <x v="9"/>
    <x v="0"/>
    <x v="7"/>
    <x v="10"/>
    <x v="0"/>
    <x v="0"/>
    <x v="0"/>
  </r>
  <r>
    <x v="2296"/>
    <n v="86"/>
    <x v="3974"/>
    <s v="Documentary"/>
    <x v="4773"/>
    <s v="English"/>
    <s v="USA"/>
    <n v="225000"/>
    <n v="2012"/>
    <x v="7"/>
    <x v="1"/>
    <x v="2"/>
    <x v="2"/>
    <x v="1"/>
    <x v="0"/>
    <x v="0"/>
    <x v="0"/>
    <x v="0"/>
  </r>
  <r>
    <x v="2297"/>
    <n v="106"/>
    <x v="3975"/>
    <s v="Drama"/>
    <x v="4774"/>
    <s v="English"/>
    <s v="USA"/>
    <n v="225000"/>
    <n v="2000"/>
    <x v="15"/>
    <x v="3"/>
    <x v="2"/>
    <x v="2"/>
    <x v="1"/>
    <x v="0"/>
    <x v="0"/>
    <x v="0"/>
    <x v="0"/>
  </r>
  <r>
    <x v="2298"/>
    <n v="93"/>
    <x v="4"/>
    <s v="Comedy|Drama"/>
    <x v="4775"/>
    <s v="English"/>
    <s v="USA"/>
    <n v="100000"/>
    <n v="1969"/>
    <x v="61"/>
    <x v="5"/>
    <x v="9"/>
    <x v="2"/>
    <x v="1"/>
    <x v="0"/>
    <x v="0"/>
    <x v="0"/>
    <x v="0"/>
  </r>
  <r>
    <x v="2299"/>
    <n v="80"/>
    <x v="1980"/>
    <s v="Adventure|Horror|Sci-Fi"/>
    <x v="4776"/>
    <s v="English"/>
    <s v="USA"/>
    <n v="210000"/>
    <n v="1953"/>
    <x v="10"/>
    <x v="2"/>
    <x v="11"/>
    <x v="3"/>
    <x v="1"/>
    <x v="0"/>
    <x v="0"/>
    <x v="0"/>
    <x v="0"/>
  </r>
  <r>
    <x v="810"/>
    <n v="127"/>
    <x v="4"/>
    <s v="Adventure|Drama|Family|Fantasy|Sci-Fi"/>
    <x v="3642"/>
    <s v="English"/>
    <s v="USA"/>
    <n v="5000000"/>
    <n v="1954"/>
    <x v="13"/>
    <x v="2"/>
    <x v="9"/>
    <x v="7"/>
    <x v="4"/>
    <x v="6"/>
    <x v="0"/>
    <x v="0"/>
    <x v="0"/>
  </r>
  <r>
    <x v="83"/>
    <n v="93"/>
    <x v="4"/>
    <s v="Action|Adventure|Sci-Fi|Thriller"/>
    <x v="4777"/>
    <s v="English"/>
    <s v="Australia"/>
    <n v="200000"/>
    <n v="1979"/>
    <x v="15"/>
    <x v="0"/>
    <x v="0"/>
    <x v="3"/>
    <x v="7"/>
    <x v="0"/>
    <x v="0"/>
    <x v="0"/>
    <x v="0"/>
  </r>
  <r>
    <x v="52"/>
    <n v="96"/>
    <x v="3976"/>
    <s v="Comedy|Drama"/>
    <x v="4778"/>
    <s v="English"/>
    <s v="USA"/>
    <n v="200000"/>
    <n v="1996"/>
    <x v="38"/>
    <x v="5"/>
    <x v="9"/>
    <x v="2"/>
    <x v="1"/>
    <x v="0"/>
    <x v="0"/>
    <x v="0"/>
    <x v="0"/>
  </r>
  <r>
    <x v="737"/>
    <n v="99"/>
    <x v="2284"/>
    <s v="Action|Drama|Western"/>
    <x v="4779"/>
    <s v="Italian"/>
    <s v="Italy"/>
    <n v="200000"/>
    <n v="1964"/>
    <x v="25"/>
    <x v="0"/>
    <x v="9"/>
    <x v="6"/>
    <x v="1"/>
    <x v="0"/>
    <x v="0"/>
    <x v="0"/>
    <x v="0"/>
  </r>
  <r>
    <x v="2300"/>
    <n v="66"/>
    <x v="4"/>
    <s v="Comedy|Drama|History|Musical|Romance"/>
    <x v="4780"/>
    <s v="English"/>
    <s v="USA"/>
    <n v="200000"/>
    <n v="1933"/>
    <x v="12"/>
    <x v="5"/>
    <x v="9"/>
    <x v="12"/>
    <x v="13"/>
    <x v="5"/>
    <x v="0"/>
    <x v="0"/>
    <x v="0"/>
  </r>
  <r>
    <x v="2301"/>
    <n v="85"/>
    <x v="3977"/>
    <s v="Documentary"/>
    <x v="4781"/>
    <s v="English"/>
    <s v="USA"/>
    <n v="200000"/>
    <n v="2004"/>
    <x v="13"/>
    <x v="1"/>
    <x v="2"/>
    <x v="2"/>
    <x v="1"/>
    <x v="0"/>
    <x v="0"/>
    <x v="0"/>
    <x v="0"/>
  </r>
  <r>
    <x v="2302"/>
    <n v="101"/>
    <x v="3978"/>
    <s v="Drama"/>
    <x v="4782"/>
    <s v="English"/>
    <s v="USA"/>
    <n v="200000"/>
    <n v="2010"/>
    <x v="21"/>
    <x v="3"/>
    <x v="2"/>
    <x v="2"/>
    <x v="1"/>
    <x v="0"/>
    <x v="0"/>
    <x v="0"/>
    <x v="0"/>
  </r>
  <r>
    <x v="906"/>
    <n v="97"/>
    <x v="3979"/>
    <s v="Drama"/>
    <x v="4783"/>
    <s v="English"/>
    <s v="USA"/>
    <n v="200000"/>
    <n v="2012"/>
    <x v="12"/>
    <x v="3"/>
    <x v="2"/>
    <x v="2"/>
    <x v="1"/>
    <x v="0"/>
    <x v="0"/>
    <x v="0"/>
    <x v="0"/>
  </r>
  <r>
    <x v="178"/>
    <n v="119"/>
    <x v="3980"/>
    <s v="Comedy|Drama|Romance"/>
    <x v="4784"/>
    <s v="German"/>
    <s v="Germany"/>
    <s v="-"/>
    <n v="2010"/>
    <x v="2"/>
    <x v="5"/>
    <x v="9"/>
    <x v="4"/>
    <x v="1"/>
    <x v="0"/>
    <x v="0"/>
    <x v="0"/>
    <x v="0"/>
  </r>
  <r>
    <x v="2303"/>
    <n v="103"/>
    <x v="3981"/>
    <s v="Drama|Music"/>
    <x v="4785"/>
    <s v="English"/>
    <s v="USA"/>
    <n v="200000"/>
    <n v="2002"/>
    <x v="8"/>
    <x v="3"/>
    <x v="16"/>
    <x v="2"/>
    <x v="1"/>
    <x v="0"/>
    <x v="0"/>
    <x v="0"/>
    <x v="0"/>
  </r>
  <r>
    <x v="2304"/>
    <n v="86"/>
    <x v="3982"/>
    <s v="Documentary|History|Music"/>
    <x v="4786"/>
    <s v="English"/>
    <s v="USA"/>
    <n v="200000"/>
    <n v="2008"/>
    <x v="7"/>
    <x v="1"/>
    <x v="14"/>
    <x v="17"/>
    <x v="1"/>
    <x v="0"/>
    <x v="0"/>
    <x v="0"/>
    <x v="0"/>
  </r>
  <r>
    <x v="151"/>
    <n v="106"/>
    <x v="1584"/>
    <s v="Crime|Drama|Thriller"/>
    <x v="1652"/>
    <s v="English"/>
    <s v="USA"/>
    <n v="30000000"/>
    <n v="2013"/>
    <x v="1"/>
    <x v="8"/>
    <x v="9"/>
    <x v="1"/>
    <x v="1"/>
    <x v="0"/>
    <x v="0"/>
    <x v="0"/>
    <x v="0"/>
  </r>
  <r>
    <x v="2305"/>
    <n v="90"/>
    <x v="4"/>
    <s v="Crime|Horror|Mystery|Thriller"/>
    <x v="4787"/>
    <s v="English"/>
    <s v="USA"/>
    <n v="200000"/>
    <n v="2003"/>
    <x v="37"/>
    <x v="8"/>
    <x v="11"/>
    <x v="14"/>
    <x v="7"/>
    <x v="0"/>
    <x v="0"/>
    <x v="0"/>
    <x v="0"/>
  </r>
  <r>
    <x v="1069"/>
    <n v="95"/>
    <x v="4"/>
    <s v="Comedy|Drama"/>
    <x v="4788"/>
    <s v="English"/>
    <s v="USA"/>
    <n v="250000"/>
    <n v="2015"/>
    <x v="5"/>
    <x v="5"/>
    <x v="9"/>
    <x v="2"/>
    <x v="1"/>
    <x v="0"/>
    <x v="0"/>
    <x v="0"/>
    <x v="0"/>
  </r>
  <r>
    <x v="921"/>
    <n v="94"/>
    <x v="4"/>
    <s v="Horror|Sci-Fi|Thriller"/>
    <x v="4789"/>
    <s v="English"/>
    <s v="USA"/>
    <n v="13000000"/>
    <n v="2010"/>
    <x v="65"/>
    <x v="11"/>
    <x v="10"/>
    <x v="1"/>
    <x v="1"/>
    <x v="0"/>
    <x v="0"/>
    <x v="0"/>
    <x v="0"/>
  </r>
  <r>
    <x v="1342"/>
    <n v="84"/>
    <x v="3983"/>
    <s v="Comedy|Drama|Horror|Romance"/>
    <x v="4790"/>
    <s v="English"/>
    <s v="USA"/>
    <s v="-"/>
    <n v="2008"/>
    <x v="19"/>
    <x v="5"/>
    <x v="9"/>
    <x v="9"/>
    <x v="6"/>
    <x v="0"/>
    <x v="0"/>
    <x v="0"/>
    <x v="0"/>
  </r>
  <r>
    <x v="2306"/>
    <n v="89"/>
    <x v="4"/>
    <s v="Comedy|Horror|Mystery|Thriller"/>
    <x v="4791"/>
    <s v="English"/>
    <s v="USA"/>
    <s v="-"/>
    <n v="2014"/>
    <x v="2"/>
    <x v="5"/>
    <x v="11"/>
    <x v="14"/>
    <x v="7"/>
    <x v="0"/>
    <x v="0"/>
    <x v="0"/>
    <x v="0"/>
  </r>
  <r>
    <x v="2307"/>
    <n v="59"/>
    <x v="4"/>
    <s v="Documentary"/>
    <x v="4792"/>
    <s v="French"/>
    <s v="France"/>
    <n v="150000"/>
    <n v="2004"/>
    <x v="38"/>
    <x v="1"/>
    <x v="2"/>
    <x v="2"/>
    <x v="1"/>
    <x v="0"/>
    <x v="0"/>
    <x v="0"/>
    <x v="0"/>
  </r>
  <r>
    <x v="2308"/>
    <n v="126"/>
    <x v="4"/>
    <s v="Drama|Fantasy"/>
    <x v="4793"/>
    <s v="Danish"/>
    <s v="Denmark"/>
    <s v="-"/>
    <n v="1955"/>
    <x v="14"/>
    <x v="3"/>
    <x v="5"/>
    <x v="2"/>
    <x v="1"/>
    <x v="0"/>
    <x v="0"/>
    <x v="0"/>
    <x v="0"/>
  </r>
  <r>
    <x v="2309"/>
    <n v="86"/>
    <x v="3984"/>
    <s v="Comedy|Drama|Romance"/>
    <x v="4794"/>
    <s v="English"/>
    <s v="USA"/>
    <s v="-"/>
    <n v="2008"/>
    <x v="12"/>
    <x v="5"/>
    <x v="9"/>
    <x v="4"/>
    <x v="1"/>
    <x v="0"/>
    <x v="0"/>
    <x v="0"/>
    <x v="0"/>
  </r>
  <r>
    <x v="2135"/>
    <n v="87"/>
    <x v="4"/>
    <s v="Drama|Romance|Sci-Fi"/>
    <x v="4795"/>
    <s v="English"/>
    <s v="USA"/>
    <n v="200000"/>
    <n v="2007"/>
    <x v="25"/>
    <x v="3"/>
    <x v="6"/>
    <x v="3"/>
    <x v="1"/>
    <x v="0"/>
    <x v="0"/>
    <x v="0"/>
    <x v="0"/>
  </r>
  <r>
    <x v="2310"/>
    <n v="106"/>
    <x v="3985"/>
    <s v="Crime|Documentary"/>
    <x v="4796"/>
    <s v="English"/>
    <s v="USA"/>
    <n v="200000"/>
    <n v="2006"/>
    <x v="16"/>
    <x v="8"/>
    <x v="21"/>
    <x v="2"/>
    <x v="1"/>
    <x v="0"/>
    <x v="0"/>
    <x v="0"/>
    <x v="0"/>
  </r>
  <r>
    <x v="2311"/>
    <n v="86"/>
    <x v="4"/>
    <s v="Drama|Family"/>
    <x v="4797"/>
    <s v="English"/>
    <s v="USA"/>
    <n v="200000"/>
    <n v="2004"/>
    <x v="13"/>
    <x v="3"/>
    <x v="4"/>
    <x v="2"/>
    <x v="1"/>
    <x v="0"/>
    <x v="0"/>
    <x v="0"/>
    <x v="0"/>
  </r>
  <r>
    <x v="2312"/>
    <n v="89"/>
    <x v="4"/>
    <s v="Drama|Music|Mystery|Romance|Sci-Fi"/>
    <x v="4798"/>
    <s v="English"/>
    <s v="USA"/>
    <n v="2500000"/>
    <n v="2008"/>
    <x v="28"/>
    <x v="3"/>
    <x v="16"/>
    <x v="14"/>
    <x v="6"/>
    <x v="6"/>
    <x v="0"/>
    <x v="0"/>
    <x v="0"/>
  </r>
  <r>
    <x v="2313"/>
    <n v="105"/>
    <x v="4"/>
    <s v="Comedy|Drama|Music"/>
    <x v="4799"/>
    <s v="English"/>
    <s v="USA"/>
    <n v="200000"/>
    <n v="2012"/>
    <x v="10"/>
    <x v="5"/>
    <x v="9"/>
    <x v="17"/>
    <x v="1"/>
    <x v="0"/>
    <x v="0"/>
    <x v="0"/>
    <x v="0"/>
  </r>
  <r>
    <x v="2314"/>
    <n v="93"/>
    <x v="4"/>
    <s v="Drama|Sci-Fi|Thriller"/>
    <x v="4800"/>
    <s v="English"/>
    <s v="USA"/>
    <s v="-"/>
    <n v="2014"/>
    <x v="22"/>
    <x v="3"/>
    <x v="10"/>
    <x v="1"/>
    <x v="1"/>
    <x v="0"/>
    <x v="0"/>
    <x v="0"/>
    <x v="0"/>
  </r>
  <r>
    <x v="2315"/>
    <n v="94"/>
    <x v="4"/>
    <s v="Drama"/>
    <x v="4801"/>
    <s v="English"/>
    <s v="USA"/>
    <n v="200000"/>
    <n v="2012"/>
    <x v="14"/>
    <x v="3"/>
    <x v="2"/>
    <x v="2"/>
    <x v="1"/>
    <x v="0"/>
    <x v="0"/>
    <x v="0"/>
    <x v="0"/>
  </r>
  <r>
    <x v="2316"/>
    <n v="89"/>
    <x v="3986"/>
    <s v="Drama|Family"/>
    <x v="4802"/>
    <s v="Persian"/>
    <s v="Iran"/>
    <n v="180000"/>
    <n v="1997"/>
    <x v="3"/>
    <x v="3"/>
    <x v="4"/>
    <x v="2"/>
    <x v="1"/>
    <x v="0"/>
    <x v="0"/>
    <x v="0"/>
    <x v="0"/>
  </r>
  <r>
    <x v="2317"/>
    <n v="97"/>
    <x v="3987"/>
    <s v="Drama|Romance"/>
    <x v="4803"/>
    <s v="English"/>
    <s v="UK"/>
    <n v="120000"/>
    <n v="2011"/>
    <x v="16"/>
    <x v="3"/>
    <x v="6"/>
    <x v="2"/>
    <x v="1"/>
    <x v="0"/>
    <x v="0"/>
    <x v="0"/>
    <x v="0"/>
  </r>
  <r>
    <x v="437"/>
    <n v="88"/>
    <x v="3988"/>
    <s v="Comedy|Romance"/>
    <x v="4804"/>
    <s v="English"/>
    <s v="USA"/>
    <n v="175000"/>
    <n v="1986"/>
    <x v="12"/>
    <x v="5"/>
    <x v="6"/>
    <x v="2"/>
    <x v="1"/>
    <x v="0"/>
    <x v="0"/>
    <x v="0"/>
    <x v="0"/>
  </r>
  <r>
    <x v="2318"/>
    <n v="78"/>
    <x v="4"/>
    <s v="Documentary"/>
    <x v="4805"/>
    <s v="English"/>
    <s v="USA"/>
    <n v="180000"/>
    <n v="2014"/>
    <x v="50"/>
    <x v="1"/>
    <x v="2"/>
    <x v="2"/>
    <x v="1"/>
    <x v="0"/>
    <x v="0"/>
    <x v="0"/>
    <x v="0"/>
  </r>
  <r>
    <x v="2319"/>
    <n v="104"/>
    <x v="4"/>
    <s v="Drama"/>
    <x v="4806"/>
    <s v="Romanian"/>
    <s v="Romania"/>
    <n v="168000"/>
    <n v="2015"/>
    <x v="12"/>
    <x v="3"/>
    <x v="2"/>
    <x v="2"/>
    <x v="1"/>
    <x v="0"/>
    <x v="0"/>
    <x v="0"/>
    <x v="0"/>
  </r>
  <r>
    <x v="2091"/>
    <n v="92"/>
    <x v="3989"/>
    <s v="Drama|Romance|Sci-Fi"/>
    <x v="4807"/>
    <s v="English"/>
    <s v="USA"/>
    <n v="100000"/>
    <n v="2011"/>
    <x v="15"/>
    <x v="3"/>
    <x v="6"/>
    <x v="3"/>
    <x v="1"/>
    <x v="0"/>
    <x v="0"/>
    <x v="0"/>
    <x v="0"/>
  </r>
  <r>
    <x v="1874"/>
    <n v="108"/>
    <x v="4"/>
    <s v="Thriller"/>
    <x v="4135"/>
    <s v="English"/>
    <s v="USA"/>
    <s v="-"/>
    <n v="2014"/>
    <x v="27"/>
    <x v="13"/>
    <x v="2"/>
    <x v="2"/>
    <x v="1"/>
    <x v="0"/>
    <x v="0"/>
    <x v="0"/>
    <x v="0"/>
  </r>
  <r>
    <x v="2320"/>
    <n v="97"/>
    <x v="3990"/>
    <s v="Crime|Drama|Thriller"/>
    <x v="4808"/>
    <s v="English"/>
    <s v="USA"/>
    <n v="500000"/>
    <n v="1971"/>
    <x v="34"/>
    <x v="8"/>
    <x v="9"/>
    <x v="1"/>
    <x v="1"/>
    <x v="0"/>
    <x v="0"/>
    <x v="0"/>
    <x v="0"/>
  </r>
  <r>
    <x v="2321"/>
    <n v="109"/>
    <x v="4"/>
    <s v="Drama"/>
    <x v="4809"/>
    <s v="English"/>
    <s v="USA"/>
    <n v="200000"/>
    <n v="2014"/>
    <x v="15"/>
    <x v="3"/>
    <x v="2"/>
    <x v="2"/>
    <x v="1"/>
    <x v="0"/>
    <x v="0"/>
    <x v="0"/>
    <x v="0"/>
  </r>
  <r>
    <x v="236"/>
    <n v="78"/>
    <x v="3991"/>
    <s v="Comedy|Drama|Romance"/>
    <x v="4810"/>
    <s v="English"/>
    <s v="USA"/>
    <n v="150000"/>
    <n v="2000"/>
    <x v="22"/>
    <x v="5"/>
    <x v="9"/>
    <x v="4"/>
    <x v="1"/>
    <x v="0"/>
    <x v="0"/>
    <x v="0"/>
    <x v="0"/>
  </r>
  <r>
    <x v="1461"/>
    <n v="85"/>
    <x v="3992"/>
    <s v="Drama|Music|Romance"/>
    <x v="4811"/>
    <s v="English"/>
    <s v="Ireland"/>
    <n v="180000"/>
    <n v="2007"/>
    <x v="0"/>
    <x v="3"/>
    <x v="16"/>
    <x v="4"/>
    <x v="1"/>
    <x v="0"/>
    <x v="0"/>
    <x v="0"/>
    <x v="0"/>
  </r>
  <r>
    <x v="2322"/>
    <n v="88"/>
    <x v="3993"/>
    <s v="Comedy"/>
    <x v="4812"/>
    <s v="English"/>
    <s v="USA"/>
    <n v="1200000"/>
    <n v="1999"/>
    <x v="11"/>
    <x v="5"/>
    <x v="2"/>
    <x v="2"/>
    <x v="1"/>
    <x v="0"/>
    <x v="0"/>
    <x v="0"/>
    <x v="0"/>
  </r>
  <r>
    <x v="2323"/>
    <n v="93"/>
    <x v="3994"/>
    <s v="Documentary"/>
    <x v="4813"/>
    <s v="English"/>
    <s v="USA"/>
    <n v="160000"/>
    <n v="2009"/>
    <x v="38"/>
    <x v="1"/>
    <x v="2"/>
    <x v="2"/>
    <x v="1"/>
    <x v="0"/>
    <x v="0"/>
    <x v="0"/>
    <x v="0"/>
  </r>
  <r>
    <x v="2324"/>
    <n v="86"/>
    <x v="4"/>
    <s v="Horror"/>
    <x v="4814"/>
    <s v="English"/>
    <s v="UK"/>
    <s v="-"/>
    <n v="2012"/>
    <x v="28"/>
    <x v="11"/>
    <x v="2"/>
    <x v="2"/>
    <x v="1"/>
    <x v="0"/>
    <x v="0"/>
    <x v="0"/>
    <x v="0"/>
  </r>
  <r>
    <x v="2325"/>
    <n v="98"/>
    <x v="4"/>
    <s v="Action|Drama|Sport"/>
    <x v="4815"/>
    <s v="English"/>
    <s v="USA"/>
    <s v="-"/>
    <n v="2015"/>
    <x v="1"/>
    <x v="0"/>
    <x v="9"/>
    <x v="15"/>
    <x v="1"/>
    <x v="0"/>
    <x v="0"/>
    <x v="0"/>
    <x v="0"/>
  </r>
  <r>
    <x v="624"/>
    <n v="88"/>
    <x v="2966"/>
    <s v="Horror|Thriller"/>
    <x v="3222"/>
    <s v="English"/>
    <s v="USA"/>
    <n v="83532"/>
    <n v="1974"/>
    <x v="7"/>
    <x v="11"/>
    <x v="1"/>
    <x v="2"/>
    <x v="1"/>
    <x v="0"/>
    <x v="0"/>
    <x v="0"/>
    <x v="0"/>
  </r>
  <r>
    <x v="2326"/>
    <n v="25"/>
    <x v="4"/>
    <s v="Animation|Comedy|Family"/>
    <x v="4816"/>
    <s v="English"/>
    <s v="USA"/>
    <n v="150000"/>
    <n v="1965"/>
    <x v="26"/>
    <x v="4"/>
    <x v="8"/>
    <x v="7"/>
    <x v="1"/>
    <x v="0"/>
    <x v="0"/>
    <x v="0"/>
    <x v="0"/>
  </r>
  <r>
    <x v="2327"/>
    <n v="72"/>
    <x v="3995"/>
    <s v="Adventure|Documentary"/>
    <x v="4817"/>
    <s v="English"/>
    <s v="USA"/>
    <n v="150000"/>
    <n v="2015"/>
    <x v="15"/>
    <x v="2"/>
    <x v="21"/>
    <x v="2"/>
    <x v="1"/>
    <x v="0"/>
    <x v="0"/>
    <x v="0"/>
    <x v="0"/>
  </r>
  <r>
    <x v="2328"/>
    <n v="66"/>
    <x v="4"/>
    <s v="Documentary"/>
    <x v="4818"/>
    <s v="English"/>
    <s v="USA"/>
    <n v="150000"/>
    <n v="2013"/>
    <x v="43"/>
    <x v="1"/>
    <x v="2"/>
    <x v="2"/>
    <x v="1"/>
    <x v="0"/>
    <x v="0"/>
    <x v="0"/>
    <x v="0"/>
  </r>
  <r>
    <x v="2329"/>
    <n v="80"/>
    <x v="3996"/>
    <s v="Documentary"/>
    <x v="4819"/>
    <s v="English"/>
    <s v="USA"/>
    <n v="150000"/>
    <n v="2014"/>
    <x v="1"/>
    <x v="1"/>
    <x v="2"/>
    <x v="2"/>
    <x v="1"/>
    <x v="0"/>
    <x v="0"/>
    <x v="0"/>
    <x v="0"/>
  </r>
  <r>
    <x v="942"/>
    <n v="91"/>
    <x v="3997"/>
    <s v="Documentary"/>
    <x v="4820"/>
    <s v="English"/>
    <s v="USA"/>
    <n v="160000"/>
    <n v="1989"/>
    <x v="7"/>
    <x v="1"/>
    <x v="2"/>
    <x v="2"/>
    <x v="1"/>
    <x v="0"/>
    <x v="0"/>
    <x v="0"/>
    <x v="0"/>
  </r>
  <r>
    <x v="1218"/>
    <n v="93"/>
    <x v="4"/>
    <s v="Fantasy|Horror|Thriller"/>
    <x v="2855"/>
    <s v="English"/>
    <s v="USA"/>
    <n v="18000000"/>
    <n v="1982"/>
    <x v="9"/>
    <x v="7"/>
    <x v="11"/>
    <x v="1"/>
    <x v="1"/>
    <x v="0"/>
    <x v="0"/>
    <x v="0"/>
    <x v="0"/>
  </r>
  <r>
    <x v="2330"/>
    <n v="89"/>
    <x v="4"/>
    <s v="Drama"/>
    <x v="4821"/>
    <s v="English"/>
    <s v="USA"/>
    <n v="125000"/>
    <n v="2014"/>
    <x v="13"/>
    <x v="3"/>
    <x v="2"/>
    <x v="2"/>
    <x v="1"/>
    <x v="0"/>
    <x v="0"/>
    <x v="0"/>
    <x v="0"/>
  </r>
  <r>
    <x v="1534"/>
    <n v="85"/>
    <x v="3998"/>
    <s v="Drama|Mystery|Sci-Fi|Thriller"/>
    <x v="4822"/>
    <s v="English"/>
    <s v="USA"/>
    <s v="-"/>
    <n v="2011"/>
    <x v="10"/>
    <x v="3"/>
    <x v="12"/>
    <x v="3"/>
    <x v="7"/>
    <x v="0"/>
    <x v="0"/>
    <x v="0"/>
    <x v="0"/>
  </r>
  <r>
    <x v="2331"/>
    <n v="62"/>
    <x v="4"/>
    <s v="Documentary|Family"/>
    <x v="4823"/>
    <s v="Arabic"/>
    <s v="United Arab Emirates"/>
    <n v="125000"/>
    <n v="2013"/>
    <x v="17"/>
    <x v="1"/>
    <x v="4"/>
    <x v="2"/>
    <x v="1"/>
    <x v="0"/>
    <x v="0"/>
    <x v="0"/>
    <x v="0"/>
  </r>
  <r>
    <x v="2332"/>
    <n v="90"/>
    <x v="4"/>
    <s v="Documentary|War"/>
    <x v="4824"/>
    <s v="English"/>
    <s v="USA"/>
    <n v="120000"/>
    <n v="2005"/>
    <x v="4"/>
    <x v="1"/>
    <x v="17"/>
    <x v="2"/>
    <x v="1"/>
    <x v="0"/>
    <x v="0"/>
    <x v="0"/>
    <x v="0"/>
  </r>
  <r>
    <x v="2333"/>
    <n v="90"/>
    <x v="3999"/>
    <s v="Comedy|Drama"/>
    <x v="4825"/>
    <s v="English"/>
    <s v="USA"/>
    <n v="125000"/>
    <n v="2011"/>
    <x v="10"/>
    <x v="5"/>
    <x v="9"/>
    <x v="2"/>
    <x v="1"/>
    <x v="0"/>
    <x v="0"/>
    <x v="0"/>
    <x v="0"/>
  </r>
  <r>
    <x v="2334"/>
    <s v="-"/>
    <x v="4"/>
    <s v="Romance"/>
    <x v="4826"/>
    <s v="English"/>
    <s v="USA"/>
    <n v="125000"/>
    <n v="2015"/>
    <x v="37"/>
    <x v="12"/>
    <x v="2"/>
    <x v="2"/>
    <x v="1"/>
    <x v="0"/>
    <x v="0"/>
    <x v="0"/>
    <x v="0"/>
  </r>
  <r>
    <x v="2335"/>
    <n v="88"/>
    <x v="4"/>
    <s v="Comedy"/>
    <x v="4827"/>
    <s v="English"/>
    <s v="Canada"/>
    <n v="120000"/>
    <n v="2007"/>
    <x v="15"/>
    <x v="5"/>
    <x v="2"/>
    <x v="2"/>
    <x v="1"/>
    <x v="0"/>
    <x v="0"/>
    <x v="0"/>
    <x v="0"/>
  </r>
  <r>
    <x v="2335"/>
    <n v="88"/>
    <x v="4"/>
    <s v="Comedy"/>
    <x v="4827"/>
    <s v="English"/>
    <s v="Canada"/>
    <n v="120000"/>
    <n v="2007"/>
    <x v="15"/>
    <x v="5"/>
    <x v="2"/>
    <x v="2"/>
    <x v="1"/>
    <x v="0"/>
    <x v="0"/>
    <x v="0"/>
    <x v="0"/>
  </r>
  <r>
    <x v="233"/>
    <n v="96"/>
    <x v="4"/>
    <s v="Drama|Horror|Mystery"/>
    <x v="3815"/>
    <s v="English"/>
    <s v="USA"/>
    <n v="114000"/>
    <n v="1968"/>
    <x v="25"/>
    <x v="3"/>
    <x v="11"/>
    <x v="14"/>
    <x v="1"/>
    <x v="0"/>
    <x v="0"/>
    <x v="0"/>
    <x v="0"/>
  </r>
  <r>
    <x v="2258"/>
    <n v="94"/>
    <x v="4"/>
    <s v="Drama"/>
    <x v="4828"/>
    <s v="French"/>
    <s v="France"/>
    <n v="120000"/>
    <n v="1964"/>
    <x v="38"/>
    <x v="3"/>
    <x v="2"/>
    <x v="2"/>
    <x v="1"/>
    <x v="0"/>
    <x v="0"/>
    <x v="0"/>
    <x v="0"/>
  </r>
  <r>
    <x v="2336"/>
    <n v="120"/>
    <x v="4"/>
    <s v="Biography|Drama"/>
    <x v="4829"/>
    <s v="English"/>
    <s v="USA"/>
    <n v="10000000"/>
    <n v="2016"/>
    <x v="28"/>
    <x v="9"/>
    <x v="9"/>
    <x v="2"/>
    <x v="1"/>
    <x v="0"/>
    <x v="0"/>
    <x v="0"/>
    <x v="0"/>
  </r>
  <r>
    <x v="2337"/>
    <n v="77"/>
    <x v="4"/>
    <s v="Comedy"/>
    <x v="4830"/>
    <s v="English"/>
    <s v="USA"/>
    <n v="103000"/>
    <n v="2003"/>
    <x v="20"/>
    <x v="5"/>
    <x v="2"/>
    <x v="2"/>
    <x v="1"/>
    <x v="0"/>
    <x v="0"/>
    <x v="0"/>
    <x v="0"/>
  </r>
  <r>
    <x v="1896"/>
    <n v="111"/>
    <x v="4000"/>
    <s v="Drama|Sport"/>
    <x v="4831"/>
    <s v="English"/>
    <s v="USA"/>
    <n v="100000"/>
    <n v="2006"/>
    <x v="10"/>
    <x v="3"/>
    <x v="19"/>
    <x v="2"/>
    <x v="1"/>
    <x v="0"/>
    <x v="0"/>
    <x v="0"/>
    <x v="0"/>
  </r>
  <r>
    <x v="2338"/>
    <n v="81"/>
    <x v="4001"/>
    <s v="Horror|Thriller"/>
    <x v="4832"/>
    <s v="English"/>
    <s v="USA"/>
    <n v="100000"/>
    <n v="2015"/>
    <x v="39"/>
    <x v="11"/>
    <x v="1"/>
    <x v="2"/>
    <x v="1"/>
    <x v="0"/>
    <x v="0"/>
    <x v="0"/>
    <x v="0"/>
  </r>
  <r>
    <x v="507"/>
    <n v="89"/>
    <x v="4"/>
    <s v="Fantasy|Horror|Sci-Fi"/>
    <x v="4833"/>
    <s v="English"/>
    <s v="USA"/>
    <n v="20000"/>
    <n v="1977"/>
    <x v="38"/>
    <x v="7"/>
    <x v="11"/>
    <x v="3"/>
    <x v="1"/>
    <x v="0"/>
    <x v="0"/>
    <x v="0"/>
    <x v="0"/>
  </r>
  <r>
    <x v="2339"/>
    <n v="110"/>
    <x v="3546"/>
    <s v="Crime|Drama"/>
    <x v="4834"/>
    <s v="-"/>
    <s v="USA"/>
    <n v="100000"/>
    <n v="1920"/>
    <x v="30"/>
    <x v="8"/>
    <x v="9"/>
    <x v="2"/>
    <x v="1"/>
    <x v="0"/>
    <x v="0"/>
    <x v="0"/>
    <x v="0"/>
  </r>
  <r>
    <x v="2340"/>
    <n v="81"/>
    <x v="4002"/>
    <s v="Comedy"/>
    <x v="4835"/>
    <s v="English"/>
    <s v="USA"/>
    <n v="100000"/>
    <n v="1987"/>
    <x v="15"/>
    <x v="5"/>
    <x v="2"/>
    <x v="2"/>
    <x v="1"/>
    <x v="0"/>
    <x v="0"/>
    <x v="0"/>
    <x v="0"/>
  </r>
  <r>
    <x v="163"/>
    <n v="100"/>
    <x v="4003"/>
    <s v="Comedy|Drama"/>
    <x v="4836"/>
    <s v="English"/>
    <s v="USA"/>
    <s v="-"/>
    <n v="1998"/>
    <x v="11"/>
    <x v="5"/>
    <x v="9"/>
    <x v="2"/>
    <x v="1"/>
    <x v="0"/>
    <x v="0"/>
    <x v="0"/>
    <x v="0"/>
  </r>
  <r>
    <x v="2341"/>
    <n v="99"/>
    <x v="4"/>
    <s v="Crime|Drama|Sport"/>
    <x v="4837"/>
    <s v="English"/>
    <s v="USA"/>
    <n v="100000"/>
    <n v="1979"/>
    <x v="27"/>
    <x v="8"/>
    <x v="9"/>
    <x v="15"/>
    <x v="1"/>
    <x v="0"/>
    <x v="0"/>
    <x v="0"/>
    <x v="0"/>
  </r>
  <r>
    <x v="2342"/>
    <n v="90"/>
    <x v="4004"/>
    <s v="Comedy|Horror|Sci-Fi"/>
    <x v="4838"/>
    <s v="English"/>
    <s v="USA"/>
    <n v="40000"/>
    <n v="2001"/>
    <x v="15"/>
    <x v="5"/>
    <x v="11"/>
    <x v="3"/>
    <x v="1"/>
    <x v="0"/>
    <x v="0"/>
    <x v="0"/>
    <x v="0"/>
  </r>
  <r>
    <x v="2343"/>
    <n v="82"/>
    <x v="4"/>
    <s v="Family"/>
    <x v="4839"/>
    <s v="English"/>
    <s v="USA"/>
    <n v="20000"/>
    <n v="2014"/>
    <x v="75"/>
    <x v="15"/>
    <x v="2"/>
    <x v="2"/>
    <x v="1"/>
    <x v="0"/>
    <x v="0"/>
    <x v="0"/>
    <x v="0"/>
  </r>
  <r>
    <x v="2344"/>
    <n v="88"/>
    <x v="4005"/>
    <s v="Comedy|Crime|Drama|Horror|Thriller"/>
    <x v="4840"/>
    <s v="English"/>
    <s v="USA"/>
    <n v="200000"/>
    <n v="2013"/>
    <x v="2"/>
    <x v="5"/>
    <x v="7"/>
    <x v="8"/>
    <x v="10"/>
    <x v="2"/>
    <x v="0"/>
    <x v="0"/>
    <x v="0"/>
  </r>
  <r>
    <x v="2345"/>
    <n v="103"/>
    <x v="4"/>
    <s v="Documentary"/>
    <x v="4841"/>
    <s v="English"/>
    <s v="Canada"/>
    <n v="100000"/>
    <n v="2012"/>
    <x v="16"/>
    <x v="1"/>
    <x v="2"/>
    <x v="2"/>
    <x v="1"/>
    <x v="0"/>
    <x v="0"/>
    <x v="0"/>
    <x v="0"/>
  </r>
  <r>
    <x v="2346"/>
    <n v="80"/>
    <x v="4"/>
    <s v="Thriller"/>
    <x v="4842"/>
    <s v="English"/>
    <s v="UK"/>
    <n v="1800000"/>
    <n v="2007"/>
    <x v="23"/>
    <x v="13"/>
    <x v="2"/>
    <x v="2"/>
    <x v="1"/>
    <x v="0"/>
    <x v="0"/>
    <x v="0"/>
    <x v="0"/>
  </r>
  <r>
    <x v="2347"/>
    <n v="68"/>
    <x v="4"/>
    <s v="Crime|Drama"/>
    <x v="4843"/>
    <s v="English"/>
    <s v="USA"/>
    <s v="-"/>
    <n v="1948"/>
    <x v="1"/>
    <x v="8"/>
    <x v="9"/>
    <x v="2"/>
    <x v="1"/>
    <x v="0"/>
    <x v="0"/>
    <x v="0"/>
    <x v="0"/>
  </r>
  <r>
    <x v="2348"/>
    <n v="81"/>
    <x v="4"/>
    <s v="Action|Drama|Sci-Fi|Thriller"/>
    <x v="4844"/>
    <s v="English"/>
    <s v="USA"/>
    <n v="100000"/>
    <n v="2013"/>
    <x v="57"/>
    <x v="0"/>
    <x v="9"/>
    <x v="3"/>
    <x v="7"/>
    <x v="0"/>
    <x v="0"/>
    <x v="0"/>
    <x v="0"/>
  </r>
  <r>
    <x v="2349"/>
    <n v="106"/>
    <x v="4"/>
    <s v="Crime|Horror|Thriller"/>
    <x v="4845"/>
    <s v="English"/>
    <s v="USA"/>
    <s v="-"/>
    <n v="1971"/>
    <x v="2"/>
    <x v="8"/>
    <x v="11"/>
    <x v="1"/>
    <x v="1"/>
    <x v="0"/>
    <x v="0"/>
    <x v="0"/>
    <x v="0"/>
  </r>
  <r>
    <x v="2350"/>
    <n v="77"/>
    <x v="4"/>
    <s v="Biography|Documentary|Music"/>
    <x v="4846"/>
    <s v="English"/>
    <s v="USA"/>
    <n v="100000"/>
    <n v="2014"/>
    <x v="32"/>
    <x v="9"/>
    <x v="21"/>
    <x v="17"/>
    <x v="1"/>
    <x v="0"/>
    <x v="0"/>
    <x v="0"/>
    <x v="0"/>
  </r>
  <r>
    <x v="1096"/>
    <n v="114"/>
    <x v="2437"/>
    <s v="Crime|Horror|Thriller"/>
    <x v="2608"/>
    <s v="English"/>
    <s v="USA"/>
    <n v="15000000"/>
    <n v="2009"/>
    <x v="4"/>
    <x v="8"/>
    <x v="11"/>
    <x v="1"/>
    <x v="1"/>
    <x v="0"/>
    <x v="0"/>
    <x v="0"/>
    <x v="0"/>
  </r>
  <r>
    <x v="2351"/>
    <n v="80"/>
    <x v="4"/>
    <s v="Documentary"/>
    <x v="4847"/>
    <s v="English"/>
    <s v="USA"/>
    <n v="70000"/>
    <n v="2004"/>
    <x v="24"/>
    <x v="1"/>
    <x v="2"/>
    <x v="2"/>
    <x v="1"/>
    <x v="0"/>
    <x v="0"/>
    <x v="0"/>
    <x v="0"/>
  </r>
  <r>
    <x v="121"/>
    <n v="84"/>
    <x v="4006"/>
    <s v="Drama|Mystery|Thriller"/>
    <x v="4848"/>
    <s v="English"/>
    <s v="USA"/>
    <n v="60000"/>
    <n v="1998"/>
    <x v="7"/>
    <x v="3"/>
    <x v="12"/>
    <x v="1"/>
    <x v="1"/>
    <x v="0"/>
    <x v="0"/>
    <x v="0"/>
    <x v="0"/>
  </r>
  <r>
    <x v="2352"/>
    <n v="86"/>
    <x v="4007"/>
    <s v="Comedy|Romance"/>
    <x v="4849"/>
    <s v="English"/>
    <s v="USA"/>
    <s v="-"/>
    <n v="1997"/>
    <x v="28"/>
    <x v="5"/>
    <x v="6"/>
    <x v="2"/>
    <x v="1"/>
    <x v="0"/>
    <x v="0"/>
    <x v="0"/>
    <x v="0"/>
  </r>
  <r>
    <x v="2353"/>
    <n v="87"/>
    <x v="4008"/>
    <s v="Biography|Comedy|Romance"/>
    <x v="4850"/>
    <s v="English"/>
    <s v="USA"/>
    <n v="60000"/>
    <n v="1998"/>
    <x v="43"/>
    <x v="9"/>
    <x v="8"/>
    <x v="4"/>
    <x v="1"/>
    <x v="0"/>
    <x v="0"/>
    <x v="0"/>
    <x v="0"/>
  </r>
  <r>
    <x v="2354"/>
    <n v="80"/>
    <x v="4"/>
    <s v="Action|Sci-Fi|Thriller"/>
    <x v="4851"/>
    <s v="English"/>
    <s v="USA"/>
    <n v="75000"/>
    <n v="2015"/>
    <x v="33"/>
    <x v="0"/>
    <x v="10"/>
    <x v="1"/>
    <x v="1"/>
    <x v="0"/>
    <x v="0"/>
    <x v="0"/>
    <x v="0"/>
  </r>
  <r>
    <x v="1323"/>
    <n v="100"/>
    <x v="4009"/>
    <s v="Comedy|Documentary|Drama"/>
    <x v="4852"/>
    <s v="English"/>
    <s v="USA"/>
    <n v="65000"/>
    <n v="2004"/>
    <x v="11"/>
    <x v="5"/>
    <x v="21"/>
    <x v="8"/>
    <x v="1"/>
    <x v="0"/>
    <x v="0"/>
    <x v="0"/>
    <x v="0"/>
  </r>
  <r>
    <x v="2355"/>
    <n v="82"/>
    <x v="4010"/>
    <s v="Comedy"/>
    <x v="4853"/>
    <s v="English"/>
    <s v="USA"/>
    <n v="60000"/>
    <n v="2011"/>
    <x v="23"/>
    <x v="5"/>
    <x v="2"/>
    <x v="2"/>
    <x v="1"/>
    <x v="0"/>
    <x v="0"/>
    <x v="0"/>
    <x v="0"/>
  </r>
  <r>
    <x v="2204"/>
    <n v="82"/>
    <x v="4011"/>
    <s v="Comedy|Drama"/>
    <x v="4854"/>
    <s v="English"/>
    <s v="USA"/>
    <n v="70000"/>
    <n v="2014"/>
    <x v="23"/>
    <x v="5"/>
    <x v="9"/>
    <x v="2"/>
    <x v="1"/>
    <x v="0"/>
    <x v="0"/>
    <x v="0"/>
    <x v="0"/>
  </r>
  <r>
    <x v="2356"/>
    <n v="70"/>
    <x v="4"/>
    <s v="Horror|Sci-Fi"/>
    <x v="4855"/>
    <s v="English"/>
    <s v="USA"/>
    <n v="62000"/>
    <n v="1962"/>
    <x v="54"/>
    <x v="11"/>
    <x v="10"/>
    <x v="2"/>
    <x v="1"/>
    <x v="0"/>
    <x v="0"/>
    <x v="0"/>
    <x v="0"/>
  </r>
  <r>
    <x v="2357"/>
    <n v="75"/>
    <x v="4"/>
    <s v="Drama"/>
    <x v="4856"/>
    <s v="English"/>
    <s v="USA"/>
    <n v="100000"/>
    <n v="2014"/>
    <x v="2"/>
    <x v="3"/>
    <x v="2"/>
    <x v="2"/>
    <x v="1"/>
    <x v="0"/>
    <x v="0"/>
    <x v="0"/>
    <x v="0"/>
  </r>
  <r>
    <x v="2358"/>
    <n v="87"/>
    <x v="4"/>
    <s v="Comedy"/>
    <x v="4857"/>
    <s v="English"/>
    <s v="USA"/>
    <s v="-"/>
    <n v="2012"/>
    <x v="22"/>
    <x v="5"/>
    <x v="2"/>
    <x v="2"/>
    <x v="1"/>
    <x v="0"/>
    <x v="0"/>
    <x v="0"/>
    <x v="0"/>
  </r>
  <r>
    <x v="1607"/>
    <n v="87"/>
    <x v="4"/>
    <s v="Drama|Horror|Mystery"/>
    <x v="4858"/>
    <s v="English"/>
    <s v="USA"/>
    <n v="70000"/>
    <n v="2011"/>
    <x v="27"/>
    <x v="3"/>
    <x v="11"/>
    <x v="14"/>
    <x v="1"/>
    <x v="0"/>
    <x v="0"/>
    <x v="0"/>
    <x v="0"/>
  </r>
  <r>
    <x v="1734"/>
    <n v="98"/>
    <x v="4012"/>
    <s v="Comedy|Drama|Romance"/>
    <x v="4859"/>
    <s v="English"/>
    <s v="USA"/>
    <n v="25000"/>
    <n v="1995"/>
    <x v="4"/>
    <x v="5"/>
    <x v="9"/>
    <x v="4"/>
    <x v="1"/>
    <x v="0"/>
    <x v="0"/>
    <x v="0"/>
    <x v="0"/>
  </r>
  <r>
    <x v="2359"/>
    <n v="83"/>
    <x v="4"/>
    <s v="Crime|Drama|Thriller"/>
    <x v="4860"/>
    <s v="English"/>
    <s v="Canada"/>
    <s v="-"/>
    <n v="2013"/>
    <x v="10"/>
    <x v="8"/>
    <x v="9"/>
    <x v="1"/>
    <x v="1"/>
    <x v="0"/>
    <x v="0"/>
    <x v="0"/>
    <x v="0"/>
  </r>
  <r>
    <x v="2360"/>
    <n v="99"/>
    <x v="4"/>
    <s v="Comedy|Drama|Romance"/>
    <x v="4861"/>
    <s v="Portuguese"/>
    <s v="Brazil"/>
    <s v="-"/>
    <n v="1983"/>
    <x v="21"/>
    <x v="5"/>
    <x v="9"/>
    <x v="4"/>
    <x v="1"/>
    <x v="0"/>
    <x v="0"/>
    <x v="0"/>
    <x v="0"/>
  </r>
  <r>
    <x v="2361"/>
    <n v="98"/>
    <x v="4013"/>
    <s v="Comedy|Drama|Romance"/>
    <x v="4862"/>
    <s v="English"/>
    <s v="USA"/>
    <n v="65000"/>
    <n v="2010"/>
    <x v="22"/>
    <x v="5"/>
    <x v="9"/>
    <x v="4"/>
    <x v="1"/>
    <x v="0"/>
    <x v="0"/>
    <x v="0"/>
    <x v="0"/>
  </r>
  <r>
    <x v="2362"/>
    <n v="93"/>
    <x v="4"/>
    <s v="Crime|Drama|Horror"/>
    <x v="4863"/>
    <s v="English"/>
    <s v="USA"/>
    <n v="60000"/>
    <n v="2012"/>
    <x v="53"/>
    <x v="8"/>
    <x v="9"/>
    <x v="9"/>
    <x v="1"/>
    <x v="0"/>
    <x v="0"/>
    <x v="0"/>
    <x v="0"/>
  </r>
  <r>
    <x v="2363"/>
    <s v="-"/>
    <x v="4"/>
    <s v="Comedy|Drama"/>
    <x v="4864"/>
    <s v="English"/>
    <s v="USA"/>
    <s v="-"/>
    <n v="2006"/>
    <x v="55"/>
    <x v="5"/>
    <x v="9"/>
    <x v="2"/>
    <x v="1"/>
    <x v="0"/>
    <x v="0"/>
    <x v="0"/>
    <x v="0"/>
  </r>
  <r>
    <x v="2364"/>
    <n v="111"/>
    <x v="4"/>
    <s v="Documentary"/>
    <x v="4865"/>
    <s v="English"/>
    <s v="USA"/>
    <n v="50000"/>
    <n v="2015"/>
    <x v="19"/>
    <x v="1"/>
    <x v="2"/>
    <x v="2"/>
    <x v="1"/>
    <x v="0"/>
    <x v="0"/>
    <x v="0"/>
    <x v="0"/>
  </r>
  <r>
    <x v="2365"/>
    <n v="47"/>
    <x v="4"/>
    <s v="Fantasy|Horror|Mystery|Thriller"/>
    <x v="4866"/>
    <s v="English"/>
    <s v="USA"/>
    <n v="50000"/>
    <n v="2005"/>
    <x v="11"/>
    <x v="7"/>
    <x v="11"/>
    <x v="14"/>
    <x v="7"/>
    <x v="0"/>
    <x v="0"/>
    <x v="0"/>
    <x v="0"/>
  </r>
  <r>
    <x v="2366"/>
    <n v="92"/>
    <x v="4"/>
    <s v="Documentary"/>
    <x v="4867"/>
    <s v="English"/>
    <s v="USA"/>
    <n v="50000"/>
    <n v="2013"/>
    <x v="0"/>
    <x v="1"/>
    <x v="2"/>
    <x v="2"/>
    <x v="1"/>
    <x v="0"/>
    <x v="0"/>
    <x v="0"/>
    <x v="0"/>
  </r>
  <r>
    <x v="2367"/>
    <n v="97"/>
    <x v="4"/>
    <s v="Sci-Fi|Thriller"/>
    <x v="4868"/>
    <s v="English"/>
    <s v="USA"/>
    <n v="4000000"/>
    <n v="2014"/>
    <x v="9"/>
    <x v="10"/>
    <x v="1"/>
    <x v="2"/>
    <x v="1"/>
    <x v="0"/>
    <x v="0"/>
    <x v="0"/>
    <x v="0"/>
  </r>
  <r>
    <x v="2368"/>
    <n v="81"/>
    <x v="4"/>
    <s v="Biography|Documentary"/>
    <x v="4869"/>
    <s v="English"/>
    <s v="USA"/>
    <n v="50000"/>
    <n v="2014"/>
    <x v="38"/>
    <x v="9"/>
    <x v="21"/>
    <x v="2"/>
    <x v="1"/>
    <x v="0"/>
    <x v="0"/>
    <x v="0"/>
    <x v="0"/>
  </r>
  <r>
    <x v="2369"/>
    <n v="83"/>
    <x v="4"/>
    <s v="Drama"/>
    <x v="4870"/>
    <s v="English"/>
    <s v="USA"/>
    <n v="42000"/>
    <n v="2013"/>
    <x v="4"/>
    <x v="3"/>
    <x v="2"/>
    <x v="2"/>
    <x v="1"/>
    <x v="0"/>
    <x v="0"/>
    <x v="0"/>
    <x v="0"/>
  </r>
  <r>
    <x v="2370"/>
    <n v="96"/>
    <x v="4"/>
    <s v="Comedy"/>
    <x v="4871"/>
    <s v="English"/>
    <s v="USA"/>
    <n v="45000"/>
    <n v="2013"/>
    <x v="34"/>
    <x v="5"/>
    <x v="2"/>
    <x v="2"/>
    <x v="1"/>
    <x v="0"/>
    <x v="0"/>
    <x v="0"/>
    <x v="0"/>
  </r>
  <r>
    <x v="473"/>
    <n v="90"/>
    <x v="4014"/>
    <s v="Drama"/>
    <x v="4872"/>
    <s v="English"/>
    <s v="USA"/>
    <n v="42000"/>
    <n v="2000"/>
    <x v="7"/>
    <x v="3"/>
    <x v="2"/>
    <x v="2"/>
    <x v="1"/>
    <x v="0"/>
    <x v="0"/>
    <x v="0"/>
    <x v="0"/>
  </r>
  <r>
    <x v="2371"/>
    <n v="90"/>
    <x v="4015"/>
    <s v="Comedy|Romance"/>
    <x v="4873"/>
    <s v="English"/>
    <s v="USA"/>
    <n v="40000"/>
    <n v="1999"/>
    <x v="32"/>
    <x v="5"/>
    <x v="6"/>
    <x v="2"/>
    <x v="1"/>
    <x v="0"/>
    <x v="0"/>
    <x v="0"/>
    <x v="0"/>
  </r>
  <r>
    <x v="2372"/>
    <n v="95"/>
    <x v="4"/>
    <s v="Drama|Sci-Fi|Thriller"/>
    <x v="4874"/>
    <s v="English"/>
    <s v="USA"/>
    <n v="75000"/>
    <n v="2014"/>
    <x v="40"/>
    <x v="3"/>
    <x v="10"/>
    <x v="1"/>
    <x v="1"/>
    <x v="0"/>
    <x v="0"/>
    <x v="0"/>
    <x v="0"/>
  </r>
  <r>
    <x v="2373"/>
    <n v="83"/>
    <x v="4"/>
    <s v="Horror"/>
    <x v="4875"/>
    <s v="English"/>
    <s v="USA"/>
    <n v="40000"/>
    <n v="2011"/>
    <x v="75"/>
    <x v="11"/>
    <x v="2"/>
    <x v="2"/>
    <x v="1"/>
    <x v="0"/>
    <x v="0"/>
    <x v="0"/>
    <x v="0"/>
  </r>
  <r>
    <x v="48"/>
    <n v="117"/>
    <x v="4016"/>
    <s v="Documentary|Music"/>
    <x v="4876"/>
    <s v="English"/>
    <s v="USA"/>
    <s v="-"/>
    <n v="1978"/>
    <x v="17"/>
    <x v="1"/>
    <x v="16"/>
    <x v="2"/>
    <x v="1"/>
    <x v="0"/>
    <x v="0"/>
    <x v="0"/>
    <x v="0"/>
  </r>
  <r>
    <x v="2374"/>
    <n v="75"/>
    <x v="4"/>
    <s v="Horror|Thriller"/>
    <x v="4877"/>
    <s v="English"/>
    <s v="USA"/>
    <n v="50000"/>
    <n v="2012"/>
    <x v="42"/>
    <x v="11"/>
    <x v="1"/>
    <x v="2"/>
    <x v="1"/>
    <x v="0"/>
    <x v="0"/>
    <x v="0"/>
    <x v="0"/>
  </r>
  <r>
    <x v="2375"/>
    <n v="79"/>
    <x v="4017"/>
    <s v="Drama"/>
    <x v="4878"/>
    <s v="English"/>
    <s v="USA"/>
    <s v="-"/>
    <n v="2009"/>
    <x v="22"/>
    <x v="3"/>
    <x v="2"/>
    <x v="2"/>
    <x v="1"/>
    <x v="0"/>
    <x v="0"/>
    <x v="0"/>
    <x v="0"/>
  </r>
  <r>
    <x v="2376"/>
    <n v="78"/>
    <x v="4018"/>
    <s v="Western"/>
    <x v="4879"/>
    <s v="English"/>
    <s v="USA"/>
    <n v="30000"/>
    <n v="2007"/>
    <x v="54"/>
    <x v="17"/>
    <x v="2"/>
    <x v="2"/>
    <x v="1"/>
    <x v="0"/>
    <x v="0"/>
    <x v="0"/>
    <x v="0"/>
  </r>
  <r>
    <x v="2377"/>
    <n v="109"/>
    <x v="4"/>
    <s v="Comedy"/>
    <x v="4880"/>
    <s v="English"/>
    <s v="USA"/>
    <s v="-"/>
    <n v="2005"/>
    <x v="8"/>
    <x v="5"/>
    <x v="2"/>
    <x v="2"/>
    <x v="1"/>
    <x v="0"/>
    <x v="0"/>
    <x v="0"/>
    <x v="0"/>
  </r>
  <r>
    <x v="2378"/>
    <n v="89"/>
    <x v="4"/>
    <s v="Horror"/>
    <x v="4881"/>
    <s v="English"/>
    <s v="USA"/>
    <n v="60000"/>
    <n v="2013"/>
    <x v="28"/>
    <x v="11"/>
    <x v="2"/>
    <x v="2"/>
    <x v="1"/>
    <x v="0"/>
    <x v="0"/>
    <x v="0"/>
    <x v="0"/>
  </r>
  <r>
    <x v="2159"/>
    <n v="93"/>
    <x v="4019"/>
    <s v="Comedy|Crime|Drama"/>
    <x v="4882"/>
    <s v="English"/>
    <s v="UK"/>
    <s v="-"/>
    <n v="2009"/>
    <x v="12"/>
    <x v="5"/>
    <x v="7"/>
    <x v="8"/>
    <x v="1"/>
    <x v="0"/>
    <x v="0"/>
    <x v="0"/>
    <x v="0"/>
  </r>
  <r>
    <x v="609"/>
    <n v="102"/>
    <x v="4020"/>
    <s v="Comedy"/>
    <x v="4883"/>
    <s v="English"/>
    <s v="USA"/>
    <n v="230000"/>
    <n v="1994"/>
    <x v="6"/>
    <x v="5"/>
    <x v="2"/>
    <x v="2"/>
    <x v="1"/>
    <x v="0"/>
    <x v="0"/>
    <x v="0"/>
    <x v="0"/>
  </r>
  <r>
    <x v="2379"/>
    <n v="65"/>
    <x v="4021"/>
    <s v="Drama|Fantasy"/>
    <x v="4884"/>
    <s v="English"/>
    <s v="USA"/>
    <n v="27000"/>
    <n v="1971"/>
    <x v="10"/>
    <x v="3"/>
    <x v="5"/>
    <x v="2"/>
    <x v="1"/>
    <x v="0"/>
    <x v="0"/>
    <x v="0"/>
    <x v="0"/>
  </r>
  <r>
    <x v="2377"/>
    <n v="85"/>
    <x v="4"/>
    <s v="Comedy|Drama"/>
    <x v="4885"/>
    <s v="English"/>
    <s v="USA"/>
    <s v="-"/>
    <n v="2002"/>
    <x v="21"/>
    <x v="5"/>
    <x v="9"/>
    <x v="2"/>
    <x v="1"/>
    <x v="0"/>
    <x v="0"/>
    <x v="0"/>
    <x v="0"/>
  </r>
  <r>
    <x v="856"/>
    <n v="97"/>
    <x v="4022"/>
    <s v="Comedy|Drama"/>
    <x v="4886"/>
    <s v="English"/>
    <s v="Canada"/>
    <n v="25000"/>
    <n v="1997"/>
    <x v="11"/>
    <x v="5"/>
    <x v="9"/>
    <x v="2"/>
    <x v="1"/>
    <x v="0"/>
    <x v="0"/>
    <x v="0"/>
    <x v="0"/>
  </r>
  <r>
    <x v="50"/>
    <n v="109"/>
    <x v="1420"/>
    <s v="Action|Crime|Drama|Thriller"/>
    <x v="1478"/>
    <s v="English"/>
    <s v="USA"/>
    <n v="35000000"/>
    <n v="2014"/>
    <x v="20"/>
    <x v="0"/>
    <x v="7"/>
    <x v="8"/>
    <x v="7"/>
    <x v="0"/>
    <x v="0"/>
    <x v="0"/>
    <x v="0"/>
  </r>
  <r>
    <x v="2380"/>
    <n v="79"/>
    <x v="4"/>
    <s v="Drama|Family"/>
    <x v="4887"/>
    <s v="English"/>
    <s v="USA"/>
    <n v="24000"/>
    <n v="2002"/>
    <x v="15"/>
    <x v="3"/>
    <x v="4"/>
    <x v="2"/>
    <x v="1"/>
    <x v="0"/>
    <x v="0"/>
    <x v="0"/>
    <x v="0"/>
  </r>
  <r>
    <x v="388"/>
    <n v="80"/>
    <x v="4"/>
    <s v="Action|Crime|Thriller"/>
    <x v="4888"/>
    <s v="English"/>
    <s v="Canada"/>
    <s v="-"/>
    <n v="2009"/>
    <x v="22"/>
    <x v="0"/>
    <x v="7"/>
    <x v="1"/>
    <x v="1"/>
    <x v="0"/>
    <x v="0"/>
    <x v="0"/>
    <x v="0"/>
  </r>
  <r>
    <x v="776"/>
    <n v="100"/>
    <x v="4023"/>
    <s v="Comedy|Drama"/>
    <x v="4889"/>
    <s v="English"/>
    <s v="USA"/>
    <n v="23000"/>
    <n v="1991"/>
    <x v="1"/>
    <x v="5"/>
    <x v="9"/>
    <x v="2"/>
    <x v="1"/>
    <x v="0"/>
    <x v="0"/>
    <x v="0"/>
    <x v="0"/>
  </r>
  <r>
    <x v="2381"/>
    <n v="90"/>
    <x v="4"/>
    <s v="Crime|Drama|Thriller"/>
    <x v="4890"/>
    <s v="English"/>
    <s v="USA"/>
    <n v="25000"/>
    <n v="2015"/>
    <x v="30"/>
    <x v="8"/>
    <x v="9"/>
    <x v="1"/>
    <x v="1"/>
    <x v="0"/>
    <x v="0"/>
    <x v="0"/>
    <x v="0"/>
  </r>
  <r>
    <x v="2373"/>
    <n v="90"/>
    <x v="4"/>
    <s v="Comedy|Romance"/>
    <x v="4891"/>
    <s v="English"/>
    <s v="USA"/>
    <n v="22000"/>
    <n v="2013"/>
    <x v="47"/>
    <x v="5"/>
    <x v="6"/>
    <x v="2"/>
    <x v="1"/>
    <x v="0"/>
    <x v="0"/>
    <x v="0"/>
    <x v="0"/>
  </r>
  <r>
    <x v="1896"/>
    <n v="120"/>
    <x v="4"/>
    <s v="Drama"/>
    <x v="4892"/>
    <s v="English"/>
    <s v="USA"/>
    <n v="20000"/>
    <n v="2003"/>
    <x v="8"/>
    <x v="3"/>
    <x v="2"/>
    <x v="2"/>
    <x v="1"/>
    <x v="0"/>
    <x v="0"/>
    <x v="0"/>
    <x v="0"/>
  </r>
  <r>
    <x v="2382"/>
    <n v="91"/>
    <x v="4"/>
    <s v="Horror|Mystery|Thriller"/>
    <x v="4893"/>
    <s v="English"/>
    <s v="USA"/>
    <s v="-"/>
    <n v="2015"/>
    <x v="51"/>
    <x v="11"/>
    <x v="12"/>
    <x v="1"/>
    <x v="1"/>
    <x v="0"/>
    <x v="0"/>
    <x v="0"/>
    <x v="0"/>
  </r>
  <r>
    <x v="2383"/>
    <n v="143"/>
    <x v="4"/>
    <s v="Drama|Horror|Thriller"/>
    <x v="4894"/>
    <s v="English"/>
    <s v="USA"/>
    <n v="17350"/>
    <n v="2011"/>
    <x v="56"/>
    <x v="3"/>
    <x v="11"/>
    <x v="1"/>
    <x v="1"/>
    <x v="0"/>
    <x v="0"/>
    <x v="0"/>
    <x v="0"/>
  </r>
  <r>
    <x v="1342"/>
    <n v="85"/>
    <x v="4024"/>
    <s v="Comedy|Drama|Romance"/>
    <x v="4895"/>
    <s v="English"/>
    <s v="USA"/>
    <n v="15000"/>
    <n v="2005"/>
    <x v="4"/>
    <x v="5"/>
    <x v="9"/>
    <x v="4"/>
    <x v="1"/>
    <x v="0"/>
    <x v="0"/>
    <x v="0"/>
    <x v="0"/>
  </r>
  <r>
    <x v="2384"/>
    <n v="60"/>
    <x v="4"/>
    <s v="Drama"/>
    <x v="4896"/>
    <s v="Swahili"/>
    <s v="Kenya"/>
    <n v="15000"/>
    <n v="2014"/>
    <x v="38"/>
    <x v="3"/>
    <x v="2"/>
    <x v="2"/>
    <x v="1"/>
    <x v="0"/>
    <x v="0"/>
    <x v="0"/>
    <x v="0"/>
  </r>
  <r>
    <x v="2385"/>
    <n v="88"/>
    <x v="4025"/>
    <s v="Romance"/>
    <x v="4897"/>
    <s v="English"/>
    <s v="USA"/>
    <n v="15000"/>
    <n v="2009"/>
    <x v="5"/>
    <x v="12"/>
    <x v="2"/>
    <x v="2"/>
    <x v="1"/>
    <x v="0"/>
    <x v="0"/>
    <x v="0"/>
    <x v="0"/>
  </r>
  <r>
    <x v="2386"/>
    <n v="78"/>
    <x v="4"/>
    <s v="Sci-Fi|Thriller"/>
    <x v="4898"/>
    <s v="English"/>
    <s v="USA"/>
    <n v="20000"/>
    <n v="2011"/>
    <x v="61"/>
    <x v="10"/>
    <x v="1"/>
    <x v="2"/>
    <x v="1"/>
    <x v="0"/>
    <x v="0"/>
    <x v="0"/>
    <x v="0"/>
  </r>
  <r>
    <x v="1204"/>
    <n v="108"/>
    <x v="4026"/>
    <s v="Comedy|Crime|Horror"/>
    <x v="4899"/>
    <s v="English"/>
    <s v="USA"/>
    <n v="10000"/>
    <n v="1972"/>
    <x v="9"/>
    <x v="5"/>
    <x v="7"/>
    <x v="9"/>
    <x v="1"/>
    <x v="0"/>
    <x v="0"/>
    <x v="0"/>
    <x v="0"/>
  </r>
  <r>
    <x v="1209"/>
    <n v="110"/>
    <x v="4027"/>
    <s v="Drama|Music|Romance"/>
    <x v="4900"/>
    <s v="French"/>
    <s v="France"/>
    <n v="4500"/>
    <n v="2004"/>
    <x v="8"/>
    <x v="3"/>
    <x v="16"/>
    <x v="4"/>
    <x v="1"/>
    <x v="0"/>
    <x v="0"/>
    <x v="0"/>
    <x v="0"/>
  </r>
  <r>
    <x v="2387"/>
    <n v="90"/>
    <x v="4028"/>
    <s v="Drama"/>
    <x v="4901"/>
    <s v="Persian"/>
    <s v="Iran"/>
    <n v="10000"/>
    <n v="2000"/>
    <x v="7"/>
    <x v="3"/>
    <x v="2"/>
    <x v="2"/>
    <x v="1"/>
    <x v="0"/>
    <x v="0"/>
    <x v="0"/>
    <x v="0"/>
  </r>
  <r>
    <x v="2388"/>
    <n v="83"/>
    <x v="4"/>
    <s v="Horror"/>
    <x v="4902"/>
    <s v="English"/>
    <s v="Ireland"/>
    <n v="10000"/>
    <n v="2007"/>
    <x v="10"/>
    <x v="11"/>
    <x v="2"/>
    <x v="2"/>
    <x v="1"/>
    <x v="0"/>
    <x v="0"/>
    <x v="0"/>
    <x v="0"/>
  </r>
  <r>
    <x v="2389"/>
    <n v="111"/>
    <x v="4029"/>
    <s v="Crime|Horror|Mystery|Thriller"/>
    <x v="4903"/>
    <s v="Japanese"/>
    <s v="Japan"/>
    <n v="1000000"/>
    <n v="1997"/>
    <x v="38"/>
    <x v="8"/>
    <x v="11"/>
    <x v="14"/>
    <x v="7"/>
    <x v="0"/>
    <x v="0"/>
    <x v="0"/>
    <x v="0"/>
  </r>
  <r>
    <x v="2390"/>
    <n v="84"/>
    <x v="4"/>
    <s v="Drama"/>
    <x v="4904"/>
    <s v="English"/>
    <s v="USA"/>
    <s v="-"/>
    <n v="2004"/>
    <x v="9"/>
    <x v="3"/>
    <x v="2"/>
    <x v="2"/>
    <x v="1"/>
    <x v="0"/>
    <x v="0"/>
    <x v="0"/>
    <x v="0"/>
  </r>
  <r>
    <x v="2391"/>
    <n v="82"/>
    <x v="4"/>
    <s v="Comedy|Horror|Thriller"/>
    <x v="4905"/>
    <s v="English"/>
    <s v="USA"/>
    <n v="200000"/>
    <n v="2012"/>
    <x v="28"/>
    <x v="5"/>
    <x v="11"/>
    <x v="1"/>
    <x v="1"/>
    <x v="0"/>
    <x v="0"/>
    <x v="0"/>
    <x v="0"/>
  </r>
  <r>
    <x v="2392"/>
    <n v="98"/>
    <x v="4"/>
    <s v="Crime|Drama"/>
    <x v="4906"/>
    <s v="English"/>
    <s v="USA"/>
    <s v="-"/>
    <n v="1995"/>
    <x v="21"/>
    <x v="8"/>
    <x v="9"/>
    <x v="2"/>
    <x v="1"/>
    <x v="0"/>
    <x v="0"/>
    <x v="0"/>
    <x v="0"/>
  </r>
  <r>
    <x v="2393"/>
    <n v="77"/>
    <x v="4030"/>
    <s v="Drama|Sci-Fi|Thriller"/>
    <x v="4907"/>
    <s v="English"/>
    <s v="USA"/>
    <n v="7000"/>
    <n v="2004"/>
    <x v="15"/>
    <x v="3"/>
    <x v="10"/>
    <x v="1"/>
    <x v="1"/>
    <x v="0"/>
    <x v="0"/>
    <x v="0"/>
    <x v="0"/>
  </r>
  <r>
    <x v="2394"/>
    <n v="80"/>
    <x v="4031"/>
    <s v="Thriller"/>
    <x v="4908"/>
    <s v="English"/>
    <s v="Philippines"/>
    <n v="7000"/>
    <n v="2005"/>
    <x v="22"/>
    <x v="13"/>
    <x v="2"/>
    <x v="2"/>
    <x v="1"/>
    <x v="0"/>
    <x v="0"/>
    <x v="0"/>
    <x v="0"/>
  </r>
  <r>
    <x v="423"/>
    <n v="81"/>
    <x v="4032"/>
    <s v="Action|Crime|Drama|Romance|Thriller"/>
    <x v="4909"/>
    <s v="Spanish"/>
    <s v="USA"/>
    <n v="7000"/>
    <n v="1992"/>
    <x v="8"/>
    <x v="0"/>
    <x v="7"/>
    <x v="8"/>
    <x v="6"/>
    <x v="2"/>
    <x v="0"/>
    <x v="0"/>
    <x v="0"/>
  </r>
  <r>
    <x v="2395"/>
    <n v="84"/>
    <x v="4"/>
    <s v="Crime|Drama"/>
    <x v="4910"/>
    <s v="English"/>
    <s v="USA"/>
    <n v="3250"/>
    <n v="2005"/>
    <x v="6"/>
    <x v="8"/>
    <x v="9"/>
    <x v="2"/>
    <x v="1"/>
    <x v="0"/>
    <x v="0"/>
    <x v="0"/>
    <x v="0"/>
  </r>
  <r>
    <x v="1734"/>
    <n v="95"/>
    <x v="4033"/>
    <s v="Comedy|Drama"/>
    <x v="4911"/>
    <s v="English"/>
    <s v="USA"/>
    <n v="9000"/>
    <n v="2011"/>
    <x v="21"/>
    <x v="5"/>
    <x v="9"/>
    <x v="2"/>
    <x v="1"/>
    <x v="0"/>
    <x v="0"/>
    <x v="0"/>
    <x v="0"/>
  </r>
  <r>
    <x v="2396"/>
    <n v="87"/>
    <x v="4"/>
    <s v="Comedy|Drama"/>
    <x v="4912"/>
    <s v="English"/>
    <s v="Canada"/>
    <s v="-"/>
    <n v="2013"/>
    <x v="16"/>
    <x v="5"/>
    <x v="9"/>
    <x v="2"/>
    <x v="1"/>
    <x v="0"/>
    <x v="0"/>
    <x v="0"/>
    <x v="0"/>
  </r>
  <r>
    <x v="113"/>
    <n v="43"/>
    <x v="4"/>
    <s v="Crime|Drama|Mystery|Thriller"/>
    <x v="4913"/>
    <s v="English"/>
    <s v="USA"/>
    <s v="-"/>
    <s v="-"/>
    <x v="7"/>
    <x v="8"/>
    <x v="9"/>
    <x v="14"/>
    <x v="7"/>
    <x v="0"/>
    <x v="0"/>
    <x v="0"/>
    <x v="0"/>
  </r>
  <r>
    <x v="2397"/>
    <n v="76"/>
    <x v="4"/>
    <s v="Drama|Horror|Thriller"/>
    <x v="4914"/>
    <s v="English"/>
    <s v="USA"/>
    <n v="1400"/>
    <n v="2013"/>
    <x v="22"/>
    <x v="3"/>
    <x v="11"/>
    <x v="1"/>
    <x v="1"/>
    <x v="0"/>
    <x v="0"/>
    <x v="0"/>
    <x v="0"/>
  </r>
  <r>
    <x v="2398"/>
    <n v="100"/>
    <x v="4034"/>
    <s v="Comedy|Drama|Romance"/>
    <x v="4915"/>
    <s v="English"/>
    <s v="USA"/>
    <s v="-"/>
    <n v="2012"/>
    <x v="22"/>
    <x v="5"/>
    <x v="9"/>
    <x v="4"/>
    <x v="1"/>
    <x v="0"/>
    <x v="0"/>
    <x v="0"/>
    <x v="0"/>
  </r>
  <r>
    <x v="1878"/>
    <n v="90"/>
    <x v="4035"/>
    <s v="Documentary"/>
    <x v="4916"/>
    <s v="English"/>
    <s v="USA"/>
    <n v="1100"/>
    <n v="2004"/>
    <x v="4"/>
    <x v="1"/>
    <x v="2"/>
    <x v="2"/>
    <x v="1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s v="James Cameron"/>
    <n v="178"/>
    <x v="0"/>
    <s v="Action|Adventure|Fantasy|Sci-Fi"/>
    <x v="0"/>
    <s v="English"/>
    <s v="USA"/>
    <n v="237000000"/>
    <n v="2009"/>
    <n v="7.9"/>
    <s v="Action"/>
    <x v="0"/>
    <s v="Fantasy"/>
    <s v="Sci-Fi"/>
    <m/>
    <m/>
    <m/>
    <m/>
  </r>
  <r>
    <s v="Gore Verbinski"/>
    <n v="169"/>
    <x v="1"/>
    <s v="Action|Adventure|Fantasy"/>
    <x v="1"/>
    <s v="English"/>
    <s v="USA"/>
    <n v="300000000"/>
    <n v="2007"/>
    <n v="7.1"/>
    <s v="Action"/>
    <x v="0"/>
    <s v="Fantasy"/>
    <m/>
    <m/>
    <m/>
    <m/>
    <m/>
  </r>
  <r>
    <s v="Sam Mendes"/>
    <n v="148"/>
    <x v="2"/>
    <s v="Action|Adventure|Thriller"/>
    <x v="2"/>
    <s v="English"/>
    <s v="UK"/>
    <n v="245000000"/>
    <n v="2015"/>
    <n v="6.8"/>
    <s v="Action"/>
    <x v="0"/>
    <s v="Thriller"/>
    <m/>
    <m/>
    <m/>
    <m/>
    <m/>
  </r>
  <r>
    <s v="Christopher Nolan"/>
    <n v="164"/>
    <x v="3"/>
    <s v="Action|Thriller"/>
    <x v="3"/>
    <s v="English"/>
    <s v="USA"/>
    <n v="250000000"/>
    <n v="2012"/>
    <n v="8.5"/>
    <s v="Action"/>
    <x v="1"/>
    <m/>
    <m/>
    <m/>
    <m/>
    <m/>
    <m/>
  </r>
  <r>
    <s v="Doug Walker"/>
    <s v="-"/>
    <x v="4"/>
    <s v="Documentary"/>
    <x v="4"/>
    <s v="-"/>
    <s v="-"/>
    <s v="-"/>
    <s v="-"/>
    <n v="7.1"/>
    <s v="Documentary"/>
    <x v="2"/>
    <m/>
    <m/>
    <m/>
    <m/>
    <m/>
    <m/>
  </r>
  <r>
    <s v="Andrew Stanton"/>
    <n v="132"/>
    <x v="5"/>
    <s v="Action|Adventure|Sci-Fi"/>
    <x v="5"/>
    <s v="English"/>
    <s v="USA"/>
    <n v="263700000"/>
    <n v="2012"/>
    <n v="6.6"/>
    <s v="Action"/>
    <x v="0"/>
    <s v="Sci-Fi"/>
    <m/>
    <m/>
    <m/>
    <m/>
    <m/>
  </r>
  <r>
    <s v="Sam Raimi"/>
    <n v="156"/>
    <x v="6"/>
    <s v="Action|Adventure|Romance"/>
    <x v="6"/>
    <s v="English"/>
    <s v="USA"/>
    <n v="258000000"/>
    <n v="2007"/>
    <n v="6.2"/>
    <s v="Action"/>
    <x v="0"/>
    <s v="Romance"/>
    <m/>
    <m/>
    <m/>
    <m/>
    <m/>
  </r>
  <r>
    <s v="Nathan Greno"/>
    <n v="100"/>
    <x v="7"/>
    <s v="Adventure|Animation|Comedy|Family|Fantasy|Musical|Romance"/>
    <x v="7"/>
    <s v="English"/>
    <s v="USA"/>
    <n v="260000000"/>
    <n v="2010"/>
    <n v="7.8"/>
    <s v="Adventure"/>
    <x v="3"/>
    <s v="Comedy"/>
    <s v="Family"/>
    <s v="Fantasy"/>
    <s v="Musical"/>
    <s v="Romance"/>
    <m/>
  </r>
  <r>
    <s v="Joss Whedon"/>
    <n v="141"/>
    <x v="8"/>
    <s v="Action|Adventure|Sci-Fi"/>
    <x v="8"/>
    <s v="English"/>
    <s v="USA"/>
    <n v="250000000"/>
    <n v="2015"/>
    <n v="7.5"/>
    <s v="Action"/>
    <x v="0"/>
    <s v="Sci-Fi"/>
    <m/>
    <m/>
    <m/>
    <m/>
    <m/>
  </r>
  <r>
    <s v="David Yates"/>
    <n v="153"/>
    <x v="9"/>
    <s v="Adventure|Family|Fantasy|Mystery"/>
    <x v="9"/>
    <s v="English"/>
    <s v="UK"/>
    <n v="250000000"/>
    <n v="2009"/>
    <n v="7.5"/>
    <s v="Adventure"/>
    <x v="4"/>
    <s v="Fantasy"/>
    <s v="Mystery"/>
    <m/>
    <m/>
    <m/>
    <m/>
  </r>
  <r>
    <s v="Zack Snyder"/>
    <n v="183"/>
    <x v="10"/>
    <s v="Action|Adventure|Sci-Fi"/>
    <x v="10"/>
    <s v="English"/>
    <s v="USA"/>
    <n v="250000000"/>
    <n v="2016"/>
    <n v="6.9"/>
    <s v="Action"/>
    <x v="0"/>
    <s v="Sci-Fi"/>
    <m/>
    <m/>
    <m/>
    <m/>
    <m/>
  </r>
  <r>
    <s v="Bryan Singer"/>
    <n v="169"/>
    <x v="11"/>
    <s v="Action|Adventure|Sci-Fi"/>
    <x v="11"/>
    <s v="English"/>
    <s v="USA"/>
    <n v="209000000"/>
    <n v="2006"/>
    <n v="6.1"/>
    <s v="Action"/>
    <x v="0"/>
    <s v="Sci-Fi"/>
    <m/>
    <m/>
    <m/>
    <m/>
    <m/>
  </r>
  <r>
    <s v="Marc Forster"/>
    <n v="106"/>
    <x v="12"/>
    <s v="Action|Adventure"/>
    <x v="12"/>
    <s v="English"/>
    <s v="UK"/>
    <n v="200000000"/>
    <n v="2008"/>
    <n v="6.7"/>
    <s v="Action"/>
    <x v="0"/>
    <m/>
    <m/>
    <m/>
    <m/>
    <m/>
    <m/>
  </r>
  <r>
    <s v="Gore Verbinski"/>
    <n v="151"/>
    <x v="13"/>
    <s v="Action|Adventure|Fantasy"/>
    <x v="13"/>
    <s v="English"/>
    <s v="USA"/>
    <n v="225000000"/>
    <n v="2006"/>
    <n v="7.3"/>
    <s v="Action"/>
    <x v="0"/>
    <s v="Fantasy"/>
    <m/>
    <m/>
    <m/>
    <m/>
    <m/>
  </r>
  <r>
    <s v="Gore Verbinski"/>
    <n v="150"/>
    <x v="14"/>
    <s v="Action|Adventure|Western"/>
    <x v="14"/>
    <s v="English"/>
    <s v="USA"/>
    <n v="215000000"/>
    <n v="2013"/>
    <n v="6.5"/>
    <s v="Action"/>
    <x v="0"/>
    <s v="Western"/>
    <m/>
    <m/>
    <m/>
    <m/>
    <m/>
  </r>
  <r>
    <s v="Zack Snyder"/>
    <n v="143"/>
    <x v="15"/>
    <s v="Action|Adventure|Fantasy|Sci-Fi"/>
    <x v="15"/>
    <s v="English"/>
    <s v="USA"/>
    <n v="225000000"/>
    <n v="2013"/>
    <n v="7.2"/>
    <s v="Action"/>
    <x v="0"/>
    <s v="Fantasy"/>
    <s v="Sci-Fi"/>
    <m/>
    <m/>
    <m/>
    <m/>
  </r>
  <r>
    <s v="Andrew Adamson"/>
    <n v="150"/>
    <x v="16"/>
    <s v="Action|Adventure|Family|Fantasy"/>
    <x v="16"/>
    <s v="English"/>
    <s v="USA"/>
    <n v="225000000"/>
    <n v="2008"/>
    <n v="6.6"/>
    <s v="Action"/>
    <x v="0"/>
    <s v="Family"/>
    <s v="Fantasy"/>
    <m/>
    <m/>
    <m/>
    <m/>
  </r>
  <r>
    <s v="Joss Whedon"/>
    <n v="173"/>
    <x v="17"/>
    <s v="Action|Adventure|Sci-Fi"/>
    <x v="17"/>
    <s v="English"/>
    <s v="USA"/>
    <n v="220000000"/>
    <n v="2012"/>
    <n v="8.1"/>
    <s v="Action"/>
    <x v="0"/>
    <s v="Sci-Fi"/>
    <m/>
    <m/>
    <m/>
    <m/>
    <m/>
  </r>
  <r>
    <s v="Rob Marshall"/>
    <n v="136"/>
    <x v="18"/>
    <s v="Action|Adventure|Fantasy"/>
    <x v="18"/>
    <s v="English"/>
    <s v="USA"/>
    <n v="250000000"/>
    <n v="2011"/>
    <n v="6.7"/>
    <s v="Action"/>
    <x v="0"/>
    <s v="Fantasy"/>
    <m/>
    <m/>
    <m/>
    <m/>
    <m/>
  </r>
  <r>
    <s v="Barry Sonnenfeld"/>
    <n v="106"/>
    <x v="19"/>
    <s v="Action|Adventure|Comedy|Family|Fantasy|Sci-Fi"/>
    <x v="19"/>
    <s v="English"/>
    <s v="USA"/>
    <n v="225000000"/>
    <n v="2012"/>
    <n v="6.8"/>
    <s v="Action"/>
    <x v="0"/>
    <s v="Comedy"/>
    <s v="Family"/>
    <s v="Fantasy"/>
    <s v="Sci-Fi"/>
    <m/>
    <m/>
  </r>
  <r>
    <s v="Peter Jackson"/>
    <n v="164"/>
    <x v="20"/>
    <s v="Adventure|Fantasy"/>
    <x v="20"/>
    <s v="English"/>
    <s v="New Zealand"/>
    <n v="250000000"/>
    <n v="2014"/>
    <n v="7.5"/>
    <s v="Adventure"/>
    <x v="5"/>
    <m/>
    <m/>
    <m/>
    <m/>
    <m/>
    <m/>
  </r>
  <r>
    <s v="Marc Webb"/>
    <n v="153"/>
    <x v="21"/>
    <s v="Action|Adventure|Fantasy"/>
    <x v="21"/>
    <s v="English"/>
    <s v="USA"/>
    <n v="230000000"/>
    <n v="2012"/>
    <n v="7"/>
    <s v="Action"/>
    <x v="0"/>
    <s v="Fantasy"/>
    <m/>
    <m/>
    <m/>
    <m/>
    <m/>
  </r>
  <r>
    <s v="Ridley Scott"/>
    <n v="156"/>
    <x v="22"/>
    <s v="Action|Adventure|Drama|History"/>
    <x v="22"/>
    <s v="English"/>
    <s v="USA"/>
    <n v="200000000"/>
    <n v="2010"/>
    <n v="6.7"/>
    <s v="Action"/>
    <x v="0"/>
    <s v="Drama"/>
    <s v="History"/>
    <m/>
    <m/>
    <m/>
    <m/>
  </r>
  <r>
    <s v="Peter Jackson"/>
    <n v="186"/>
    <x v="23"/>
    <s v="Adventure|Fantasy"/>
    <x v="23"/>
    <s v="English"/>
    <s v="USA"/>
    <n v="225000000"/>
    <n v="2013"/>
    <n v="7.9"/>
    <s v="Adventure"/>
    <x v="5"/>
    <m/>
    <m/>
    <m/>
    <m/>
    <m/>
    <m/>
  </r>
  <r>
    <s v="Chris Weitz"/>
    <n v="113"/>
    <x v="24"/>
    <s v="Adventure|Family|Fantasy"/>
    <x v="24"/>
    <s v="English"/>
    <s v="USA"/>
    <n v="180000000"/>
    <n v="2007"/>
    <n v="6.1"/>
    <s v="Adventure"/>
    <x v="4"/>
    <s v="Fantasy"/>
    <m/>
    <m/>
    <m/>
    <m/>
    <m/>
  </r>
  <r>
    <s v="Peter Jackson"/>
    <n v="201"/>
    <x v="25"/>
    <s v="Action|Adventure|Drama|Romance"/>
    <x v="25"/>
    <s v="English"/>
    <s v="New Zealand"/>
    <n v="207000000"/>
    <n v="2005"/>
    <n v="7.2"/>
    <s v="Action"/>
    <x v="0"/>
    <s v="Drama"/>
    <s v="Romance"/>
    <m/>
    <m/>
    <m/>
    <m/>
  </r>
  <r>
    <s v="James Cameron"/>
    <n v="194"/>
    <x v="26"/>
    <s v="Drama|Romance"/>
    <x v="26"/>
    <s v="English"/>
    <s v="USA"/>
    <n v="200000000"/>
    <n v="1997"/>
    <n v="7.7"/>
    <s v="Drama"/>
    <x v="6"/>
    <m/>
    <m/>
    <m/>
    <m/>
    <m/>
    <m/>
  </r>
  <r>
    <s v="Anthony Russo"/>
    <n v="147"/>
    <x v="27"/>
    <s v="Action|Adventure|Sci-Fi"/>
    <x v="27"/>
    <s v="English"/>
    <s v="USA"/>
    <n v="250000000"/>
    <n v="2016"/>
    <n v="8.1999999999999993"/>
    <s v="Action"/>
    <x v="0"/>
    <s v="Sci-Fi"/>
    <m/>
    <m/>
    <m/>
    <m/>
    <m/>
  </r>
  <r>
    <s v="Peter Berg"/>
    <n v="131"/>
    <x v="28"/>
    <s v="Action|Adventure|Sci-Fi|Thriller"/>
    <x v="28"/>
    <s v="English"/>
    <s v="USA"/>
    <n v="209000000"/>
    <n v="2012"/>
    <n v="5.9"/>
    <s v="Action"/>
    <x v="0"/>
    <s v="Sci-Fi"/>
    <s v="Thriller"/>
    <m/>
    <m/>
    <m/>
    <m/>
  </r>
  <r>
    <s v="Colin Trevorrow"/>
    <n v="124"/>
    <x v="29"/>
    <s v="Action|Adventure|Sci-Fi|Thriller"/>
    <x v="29"/>
    <s v="English"/>
    <s v="USA"/>
    <n v="150000000"/>
    <n v="2015"/>
    <n v="7"/>
    <s v="Action"/>
    <x v="0"/>
    <s v="Sci-Fi"/>
    <s v="Thriller"/>
    <m/>
    <m/>
    <m/>
    <m/>
  </r>
  <r>
    <s v="Sam Mendes"/>
    <n v="143"/>
    <x v="30"/>
    <s v="Action|Adventure|Thriller"/>
    <x v="30"/>
    <s v="English"/>
    <s v="UK"/>
    <n v="200000000"/>
    <n v="2012"/>
    <n v="7.8"/>
    <s v="Action"/>
    <x v="0"/>
    <s v="Thriller"/>
    <m/>
    <m/>
    <m/>
    <m/>
    <m/>
  </r>
  <r>
    <s v="Sam Raimi"/>
    <n v="135"/>
    <x v="31"/>
    <s v="Action|Adventure|Fantasy|Romance"/>
    <x v="31"/>
    <s v="English"/>
    <s v="USA"/>
    <n v="200000000"/>
    <n v="2004"/>
    <n v="7.3"/>
    <s v="Action"/>
    <x v="0"/>
    <s v="Fantasy"/>
    <s v="Romance"/>
    <m/>
    <m/>
    <m/>
    <m/>
  </r>
  <r>
    <s v="Shane Black"/>
    <n v="195"/>
    <x v="32"/>
    <s v="Action|Adventure|Sci-Fi"/>
    <x v="32"/>
    <s v="English"/>
    <s v="USA"/>
    <n v="200000000"/>
    <n v="2013"/>
    <n v="7.2"/>
    <s v="Action"/>
    <x v="0"/>
    <s v="Sci-Fi"/>
    <m/>
    <m/>
    <m/>
    <m/>
    <m/>
  </r>
  <r>
    <s v="Tim Burton"/>
    <n v="108"/>
    <x v="33"/>
    <s v="Adventure|Family|Fantasy"/>
    <x v="33"/>
    <s v="English"/>
    <s v="USA"/>
    <n v="200000000"/>
    <n v="2010"/>
    <n v="6.5"/>
    <s v="Adventure"/>
    <x v="4"/>
    <s v="Fantasy"/>
    <m/>
    <m/>
    <m/>
    <m/>
    <m/>
  </r>
  <r>
    <s v="Brett Ratner"/>
    <n v="104"/>
    <x v="34"/>
    <s v="Action|Adventure|Fantasy|Sci-Fi|Thriller"/>
    <x v="34"/>
    <s v="English"/>
    <s v="Canada"/>
    <n v="210000000"/>
    <n v="2006"/>
    <n v="6.8"/>
    <s v="Action"/>
    <x v="0"/>
    <s v="Fantasy"/>
    <s v="Sci-Fi"/>
    <s v="Thriller"/>
    <m/>
    <m/>
    <m/>
  </r>
  <r>
    <s v="Dan Scanlon"/>
    <n v="104"/>
    <x v="35"/>
    <s v="Adventure|Animation|Comedy|Family|Fantasy"/>
    <x v="35"/>
    <s v="English"/>
    <s v="USA"/>
    <n v="200000000"/>
    <n v="2013"/>
    <n v="7.3"/>
    <s v="Adventure"/>
    <x v="3"/>
    <s v="Comedy"/>
    <s v="Family"/>
    <s v="Fantasy"/>
    <m/>
    <m/>
    <m/>
  </r>
  <r>
    <s v="Michael Bay"/>
    <n v="150"/>
    <x v="36"/>
    <s v="Action|Adventure|Sci-Fi"/>
    <x v="36"/>
    <s v="English"/>
    <s v="USA"/>
    <n v="200000000"/>
    <n v="2009"/>
    <n v="6"/>
    <s v="Action"/>
    <x v="0"/>
    <s v="Sci-Fi"/>
    <m/>
    <m/>
    <m/>
    <m/>
    <m/>
  </r>
  <r>
    <s v="Michael Bay"/>
    <n v="165"/>
    <x v="37"/>
    <s v="Action|Adventure|Sci-Fi"/>
    <x v="37"/>
    <s v="English"/>
    <s v="USA"/>
    <n v="210000000"/>
    <n v="2014"/>
    <n v="5.7"/>
    <s v="Action"/>
    <x v="0"/>
    <s v="Sci-Fi"/>
    <m/>
    <m/>
    <m/>
    <m/>
    <m/>
  </r>
  <r>
    <s v="Sam Raimi"/>
    <n v="130"/>
    <x v="38"/>
    <s v="Adventure|Family|Fantasy"/>
    <x v="38"/>
    <s v="English"/>
    <s v="USA"/>
    <n v="215000000"/>
    <n v="2013"/>
    <n v="6.4"/>
    <s v="Adventure"/>
    <x v="4"/>
    <s v="Fantasy"/>
    <m/>
    <m/>
    <m/>
    <m/>
    <m/>
  </r>
  <r>
    <s v="Marc Webb"/>
    <n v="142"/>
    <x v="39"/>
    <s v="Action|Adventure|Fantasy|Sci-Fi"/>
    <x v="39"/>
    <s v="English"/>
    <s v="USA"/>
    <n v="200000000"/>
    <n v="2014"/>
    <n v="6.7"/>
    <s v="Action"/>
    <x v="0"/>
    <s v="Fantasy"/>
    <s v="Sci-Fi"/>
    <m/>
    <m/>
    <m/>
    <m/>
  </r>
  <r>
    <s v="Joseph Kosinski"/>
    <n v="125"/>
    <x v="40"/>
    <s v="Action|Adventure|Sci-Fi"/>
    <x v="40"/>
    <s v="English"/>
    <s v="USA"/>
    <n v="170000000"/>
    <n v="2010"/>
    <n v="6.8"/>
    <s v="Action"/>
    <x v="0"/>
    <s v="Sci-Fi"/>
    <m/>
    <m/>
    <m/>
    <m/>
    <m/>
  </r>
  <r>
    <s v="John Lasseter"/>
    <n v="106"/>
    <x v="41"/>
    <s v="Adventure|Animation|Comedy|Family|Sport"/>
    <x v="41"/>
    <s v="English"/>
    <s v="USA"/>
    <n v="200000000"/>
    <n v="2011"/>
    <n v="6.3"/>
    <s v="Adventure"/>
    <x v="3"/>
    <s v="Comedy"/>
    <s v="Family"/>
    <s v="Sport"/>
    <m/>
    <m/>
    <m/>
  </r>
  <r>
    <s v="Martin Campbell"/>
    <n v="123"/>
    <x v="42"/>
    <s v="Action|Adventure|Sci-Fi"/>
    <x v="42"/>
    <s v="English"/>
    <s v="USA"/>
    <n v="200000000"/>
    <n v="2011"/>
    <n v="5.6"/>
    <s v="Action"/>
    <x v="0"/>
    <s v="Sci-Fi"/>
    <m/>
    <m/>
    <m/>
    <m/>
    <m/>
  </r>
  <r>
    <s v="Lee Unkrich"/>
    <n v="103"/>
    <x v="43"/>
    <s v="Adventure|Animation|Comedy|Family|Fantasy"/>
    <x v="43"/>
    <s v="English"/>
    <s v="USA"/>
    <n v="200000000"/>
    <n v="2010"/>
    <n v="8.3000000000000007"/>
    <s v="Adventure"/>
    <x v="3"/>
    <s v="Comedy"/>
    <s v="Family"/>
    <s v="Fantasy"/>
    <m/>
    <m/>
    <m/>
  </r>
  <r>
    <s v="McG"/>
    <n v="118"/>
    <x v="44"/>
    <s v="Action|Adventure|Sci-Fi"/>
    <x v="44"/>
    <s v="English"/>
    <s v="USA"/>
    <n v="200000000"/>
    <n v="2009"/>
    <n v="6.6"/>
    <s v="Action"/>
    <x v="0"/>
    <s v="Sci-Fi"/>
    <m/>
    <m/>
    <m/>
    <m/>
    <m/>
  </r>
  <r>
    <s v="James Wan"/>
    <n v="140"/>
    <x v="45"/>
    <s v="Action|Crime|Thriller"/>
    <x v="45"/>
    <s v="English"/>
    <s v="USA"/>
    <n v="190000000"/>
    <n v="2015"/>
    <n v="7.2"/>
    <s v="Action"/>
    <x v="7"/>
    <s v="Thriller"/>
    <m/>
    <m/>
    <m/>
    <m/>
    <m/>
  </r>
  <r>
    <s v="Marc Forster"/>
    <n v="123"/>
    <x v="46"/>
    <s v="Action|Adventure|Horror|Sci-Fi|Thriller"/>
    <x v="46"/>
    <s v="English"/>
    <s v="USA"/>
    <n v="190000000"/>
    <n v="2013"/>
    <n v="7"/>
    <s v="Action"/>
    <x v="0"/>
    <s v="Horror"/>
    <s v="Sci-Fi"/>
    <s v="Thriller"/>
    <m/>
    <m/>
    <m/>
  </r>
  <r>
    <s v="Bryan Singer"/>
    <n v="149"/>
    <x v="47"/>
    <s v="Action|Adventure|Fantasy|Sci-Fi|Thriller"/>
    <x v="47"/>
    <s v="English"/>
    <s v="USA"/>
    <n v="200000000"/>
    <n v="2014"/>
    <n v="8"/>
    <s v="Action"/>
    <x v="0"/>
    <s v="Fantasy"/>
    <s v="Sci-Fi"/>
    <s v="Thriller"/>
    <m/>
    <m/>
    <m/>
  </r>
  <r>
    <s v="J.J. Abrams"/>
    <n v="132"/>
    <x v="48"/>
    <s v="Action|Adventure|Sci-Fi"/>
    <x v="48"/>
    <s v="English"/>
    <s v="USA"/>
    <n v="190000000"/>
    <n v="2013"/>
    <n v="7.8"/>
    <s v="Action"/>
    <x v="0"/>
    <s v="Sci-Fi"/>
    <m/>
    <m/>
    <m/>
    <m/>
    <m/>
  </r>
  <r>
    <s v="Bryan Singer"/>
    <n v="114"/>
    <x v="49"/>
    <s v="Adventure|Fantasy"/>
    <x v="49"/>
    <s v="English"/>
    <s v="USA"/>
    <n v="195000000"/>
    <n v="2013"/>
    <n v="6.3"/>
    <s v="Adventure"/>
    <x v="5"/>
    <m/>
    <m/>
    <m/>
    <m/>
    <m/>
    <m/>
  </r>
  <r>
    <s v="Baz Luhrmann"/>
    <n v="143"/>
    <x v="50"/>
    <s v="Drama|Romance"/>
    <x v="50"/>
    <s v="English"/>
    <s v="Australia"/>
    <n v="105000000"/>
    <n v="2013"/>
    <n v="7.3"/>
    <s v="Drama"/>
    <x v="6"/>
    <m/>
    <m/>
    <m/>
    <m/>
    <m/>
    <m/>
  </r>
  <r>
    <s v="Mike Newell"/>
    <n v="116"/>
    <x v="51"/>
    <s v="Action|Adventure|Fantasy|Romance"/>
    <x v="51"/>
    <s v="English"/>
    <s v="USA"/>
    <n v="200000000"/>
    <n v="2010"/>
    <n v="6.6"/>
    <s v="Action"/>
    <x v="0"/>
    <s v="Fantasy"/>
    <s v="Romance"/>
    <m/>
    <m/>
    <m/>
    <m/>
  </r>
  <r>
    <s v="Guillermo del Toro"/>
    <n v="131"/>
    <x v="52"/>
    <s v="Action|Adventure|Sci-Fi"/>
    <x v="52"/>
    <s v="English"/>
    <s v="USA"/>
    <n v="190000000"/>
    <n v="2013"/>
    <n v="7"/>
    <s v="Action"/>
    <x v="0"/>
    <s v="Sci-Fi"/>
    <m/>
    <m/>
    <m/>
    <m/>
    <m/>
  </r>
  <r>
    <s v="Michael Bay"/>
    <n v="154"/>
    <x v="53"/>
    <s v="Action|Adventure|Sci-Fi"/>
    <x v="53"/>
    <s v="English"/>
    <s v="USA"/>
    <n v="195000000"/>
    <n v="2011"/>
    <n v="6.3"/>
    <s v="Action"/>
    <x v="0"/>
    <s v="Sci-Fi"/>
    <m/>
    <m/>
    <m/>
    <m/>
    <m/>
  </r>
  <r>
    <s v="Steven Spielberg"/>
    <n v="122"/>
    <x v="54"/>
    <s v="Action|Adventure|Fantasy"/>
    <x v="54"/>
    <s v="English"/>
    <s v="USA"/>
    <n v="185000000"/>
    <n v="2008"/>
    <n v="6.2"/>
    <s v="Action"/>
    <x v="0"/>
    <s v="Fantasy"/>
    <m/>
    <m/>
    <m/>
    <m/>
    <m/>
  </r>
  <r>
    <s v="Peter Sohn"/>
    <n v="93"/>
    <x v="55"/>
    <s v="Adventure|Animation|Comedy|Family|Fantasy"/>
    <x v="55"/>
    <s v="English"/>
    <s v="USA"/>
    <s v="-"/>
    <n v="2015"/>
    <n v="6.8"/>
    <s v="Adventure"/>
    <x v="3"/>
    <s v="Comedy"/>
    <s v="Family"/>
    <s v="Fantasy"/>
    <m/>
    <m/>
    <m/>
  </r>
  <r>
    <s v="Mark Andrews"/>
    <n v="93"/>
    <x v="56"/>
    <s v="Adventure|Animation|Comedy|Family|Fantasy"/>
    <x v="56"/>
    <s v="English"/>
    <s v="USA"/>
    <n v="185000000"/>
    <n v="2012"/>
    <n v="7.2"/>
    <s v="Adventure"/>
    <x v="3"/>
    <s v="Comedy"/>
    <s v="Family"/>
    <s v="Fantasy"/>
    <m/>
    <m/>
    <m/>
  </r>
  <r>
    <s v="Justin Lin"/>
    <n v="122"/>
    <x v="57"/>
    <s v="Action|Adventure|Sci-Fi|Thriller"/>
    <x v="57"/>
    <s v="English"/>
    <s v="USA"/>
    <n v="185000000"/>
    <n v="2016"/>
    <n v="7.5"/>
    <s v="Action"/>
    <x v="0"/>
    <s v="Sci-Fi"/>
    <s v="Thriller"/>
    <m/>
    <m/>
    <m/>
    <m/>
  </r>
  <r>
    <s v="Andrew Stanton"/>
    <n v="98"/>
    <x v="58"/>
    <s v="Adventure|Animation|Family|Sci-Fi"/>
    <x v="58"/>
    <s v="English"/>
    <s v="USA"/>
    <n v="180000000"/>
    <n v="2008"/>
    <n v="8.4"/>
    <s v="Adventure"/>
    <x v="3"/>
    <s v="Family"/>
    <s v="Sci-Fi"/>
    <m/>
    <m/>
    <m/>
    <m/>
  </r>
  <r>
    <s v="Brett Ratner"/>
    <n v="91"/>
    <x v="59"/>
    <s v="Action|Comedy|Crime|Thriller"/>
    <x v="59"/>
    <s v="English"/>
    <s v="USA"/>
    <n v="140000000"/>
    <n v="2007"/>
    <n v="6.2"/>
    <s v="Action"/>
    <x v="8"/>
    <s v="Crime"/>
    <s v="Thriller"/>
    <m/>
    <m/>
    <m/>
    <m/>
  </r>
  <r>
    <s v="Roland Emmerich"/>
    <n v="158"/>
    <x v="60"/>
    <s v="Action|Adventure|Sci-Fi"/>
    <x v="60"/>
    <s v="English"/>
    <s v="USA"/>
    <n v="200000000"/>
    <n v="2009"/>
    <n v="5.8"/>
    <s v="Action"/>
    <x v="0"/>
    <s v="Sci-Fi"/>
    <m/>
    <m/>
    <m/>
    <m/>
    <m/>
  </r>
  <r>
    <s v="Robert Zemeckis"/>
    <n v="96"/>
    <x v="61"/>
    <s v="Animation|Drama|Family|Fantasy"/>
    <x v="61"/>
    <s v="English"/>
    <s v="USA"/>
    <n v="200000000"/>
    <n v="2009"/>
    <n v="6.8"/>
    <s v="Animation"/>
    <x v="9"/>
    <s v="Family"/>
    <s v="Fantasy"/>
    <m/>
    <m/>
    <m/>
    <m/>
  </r>
  <r>
    <s v="Lana Wachowski"/>
    <n v="127"/>
    <x v="62"/>
    <s v="Action|Adventure|Sci-Fi"/>
    <x v="62"/>
    <s v="English"/>
    <s v="USA"/>
    <n v="176000000"/>
    <n v="2015"/>
    <n v="5.4"/>
    <s v="Action"/>
    <x v="0"/>
    <s v="Sci-Fi"/>
    <m/>
    <m/>
    <m/>
    <m/>
    <m/>
  </r>
  <r>
    <s v="David Yates"/>
    <n v="110"/>
    <x v="63"/>
    <s v="Action|Adventure|Drama|Romance"/>
    <x v="63"/>
    <s v="English"/>
    <s v="USA"/>
    <n v="180000000"/>
    <n v="2016"/>
    <n v="6.6"/>
    <s v="Action"/>
    <x v="0"/>
    <s v="Drama"/>
    <s v="Romance"/>
    <m/>
    <m/>
    <m/>
    <m/>
  </r>
  <r>
    <s v="Andrew Adamson"/>
    <n v="150"/>
    <x v="64"/>
    <s v="Adventure|Family|Fantasy"/>
    <x v="64"/>
    <s v="English"/>
    <s v="USA"/>
    <n v="180000000"/>
    <n v="2005"/>
    <n v="6.9"/>
    <s v="Adventure"/>
    <x v="4"/>
    <s v="Fantasy"/>
    <m/>
    <m/>
    <m/>
    <m/>
    <m/>
  </r>
  <r>
    <s v="Bryan Singer"/>
    <n v="144"/>
    <x v="65"/>
    <s v="Action|Adventure|Sci-Fi"/>
    <x v="65"/>
    <s v="English"/>
    <s v="USA"/>
    <n v="178000000"/>
    <n v="2016"/>
    <n v="7.3"/>
    <s v="Action"/>
    <x v="0"/>
    <s v="Sci-Fi"/>
    <m/>
    <m/>
    <m/>
    <m/>
    <m/>
  </r>
  <r>
    <s v="Christopher Nolan"/>
    <n v="152"/>
    <x v="66"/>
    <s v="Action|Crime|Drama|Thriller"/>
    <x v="66"/>
    <s v="English"/>
    <s v="USA"/>
    <n v="185000000"/>
    <n v="2008"/>
    <n v="9"/>
    <s v="Action"/>
    <x v="7"/>
    <s v="Drama"/>
    <s v="Thriller"/>
    <m/>
    <m/>
    <m/>
    <m/>
  </r>
  <r>
    <s v="Pete Docter"/>
    <n v="96"/>
    <x v="67"/>
    <s v="Adventure|Animation|Comedy|Family"/>
    <x v="67"/>
    <s v="English"/>
    <s v="USA"/>
    <n v="175000000"/>
    <n v="2009"/>
    <n v="8.3000000000000007"/>
    <s v="Adventure"/>
    <x v="3"/>
    <s v="Comedy"/>
    <s v="Family"/>
    <m/>
    <m/>
    <m/>
    <m/>
  </r>
  <r>
    <s v="Rob Letterman"/>
    <n v="94"/>
    <x v="68"/>
    <s v="Action|Adventure|Animation|Comedy|Family|Sci-Fi"/>
    <x v="68"/>
    <s v="English"/>
    <s v="USA"/>
    <n v="175000000"/>
    <n v="2009"/>
    <n v="6.5"/>
    <s v="Action"/>
    <x v="0"/>
    <s v="Animation"/>
    <s v="Comedy"/>
    <s v="Family"/>
    <s v="Sci-Fi"/>
    <m/>
    <m/>
  </r>
  <r>
    <s v="Jon Favreau"/>
    <n v="126"/>
    <x v="69"/>
    <s v="Action|Adventure|Sci-Fi"/>
    <x v="69"/>
    <s v="English"/>
    <s v="USA"/>
    <n v="140000000"/>
    <n v="2008"/>
    <n v="7.9"/>
    <s v="Action"/>
    <x v="0"/>
    <s v="Sci-Fi"/>
    <m/>
    <m/>
    <m/>
    <m/>
    <m/>
  </r>
  <r>
    <s v="Martin Scorsese"/>
    <n v="126"/>
    <x v="70"/>
    <s v="Adventure|Drama|Family|Mystery"/>
    <x v="70"/>
    <s v="English"/>
    <s v="USA"/>
    <n v="170000000"/>
    <n v="2011"/>
    <n v="7.5"/>
    <s v="Adventure"/>
    <x v="9"/>
    <s v="Family"/>
    <s v="Mystery"/>
    <m/>
    <m/>
    <m/>
    <m/>
  </r>
  <r>
    <s v="Barry Sonnenfeld"/>
    <n v="106"/>
    <x v="71"/>
    <s v="Action|Comedy|Sci-Fi|Western"/>
    <x v="71"/>
    <s v="English"/>
    <s v="USA"/>
    <n v="170000000"/>
    <n v="1999"/>
    <n v="4.8"/>
    <s v="Action"/>
    <x v="8"/>
    <s v="Sci-Fi"/>
    <s v="Western"/>
    <m/>
    <m/>
    <m/>
    <m/>
  </r>
  <r>
    <s v="Rob Cohen"/>
    <n v="112"/>
    <x v="72"/>
    <s v="Action|Adventure|Fantasy|Horror|Thriller"/>
    <x v="72"/>
    <s v="English"/>
    <s v="USA"/>
    <n v="145000000"/>
    <n v="2008"/>
    <n v="5.2"/>
    <s v="Action"/>
    <x v="0"/>
    <s v="Fantasy"/>
    <s v="Horror"/>
    <s v="Thriller"/>
    <m/>
    <m/>
    <m/>
  </r>
  <r>
    <s v="David Ayer"/>
    <n v="123"/>
    <x v="73"/>
    <s v="Action|Adventure|Comedy|Sci-Fi"/>
    <x v="73"/>
    <s v="English"/>
    <s v="USA"/>
    <n v="175000000"/>
    <n v="2016"/>
    <n v="6.9"/>
    <s v="Action"/>
    <x v="0"/>
    <s v="Comedy"/>
    <s v="Sci-Fi"/>
    <m/>
    <m/>
    <m/>
    <m/>
  </r>
  <r>
    <s v="Tom Shadyac"/>
    <n v="96"/>
    <x v="74"/>
    <s v="Comedy|Family|Fantasy"/>
    <x v="74"/>
    <s v="English"/>
    <s v="USA"/>
    <n v="175000000"/>
    <n v="2007"/>
    <n v="5.4"/>
    <s v="Comedy"/>
    <x v="4"/>
    <s v="Fantasy"/>
    <m/>
    <m/>
    <m/>
    <m/>
    <m/>
  </r>
  <r>
    <s v="Doug Liman"/>
    <n v="113"/>
    <x v="75"/>
    <s v="Action|Adventure|Sci-Fi"/>
    <x v="75"/>
    <s v="English"/>
    <s v="USA"/>
    <n v="178000000"/>
    <n v="2014"/>
    <n v="7.9"/>
    <s v="Action"/>
    <x v="0"/>
    <s v="Sci-Fi"/>
    <m/>
    <m/>
    <m/>
    <m/>
    <m/>
  </r>
  <r>
    <s v="Kevin Reynolds"/>
    <n v="176"/>
    <x v="76"/>
    <s v="Action|Adventure|Sci-Fi|Thriller"/>
    <x v="76"/>
    <s v="English"/>
    <s v="USA"/>
    <n v="175000000"/>
    <n v="1995"/>
    <n v="6.1"/>
    <s v="Action"/>
    <x v="0"/>
    <s v="Sci-Fi"/>
    <s v="Thriller"/>
    <m/>
    <m/>
    <m/>
    <m/>
  </r>
  <r>
    <s v="Stephen Sommers"/>
    <n v="118"/>
    <x v="77"/>
    <s v="Action|Adventure|Sci-Fi|Thriller"/>
    <x v="77"/>
    <s v="English"/>
    <s v="USA"/>
    <n v="175000000"/>
    <n v="2009"/>
    <n v="5.8"/>
    <s v="Action"/>
    <x v="0"/>
    <s v="Sci-Fi"/>
    <s v="Thriller"/>
    <m/>
    <m/>
    <m/>
    <m/>
  </r>
  <r>
    <s v="Pete Docter"/>
    <n v="95"/>
    <x v="78"/>
    <s v="Adventure|Animation|Comedy|Drama|Family|Fantasy"/>
    <x v="78"/>
    <s v="English"/>
    <s v="USA"/>
    <n v="175000000"/>
    <n v="2015"/>
    <n v="8.3000000000000007"/>
    <s v="Adventure"/>
    <x v="3"/>
    <s v="Comedy"/>
    <s v="Drama"/>
    <s v="Family"/>
    <s v="Fantasy"/>
    <m/>
    <m/>
  </r>
  <r>
    <s v="Jon Favreau"/>
    <n v="106"/>
    <x v="79"/>
    <s v="Adventure|Drama|Family|Fantasy"/>
    <x v="79"/>
    <s v="English"/>
    <s v="UK"/>
    <n v="175000000"/>
    <n v="2016"/>
    <n v="7.8"/>
    <s v="Adventure"/>
    <x v="9"/>
    <s v="Family"/>
    <s v="Fantasy"/>
    <m/>
    <m/>
    <m/>
    <m/>
  </r>
  <r>
    <s v="Jon Favreau"/>
    <n v="124"/>
    <x v="80"/>
    <s v="Action|Adventure|Sci-Fi"/>
    <x v="80"/>
    <s v="English"/>
    <s v="USA"/>
    <n v="200000000"/>
    <n v="2010"/>
    <n v="7"/>
    <s v="Action"/>
    <x v="0"/>
    <s v="Sci-Fi"/>
    <m/>
    <m/>
    <m/>
    <m/>
    <m/>
  </r>
  <r>
    <s v="Rupert Sanders"/>
    <n v="132"/>
    <x v="81"/>
    <s v="Action|Adventure|Drama|Fantasy"/>
    <x v="81"/>
    <s v="English"/>
    <s v="USA"/>
    <n v="170000000"/>
    <n v="2012"/>
    <n v="6.1"/>
    <s v="Action"/>
    <x v="0"/>
    <s v="Drama"/>
    <s v="Fantasy"/>
    <m/>
    <m/>
    <m/>
    <m/>
  </r>
  <r>
    <s v="Robert Stromberg"/>
    <n v="97"/>
    <x v="82"/>
    <s v="Action|Adventure|Family|Fantasy|Romance"/>
    <x v="82"/>
    <s v="English"/>
    <s v="USA"/>
    <n v="180000000"/>
    <n v="2014"/>
    <n v="7"/>
    <s v="Action"/>
    <x v="0"/>
    <s v="Family"/>
    <s v="Fantasy"/>
    <s v="Romance"/>
    <m/>
    <m/>
    <m/>
  </r>
  <r>
    <s v="Matt Reeves"/>
    <n v="130"/>
    <x v="83"/>
    <s v="Action|Adventure|Drama|Sci-Fi"/>
    <x v="83"/>
    <s v="English"/>
    <s v="USA"/>
    <n v="170000000"/>
    <n v="2014"/>
    <n v="7.6"/>
    <s v="Action"/>
    <x v="0"/>
    <s v="Drama"/>
    <s v="Sci-Fi"/>
    <m/>
    <m/>
    <m/>
    <m/>
  </r>
  <r>
    <s v="Roland JoffÃ©"/>
    <n v="109"/>
    <x v="4"/>
    <s v="Action|Adventure|Romance|Sci-Fi"/>
    <x v="84"/>
    <s v="English"/>
    <s v="Belgium"/>
    <s v="-"/>
    <n v="2015"/>
    <n v="4.5"/>
    <s v="Action"/>
    <x v="0"/>
    <s v="Romance"/>
    <s v="Sci-Fi"/>
    <m/>
    <m/>
    <m/>
    <m/>
  </r>
  <r>
    <s v="Carl Rinsch"/>
    <n v="128"/>
    <x v="84"/>
    <s v="Action|Adventure|Drama|Fantasy"/>
    <x v="85"/>
    <s v="English"/>
    <s v="USA"/>
    <n v="175000000"/>
    <n v="2013"/>
    <n v="6.3"/>
    <s v="Action"/>
    <x v="0"/>
    <s v="Drama"/>
    <s v="Fantasy"/>
    <m/>
    <m/>
    <m/>
    <m/>
  </r>
  <r>
    <s v="Anthony Russo"/>
    <n v="136"/>
    <x v="85"/>
    <s v="Action|Adventure|Sci-Fi"/>
    <x v="86"/>
    <s v="English"/>
    <s v="USA"/>
    <n v="170000000"/>
    <n v="2014"/>
    <n v="7.8"/>
    <s v="Action"/>
    <x v="0"/>
    <s v="Sci-Fi"/>
    <m/>
    <m/>
    <m/>
    <m/>
    <m/>
  </r>
  <r>
    <s v="Mike Mitchell"/>
    <n v="93"/>
    <x v="86"/>
    <s v="Adventure|Animation|Comedy|Family|Fantasy"/>
    <x v="87"/>
    <s v="English"/>
    <s v="USA"/>
    <n v="165000000"/>
    <n v="2010"/>
    <n v="6.4"/>
    <s v="Adventure"/>
    <x v="3"/>
    <s v="Comedy"/>
    <s v="Family"/>
    <s v="Fantasy"/>
    <m/>
    <m/>
    <m/>
  </r>
  <r>
    <s v="Brad Bird"/>
    <n v="130"/>
    <x v="87"/>
    <s v="Action|Adventure|Family|Mystery|Sci-Fi"/>
    <x v="88"/>
    <s v="English"/>
    <s v="USA"/>
    <n v="190000000"/>
    <n v="2015"/>
    <n v="6.5"/>
    <s v="Action"/>
    <x v="0"/>
    <s v="Family"/>
    <s v="Mystery"/>
    <s v="Sci-Fi"/>
    <m/>
    <m/>
    <m/>
  </r>
  <r>
    <s v="Don Hall"/>
    <n v="102"/>
    <x v="88"/>
    <s v="Action|Adventure|Animation|Comedy|Drama|Family|Sci-Fi"/>
    <x v="89"/>
    <s v="English"/>
    <s v="USA"/>
    <n v="165000000"/>
    <n v="2014"/>
    <n v="7.9"/>
    <s v="Action"/>
    <x v="0"/>
    <s v="Animation"/>
    <s v="Comedy"/>
    <s v="Drama"/>
    <s v="Family"/>
    <s v="Sci-Fi"/>
    <m/>
  </r>
  <r>
    <s v="Rich Moore"/>
    <n v="101"/>
    <x v="89"/>
    <s v="Adventure|Animation|Comedy|Family|Sci-Fi"/>
    <x v="90"/>
    <s v="English"/>
    <s v="USA"/>
    <n v="165000000"/>
    <n v="2012"/>
    <n v="7.8"/>
    <s v="Adventure"/>
    <x v="3"/>
    <s v="Comedy"/>
    <s v="Family"/>
    <s v="Sci-Fi"/>
    <m/>
    <m/>
    <m/>
  </r>
  <r>
    <s v="Robert Zemeckis"/>
    <n v="100"/>
    <x v="90"/>
    <s v="Adventure|Animation|Family|Fantasy"/>
    <x v="91"/>
    <s v="English"/>
    <s v="USA"/>
    <n v="165000000"/>
    <n v="2004"/>
    <n v="6.6"/>
    <s v="Adventure"/>
    <x v="3"/>
    <s v="Family"/>
    <s v="Fantasy"/>
    <m/>
    <m/>
    <m/>
    <m/>
  </r>
  <r>
    <s v="Roland Emmerich"/>
    <n v="120"/>
    <x v="91"/>
    <s v="Action|Adventure|Sci-Fi"/>
    <x v="92"/>
    <s v="English"/>
    <s v="USA"/>
    <n v="165000000"/>
    <n v="2016"/>
    <n v="5.5"/>
    <s v="Action"/>
    <x v="0"/>
    <s v="Sci-Fi"/>
    <m/>
    <m/>
    <m/>
    <m/>
    <m/>
  </r>
  <r>
    <s v="Dean DeBlois"/>
    <n v="98"/>
    <x v="92"/>
    <s v="Adventure|Animation|Family|Fantasy"/>
    <x v="93"/>
    <s v="English"/>
    <s v="USA"/>
    <n v="165000000"/>
    <n v="2010"/>
    <n v="8.1999999999999993"/>
    <s v="Adventure"/>
    <x v="3"/>
    <s v="Family"/>
    <s v="Fantasy"/>
    <m/>
    <m/>
    <m/>
    <m/>
  </r>
  <r>
    <s v="Jonathan Mostow"/>
    <n v="109"/>
    <x v="93"/>
    <s v="Action|Sci-Fi"/>
    <x v="94"/>
    <s v="English"/>
    <s v="USA"/>
    <n v="200000000"/>
    <n v="2003"/>
    <n v="6.4"/>
    <s v="Action"/>
    <x v="10"/>
    <m/>
    <m/>
    <m/>
    <m/>
    <m/>
    <m/>
  </r>
  <r>
    <s v="James Gunn"/>
    <n v="121"/>
    <x v="94"/>
    <s v="Action|Adventure|Sci-Fi"/>
    <x v="95"/>
    <s v="English"/>
    <s v="USA"/>
    <n v="170000000"/>
    <n v="2014"/>
    <n v="8.1"/>
    <s v="Action"/>
    <x v="0"/>
    <s v="Sci-Fi"/>
    <m/>
    <m/>
    <m/>
    <m/>
    <m/>
  </r>
  <r>
    <s v="Christopher Nolan"/>
    <n v="169"/>
    <x v="95"/>
    <s v="Adventure|Drama|Sci-Fi"/>
    <x v="96"/>
    <s v="English"/>
    <s v="USA"/>
    <n v="165000000"/>
    <n v="2014"/>
    <n v="8.6"/>
    <s v="Adventure"/>
    <x v="9"/>
    <s v="Sci-Fi"/>
    <m/>
    <m/>
    <m/>
    <m/>
    <m/>
  </r>
  <r>
    <s v="Christopher Nolan"/>
    <n v="148"/>
    <x v="96"/>
    <s v="Action|Adventure|Sci-Fi|Thriller"/>
    <x v="97"/>
    <s v="English"/>
    <s v="USA"/>
    <n v="160000000"/>
    <n v="2010"/>
    <n v="8.8000000000000007"/>
    <s v="Action"/>
    <x v="0"/>
    <s v="Sci-Fi"/>
    <s v="Thriller"/>
    <m/>
    <m/>
    <m/>
    <m/>
  </r>
  <r>
    <s v="Hideaki Anno"/>
    <n v="120"/>
    <x v="4"/>
    <s v="Action|Adventure|Drama|Horror|Sci-Fi"/>
    <x v="98"/>
    <s v="Japanese"/>
    <s v="Japan"/>
    <s v="-"/>
    <n v="2016"/>
    <n v="8.1999999999999993"/>
    <s v="Action"/>
    <x v="0"/>
    <s v="Drama"/>
    <s v="Horror"/>
    <s v="Sci-Fi"/>
    <m/>
    <m/>
    <m/>
  </r>
  <r>
    <s v="Peter Jackson"/>
    <n v="182"/>
    <x v="97"/>
    <s v="Adventure|Fantasy"/>
    <x v="99"/>
    <s v="English"/>
    <s v="USA"/>
    <n v="180000000"/>
    <n v="2012"/>
    <n v="7.9"/>
    <s v="Adventure"/>
    <x v="5"/>
    <m/>
    <m/>
    <m/>
    <m/>
    <m/>
    <m/>
  </r>
  <r>
    <s v="Rob Cohen"/>
    <n v="106"/>
    <x v="98"/>
    <s v="Action|Crime|Thriller"/>
    <x v="100"/>
    <s v="English"/>
    <s v="USA"/>
    <n v="38000000"/>
    <n v="2001"/>
    <n v="6.7"/>
    <s v="Action"/>
    <x v="7"/>
    <s v="Thriller"/>
    <m/>
    <m/>
    <m/>
    <m/>
    <m/>
  </r>
  <r>
    <s v="David Fincher"/>
    <n v="166"/>
    <x v="99"/>
    <s v="Drama|Fantasy|Romance"/>
    <x v="101"/>
    <s v="English"/>
    <s v="USA"/>
    <n v="150000000"/>
    <n v="2008"/>
    <n v="7.8"/>
    <s v="Drama"/>
    <x v="5"/>
    <s v="Romance"/>
    <m/>
    <m/>
    <m/>
    <m/>
    <m/>
  </r>
  <r>
    <s v="Matthew Vaughn"/>
    <n v="132"/>
    <x v="100"/>
    <s v="Action|Adventure|Sci-Fi"/>
    <x v="102"/>
    <s v="English"/>
    <s v="USA"/>
    <n v="160000000"/>
    <n v="2011"/>
    <n v="7.8"/>
    <s v="Action"/>
    <x v="0"/>
    <s v="Sci-Fi"/>
    <m/>
    <m/>
    <m/>
    <m/>
    <m/>
  </r>
  <r>
    <s v="Francis Lawrence"/>
    <n v="137"/>
    <x v="101"/>
    <s v="Adventure|Sci-Fi"/>
    <x v="103"/>
    <s v="English"/>
    <s v="USA"/>
    <n v="160000000"/>
    <n v="2015"/>
    <n v="6.6"/>
    <s v="Adventure"/>
    <x v="10"/>
    <m/>
    <m/>
    <m/>
    <m/>
    <m/>
    <m/>
  </r>
  <r>
    <s v="Jon Turteltaub"/>
    <n v="109"/>
    <x v="102"/>
    <s v="Action|Adventure|Family|Fantasy"/>
    <x v="104"/>
    <s v="English"/>
    <s v="USA"/>
    <n v="150000000"/>
    <n v="2010"/>
    <n v="6.1"/>
    <s v="Action"/>
    <x v="0"/>
    <s v="Family"/>
    <s v="Fantasy"/>
    <m/>
    <m/>
    <m/>
    <m/>
  </r>
  <r>
    <s v="Wolfgang Petersen"/>
    <n v="98"/>
    <x v="103"/>
    <s v="Action|Adventure|Drama|Thriller"/>
    <x v="105"/>
    <s v="English"/>
    <s v="USA"/>
    <n v="160000000"/>
    <n v="2006"/>
    <n v="5.6"/>
    <s v="Action"/>
    <x v="0"/>
    <s v="Drama"/>
    <s v="Thriller"/>
    <m/>
    <m/>
    <m/>
    <m/>
  </r>
  <r>
    <s v="James Bobin"/>
    <n v="113"/>
    <x v="104"/>
    <s v="Adventure|Family|Fantasy"/>
    <x v="106"/>
    <s v="English"/>
    <s v="USA"/>
    <n v="170000000"/>
    <n v="2016"/>
    <n v="6.4"/>
    <s v="Adventure"/>
    <x v="4"/>
    <s v="Fantasy"/>
    <m/>
    <m/>
    <m/>
    <m/>
    <m/>
  </r>
  <r>
    <s v="Chris Miller"/>
    <n v="93"/>
    <x v="105"/>
    <s v="Adventure|Animation|Comedy|Family|Fantasy"/>
    <x v="107"/>
    <s v="English"/>
    <s v="USA"/>
    <n v="160000000"/>
    <n v="2007"/>
    <n v="6.1"/>
    <s v="Adventure"/>
    <x v="3"/>
    <s v="Comedy"/>
    <s v="Family"/>
    <s v="Fantasy"/>
    <m/>
    <m/>
    <m/>
  </r>
  <r>
    <s v="Duncan Jones"/>
    <n v="123"/>
    <x v="106"/>
    <s v="Action|Adventure|Fantasy"/>
    <x v="108"/>
    <s v="English"/>
    <s v="USA"/>
    <n v="160000000"/>
    <n v="2016"/>
    <n v="7.3"/>
    <s v="Action"/>
    <x v="0"/>
    <s v="Fantasy"/>
    <m/>
    <m/>
    <m/>
    <m/>
    <m/>
  </r>
  <r>
    <s v="Alan Taylor"/>
    <n v="126"/>
    <x v="107"/>
    <s v="Action|Adventure|Sci-Fi"/>
    <x v="109"/>
    <s v="English"/>
    <s v="USA"/>
    <n v="155000000"/>
    <n v="2015"/>
    <n v="6.6"/>
    <s v="Action"/>
    <x v="0"/>
    <s v="Sci-Fi"/>
    <m/>
    <m/>
    <m/>
    <m/>
    <m/>
  </r>
  <r>
    <s v="Michael Apted"/>
    <n v="113"/>
    <x v="108"/>
    <s v="Adventure|Family|Fantasy"/>
    <x v="110"/>
    <s v="English"/>
    <s v="USA"/>
    <n v="155000000"/>
    <n v="2010"/>
    <n v="6.3"/>
    <s v="Adventure"/>
    <x v="4"/>
    <s v="Fantasy"/>
    <m/>
    <m/>
    <m/>
    <m/>
    <m/>
  </r>
  <r>
    <s v="Michael Bay"/>
    <n v="184"/>
    <x v="109"/>
    <s v="Action|Drama|History|Romance|War"/>
    <x v="111"/>
    <s v="English"/>
    <s v="USA"/>
    <n v="140000000"/>
    <n v="2001"/>
    <n v="6.1"/>
    <s v="Action"/>
    <x v="9"/>
    <s v="History"/>
    <s v="Romance"/>
    <s v="War"/>
    <m/>
    <m/>
    <m/>
  </r>
  <r>
    <s v="Michael Bay"/>
    <n v="144"/>
    <x v="110"/>
    <s v="Action|Adventure|Sci-Fi"/>
    <x v="112"/>
    <s v="English"/>
    <s v="USA"/>
    <n v="150000000"/>
    <n v="2007"/>
    <n v="7.1"/>
    <s v="Action"/>
    <x v="0"/>
    <s v="Sci-Fi"/>
    <m/>
    <m/>
    <m/>
    <m/>
    <m/>
  </r>
  <r>
    <s v="Oliver Stone"/>
    <n v="206"/>
    <x v="111"/>
    <s v="Action|Adventure|Biography|Drama|History|Romance|War"/>
    <x v="113"/>
    <s v="English"/>
    <s v="Germany"/>
    <n v="155000000"/>
    <n v="2004"/>
    <n v="5.5"/>
    <s v="Action"/>
    <x v="0"/>
    <s v="Biography"/>
    <s v="Drama"/>
    <s v="History"/>
    <s v="Romance"/>
    <s v="War"/>
    <m/>
  </r>
  <r>
    <s v="David Yates"/>
    <n v="138"/>
    <x v="112"/>
    <s v="Adventure|Family|Fantasy|Mystery"/>
    <x v="114"/>
    <s v="English"/>
    <s v="UK"/>
    <n v="150000000"/>
    <n v="2007"/>
    <n v="7.5"/>
    <s v="Adventure"/>
    <x v="4"/>
    <s v="Fantasy"/>
    <s v="Mystery"/>
    <m/>
    <m/>
    <m/>
    <m/>
  </r>
  <r>
    <s v="Mike Newell"/>
    <n v="157"/>
    <x v="113"/>
    <s v="Adventure|Family|Fantasy|Mystery"/>
    <x v="115"/>
    <s v="English"/>
    <s v="UK"/>
    <n v="150000000"/>
    <n v="2005"/>
    <n v="7.6"/>
    <s v="Adventure"/>
    <x v="4"/>
    <s v="Fantasy"/>
    <s v="Mystery"/>
    <m/>
    <m/>
    <m/>
    <m/>
  </r>
  <r>
    <s v="Peter Berg"/>
    <n v="102"/>
    <x v="114"/>
    <s v="Action|Drama"/>
    <x v="116"/>
    <s v="English"/>
    <s v="USA"/>
    <n v="150000000"/>
    <n v="2008"/>
    <n v="6.4"/>
    <s v="Action"/>
    <x v="9"/>
    <m/>
    <m/>
    <m/>
    <m/>
    <m/>
    <m/>
  </r>
  <r>
    <s v="Francis Lawrence"/>
    <n v="104"/>
    <x v="115"/>
    <s v="Drama|Horror|Sci-Fi"/>
    <x v="117"/>
    <s v="English"/>
    <s v="USA"/>
    <n v="150000000"/>
    <n v="2007"/>
    <n v="7.2"/>
    <s v="Drama"/>
    <x v="11"/>
    <s v="Sci-Fi"/>
    <m/>
    <m/>
    <m/>
    <m/>
    <m/>
  </r>
  <r>
    <s v="Tim Burton"/>
    <n v="115"/>
    <x v="116"/>
    <s v="Adventure|Comedy|Family|Fantasy"/>
    <x v="118"/>
    <s v="English"/>
    <s v="USA"/>
    <n v="150000000"/>
    <n v="2005"/>
    <n v="6.7"/>
    <s v="Adventure"/>
    <x v="8"/>
    <s v="Family"/>
    <s v="Fantasy"/>
    <m/>
    <m/>
    <m/>
    <m/>
  </r>
  <r>
    <s v="Brad Bird"/>
    <n v="111"/>
    <x v="117"/>
    <s v="Animation|Comedy|Family|Fantasy"/>
    <x v="119"/>
    <s v="English"/>
    <s v="USA"/>
    <n v="150000000"/>
    <n v="2007"/>
    <n v="8"/>
    <s v="Animation"/>
    <x v="8"/>
    <s v="Family"/>
    <s v="Fantasy"/>
    <m/>
    <m/>
    <m/>
    <m/>
  </r>
  <r>
    <s v="Christopher Nolan"/>
    <n v="128"/>
    <x v="118"/>
    <s v="Action|Adventure"/>
    <x v="120"/>
    <s v="English"/>
    <s v="USA"/>
    <n v="150000000"/>
    <n v="2005"/>
    <n v="8.3000000000000007"/>
    <s v="Action"/>
    <x v="0"/>
    <m/>
    <m/>
    <m/>
    <m/>
    <m/>
    <m/>
  </r>
  <r>
    <s v="Eric Darnell"/>
    <n v="89"/>
    <x v="119"/>
    <s v="Action|Adventure|Animation|Comedy|Family"/>
    <x v="121"/>
    <s v="English"/>
    <s v="USA"/>
    <n v="150000000"/>
    <n v="2008"/>
    <n v="6.7"/>
    <s v="Action"/>
    <x v="0"/>
    <s v="Animation"/>
    <s v="Comedy"/>
    <s v="Family"/>
    <m/>
    <m/>
    <m/>
  </r>
  <r>
    <s v="Shawn Levy"/>
    <n v="105"/>
    <x v="120"/>
    <s v="Adventure|Comedy|Family|Fantasy"/>
    <x v="122"/>
    <s v="English"/>
    <s v="USA"/>
    <n v="150000000"/>
    <n v="2009"/>
    <n v="5.9"/>
    <s v="Adventure"/>
    <x v="8"/>
    <s v="Family"/>
    <s v="Fantasy"/>
    <m/>
    <m/>
    <m/>
    <m/>
  </r>
  <r>
    <s v="Gavin Hood"/>
    <n v="119"/>
    <x v="121"/>
    <s v="Action|Adventure|Fantasy|Sci-Fi|Thriller"/>
    <x v="123"/>
    <s v="English"/>
    <s v="USA"/>
    <n v="150000000"/>
    <n v="2009"/>
    <n v="6.7"/>
    <s v="Action"/>
    <x v="0"/>
    <s v="Fantasy"/>
    <s v="Sci-Fi"/>
    <s v="Thriller"/>
    <m/>
    <m/>
    <m/>
  </r>
  <r>
    <s v="Lana Wachowski"/>
    <n v="129"/>
    <x v="122"/>
    <s v="Action|Sci-Fi"/>
    <x v="124"/>
    <s v="English"/>
    <s v="Australia"/>
    <n v="150000000"/>
    <n v="2003"/>
    <n v="6.7"/>
    <s v="Action"/>
    <x v="10"/>
    <m/>
    <m/>
    <m/>
    <m/>
    <m/>
    <m/>
  </r>
  <r>
    <s v="Chris Buck"/>
    <n v="102"/>
    <x v="123"/>
    <s v="Adventure|Animation|Comedy|Family|Fantasy|Musical"/>
    <x v="125"/>
    <s v="English"/>
    <s v="USA"/>
    <n v="150000000"/>
    <n v="2013"/>
    <n v="7.6"/>
    <s v="Adventure"/>
    <x v="3"/>
    <s v="Comedy"/>
    <s v="Family"/>
    <s v="Fantasy"/>
    <s v="Musical"/>
    <m/>
    <m/>
  </r>
  <r>
    <s v="Lana Wachowski"/>
    <n v="138"/>
    <x v="124"/>
    <s v="Action|Sci-Fi"/>
    <x v="126"/>
    <s v="English"/>
    <s v="USA"/>
    <n v="150000000"/>
    <n v="2003"/>
    <n v="7.2"/>
    <s v="Action"/>
    <x v="10"/>
    <m/>
    <m/>
    <m/>
    <m/>
    <m/>
    <m/>
  </r>
  <r>
    <s v="Alan Taylor"/>
    <n v="112"/>
    <x v="125"/>
    <s v="Action|Adventure|Fantasy"/>
    <x v="127"/>
    <s v="English"/>
    <s v="USA"/>
    <n v="170000000"/>
    <n v="2013"/>
    <n v="7.1"/>
    <s v="Action"/>
    <x v="0"/>
    <s v="Fantasy"/>
    <m/>
    <m/>
    <m/>
    <m/>
    <m/>
  </r>
  <r>
    <s v="George Miller"/>
    <n v="120"/>
    <x v="126"/>
    <s v="Action|Adventure|Sci-Fi|Thriller"/>
    <x v="128"/>
    <s v="English"/>
    <s v="Australia"/>
    <n v="150000000"/>
    <n v="2015"/>
    <n v="8.1"/>
    <s v="Action"/>
    <x v="0"/>
    <s v="Sci-Fi"/>
    <s v="Thriller"/>
    <m/>
    <m/>
    <m/>
    <m/>
  </r>
  <r>
    <s v="Ron Howard"/>
    <n v="146"/>
    <x v="127"/>
    <s v="Mystery|Thriller"/>
    <x v="129"/>
    <s v="English"/>
    <s v="USA"/>
    <n v="150000000"/>
    <n v="2009"/>
    <n v="6.7"/>
    <s v="Mystery"/>
    <x v="1"/>
    <m/>
    <m/>
    <m/>
    <m/>
    <m/>
    <m/>
  </r>
  <r>
    <s v="Kenneth Branagh"/>
    <n v="115"/>
    <x v="128"/>
    <s v="Action|Adventure|Fantasy"/>
    <x v="130"/>
    <s v="English"/>
    <s v="USA"/>
    <n v="150000000"/>
    <n v="2011"/>
    <n v="7"/>
    <s v="Action"/>
    <x v="0"/>
    <s v="Fantasy"/>
    <m/>
    <m/>
    <m/>
    <m/>
    <m/>
  </r>
  <r>
    <s v="Byron Howard"/>
    <n v="96"/>
    <x v="129"/>
    <s v="Adventure|Animation|Comedy|Drama|Family"/>
    <x v="131"/>
    <s v="English"/>
    <s v="USA"/>
    <n v="150000000"/>
    <n v="2008"/>
    <n v="6.9"/>
    <s v="Adventure"/>
    <x v="3"/>
    <s v="Comedy"/>
    <s v="Drama"/>
    <s v="Family"/>
    <m/>
    <m/>
    <m/>
  </r>
  <r>
    <s v="Hoyt Yeatman"/>
    <n v="88"/>
    <x v="130"/>
    <s v="Action|Adventure|Animation|Comedy|Family|Fantasy|Sci-Fi"/>
    <x v="132"/>
    <s v="English"/>
    <s v="USA"/>
    <n v="150000000"/>
    <n v="2009"/>
    <n v="5.0999999999999996"/>
    <s v="Action"/>
    <x v="0"/>
    <s v="Animation"/>
    <s v="Comedy"/>
    <s v="Family"/>
    <s v="Fantasy"/>
    <s v="Sci-Fi"/>
    <m/>
  </r>
  <r>
    <s v="Jonathan Liebesman"/>
    <n v="99"/>
    <x v="131"/>
    <s v="Action|Adventure|Fantasy"/>
    <x v="133"/>
    <s v="English"/>
    <s v="USA"/>
    <n v="150000000"/>
    <n v="2012"/>
    <n v="5.8"/>
    <s v="Action"/>
    <x v="0"/>
    <s v="Fantasy"/>
    <m/>
    <m/>
    <m/>
    <m/>
    <m/>
  </r>
  <r>
    <s v="Tim Burton"/>
    <n v="113"/>
    <x v="132"/>
    <s v="Comedy|Fantasy|Horror"/>
    <x v="134"/>
    <s v="English"/>
    <s v="USA"/>
    <n v="100000000"/>
    <n v="2012"/>
    <n v="6.2"/>
    <s v="Comedy"/>
    <x v="5"/>
    <s v="Horror"/>
    <m/>
    <m/>
    <m/>
    <m/>
    <m/>
  </r>
  <r>
    <s v="Christopher McQuarrie"/>
    <n v="131"/>
    <x v="133"/>
    <s v="Action|Adventure|Thriller"/>
    <x v="135"/>
    <s v="English"/>
    <s v="China"/>
    <n v="150000000"/>
    <n v="2015"/>
    <n v="7.4"/>
    <s v="Action"/>
    <x v="0"/>
    <s v="Thriller"/>
    <m/>
    <m/>
    <m/>
    <m/>
    <m/>
  </r>
  <r>
    <s v="Joe Johnston"/>
    <n v="119"/>
    <x v="134"/>
    <s v="Drama|Fantasy|Horror|Thriller"/>
    <x v="136"/>
    <s v="English"/>
    <s v="USA"/>
    <n v="150000000"/>
    <n v="2010"/>
    <n v="5.8"/>
    <s v="Drama"/>
    <x v="5"/>
    <s v="Horror"/>
    <s v="Thriller"/>
    <m/>
    <m/>
    <m/>
    <m/>
  </r>
  <r>
    <s v="David Yates"/>
    <n v="110"/>
    <x v="63"/>
    <s v="Action|Adventure|Drama|Romance"/>
    <x v="63"/>
    <s v="English"/>
    <s v="USA"/>
    <n v="180000000"/>
    <n v="2016"/>
    <n v="6.6"/>
    <s v="Action"/>
    <x v="0"/>
    <s v="Drama"/>
    <s v="Romance"/>
    <m/>
    <m/>
    <m/>
    <m/>
  </r>
  <r>
    <s v="Steve Hickner"/>
    <n v="91"/>
    <x v="135"/>
    <s v="Adventure|Animation|Comedy|Family"/>
    <x v="137"/>
    <s v="English"/>
    <s v="USA"/>
    <n v="150000000"/>
    <n v="2007"/>
    <n v="6.2"/>
    <s v="Adventure"/>
    <x v="3"/>
    <s v="Comedy"/>
    <s v="Family"/>
    <m/>
    <m/>
    <m/>
    <m/>
  </r>
  <r>
    <s v="Jennifer Yuh Nelson"/>
    <n v="90"/>
    <x v="136"/>
    <s v="Action|Adventure|Animation|Comedy|Family"/>
    <x v="138"/>
    <s v="English"/>
    <s v="USA"/>
    <n v="150000000"/>
    <n v="2011"/>
    <n v="7.3"/>
    <s v="Action"/>
    <x v="0"/>
    <s v="Animation"/>
    <s v="Comedy"/>
    <s v="Family"/>
    <m/>
    <m/>
    <m/>
  </r>
  <r>
    <s v="M. Night Shyamalan"/>
    <n v="103"/>
    <x v="137"/>
    <s v="Action|Adventure|Family|Fantasy"/>
    <x v="139"/>
    <s v="English"/>
    <s v="USA"/>
    <n v="150000000"/>
    <n v="2010"/>
    <n v="4.2"/>
    <s v="Action"/>
    <x v="0"/>
    <s v="Family"/>
    <s v="Fantasy"/>
    <m/>
    <m/>
    <m/>
    <m/>
  </r>
  <r>
    <s v="J.J. Abrams"/>
    <n v="124"/>
    <x v="138"/>
    <s v="Action|Adventure|Thriller"/>
    <x v="140"/>
    <s v="English"/>
    <s v="USA"/>
    <n v="150000000"/>
    <n v="2006"/>
    <n v="6.9"/>
    <s v="Action"/>
    <x v="0"/>
    <s v="Thriller"/>
    <m/>
    <m/>
    <m/>
    <m/>
    <m/>
  </r>
  <r>
    <s v="Roland Emmerich"/>
    <n v="131"/>
    <x v="139"/>
    <s v="Action|Drama|Thriller"/>
    <x v="141"/>
    <s v="English"/>
    <s v="USA"/>
    <n v="150000000"/>
    <n v="2013"/>
    <n v="6.4"/>
    <s v="Action"/>
    <x v="9"/>
    <s v="Thriller"/>
    <m/>
    <m/>
    <m/>
    <m/>
    <m/>
  </r>
  <r>
    <s v="Simon Wells"/>
    <n v="88"/>
    <x v="140"/>
    <s v="Action|Adventure|Animation|Comedy|Family|Sci-Fi"/>
    <x v="142"/>
    <s v="English"/>
    <s v="USA"/>
    <n v="150000000"/>
    <n v="2011"/>
    <n v="5.4"/>
    <s v="Action"/>
    <x v="0"/>
    <s v="Animation"/>
    <s v="Comedy"/>
    <s v="Family"/>
    <s v="Sci-Fi"/>
    <m/>
    <m/>
  </r>
  <r>
    <s v="David Bowers"/>
    <n v="85"/>
    <x v="141"/>
    <s v="Adventure|Animation|Comedy|Family"/>
    <x v="143"/>
    <s v="English"/>
    <s v="UK"/>
    <n v="149000000"/>
    <n v="2006"/>
    <n v="6.7"/>
    <s v="Adventure"/>
    <x v="3"/>
    <s v="Comedy"/>
    <s v="Family"/>
    <m/>
    <m/>
    <m/>
    <m/>
  </r>
  <r>
    <s v="Joe Wright"/>
    <n v="111"/>
    <x v="142"/>
    <s v="Adventure|Family|Fantasy"/>
    <x v="144"/>
    <s v="English"/>
    <s v="USA"/>
    <n v="150000000"/>
    <n v="2015"/>
    <n v="5.8"/>
    <s v="Adventure"/>
    <x v="4"/>
    <s v="Fantasy"/>
    <m/>
    <m/>
    <m/>
    <m/>
    <m/>
  </r>
  <r>
    <s v="Rob Minkoff"/>
    <n v="92"/>
    <x v="143"/>
    <s v="Adventure|Animation|Comedy|Family|Sci-Fi"/>
    <x v="145"/>
    <s v="English"/>
    <s v="USA"/>
    <n v="145000000"/>
    <n v="2014"/>
    <n v="6.9"/>
    <s v="Adventure"/>
    <x v="3"/>
    <s v="Comedy"/>
    <s v="Family"/>
    <s v="Sci-Fi"/>
    <m/>
    <m/>
    <m/>
  </r>
  <r>
    <s v="Wolfgang Petersen"/>
    <n v="196"/>
    <x v="144"/>
    <s v="Adventure"/>
    <x v="146"/>
    <s v="English"/>
    <s v="USA"/>
    <n v="175000000"/>
    <n v="2004"/>
    <n v="7.2"/>
    <s v="Adventure"/>
    <x v="2"/>
    <m/>
    <m/>
    <m/>
    <m/>
    <m/>
    <m/>
  </r>
  <r>
    <s v="Eric Darnell"/>
    <n v="93"/>
    <x v="145"/>
    <s v="Adventure|Animation|Comedy|Family"/>
    <x v="147"/>
    <s v="English"/>
    <s v="USA"/>
    <n v="145000000"/>
    <n v="2012"/>
    <n v="6.9"/>
    <s v="Adventure"/>
    <x v="3"/>
    <s v="Comedy"/>
    <s v="Family"/>
    <m/>
    <m/>
    <m/>
    <m/>
  </r>
  <r>
    <s v="Lee Tamahori"/>
    <n v="133"/>
    <x v="146"/>
    <s v="Action|Adventure|Thriller"/>
    <x v="148"/>
    <s v="English"/>
    <s v="UK"/>
    <n v="142000000"/>
    <n v="2002"/>
    <n v="6.1"/>
    <s v="Action"/>
    <x v="0"/>
    <s v="Thriller"/>
    <m/>
    <m/>
    <m/>
    <m/>
    <m/>
  </r>
  <r>
    <s v="Paul Feig"/>
    <n v="116"/>
    <x v="147"/>
    <s v="Action|Comedy|Fantasy|Sci-Fi"/>
    <x v="149"/>
    <s v="English"/>
    <s v="USA"/>
    <n v="144000000"/>
    <n v="2016"/>
    <n v="5.5"/>
    <s v="Action"/>
    <x v="8"/>
    <s v="Fantasy"/>
    <s v="Sci-Fi"/>
    <m/>
    <m/>
    <m/>
    <m/>
  </r>
  <r>
    <s v="Michael Bay"/>
    <n v="153"/>
    <x v="148"/>
    <s v="Action|Adventure|Sci-Fi|Thriller"/>
    <x v="150"/>
    <s v="English"/>
    <s v="USA"/>
    <n v="140000000"/>
    <n v="1998"/>
    <n v="6.6"/>
    <s v="Action"/>
    <x v="0"/>
    <s v="Sci-Fi"/>
    <s v="Thriller"/>
    <m/>
    <m/>
    <m/>
    <m/>
  </r>
  <r>
    <s v="Barry Sonnenfeld"/>
    <n v="88"/>
    <x v="149"/>
    <s v="Action|Adventure|Comedy|Family|Fantasy|Mystery|Sci-Fi"/>
    <x v="151"/>
    <s v="English"/>
    <s v="USA"/>
    <n v="140000000"/>
    <n v="2002"/>
    <n v="6.1"/>
    <s v="Action"/>
    <x v="0"/>
    <s v="Comedy"/>
    <s v="Family"/>
    <s v="Fantasy"/>
    <s v="Mystery"/>
    <s v="Sci-Fi"/>
    <m/>
  </r>
  <r>
    <s v="Robert Zemeckis"/>
    <n v="115"/>
    <x v="150"/>
    <s v="Action|Adventure|Animation|Fantasy"/>
    <x v="152"/>
    <s v="English"/>
    <s v="USA"/>
    <n v="150000000"/>
    <n v="2007"/>
    <n v="6.3"/>
    <s v="Action"/>
    <x v="0"/>
    <s v="Animation"/>
    <s v="Fantasy"/>
    <m/>
    <m/>
    <m/>
    <m/>
  </r>
  <r>
    <s v="Alessandro Carloni"/>
    <n v="95"/>
    <x v="151"/>
    <s v="Action|Adventure|Animation|Comedy|Family"/>
    <x v="153"/>
    <s v="English"/>
    <s v="USA"/>
    <n v="145000000"/>
    <n v="2016"/>
    <n v="7.2"/>
    <s v="Action"/>
    <x v="0"/>
    <s v="Animation"/>
    <s v="Comedy"/>
    <s v="Family"/>
    <m/>
    <m/>
    <m/>
  </r>
  <r>
    <s v="Brad Bird"/>
    <n v="133"/>
    <x v="152"/>
    <s v="Action|Adventure|Thriller"/>
    <x v="154"/>
    <s v="English"/>
    <s v="USA"/>
    <n v="145000000"/>
    <n v="2011"/>
    <n v="7.4"/>
    <s v="Action"/>
    <x v="0"/>
    <s v="Thriller"/>
    <m/>
    <m/>
    <m/>
    <m/>
    <m/>
  </r>
  <r>
    <s v="Peter Ramsey"/>
    <n v="97"/>
    <x v="153"/>
    <s v="Adventure|Animation|Family|Fantasy"/>
    <x v="155"/>
    <s v="English"/>
    <s v="USA"/>
    <n v="145000000"/>
    <n v="2012"/>
    <n v="7.3"/>
    <s v="Adventure"/>
    <x v="3"/>
    <s v="Family"/>
    <s v="Fantasy"/>
    <m/>
    <m/>
    <m/>
    <m/>
  </r>
  <r>
    <s v="Dean Parisot"/>
    <n v="90"/>
    <x v="154"/>
    <s v="Comedy|Crime"/>
    <x v="156"/>
    <s v="English"/>
    <s v="USA"/>
    <n v="100000000"/>
    <n v="2005"/>
    <n v="6.1"/>
    <s v="Comedy"/>
    <x v="7"/>
    <m/>
    <m/>
    <m/>
    <m/>
    <m/>
    <m/>
  </r>
  <r>
    <s v="Edward Zwick"/>
    <n v="154"/>
    <x v="155"/>
    <s v="Action|Drama|History|War"/>
    <x v="157"/>
    <s v="English"/>
    <s v="USA"/>
    <n v="140000000"/>
    <n v="2003"/>
    <n v="7.7"/>
    <s v="Action"/>
    <x v="9"/>
    <s v="History"/>
    <s v="War"/>
    <m/>
    <m/>
    <m/>
    <m/>
  </r>
  <r>
    <s v="Ridley Scott"/>
    <n v="150"/>
    <x v="156"/>
    <s v="Action|Adventure|Drama"/>
    <x v="158"/>
    <s v="English"/>
    <s v="UK"/>
    <n v="140000000"/>
    <n v="2014"/>
    <n v="6.1"/>
    <s v="Action"/>
    <x v="0"/>
    <s v="Drama"/>
    <m/>
    <m/>
    <m/>
    <m/>
    <m/>
  </r>
  <r>
    <s v="J.J. Abrams"/>
    <n v="127"/>
    <x v="157"/>
    <s v="Action|Adventure|Sci-Fi"/>
    <x v="159"/>
    <s v="English"/>
    <s v="USA"/>
    <n v="150000000"/>
    <n v="2009"/>
    <n v="8"/>
    <s v="Action"/>
    <x v="0"/>
    <s v="Sci-Fi"/>
    <m/>
    <m/>
    <m/>
    <m/>
    <m/>
  </r>
  <r>
    <s v="Sam Raimi"/>
    <n v="121"/>
    <x v="158"/>
    <s v="Action|Adventure|Fantasy|Romance"/>
    <x v="160"/>
    <s v="English"/>
    <s v="USA"/>
    <n v="139000000"/>
    <n v="2002"/>
    <n v="7.3"/>
    <s v="Action"/>
    <x v="0"/>
    <s v="Fantasy"/>
    <s v="Romance"/>
    <m/>
    <m/>
    <m/>
    <m/>
  </r>
  <r>
    <s v="Dean DeBlois"/>
    <n v="102"/>
    <x v="159"/>
    <s v="Action|Adventure|Animation|Comedy|Family|Fantasy"/>
    <x v="161"/>
    <s v="English"/>
    <s v="USA"/>
    <n v="145000000"/>
    <n v="2014"/>
    <n v="7.9"/>
    <s v="Action"/>
    <x v="0"/>
    <s v="Animation"/>
    <s v="Comedy"/>
    <s v="Family"/>
    <s v="Fantasy"/>
    <m/>
    <m/>
  </r>
  <r>
    <s v="Alex Proyas"/>
    <n v="126"/>
    <x v="160"/>
    <s v="Action|Adventure|Fantasy"/>
    <x v="162"/>
    <s v="English"/>
    <s v="USA"/>
    <n v="140000000"/>
    <n v="2016"/>
    <n v="5.5"/>
    <s v="Action"/>
    <x v="0"/>
    <s v="Fantasy"/>
    <m/>
    <m/>
    <m/>
    <m/>
    <m/>
  </r>
  <r>
    <s v="Rob Cohen"/>
    <n v="121"/>
    <x v="161"/>
    <s v="Action|Adventure|Sci-Fi|Thriller"/>
    <x v="163"/>
    <s v="English"/>
    <s v="USA"/>
    <n v="135000000"/>
    <n v="2005"/>
    <n v="5"/>
    <s v="Action"/>
    <x v="0"/>
    <s v="Sci-Fi"/>
    <s v="Thriller"/>
    <m/>
    <m/>
    <m/>
    <m/>
  </r>
  <r>
    <s v="Zack Snyder"/>
    <n v="215"/>
    <x v="162"/>
    <s v="Action|Drama|Mystery|Sci-Fi"/>
    <x v="164"/>
    <s v="English"/>
    <s v="USA"/>
    <n v="130000000"/>
    <n v="2009"/>
    <n v="7.7"/>
    <s v="Action"/>
    <x v="9"/>
    <s v="Mystery"/>
    <s v="Sci-Fi"/>
    <m/>
    <m/>
    <m/>
    <m/>
  </r>
  <r>
    <s v="Richard Donner"/>
    <n v="127"/>
    <x v="163"/>
    <s v="Action|Crime|Thriller"/>
    <x v="165"/>
    <s v="English"/>
    <s v="USA"/>
    <n v="140000000"/>
    <n v="1998"/>
    <n v="6.6"/>
    <s v="Action"/>
    <x v="7"/>
    <s v="Thriller"/>
    <m/>
    <m/>
    <m/>
    <m/>
    <m/>
  </r>
  <r>
    <s v="Ang Lee"/>
    <n v="138"/>
    <x v="164"/>
    <s v="Action|Sci-Fi"/>
    <x v="166"/>
    <s v="English"/>
    <s v="USA"/>
    <n v="137000000"/>
    <n v="2003"/>
    <n v="5.7"/>
    <s v="Action"/>
    <x v="10"/>
    <m/>
    <m/>
    <m/>
    <m/>
    <m/>
    <m/>
  </r>
  <r>
    <s v="Jon M. Chu"/>
    <n v="122"/>
    <x v="165"/>
    <s v="Action|Adventure|Sci-Fi|Thriller"/>
    <x v="167"/>
    <s v="English"/>
    <s v="USA"/>
    <n v="130000000"/>
    <n v="2013"/>
    <n v="5.8"/>
    <s v="Action"/>
    <x v="0"/>
    <s v="Sci-Fi"/>
    <s v="Thriller"/>
    <m/>
    <m/>
    <m/>
    <m/>
  </r>
  <r>
    <s v="Breck Eisner"/>
    <n v="124"/>
    <x v="166"/>
    <s v="Action|Adventure|Comedy|Thriller"/>
    <x v="168"/>
    <s v="English"/>
    <s v="UK"/>
    <n v="130000000"/>
    <n v="2005"/>
    <n v="6"/>
    <s v="Action"/>
    <x v="0"/>
    <s v="Comedy"/>
    <s v="Thriller"/>
    <m/>
    <m/>
    <m/>
    <m/>
  </r>
  <r>
    <s v="Hironobu Sakaguchi"/>
    <n v="106"/>
    <x v="167"/>
    <s v="Action|Adventure|Animation|Fantasy|Romance|Sci-Fi"/>
    <x v="169"/>
    <s v="English"/>
    <s v="USA"/>
    <n v="137000000"/>
    <n v="2001"/>
    <n v="6.4"/>
    <s v="Action"/>
    <x v="0"/>
    <s v="Animation"/>
    <s v="Fantasy"/>
    <s v="Romance"/>
    <s v="Sci-Fi"/>
    <m/>
    <m/>
  </r>
  <r>
    <s v="Joe Johnston"/>
    <n v="124"/>
    <x v="168"/>
    <s v="Action|Adventure|Sci-Fi"/>
    <x v="170"/>
    <s v="English"/>
    <s v="USA"/>
    <n v="140000000"/>
    <n v="2011"/>
    <n v="6.9"/>
    <s v="Action"/>
    <x v="0"/>
    <s v="Sci-Fi"/>
    <m/>
    <m/>
    <m/>
    <m/>
    <m/>
  </r>
  <r>
    <s v="Michael Apted"/>
    <n v="128"/>
    <x v="169"/>
    <s v="Action|Adventure|Thriller"/>
    <x v="171"/>
    <s v="English"/>
    <s v="UK"/>
    <n v="135000000"/>
    <n v="1999"/>
    <n v="6.4"/>
    <s v="Action"/>
    <x v="0"/>
    <s v="Thriller"/>
    <m/>
    <m/>
    <m/>
    <m/>
    <m/>
  </r>
  <r>
    <s v="Peter Weir"/>
    <n v="138"/>
    <x v="170"/>
    <s v="Action|Adventure|Drama|History|War"/>
    <x v="172"/>
    <s v="English"/>
    <s v="USA"/>
    <n v="150000000"/>
    <n v="2003"/>
    <n v="7.4"/>
    <s v="Action"/>
    <x v="0"/>
    <s v="Drama"/>
    <s v="History"/>
    <s v="War"/>
    <m/>
    <m/>
    <m/>
  </r>
  <r>
    <s v="Bill Condon"/>
    <n v="115"/>
    <x v="171"/>
    <s v="Adventure|Drama|Fantasy|Romance"/>
    <x v="173"/>
    <s v="English"/>
    <s v="USA"/>
    <n v="120000000"/>
    <n v="2012"/>
    <n v="5.5"/>
    <s v="Adventure"/>
    <x v="9"/>
    <s v="Fantasy"/>
    <s v="Romance"/>
    <m/>
    <m/>
    <m/>
    <m/>
  </r>
  <r>
    <s v="George Miller"/>
    <n v="100"/>
    <x v="172"/>
    <s v="Animation|Comedy|Family|Musical"/>
    <x v="174"/>
    <s v="English"/>
    <s v="Australia"/>
    <n v="135000000"/>
    <n v="2011"/>
    <n v="5.9"/>
    <s v="Animation"/>
    <x v="8"/>
    <s v="Family"/>
    <s v="Musical"/>
    <m/>
    <m/>
    <m/>
    <m/>
  </r>
  <r>
    <s v="Louis Leterrier"/>
    <n v="135"/>
    <x v="173"/>
    <s v="Action|Adventure|Sci-Fi"/>
    <x v="175"/>
    <s v="English"/>
    <s v="USA"/>
    <n v="150000000"/>
    <n v="2008"/>
    <n v="6.8"/>
    <s v="Action"/>
    <x v="0"/>
    <s v="Sci-Fi"/>
    <m/>
    <m/>
    <m/>
    <m/>
    <m/>
  </r>
  <r>
    <s v="-"/>
    <n v="60"/>
    <x v="4"/>
    <s v="Action|Crime|Drama|Mystery|Thriller"/>
    <x v="176"/>
    <s v="English"/>
    <s v="USA"/>
    <n v="1500000"/>
    <s v="-"/>
    <n v="7.5"/>
    <s v="Action"/>
    <x v="7"/>
    <s v="Drama"/>
    <s v="Mystery"/>
    <s v="Thriller"/>
    <m/>
    <m/>
    <m/>
  </r>
  <r>
    <s v="Steven Spielberg"/>
    <n v="117"/>
    <x v="174"/>
    <s v="Adventure|Family|Fantasy"/>
    <x v="177"/>
    <s v="English"/>
    <s v="UK"/>
    <n v="140000000"/>
    <n v="2016"/>
    <n v="6.8"/>
    <s v="Adventure"/>
    <x v="4"/>
    <s v="Fantasy"/>
    <m/>
    <m/>
    <m/>
    <m/>
    <m/>
  </r>
  <r>
    <s v="Alejandro G. IÃ±Ã¡rritu"/>
    <n v="156"/>
    <x v="175"/>
    <s v="Adventure|Drama|Thriller|Western"/>
    <x v="178"/>
    <s v="English"/>
    <s v="USA"/>
    <n v="135000000"/>
    <n v="2015"/>
    <n v="8.1"/>
    <s v="Adventure"/>
    <x v="9"/>
    <s v="Thriller"/>
    <s v="Western"/>
    <m/>
    <m/>
    <m/>
    <m/>
  </r>
  <r>
    <s v="David Soren"/>
    <n v="96"/>
    <x v="176"/>
    <s v="Adventure|Animation|Comedy|Family|Sport"/>
    <x v="179"/>
    <s v="English"/>
    <s v="USA"/>
    <n v="135000000"/>
    <n v="2013"/>
    <n v="6.5"/>
    <s v="Adventure"/>
    <x v="3"/>
    <s v="Comedy"/>
    <s v="Family"/>
    <s v="Sport"/>
    <m/>
    <m/>
    <m/>
  </r>
  <r>
    <s v="Gore Verbinski"/>
    <n v="107"/>
    <x v="177"/>
    <s v="Adventure|Animation|Comedy|Family|Western"/>
    <x v="180"/>
    <s v="English"/>
    <s v="USA"/>
    <n v="135000000"/>
    <n v="2011"/>
    <n v="7.2"/>
    <s v="Adventure"/>
    <x v="3"/>
    <s v="Comedy"/>
    <s v="Family"/>
    <s v="Western"/>
    <m/>
    <m/>
    <m/>
  </r>
  <r>
    <s v="Eric Darnell"/>
    <n v="92"/>
    <x v="178"/>
    <s v="Adventure|Animation|Comedy|Family"/>
    <x v="181"/>
    <s v="English"/>
    <s v="USA"/>
    <n v="132000000"/>
    <n v="2014"/>
    <n v="6.7"/>
    <s v="Adventure"/>
    <x v="3"/>
    <s v="Comedy"/>
    <s v="Family"/>
    <m/>
    <m/>
    <m/>
    <m/>
  </r>
  <r>
    <s v="Paul Greengrass"/>
    <n v="115"/>
    <x v="179"/>
    <s v="Action|Mystery|Thriller"/>
    <x v="182"/>
    <s v="English"/>
    <s v="USA"/>
    <n v="110000000"/>
    <n v="2007"/>
    <n v="8.1"/>
    <s v="Action"/>
    <x v="12"/>
    <s v="Thriller"/>
    <m/>
    <m/>
    <m/>
    <m/>
    <m/>
  </r>
  <r>
    <s v="Mark Osborne"/>
    <n v="92"/>
    <x v="180"/>
    <s v="Action|Adventure|Animation|Comedy|Family"/>
    <x v="183"/>
    <s v="English"/>
    <s v="USA"/>
    <n v="130000000"/>
    <n v="2008"/>
    <n v="7.6"/>
    <s v="Action"/>
    <x v="0"/>
    <s v="Animation"/>
    <s v="Comedy"/>
    <s v="Family"/>
    <m/>
    <m/>
    <m/>
  </r>
  <r>
    <s v="Peyton Reed"/>
    <n v="117"/>
    <x v="181"/>
    <s v="Action|Adventure|Comedy|Sci-Fi"/>
    <x v="184"/>
    <s v="English"/>
    <s v="USA"/>
    <n v="130000000"/>
    <n v="2015"/>
    <n v="7.4"/>
    <s v="Action"/>
    <x v="0"/>
    <s v="Comedy"/>
    <s v="Sci-Fi"/>
    <m/>
    <m/>
    <m/>
    <m/>
  </r>
  <r>
    <s v="Francis Lawrence"/>
    <n v="146"/>
    <x v="182"/>
    <s v="Adventure|Sci-Fi|Thriller"/>
    <x v="185"/>
    <s v="English"/>
    <s v="USA"/>
    <n v="130000000"/>
    <n v="2013"/>
    <n v="7.6"/>
    <s v="Adventure"/>
    <x v="10"/>
    <s v="Thriller"/>
    <m/>
    <m/>
    <m/>
    <m/>
    <m/>
  </r>
  <r>
    <s v="Bill Condon"/>
    <n v="115"/>
    <x v="171"/>
    <s v="Adventure|Drama|Fantasy|Romance"/>
    <x v="173"/>
    <s v="English"/>
    <s v="USA"/>
    <n v="120000000"/>
    <n v="2012"/>
    <n v="5.5"/>
    <s v="Adventure"/>
    <x v="9"/>
    <s v="Fantasy"/>
    <s v="Romance"/>
    <m/>
    <m/>
    <m/>
    <m/>
  </r>
  <r>
    <s v="Tim Johnson"/>
    <n v="94"/>
    <x v="183"/>
    <s v="Adventure|Animation|Comedy|Family|Fantasy|Sci-Fi"/>
    <x v="186"/>
    <s v="English"/>
    <s v="USA"/>
    <n v="135000000"/>
    <n v="2015"/>
    <n v="6.7"/>
    <s v="Adventure"/>
    <x v="3"/>
    <s v="Comedy"/>
    <s v="Family"/>
    <s v="Fantasy"/>
    <s v="Sci-Fi"/>
    <m/>
    <m/>
  </r>
  <r>
    <s v="Steven Spielberg"/>
    <n v="116"/>
    <x v="184"/>
    <s v="Adventure|Sci-Fi|Thriller"/>
    <x v="187"/>
    <s v="English"/>
    <s v="USA"/>
    <n v="132000000"/>
    <n v="2005"/>
    <n v="6.5"/>
    <s v="Adventure"/>
    <x v="10"/>
    <s v="Thriller"/>
    <m/>
    <m/>
    <m/>
    <m/>
    <m/>
  </r>
  <r>
    <s v="Michael Bay"/>
    <n v="147"/>
    <x v="185"/>
    <s v="Action|Comedy|Crime|Thriller"/>
    <x v="188"/>
    <s v="English"/>
    <s v="USA"/>
    <n v="130000000"/>
    <n v="2003"/>
    <n v="6.6"/>
    <s v="Action"/>
    <x v="8"/>
    <s v="Crime"/>
    <s v="Thriller"/>
    <m/>
    <m/>
    <m/>
    <m/>
  </r>
  <r>
    <s v="Chris Miller"/>
    <n v="90"/>
    <x v="186"/>
    <s v="Action|Adventure|Animation|Comedy|Family|Fantasy"/>
    <x v="189"/>
    <s v="English"/>
    <s v="USA"/>
    <n v="130000000"/>
    <n v="2011"/>
    <n v="6.7"/>
    <s v="Action"/>
    <x v="0"/>
    <s v="Animation"/>
    <s v="Comedy"/>
    <s v="Family"/>
    <s v="Fantasy"/>
    <m/>
    <m/>
  </r>
  <r>
    <s v="Phillip Noyce"/>
    <n v="101"/>
    <x v="187"/>
    <s v="Action|Crime|Mystery|Thriller"/>
    <x v="190"/>
    <s v="English"/>
    <s v="USA"/>
    <n v="110000000"/>
    <n v="2010"/>
    <n v="6.4"/>
    <s v="Action"/>
    <x v="7"/>
    <s v="Mystery"/>
    <s v="Thriller"/>
    <m/>
    <m/>
    <m/>
    <m/>
  </r>
  <r>
    <s v="Darren Aronofsky"/>
    <n v="138"/>
    <x v="188"/>
    <s v="Action|Adventure|Drama"/>
    <x v="191"/>
    <s v="English"/>
    <s v="USA"/>
    <n v="125000000"/>
    <n v="2014"/>
    <n v="5.8"/>
    <s v="Action"/>
    <x v="0"/>
    <s v="Drama"/>
    <m/>
    <m/>
    <m/>
    <m/>
    <m/>
  </r>
  <r>
    <s v="Steven Spielberg"/>
    <n v="107"/>
    <x v="189"/>
    <s v="Action|Adventure|Family|Mystery"/>
    <x v="192"/>
    <s v="English"/>
    <s v="USA"/>
    <n v="135000000"/>
    <n v="2011"/>
    <n v="7.4"/>
    <s v="Action"/>
    <x v="0"/>
    <s v="Family"/>
    <s v="Mystery"/>
    <m/>
    <m/>
    <m/>
    <m/>
  </r>
  <r>
    <s v="Alfonso CuarÃ³n"/>
    <n v="142"/>
    <x v="190"/>
    <s v="Adventure|Family|Fantasy|Mystery"/>
    <x v="193"/>
    <s v="English"/>
    <s v="UK"/>
    <n v="130000000"/>
    <n v="2004"/>
    <n v="7.8"/>
    <s v="Adventure"/>
    <x v="4"/>
    <s v="Fantasy"/>
    <s v="Mystery"/>
    <m/>
    <m/>
    <m/>
    <m/>
  </r>
  <r>
    <s v="Baz Luhrmann"/>
    <n v="165"/>
    <x v="191"/>
    <s v="Adventure|Drama|Romance|War"/>
    <x v="194"/>
    <s v="English"/>
    <s v="Australia"/>
    <n v="130000000"/>
    <n v="2008"/>
    <n v="6.6"/>
    <s v="Adventure"/>
    <x v="9"/>
    <s v="Romance"/>
    <s v="War"/>
    <m/>
    <m/>
    <m/>
    <m/>
  </r>
  <r>
    <s v="M. Night Shyamalan"/>
    <n v="100"/>
    <x v="192"/>
    <s v="Action|Adventure|Sci-Fi"/>
    <x v="195"/>
    <s v="English"/>
    <s v="USA"/>
    <n v="130000000"/>
    <n v="2013"/>
    <n v="4.9000000000000004"/>
    <s v="Action"/>
    <x v="0"/>
    <s v="Sci-Fi"/>
    <m/>
    <m/>
    <m/>
    <m/>
    <m/>
  </r>
  <r>
    <s v="Eric Leighton"/>
    <n v="82"/>
    <x v="193"/>
    <s v="Adventure|Animation|Family|Thriller"/>
    <x v="196"/>
    <s v="English"/>
    <s v="USA"/>
    <n v="127500000"/>
    <n v="2000"/>
    <n v="6.5"/>
    <s v="Adventure"/>
    <x v="3"/>
    <s v="Family"/>
    <s v="Thriller"/>
    <m/>
    <m/>
    <m/>
    <m/>
  </r>
  <r>
    <s v="Matt Birch"/>
    <s v="-"/>
    <x v="4"/>
    <s v="Action|Fantasy"/>
    <x v="197"/>
    <s v="English"/>
    <s v="UK"/>
    <s v="-"/>
    <n v="2011"/>
    <n v="7.5"/>
    <s v="Action"/>
    <x v="5"/>
    <m/>
    <m/>
    <m/>
    <m/>
    <m/>
    <m/>
  </r>
  <r>
    <s v="Shawn Levy"/>
    <n v="98"/>
    <x v="194"/>
    <s v="Adventure|Comedy|Family|Fantasy"/>
    <x v="198"/>
    <s v="English"/>
    <s v="USA"/>
    <n v="127000000"/>
    <n v="2014"/>
    <n v="6.2"/>
    <s v="Adventure"/>
    <x v="8"/>
    <s v="Family"/>
    <s v="Fantasy"/>
    <m/>
    <m/>
    <m/>
    <m/>
  </r>
  <r>
    <s v="Tom McGrath"/>
    <n v="95"/>
    <x v="195"/>
    <s v="Action|Animation|Comedy|Family|Sci-Fi"/>
    <x v="199"/>
    <s v="English"/>
    <s v="USA"/>
    <n v="130000000"/>
    <n v="2010"/>
    <n v="7.3"/>
    <s v="Action"/>
    <x v="3"/>
    <s v="Comedy"/>
    <s v="Family"/>
    <s v="Sci-Fi"/>
    <m/>
    <m/>
    <m/>
  </r>
  <r>
    <s v="Chris Columbus"/>
    <n v="159"/>
    <x v="196"/>
    <s v="Adventure|Family|Fantasy"/>
    <x v="200"/>
    <s v="English"/>
    <s v="UK"/>
    <n v="125000000"/>
    <n v="2001"/>
    <n v="7.5"/>
    <s v="Adventure"/>
    <x v="4"/>
    <s v="Fantasy"/>
    <m/>
    <m/>
    <m/>
    <m/>
    <m/>
  </r>
  <r>
    <s v="Robert Schwentke"/>
    <n v="96"/>
    <x v="197"/>
    <s v="Action|Comedy|Fantasy"/>
    <x v="201"/>
    <s v="English"/>
    <s v="USA"/>
    <n v="130000000"/>
    <n v="2013"/>
    <n v="5.6"/>
    <s v="Action"/>
    <x v="8"/>
    <s v="Fantasy"/>
    <m/>
    <m/>
    <m/>
    <m/>
    <m/>
  </r>
  <r>
    <s v="Hideaki Anno"/>
    <n v="120"/>
    <x v="4"/>
    <s v="Action|Adventure|Drama|Horror|Sci-Fi"/>
    <x v="98"/>
    <s v="Japanese"/>
    <s v="Japan"/>
    <s v="-"/>
    <n v="2016"/>
    <n v="8.1999999999999993"/>
    <s v="Action"/>
    <x v="0"/>
    <s v="Drama"/>
    <s v="Horror"/>
    <s v="Sci-Fi"/>
    <m/>
    <m/>
    <m/>
  </r>
  <r>
    <s v="Gore Verbinski"/>
    <n v="143"/>
    <x v="198"/>
    <s v="Action|Adventure|Fantasy"/>
    <x v="202"/>
    <s v="English"/>
    <s v="USA"/>
    <n v="140000000"/>
    <n v="2003"/>
    <n v="8.1"/>
    <s v="Action"/>
    <x v="0"/>
    <s v="Fantasy"/>
    <m/>
    <m/>
    <m/>
    <m/>
    <m/>
  </r>
  <r>
    <s v="Matt Birch"/>
    <s v="-"/>
    <x v="4"/>
    <s v="Fantasy"/>
    <x v="203"/>
    <s v="English"/>
    <s v="UK"/>
    <s v="-"/>
    <n v="2010"/>
    <n v="6.4"/>
    <s v="Fantasy"/>
    <x v="2"/>
    <m/>
    <m/>
    <m/>
    <m/>
    <m/>
    <m/>
  </r>
  <r>
    <s v="Francis Lawrence"/>
    <n v="123"/>
    <x v="199"/>
    <s v="Adventure|Sci-Fi|Thriller"/>
    <x v="204"/>
    <s v="English"/>
    <s v="USA"/>
    <n v="125000000"/>
    <n v="2014"/>
    <n v="6.7"/>
    <s v="Adventure"/>
    <x v="10"/>
    <s v="Thriller"/>
    <m/>
    <m/>
    <m/>
    <m/>
    <m/>
  </r>
  <r>
    <s v="Ron Howard"/>
    <n v="174"/>
    <x v="200"/>
    <s v="Mystery|Thriller"/>
    <x v="205"/>
    <s v="English"/>
    <s v="USA"/>
    <n v="125000000"/>
    <n v="2006"/>
    <n v="6.6"/>
    <s v="Mystery"/>
    <x v="1"/>
    <m/>
    <m/>
    <m/>
    <m/>
    <m/>
    <m/>
  </r>
  <r>
    <s v="Carlos Saldanha"/>
    <n v="101"/>
    <x v="201"/>
    <s v="Adventure|Animation|Comedy|Family|Musical"/>
    <x v="206"/>
    <s v="English"/>
    <s v="USA"/>
    <n v="103000000"/>
    <n v="2014"/>
    <n v="6.4"/>
    <s v="Adventure"/>
    <x v="3"/>
    <s v="Comedy"/>
    <s v="Family"/>
    <s v="Musical"/>
    <m/>
    <m/>
    <m/>
  </r>
  <r>
    <s v="Bryan Singer"/>
    <n v="134"/>
    <x v="202"/>
    <s v="Action|Adventure|Fantasy|Sci-Fi|Thriller"/>
    <x v="207"/>
    <s v="English"/>
    <s v="Canada"/>
    <n v="110000000"/>
    <n v="2003"/>
    <n v="7.5"/>
    <s v="Action"/>
    <x v="0"/>
    <s v="Fantasy"/>
    <s v="Sci-Fi"/>
    <s v="Thriller"/>
    <m/>
    <m/>
    <m/>
  </r>
  <r>
    <s v="Justin Lin"/>
    <n v="132"/>
    <x v="203"/>
    <s v="Action|Crime|Thriller"/>
    <x v="208"/>
    <s v="English"/>
    <s v="USA"/>
    <n v="125000000"/>
    <n v="2011"/>
    <n v="7.3"/>
    <s v="Action"/>
    <x v="7"/>
    <s v="Thriller"/>
    <m/>
    <m/>
    <m/>
    <m/>
    <m/>
  </r>
  <r>
    <s v="Guy Ritchie"/>
    <n v="129"/>
    <x v="204"/>
    <s v="Action|Adventure|Crime|Mystery|Thriller"/>
    <x v="209"/>
    <s v="English"/>
    <s v="USA"/>
    <n v="125000000"/>
    <n v="2011"/>
    <n v="7.5"/>
    <s v="Action"/>
    <x v="0"/>
    <s v="Crime"/>
    <s v="Mystery"/>
    <s v="Thriller"/>
    <m/>
    <m/>
    <m/>
  </r>
  <r>
    <s v="Louis Leterrier"/>
    <n v="106"/>
    <x v="205"/>
    <s v="Action|Adventure|Fantasy"/>
    <x v="210"/>
    <s v="English"/>
    <s v="USA"/>
    <n v="125000000"/>
    <n v="2010"/>
    <n v="5.8"/>
    <s v="Action"/>
    <x v="0"/>
    <s v="Fantasy"/>
    <m/>
    <m/>
    <m/>
    <m/>
    <m/>
  </r>
  <r>
    <s v="Paul Verhoeven"/>
    <n v="113"/>
    <x v="206"/>
    <s v="Action|Sci-Fi"/>
    <x v="211"/>
    <s v="English"/>
    <s v="USA"/>
    <n v="65000000"/>
    <n v="1990"/>
    <n v="7.5"/>
    <s v="Action"/>
    <x v="10"/>
    <m/>
    <m/>
    <m/>
    <m/>
    <m/>
    <m/>
  </r>
  <r>
    <s v="John McTiernan"/>
    <n v="102"/>
    <x v="207"/>
    <s v="Action|Adventure|History"/>
    <x v="212"/>
    <s v="English"/>
    <s v="USA"/>
    <n v="85000000"/>
    <n v="1999"/>
    <n v="6.6"/>
    <s v="Action"/>
    <x v="0"/>
    <s v="History"/>
    <m/>
    <m/>
    <m/>
    <m/>
    <m/>
  </r>
  <r>
    <s v="Tony Gilroy"/>
    <n v="135"/>
    <x v="208"/>
    <s v="Action|Adventure|Thriller"/>
    <x v="213"/>
    <s v="English"/>
    <s v="USA"/>
    <n v="125000000"/>
    <n v="2012"/>
    <n v="6.7"/>
    <s v="Action"/>
    <x v="0"/>
    <s v="Thriller"/>
    <m/>
    <m/>
    <m/>
    <m/>
    <m/>
  </r>
  <r>
    <s v="Joel Schumacher"/>
    <n v="125"/>
    <x v="209"/>
    <s v="Action"/>
    <x v="214"/>
    <s v="English"/>
    <s v="USA"/>
    <n v="125000000"/>
    <n v="1997"/>
    <n v="3.7"/>
    <s v="Action"/>
    <x v="2"/>
    <m/>
    <m/>
    <m/>
    <m/>
    <m/>
    <m/>
  </r>
  <r>
    <s v="Ron Howard"/>
    <n v="110"/>
    <x v="210"/>
    <s v="Comedy|Family|Fantasy"/>
    <x v="215"/>
    <s v="English"/>
    <s v="USA"/>
    <n v="123000000"/>
    <n v="2000"/>
    <n v="6"/>
    <s v="Comedy"/>
    <x v="4"/>
    <s v="Fantasy"/>
    <m/>
    <m/>
    <m/>
    <m/>
    <m/>
  </r>
  <r>
    <s v="Roland Emmerich"/>
    <n v="124"/>
    <x v="211"/>
    <s v="Action|Adventure|Sci-Fi|Thriller"/>
    <x v="216"/>
    <s v="English"/>
    <s v="USA"/>
    <n v="125000000"/>
    <n v="2004"/>
    <n v="6.4"/>
    <s v="Action"/>
    <x v="0"/>
    <s v="Sci-Fi"/>
    <s v="Thriller"/>
    <m/>
    <m/>
    <m/>
    <m/>
  </r>
  <r>
    <s v="John Woo"/>
    <n v="123"/>
    <x v="212"/>
    <s v="Action|Adventure|Thriller"/>
    <x v="217"/>
    <s v="English"/>
    <s v="USA"/>
    <n v="125000000"/>
    <n v="2000"/>
    <n v="6.1"/>
    <s v="Action"/>
    <x v="0"/>
    <s v="Thriller"/>
    <m/>
    <m/>
    <m/>
    <m/>
    <m/>
  </r>
  <r>
    <s v="Wolfgang Petersen"/>
    <n v="130"/>
    <x v="213"/>
    <s v="Action|Adventure|Drama|Thriller"/>
    <x v="218"/>
    <s v="English"/>
    <s v="USA"/>
    <n v="140000000"/>
    <n v="2000"/>
    <n v="6.4"/>
    <s v="Action"/>
    <x v="0"/>
    <s v="Drama"/>
    <s v="Thriller"/>
    <m/>
    <m/>
    <m/>
    <m/>
  </r>
  <r>
    <s v="Tim Story"/>
    <n v="92"/>
    <x v="214"/>
    <s v="Action|Adventure|Sci-Fi|Thriller"/>
    <x v="219"/>
    <s v="English"/>
    <s v="USA"/>
    <n v="130000000"/>
    <n v="2007"/>
    <n v="5.6"/>
    <s v="Action"/>
    <x v="0"/>
    <s v="Sci-Fi"/>
    <s v="Thriller"/>
    <m/>
    <m/>
    <m/>
    <m/>
  </r>
  <r>
    <s v="Ang Lee"/>
    <n v="127"/>
    <x v="215"/>
    <s v="Adventure|Drama|Fantasy"/>
    <x v="220"/>
    <s v="English"/>
    <s v="USA"/>
    <n v="120000000"/>
    <n v="2012"/>
    <n v="8"/>
    <s v="Adventure"/>
    <x v="9"/>
    <s v="Fantasy"/>
    <m/>
    <m/>
    <m/>
    <m/>
    <m/>
  </r>
  <r>
    <s v="Mark Steven Johnson"/>
    <n v="123"/>
    <x v="216"/>
    <s v="Action|Fantasy|Thriller"/>
    <x v="221"/>
    <s v="English"/>
    <s v="USA"/>
    <n v="110000000"/>
    <n v="2007"/>
    <n v="5.2"/>
    <s v="Action"/>
    <x v="5"/>
    <s v="Thriller"/>
    <m/>
    <m/>
    <m/>
    <m/>
    <m/>
  </r>
  <r>
    <s v="Paul Greengrass"/>
    <n v="123"/>
    <x v="217"/>
    <s v="Action|Thriller"/>
    <x v="222"/>
    <s v="English"/>
    <s v="UK"/>
    <n v="120000000"/>
    <n v="2016"/>
    <n v="7.1"/>
    <s v="Action"/>
    <x v="1"/>
    <m/>
    <m/>
    <m/>
    <m/>
    <m/>
    <m/>
  </r>
  <r>
    <s v="McG"/>
    <n v="107"/>
    <x v="218"/>
    <s v="Action|Adventure|Comedy|Crime"/>
    <x v="223"/>
    <s v="English"/>
    <s v="USA"/>
    <n v="120000000"/>
    <n v="2003"/>
    <n v="4.8"/>
    <s v="Action"/>
    <x v="0"/>
    <s v="Comedy"/>
    <s v="Crime"/>
    <m/>
    <m/>
    <m/>
    <m/>
  </r>
  <r>
    <s v="Ridley Scott"/>
    <n v="124"/>
    <x v="219"/>
    <s v="Adventure|Mystery|Sci-Fi"/>
    <x v="224"/>
    <s v="English"/>
    <s v="USA"/>
    <n v="130000000"/>
    <n v="2012"/>
    <n v="7"/>
    <s v="Adventure"/>
    <x v="12"/>
    <s v="Sci-Fi"/>
    <m/>
    <m/>
    <m/>
    <m/>
    <m/>
  </r>
  <r>
    <s v="Rob Minkoff"/>
    <n v="77"/>
    <x v="220"/>
    <s v="Adventure|Animation|Comedy|Family|Fantasy"/>
    <x v="225"/>
    <s v="English"/>
    <s v="USA"/>
    <n v="120000000"/>
    <n v="2002"/>
    <n v="5.4"/>
    <s v="Adventure"/>
    <x v="3"/>
    <s v="Comedy"/>
    <s v="Family"/>
    <s v="Fantasy"/>
    <m/>
    <m/>
    <m/>
  </r>
  <r>
    <s v="Neill Blomkamp"/>
    <n v="109"/>
    <x v="221"/>
    <s v="Action|Drama|Sci-Fi|Thriller"/>
    <x v="226"/>
    <s v="English"/>
    <s v="USA"/>
    <n v="115000000"/>
    <n v="2013"/>
    <n v="6.6"/>
    <s v="Action"/>
    <x v="9"/>
    <s v="Sci-Fi"/>
    <s v="Thriller"/>
    <m/>
    <m/>
    <m/>
    <m/>
  </r>
  <r>
    <s v="David Twohy"/>
    <n v="134"/>
    <x v="222"/>
    <s v="Action|Adventure|Sci-Fi|Thriller"/>
    <x v="227"/>
    <s v="English"/>
    <s v="USA"/>
    <n v="105000000"/>
    <n v="2004"/>
    <n v="6.7"/>
    <s v="Action"/>
    <x v="0"/>
    <s v="Sci-Fi"/>
    <s v="Thriller"/>
    <m/>
    <m/>
    <m/>
    <m/>
  </r>
  <r>
    <s v="JosÃ© Padilha"/>
    <n v="117"/>
    <x v="223"/>
    <s v="Action|Crime|Sci-Fi|Thriller"/>
    <x v="228"/>
    <s v="English"/>
    <s v="USA"/>
    <n v="100000000"/>
    <n v="2014"/>
    <n v="6.2"/>
    <s v="Action"/>
    <x v="7"/>
    <s v="Sci-Fi"/>
    <s v="Thriller"/>
    <m/>
    <m/>
    <m/>
    <m/>
  </r>
  <r>
    <s v="Lana Wachowski"/>
    <n v="135"/>
    <x v="224"/>
    <s v="Action|Family|Sport"/>
    <x v="229"/>
    <s v="English"/>
    <s v="USA"/>
    <n v="120000000"/>
    <n v="2008"/>
    <n v="6.1"/>
    <s v="Action"/>
    <x v="4"/>
    <s v="Sport"/>
    <m/>
    <m/>
    <m/>
    <m/>
    <m/>
  </r>
  <r>
    <s v="James L. Brooks"/>
    <n v="121"/>
    <x v="225"/>
    <s v="Comedy|Drama|Romance"/>
    <x v="230"/>
    <s v="English"/>
    <s v="USA"/>
    <n v="120000000"/>
    <n v="2010"/>
    <n v="5.3"/>
    <s v="Comedy"/>
    <x v="9"/>
    <s v="Romance"/>
    <m/>
    <m/>
    <m/>
    <m/>
    <m/>
  </r>
  <r>
    <s v="James Mangold"/>
    <n v="117"/>
    <x v="226"/>
    <s v="Action|Comedy|Romance"/>
    <x v="231"/>
    <s v="English"/>
    <s v="USA"/>
    <n v="117000000"/>
    <n v="2010"/>
    <n v="6.3"/>
    <s v="Action"/>
    <x v="8"/>
    <s v="Romance"/>
    <m/>
    <m/>
    <m/>
    <m/>
    <m/>
  </r>
  <r>
    <s v="Joseph Kosinski"/>
    <n v="124"/>
    <x v="227"/>
    <s v="Action|Adventure|Mystery|Sci-Fi"/>
    <x v="232"/>
    <s v="English"/>
    <s v="USA"/>
    <n v="120000000"/>
    <n v="2013"/>
    <n v="7"/>
    <s v="Action"/>
    <x v="0"/>
    <s v="Mystery"/>
    <s v="Sci-Fi"/>
    <m/>
    <m/>
    <m/>
    <m/>
  </r>
  <r>
    <s v="George Lucas"/>
    <n v="140"/>
    <x v="228"/>
    <s v="Action|Adventure|Fantasy|Sci-Fi"/>
    <x v="233"/>
    <s v="English"/>
    <s v="USA"/>
    <n v="113000000"/>
    <n v="2005"/>
    <n v="7.6"/>
    <s v="Action"/>
    <x v="0"/>
    <s v="Fantasy"/>
    <s v="Sci-Fi"/>
    <m/>
    <m/>
    <m/>
    <m/>
  </r>
  <r>
    <s v="George Lucas"/>
    <n v="142"/>
    <x v="229"/>
    <s v="Action|Adventure|Fantasy|Sci-Fi"/>
    <x v="234"/>
    <s v="English"/>
    <s v="USA"/>
    <n v="115000000"/>
    <n v="2002"/>
    <n v="6.7"/>
    <s v="Action"/>
    <x v="0"/>
    <s v="Fantasy"/>
    <s v="Sci-Fi"/>
    <m/>
    <m/>
    <m/>
    <m/>
  </r>
  <r>
    <s v="Pete Docter"/>
    <n v="92"/>
    <x v="230"/>
    <s v="Adventure|Animation|Comedy|Family|Fantasy"/>
    <x v="235"/>
    <s v="English"/>
    <s v="USA"/>
    <n v="115000000"/>
    <n v="2001"/>
    <n v="8.1"/>
    <s v="Adventure"/>
    <x v="3"/>
    <s v="Comedy"/>
    <s v="Family"/>
    <s v="Fantasy"/>
    <m/>
    <m/>
    <m/>
  </r>
  <r>
    <s v="James Mangold"/>
    <n v="138"/>
    <x v="231"/>
    <s v="Action|Adventure|Sci-Fi|Thriller"/>
    <x v="236"/>
    <s v="English"/>
    <s v="USA"/>
    <n v="120000000"/>
    <n v="2013"/>
    <n v="6.7"/>
    <s v="Action"/>
    <x v="0"/>
    <s v="Sci-Fi"/>
    <s v="Thriller"/>
    <m/>
    <m/>
    <m/>
    <m/>
  </r>
  <r>
    <s v="George Lucas"/>
    <n v="136"/>
    <x v="232"/>
    <s v="Action|Adventure|Fantasy|Sci-Fi"/>
    <x v="237"/>
    <s v="English"/>
    <s v="USA"/>
    <n v="115000000"/>
    <n v="1999"/>
    <n v="6.5"/>
    <s v="Action"/>
    <x v="0"/>
    <s v="Fantasy"/>
    <s v="Sci-Fi"/>
    <m/>
    <m/>
    <m/>
    <m/>
  </r>
  <r>
    <s v="Kirk De Micco"/>
    <n v="98"/>
    <x v="233"/>
    <s v="Adventure|Animation|Comedy|Family|Fantasy"/>
    <x v="238"/>
    <s v="English"/>
    <s v="USA"/>
    <n v="135000000"/>
    <n v="2013"/>
    <n v="7.3"/>
    <s v="Adventure"/>
    <x v="3"/>
    <s v="Comedy"/>
    <s v="Family"/>
    <s v="Fantasy"/>
    <m/>
    <m/>
    <m/>
  </r>
  <r>
    <s v="FrÃ©dÃ©ric Forestier"/>
    <n v="116"/>
    <x v="4"/>
    <s v="Adventure|Comedy|Family|Fantasy"/>
    <x v="239"/>
    <s v="French"/>
    <s v="France"/>
    <n v="78000000"/>
    <n v="2008"/>
    <n v="5.0999999999999996"/>
    <s v="Adventure"/>
    <x v="8"/>
    <s v="Family"/>
    <s v="Fantasy"/>
    <m/>
    <m/>
    <m/>
    <m/>
  </r>
  <r>
    <s v="John Woo"/>
    <n v="153"/>
    <x v="234"/>
    <s v="Action|Drama|War"/>
    <x v="240"/>
    <s v="English"/>
    <s v="USA"/>
    <n v="115000000"/>
    <n v="2002"/>
    <n v="6"/>
    <s v="Action"/>
    <x v="9"/>
    <s v="War"/>
    <m/>
    <m/>
    <m/>
    <m/>
    <m/>
  </r>
  <r>
    <s v="Cedric Nicolas-Troyan"/>
    <n v="120"/>
    <x v="235"/>
    <s v="Action|Adventure|Drama|Fantasy"/>
    <x v="241"/>
    <s v="English"/>
    <s v="USA"/>
    <n v="115000000"/>
    <n v="2016"/>
    <n v="6.1"/>
    <s v="Action"/>
    <x v="0"/>
    <s v="Drama"/>
    <s v="Fantasy"/>
    <m/>
    <m/>
    <m/>
    <m/>
  </r>
  <r>
    <s v="Jonathan Liebesman"/>
    <n v="101"/>
    <x v="236"/>
    <s v="Action|Adventure|Comedy|Sci-Fi"/>
    <x v="242"/>
    <s v="English"/>
    <s v="USA"/>
    <n v="125000000"/>
    <n v="2014"/>
    <n v="5.9"/>
    <s v="Action"/>
    <x v="0"/>
    <s v="Comedy"/>
    <s v="Sci-Fi"/>
    <m/>
    <m/>
    <m/>
    <m/>
  </r>
  <r>
    <s v="Alfonso CuarÃ³n"/>
    <n v="91"/>
    <x v="237"/>
    <s v="Adventure|Drama|Sci-Fi|Thriller"/>
    <x v="243"/>
    <s v="English"/>
    <s v="UK"/>
    <n v="100000000"/>
    <n v="2013"/>
    <n v="7.8"/>
    <s v="Adventure"/>
    <x v="9"/>
    <s v="Sci-Fi"/>
    <s v="Thriller"/>
    <m/>
    <m/>
    <m/>
    <m/>
  </r>
  <r>
    <s v="Roger Donaldson"/>
    <n v="108"/>
    <x v="238"/>
    <s v="Action|Adventure|Thriller"/>
    <x v="244"/>
    <s v="English"/>
    <s v="USA"/>
    <n v="116000000"/>
    <n v="1997"/>
    <n v="5.8"/>
    <s v="Action"/>
    <x v="0"/>
    <s v="Thriller"/>
    <m/>
    <m/>
    <m/>
    <m/>
    <m/>
  </r>
  <r>
    <s v="Dave Green"/>
    <n v="112"/>
    <x v="239"/>
    <s v="Action|Adventure|Comedy|Sci-Fi"/>
    <x v="245"/>
    <s v="English"/>
    <s v="USA"/>
    <n v="135000000"/>
    <n v="2016"/>
    <n v="6.3"/>
    <s v="Action"/>
    <x v="0"/>
    <s v="Comedy"/>
    <s v="Sci-Fi"/>
    <m/>
    <m/>
    <m/>
    <m/>
  </r>
  <r>
    <s v="Josh Trank"/>
    <n v="100"/>
    <x v="240"/>
    <s v="Action|Adventure|Sci-Fi"/>
    <x v="246"/>
    <s v="English"/>
    <s v="USA"/>
    <n v="120000000"/>
    <n v="2015"/>
    <n v="4.3"/>
    <s v="Action"/>
    <x v="0"/>
    <s v="Sci-Fi"/>
    <m/>
    <m/>
    <m/>
    <m/>
    <m/>
  </r>
  <r>
    <s v="Shawn Levy"/>
    <n v="108"/>
    <x v="241"/>
    <s v="Action|Adventure|Comedy|Family|Fantasy"/>
    <x v="247"/>
    <s v="English"/>
    <s v="USA"/>
    <n v="110000000"/>
    <n v="2006"/>
    <n v="6.4"/>
    <s v="Action"/>
    <x v="0"/>
    <s v="Comedy"/>
    <s v="Family"/>
    <s v="Fantasy"/>
    <m/>
    <m/>
    <m/>
  </r>
  <r>
    <s v="Brad Peyton"/>
    <n v="114"/>
    <x v="242"/>
    <s v="Action|Adventure|Drama|Thriller"/>
    <x v="248"/>
    <s v="English"/>
    <s v="USA"/>
    <n v="110000000"/>
    <n v="2015"/>
    <n v="6.1"/>
    <s v="Action"/>
    <x v="0"/>
    <s v="Drama"/>
    <s v="Thriller"/>
    <m/>
    <m/>
    <m/>
    <m/>
  </r>
  <r>
    <s v="Roger Spottiswoode"/>
    <n v="119"/>
    <x v="243"/>
    <s v="Action|Adventure|Thriller"/>
    <x v="249"/>
    <s v="English"/>
    <s v="UK"/>
    <n v="110000000"/>
    <n v="1997"/>
    <n v="6.5"/>
    <s v="Action"/>
    <x v="0"/>
    <s v="Thriller"/>
    <m/>
    <m/>
    <m/>
    <m/>
    <m/>
  </r>
  <r>
    <s v="Roland Emmerich"/>
    <n v="142"/>
    <x v="244"/>
    <s v="Action|Drama|History|War"/>
    <x v="250"/>
    <s v="English"/>
    <s v="USA"/>
    <n v="110000000"/>
    <n v="2000"/>
    <n v="7.1"/>
    <s v="Action"/>
    <x v="9"/>
    <s v="History"/>
    <s v="War"/>
    <m/>
    <m/>
    <m/>
    <m/>
  </r>
  <r>
    <s v="Steven Soderbergh"/>
    <n v="125"/>
    <x v="245"/>
    <s v="Crime|Thriller"/>
    <x v="251"/>
    <s v="English"/>
    <s v="USA"/>
    <n v="110000000"/>
    <n v="2004"/>
    <n v="6.4"/>
    <s v="Crime"/>
    <x v="1"/>
    <m/>
    <m/>
    <m/>
    <m/>
    <m/>
    <m/>
  </r>
  <r>
    <s v="Doug Liman"/>
    <n v="126"/>
    <x v="246"/>
    <s v="Action|Comedy|Crime|Romance|Thriller"/>
    <x v="252"/>
    <s v="English"/>
    <s v="USA"/>
    <n v="120000000"/>
    <n v="2005"/>
    <n v="6.5"/>
    <s v="Action"/>
    <x v="8"/>
    <s v="Crime"/>
    <s v="Romance"/>
    <s v="Thriller"/>
    <m/>
    <m/>
    <m/>
  </r>
  <r>
    <s v="Robert Schwentke"/>
    <n v="119"/>
    <x v="247"/>
    <s v="Adventure|Sci-Fi|Thriller"/>
    <x v="253"/>
    <s v="English"/>
    <s v="USA"/>
    <n v="110000000"/>
    <n v="2015"/>
    <n v="6.3"/>
    <s v="Adventure"/>
    <x v="10"/>
    <s v="Thriller"/>
    <m/>
    <m/>
    <m/>
    <m/>
    <m/>
  </r>
  <r>
    <s v="Martin Scorsese"/>
    <n v="170"/>
    <x v="248"/>
    <s v="Biography|Drama"/>
    <x v="254"/>
    <s v="English"/>
    <s v="USA"/>
    <n v="110000000"/>
    <n v="2004"/>
    <n v="7.5"/>
    <s v="Biography"/>
    <x v="9"/>
    <m/>
    <m/>
    <m/>
    <m/>
    <m/>
    <m/>
  </r>
  <r>
    <s v="Rob Letterman"/>
    <n v="85"/>
    <x v="249"/>
    <s v="Adventure|Comedy|Family|Fantasy"/>
    <x v="255"/>
    <s v="English"/>
    <s v="USA"/>
    <n v="112000000"/>
    <n v="2010"/>
    <n v="4.9000000000000004"/>
    <s v="Adventure"/>
    <x v="8"/>
    <s v="Family"/>
    <s v="Fantasy"/>
    <m/>
    <m/>
    <m/>
    <m/>
  </r>
  <r>
    <s v="Michel Gondry"/>
    <n v="119"/>
    <x v="250"/>
    <s v="Action|Comedy|Crime|Sci-Fi|Thriller"/>
    <x v="256"/>
    <s v="English"/>
    <s v="USA"/>
    <n v="120000000"/>
    <n v="2011"/>
    <n v="5.8"/>
    <s v="Action"/>
    <x v="8"/>
    <s v="Crime"/>
    <s v="Sci-Fi"/>
    <s v="Thriller"/>
    <m/>
    <m/>
    <m/>
  </r>
  <r>
    <s v="-"/>
    <n v="60"/>
    <x v="4"/>
    <s v="Action|Adventure|Crime"/>
    <x v="257"/>
    <s v="English"/>
    <s v="USA"/>
    <s v="-"/>
    <s v="-"/>
    <n v="7.6"/>
    <s v="Action"/>
    <x v="0"/>
    <s v="Crime"/>
    <m/>
    <m/>
    <m/>
    <m/>
    <m/>
  </r>
  <r>
    <s v="Noam Murro"/>
    <n v="102"/>
    <x v="251"/>
    <s v="Action|Drama|Fantasy|War"/>
    <x v="258"/>
    <s v="English"/>
    <s v="USA"/>
    <n v="110000000"/>
    <n v="2014"/>
    <n v="6.2"/>
    <s v="Action"/>
    <x v="9"/>
    <s v="Fantasy"/>
    <s v="War"/>
    <m/>
    <m/>
    <m/>
    <m/>
  </r>
  <r>
    <s v="Raja Gosnell"/>
    <n v="103"/>
    <x v="252"/>
    <s v="Adventure|Animation|Comedy|Family|Fantasy"/>
    <x v="259"/>
    <s v="English"/>
    <s v="USA"/>
    <n v="110000000"/>
    <n v="2011"/>
    <n v="5.5"/>
    <s v="Adventure"/>
    <x v="3"/>
    <s v="Comedy"/>
    <s v="Family"/>
    <s v="Fantasy"/>
    <m/>
    <m/>
    <m/>
  </r>
  <r>
    <s v="Will Finn"/>
    <n v="76"/>
    <x v="253"/>
    <s v="Animation|Comedy|Family|Music|Western"/>
    <x v="260"/>
    <s v="English"/>
    <s v="USA"/>
    <n v="110000000"/>
    <n v="2004"/>
    <n v="5.4"/>
    <s v="Animation"/>
    <x v="8"/>
    <s v="Family"/>
    <s v="Music"/>
    <s v="Western"/>
    <m/>
    <m/>
    <m/>
  </r>
  <r>
    <s v="Robert Schwentke"/>
    <n v="120"/>
    <x v="254"/>
    <s v="Action|Adventure|Mystery|Sci-Fi|Thriller"/>
    <x v="261"/>
    <s v="English"/>
    <s v="USA"/>
    <n v="110000000"/>
    <n v="2016"/>
    <n v="5.8"/>
    <s v="Action"/>
    <x v="0"/>
    <s v="Mystery"/>
    <s v="Sci-Fi"/>
    <s v="Thriller"/>
    <m/>
    <m/>
    <m/>
  </r>
  <r>
    <s v="Shawn Levy"/>
    <n v="127"/>
    <x v="255"/>
    <s v="Action|Drama|Sci-Fi|Sport"/>
    <x v="262"/>
    <s v="English"/>
    <s v="USA"/>
    <n v="110000000"/>
    <n v="2011"/>
    <n v="7.1"/>
    <s v="Action"/>
    <x v="9"/>
    <s v="Sci-Fi"/>
    <s v="Sport"/>
    <m/>
    <m/>
    <m/>
    <m/>
  </r>
  <r>
    <s v="Raja Gosnell"/>
    <n v="105"/>
    <x v="256"/>
    <s v="Adventure|Animation|Comedy|Family|Fantasy"/>
    <x v="263"/>
    <s v="English"/>
    <s v="USA"/>
    <n v="105000000"/>
    <n v="2013"/>
    <n v="5.4"/>
    <s v="Adventure"/>
    <x v="3"/>
    <s v="Comedy"/>
    <s v="Family"/>
    <s v="Fantasy"/>
    <m/>
    <m/>
    <m/>
  </r>
  <r>
    <s v="Jan de Bont"/>
    <n v="121"/>
    <x v="257"/>
    <s v="Action|Crime|Romance|Thriller"/>
    <x v="264"/>
    <s v="English"/>
    <s v="USA"/>
    <n v="160000000"/>
    <n v="1997"/>
    <n v="3.7"/>
    <s v="Action"/>
    <x v="7"/>
    <s v="Romance"/>
    <s v="Thriller"/>
    <m/>
    <m/>
    <m/>
    <m/>
  </r>
  <r>
    <s v="Gavin Hood"/>
    <n v="114"/>
    <x v="258"/>
    <s v="Action|Sci-Fi"/>
    <x v="265"/>
    <s v="English"/>
    <s v="USA"/>
    <n v="110000000"/>
    <n v="2013"/>
    <n v="6.7"/>
    <s v="Action"/>
    <x v="10"/>
    <m/>
    <m/>
    <m/>
    <m/>
    <m/>
    <m/>
  </r>
  <r>
    <s v="Len Wiseman"/>
    <n v="129"/>
    <x v="259"/>
    <s v="Action|Adventure|Thriller"/>
    <x v="266"/>
    <s v="English"/>
    <s v="USA"/>
    <n v="110000000"/>
    <n v="2007"/>
    <n v="7.2"/>
    <s v="Action"/>
    <x v="0"/>
    <s v="Thriller"/>
    <m/>
    <m/>
    <m/>
    <m/>
    <m/>
  </r>
  <r>
    <s v="Peter Jackson"/>
    <n v="171"/>
    <x v="260"/>
    <s v="Action|Adventure|Drama|Fantasy"/>
    <x v="267"/>
    <s v="English"/>
    <s v="New Zealand"/>
    <n v="93000000"/>
    <n v="2001"/>
    <n v="8.8000000000000007"/>
    <s v="Action"/>
    <x v="0"/>
    <s v="Drama"/>
    <s v="Fantasy"/>
    <m/>
    <m/>
    <m/>
    <m/>
  </r>
  <r>
    <s v="Frank Coraci"/>
    <n v="120"/>
    <x v="261"/>
    <s v="Action|Adventure|Comedy"/>
    <x v="268"/>
    <s v="English"/>
    <s v="USA"/>
    <n v="110000000"/>
    <n v="2004"/>
    <n v="5.8"/>
    <s v="Action"/>
    <x v="0"/>
    <s v="Comedy"/>
    <m/>
    <m/>
    <m/>
    <m/>
    <m/>
  </r>
  <r>
    <s v="Michael Mann"/>
    <n v="165"/>
    <x v="262"/>
    <s v="Biography|Drama|Sport"/>
    <x v="269"/>
    <s v="English"/>
    <s v="USA"/>
    <n v="107000000"/>
    <n v="2001"/>
    <n v="6.8"/>
    <s v="Biography"/>
    <x v="9"/>
    <s v="Sport"/>
    <m/>
    <m/>
    <m/>
    <m/>
    <m/>
  </r>
  <r>
    <s v="Bo Welch"/>
    <n v="82"/>
    <x v="263"/>
    <s v="Adventure|Comedy|Family|Fantasy"/>
    <x v="270"/>
    <s v="English"/>
    <s v="USA"/>
    <n v="109000000"/>
    <n v="2003"/>
    <n v="3.8"/>
    <s v="Adventure"/>
    <x v="8"/>
    <s v="Family"/>
    <s v="Fantasy"/>
    <m/>
    <m/>
    <m/>
    <m/>
  </r>
  <r>
    <s v="Alex Proyas"/>
    <n v="115"/>
    <x v="264"/>
    <s v="Action|Mystery|Sci-Fi|Thriller"/>
    <x v="271"/>
    <s v="English"/>
    <s v="USA"/>
    <n v="120000000"/>
    <n v="2004"/>
    <n v="7.1"/>
    <s v="Action"/>
    <x v="12"/>
    <s v="Sci-Fi"/>
    <s v="Thriller"/>
    <m/>
    <m/>
    <m/>
    <m/>
  </r>
  <r>
    <s v="Ridley Scott"/>
    <n v="194"/>
    <x v="265"/>
    <s v="Action|Adventure|Drama|History|War"/>
    <x v="272"/>
    <s v="English"/>
    <s v="USA"/>
    <n v="130000000"/>
    <n v="2005"/>
    <n v="7.2"/>
    <s v="Action"/>
    <x v="0"/>
    <s v="Drama"/>
    <s v="History"/>
    <s v="War"/>
    <m/>
    <m/>
    <m/>
  </r>
  <r>
    <s v="Rob Minkoff"/>
    <n v="84"/>
    <x v="266"/>
    <s v="Adventure|Comedy|Family|Fantasy"/>
    <x v="273"/>
    <s v="English"/>
    <s v="Germany"/>
    <n v="133000000"/>
    <n v="1999"/>
    <n v="5.9"/>
    <s v="Adventure"/>
    <x v="8"/>
    <s v="Family"/>
    <s v="Fantasy"/>
    <m/>
    <m/>
    <m/>
    <m/>
  </r>
  <r>
    <s v="Ron Clements"/>
    <n v="97"/>
    <x v="267"/>
    <s v="Animation|Family|Fantasy|Musical|Romance"/>
    <x v="274"/>
    <s v="English"/>
    <s v="USA"/>
    <n v="105000000"/>
    <n v="2009"/>
    <n v="7.1"/>
    <s v="Animation"/>
    <x v="4"/>
    <s v="Fantasy"/>
    <s v="Musical"/>
    <s v="Romance"/>
    <m/>
    <m/>
    <m/>
  </r>
  <r>
    <s v="Ridley Scott"/>
    <n v="151"/>
    <x v="268"/>
    <s v="Adventure|Drama|Sci-Fi"/>
    <x v="275"/>
    <s v="English"/>
    <s v="USA"/>
    <n v="108000000"/>
    <n v="2015"/>
    <n v="8.1"/>
    <s v="Adventure"/>
    <x v="9"/>
    <s v="Sci-Fi"/>
    <m/>
    <m/>
    <m/>
    <m/>
    <m/>
  </r>
  <r>
    <s v="Christopher Barnard"/>
    <n v="22"/>
    <x v="4"/>
    <s v="Comedy"/>
    <x v="276"/>
    <s v="-"/>
    <s v="-"/>
    <s v="-"/>
    <s v="-"/>
    <n v="7.2"/>
    <s v="Comedy"/>
    <x v="2"/>
    <m/>
    <m/>
    <m/>
    <m/>
    <m/>
    <m/>
  </r>
  <r>
    <s v="Michael Bay"/>
    <n v="136"/>
    <x v="269"/>
    <s v="Action|Adventure|Romance|Sci-Fi|Thriller"/>
    <x v="277"/>
    <s v="English"/>
    <s v="USA"/>
    <n v="126000000"/>
    <n v="2005"/>
    <n v="6.9"/>
    <s v="Action"/>
    <x v="0"/>
    <s v="Romance"/>
    <s v="Sci-Fi"/>
    <s v="Thriller"/>
    <m/>
    <m/>
    <m/>
  </r>
  <r>
    <s v="Peter Chelsom"/>
    <n v="104"/>
    <x v="270"/>
    <s v="Comedy|Romance"/>
    <x v="278"/>
    <s v="English"/>
    <s v="New Line"/>
    <n v="90000000"/>
    <n v="2001"/>
    <n v="4.4000000000000004"/>
    <s v="Comedy"/>
    <x v="6"/>
    <m/>
    <m/>
    <m/>
    <m/>
    <m/>
    <m/>
  </r>
  <r>
    <s v="Dominic Sena"/>
    <n v="127"/>
    <x v="271"/>
    <s v="Action|Crime|Thriller"/>
    <x v="279"/>
    <s v="English"/>
    <s v="USA"/>
    <n v="90000000"/>
    <n v="2000"/>
    <n v="6.5"/>
    <s v="Action"/>
    <x v="7"/>
    <s v="Thriller"/>
    <m/>
    <m/>
    <m/>
    <m/>
    <m/>
  </r>
  <r>
    <s v="Ridley Scott"/>
    <n v="171"/>
    <x v="272"/>
    <s v="Action|Drama|Romance"/>
    <x v="280"/>
    <s v="English"/>
    <s v="USA"/>
    <n v="103000000"/>
    <n v="2000"/>
    <n v="8.5"/>
    <s v="Action"/>
    <x v="9"/>
    <s v="Romance"/>
    <m/>
    <m/>
    <m/>
    <m/>
    <m/>
  </r>
  <r>
    <s v="Steven Spielberg"/>
    <n v="145"/>
    <x v="273"/>
    <s v="Action|Mystery|Sci-Fi|Thriller"/>
    <x v="281"/>
    <s v="English"/>
    <s v="USA"/>
    <n v="102000000"/>
    <n v="2002"/>
    <n v="7.7"/>
    <s v="Action"/>
    <x v="12"/>
    <s v="Sci-Fi"/>
    <s v="Thriller"/>
    <m/>
    <m/>
    <m/>
    <m/>
  </r>
  <r>
    <s v="Chris Columbus"/>
    <n v="174"/>
    <x v="274"/>
    <s v="Adventure|Family|Fantasy|Mystery"/>
    <x v="282"/>
    <s v="English"/>
    <s v="UK"/>
    <n v="100000000"/>
    <n v="2002"/>
    <n v="7.4"/>
    <s v="Adventure"/>
    <x v="4"/>
    <s v="Fantasy"/>
    <s v="Mystery"/>
    <m/>
    <m/>
    <m/>
    <m/>
  </r>
  <r>
    <s v="Martin Campbell"/>
    <n v="144"/>
    <x v="275"/>
    <s v="Action|Adventure|Thriller"/>
    <x v="283"/>
    <s v="English"/>
    <s v="UK"/>
    <n v="150000000"/>
    <n v="2006"/>
    <n v="8"/>
    <s v="Action"/>
    <x v="0"/>
    <s v="Thriller"/>
    <m/>
    <m/>
    <m/>
    <m/>
    <m/>
  </r>
  <r>
    <s v="Tim Burton"/>
    <n v="119"/>
    <x v="276"/>
    <s v="Action|Adventure|Sci-Fi|Thriller"/>
    <x v="284"/>
    <s v="English"/>
    <s v="USA"/>
    <n v="100000000"/>
    <n v="2001"/>
    <n v="5.7"/>
    <s v="Action"/>
    <x v="0"/>
    <s v="Sci-Fi"/>
    <s v="Thriller"/>
    <m/>
    <m/>
    <m/>
    <m/>
  </r>
  <r>
    <s v="James Cameron"/>
    <n v="153"/>
    <x v="277"/>
    <s v="Action|Sci-Fi"/>
    <x v="285"/>
    <s v="English"/>
    <s v="USA"/>
    <n v="102000000"/>
    <n v="1991"/>
    <n v="8.5"/>
    <s v="Action"/>
    <x v="10"/>
    <m/>
    <m/>
    <m/>
    <m/>
    <m/>
    <m/>
  </r>
  <r>
    <s v="Michael Mann"/>
    <n v="140"/>
    <x v="278"/>
    <s v="Biography|Crime|Drama|History|Romance"/>
    <x v="286"/>
    <s v="English"/>
    <s v="USA"/>
    <n v="100000000"/>
    <n v="2009"/>
    <n v="7"/>
    <s v="Biography"/>
    <x v="7"/>
    <s v="Drama"/>
    <s v="History"/>
    <s v="Romance"/>
    <m/>
    <m/>
    <m/>
  </r>
  <r>
    <s v="Ridley Scott"/>
    <n v="176"/>
    <x v="279"/>
    <s v="Biography|Crime|Drama"/>
    <x v="287"/>
    <s v="English"/>
    <s v="USA"/>
    <n v="100000000"/>
    <n v="2007"/>
    <n v="7.8"/>
    <s v="Biography"/>
    <x v="7"/>
    <s v="Drama"/>
    <m/>
    <m/>
    <m/>
    <m/>
    <m/>
  </r>
  <r>
    <s v="James Cameron"/>
    <n v="141"/>
    <x v="280"/>
    <s v="Action|Comedy|Thriller"/>
    <x v="288"/>
    <s v="English"/>
    <s v="USA"/>
    <n v="115000000"/>
    <n v="1994"/>
    <n v="7.2"/>
    <s v="Action"/>
    <x v="8"/>
    <s v="Thriller"/>
    <m/>
    <m/>
    <m/>
    <m/>
    <m/>
  </r>
  <r>
    <s v="Tony Scott"/>
    <n v="106"/>
    <x v="281"/>
    <s v="Action|Crime|Thriller"/>
    <x v="289"/>
    <s v="English"/>
    <s v="USA"/>
    <n v="100000000"/>
    <n v="2009"/>
    <n v="6.4"/>
    <s v="Action"/>
    <x v="7"/>
    <s v="Thriller"/>
    <m/>
    <m/>
    <m/>
    <m/>
    <m/>
  </r>
  <r>
    <s v="Paul Weitz"/>
    <n v="98"/>
    <x v="282"/>
    <s v="Comedy|Romance"/>
    <x v="290"/>
    <s v="English"/>
    <s v="USA"/>
    <n v="100000000"/>
    <n v="2010"/>
    <n v="5.5"/>
    <s v="Comedy"/>
    <x v="6"/>
    <m/>
    <m/>
    <m/>
    <m/>
    <m/>
    <m/>
  </r>
  <r>
    <s v="Adam McKay"/>
    <n v="116"/>
    <x v="283"/>
    <s v="Action|Comedy|Crime"/>
    <x v="291"/>
    <s v="English"/>
    <s v="USA"/>
    <n v="100000000"/>
    <n v="2010"/>
    <n v="6.7"/>
    <s v="Action"/>
    <x v="8"/>
    <s v="Crime"/>
    <m/>
    <m/>
    <m/>
    <m/>
    <m/>
  </r>
  <r>
    <s v="Chuck Russell"/>
    <n v="115"/>
    <x v="284"/>
    <s v="Action|Drama|Mystery|Thriller"/>
    <x v="292"/>
    <s v="English"/>
    <s v="USA"/>
    <n v="100000000"/>
    <n v="1996"/>
    <n v="6.1"/>
    <s v="Action"/>
    <x v="9"/>
    <s v="Mystery"/>
    <s v="Thriller"/>
    <m/>
    <m/>
    <m/>
    <m/>
  </r>
  <r>
    <s v="Quentin Tarantino"/>
    <n v="165"/>
    <x v="285"/>
    <s v="Drama|Western"/>
    <x v="293"/>
    <s v="English"/>
    <s v="USA"/>
    <n v="100000000"/>
    <n v="2012"/>
    <n v="8.5"/>
    <s v="Drama"/>
    <x v="13"/>
    <m/>
    <m/>
    <m/>
    <m/>
    <m/>
    <m/>
  </r>
  <r>
    <s v="Gary Trousdale"/>
    <n v="91"/>
    <x v="286"/>
    <s v="Animation|Drama|Family|Musical|Romance"/>
    <x v="294"/>
    <s v="English"/>
    <s v="USA"/>
    <n v="100000000"/>
    <n v="1996"/>
    <n v="6.9"/>
    <s v="Animation"/>
    <x v="9"/>
    <s v="Family"/>
    <s v="Musical"/>
    <s v="Romance"/>
    <m/>
    <m/>
    <m/>
  </r>
  <r>
    <s v="Mark Dindal"/>
    <n v="78"/>
    <x v="287"/>
    <s v="Adventure|Animation|Comedy|Family|Fantasy"/>
    <x v="295"/>
    <s v="English"/>
    <s v="USA"/>
    <n v="100000000"/>
    <n v="2000"/>
    <n v="7.3"/>
    <s v="Adventure"/>
    <x v="3"/>
    <s v="Comedy"/>
    <s v="Family"/>
    <s v="Fantasy"/>
    <m/>
    <m/>
    <m/>
  </r>
  <r>
    <s v="Simon West"/>
    <n v="103"/>
    <x v="288"/>
    <s v="Action|Adventure|Thriller"/>
    <x v="296"/>
    <s v="English"/>
    <s v="USA"/>
    <n v="92000000"/>
    <n v="2012"/>
    <n v="6.7"/>
    <s v="Action"/>
    <x v="0"/>
    <s v="Thriller"/>
    <m/>
    <m/>
    <m/>
    <m/>
    <m/>
  </r>
  <r>
    <s v="Jon Turteltaub"/>
    <n v="131"/>
    <x v="289"/>
    <s v="Action|Adventure|Comedy|Family|Mystery"/>
    <x v="297"/>
    <s v="English"/>
    <s v="USA"/>
    <n v="100000000"/>
    <n v="2004"/>
    <n v="6.9"/>
    <s v="Action"/>
    <x v="0"/>
    <s v="Comedy"/>
    <s v="Family"/>
    <s v="Mystery"/>
    <m/>
    <m/>
    <m/>
  </r>
  <r>
    <s v="Stefen Fangmeier"/>
    <n v="104"/>
    <x v="290"/>
    <s v="Action|Adventure|Family|Fantasy"/>
    <x v="298"/>
    <s v="English"/>
    <s v="USA"/>
    <n v="100000000"/>
    <n v="2006"/>
    <n v="5.0999999999999996"/>
    <s v="Action"/>
    <x v="0"/>
    <s v="Family"/>
    <s v="Fantasy"/>
    <m/>
    <m/>
    <m/>
    <m/>
  </r>
  <r>
    <s v="Spike Jonze"/>
    <n v="101"/>
    <x v="291"/>
    <s v="Adventure|Drama|Family|Fantasy"/>
    <x v="299"/>
    <s v="English"/>
    <s v="Germany"/>
    <n v="100000000"/>
    <n v="2009"/>
    <n v="6.8"/>
    <s v="Adventure"/>
    <x v="9"/>
    <s v="Family"/>
    <s v="Fantasy"/>
    <m/>
    <m/>
    <m/>
    <m/>
  </r>
  <r>
    <s v="Joe Wright"/>
    <n v="111"/>
    <x v="142"/>
    <s v="Adventure|Family|Fantasy"/>
    <x v="144"/>
    <s v="English"/>
    <s v="USA"/>
    <n v="150000000"/>
    <n v="2015"/>
    <n v="5.8"/>
    <s v="Adventure"/>
    <x v="4"/>
    <s v="Fantasy"/>
    <m/>
    <m/>
    <m/>
    <m/>
    <m/>
  </r>
  <r>
    <s v="Chris Wedge"/>
    <n v="102"/>
    <x v="292"/>
    <s v="Adventure|Animation|Family|Fantasy"/>
    <x v="300"/>
    <s v="English"/>
    <s v="USA"/>
    <n v="100000000"/>
    <n v="2013"/>
    <n v="6.7"/>
    <s v="Adventure"/>
    <x v="3"/>
    <s v="Family"/>
    <s v="Fantasy"/>
    <m/>
    <m/>
    <m/>
    <m/>
  </r>
  <r>
    <s v="Florian Henckel von Donnersmarck"/>
    <n v="103"/>
    <x v="293"/>
    <s v="Action|Romance|Thriller"/>
    <x v="301"/>
    <s v="English"/>
    <s v="USA"/>
    <n v="100000000"/>
    <n v="2010"/>
    <n v="6"/>
    <s v="Action"/>
    <x v="6"/>
    <s v="Thriller"/>
    <m/>
    <m/>
    <m/>
    <m/>
    <m/>
  </r>
  <r>
    <s v="Peter Hyams"/>
    <n v="121"/>
    <x v="294"/>
    <s v="Action|Fantasy|Horror|Mystery"/>
    <x v="302"/>
    <s v="English"/>
    <s v="USA"/>
    <n v="83000000"/>
    <n v="1999"/>
    <n v="5.7"/>
    <s v="Action"/>
    <x v="5"/>
    <s v="Horror"/>
    <s v="Mystery"/>
    <m/>
    <m/>
    <m/>
    <m/>
  </r>
  <r>
    <s v="Edward Zwick"/>
    <n v="143"/>
    <x v="295"/>
    <s v="Adventure|Drama|Thriller"/>
    <x v="303"/>
    <s v="English"/>
    <s v="Germany"/>
    <n v="100000000"/>
    <n v="2006"/>
    <n v="8"/>
    <s v="Adventure"/>
    <x v="9"/>
    <s v="Thriller"/>
    <m/>
    <m/>
    <m/>
    <m/>
    <m/>
  </r>
  <r>
    <s v="Martin Scorsese"/>
    <n v="240"/>
    <x v="296"/>
    <s v="Biography|Comedy|Crime|Drama"/>
    <x v="304"/>
    <s v="English"/>
    <s v="USA"/>
    <n v="100000000"/>
    <n v="2013"/>
    <n v="8.1999999999999993"/>
    <s v="Biography"/>
    <x v="8"/>
    <s v="Crime"/>
    <s v="Drama"/>
    <m/>
    <m/>
    <m/>
    <m/>
  </r>
  <r>
    <s v="Joel Schumacher"/>
    <n v="121"/>
    <x v="297"/>
    <s v="Action|Adventure|Fantasy"/>
    <x v="305"/>
    <s v="English"/>
    <s v="USA"/>
    <n v="100000000"/>
    <n v="1995"/>
    <n v="5.4"/>
    <s v="Action"/>
    <x v="0"/>
    <s v="Fantasy"/>
    <m/>
    <m/>
    <m/>
    <m/>
    <m/>
  </r>
  <r>
    <s v="Paul Verhoeven"/>
    <n v="129"/>
    <x v="298"/>
    <s v="Action|Sci-Fi|War"/>
    <x v="306"/>
    <s v="English"/>
    <s v="USA"/>
    <n v="105000000"/>
    <n v="1997"/>
    <n v="7.2"/>
    <s v="Action"/>
    <x v="10"/>
    <s v="War"/>
    <m/>
    <m/>
    <m/>
    <m/>
    <m/>
  </r>
  <r>
    <s v="Tom Tykwer"/>
    <n v="172"/>
    <x v="299"/>
    <s v="Drama|Sci-Fi"/>
    <x v="307"/>
    <s v="English"/>
    <s v="Germany"/>
    <n v="102000000"/>
    <n v="2012"/>
    <n v="7.5"/>
    <s v="Drama"/>
    <x v="10"/>
    <m/>
    <m/>
    <m/>
    <m/>
    <m/>
    <m/>
  </r>
  <r>
    <s v="Zack Snyder"/>
    <n v="101"/>
    <x v="300"/>
    <s v="Action|Adventure|Animation|Family|Fantasy"/>
    <x v="308"/>
    <s v="English"/>
    <s v="USA"/>
    <n v="80000000"/>
    <n v="2010"/>
    <n v="7"/>
    <s v="Action"/>
    <x v="0"/>
    <s v="Animation"/>
    <s v="Family"/>
    <s v="Fantasy"/>
    <m/>
    <m/>
    <m/>
  </r>
  <r>
    <s v="Pitof"/>
    <n v="87"/>
    <x v="301"/>
    <s v="Action|Crime|Fantasy|Romance|Thriller"/>
    <x v="309"/>
    <s v="English"/>
    <s v="USA"/>
    <n v="100000000"/>
    <n v="2004"/>
    <n v="3.3"/>
    <s v="Action"/>
    <x v="7"/>
    <s v="Fantasy"/>
    <s v="Romance"/>
    <s v="Thriller"/>
    <m/>
    <m/>
    <m/>
  </r>
  <r>
    <s v="Brett Ratner"/>
    <n v="101"/>
    <x v="302"/>
    <s v="Action|Adventure"/>
    <x v="310"/>
    <s v="English"/>
    <s v="USA"/>
    <n v="100000000"/>
    <n v="2014"/>
    <n v="6"/>
    <s v="Action"/>
    <x v="0"/>
    <m/>
    <m/>
    <m/>
    <m/>
    <m/>
    <m/>
  </r>
  <r>
    <s v="Ron Clements"/>
    <n v="95"/>
    <x v="303"/>
    <s v="Adventure|Animation|Family|Sci-Fi"/>
    <x v="311"/>
    <s v="English"/>
    <s v="USA"/>
    <n v="140000000"/>
    <n v="2002"/>
    <n v="7.1"/>
    <s v="Adventure"/>
    <x v="3"/>
    <s v="Family"/>
    <s v="Sci-Fi"/>
    <m/>
    <m/>
    <m/>
    <m/>
  </r>
  <r>
    <s v="Brad Silberling"/>
    <n v="102"/>
    <x v="304"/>
    <s v="Adventure|Comedy|Sci-Fi"/>
    <x v="312"/>
    <s v="English"/>
    <s v="USA"/>
    <n v="100000000"/>
    <n v="2009"/>
    <n v="5.4"/>
    <s v="Adventure"/>
    <x v="8"/>
    <s v="Sci-Fi"/>
    <m/>
    <m/>
    <m/>
    <m/>
    <m/>
  </r>
  <r>
    <s v="Patrick Hughes"/>
    <n v="131"/>
    <x v="305"/>
    <s v="Action|Adventure|Thriller"/>
    <x v="313"/>
    <s v="English"/>
    <s v="USA"/>
    <n v="90000000"/>
    <n v="2014"/>
    <n v="6.1"/>
    <s v="Action"/>
    <x v="0"/>
    <s v="Thriller"/>
    <m/>
    <m/>
    <m/>
    <m/>
    <m/>
  </r>
  <r>
    <s v="Ericson Core"/>
    <n v="114"/>
    <x v="306"/>
    <s v="Action|Crime|Sport|Thriller"/>
    <x v="314"/>
    <s v="English"/>
    <s v="USA"/>
    <n v="105000000"/>
    <n v="2015"/>
    <n v="5.3"/>
    <s v="Action"/>
    <x v="7"/>
    <s v="Sport"/>
    <s v="Thriller"/>
    <m/>
    <m/>
    <m/>
    <m/>
  </r>
  <r>
    <s v="Lawrence Guterman"/>
    <n v="94"/>
    <x v="307"/>
    <s v="Comedy|Family|Fantasy"/>
    <x v="315"/>
    <s v="English"/>
    <s v="USA"/>
    <n v="84000000"/>
    <n v="2005"/>
    <n v="2.2000000000000002"/>
    <s v="Comedy"/>
    <x v="4"/>
    <s v="Fantasy"/>
    <m/>
    <m/>
    <m/>
    <m/>
    <m/>
  </r>
  <r>
    <s v="Ron Howard"/>
    <n v="122"/>
    <x v="308"/>
    <s v="Action|Adventure|Biography|Drama|History|Thriller"/>
    <x v="316"/>
    <s v="English"/>
    <s v="USA"/>
    <n v="100000000"/>
    <n v="2015"/>
    <n v="7"/>
    <s v="Action"/>
    <x v="0"/>
    <s v="Biography"/>
    <s v="Drama"/>
    <s v="History"/>
    <s v="Thriller"/>
    <m/>
    <m/>
  </r>
  <r>
    <s v="Ron Underwood"/>
    <n v="95"/>
    <x v="309"/>
    <s v="Action|Comedy|Sci-Fi"/>
    <x v="317"/>
    <s v="English"/>
    <s v="USA"/>
    <n v="100000000"/>
    <n v="2002"/>
    <n v="3.8"/>
    <s v="Action"/>
    <x v="8"/>
    <s v="Sci-Fi"/>
    <m/>
    <m/>
    <m/>
    <m/>
    <m/>
  </r>
  <r>
    <s v="Paul Greengrass"/>
    <n v="115"/>
    <x v="310"/>
    <s v="Action|Drama|Thriller|War"/>
    <x v="318"/>
    <s v="English"/>
    <s v="France"/>
    <n v="100000000"/>
    <n v="2010"/>
    <n v="6.9"/>
    <s v="Action"/>
    <x v="9"/>
    <s v="Thriller"/>
    <s v="War"/>
    <m/>
    <m/>
    <m/>
    <m/>
  </r>
  <r>
    <s v="Steve Martino"/>
    <n v="88"/>
    <x v="311"/>
    <s v="Adventure|Animation|Comedy|Family"/>
    <x v="319"/>
    <s v="English"/>
    <s v="USA"/>
    <n v="99000000"/>
    <n v="2015"/>
    <n v="7.2"/>
    <s v="Adventure"/>
    <x v="3"/>
    <s v="Comedy"/>
    <s v="Family"/>
    <m/>
    <m/>
    <m/>
    <m/>
  </r>
  <r>
    <s v="David Mamet"/>
    <n v="110"/>
    <x v="312"/>
    <s v="Drama|Mystery|Thriller"/>
    <x v="320"/>
    <s v="English"/>
    <s v="USA"/>
    <n v="10000000"/>
    <n v="1997"/>
    <n v="7.3"/>
    <s v="Drama"/>
    <x v="12"/>
    <s v="Thriller"/>
    <m/>
    <m/>
    <m/>
    <m/>
    <m/>
  </r>
  <r>
    <s v="Stephen Sommers"/>
    <n v="130"/>
    <x v="313"/>
    <s v="Action|Adventure|Fantasy|Thriller"/>
    <x v="321"/>
    <s v="English"/>
    <s v="USA"/>
    <n v="98000000"/>
    <n v="2001"/>
    <n v="6.3"/>
    <s v="Action"/>
    <x v="0"/>
    <s v="Fantasy"/>
    <s v="Thriller"/>
    <m/>
    <m/>
    <m/>
    <m/>
  </r>
  <r>
    <s v="Martin Scorsese"/>
    <n v="216"/>
    <x v="314"/>
    <s v="Crime|Drama"/>
    <x v="322"/>
    <s v="English"/>
    <s v="USA"/>
    <n v="100000000"/>
    <n v="2002"/>
    <n v="7.5"/>
    <s v="Crime"/>
    <x v="9"/>
    <m/>
    <m/>
    <m/>
    <m/>
    <m/>
    <m/>
  </r>
  <r>
    <s v="Yimou Zhang"/>
    <n v="146"/>
    <x v="315"/>
    <s v="Drama|History|Romance|War"/>
    <x v="323"/>
    <s v="Mandarin"/>
    <s v="China"/>
    <n v="94000000"/>
    <n v="2011"/>
    <n v="7.6"/>
    <s v="Drama"/>
    <x v="14"/>
    <s v="Romance"/>
    <s v="War"/>
    <m/>
    <m/>
    <m/>
    <m/>
  </r>
  <r>
    <s v="Ash Brannon"/>
    <n v="85"/>
    <x v="316"/>
    <s v="Animation|Comedy|Family|Sport"/>
    <x v="324"/>
    <s v="English"/>
    <s v="USA"/>
    <n v="100000000"/>
    <n v="2007"/>
    <n v="6.8"/>
    <s v="Animation"/>
    <x v="8"/>
    <s v="Family"/>
    <s v="Sport"/>
    <m/>
    <m/>
    <m/>
    <m/>
  </r>
  <r>
    <s v="Frank Oz"/>
    <n v="93"/>
    <x v="317"/>
    <s v="Comedy|Sci-Fi|Thriller"/>
    <x v="325"/>
    <s v="English"/>
    <s v="USA"/>
    <n v="90000000"/>
    <n v="2004"/>
    <n v="5.2"/>
    <s v="Comedy"/>
    <x v="10"/>
    <s v="Thriller"/>
    <m/>
    <m/>
    <m/>
    <m/>
    <m/>
  </r>
  <r>
    <s v="Ridley Scott"/>
    <n v="152"/>
    <x v="318"/>
    <s v="Drama|History|War"/>
    <x v="326"/>
    <s v="English"/>
    <s v="USA"/>
    <n v="92000000"/>
    <n v="2001"/>
    <n v="7.7"/>
    <s v="Drama"/>
    <x v="14"/>
    <s v="War"/>
    <m/>
    <m/>
    <m/>
    <m/>
    <m/>
  </r>
  <r>
    <s v="Jay Roach"/>
    <n v="85"/>
    <x v="319"/>
    <s v="Comedy"/>
    <x v="327"/>
    <s v="English"/>
    <s v="USA"/>
    <n v="95000000"/>
    <n v="2012"/>
    <n v="6.2"/>
    <s v="Comedy"/>
    <x v="2"/>
    <m/>
    <m/>
    <m/>
    <m/>
    <m/>
    <m/>
  </r>
  <r>
    <s v="Luc Besson"/>
    <n v="126"/>
    <x v="320"/>
    <s v="Action|Adventure|Sci-Fi"/>
    <x v="328"/>
    <s v="English"/>
    <s v="France"/>
    <n v="93000000"/>
    <n v="1997"/>
    <n v="7.7"/>
    <s v="Action"/>
    <x v="0"/>
    <s v="Sci-Fi"/>
    <m/>
    <m/>
    <m/>
    <m/>
    <m/>
  </r>
  <r>
    <s v="Michael Patrick King"/>
    <n v="146"/>
    <x v="321"/>
    <s v="Comedy|Drama|Romance"/>
    <x v="329"/>
    <s v="English"/>
    <s v="USA"/>
    <n v="100000000"/>
    <n v="2010"/>
    <n v="4.3"/>
    <s v="Comedy"/>
    <x v="9"/>
    <s v="Romance"/>
    <m/>
    <m/>
    <m/>
    <m/>
    <m/>
  </r>
  <r>
    <s v="Bibo Bergeron"/>
    <n v="89"/>
    <x v="322"/>
    <s v="Adventure|Animation|Comedy|Family|Romance"/>
    <x v="330"/>
    <s v="English"/>
    <s v="USA"/>
    <n v="95000000"/>
    <n v="2000"/>
    <n v="6.9"/>
    <s v="Adventure"/>
    <x v="3"/>
    <s v="Comedy"/>
    <s v="Family"/>
    <s v="Romance"/>
    <m/>
    <m/>
    <m/>
  </r>
  <r>
    <s v="Steve Martino"/>
    <n v="88"/>
    <x v="323"/>
    <s v="Adventure|Animation|Comedy|Family"/>
    <x v="331"/>
    <s v="English"/>
    <s v="USA"/>
    <n v="95000000"/>
    <n v="2012"/>
    <n v="6.6"/>
    <s v="Adventure"/>
    <x v="3"/>
    <s v="Comedy"/>
    <s v="Family"/>
    <m/>
    <m/>
    <m/>
    <m/>
  </r>
  <r>
    <s v="Kenneth Branagh"/>
    <n v="105"/>
    <x v="324"/>
    <s v="Drama|Family|Fantasy|Romance"/>
    <x v="332"/>
    <s v="English"/>
    <s v="USA"/>
    <n v="95000000"/>
    <n v="2015"/>
    <n v="7"/>
    <s v="Drama"/>
    <x v="4"/>
    <s v="Fantasy"/>
    <s v="Romance"/>
    <m/>
    <m/>
    <m/>
    <m/>
  </r>
  <r>
    <s v="Peter Jackson"/>
    <n v="135"/>
    <x v="325"/>
    <s v="Drama|Fantasy|Thriller"/>
    <x v="333"/>
    <s v="English"/>
    <s v="USA"/>
    <n v="65000000"/>
    <n v="2009"/>
    <n v="6.7"/>
    <s v="Drama"/>
    <x v="5"/>
    <s v="Thriller"/>
    <m/>
    <m/>
    <m/>
    <m/>
    <m/>
  </r>
  <r>
    <s v="Andrew Stanton"/>
    <n v="100"/>
    <x v="326"/>
    <s v="Adventure|Animation|Comedy|Family"/>
    <x v="334"/>
    <s v="English"/>
    <s v="USA"/>
    <n v="94000000"/>
    <n v="2003"/>
    <n v="8.1999999999999993"/>
    <s v="Adventure"/>
    <x v="3"/>
    <s v="Comedy"/>
    <s v="Family"/>
    <m/>
    <m/>
    <m/>
    <m/>
  </r>
  <r>
    <s v="Peter Jackson"/>
    <n v="192"/>
    <x v="327"/>
    <s v="Action|Adventure|Drama|Fantasy"/>
    <x v="335"/>
    <s v="English"/>
    <s v="USA"/>
    <n v="94000000"/>
    <n v="2003"/>
    <n v="8.9"/>
    <s v="Action"/>
    <x v="0"/>
    <s v="Drama"/>
    <s v="Fantasy"/>
    <m/>
    <m/>
    <m/>
    <m/>
  </r>
  <r>
    <s v="Peter Jackson"/>
    <n v="172"/>
    <x v="328"/>
    <s v="Action|Adventure|Drama|Fantasy"/>
    <x v="336"/>
    <s v="English"/>
    <s v="USA"/>
    <n v="94000000"/>
    <n v="2002"/>
    <n v="8.6999999999999993"/>
    <s v="Action"/>
    <x v="0"/>
    <s v="Drama"/>
    <s v="Fantasy"/>
    <m/>
    <m/>
    <m/>
    <m/>
  </r>
  <r>
    <s v="Sergey Bodrov"/>
    <n v="102"/>
    <x v="329"/>
    <s v="Action|Adventure|Fantasy"/>
    <x v="337"/>
    <s v="English"/>
    <s v="USA"/>
    <n v="95000000"/>
    <n v="2014"/>
    <n v="5.5"/>
    <s v="Action"/>
    <x v="0"/>
    <s v="Fantasy"/>
    <m/>
    <m/>
    <m/>
    <m/>
    <m/>
  </r>
  <r>
    <s v="Simon West"/>
    <n v="100"/>
    <x v="330"/>
    <s v="Action|Adventure|Fantasy|Thriller"/>
    <x v="338"/>
    <s v="English"/>
    <s v="USA"/>
    <n v="115000000"/>
    <n v="2001"/>
    <n v="5.7"/>
    <s v="Action"/>
    <x v="0"/>
    <s v="Fantasy"/>
    <s v="Thriller"/>
    <m/>
    <m/>
    <m/>
    <m/>
  </r>
  <r>
    <s v="Wally Pfister"/>
    <n v="119"/>
    <x v="331"/>
    <s v="Drama|Mystery|Romance|Sci-Fi|Thriller"/>
    <x v="339"/>
    <s v="English"/>
    <s v="UK"/>
    <n v="100000000"/>
    <n v="2014"/>
    <n v="6.3"/>
    <s v="Drama"/>
    <x v="12"/>
    <s v="Romance"/>
    <s v="Sci-Fi"/>
    <s v="Thriller"/>
    <m/>
    <m/>
    <m/>
  </r>
  <r>
    <s v="Joe Johnston"/>
    <n v="92"/>
    <x v="332"/>
    <s v="Action|Adventure|Sci-Fi|Thriller"/>
    <x v="340"/>
    <s v="English"/>
    <s v="USA"/>
    <n v="93000000"/>
    <n v="2001"/>
    <n v="5.9"/>
    <s v="Action"/>
    <x v="0"/>
    <s v="Sci-Fi"/>
    <s v="Thriller"/>
    <m/>
    <m/>
    <m/>
    <m/>
  </r>
  <r>
    <s v="Rupert Wyatt"/>
    <n v="105"/>
    <x v="333"/>
    <s v="Action|Drama|Sci-Fi|Thriller"/>
    <x v="341"/>
    <s v="English"/>
    <s v="USA"/>
    <n v="93000000"/>
    <n v="2011"/>
    <n v="7.6"/>
    <s v="Action"/>
    <x v="9"/>
    <s v="Sci-Fi"/>
    <s v="Thriller"/>
    <m/>
    <m/>
    <m/>
    <m/>
  </r>
  <r>
    <s v="Mark Waters"/>
    <n v="107"/>
    <x v="334"/>
    <s v="Adventure|Family|Fantasy"/>
    <x v="342"/>
    <s v="English"/>
    <s v="USA"/>
    <n v="90000000"/>
    <n v="2008"/>
    <n v="6.6"/>
    <s v="Adventure"/>
    <x v="4"/>
    <s v="Fantasy"/>
    <m/>
    <m/>
    <m/>
    <m/>
    <m/>
  </r>
  <r>
    <s v="John Moore"/>
    <n v="101"/>
    <x v="335"/>
    <s v="Action|Thriller"/>
    <x v="343"/>
    <s v="English"/>
    <s v="USA"/>
    <n v="92000000"/>
    <n v="2013"/>
    <n v="5.3"/>
    <s v="Action"/>
    <x v="1"/>
    <m/>
    <m/>
    <m/>
    <m/>
    <m/>
    <m/>
  </r>
  <r>
    <s v="John Lee Hancock"/>
    <n v="137"/>
    <x v="336"/>
    <s v="Drama|History|War|Western"/>
    <x v="344"/>
    <s v="English"/>
    <s v="USA"/>
    <n v="107000000"/>
    <n v="2004"/>
    <n v="6"/>
    <s v="Drama"/>
    <x v="14"/>
    <s v="War"/>
    <s v="Western"/>
    <m/>
    <m/>
    <m/>
    <m/>
  </r>
  <r>
    <s v="Brad Bird"/>
    <n v="115"/>
    <x v="337"/>
    <s v="Action|Adventure|Animation|Family"/>
    <x v="345"/>
    <s v="English"/>
    <s v="USA"/>
    <n v="92000000"/>
    <n v="2004"/>
    <n v="8"/>
    <s v="Action"/>
    <x v="0"/>
    <s v="Animation"/>
    <s v="Family"/>
    <m/>
    <m/>
    <m/>
    <m/>
  </r>
  <r>
    <s v="Renny Harlin"/>
    <n v="124"/>
    <x v="338"/>
    <s v="Action|Adventure|Comedy"/>
    <x v="346"/>
    <s v="English"/>
    <s v="USA"/>
    <n v="98000000"/>
    <n v="1995"/>
    <n v="5.6"/>
    <s v="Action"/>
    <x v="0"/>
    <s v="Comedy"/>
    <m/>
    <m/>
    <m/>
    <m/>
    <m/>
  </r>
  <r>
    <s v="Chris Columbus"/>
    <n v="118"/>
    <x v="339"/>
    <s v="Adventure|Family|Fantasy"/>
    <x v="347"/>
    <s v="English"/>
    <s v="UK"/>
    <n v="95000000"/>
    <n v="2010"/>
    <n v="5.9"/>
    <s v="Adventure"/>
    <x v="4"/>
    <s v="Fantasy"/>
    <m/>
    <m/>
    <m/>
    <m/>
    <m/>
  </r>
  <r>
    <s v="Barry Sonnenfeld"/>
    <n v="98"/>
    <x v="340"/>
    <s v="Adventure|Comedy|Family|Mystery|Sci-Fi"/>
    <x v="348"/>
    <s v="English"/>
    <s v="USA"/>
    <n v="90000000"/>
    <n v="1997"/>
    <n v="7.3"/>
    <s v="Adventure"/>
    <x v="8"/>
    <s v="Family"/>
    <s v="Mystery"/>
    <s v="Sci-Fi"/>
    <m/>
    <m/>
    <m/>
  </r>
  <r>
    <s v="John Lasseter"/>
    <n v="82"/>
    <x v="341"/>
    <s v="Adventure|Animation|Comedy|Family|Fantasy"/>
    <x v="349"/>
    <s v="English"/>
    <s v="USA"/>
    <n v="90000000"/>
    <n v="1999"/>
    <n v="7.9"/>
    <s v="Adventure"/>
    <x v="3"/>
    <s v="Comedy"/>
    <s v="Family"/>
    <s v="Fantasy"/>
    <m/>
    <m/>
    <m/>
  </r>
  <r>
    <s v="Tony Scott"/>
    <n v="98"/>
    <x v="342"/>
    <s v="Action|Thriller"/>
    <x v="350"/>
    <s v="English"/>
    <s v="USA"/>
    <n v="100000000"/>
    <n v="2010"/>
    <n v="6.8"/>
    <s v="Action"/>
    <x v="1"/>
    <m/>
    <m/>
    <m/>
    <m/>
    <m/>
    <m/>
  </r>
  <r>
    <s v="Brett Ratner"/>
    <n v="90"/>
    <x v="343"/>
    <s v="Action|Comedy|Crime|Thriller"/>
    <x v="351"/>
    <s v="English"/>
    <s v="USA"/>
    <n v="90000000"/>
    <n v="2001"/>
    <n v="6.6"/>
    <s v="Action"/>
    <x v="8"/>
    <s v="Crime"/>
    <s v="Thriller"/>
    <m/>
    <m/>
    <m/>
    <m/>
  </r>
  <r>
    <s v="Robert Zemeckis"/>
    <n v="130"/>
    <x v="344"/>
    <s v="Drama|Fantasy|Horror|Mystery|Thriller"/>
    <x v="352"/>
    <s v="English"/>
    <s v="USA"/>
    <n v="100000000"/>
    <n v="2000"/>
    <n v="6.6"/>
    <s v="Drama"/>
    <x v="5"/>
    <s v="Horror"/>
    <s v="Mystery"/>
    <s v="Thriller"/>
    <m/>
    <m/>
    <m/>
  </r>
  <r>
    <s v="Phil Lord"/>
    <n v="90"/>
    <x v="345"/>
    <s v="Animation|Comedy|Family|Sci-Fi"/>
    <x v="353"/>
    <s v="English"/>
    <s v="USA"/>
    <n v="100000000"/>
    <n v="2009"/>
    <n v="7"/>
    <s v="Animation"/>
    <x v="8"/>
    <s v="Family"/>
    <s v="Sci-Fi"/>
    <m/>
    <m/>
    <m/>
    <m/>
  </r>
  <r>
    <s v="Carlos Saldanha"/>
    <n v="94"/>
    <x v="346"/>
    <s v="Action|Adventure|Animation|Comedy|Family"/>
    <x v="354"/>
    <s v="English"/>
    <s v="USA"/>
    <n v="90000000"/>
    <n v="2009"/>
    <n v="7"/>
    <s v="Action"/>
    <x v="0"/>
    <s v="Animation"/>
    <s v="Comedy"/>
    <s v="Family"/>
    <m/>
    <m/>
    <m/>
  </r>
  <r>
    <s v="Ben Stiller"/>
    <n v="114"/>
    <x v="347"/>
    <s v="Adventure|Comedy|Drama|Fantasy|Romance"/>
    <x v="355"/>
    <s v="English"/>
    <s v="USA"/>
    <n v="90000000"/>
    <n v="2013"/>
    <n v="7.3"/>
    <s v="Adventure"/>
    <x v="8"/>
    <s v="Drama"/>
    <s v="Fantasy"/>
    <s v="Romance"/>
    <m/>
    <m/>
    <m/>
  </r>
  <r>
    <s v="McG"/>
    <n v="94"/>
    <x v="348"/>
    <s v="Action|Adventure|Comedy|Crime|Thriller"/>
    <x v="356"/>
    <s v="English"/>
    <s v="USA"/>
    <n v="92000000"/>
    <n v="2000"/>
    <n v="5.5"/>
    <s v="Action"/>
    <x v="0"/>
    <s v="Comedy"/>
    <s v="Crime"/>
    <s v="Thriller"/>
    <m/>
    <m/>
    <m/>
  </r>
  <r>
    <s v="Martin Scorsese"/>
    <n v="151"/>
    <x v="349"/>
    <s v="Crime|Drama|Thriller"/>
    <x v="357"/>
    <s v="English"/>
    <s v="USA"/>
    <n v="90000000"/>
    <n v="2006"/>
    <n v="8.5"/>
    <s v="Crime"/>
    <x v="9"/>
    <s v="Thriller"/>
    <m/>
    <m/>
    <m/>
    <m/>
    <m/>
  </r>
  <r>
    <s v="Tony Bancroft"/>
    <n v="88"/>
    <x v="350"/>
    <s v="Adventure|Animation|Family|Fantasy|Musical|War"/>
    <x v="358"/>
    <s v="English"/>
    <s v="USA"/>
    <n v="90000000"/>
    <n v="1998"/>
    <n v="7.5"/>
    <s v="Adventure"/>
    <x v="3"/>
    <s v="Family"/>
    <s v="Fantasy"/>
    <s v="Musical"/>
    <s v="War"/>
    <m/>
    <m/>
  </r>
  <r>
    <s v="Ben Stiller"/>
    <n v="121"/>
    <x v="351"/>
    <s v="Action|Comedy"/>
    <x v="359"/>
    <s v="English"/>
    <s v="USA"/>
    <n v="92000000"/>
    <n v="2008"/>
    <n v="7"/>
    <s v="Action"/>
    <x v="8"/>
    <m/>
    <m/>
    <m/>
    <m/>
    <m/>
    <m/>
  </r>
  <r>
    <s v="David Fincher"/>
    <n v="158"/>
    <x v="352"/>
    <s v="Crime|Drama|Mystery|Thriller"/>
    <x v="360"/>
    <s v="English"/>
    <s v="USA"/>
    <n v="90000000"/>
    <n v="2011"/>
    <n v="7.8"/>
    <s v="Crime"/>
    <x v="9"/>
    <s v="Mystery"/>
    <s v="Thriller"/>
    <m/>
    <m/>
    <m/>
    <m/>
  </r>
  <r>
    <s v="John McTiernan"/>
    <n v="128"/>
    <x v="353"/>
    <s v="Action|Adventure|Thriller"/>
    <x v="361"/>
    <s v="English"/>
    <s v="USA"/>
    <n v="90000000"/>
    <n v="1995"/>
    <n v="7.6"/>
    <s v="Action"/>
    <x v="0"/>
    <s v="Thriller"/>
    <m/>
    <m/>
    <m/>
    <m/>
    <m/>
  </r>
  <r>
    <s v="Guy Ritchie"/>
    <n v="128"/>
    <x v="354"/>
    <s v="Action|Adventure|Crime|Mystery|Thriller"/>
    <x v="362"/>
    <s v="English"/>
    <s v="USA"/>
    <n v="90000000"/>
    <n v="2009"/>
    <n v="7.6"/>
    <s v="Action"/>
    <x v="0"/>
    <s v="Crime"/>
    <s v="Mystery"/>
    <s v="Thriller"/>
    <m/>
    <m/>
    <m/>
  </r>
  <r>
    <s v="Timur Bekmambetov"/>
    <n v="141"/>
    <x v="4"/>
    <s v="Adventure|Drama|History"/>
    <x v="363"/>
    <s v="English"/>
    <s v="USA"/>
    <s v="-"/>
    <n v="2016"/>
    <n v="6.1"/>
    <s v="Adventure"/>
    <x v="9"/>
    <s v="History"/>
    <m/>
    <m/>
    <m/>
    <m/>
    <m/>
  </r>
  <r>
    <s v="Gary Trousdale"/>
    <n v="95"/>
    <x v="355"/>
    <s v="Action|Adventure|Animation|Family|Fantasy|Sci-Fi"/>
    <x v="364"/>
    <s v="English"/>
    <s v="USA"/>
    <n v="120000000"/>
    <n v="2001"/>
    <n v="6.8"/>
    <s v="Action"/>
    <x v="0"/>
    <s v="Animation"/>
    <s v="Family"/>
    <s v="Fantasy"/>
    <s v="Sci-Fi"/>
    <m/>
    <m/>
  </r>
  <r>
    <s v="Walt Becker"/>
    <n v="92"/>
    <x v="356"/>
    <s v="Adventure|Animation|Comedy|Family|Fantasy|Music"/>
    <x v="365"/>
    <s v="English"/>
    <s v="USA"/>
    <n v="90000000"/>
    <n v="2015"/>
    <n v="5"/>
    <s v="Adventure"/>
    <x v="3"/>
    <s v="Comedy"/>
    <s v="Family"/>
    <s v="Fantasy"/>
    <s v="Music"/>
    <m/>
    <m/>
  </r>
  <r>
    <s v="Bryan Singer"/>
    <n v="121"/>
    <x v="357"/>
    <s v="Drama|History|Thriller|War"/>
    <x v="366"/>
    <s v="English"/>
    <s v="USA"/>
    <n v="75000000"/>
    <n v="2008"/>
    <n v="7.1"/>
    <s v="Drama"/>
    <x v="14"/>
    <s v="Thriller"/>
    <s v="War"/>
    <m/>
    <m/>
    <m/>
    <m/>
  </r>
  <r>
    <s v="Dennis Dugan"/>
    <n v="113"/>
    <x v="358"/>
    <s v="Action|Comedy"/>
    <x v="367"/>
    <s v="English"/>
    <s v="USA"/>
    <n v="90000000"/>
    <n v="2008"/>
    <n v="5.5"/>
    <s v="Action"/>
    <x v="8"/>
    <m/>
    <m/>
    <m/>
    <m/>
    <m/>
    <m/>
  </r>
  <r>
    <s v="Chris Columbus"/>
    <n v="106"/>
    <x v="359"/>
    <s v="Action|Animation|Comedy|Sci-Fi"/>
    <x v="368"/>
    <s v="English"/>
    <s v="USA"/>
    <n v="88000000"/>
    <n v="2015"/>
    <n v="5.6"/>
    <s v="Action"/>
    <x v="3"/>
    <s v="Comedy"/>
    <s v="Sci-Fi"/>
    <m/>
    <m/>
    <m/>
    <m/>
  </r>
  <r>
    <s v="Steven Spielberg"/>
    <n v="146"/>
    <x v="360"/>
    <s v="Adventure|Drama|Sci-Fi"/>
    <x v="369"/>
    <s v="English"/>
    <s v="USA"/>
    <n v="100000000"/>
    <n v="2001"/>
    <n v="7.1"/>
    <s v="Adventure"/>
    <x v="9"/>
    <s v="Sci-Fi"/>
    <m/>
    <m/>
    <m/>
    <m/>
    <m/>
  </r>
  <r>
    <s v="Rob Minkoff"/>
    <n v="88"/>
    <x v="361"/>
    <s v="Comedy|Family|Fantasy|Horror|Mystery"/>
    <x v="370"/>
    <s v="English"/>
    <s v="USA"/>
    <n v="90000000"/>
    <n v="2003"/>
    <n v="4.9000000000000004"/>
    <s v="Comedy"/>
    <x v="4"/>
    <s v="Fantasy"/>
    <s v="Horror"/>
    <s v="Mystery"/>
    <m/>
    <m/>
    <m/>
  </r>
  <r>
    <s v="Robert Zemeckis"/>
    <n v="150"/>
    <x v="362"/>
    <s v="Drama|Mystery|Sci-Fi|Thriller"/>
    <x v="371"/>
    <s v="English"/>
    <s v="USA"/>
    <n v="90000000"/>
    <n v="1997"/>
    <n v="7.4"/>
    <s v="Drama"/>
    <x v="12"/>
    <s v="Sci-Fi"/>
    <s v="Thriller"/>
    <m/>
    <m/>
    <m/>
    <m/>
  </r>
  <r>
    <s v="Paul Verhoeven"/>
    <n v="119"/>
    <x v="363"/>
    <s v="Action|Horror|Sci-Fi|Thriller"/>
    <x v="372"/>
    <s v="English"/>
    <s v="USA"/>
    <n v="95000000"/>
    <n v="2000"/>
    <n v="5.7"/>
    <s v="Action"/>
    <x v="11"/>
    <s v="Sci-Fi"/>
    <s v="Thriller"/>
    <m/>
    <m/>
    <m/>
    <m/>
  </r>
  <r>
    <s v="Sydney Pollack"/>
    <n v="128"/>
    <x v="364"/>
    <s v="Crime|Mystery|Thriller"/>
    <x v="373"/>
    <s v="Aboriginal"/>
    <s v="UK"/>
    <n v="80000000"/>
    <n v="2005"/>
    <n v="6.4"/>
    <s v="Crime"/>
    <x v="12"/>
    <s v="Thriller"/>
    <m/>
    <m/>
    <m/>
    <m/>
    <m/>
  </r>
  <r>
    <s v="Thor Freudenthal"/>
    <n v="106"/>
    <x v="365"/>
    <s v="Adventure|Family|Fantasy"/>
    <x v="374"/>
    <s v="English"/>
    <s v="USA"/>
    <n v="90000000"/>
    <n v="2013"/>
    <n v="5.9"/>
    <s v="Adventure"/>
    <x v="4"/>
    <s v="Fantasy"/>
    <m/>
    <m/>
    <m/>
    <m/>
    <m/>
  </r>
  <r>
    <s v="Jan de Bont"/>
    <n v="117"/>
    <x v="366"/>
    <s v="Action|Adventure|Fantasy"/>
    <x v="375"/>
    <s v="English"/>
    <s v="USA"/>
    <n v="95000000"/>
    <n v="2003"/>
    <n v="5.5"/>
    <s v="Action"/>
    <x v="0"/>
    <s v="Fantasy"/>
    <m/>
    <m/>
    <m/>
    <m/>
    <m/>
  </r>
  <r>
    <s v="Jon M. Chu"/>
    <n v="129"/>
    <x v="367"/>
    <s v="Action|Adventure|Comedy|Crime|Mystery|Thriller"/>
    <x v="376"/>
    <s v="English"/>
    <s v="USA"/>
    <n v="90000000"/>
    <n v="2016"/>
    <n v="6.9"/>
    <s v="Action"/>
    <x v="0"/>
    <s v="Comedy"/>
    <s v="Crime"/>
    <s v="Mystery"/>
    <s v="Thriller"/>
    <m/>
    <m/>
  </r>
  <r>
    <s v="Phillip Noyce"/>
    <n v="116"/>
    <x v="368"/>
    <s v="Action|Adventure|Romance|Sci-Fi|Thriller"/>
    <x v="377"/>
    <s v="English"/>
    <s v="USA"/>
    <n v="68000000"/>
    <n v="1997"/>
    <n v="6.2"/>
    <s v="Action"/>
    <x v="0"/>
    <s v="Romance"/>
    <s v="Sci-Fi"/>
    <s v="Thriller"/>
    <m/>
    <m/>
    <m/>
  </r>
  <r>
    <s v="Tony Scott"/>
    <n v="114"/>
    <x v="369"/>
    <s v="Action|Crime|Thriller"/>
    <x v="378"/>
    <s v="English"/>
    <s v="Germany"/>
    <n v="92000000"/>
    <n v="2001"/>
    <n v="7"/>
    <s v="Action"/>
    <x v="7"/>
    <s v="Thriller"/>
    <m/>
    <m/>
    <m/>
    <m/>
    <m/>
  </r>
  <r>
    <s v="Brian De Palma"/>
    <n v="114"/>
    <x v="370"/>
    <s v="Adventure|Sci-Fi|Thriller"/>
    <x v="379"/>
    <s v="English"/>
    <s v="USA"/>
    <n v="90000000"/>
    <n v="2000"/>
    <n v="5.6"/>
    <s v="Adventure"/>
    <x v="10"/>
    <s v="Thriller"/>
    <m/>
    <m/>
    <m/>
    <m/>
    <m/>
  </r>
  <r>
    <s v="Carlos Saldanha"/>
    <n v="96"/>
    <x v="371"/>
    <s v="Adventure|Animation|Comedy|Family|Musical"/>
    <x v="380"/>
    <s v="English"/>
    <s v="USA"/>
    <n v="90000000"/>
    <n v="2011"/>
    <n v="7"/>
    <s v="Adventure"/>
    <x v="3"/>
    <s v="Comedy"/>
    <s v="Family"/>
    <s v="Musical"/>
    <m/>
    <m/>
    <m/>
  </r>
  <r>
    <s v="Chris Columbus"/>
    <n v="132"/>
    <x v="372"/>
    <s v="Comedy|Drama|Sci-Fi"/>
    <x v="381"/>
    <s v="English"/>
    <s v="USA"/>
    <n v="100000000"/>
    <n v="1999"/>
    <n v="6.8"/>
    <s v="Comedy"/>
    <x v="9"/>
    <s v="Sci-Fi"/>
    <m/>
    <m/>
    <m/>
    <m/>
    <m/>
  </r>
  <r>
    <s v="Mick Jackson"/>
    <n v="104"/>
    <x v="373"/>
    <s v="Action|Drama|Sci-Fi|Thriller"/>
    <x v="382"/>
    <s v="English"/>
    <s v="USA"/>
    <n v="90000000"/>
    <n v="1997"/>
    <n v="5.4"/>
    <s v="Action"/>
    <x v="9"/>
    <s v="Sci-Fi"/>
    <s v="Thriller"/>
    <m/>
    <m/>
    <m/>
    <m/>
  </r>
  <r>
    <s v="Alan J. Pakula"/>
    <n v="111"/>
    <x v="374"/>
    <s v="Action|Crime|Drama|Thriller"/>
    <x v="383"/>
    <s v="English"/>
    <s v="USA"/>
    <n v="86000000"/>
    <n v="1997"/>
    <n v="6.1"/>
    <s v="Action"/>
    <x v="7"/>
    <s v="Drama"/>
    <s v="Thriller"/>
    <m/>
    <m/>
    <m/>
    <m/>
  </r>
  <r>
    <s v="Kathryn Bigelow"/>
    <n v="138"/>
    <x v="375"/>
    <s v="Drama|History|Thriller|War"/>
    <x v="384"/>
    <s v="English"/>
    <s v="UK"/>
    <n v="100000000"/>
    <n v="2002"/>
    <n v="6.7"/>
    <s v="Drama"/>
    <x v="14"/>
    <s v="Thriller"/>
    <s v="War"/>
    <m/>
    <m/>
    <m/>
    <m/>
  </r>
  <r>
    <s v="Josh Trank"/>
    <n v="100"/>
    <x v="240"/>
    <s v="Action|Adventure|Sci-Fi"/>
    <x v="246"/>
    <s v="English"/>
    <s v="USA"/>
    <n v="120000000"/>
    <n v="2015"/>
    <n v="4.3"/>
    <s v="Action"/>
    <x v="0"/>
    <s v="Sci-Fi"/>
    <m/>
    <m/>
    <m/>
    <m/>
    <m/>
  </r>
  <r>
    <s v="John Milius"/>
    <n v="129"/>
    <x v="376"/>
    <s v="Adventure|Fantasy"/>
    <x v="385"/>
    <s v="English"/>
    <s v="USA"/>
    <n v="20000000"/>
    <n v="1982"/>
    <n v="6.9"/>
    <s v="Adventure"/>
    <x v="5"/>
    <m/>
    <m/>
    <m/>
    <m/>
    <m/>
    <m/>
  </r>
  <r>
    <s v="Ron Howard"/>
    <n v="144"/>
    <x v="377"/>
    <s v="Biography|Drama|Sport"/>
    <x v="386"/>
    <s v="English"/>
    <s v="USA"/>
    <n v="88000000"/>
    <n v="2005"/>
    <n v="8"/>
    <s v="Biography"/>
    <x v="9"/>
    <s v="Sport"/>
    <m/>
    <m/>
    <m/>
    <m/>
    <m/>
  </r>
  <r>
    <s v="Andrey Konchalovskiy"/>
    <n v="110"/>
    <x v="378"/>
    <s v="Action|Family|Fantasy|Musical"/>
    <x v="387"/>
    <s v="English"/>
    <s v="UK"/>
    <n v="90000000"/>
    <n v="2010"/>
    <n v="4.4000000000000004"/>
    <s v="Action"/>
    <x v="4"/>
    <s v="Fantasy"/>
    <s v="Musical"/>
    <m/>
    <m/>
    <m/>
    <m/>
  </r>
  <r>
    <s v="Gary Ross"/>
    <n v="140"/>
    <x v="379"/>
    <s v="Drama|History|Sport"/>
    <x v="388"/>
    <s v="English"/>
    <s v="USA"/>
    <n v="87000000"/>
    <n v="2003"/>
    <n v="7.3"/>
    <s v="Drama"/>
    <x v="14"/>
    <s v="Sport"/>
    <m/>
    <m/>
    <m/>
    <m/>
    <m/>
  </r>
  <r>
    <s v="Jan de Bont"/>
    <n v="113"/>
    <x v="380"/>
    <s v="Action|Adventure|Drama|Thriller"/>
    <x v="389"/>
    <s v="English"/>
    <s v="USA"/>
    <n v="92000000"/>
    <n v="1996"/>
    <n v="6.3"/>
    <s v="Action"/>
    <x v="0"/>
    <s v="Drama"/>
    <s v="Thriller"/>
    <m/>
    <m/>
    <m/>
    <m/>
  </r>
  <r>
    <s v="Rob Cohen"/>
    <n v="106"/>
    <x v="98"/>
    <s v="Action|Crime|Thriller"/>
    <x v="100"/>
    <s v="English"/>
    <s v="USA"/>
    <n v="38000000"/>
    <n v="2001"/>
    <n v="6.7"/>
    <s v="Action"/>
    <x v="7"/>
    <s v="Thriller"/>
    <m/>
    <m/>
    <m/>
    <m/>
    <m/>
  </r>
  <r>
    <s v="Robert Zemeckis"/>
    <n v="143"/>
    <x v="381"/>
    <s v="Adventure|Drama|Romance"/>
    <x v="390"/>
    <s v="English"/>
    <s v="USA"/>
    <n v="90000000"/>
    <n v="2000"/>
    <n v="7.7"/>
    <s v="Adventure"/>
    <x v="9"/>
    <s v="Romance"/>
    <m/>
    <m/>
    <m/>
    <m/>
    <m/>
  </r>
  <r>
    <s v="George Miller"/>
    <n v="108"/>
    <x v="382"/>
    <s v="Animation|Comedy|Family|Music|Romance"/>
    <x v="391"/>
    <s v="English"/>
    <s v="USA"/>
    <n v="100000000"/>
    <n v="2006"/>
    <n v="6.5"/>
    <s v="Animation"/>
    <x v="8"/>
    <s v="Family"/>
    <s v="Music"/>
    <s v="Romance"/>
    <m/>
    <m/>
    <m/>
  </r>
  <r>
    <s v="Paul Greengrass"/>
    <n v="108"/>
    <x v="383"/>
    <s v="Action|Mystery|Thriller"/>
    <x v="392"/>
    <s v="English"/>
    <s v="USA"/>
    <n v="75000000"/>
    <n v="2004"/>
    <n v="7.8"/>
    <s v="Action"/>
    <x v="12"/>
    <s v="Thriller"/>
    <m/>
    <m/>
    <m/>
    <m/>
    <m/>
  </r>
  <r>
    <s v="Wolfgang Petersen"/>
    <n v="124"/>
    <x v="384"/>
    <s v="Action|Adventure|Drama|Thriller"/>
    <x v="393"/>
    <s v="English"/>
    <s v="USA"/>
    <n v="85000000"/>
    <n v="1997"/>
    <n v="6.4"/>
    <s v="Action"/>
    <x v="0"/>
    <s v="Drama"/>
    <s v="Thriller"/>
    <m/>
    <m/>
    <m/>
    <m/>
  </r>
  <r>
    <s v="Steven Soderbergh"/>
    <n v="116"/>
    <x v="385"/>
    <s v="Crime|Thriller"/>
    <x v="394"/>
    <s v="English"/>
    <s v="USA"/>
    <n v="85000000"/>
    <n v="2001"/>
    <n v="7.8"/>
    <s v="Crime"/>
    <x v="1"/>
    <m/>
    <m/>
    <m/>
    <m/>
    <m/>
    <m/>
  </r>
  <r>
    <s v="Paul W.S. Anderson"/>
    <n v="110"/>
    <x v="386"/>
    <s v="Action|Adventure|Romance"/>
    <x v="395"/>
    <s v="English"/>
    <s v="Germany"/>
    <n v="75000000"/>
    <n v="2011"/>
    <n v="5.8"/>
    <s v="Action"/>
    <x v="0"/>
    <s v="Romance"/>
    <m/>
    <m/>
    <m/>
    <m/>
    <m/>
  </r>
  <r>
    <s v="Genndy Tartakovsky"/>
    <n v="91"/>
    <x v="387"/>
    <s v="Animation|Comedy|Family|Fantasy"/>
    <x v="396"/>
    <s v="English"/>
    <s v="USA"/>
    <n v="85000000"/>
    <n v="2012"/>
    <n v="7.1"/>
    <s v="Animation"/>
    <x v="8"/>
    <s v="Family"/>
    <s v="Fantasy"/>
    <m/>
    <m/>
    <m/>
    <m/>
  </r>
  <r>
    <s v="Kevin Lima"/>
    <n v="107"/>
    <x v="388"/>
    <s v="Animation|Comedy|Family|Fantasy|Musical|Romance"/>
    <x v="397"/>
    <s v="English"/>
    <s v="USA"/>
    <n v="85000000"/>
    <n v="2007"/>
    <n v="7.1"/>
    <s v="Animation"/>
    <x v="8"/>
    <s v="Family"/>
    <s v="Fantasy"/>
    <s v="Musical"/>
    <s v="Romance"/>
    <m/>
    <m/>
  </r>
  <r>
    <s v="-"/>
    <n v="44"/>
    <x v="4"/>
    <s v="Crime|Drama|Horror|Mystery|Thriller"/>
    <x v="398"/>
    <s v="English"/>
    <s v="USA"/>
    <s v="-"/>
    <s v="-"/>
    <n v="8.6"/>
    <s v="Crime"/>
    <x v="9"/>
    <s v="Horror"/>
    <s v="Mystery"/>
    <s v="Thriller"/>
    <m/>
    <m/>
    <m/>
  </r>
  <r>
    <s v="Daniel Espinosa"/>
    <n v="115"/>
    <x v="389"/>
    <s v="Action|Crime|Mystery|Thriller"/>
    <x v="399"/>
    <s v="English"/>
    <s v="USA"/>
    <n v="85000000"/>
    <n v="2012"/>
    <n v="6.8"/>
    <s v="Action"/>
    <x v="7"/>
    <s v="Mystery"/>
    <s v="Thriller"/>
    <m/>
    <m/>
    <m/>
    <m/>
  </r>
  <r>
    <s v="Kevin Lima"/>
    <n v="100"/>
    <x v="390"/>
    <s v="Adventure|Comedy|Family"/>
    <x v="400"/>
    <s v="English"/>
    <s v="USA"/>
    <n v="85000000"/>
    <n v="2000"/>
    <n v="4.8"/>
    <s v="Adventure"/>
    <x v="8"/>
    <s v="Family"/>
    <m/>
    <m/>
    <m/>
    <m/>
    <m/>
  </r>
  <r>
    <s v="Brett Ratner"/>
    <n v="104"/>
    <x v="391"/>
    <s v="Action|Comedy|Crime"/>
    <x v="401"/>
    <s v="English"/>
    <s v="USA"/>
    <n v="75000000"/>
    <n v="2011"/>
    <n v="6.2"/>
    <s v="Action"/>
    <x v="8"/>
    <s v="Crime"/>
    <m/>
    <m/>
    <m/>
    <m/>
    <m/>
  </r>
  <r>
    <s v="Nancy Meyers"/>
    <n v="138"/>
    <x v="392"/>
    <s v="Comedy|Romance"/>
    <x v="402"/>
    <s v="English"/>
    <s v="USA"/>
    <n v="85000000"/>
    <n v="2006"/>
    <n v="6.9"/>
    <s v="Comedy"/>
    <x v="6"/>
    <m/>
    <m/>
    <m/>
    <m/>
    <m/>
    <m/>
  </r>
  <r>
    <s v="Tony Scott"/>
    <n v="140"/>
    <x v="393"/>
    <s v="Action|Crime|Drama|Mystery|Thriller"/>
    <x v="403"/>
    <s v="English"/>
    <s v="USA"/>
    <n v="90000000"/>
    <n v="1998"/>
    <n v="7.3"/>
    <s v="Action"/>
    <x v="7"/>
    <s v="Drama"/>
    <s v="Mystery"/>
    <s v="Thriller"/>
    <m/>
    <m/>
    <m/>
  </r>
  <r>
    <s v="Nancy Meyers"/>
    <n v="120"/>
    <x v="394"/>
    <s v="Comedy|Drama|Romance"/>
    <x v="404"/>
    <s v="English"/>
    <s v="USA"/>
    <n v="85000000"/>
    <n v="2009"/>
    <n v="6.6"/>
    <s v="Comedy"/>
    <x v="9"/>
    <s v="Romance"/>
    <m/>
    <m/>
    <m/>
    <m/>
    <m/>
  </r>
  <r>
    <s v="Steven Soderbergh"/>
    <n v="122"/>
    <x v="395"/>
    <s v="Crime|Thriller"/>
    <x v="405"/>
    <s v="English"/>
    <s v="USA"/>
    <n v="85000000"/>
    <n v="2007"/>
    <n v="6.9"/>
    <s v="Crime"/>
    <x v="1"/>
    <m/>
    <m/>
    <m/>
    <m/>
    <m/>
    <m/>
  </r>
  <r>
    <s v="Roger Allers"/>
    <n v="83"/>
    <x v="396"/>
    <s v="Adventure|Animation|Comedy|Family"/>
    <x v="406"/>
    <s v="English"/>
    <s v="USA"/>
    <n v="85000000"/>
    <n v="2006"/>
    <n v="6.2"/>
    <s v="Adventure"/>
    <x v="3"/>
    <s v="Comedy"/>
    <s v="Family"/>
    <m/>
    <m/>
    <m/>
    <m/>
  </r>
  <r>
    <s v="Neil Burger"/>
    <n v="139"/>
    <x v="397"/>
    <s v="Adventure|Mystery|Sci-Fi"/>
    <x v="407"/>
    <s v="English"/>
    <s v="USA"/>
    <n v="85000000"/>
    <n v="2014"/>
    <n v="6.7"/>
    <s v="Adventure"/>
    <x v="12"/>
    <s v="Sci-Fi"/>
    <m/>
    <m/>
    <m/>
    <m/>
    <m/>
  </r>
  <r>
    <s v="Jean-Jacques Annaud"/>
    <n v="131"/>
    <x v="398"/>
    <s v="Drama|History|War"/>
    <x v="408"/>
    <s v="English"/>
    <s v="USA"/>
    <n v="68000000"/>
    <n v="2001"/>
    <n v="7.6"/>
    <s v="Drama"/>
    <x v="14"/>
    <s v="War"/>
    <m/>
    <m/>
    <m/>
    <m/>
    <m/>
  </r>
  <r>
    <s v="Peter Berg"/>
    <n v="104"/>
    <x v="399"/>
    <s v="Action|Adventure|Comedy|Thriller"/>
    <x v="409"/>
    <s v="English"/>
    <s v="USA"/>
    <n v="85000000"/>
    <n v="2003"/>
    <n v="6.7"/>
    <s v="Action"/>
    <x v="0"/>
    <s v="Comedy"/>
    <s v="Thriller"/>
    <m/>
    <m/>
    <m/>
    <m/>
  </r>
  <r>
    <s v="John McTiernan"/>
    <n v="130"/>
    <x v="400"/>
    <s v="Action|Adventure|Comedy|Fantasy"/>
    <x v="410"/>
    <s v="English"/>
    <s v="USA"/>
    <n v="70000000"/>
    <n v="1993"/>
    <n v="6.2"/>
    <s v="Action"/>
    <x v="0"/>
    <s v="Comedy"/>
    <s v="Fantasy"/>
    <m/>
    <m/>
    <m/>
    <m/>
  </r>
  <r>
    <s v="Rob Marshall"/>
    <n v="145"/>
    <x v="401"/>
    <s v="Drama|Romance"/>
    <x v="411"/>
    <s v="English"/>
    <s v="USA"/>
    <n v="85000000"/>
    <n v="2005"/>
    <n v="7.3"/>
    <s v="Drama"/>
    <x v="6"/>
    <m/>
    <m/>
    <m/>
    <m/>
    <m/>
    <m/>
  </r>
  <r>
    <s v="Justin Lin"/>
    <n v="104"/>
    <x v="402"/>
    <s v="Action|Crime|Thriller"/>
    <x v="412"/>
    <s v="English"/>
    <s v="USA"/>
    <n v="85000000"/>
    <n v="2006"/>
    <n v="6"/>
    <s v="Action"/>
    <x v="7"/>
    <s v="Thriller"/>
    <m/>
    <m/>
    <m/>
    <m/>
    <m/>
  </r>
  <r>
    <s v="Sarah Smith"/>
    <n v="97"/>
    <x v="403"/>
    <s v="Adventure|Animation|Comedy|Family|Fantasy"/>
    <x v="413"/>
    <s v="English"/>
    <s v="UK"/>
    <n v="100000000"/>
    <n v="2011"/>
    <n v="7.1"/>
    <s v="Adventure"/>
    <x v="3"/>
    <s v="Comedy"/>
    <s v="Family"/>
    <s v="Fantasy"/>
    <m/>
    <m/>
    <m/>
  </r>
  <r>
    <s v="Martin Brest"/>
    <n v="178"/>
    <x v="404"/>
    <s v="Drama|Fantasy|Romance"/>
    <x v="414"/>
    <s v="English"/>
    <s v="USA"/>
    <n v="90000000"/>
    <n v="1998"/>
    <n v="7.1"/>
    <s v="Drama"/>
    <x v="5"/>
    <s v="Romance"/>
    <m/>
    <m/>
    <m/>
    <m/>
    <m/>
  </r>
  <r>
    <s v="Andrew Davis"/>
    <n v="108"/>
    <x v="405"/>
    <s v="Action|Drama|Thriller"/>
    <x v="415"/>
    <s v="English"/>
    <s v="USA"/>
    <n v="85000000"/>
    <n v="2002"/>
    <n v="5.5"/>
    <s v="Action"/>
    <x v="9"/>
    <s v="Thriller"/>
    <m/>
    <m/>
    <m/>
    <m/>
    <m/>
  </r>
  <r>
    <s v="Bob Fosse"/>
    <n v="123"/>
    <x v="4"/>
    <s v="Comedy|Drama|Music|Musical"/>
    <x v="416"/>
    <s v="English"/>
    <s v="USA"/>
    <s v="-"/>
    <n v="1979"/>
    <n v="7.8"/>
    <s v="Comedy"/>
    <x v="9"/>
    <s v="Music"/>
    <s v="Musical"/>
    <m/>
    <m/>
    <m/>
    <m/>
  </r>
  <r>
    <s v="Tarsem Singh"/>
    <n v="106"/>
    <x v="406"/>
    <s v="Adventure|Comedy|Drama|Family|Fantasy"/>
    <x v="417"/>
    <s v="English"/>
    <s v="USA"/>
    <n v="85000000"/>
    <n v="2012"/>
    <n v="5.6"/>
    <s v="Adventure"/>
    <x v="8"/>
    <s v="Drama"/>
    <s v="Family"/>
    <s v="Fantasy"/>
    <m/>
    <m/>
    <m/>
  </r>
  <r>
    <s v="Edgar Wright"/>
    <n v="112"/>
    <x v="407"/>
    <s v="Action|Comedy|Fantasy|Romance"/>
    <x v="418"/>
    <s v="English"/>
    <s v="USA"/>
    <n v="60000000"/>
    <n v="2010"/>
    <n v="7.5"/>
    <s v="Action"/>
    <x v="8"/>
    <s v="Fantasy"/>
    <s v="Romance"/>
    <m/>
    <m/>
    <m/>
    <m/>
  </r>
  <r>
    <s v="Jon Amiel"/>
    <n v="135"/>
    <x v="408"/>
    <s v="Action|Adventure|Sci-Fi|Thriller"/>
    <x v="419"/>
    <s v="English"/>
    <s v="USA"/>
    <n v="60000000"/>
    <n v="2003"/>
    <n v="5.4"/>
    <s v="Action"/>
    <x v="0"/>
    <s v="Sci-Fi"/>
    <s v="Thriller"/>
    <m/>
    <m/>
    <m/>
    <m/>
  </r>
  <r>
    <s v="Peter Segal"/>
    <n v="109"/>
    <x v="409"/>
    <s v="Comedy|Romance|Sci-Fi"/>
    <x v="420"/>
    <s v="English"/>
    <s v="USA"/>
    <n v="65000000"/>
    <n v="2000"/>
    <n v="4.3"/>
    <s v="Comedy"/>
    <x v="6"/>
    <s v="Sci-Fi"/>
    <m/>
    <m/>
    <m/>
    <m/>
    <m/>
  </r>
  <r>
    <s v="Raja Gosnell"/>
    <n v="86"/>
    <x v="410"/>
    <s v="Adventure|Comedy|Mystery"/>
    <x v="421"/>
    <s v="English"/>
    <s v="USA"/>
    <n v="84000000"/>
    <n v="2002"/>
    <n v="4.9000000000000004"/>
    <s v="Adventure"/>
    <x v="8"/>
    <s v="Mystery"/>
    <m/>
    <m/>
    <m/>
    <m/>
    <m/>
  </r>
  <r>
    <s v="Pete Travis"/>
    <n v="95"/>
    <x v="411"/>
    <s v="Action|Sci-Fi"/>
    <x v="422"/>
    <s v="English"/>
    <s v="UK"/>
    <n v="35000000"/>
    <n v="2012"/>
    <n v="7.1"/>
    <s v="Action"/>
    <x v="10"/>
    <m/>
    <m/>
    <m/>
    <m/>
    <m/>
    <m/>
  </r>
  <r>
    <s v="Frank Coraci"/>
    <n v="107"/>
    <x v="412"/>
    <s v="Comedy|Drama|Fantasy|Romance"/>
    <x v="423"/>
    <s v="English"/>
    <s v="USA"/>
    <n v="70000000"/>
    <n v="2006"/>
    <n v="6.4"/>
    <s v="Comedy"/>
    <x v="9"/>
    <s v="Fantasy"/>
    <s v="Romance"/>
    <m/>
    <m/>
    <m/>
    <m/>
  </r>
  <r>
    <s v="George A. Romero"/>
    <n v="130"/>
    <x v="4"/>
    <s v="Comedy|Fantasy|Horror"/>
    <x v="424"/>
    <s v="English"/>
    <s v="USA"/>
    <n v="8000000"/>
    <n v="1982"/>
    <n v="6.9"/>
    <s v="Comedy"/>
    <x v="5"/>
    <s v="Horror"/>
    <m/>
    <m/>
    <m/>
    <m/>
    <m/>
  </r>
  <r>
    <s v="Brad Peyton"/>
    <n v="82"/>
    <x v="413"/>
    <s v="Action|Comedy|Family|Fantasy"/>
    <x v="425"/>
    <s v="English"/>
    <s v="USA"/>
    <n v="85000000"/>
    <n v="2010"/>
    <n v="4.3"/>
    <s v="Action"/>
    <x v="8"/>
    <s v="Family"/>
    <s v="Fantasy"/>
    <m/>
    <m/>
    <m/>
    <m/>
  </r>
  <r>
    <s v="Doug Liman"/>
    <n v="88"/>
    <x v="414"/>
    <s v="Action|Adventure|Sci-Fi|Thriller"/>
    <x v="426"/>
    <s v="English"/>
    <s v="USA"/>
    <n v="85000000"/>
    <n v="2008"/>
    <n v="6.1"/>
    <s v="Action"/>
    <x v="0"/>
    <s v="Sci-Fi"/>
    <s v="Thriller"/>
    <m/>
    <m/>
    <m/>
    <m/>
  </r>
  <r>
    <s v="Guillermo del Toro"/>
    <n v="120"/>
    <x v="415"/>
    <s v="Action|Adventure|Fantasy|Horror|Sci-Fi"/>
    <x v="427"/>
    <s v="English"/>
    <s v="USA"/>
    <n v="85000000"/>
    <n v="2008"/>
    <n v="7"/>
    <s v="Action"/>
    <x v="0"/>
    <s v="Fantasy"/>
    <s v="Horror"/>
    <s v="Sci-Fi"/>
    <m/>
    <m/>
    <m/>
  </r>
  <r>
    <s v="David Fincher"/>
    <n v="162"/>
    <x v="416"/>
    <s v="Crime|Drama|History|Mystery|Thriller"/>
    <x v="428"/>
    <s v="English"/>
    <s v="USA"/>
    <n v="65000000"/>
    <n v="2007"/>
    <n v="7.7"/>
    <s v="Crime"/>
    <x v="9"/>
    <s v="History"/>
    <s v="Mystery"/>
    <s v="Thriller"/>
    <m/>
    <m/>
    <m/>
  </r>
  <r>
    <s v="Roger Spottiswoode"/>
    <n v="123"/>
    <x v="417"/>
    <s v="Action|Mystery|Sci-Fi|Thriller"/>
    <x v="429"/>
    <s v="English"/>
    <s v="USA"/>
    <n v="82000000"/>
    <n v="2000"/>
    <n v="5.9"/>
    <s v="Action"/>
    <x v="12"/>
    <s v="Sci-Fi"/>
    <s v="Thriller"/>
    <m/>
    <m/>
    <m/>
    <m/>
  </r>
  <r>
    <s v="Tom Shadyac"/>
    <n v="101"/>
    <x v="418"/>
    <s v="Comedy|Drama"/>
    <x v="430"/>
    <s v="English"/>
    <s v="USA"/>
    <n v="81000000"/>
    <n v="2003"/>
    <n v="6.7"/>
    <s v="Comedy"/>
    <x v="9"/>
    <m/>
    <m/>
    <m/>
    <m/>
    <m/>
    <m/>
  </r>
  <r>
    <s v="Sylvester Stallone"/>
    <n v="113"/>
    <x v="419"/>
    <s v="Action|Adventure|Thriller"/>
    <x v="431"/>
    <s v="English"/>
    <s v="USA"/>
    <n v="80000000"/>
    <n v="2010"/>
    <n v="6.5"/>
    <s v="Action"/>
    <x v="0"/>
    <s v="Thriller"/>
    <m/>
    <m/>
    <m/>
    <m/>
    <m/>
  </r>
  <r>
    <s v="Brian De Palma"/>
    <n v="110"/>
    <x v="420"/>
    <s v="Action|Adventure|Thriller"/>
    <x v="432"/>
    <s v="English"/>
    <s v="USA"/>
    <n v="80000000"/>
    <n v="1996"/>
    <n v="7.1"/>
    <s v="Action"/>
    <x v="0"/>
    <s v="Thriller"/>
    <m/>
    <m/>
    <m/>
    <m/>
    <m/>
  </r>
  <r>
    <s v="Gary Ross"/>
    <n v="142"/>
    <x v="421"/>
    <s v="Adventure|Drama|Sci-Fi|Thriller"/>
    <x v="433"/>
    <s v="English"/>
    <s v="USA"/>
    <n v="78000000"/>
    <n v="2012"/>
    <n v="7.3"/>
    <s v="Adventure"/>
    <x v="9"/>
    <s v="Sci-Fi"/>
    <s v="Thriller"/>
    <m/>
    <m/>
    <m/>
    <m/>
  </r>
  <r>
    <s v="Todd Phillips"/>
    <n v="102"/>
    <x v="422"/>
    <s v="Comedy"/>
    <x v="434"/>
    <s v="English"/>
    <s v="USA"/>
    <n v="80000000"/>
    <n v="2011"/>
    <n v="6.5"/>
    <s v="Comedy"/>
    <x v="2"/>
    <m/>
    <m/>
    <m/>
    <m/>
    <m/>
    <m/>
  </r>
  <r>
    <s v="Tim Burton"/>
    <n v="126"/>
    <x v="423"/>
    <s v="Action"/>
    <x v="435"/>
    <s v="English"/>
    <s v="USA"/>
    <n v="80000000"/>
    <n v="1992"/>
    <n v="7"/>
    <s v="Action"/>
    <x v="2"/>
    <m/>
    <m/>
    <m/>
    <m/>
    <m/>
    <m/>
  </r>
  <r>
    <s v="Tim Johnson"/>
    <n v="83"/>
    <x v="424"/>
    <s v="Adventure|Animation|Comedy|Family"/>
    <x v="436"/>
    <s v="English"/>
    <s v="USA"/>
    <n v="80000000"/>
    <n v="2006"/>
    <n v="6.8"/>
    <s v="Adventure"/>
    <x v="3"/>
    <s v="Comedy"/>
    <s v="Family"/>
    <m/>
    <m/>
    <m/>
    <m/>
  </r>
  <r>
    <s v="Dean DeBlois"/>
    <n v="85"/>
    <x v="425"/>
    <s v="Adventure|Animation|Comedy|Drama|Family|Fantasy|Sci-Fi"/>
    <x v="437"/>
    <s v="English"/>
    <s v="USA"/>
    <n v="80000000"/>
    <n v="2002"/>
    <n v="7.2"/>
    <s v="Adventure"/>
    <x v="3"/>
    <s v="Comedy"/>
    <s v="Drama"/>
    <s v="Family"/>
    <s v="Fantasy"/>
    <s v="Sci-Fi"/>
    <m/>
  </r>
  <r>
    <s v="Gary Winick"/>
    <n v="97"/>
    <x v="426"/>
    <s v="Comedy|Family|Fantasy"/>
    <x v="438"/>
    <s v="English"/>
    <s v="USA"/>
    <s v="-"/>
    <n v="2006"/>
    <n v="6.4"/>
    <s v="Comedy"/>
    <x v="4"/>
    <s v="Fantasy"/>
    <m/>
    <m/>
    <m/>
    <m/>
    <m/>
  </r>
  <r>
    <s v="Mimi Leder"/>
    <n v="120"/>
    <x v="427"/>
    <s v="Action|Drama|Romance|Sci-Fi|Thriller"/>
    <x v="439"/>
    <s v="English"/>
    <s v="USA"/>
    <n v="75000000"/>
    <n v="1998"/>
    <n v="6.1"/>
    <s v="Action"/>
    <x v="9"/>
    <s v="Romance"/>
    <s v="Sci-Fi"/>
    <s v="Thriller"/>
    <m/>
    <m/>
    <m/>
  </r>
  <r>
    <s v="Dean Parisot"/>
    <n v="116"/>
    <x v="428"/>
    <s v="Action|Comedy|Crime|Thriller"/>
    <x v="440"/>
    <s v="English"/>
    <s v="USA"/>
    <n v="84000000"/>
    <n v="2013"/>
    <n v="6.7"/>
    <s v="Action"/>
    <x v="8"/>
    <s v="Crime"/>
    <s v="Thriller"/>
    <m/>
    <m/>
    <m/>
    <m/>
  </r>
  <r>
    <s v="Peter Segal"/>
    <n v="113"/>
    <x v="429"/>
    <s v="Comedy|Crime|Sport"/>
    <x v="441"/>
    <s v="English"/>
    <s v="USA"/>
    <n v="82000000"/>
    <n v="2005"/>
    <n v="6.4"/>
    <s v="Comedy"/>
    <x v="7"/>
    <s v="Sport"/>
    <m/>
    <m/>
    <m/>
    <m/>
    <m/>
  </r>
  <r>
    <s v="Mike Mitchell"/>
    <n v="87"/>
    <x v="430"/>
    <s v="Adventure|Animation|Comedy|Family|Fantasy|Music"/>
    <x v="442"/>
    <s v="English"/>
    <s v="USA"/>
    <n v="75000000"/>
    <n v="2011"/>
    <n v="4.4000000000000004"/>
    <s v="Adventure"/>
    <x v="3"/>
    <s v="Comedy"/>
    <s v="Family"/>
    <s v="Fantasy"/>
    <s v="Music"/>
    <m/>
    <m/>
  </r>
  <r>
    <s v="Dennis Dugan"/>
    <n v="101"/>
    <x v="431"/>
    <s v="Comedy"/>
    <x v="443"/>
    <s v="English"/>
    <s v="USA"/>
    <n v="80000000"/>
    <n v="2013"/>
    <n v="5.4"/>
    <s v="Comedy"/>
    <x v="2"/>
    <m/>
    <m/>
    <m/>
    <m/>
    <m/>
    <m/>
  </r>
  <r>
    <s v="Peter Segal"/>
    <n v="110"/>
    <x v="432"/>
    <s v="Action|Adventure|Comedy"/>
    <x v="444"/>
    <s v="English"/>
    <s v="USA"/>
    <n v="80000000"/>
    <n v="2008"/>
    <n v="6.5"/>
    <s v="Action"/>
    <x v="0"/>
    <s v="Comedy"/>
    <m/>
    <m/>
    <m/>
    <m/>
    <m/>
  </r>
  <r>
    <s v="Nancy Meyers"/>
    <n v="128"/>
    <x v="433"/>
    <s v="Comedy|Drama|Romance"/>
    <x v="445"/>
    <s v="English"/>
    <s v="USA"/>
    <n v="80000000"/>
    <n v="2003"/>
    <n v="6.7"/>
    <s v="Comedy"/>
    <x v="9"/>
    <s v="Romance"/>
    <m/>
    <m/>
    <m/>
    <m/>
    <m/>
  </r>
  <r>
    <s v="Martin Scorsese"/>
    <n v="138"/>
    <x v="434"/>
    <s v="Mystery|Thriller"/>
    <x v="446"/>
    <s v="English"/>
    <s v="USA"/>
    <n v="80000000"/>
    <n v="2010"/>
    <n v="8.1"/>
    <s v="Mystery"/>
    <x v="1"/>
    <m/>
    <m/>
    <m/>
    <m/>
    <m/>
    <m/>
  </r>
  <r>
    <s v="Seth Gordon"/>
    <n v="88"/>
    <x v="435"/>
    <s v="Comedy|Drama|Romance"/>
    <x v="447"/>
    <s v="English"/>
    <s v="Germany"/>
    <n v="80000000"/>
    <n v="2008"/>
    <n v="5.6"/>
    <s v="Comedy"/>
    <x v="9"/>
    <s v="Romance"/>
    <m/>
    <m/>
    <m/>
    <m/>
    <m/>
  </r>
  <r>
    <s v="Chris Wedge"/>
    <n v="91"/>
    <x v="436"/>
    <s v="Adventure|Animation|Comedy|Family|Sci-Fi"/>
    <x v="448"/>
    <s v="English"/>
    <s v="USA"/>
    <n v="75000000"/>
    <n v="2005"/>
    <n v="6.3"/>
    <s v="Adventure"/>
    <x v="3"/>
    <s v="Comedy"/>
    <s v="Family"/>
    <s v="Sci-Fi"/>
    <m/>
    <m/>
    <m/>
  </r>
  <r>
    <s v="John Woo"/>
    <n v="138"/>
    <x v="437"/>
    <s v="Action|Crime|Sci-Fi|Thriller"/>
    <x v="449"/>
    <s v="English"/>
    <s v="USA"/>
    <n v="80000000"/>
    <n v="1997"/>
    <n v="7.3"/>
    <s v="Action"/>
    <x v="7"/>
    <s v="Sci-Fi"/>
    <s v="Thriller"/>
    <m/>
    <m/>
    <m/>
    <m/>
  </r>
  <r>
    <s v="Adam Shankman"/>
    <n v="99"/>
    <x v="438"/>
    <s v="Comedy|Family|Fantasy|Romance"/>
    <x v="450"/>
    <s v="English"/>
    <s v="USA"/>
    <n v="80000000"/>
    <n v="2008"/>
    <n v="6.1"/>
    <s v="Comedy"/>
    <x v="4"/>
    <s v="Fantasy"/>
    <s v="Romance"/>
    <m/>
    <m/>
    <m/>
    <m/>
  </r>
  <r>
    <s v="Sam Mendes"/>
    <n v="117"/>
    <x v="439"/>
    <s v="Crime|Drama|Thriller"/>
    <x v="451"/>
    <s v="English"/>
    <s v="USA"/>
    <n v="80000000"/>
    <n v="2002"/>
    <n v="7.7"/>
    <s v="Crime"/>
    <x v="9"/>
    <s v="Thriller"/>
    <m/>
    <m/>
    <m/>
    <m/>
    <m/>
  </r>
  <r>
    <s v="Dennis Dugan"/>
    <n v="117"/>
    <x v="440"/>
    <s v="Comedy|Romance"/>
    <x v="452"/>
    <s v="English"/>
    <s v="USA"/>
    <n v="80000000"/>
    <n v="2011"/>
    <n v="6.4"/>
    <s v="Comedy"/>
    <x v="6"/>
    <m/>
    <m/>
    <m/>
    <m/>
    <m/>
    <m/>
  </r>
  <r>
    <s v="-"/>
    <n v="54"/>
    <x v="4"/>
    <s v="Action|Adventure|Crime|Drama|Sci-Fi|Thriller"/>
    <x v="453"/>
    <s v="English"/>
    <s v="USA"/>
    <s v="-"/>
    <s v="-"/>
    <n v="8.8000000000000007"/>
    <s v="Action"/>
    <x v="0"/>
    <s v="Crime"/>
    <s v="Drama"/>
    <s v="Sci-Fi"/>
    <s v="Thriller"/>
    <m/>
    <m/>
  </r>
  <r>
    <s v="Simon West"/>
    <n v="123"/>
    <x v="441"/>
    <s v="Action|Crime|Thriller"/>
    <x v="454"/>
    <s v="English"/>
    <s v="USA"/>
    <n v="75000000"/>
    <n v="1997"/>
    <n v="6.8"/>
    <s v="Action"/>
    <x v="7"/>
    <s v="Thriller"/>
    <m/>
    <m/>
    <m/>
    <m/>
    <m/>
  </r>
  <r>
    <s v="D.J. Caruso"/>
    <n v="118"/>
    <x v="442"/>
    <s v="Action|Mystery|Thriller"/>
    <x v="455"/>
    <s v="English"/>
    <s v="USA"/>
    <n v="80000000"/>
    <n v="2008"/>
    <n v="6.6"/>
    <s v="Action"/>
    <x v="12"/>
    <s v="Thriller"/>
    <m/>
    <m/>
    <m/>
    <m/>
    <m/>
  </r>
  <r>
    <s v="Anthony Minghella"/>
    <n v="154"/>
    <x v="443"/>
    <s v="Adventure|Drama|History|Romance|War"/>
    <x v="456"/>
    <s v="English"/>
    <s v="USA"/>
    <n v="79000000"/>
    <n v="2003"/>
    <n v="7.2"/>
    <s v="Adventure"/>
    <x v="9"/>
    <s v="History"/>
    <s v="Romance"/>
    <s v="War"/>
    <m/>
    <m/>
    <m/>
  </r>
  <r>
    <s v="Albert Hughes"/>
    <n v="118"/>
    <x v="444"/>
    <s v="Action|Adventure|Drama|Thriller"/>
    <x v="457"/>
    <s v="English"/>
    <s v="USA"/>
    <n v="80000000"/>
    <n v="2010"/>
    <n v="6.9"/>
    <s v="Action"/>
    <x v="0"/>
    <s v="Drama"/>
    <s v="Thriller"/>
    <m/>
    <m/>
    <m/>
    <m/>
  </r>
  <r>
    <s v="Les Mayfield"/>
    <n v="90"/>
    <x v="445"/>
    <s v="Comedy|Family|Sci-Fi"/>
    <x v="458"/>
    <s v="English"/>
    <s v="USA"/>
    <n v="80000000"/>
    <n v="1997"/>
    <n v="5.2"/>
    <s v="Comedy"/>
    <x v="4"/>
    <s v="Sci-Fi"/>
    <m/>
    <m/>
    <m/>
    <m/>
    <m/>
  </r>
  <r>
    <s v="Jan de Bont"/>
    <n v="113"/>
    <x v="446"/>
    <s v="Fantasy|Horror|Mystery|Thriller"/>
    <x v="459"/>
    <s v="English"/>
    <s v="USA"/>
    <n v="80000000"/>
    <n v="1999"/>
    <n v="4.9000000000000004"/>
    <s v="Fantasy"/>
    <x v="11"/>
    <s v="Mystery"/>
    <s v="Thriller"/>
    <m/>
    <m/>
    <m/>
    <m/>
  </r>
  <r>
    <s v="Joe Pytka"/>
    <n v="88"/>
    <x v="447"/>
    <s v="Adventure|Animation|Comedy|Family|Fantasy|Sci-Fi|Sport"/>
    <x v="460"/>
    <s v="English"/>
    <s v="USA"/>
    <n v="80000000"/>
    <n v="1996"/>
    <n v="6.3"/>
    <s v="Adventure"/>
    <x v="3"/>
    <s v="Comedy"/>
    <s v="Family"/>
    <s v="Fantasy"/>
    <s v="Sci-Fi"/>
    <s v="Sport"/>
    <m/>
  </r>
  <r>
    <s v="Shawn Levy"/>
    <n v="93"/>
    <x v="448"/>
    <s v="Adventure|Comedy|Crime|Family|Mystery"/>
    <x v="461"/>
    <s v="English"/>
    <s v="USA"/>
    <n v="65000000"/>
    <n v="2006"/>
    <n v="5.6"/>
    <s v="Adventure"/>
    <x v="8"/>
    <s v="Crime"/>
    <s v="Family"/>
    <s v="Mystery"/>
    <m/>
    <m/>
    <m/>
  </r>
  <r>
    <s v="Scott Derrickson"/>
    <n v="104"/>
    <x v="449"/>
    <s v="Drama|Sci-Fi|Thriller"/>
    <x v="462"/>
    <s v="English"/>
    <s v="USA"/>
    <n v="80000000"/>
    <n v="2008"/>
    <n v="5.5"/>
    <s v="Drama"/>
    <x v="10"/>
    <s v="Thriller"/>
    <m/>
    <m/>
    <m/>
    <m/>
    <m/>
  </r>
  <r>
    <s v="Richard Donner"/>
    <n v="135"/>
    <x v="450"/>
    <s v="Action|Crime|Mystery|Romance|Thriller"/>
    <x v="463"/>
    <s v="English"/>
    <s v="USA"/>
    <n v="75000000"/>
    <n v="1997"/>
    <n v="6.7"/>
    <s v="Action"/>
    <x v="7"/>
    <s v="Mystery"/>
    <s v="Romance"/>
    <s v="Thriller"/>
    <m/>
    <m/>
    <m/>
  </r>
  <r>
    <s v="David Ayer"/>
    <n v="134"/>
    <x v="451"/>
    <s v="Action|Drama|War"/>
    <x v="464"/>
    <s v="English"/>
    <s v="USA"/>
    <n v="68000000"/>
    <n v="2014"/>
    <n v="7.6"/>
    <s v="Action"/>
    <x v="9"/>
    <s v="War"/>
    <m/>
    <m/>
    <m/>
    <m/>
    <m/>
  </r>
  <r>
    <s v="Ivan Reitman"/>
    <n v="98"/>
    <x v="452"/>
    <s v="Action|Adventure|Comedy|Romance"/>
    <x v="465"/>
    <s v="English"/>
    <s v="USA"/>
    <n v="70000000"/>
    <n v="1998"/>
    <n v="5.7"/>
    <s v="Action"/>
    <x v="0"/>
    <s v="Comedy"/>
    <s v="Romance"/>
    <m/>
    <m/>
    <m/>
    <m/>
  </r>
  <r>
    <s v="Eric Brevig"/>
    <n v="80"/>
    <x v="453"/>
    <s v="Adventure|Animation|Comedy|Family"/>
    <x v="466"/>
    <s v="English"/>
    <s v="USA"/>
    <n v="80000000"/>
    <n v="2010"/>
    <n v="4.5999999999999996"/>
    <s v="Adventure"/>
    <x v="3"/>
    <s v="Comedy"/>
    <s v="Family"/>
    <m/>
    <m/>
    <m/>
    <m/>
  </r>
  <r>
    <s v="Kelly Asbury"/>
    <n v="83"/>
    <x v="454"/>
    <s v="Adventure|Animation|Family|Western"/>
    <x v="467"/>
    <s v="English"/>
    <s v="USA"/>
    <n v="80000000"/>
    <n v="2002"/>
    <n v="7"/>
    <s v="Adventure"/>
    <x v="3"/>
    <s v="Family"/>
    <s v="Western"/>
    <m/>
    <m/>
    <m/>
    <m/>
  </r>
  <r>
    <s v="Frank Coraci"/>
    <n v="102"/>
    <x v="455"/>
    <s v="Comedy|Family|Romance"/>
    <x v="468"/>
    <s v="English"/>
    <s v="USA"/>
    <n v="80000000"/>
    <n v="2011"/>
    <n v="5.2"/>
    <s v="Comedy"/>
    <x v="4"/>
    <s v="Romance"/>
    <m/>
    <m/>
    <m/>
    <m/>
    <m/>
  </r>
  <r>
    <s v="Stephen Hopkins"/>
    <n v="130"/>
    <x v="456"/>
    <s v="Action|Adventure|Family|Sci-Fi|Thriller"/>
    <x v="469"/>
    <s v="English"/>
    <s v="USA"/>
    <n v="80000000"/>
    <n v="1998"/>
    <n v="5.0999999999999996"/>
    <s v="Action"/>
    <x v="0"/>
    <s v="Family"/>
    <s v="Sci-Fi"/>
    <s v="Thriller"/>
    <m/>
    <m/>
    <m/>
  </r>
  <r>
    <s v="Jonathan Demme"/>
    <n v="129"/>
    <x v="457"/>
    <s v="Drama|Mystery|Sci-Fi|Thriller"/>
    <x v="470"/>
    <s v="English"/>
    <s v="USA"/>
    <n v="80000000"/>
    <n v="2004"/>
    <n v="6.6"/>
    <s v="Drama"/>
    <x v="12"/>
    <s v="Sci-Fi"/>
    <s v="Thriller"/>
    <m/>
    <m/>
    <m/>
    <m/>
  </r>
  <r>
    <s v="Henry Jaglom"/>
    <n v="117"/>
    <x v="458"/>
    <s v="Drama|Romance"/>
    <x v="471"/>
    <s v="English"/>
    <s v="USA"/>
    <s v="-"/>
    <n v="1997"/>
    <n v="7"/>
    <s v="Drama"/>
    <x v="6"/>
    <m/>
    <m/>
    <m/>
    <m/>
    <m/>
    <m/>
  </r>
  <r>
    <s v="Genndy Tartakovsky"/>
    <n v="89"/>
    <x v="459"/>
    <s v="Animation|Comedy|Family|Fantasy"/>
    <x v="472"/>
    <s v="English"/>
    <s v="USA"/>
    <n v="80000000"/>
    <n v="2015"/>
    <n v="6.7"/>
    <s v="Animation"/>
    <x v="8"/>
    <s v="Family"/>
    <s v="Fantasy"/>
    <m/>
    <m/>
    <m/>
    <m/>
  </r>
  <r>
    <s v="-"/>
    <n v="25"/>
    <x v="4"/>
    <s v="Comedy|Family|Fantasy"/>
    <x v="473"/>
    <s v="English"/>
    <s v="USA"/>
    <s v="-"/>
    <s v="-"/>
    <n v="7.6"/>
    <s v="Comedy"/>
    <x v="4"/>
    <s v="Fantasy"/>
    <m/>
    <m/>
    <m/>
    <m/>
    <m/>
  </r>
  <r>
    <s v="James Algar"/>
    <n v="74"/>
    <x v="460"/>
    <s v="Animation|Family|Fantasy|Music"/>
    <x v="474"/>
    <s v="English"/>
    <s v="USA"/>
    <n v="80000000"/>
    <n v="1999"/>
    <n v="7.3"/>
    <s v="Animation"/>
    <x v="4"/>
    <s v="Fantasy"/>
    <s v="Music"/>
    <m/>
    <m/>
    <m/>
    <m/>
  </r>
  <r>
    <s v="Simon Wells"/>
    <n v="96"/>
    <x v="461"/>
    <s v="Action|Adventure|Sci-Fi"/>
    <x v="475"/>
    <s v="English"/>
    <s v="USA"/>
    <n v="80000000"/>
    <n v="2002"/>
    <n v="5.9"/>
    <s v="Action"/>
    <x v="0"/>
    <s v="Sci-Fi"/>
    <m/>
    <m/>
    <m/>
    <m/>
    <m/>
  </r>
  <r>
    <s v="Ron Underwood"/>
    <n v="114"/>
    <x v="462"/>
    <s v="Action|Adventure|Family|Fantasy|Thriller"/>
    <x v="476"/>
    <s v="English"/>
    <s v="USA"/>
    <n v="90000000"/>
    <n v="1998"/>
    <n v="5.6"/>
    <s v="Action"/>
    <x v="0"/>
    <s v="Family"/>
    <s v="Fantasy"/>
    <s v="Thriller"/>
    <m/>
    <m/>
    <m/>
  </r>
  <r>
    <s v="Dominic Sena"/>
    <n v="99"/>
    <x v="463"/>
    <s v="Action|Crime|Thriller"/>
    <x v="477"/>
    <s v="English"/>
    <s v="USA"/>
    <n v="80000000"/>
    <n v="2001"/>
    <n v="6.5"/>
    <s v="Action"/>
    <x v="7"/>
    <s v="Thriller"/>
    <m/>
    <m/>
    <m/>
    <m/>
    <m/>
  </r>
  <r>
    <s v="Martin Campbell"/>
    <n v="129"/>
    <x v="464"/>
    <s v="Action|Adventure|Western"/>
    <x v="478"/>
    <s v="Spanish"/>
    <s v="USA"/>
    <n v="75000000"/>
    <n v="2005"/>
    <n v="5.9"/>
    <s v="Action"/>
    <x v="0"/>
    <s v="Western"/>
    <m/>
    <m/>
    <m/>
    <m/>
    <m/>
  </r>
  <r>
    <s v="Vincent Ward"/>
    <n v="113"/>
    <x v="465"/>
    <s v="Drama|Fantasy|Romance"/>
    <x v="479"/>
    <s v="English"/>
    <s v="USA"/>
    <n v="85000000"/>
    <n v="1998"/>
    <n v="7"/>
    <s v="Drama"/>
    <x v="5"/>
    <s v="Romance"/>
    <m/>
    <m/>
    <m/>
    <m/>
    <m/>
  </r>
  <r>
    <s v="Steven Brill"/>
    <n v="90"/>
    <x v="466"/>
    <s v="Comedy|Fantasy"/>
    <x v="480"/>
    <s v="English"/>
    <s v="USA"/>
    <n v="80000000"/>
    <n v="2000"/>
    <n v="5.3"/>
    <s v="Comedy"/>
    <x v="5"/>
    <m/>
    <m/>
    <m/>
    <m/>
    <m/>
    <m/>
  </r>
  <r>
    <s v="Terry Gilliam"/>
    <n v="118"/>
    <x v="467"/>
    <s v="Action|Adventure|Comedy|Fantasy|Thriller"/>
    <x v="481"/>
    <s v="English"/>
    <s v="USA"/>
    <n v="88000000"/>
    <n v="2005"/>
    <n v="5.9"/>
    <s v="Action"/>
    <x v="0"/>
    <s v="Comedy"/>
    <s v="Fantasy"/>
    <s v="Thriller"/>
    <m/>
    <m/>
    <m/>
  </r>
  <r>
    <s v="Tim Burton"/>
    <n v="106"/>
    <x v="468"/>
    <s v="Action|Comedy|Sci-Fi"/>
    <x v="482"/>
    <s v="English"/>
    <s v="USA"/>
    <n v="70000000"/>
    <n v="1996"/>
    <n v="6.3"/>
    <s v="Action"/>
    <x v="8"/>
    <s v="Sci-Fi"/>
    <m/>
    <m/>
    <m/>
    <m/>
    <m/>
  </r>
  <r>
    <s v="Lucile Hadzihalilovic"/>
    <n v="81"/>
    <x v="4"/>
    <s v="Drama|Horror|Mystery|Sci-Fi"/>
    <x v="483"/>
    <s v="French"/>
    <s v="France"/>
    <s v="-"/>
    <n v="2015"/>
    <n v="6.4"/>
    <s v="Drama"/>
    <x v="11"/>
    <s v="Mystery"/>
    <s v="Sci-Fi"/>
    <m/>
    <m/>
    <m/>
    <m/>
  </r>
  <r>
    <s v="Lee Tamahori"/>
    <n v="117"/>
    <x v="469"/>
    <s v="Action|Adventure|Drama|Thriller"/>
    <x v="484"/>
    <s v="English"/>
    <s v="USA"/>
    <s v="-"/>
    <n v="1997"/>
    <n v="6.9"/>
    <s v="Action"/>
    <x v="0"/>
    <s v="Drama"/>
    <s v="Thriller"/>
    <m/>
    <m/>
    <m/>
    <m/>
  </r>
  <r>
    <s v="Jonathan Mostow"/>
    <n v="89"/>
    <x v="470"/>
    <s v="Action|Sci-Fi|Thriller"/>
    <x v="485"/>
    <s v="English"/>
    <s v="USA"/>
    <n v="80000000"/>
    <n v="2009"/>
    <n v="6.3"/>
    <s v="Action"/>
    <x v="10"/>
    <s v="Thriller"/>
    <m/>
    <m/>
    <m/>
    <m/>
    <m/>
  </r>
  <r>
    <s v="Roger Donaldson"/>
    <n v="145"/>
    <x v="471"/>
    <s v="Drama|History|Thriller"/>
    <x v="486"/>
    <s v="English"/>
    <s v="USA"/>
    <n v="80000000"/>
    <n v="2000"/>
    <n v="7.3"/>
    <s v="Drama"/>
    <x v="14"/>
    <s v="Thriller"/>
    <m/>
    <m/>
    <m/>
    <m/>
    <m/>
  </r>
  <r>
    <s v="Rob Cohen"/>
    <n v="114"/>
    <x v="472"/>
    <s v="Action|Adventure|Drama|Thriller"/>
    <x v="487"/>
    <s v="English"/>
    <s v="USA"/>
    <n v="80000000"/>
    <n v="1996"/>
    <n v="5.8"/>
    <s v="Action"/>
    <x v="0"/>
    <s v="Drama"/>
    <s v="Thriller"/>
    <m/>
    <m/>
    <m/>
    <m/>
  </r>
  <r>
    <s v="Barry Cook"/>
    <n v="87"/>
    <x v="473"/>
    <s v="Adventure|Animation|Family"/>
    <x v="488"/>
    <s v="English"/>
    <s v="USA"/>
    <n v="80000000"/>
    <n v="2013"/>
    <n v="5.2"/>
    <s v="Adventure"/>
    <x v="3"/>
    <s v="Family"/>
    <m/>
    <m/>
    <m/>
    <m/>
    <m/>
  </r>
  <r>
    <s v="Roger Christian"/>
    <n v="119"/>
    <x v="474"/>
    <s v="Action|Adventure|Sci-Fi"/>
    <x v="489"/>
    <s v="English"/>
    <s v="USA"/>
    <n v="44000000"/>
    <n v="2000"/>
    <n v="2.4"/>
    <s v="Action"/>
    <x v="0"/>
    <s v="Sci-Fi"/>
    <m/>
    <m/>
    <m/>
    <m/>
    <m/>
  </r>
  <r>
    <s v="Joe Dante"/>
    <n v="91"/>
    <x v="475"/>
    <s v="Adventure|Animation|Comedy|Family|Fantasy|Sci-Fi"/>
    <x v="490"/>
    <s v="English"/>
    <s v="Germany"/>
    <n v="80000000"/>
    <n v="2003"/>
    <n v="5.7"/>
    <s v="Adventure"/>
    <x v="3"/>
    <s v="Comedy"/>
    <s v="Family"/>
    <s v="Fantasy"/>
    <s v="Sci-Fi"/>
    <m/>
    <m/>
  </r>
  <r>
    <s v="Rob Marshall"/>
    <n v="118"/>
    <x v="476"/>
    <s v="Drama|Musical|Romance"/>
    <x v="491"/>
    <s v="English"/>
    <s v="USA"/>
    <n v="80000000"/>
    <n v="2009"/>
    <n v="5.8"/>
    <s v="Drama"/>
    <x v="15"/>
    <s v="Romance"/>
    <m/>
    <m/>
    <m/>
    <m/>
    <m/>
  </r>
  <r>
    <s v="Richard Donner"/>
    <n v="116"/>
    <x v="477"/>
    <s v="Action|Adventure|Sci-Fi"/>
    <x v="492"/>
    <s v="English"/>
    <s v="USA"/>
    <n v="80000000"/>
    <n v="2003"/>
    <n v="5.6"/>
    <s v="Action"/>
    <x v="0"/>
    <s v="Sci-Fi"/>
    <m/>
    <m/>
    <m/>
    <m/>
    <m/>
  </r>
  <r>
    <s v="Kevin Costner"/>
    <n v="177"/>
    <x v="478"/>
    <s v="Action|Adventure|Drama|Sci-Fi"/>
    <x v="493"/>
    <s v="English"/>
    <s v="USA"/>
    <n v="80000000"/>
    <n v="1997"/>
    <n v="6"/>
    <s v="Action"/>
    <x v="0"/>
    <s v="Drama"/>
    <s v="Sci-Fi"/>
    <m/>
    <m/>
    <m/>
    <m/>
  </r>
  <r>
    <s v="George Miller"/>
    <n v="97"/>
    <x v="479"/>
    <s v="Adventure|Comedy|Drama|Family|Fantasy"/>
    <x v="494"/>
    <s v="English"/>
    <s v="Australia"/>
    <n v="80000000"/>
    <n v="1998"/>
    <n v="5.8"/>
    <s v="Adventure"/>
    <x v="8"/>
    <s v="Drama"/>
    <s v="Family"/>
    <s v="Fantasy"/>
    <m/>
    <m/>
    <m/>
  </r>
  <r>
    <s v="Breck Eisner"/>
    <n v="106"/>
    <x v="480"/>
    <s v="Action|Adventure|Fantasy"/>
    <x v="495"/>
    <s v="English"/>
    <s v="USA"/>
    <n v="90000000"/>
    <n v="2015"/>
    <n v="6"/>
    <s v="Action"/>
    <x v="0"/>
    <s v="Fantasy"/>
    <m/>
    <m/>
    <m/>
    <m/>
    <m/>
  </r>
  <r>
    <s v="Antony Hoffman"/>
    <n v="106"/>
    <x v="481"/>
    <s v="Action|Sci-Fi|Thriller"/>
    <x v="496"/>
    <s v="English"/>
    <s v="USA"/>
    <n v="70000000"/>
    <n v="2000"/>
    <n v="5.7"/>
    <s v="Action"/>
    <x v="10"/>
    <s v="Thriller"/>
    <m/>
    <m/>
    <m/>
    <m/>
    <m/>
  </r>
  <r>
    <s v="Luc Besson"/>
    <n v="94"/>
    <x v="482"/>
    <s v="Adventure|Animation|Family|Fantasy"/>
    <x v="497"/>
    <s v="English"/>
    <s v="France"/>
    <n v="86000000"/>
    <n v="2006"/>
    <n v="6"/>
    <s v="Adventure"/>
    <x v="3"/>
    <s v="Family"/>
    <s v="Fantasy"/>
    <m/>
    <m/>
    <m/>
    <m/>
  </r>
  <r>
    <s v="Jacques Perrin"/>
    <n v="104"/>
    <x v="483"/>
    <s v="Documentary|Drama"/>
    <x v="498"/>
    <s v="French"/>
    <s v="France"/>
    <n v="40000000"/>
    <n v="2009"/>
    <n v="7.8"/>
    <s v="Documentary"/>
    <x v="9"/>
    <m/>
    <m/>
    <m/>
    <m/>
    <m/>
    <m/>
  </r>
  <r>
    <s v="Peter Hyams"/>
    <n v="102"/>
    <x v="484"/>
    <s v="Action|Adventure|Horror|Sci-Fi|Thriller"/>
    <x v="499"/>
    <s v="English"/>
    <s v="UK"/>
    <n v="52000000"/>
    <n v="2005"/>
    <n v="4.2"/>
    <s v="Action"/>
    <x v="0"/>
    <s v="Horror"/>
    <s v="Sci-Fi"/>
    <s v="Thriller"/>
    <m/>
    <m/>
    <m/>
  </r>
  <r>
    <s v="Paul W.S. Anderson"/>
    <n v="105"/>
    <x v="485"/>
    <s v="Action|Adventure|Drama|History|Romance"/>
    <x v="500"/>
    <s v="English"/>
    <s v="Canada"/>
    <n v="80000000"/>
    <n v="2014"/>
    <n v="5.6"/>
    <s v="Action"/>
    <x v="0"/>
    <s v="Drama"/>
    <s v="History"/>
    <s v="Romance"/>
    <m/>
    <m/>
    <m/>
  </r>
  <r>
    <s v="AndrÃ©s Couturier"/>
    <n v="89"/>
    <x v="4"/>
    <s v="Animation|Family"/>
    <x v="501"/>
    <s v="Spanish"/>
    <s v="Mexico"/>
    <n v="8000000"/>
    <n v="2015"/>
    <n v="4.4000000000000004"/>
    <s v="Animation"/>
    <x v="4"/>
    <m/>
    <m/>
    <m/>
    <m/>
    <m/>
    <m/>
  </r>
  <r>
    <s v="Ron Howard"/>
    <n v="135"/>
    <x v="486"/>
    <s v="Biography|Drama"/>
    <x v="502"/>
    <s v="English"/>
    <s v="USA"/>
    <n v="58000000"/>
    <n v="2001"/>
    <n v="8.1999999999999993"/>
    <s v="Biography"/>
    <x v="9"/>
    <m/>
    <m/>
    <m/>
    <m/>
    <m/>
    <m/>
  </r>
  <r>
    <s v="Roger Allers"/>
    <n v="73"/>
    <x v="487"/>
    <s v="Adventure|Animation|Drama|Family|Musical"/>
    <x v="503"/>
    <s v="English"/>
    <s v="USA"/>
    <n v="45000000"/>
    <n v="1994"/>
    <n v="8.5"/>
    <s v="Adventure"/>
    <x v="3"/>
    <s v="Drama"/>
    <s v="Family"/>
    <s v="Musical"/>
    <m/>
    <m/>
    <m/>
  </r>
  <r>
    <s v="Brad Peyton"/>
    <n v="94"/>
    <x v="488"/>
    <s v="Action|Adventure|Comedy|Family|Fantasy|Sci-Fi"/>
    <x v="504"/>
    <s v="English"/>
    <s v="USA"/>
    <n v="79000000"/>
    <n v="2012"/>
    <n v="5.8"/>
    <s v="Action"/>
    <x v="0"/>
    <s v="Comedy"/>
    <s v="Family"/>
    <s v="Fantasy"/>
    <s v="Sci-Fi"/>
    <m/>
    <m/>
  </r>
  <r>
    <s v="Cody Cameron"/>
    <n v="95"/>
    <x v="489"/>
    <s v="Animation|Comedy|Family|Fantasy|Sci-Fi"/>
    <x v="505"/>
    <s v="English"/>
    <s v="USA"/>
    <n v="78000000"/>
    <n v="2013"/>
    <n v="6.5"/>
    <s v="Animation"/>
    <x v="8"/>
    <s v="Family"/>
    <s v="Fantasy"/>
    <s v="Sci-Fi"/>
    <m/>
    <m/>
    <m/>
  </r>
  <r>
    <s v="Brett Ratner"/>
    <n v="124"/>
    <x v="490"/>
    <s v="Crime|Drama|Thriller"/>
    <x v="506"/>
    <s v="English"/>
    <s v="Germany"/>
    <n v="78000000"/>
    <n v="2002"/>
    <n v="7.2"/>
    <s v="Crime"/>
    <x v="9"/>
    <s v="Thriller"/>
    <m/>
    <m/>
    <m/>
    <m/>
    <m/>
  </r>
  <r>
    <s v="Joe Johnston"/>
    <n v="136"/>
    <x v="491"/>
    <s v="Action|Adventure|Western"/>
    <x v="507"/>
    <s v="English"/>
    <s v="USA"/>
    <n v="100000000"/>
    <n v="2004"/>
    <n v="6.7"/>
    <s v="Action"/>
    <x v="0"/>
    <s v="Western"/>
    <m/>
    <m/>
    <m/>
    <m/>
    <m/>
  </r>
  <r>
    <s v="Dennis Dugan"/>
    <n v="91"/>
    <x v="492"/>
    <s v="Comedy"/>
    <x v="508"/>
    <s v="English"/>
    <s v="USA"/>
    <n v="79000000"/>
    <n v="2011"/>
    <n v="3.4"/>
    <s v="Comedy"/>
    <x v="2"/>
    <m/>
    <m/>
    <m/>
    <m/>
    <m/>
    <m/>
  </r>
  <r>
    <s v="John Singleton"/>
    <n v="107"/>
    <x v="493"/>
    <s v="Action|Crime|Thriller"/>
    <x v="509"/>
    <s v="English"/>
    <s v="USA"/>
    <n v="76000000"/>
    <n v="2003"/>
    <n v="5.9"/>
    <s v="Action"/>
    <x v="7"/>
    <s v="Thriller"/>
    <m/>
    <m/>
    <m/>
    <m/>
    <m/>
  </r>
  <r>
    <s v="Mark Osborne"/>
    <n v="108"/>
    <x v="494"/>
    <s v="Adventure|Animation|Drama|Family|Fantasy"/>
    <x v="510"/>
    <s v="English"/>
    <s v="France"/>
    <n v="81200000"/>
    <n v="2015"/>
    <n v="7.8"/>
    <s v="Adventure"/>
    <x v="3"/>
    <s v="Drama"/>
    <s v="Family"/>
    <s v="Fantasy"/>
    <m/>
    <m/>
    <m/>
  </r>
  <r>
    <s v="Oliver Hirschbiegel"/>
    <n v="99"/>
    <x v="495"/>
    <s v="Sci-Fi|Thriller"/>
    <x v="511"/>
    <s v="English"/>
    <s v="USA"/>
    <n v="80000000"/>
    <n v="2007"/>
    <n v="5.9"/>
    <s v="Sci-Fi"/>
    <x v="1"/>
    <m/>
    <m/>
    <m/>
    <m/>
    <m/>
    <m/>
  </r>
  <r>
    <s v="Des McAnuff"/>
    <n v="92"/>
    <x v="496"/>
    <s v="Adventure|Animation|Comedy|Family|Fantasy"/>
    <x v="512"/>
    <s v="English"/>
    <s v="USA"/>
    <n v="76000000"/>
    <n v="2000"/>
    <n v="4.0999999999999996"/>
    <s v="Adventure"/>
    <x v="3"/>
    <s v="Comedy"/>
    <s v="Family"/>
    <s v="Fantasy"/>
    <m/>
    <m/>
    <m/>
  </r>
  <r>
    <s v="Yarrow Cheney"/>
    <n v="87"/>
    <x v="497"/>
    <s v="Animation|Comedy|Family"/>
    <x v="513"/>
    <s v="English"/>
    <s v="Japan"/>
    <n v="75000000"/>
    <n v="2016"/>
    <n v="6.8"/>
    <s v="Animation"/>
    <x v="8"/>
    <s v="Family"/>
    <m/>
    <m/>
    <m/>
    <m/>
    <m/>
  </r>
  <r>
    <s v="Stephen Norrington"/>
    <n v="110"/>
    <x v="498"/>
    <s v="Action|Adventure|Fantasy|Sci-Fi"/>
    <x v="514"/>
    <s v="English"/>
    <s v="USA"/>
    <n v="78000000"/>
    <n v="2003"/>
    <n v="5.8"/>
    <s v="Action"/>
    <x v="0"/>
    <s v="Fantasy"/>
    <s v="Sci-Fi"/>
    <m/>
    <m/>
    <m/>
    <m/>
  </r>
  <r>
    <s v="Pierre Coffin"/>
    <n v="98"/>
    <x v="499"/>
    <s v="Animation|Comedy|Family|Sci-Fi"/>
    <x v="515"/>
    <s v="English"/>
    <s v="USA"/>
    <n v="76000000"/>
    <n v="2013"/>
    <n v="7.5"/>
    <s v="Animation"/>
    <x v="8"/>
    <s v="Family"/>
    <s v="Sci-Fi"/>
    <m/>
    <m/>
    <m/>
    <m/>
  </r>
  <r>
    <s v="Roland Emmerich"/>
    <n v="154"/>
    <x v="500"/>
    <s v="Action|Adventure|Sci-Fi"/>
    <x v="516"/>
    <s v="English"/>
    <s v="USA"/>
    <n v="75000000"/>
    <n v="1996"/>
    <n v="6.9"/>
    <s v="Action"/>
    <x v="0"/>
    <s v="Sci-Fi"/>
    <m/>
    <m/>
    <m/>
    <m/>
    <m/>
  </r>
  <r>
    <s v="Steven Spielberg"/>
    <n v="129"/>
    <x v="501"/>
    <s v="Action|Adventure|Sci-Fi"/>
    <x v="517"/>
    <s v="English"/>
    <s v="USA"/>
    <n v="73000000"/>
    <n v="1997"/>
    <n v="6.5"/>
    <s v="Action"/>
    <x v="0"/>
    <s v="Sci-Fi"/>
    <m/>
    <m/>
    <m/>
    <m/>
    <m/>
  </r>
  <r>
    <s v="Eric Darnell"/>
    <n v="86"/>
    <x v="502"/>
    <s v="Adventure|Animation|Comedy|Family"/>
    <x v="518"/>
    <s v="English"/>
    <s v="USA"/>
    <n v="75000000"/>
    <n v="2005"/>
    <n v="6.9"/>
    <s v="Adventure"/>
    <x v="3"/>
    <s v="Comedy"/>
    <s v="Family"/>
    <m/>
    <m/>
    <m/>
    <m/>
  </r>
  <r>
    <s v="Alfonso CuarÃ³n"/>
    <n v="109"/>
    <x v="503"/>
    <s v="Drama|Sci-Fi|Thriller"/>
    <x v="519"/>
    <s v="English"/>
    <s v="USA"/>
    <n v="76000000"/>
    <n v="2006"/>
    <n v="7.9"/>
    <s v="Drama"/>
    <x v="10"/>
    <s v="Thriller"/>
    <m/>
    <m/>
    <m/>
    <m/>
    <m/>
  </r>
  <r>
    <s v="Bryan Singer"/>
    <n v="104"/>
    <x v="504"/>
    <s v="Action|Adventure|Sci-Fi"/>
    <x v="520"/>
    <s v="English"/>
    <s v="USA"/>
    <n v="75000000"/>
    <n v="2000"/>
    <n v="7.4"/>
    <s v="Action"/>
    <x v="0"/>
    <s v="Sci-Fi"/>
    <m/>
    <m/>
    <m/>
    <m/>
    <m/>
  </r>
  <r>
    <s v="Timur Bekmambetov"/>
    <n v="110"/>
    <x v="505"/>
    <s v="Action|Crime|Fantasy|Thriller"/>
    <x v="521"/>
    <s v="English"/>
    <s v="USA"/>
    <n v="75000000"/>
    <n v="2008"/>
    <n v="6.7"/>
    <s v="Action"/>
    <x v="7"/>
    <s v="Fantasy"/>
    <s v="Thriller"/>
    <m/>
    <m/>
    <m/>
    <m/>
  </r>
  <r>
    <s v="Michael Bay"/>
    <n v="136"/>
    <x v="506"/>
    <s v="Action|Adventure|Thriller"/>
    <x v="522"/>
    <s v="English"/>
    <s v="USA"/>
    <n v="75000000"/>
    <n v="1996"/>
    <n v="7.4"/>
    <s v="Action"/>
    <x v="0"/>
    <s v="Thriller"/>
    <m/>
    <m/>
    <m/>
    <m/>
    <m/>
  </r>
  <r>
    <s v="Carlos Saldanha"/>
    <n v="115"/>
    <x v="507"/>
    <s v="Action|Adventure|Animation|Comedy|Family|Fantasy"/>
    <x v="523"/>
    <s v="English"/>
    <s v="USA"/>
    <n v="80000000"/>
    <n v="2006"/>
    <n v="6.9"/>
    <s v="Action"/>
    <x v="0"/>
    <s v="Animation"/>
    <s v="Comedy"/>
    <s v="Family"/>
    <s v="Fantasy"/>
    <m/>
    <m/>
  </r>
  <r>
    <s v="Peter Segal"/>
    <n v="99"/>
    <x v="508"/>
    <s v="Comedy|Romance"/>
    <x v="524"/>
    <s v="English"/>
    <s v="USA"/>
    <n v="75000000"/>
    <n v="2004"/>
    <n v="6.8"/>
    <s v="Comedy"/>
    <x v="6"/>
    <m/>
    <m/>
    <m/>
    <m/>
    <m/>
    <m/>
  </r>
  <r>
    <s v="Adam Shankman"/>
    <n v="117"/>
    <x v="509"/>
    <s v="Comedy|Drama|Family|Music|Musical|Romance"/>
    <x v="525"/>
    <s v="English"/>
    <s v="USA"/>
    <n v="75000000"/>
    <n v="2007"/>
    <n v="6.7"/>
    <s v="Comedy"/>
    <x v="9"/>
    <s v="Family"/>
    <s v="Music"/>
    <s v="Musical"/>
    <s v="Romance"/>
    <m/>
    <m/>
  </r>
  <r>
    <s v="Renny Harlin"/>
    <n v="125"/>
    <x v="510"/>
    <s v="Horror|Mystery|Thriller"/>
    <x v="526"/>
    <s v="English"/>
    <s v="USA"/>
    <n v="50000000"/>
    <n v="2004"/>
    <n v="5.0999999999999996"/>
    <s v="Horror"/>
    <x v="12"/>
    <s v="Thriller"/>
    <m/>
    <m/>
    <m/>
    <m/>
    <m/>
  </r>
  <r>
    <s v="David Kellogg"/>
    <n v="110"/>
    <x v="511"/>
    <s v="Action|Adventure|Comedy|Family|Sci-Fi"/>
    <x v="527"/>
    <s v="English"/>
    <s v="USA"/>
    <n v="75000000"/>
    <n v="1999"/>
    <n v="4.0999999999999996"/>
    <s v="Action"/>
    <x v="0"/>
    <s v="Comedy"/>
    <s v="Family"/>
    <s v="Sci-Fi"/>
    <m/>
    <m/>
    <m/>
  </r>
  <r>
    <s v="Louis Leterrier"/>
    <n v="125"/>
    <x v="512"/>
    <s v="Crime|Mystery|Thriller"/>
    <x v="528"/>
    <s v="English"/>
    <s v="USA"/>
    <n v="75000000"/>
    <n v="2013"/>
    <n v="7.3"/>
    <s v="Crime"/>
    <x v="12"/>
    <s v="Thriller"/>
    <m/>
    <m/>
    <m/>
    <m/>
    <m/>
  </r>
  <r>
    <s v="Dennis Dugan"/>
    <n v="102"/>
    <x v="513"/>
    <s v="Comedy"/>
    <x v="529"/>
    <s v="English"/>
    <s v="USA"/>
    <n v="80000000"/>
    <n v="2010"/>
    <n v="6"/>
    <s v="Comedy"/>
    <x v="2"/>
    <m/>
    <m/>
    <m/>
    <m/>
    <m/>
    <m/>
  </r>
  <r>
    <s v="Steven Spielberg"/>
    <n v="128"/>
    <x v="514"/>
    <s v="Comedy|Drama"/>
    <x v="530"/>
    <s v="English"/>
    <s v="USA"/>
    <n v="60000000"/>
    <n v="2004"/>
    <n v="7.3"/>
    <s v="Comedy"/>
    <x v="9"/>
    <m/>
    <m/>
    <m/>
    <m/>
    <m/>
    <m/>
  </r>
  <r>
    <s v="-"/>
    <n v="43"/>
    <x v="4"/>
    <s v="Drama|Fantasy|Horror|Thriller"/>
    <x v="531"/>
    <s v="English"/>
    <s v="USA"/>
    <s v="-"/>
    <s v="-"/>
    <n v="7.5"/>
    <s v="Drama"/>
    <x v="5"/>
    <s v="Horror"/>
    <s v="Thriller"/>
    <m/>
    <m/>
    <m/>
    <m/>
  </r>
  <r>
    <s v="Thor Freudenthal"/>
    <n v="100"/>
    <x v="515"/>
    <s v="Comedy|Family"/>
    <x v="532"/>
    <s v="English"/>
    <s v="USA"/>
    <n v="35000000"/>
    <n v="2009"/>
    <n v="5.4"/>
    <s v="Comedy"/>
    <x v="4"/>
    <m/>
    <m/>
    <m/>
    <m/>
    <m/>
    <m/>
  </r>
  <r>
    <s v="Martin Campbell"/>
    <n v="124"/>
    <x v="516"/>
    <s v="Action|Adventure|Drama|Thriller"/>
    <x v="533"/>
    <s v="English"/>
    <s v="USA"/>
    <n v="75000000"/>
    <n v="2000"/>
    <n v="5.9"/>
    <s v="Action"/>
    <x v="0"/>
    <s v="Drama"/>
    <s v="Thriller"/>
    <m/>
    <m/>
    <m/>
    <m/>
  </r>
  <r>
    <s v="Mike Nichols"/>
    <n v="102"/>
    <x v="517"/>
    <s v="Biography|Comedy|Drama|History"/>
    <x v="534"/>
    <s v="English"/>
    <s v="USA"/>
    <n v="75000000"/>
    <n v="2007"/>
    <n v="7.1"/>
    <s v="Biography"/>
    <x v="8"/>
    <s v="Drama"/>
    <s v="History"/>
    <m/>
    <m/>
    <m/>
    <m/>
  </r>
  <r>
    <s v="Bibo Bergeron"/>
    <n v="90"/>
    <x v="518"/>
    <s v="Adventure|Animation|Comedy|Family"/>
    <x v="535"/>
    <s v="English"/>
    <s v="USA"/>
    <n v="75000000"/>
    <n v="2004"/>
    <n v="6"/>
    <s v="Adventure"/>
    <x v="3"/>
    <s v="Comedy"/>
    <s v="Family"/>
    <m/>
    <m/>
    <m/>
    <m/>
  </r>
  <r>
    <s v="Bill Condon"/>
    <n v="130"/>
    <x v="519"/>
    <s v="Drama|Music|Musical"/>
    <x v="536"/>
    <s v="English"/>
    <s v="USA"/>
    <n v="70000000"/>
    <n v="2006"/>
    <n v="6.5"/>
    <s v="Drama"/>
    <x v="16"/>
    <s v="Musical"/>
    <m/>
    <m/>
    <m/>
    <m/>
    <m/>
  </r>
  <r>
    <s v="-"/>
    <n v="45"/>
    <x v="4"/>
    <s v="Crime|Drama|Mystery"/>
    <x v="537"/>
    <s v="English"/>
    <s v="USA"/>
    <s v="-"/>
    <s v="-"/>
    <n v="8.3000000000000007"/>
    <s v="Crime"/>
    <x v="9"/>
    <s v="Mystery"/>
    <m/>
    <m/>
    <m/>
    <m/>
    <m/>
  </r>
  <r>
    <s v="F. Gary Gray"/>
    <n v="118"/>
    <x v="520"/>
    <s v="Comedy|Crime|Music"/>
    <x v="538"/>
    <s v="English"/>
    <s v="USA"/>
    <n v="53000000"/>
    <n v="2005"/>
    <n v="5.7"/>
    <s v="Comedy"/>
    <x v="7"/>
    <s v="Music"/>
    <m/>
    <m/>
    <m/>
    <m/>
    <m/>
  </r>
  <r>
    <s v="Steven Spielberg"/>
    <n v="163"/>
    <x v="521"/>
    <s v="Drama|History|Thriller"/>
    <x v="539"/>
    <s v="English"/>
    <s v="France"/>
    <n v="70000000"/>
    <n v="2005"/>
    <n v="7.6"/>
    <s v="Drama"/>
    <x v="14"/>
    <s v="Thriller"/>
    <m/>
    <m/>
    <m/>
    <m/>
    <m/>
  </r>
  <r>
    <s v="Antoine Fuqua"/>
    <n v="142"/>
    <x v="522"/>
    <s v="Action|Drama|Thriller|War"/>
    <x v="540"/>
    <s v="English"/>
    <s v="USA"/>
    <n v="70000000"/>
    <n v="2003"/>
    <n v="6.6"/>
    <s v="Action"/>
    <x v="9"/>
    <s v="Thriller"/>
    <s v="War"/>
    <m/>
    <m/>
    <m/>
    <m/>
  </r>
  <r>
    <s v="Robert Luketic"/>
    <n v="100"/>
    <x v="523"/>
    <s v="Action|Comedy|Romance|Thriller"/>
    <x v="541"/>
    <s v="English"/>
    <s v="USA"/>
    <n v="75000000"/>
    <n v="2010"/>
    <n v="5.4"/>
    <s v="Action"/>
    <x v="8"/>
    <s v="Romance"/>
    <s v="Thriller"/>
    <m/>
    <m/>
    <m/>
    <m/>
  </r>
  <r>
    <s v="Guy Ritchie"/>
    <n v="116"/>
    <x v="524"/>
    <s v="Action|Adventure|Comedy"/>
    <x v="542"/>
    <s v="English"/>
    <s v="USA"/>
    <n v="75000000"/>
    <n v="2015"/>
    <n v="7.3"/>
    <s v="Action"/>
    <x v="0"/>
    <s v="Comedy"/>
    <m/>
    <m/>
    <m/>
    <m/>
    <m/>
  </r>
  <r>
    <s v="James L. Brooks"/>
    <n v="131"/>
    <x v="525"/>
    <s v="Comedy|Drama|Romance"/>
    <x v="543"/>
    <s v="English"/>
    <s v="USA"/>
    <n v="80000000"/>
    <n v="2004"/>
    <n v="6.5"/>
    <s v="Comedy"/>
    <x v="9"/>
    <s v="Romance"/>
    <m/>
    <m/>
    <m/>
    <m/>
    <m/>
  </r>
  <r>
    <s v="Gil Kenan"/>
    <n v="91"/>
    <x v="526"/>
    <s v="Animation|Comedy|Family|Fantasy|Mystery"/>
    <x v="544"/>
    <s v="English"/>
    <s v="USA"/>
    <n v="75000000"/>
    <n v="2006"/>
    <n v="6.6"/>
    <s v="Animation"/>
    <x v="8"/>
    <s v="Family"/>
    <s v="Fantasy"/>
    <s v="Mystery"/>
    <m/>
    <m/>
    <m/>
  </r>
  <r>
    <s v="Barry Levinson"/>
    <n v="123"/>
    <x v="527"/>
    <s v="Comedy|Crime|Drama|Romance"/>
    <x v="545"/>
    <s v="English"/>
    <s v="USA"/>
    <n v="80000000"/>
    <n v="2001"/>
    <n v="6.6"/>
    <s v="Comedy"/>
    <x v="7"/>
    <s v="Drama"/>
    <s v="Romance"/>
    <m/>
    <m/>
    <m/>
    <m/>
  </r>
  <r>
    <s v="Jerry Zucker"/>
    <n v="134"/>
    <x v="528"/>
    <s v="Action|Adventure|Romance|Thriller"/>
    <x v="546"/>
    <s v="English"/>
    <s v="USA"/>
    <n v="55000000"/>
    <n v="1995"/>
    <n v="5.9"/>
    <s v="Action"/>
    <x v="0"/>
    <s v="Romance"/>
    <s v="Thriller"/>
    <m/>
    <m/>
    <m/>
    <m/>
  </r>
  <r>
    <s v="Andy Tennant"/>
    <n v="148"/>
    <x v="529"/>
    <s v="Drama|History|Romance"/>
    <x v="547"/>
    <s v="English"/>
    <s v="USA"/>
    <n v="75000000"/>
    <n v="1999"/>
    <n v="6.7"/>
    <s v="Drama"/>
    <x v="14"/>
    <s v="Romance"/>
    <m/>
    <m/>
    <m/>
    <m/>
    <m/>
  </r>
  <r>
    <s v="Tarsem Singh"/>
    <n v="110"/>
    <x v="530"/>
    <s v="Action|Drama|Fantasy|Romance"/>
    <x v="548"/>
    <s v="English"/>
    <s v="USA"/>
    <n v="75000000"/>
    <n v="2011"/>
    <n v="6.1"/>
    <s v="Action"/>
    <x v="9"/>
    <s v="Fantasy"/>
    <s v="Romance"/>
    <m/>
    <m/>
    <m/>
    <m/>
  </r>
  <r>
    <s v="Florent-Emilio Siri"/>
    <n v="113"/>
    <x v="531"/>
    <s v="Action|Crime|Drama|Mystery|Thriller"/>
    <x v="549"/>
    <s v="English"/>
    <s v="USA"/>
    <n v="52000000"/>
    <n v="2005"/>
    <n v="6.6"/>
    <s v="Action"/>
    <x v="7"/>
    <s v="Drama"/>
    <s v="Mystery"/>
    <s v="Thriller"/>
    <m/>
    <m/>
    <m/>
  </r>
  <r>
    <s v="Don Bluth"/>
    <n v="94"/>
    <x v="532"/>
    <s v="Action|Adventure|Animation|Family|Sci-Fi"/>
    <x v="550"/>
    <s v="English"/>
    <s v="USA"/>
    <n v="75000000"/>
    <n v="2000"/>
    <n v="6.6"/>
    <s v="Action"/>
    <x v="0"/>
    <s v="Animation"/>
    <s v="Family"/>
    <s v="Sci-Fi"/>
    <m/>
    <m/>
    <m/>
  </r>
  <r>
    <s v="Ron Shelton"/>
    <n v="116"/>
    <x v="533"/>
    <s v="Action|Comedy|Crime|Thriller"/>
    <x v="551"/>
    <s v="English"/>
    <s v="USA"/>
    <n v="75000000"/>
    <n v="2003"/>
    <n v="5.3"/>
    <s v="Action"/>
    <x v="8"/>
    <s v="Crime"/>
    <s v="Thriller"/>
    <m/>
    <m/>
    <m/>
    <m/>
  </r>
  <r>
    <s v="Paul W.S. Anderson"/>
    <n v="99"/>
    <x v="534"/>
    <s v="Action|Drama|Sci-Fi"/>
    <x v="552"/>
    <s v="English"/>
    <s v="UK"/>
    <n v="75000000"/>
    <n v="1998"/>
    <n v="6"/>
    <s v="Action"/>
    <x v="9"/>
    <s v="Sci-Fi"/>
    <m/>
    <m/>
    <m/>
    <m/>
    <m/>
  </r>
  <r>
    <s v="David Pastor"/>
    <n v="84"/>
    <x v="535"/>
    <s v="Drama|Horror|Sci-Fi|Thriller"/>
    <x v="553"/>
    <s v="English"/>
    <s v="USA"/>
    <s v="-"/>
    <n v="2009"/>
    <n v="6"/>
    <s v="Drama"/>
    <x v="11"/>
    <s v="Sci-Fi"/>
    <s v="Thriller"/>
    <m/>
    <m/>
    <m/>
    <m/>
  </r>
  <r>
    <s v="Henry Selick"/>
    <n v="93"/>
    <x v="536"/>
    <s v="Animation|Comedy|Fantasy"/>
    <x v="554"/>
    <s v="English"/>
    <s v="USA"/>
    <n v="75000000"/>
    <n v="2001"/>
    <n v="4.7"/>
    <s v="Animation"/>
    <x v="8"/>
    <s v="Fantasy"/>
    <m/>
    <m/>
    <m/>
    <m/>
    <m/>
  </r>
  <r>
    <s v="John Moore"/>
    <n v="113"/>
    <x v="537"/>
    <s v="Action|Adventure|Drama|Thriller"/>
    <x v="555"/>
    <s v="English"/>
    <s v="USA"/>
    <n v="45000000"/>
    <n v="2004"/>
    <n v="6.1"/>
    <s v="Action"/>
    <x v="0"/>
    <s v="Drama"/>
    <s v="Thriller"/>
    <m/>
    <m/>
    <m/>
    <m/>
  </r>
  <r>
    <s v="M. Night Shyamalan"/>
    <n v="106"/>
    <x v="538"/>
    <s v="Drama|Mystery|Sci-Fi|Thriller"/>
    <x v="556"/>
    <s v="English"/>
    <s v="USA"/>
    <n v="75000000"/>
    <n v="2000"/>
    <n v="7.2"/>
    <s v="Drama"/>
    <x v="12"/>
    <s v="Sci-Fi"/>
    <s v="Thriller"/>
    <m/>
    <m/>
    <m/>
    <m/>
  </r>
  <r>
    <s v="Kyle Balda"/>
    <n v="91"/>
    <x v="539"/>
    <s v="Action|Animation|Comedy|Family|Sci-Fi"/>
    <x v="557"/>
    <s v="English"/>
    <s v="USA"/>
    <n v="74000000"/>
    <n v="2015"/>
    <n v="6.4"/>
    <s v="Action"/>
    <x v="3"/>
    <s v="Comedy"/>
    <s v="Family"/>
    <s v="Sci-Fi"/>
    <m/>
    <m/>
    <m/>
  </r>
  <r>
    <s v="Zack Snyder"/>
    <n v="128"/>
    <x v="540"/>
    <s v="Action|Fantasy"/>
    <x v="558"/>
    <s v="English"/>
    <s v="USA"/>
    <n v="82000000"/>
    <n v="2011"/>
    <n v="6.1"/>
    <s v="Action"/>
    <x v="5"/>
    <m/>
    <m/>
    <m/>
    <m/>
    <m/>
    <m/>
  </r>
  <r>
    <s v="Brian De Palma"/>
    <n v="98"/>
    <x v="541"/>
    <s v="Crime|Mystery|Thriller"/>
    <x v="559"/>
    <s v="English"/>
    <s v="USA"/>
    <n v="69000000"/>
    <n v="1998"/>
    <n v="5.9"/>
    <s v="Crime"/>
    <x v="12"/>
    <s v="Thriller"/>
    <m/>
    <m/>
    <m/>
    <m/>
    <m/>
  </r>
  <r>
    <s v="Barry Levinson"/>
    <n v="134"/>
    <x v="542"/>
    <s v="Drama|Mystery|Sci-Fi|Thriller"/>
    <x v="560"/>
    <s v="English"/>
    <s v="USA"/>
    <n v="75000000"/>
    <n v="1998"/>
    <n v="6"/>
    <s v="Drama"/>
    <x v="12"/>
    <s v="Sci-Fi"/>
    <s v="Thriller"/>
    <m/>
    <m/>
    <m/>
    <m/>
  </r>
  <r>
    <s v="Clay Kaytis"/>
    <n v="97"/>
    <x v="543"/>
    <s v="Action|Animation|Comedy|Family"/>
    <x v="561"/>
    <s v="English"/>
    <s v="USA"/>
    <n v="73000000"/>
    <n v="2016"/>
    <n v="6.3"/>
    <s v="Action"/>
    <x v="3"/>
    <s v="Comedy"/>
    <s v="Family"/>
    <m/>
    <m/>
    <m/>
    <m/>
  </r>
  <r>
    <s v="Andy Tennant"/>
    <n v="112"/>
    <x v="544"/>
    <s v="Action|Adventure|Comedy|Romance|Thriller"/>
    <x v="562"/>
    <s v="English"/>
    <s v="USA"/>
    <n v="70000000"/>
    <n v="2008"/>
    <n v="5.6"/>
    <s v="Action"/>
    <x v="0"/>
    <s v="Comedy"/>
    <s v="Romance"/>
    <s v="Thriller"/>
    <m/>
    <m/>
    <m/>
  </r>
  <r>
    <s v="Judd Apatow"/>
    <n v="153"/>
    <x v="545"/>
    <s v="Comedy|Drama"/>
    <x v="563"/>
    <s v="English"/>
    <s v="USA"/>
    <n v="75000000"/>
    <n v="2009"/>
    <n v="6.4"/>
    <s v="Comedy"/>
    <x v="9"/>
    <m/>
    <m/>
    <m/>
    <m/>
    <m/>
    <m/>
  </r>
  <r>
    <s v="Peter Berg"/>
    <n v="110"/>
    <x v="546"/>
    <s v="Action|Drama|Thriller"/>
    <x v="564"/>
    <s v="English"/>
    <s v="USA"/>
    <n v="70000000"/>
    <n v="2007"/>
    <n v="7.1"/>
    <s v="Action"/>
    <x v="9"/>
    <s v="Thriller"/>
    <m/>
    <m/>
    <m/>
    <m/>
    <m/>
  </r>
  <r>
    <s v="Adam McKay"/>
    <n v="122"/>
    <x v="547"/>
    <s v="Action|Comedy|Sport"/>
    <x v="565"/>
    <s v="English"/>
    <s v="USA"/>
    <n v="73000000"/>
    <n v="2006"/>
    <n v="6.6"/>
    <s v="Action"/>
    <x v="8"/>
    <s v="Sport"/>
    <m/>
    <m/>
    <m/>
    <m/>
    <m/>
  </r>
  <r>
    <s v="Steve Carr"/>
    <n v="87"/>
    <x v="548"/>
    <s v="Comedy|Family|Fantasy"/>
    <x v="566"/>
    <s v="English"/>
    <s v="USA"/>
    <n v="72000000"/>
    <n v="2001"/>
    <n v="4.5999999999999996"/>
    <s v="Comedy"/>
    <x v="4"/>
    <s v="Fantasy"/>
    <m/>
    <m/>
    <m/>
    <m/>
    <m/>
  </r>
  <r>
    <s v="Mel Gibson"/>
    <n v="178"/>
    <x v="549"/>
    <s v="Biography|Drama|History|War"/>
    <x v="567"/>
    <s v="English"/>
    <s v="USA"/>
    <n v="72000000"/>
    <n v="1995"/>
    <n v="8.4"/>
    <s v="Biography"/>
    <x v="9"/>
    <s v="History"/>
    <s v="War"/>
    <m/>
    <m/>
    <m/>
    <m/>
  </r>
  <r>
    <s v="Sam Mendes"/>
    <n v="125"/>
    <x v="550"/>
    <s v="Action|Drama|War"/>
    <x v="568"/>
    <s v="English"/>
    <s v="Germany"/>
    <n v="70000000"/>
    <n v="2005"/>
    <n v="7.1"/>
    <s v="Action"/>
    <x v="9"/>
    <s v="War"/>
    <m/>
    <m/>
    <m/>
    <m/>
    <m/>
  </r>
  <r>
    <s v="David Silverman"/>
    <n v="87"/>
    <x v="551"/>
    <s v="Adventure|Animation|Comedy"/>
    <x v="569"/>
    <s v="English"/>
    <s v="USA"/>
    <n v="75000000"/>
    <n v="2007"/>
    <n v="7.4"/>
    <s v="Adventure"/>
    <x v="3"/>
    <s v="Comedy"/>
    <m/>
    <m/>
    <m/>
    <m/>
    <m/>
  </r>
  <r>
    <s v="Frank Darabont"/>
    <n v="152"/>
    <x v="552"/>
    <s v="Drama|Romance"/>
    <x v="570"/>
    <s v="English"/>
    <s v="USA"/>
    <n v="72000000"/>
    <n v="2001"/>
    <n v="6.9"/>
    <s v="Drama"/>
    <x v="6"/>
    <m/>
    <m/>
    <m/>
    <m/>
    <m/>
    <m/>
  </r>
  <r>
    <s v="Renny Harlin"/>
    <n v="116"/>
    <x v="553"/>
    <s v="Action|Drama|Sport"/>
    <x v="571"/>
    <s v="English"/>
    <s v="USA"/>
    <n v="72000000"/>
    <n v="2001"/>
    <n v="4.5"/>
    <s v="Action"/>
    <x v="9"/>
    <s v="Sport"/>
    <m/>
    <m/>
    <m/>
    <m/>
    <m/>
  </r>
  <r>
    <s v="Jean-Jacques Annaud"/>
    <n v="109"/>
    <x v="554"/>
    <s v="Adventure|Drama|Family"/>
    <x v="572"/>
    <s v="English"/>
    <s v="France"/>
    <n v="59660000"/>
    <n v="2004"/>
    <n v="7.1"/>
    <s v="Adventure"/>
    <x v="9"/>
    <s v="Family"/>
    <m/>
    <m/>
    <m/>
    <m/>
    <m/>
  </r>
  <r>
    <s v="M. Night Shyamalan"/>
    <n v="108"/>
    <x v="555"/>
    <s v="Drama|Mystery|Romance|Thriller"/>
    <x v="573"/>
    <s v="English"/>
    <s v="USA"/>
    <n v="60000000"/>
    <n v="2004"/>
    <n v="6.5"/>
    <s v="Drama"/>
    <x v="12"/>
    <s v="Romance"/>
    <s v="Thriller"/>
    <m/>
    <m/>
    <m/>
    <m/>
  </r>
  <r>
    <s v="Betty Thomas"/>
    <n v="85"/>
    <x v="556"/>
    <s v="Comedy|Family|Fantasy"/>
    <x v="574"/>
    <s v="English"/>
    <s v="USA"/>
    <n v="71500000"/>
    <n v="1998"/>
    <n v="5.3"/>
    <s v="Comedy"/>
    <x v="4"/>
    <s v="Fantasy"/>
    <m/>
    <m/>
    <m/>
    <m/>
    <m/>
  </r>
  <r>
    <s v="M. Night Shyamalan"/>
    <n v="106"/>
    <x v="557"/>
    <s v="Drama|Sci-Fi|Thriller"/>
    <x v="575"/>
    <s v="English"/>
    <s v="USA"/>
    <n v="72000000"/>
    <n v="2002"/>
    <n v="6.7"/>
    <s v="Drama"/>
    <x v="10"/>
    <s v="Thriller"/>
    <m/>
    <m/>
    <m/>
    <m/>
    <m/>
  </r>
  <r>
    <s v="Andrew Adamson"/>
    <n v="93"/>
    <x v="558"/>
    <s v="Adventure|Animation|Comedy|Family|Fantasy|Romance"/>
    <x v="576"/>
    <s v="English"/>
    <s v="USA"/>
    <n v="150000000"/>
    <n v="2004"/>
    <n v="7.2"/>
    <s v="Adventure"/>
    <x v="3"/>
    <s v="Comedy"/>
    <s v="Family"/>
    <s v="Fantasy"/>
    <s v="Romance"/>
    <m/>
    <m/>
  </r>
  <r>
    <s v="John Lasseter"/>
    <n v="117"/>
    <x v="559"/>
    <s v="Adventure|Animation|Comedy|Family|Sport"/>
    <x v="577"/>
    <s v="English"/>
    <s v="USA"/>
    <n v="120000000"/>
    <n v="2006"/>
    <n v="7.2"/>
    <s v="Adventure"/>
    <x v="3"/>
    <s v="Comedy"/>
    <s v="Family"/>
    <s v="Sport"/>
    <m/>
    <m/>
    <m/>
  </r>
  <r>
    <s v="Garry Marshall"/>
    <n v="116"/>
    <x v="560"/>
    <s v="Comedy|Romance"/>
    <x v="578"/>
    <s v="English"/>
    <s v="USA"/>
    <n v="70000000"/>
    <n v="1999"/>
    <n v="5.5"/>
    <s v="Comedy"/>
    <x v="6"/>
    <m/>
    <m/>
    <m/>
    <m/>
    <m/>
    <m/>
  </r>
  <r>
    <s v="Rob Cohen"/>
    <n v="132"/>
    <x v="561"/>
    <s v="Action|Adventure|Thriller"/>
    <x v="579"/>
    <s v="English"/>
    <s v="USA"/>
    <n v="70000000"/>
    <n v="2002"/>
    <n v="5.8"/>
    <s v="Action"/>
    <x v="0"/>
    <s v="Thriller"/>
    <m/>
    <m/>
    <m/>
    <m/>
    <m/>
  </r>
  <r>
    <s v="Paul Tibbitt"/>
    <n v="92"/>
    <x v="562"/>
    <s v="Adventure|Animation|Comedy|Family|Fantasy"/>
    <x v="580"/>
    <s v="English"/>
    <s v="USA"/>
    <n v="74000000"/>
    <n v="2015"/>
    <n v="6"/>
    <s v="Adventure"/>
    <x v="3"/>
    <s v="Comedy"/>
    <s v="Family"/>
    <s v="Fantasy"/>
    <m/>
    <m/>
    <m/>
  </r>
  <r>
    <s v="Ron Howard"/>
    <n v="139"/>
    <x v="563"/>
    <s v="Crime|Thriller"/>
    <x v="581"/>
    <s v="English"/>
    <s v="USA"/>
    <n v="80000000"/>
    <n v="1996"/>
    <n v="6.6"/>
    <s v="Crime"/>
    <x v="1"/>
    <m/>
    <m/>
    <m/>
    <m/>
    <m/>
    <m/>
  </r>
  <r>
    <s v="Quentin Tarantino"/>
    <n v="153"/>
    <x v="564"/>
    <s v="Adventure|Drama|War"/>
    <x v="582"/>
    <s v="English"/>
    <s v="USA"/>
    <n v="75000000"/>
    <n v="2009"/>
    <n v="8.3000000000000007"/>
    <s v="Adventure"/>
    <x v="9"/>
    <s v="War"/>
    <m/>
    <m/>
    <m/>
    <m/>
    <m/>
  </r>
  <r>
    <s v="Steven Spielberg"/>
    <n v="142"/>
    <x v="565"/>
    <s v="Adventure|Comedy|Family|Fantasy"/>
    <x v="583"/>
    <s v="English"/>
    <s v="USA"/>
    <n v="70000000"/>
    <n v="1991"/>
    <n v="6.7"/>
    <s v="Adventure"/>
    <x v="8"/>
    <s v="Family"/>
    <s v="Fantasy"/>
    <m/>
    <m/>
    <m/>
    <m/>
  </r>
  <r>
    <s v="Brett Ratner"/>
    <n v="101"/>
    <x v="302"/>
    <s v="Action|Adventure"/>
    <x v="310"/>
    <s v="English"/>
    <s v="USA"/>
    <n v="100000000"/>
    <n v="2014"/>
    <n v="6"/>
    <s v="Action"/>
    <x v="0"/>
    <m/>
    <m/>
    <m/>
    <m/>
    <m/>
    <m/>
  </r>
  <r>
    <s v="Renny Harlin"/>
    <n v="124"/>
    <x v="566"/>
    <s v="Action|Thriller"/>
    <x v="584"/>
    <s v="English"/>
    <s v="USA"/>
    <n v="70000000"/>
    <n v="1990"/>
    <n v="7.1"/>
    <s v="Action"/>
    <x v="1"/>
    <m/>
    <m/>
    <m/>
    <m/>
    <m/>
    <m/>
  </r>
  <r>
    <s v="Clark Johnson"/>
    <n v="117"/>
    <x v="567"/>
    <s v="Action|Adventure|Crime|Thriller"/>
    <x v="585"/>
    <s v="English"/>
    <s v="USA"/>
    <n v="80000000"/>
    <n v="2003"/>
    <n v="6"/>
    <s v="Action"/>
    <x v="0"/>
    <s v="Crime"/>
    <s v="Thriller"/>
    <m/>
    <m/>
    <m/>
    <m/>
  </r>
  <r>
    <s v="-"/>
    <n v="45"/>
    <x v="4"/>
    <s v="Adventure|Drama|Fantasy|Mystery|Thriller"/>
    <x v="586"/>
    <s v="English"/>
    <s v="USA"/>
    <s v="-"/>
    <s v="-"/>
    <n v="7.5"/>
    <s v="Adventure"/>
    <x v="9"/>
    <s v="Fantasy"/>
    <s v="Mystery"/>
    <s v="Thriller"/>
    <m/>
    <m/>
    <m/>
  </r>
  <r>
    <s v="Cameron Crowe"/>
    <n v="141"/>
    <x v="568"/>
    <s v="Fantasy|Mystery|Romance|Sci-Fi|Thriller"/>
    <x v="587"/>
    <s v="English"/>
    <s v="USA"/>
    <n v="68000000"/>
    <n v="2001"/>
    <n v="6.9"/>
    <s v="Fantasy"/>
    <x v="12"/>
    <s v="Romance"/>
    <s v="Sci-Fi"/>
    <s v="Thriller"/>
    <m/>
    <m/>
    <m/>
  </r>
  <r>
    <s v="M. Night Shyamalan"/>
    <n v="110"/>
    <x v="569"/>
    <s v="Drama|Fantasy|Mystery|Thriller"/>
    <x v="588"/>
    <s v="English"/>
    <s v="USA"/>
    <n v="70000000"/>
    <n v="2006"/>
    <n v="5.6"/>
    <s v="Drama"/>
    <x v="5"/>
    <s v="Mystery"/>
    <s v="Thriller"/>
    <m/>
    <m/>
    <m/>
    <m/>
  </r>
  <r>
    <s v="Paul W.S. Anderson"/>
    <n v="109"/>
    <x v="570"/>
    <s v="Action|Horror|Sci-Fi|Thriller"/>
    <x v="589"/>
    <s v="English"/>
    <s v="USA"/>
    <n v="60000000"/>
    <n v="2004"/>
    <n v="5.6"/>
    <s v="Action"/>
    <x v="11"/>
    <s v="Sci-Fi"/>
    <s v="Thriller"/>
    <m/>
    <m/>
    <m/>
    <m/>
  </r>
  <r>
    <s v="Betty Thomas"/>
    <n v="88"/>
    <x v="571"/>
    <s v="Animation|Comedy|Family|Fantasy|Music"/>
    <x v="590"/>
    <s v="English"/>
    <s v="USA"/>
    <n v="75000000"/>
    <n v="2009"/>
    <n v="4.5"/>
    <s v="Animation"/>
    <x v="8"/>
    <s v="Family"/>
    <s v="Fantasy"/>
    <s v="Music"/>
    <m/>
    <m/>
    <m/>
  </r>
  <r>
    <s v="Randall Wallace"/>
    <n v="124"/>
    <x v="572"/>
    <s v="Action|Drama|History|War"/>
    <x v="591"/>
    <s v="English"/>
    <s v="USA"/>
    <n v="75000000"/>
    <n v="2002"/>
    <n v="7.1"/>
    <s v="Action"/>
    <x v="9"/>
    <s v="History"/>
    <s v="War"/>
    <m/>
    <m/>
    <m/>
    <m/>
  </r>
  <r>
    <s v="Antoine Fuqua"/>
    <n v="119"/>
    <x v="573"/>
    <s v="Action|Thriller"/>
    <x v="592"/>
    <s v="English"/>
    <s v="USA"/>
    <n v="70000000"/>
    <n v="2013"/>
    <n v="6.5"/>
    <s v="Action"/>
    <x v="1"/>
    <m/>
    <m/>
    <m/>
    <m/>
    <m/>
    <m/>
  </r>
  <r>
    <s v="Jonathan Frakes"/>
    <n v="103"/>
    <x v="574"/>
    <s v="Action|Adventure|Sci-Fi|Thriller"/>
    <x v="593"/>
    <s v="English"/>
    <s v="USA"/>
    <n v="58000000"/>
    <n v="1998"/>
    <n v="6.4"/>
    <s v="Action"/>
    <x v="0"/>
    <s v="Sci-Fi"/>
    <s v="Thriller"/>
    <m/>
    <m/>
    <m/>
    <m/>
  </r>
  <r>
    <s v="Jonathan Liebesman"/>
    <n v="116"/>
    <x v="575"/>
    <s v="Action|Sci-Fi"/>
    <x v="594"/>
    <s v="English"/>
    <s v="USA"/>
    <n v="70000000"/>
    <n v="2011"/>
    <n v="5.8"/>
    <s v="Action"/>
    <x v="10"/>
    <m/>
    <m/>
    <m/>
    <m/>
    <m/>
    <m/>
  </r>
  <r>
    <s v="Tim Burton"/>
    <n v="125"/>
    <x v="576"/>
    <s v="Adventure|Drama|Fantasy"/>
    <x v="595"/>
    <s v="English"/>
    <s v="USA"/>
    <n v="70000000"/>
    <n v="2003"/>
    <n v="8"/>
    <s v="Adventure"/>
    <x v="9"/>
    <s v="Fantasy"/>
    <m/>
    <m/>
    <m/>
    <m/>
    <m/>
  </r>
  <r>
    <s v="Mike Nichols"/>
    <n v="125"/>
    <x v="577"/>
    <s v="Drama|Horror|Romance|Thriller"/>
    <x v="596"/>
    <s v="English"/>
    <s v="USA"/>
    <n v="70000000"/>
    <n v="1994"/>
    <n v="6.2"/>
    <s v="Drama"/>
    <x v="11"/>
    <s v="Romance"/>
    <s v="Thriller"/>
    <m/>
    <m/>
    <m/>
    <m/>
  </r>
  <r>
    <s v="Steven Spielberg"/>
    <n v="146"/>
    <x v="578"/>
    <s v="Drama|War"/>
    <x v="597"/>
    <s v="English"/>
    <s v="USA"/>
    <n v="66000000"/>
    <n v="2011"/>
    <n v="7.2"/>
    <s v="Drama"/>
    <x v="17"/>
    <m/>
    <m/>
    <m/>
    <m/>
    <m/>
    <m/>
  </r>
  <r>
    <s v="George Clooney"/>
    <n v="118"/>
    <x v="579"/>
    <s v="Drama|War"/>
    <x v="598"/>
    <s v="English"/>
    <s v="USA"/>
    <n v="70000000"/>
    <n v="2014"/>
    <n v="6.1"/>
    <s v="Drama"/>
    <x v="17"/>
    <m/>
    <m/>
    <m/>
    <m/>
    <m/>
    <m/>
  </r>
  <r>
    <s v="James Cameron"/>
    <n v="171"/>
    <x v="580"/>
    <s v="Adventure|Drama|Sci-Fi|Thriller"/>
    <x v="599"/>
    <s v="English"/>
    <s v="USA"/>
    <n v="69500000"/>
    <n v="1989"/>
    <n v="7.6"/>
    <s v="Adventure"/>
    <x v="9"/>
    <s v="Sci-Fi"/>
    <s v="Thriller"/>
    <m/>
    <m/>
    <m/>
    <m/>
  </r>
  <r>
    <s v="Oliver Stone"/>
    <n v="136"/>
    <x v="581"/>
    <s v="Drama"/>
    <x v="600"/>
    <s v="English"/>
    <s v="USA"/>
    <n v="70000000"/>
    <n v="2010"/>
    <n v="6.3"/>
    <s v="Drama"/>
    <x v="2"/>
    <m/>
    <m/>
    <m/>
    <m/>
    <m/>
    <m/>
  </r>
  <r>
    <s v="Gary Shore"/>
    <n v="92"/>
    <x v="582"/>
    <s v="Action|Drama|Fantasy|Horror|War"/>
    <x v="601"/>
    <s v="English"/>
    <s v="USA"/>
    <n v="70000000"/>
    <n v="2014"/>
    <n v="6.3"/>
    <s v="Action"/>
    <x v="9"/>
    <s v="Fantasy"/>
    <s v="Horror"/>
    <s v="War"/>
    <m/>
    <m/>
    <m/>
  </r>
  <r>
    <s v="Edward Zwick"/>
    <n v="116"/>
    <x v="583"/>
    <s v="Action|Thriller"/>
    <x v="602"/>
    <s v="English"/>
    <s v="USA"/>
    <n v="70000000"/>
    <n v="1998"/>
    <n v="6.3"/>
    <s v="Action"/>
    <x v="1"/>
    <m/>
    <m/>
    <m/>
    <m/>
    <m/>
    <m/>
  </r>
  <r>
    <s v="Matthew Vaughn"/>
    <n v="127"/>
    <x v="584"/>
    <s v="Adventure|Family|Fantasy|Romance"/>
    <x v="603"/>
    <s v="English"/>
    <s v="UK"/>
    <n v="70000000"/>
    <n v="2007"/>
    <n v="7.7"/>
    <s v="Adventure"/>
    <x v="4"/>
    <s v="Fantasy"/>
    <s v="Romance"/>
    <m/>
    <m/>
    <m/>
    <m/>
  </r>
  <r>
    <s v="Jean-Jacques Annaud"/>
    <n v="136"/>
    <x v="585"/>
    <s v="Adventure|Biography|Drama|History|War"/>
    <x v="604"/>
    <s v="English"/>
    <s v="USA"/>
    <n v="70000000"/>
    <n v="1997"/>
    <n v="7"/>
    <s v="Adventure"/>
    <x v="18"/>
    <s v="Drama"/>
    <s v="History"/>
    <s v="War"/>
    <m/>
    <m/>
    <m/>
  </r>
  <r>
    <s v="Ron Howard"/>
    <n v="111"/>
    <x v="586"/>
    <s v="Comedy|Drama"/>
    <x v="605"/>
    <s v="English"/>
    <s v="USA"/>
    <n v="70000000"/>
    <n v="2011"/>
    <n v="5.3"/>
    <s v="Comedy"/>
    <x v="9"/>
    <m/>
    <m/>
    <m/>
    <m/>
    <m/>
    <m/>
  </r>
  <r>
    <s v="Joel Schumacher"/>
    <n v="116"/>
    <x v="587"/>
    <s v="Action|Adventure|Comedy|Thriller"/>
    <x v="606"/>
    <s v="English"/>
    <s v="USA"/>
    <n v="70000000"/>
    <n v="2002"/>
    <n v="5.6"/>
    <s v="Action"/>
    <x v="0"/>
    <s v="Comedy"/>
    <s v="Thriller"/>
    <m/>
    <m/>
    <m/>
    <m/>
  </r>
  <r>
    <s v="Andrzej Bartkowiak"/>
    <n v="113"/>
    <x v="588"/>
    <s v="Action|Adventure|Horror|Sci-Fi"/>
    <x v="607"/>
    <s v="English"/>
    <s v="UK"/>
    <n v="60000000"/>
    <n v="2005"/>
    <n v="5.2"/>
    <s v="Action"/>
    <x v="0"/>
    <s v="Horror"/>
    <s v="Sci-Fi"/>
    <m/>
    <m/>
    <m/>
    <m/>
  </r>
  <r>
    <s v="Betty Thomas"/>
    <n v="97"/>
    <x v="589"/>
    <s v="Action|Adventure|Comedy|Thriller"/>
    <x v="608"/>
    <s v="English"/>
    <s v="USA"/>
    <n v="70000000"/>
    <n v="2002"/>
    <n v="5.4"/>
    <s v="Action"/>
    <x v="0"/>
    <s v="Comedy"/>
    <s v="Thriller"/>
    <m/>
    <m/>
    <m/>
    <m/>
  </r>
  <r>
    <s v="MÃ¥ns MÃ¥rlind"/>
    <n v="88"/>
    <x v="590"/>
    <s v="Action|Fantasy|Horror"/>
    <x v="609"/>
    <s v="English"/>
    <s v="USA"/>
    <n v="70000000"/>
    <n v="2012"/>
    <n v="6.4"/>
    <s v="Action"/>
    <x v="5"/>
    <s v="Horror"/>
    <m/>
    <m/>
    <m/>
    <m/>
    <m/>
  </r>
  <r>
    <s v="Adam Shankman"/>
    <n v="136"/>
    <x v="591"/>
    <s v="Comedy|Drama|Musical|Romance"/>
    <x v="610"/>
    <s v="English"/>
    <s v="USA"/>
    <n v="75000000"/>
    <n v="2012"/>
    <n v="5.9"/>
    <s v="Comedy"/>
    <x v="9"/>
    <s v="Musical"/>
    <s v="Romance"/>
    <m/>
    <m/>
    <m/>
    <m/>
  </r>
  <r>
    <s v="Gregory Hoblit"/>
    <n v="125"/>
    <x v="592"/>
    <s v="Drama|War"/>
    <x v="611"/>
    <s v="English"/>
    <s v="USA"/>
    <n v="60000000"/>
    <n v="2002"/>
    <n v="6.3"/>
    <s v="Drama"/>
    <x v="17"/>
    <m/>
    <m/>
    <m/>
    <m/>
    <m/>
    <m/>
  </r>
  <r>
    <s v="Gary McKendry"/>
    <n v="116"/>
    <x v="593"/>
    <s v="Action|Crime|Thriller"/>
    <x v="612"/>
    <s v="English"/>
    <s v="UK"/>
    <n v="35000000"/>
    <n v="2011"/>
    <n v="6.5"/>
    <s v="Action"/>
    <x v="7"/>
    <s v="Thriller"/>
    <m/>
    <m/>
    <m/>
    <m/>
    <m/>
  </r>
  <r>
    <s v="John McTiernan"/>
    <n v="98"/>
    <x v="594"/>
    <s v="Action|Sci-Fi|Sport"/>
    <x v="613"/>
    <s v="English"/>
    <s v="USA"/>
    <n v="70000000"/>
    <n v="2002"/>
    <n v="3"/>
    <s v="Action"/>
    <x v="10"/>
    <s v="Sport"/>
    <m/>
    <m/>
    <m/>
    <m/>
    <m/>
  </r>
  <r>
    <s v="Wych Kaosayananda"/>
    <n v="91"/>
    <x v="595"/>
    <s v="Action|Crime|Sci-Fi|Thriller"/>
    <x v="614"/>
    <s v="English"/>
    <s v="USA"/>
    <n v="70000000"/>
    <n v="2002"/>
    <n v="3.6"/>
    <s v="Action"/>
    <x v="7"/>
    <s v="Sci-Fi"/>
    <s v="Thriller"/>
    <m/>
    <m/>
    <m/>
    <m/>
  </r>
  <r>
    <s v="Mikael Salomon"/>
    <n v="97"/>
    <x v="596"/>
    <s v="Action|Crime|Drama|Thriller"/>
    <x v="615"/>
    <s v="English"/>
    <s v="USA"/>
    <n v="70000000"/>
    <n v="1998"/>
    <n v="5.8"/>
    <s v="Action"/>
    <x v="7"/>
    <s v="Drama"/>
    <s v="Thriller"/>
    <m/>
    <m/>
    <m/>
    <m/>
  </r>
  <r>
    <s v="Bobby Farrelly"/>
    <n v="95"/>
    <x v="597"/>
    <s v="Action|Adventure|Animation|Comedy|Crime|Family|Fantasy"/>
    <x v="616"/>
    <s v="English"/>
    <s v="USA"/>
    <n v="70000000"/>
    <n v="2001"/>
    <n v="6.2"/>
    <s v="Action"/>
    <x v="0"/>
    <s v="Animation"/>
    <s v="Comedy"/>
    <s v="Crime"/>
    <s v="Family"/>
    <s v="Fantasy"/>
    <m/>
  </r>
  <r>
    <s v="Will Finn"/>
    <n v="88"/>
    <x v="598"/>
    <s v="Adventure|Animation|Family|Fantasy|Musical"/>
    <x v="617"/>
    <s v="English"/>
    <s v="USA"/>
    <n v="70000000"/>
    <n v="2013"/>
    <n v="5.6"/>
    <s v="Adventure"/>
    <x v="3"/>
    <s v="Family"/>
    <s v="Fantasy"/>
    <s v="Musical"/>
    <m/>
    <m/>
    <m/>
  </r>
  <r>
    <s v="Michael Mann"/>
    <n v="133"/>
    <x v="599"/>
    <s v="Action|Crime|Drama|Mystery|Thriller"/>
    <x v="618"/>
    <s v="English"/>
    <s v="USA"/>
    <n v="70000000"/>
    <n v="2015"/>
    <n v="5.4"/>
    <s v="Action"/>
    <x v="7"/>
    <s v="Drama"/>
    <s v="Mystery"/>
    <s v="Thriller"/>
    <m/>
    <m/>
    <m/>
  </r>
  <r>
    <s v="Kerry Conran"/>
    <n v="106"/>
    <x v="600"/>
    <s v="Action|Adventure|Mystery|Sci-Fi|Thriller"/>
    <x v="619"/>
    <s v="English"/>
    <s v="USA"/>
    <n v="70000000"/>
    <n v="2004"/>
    <n v="6.1"/>
    <s v="Action"/>
    <x v="0"/>
    <s v="Mystery"/>
    <s v="Sci-Fi"/>
    <s v="Thriller"/>
    <m/>
    <m/>
    <m/>
  </r>
  <r>
    <s v="Michael Caton-Jones"/>
    <n v="116"/>
    <x v="601"/>
    <s v="Crime|Mystery|Thriller"/>
    <x v="620"/>
    <s v="English"/>
    <s v="UK"/>
    <n v="70000000"/>
    <n v="2006"/>
    <n v="4.2"/>
    <s v="Crime"/>
    <x v="12"/>
    <s v="Thriller"/>
    <m/>
    <m/>
    <m/>
    <m/>
    <m/>
  </r>
  <r>
    <s v="Mikael HÃ¥fstrÃ¶m"/>
    <n v="115"/>
    <x v="602"/>
    <s v="Action|Crime|Mystery|Sci-Fi|Thriller"/>
    <x v="621"/>
    <s v="English"/>
    <s v="USA"/>
    <n v="50000000"/>
    <n v="2013"/>
    <n v="6.7"/>
    <s v="Action"/>
    <x v="7"/>
    <s v="Mystery"/>
    <s v="Sci-Fi"/>
    <s v="Thriller"/>
    <m/>
    <m/>
    <m/>
  </r>
  <r>
    <s v="Renny Harlin"/>
    <n v="99"/>
    <x v="603"/>
    <s v="Action|Adventure|Fantasy"/>
    <x v="622"/>
    <s v="English"/>
    <s v="USA"/>
    <n v="70000000"/>
    <n v="2014"/>
    <n v="4.2"/>
    <s v="Action"/>
    <x v="0"/>
    <s v="Fantasy"/>
    <m/>
    <m/>
    <m/>
    <m/>
    <m/>
  </r>
  <r>
    <s v="Phil Alden Robinson"/>
    <n v="124"/>
    <x v="604"/>
    <s v="Action|Drama|Thriller"/>
    <x v="623"/>
    <s v="English"/>
    <s v="USA"/>
    <n v="68000000"/>
    <n v="2002"/>
    <n v="6.4"/>
    <s v="Action"/>
    <x v="9"/>
    <s v="Thriller"/>
    <m/>
    <m/>
    <m/>
    <m/>
    <m/>
  </r>
  <r>
    <s v="David Slade"/>
    <n v="124"/>
    <x v="605"/>
    <s v="Adventure|Drama|Fantasy|Romance"/>
    <x v="624"/>
    <s v="English"/>
    <s v="USA"/>
    <n v="68000000"/>
    <n v="2010"/>
    <n v="4.9000000000000004"/>
    <s v="Adventure"/>
    <x v="9"/>
    <s v="Fantasy"/>
    <s v="Romance"/>
    <m/>
    <m/>
    <m/>
    <m/>
  </r>
  <r>
    <s v="Frank Oz"/>
    <n v="124"/>
    <x v="606"/>
    <s v="Crime|Drama|Thriller"/>
    <x v="625"/>
    <s v="English"/>
    <s v="USA"/>
    <n v="68000000"/>
    <n v="2001"/>
    <n v="6.8"/>
    <s v="Crime"/>
    <x v="9"/>
    <s v="Thriller"/>
    <m/>
    <m/>
    <m/>
    <m/>
    <m/>
  </r>
  <r>
    <s v="Pierre Coffin"/>
    <n v="87"/>
    <x v="607"/>
    <s v="Animation|Comedy|Family"/>
    <x v="626"/>
    <s v="English"/>
    <s v="USA"/>
    <n v="69000000"/>
    <n v="2010"/>
    <n v="7.7"/>
    <s v="Animation"/>
    <x v="8"/>
    <s v="Family"/>
    <m/>
    <m/>
    <m/>
    <m/>
    <m/>
  </r>
  <r>
    <s v="Joseph Ruben"/>
    <n v="105"/>
    <x v="608"/>
    <s v="Action|Comedy|Crime|Drama|Thriller"/>
    <x v="627"/>
    <s v="English"/>
    <s v="USA"/>
    <n v="68000000"/>
    <n v="1995"/>
    <n v="5.6"/>
    <s v="Action"/>
    <x v="8"/>
    <s v="Crime"/>
    <s v="Drama"/>
    <s v="Thriller"/>
    <m/>
    <m/>
    <m/>
  </r>
  <r>
    <s v="Seth MacFarlane"/>
    <n v="125"/>
    <x v="609"/>
    <s v="Comedy"/>
    <x v="628"/>
    <s v="English"/>
    <s v="USA"/>
    <n v="68000000"/>
    <n v="2015"/>
    <n v="6.4"/>
    <s v="Comedy"/>
    <x v="2"/>
    <m/>
    <m/>
    <m/>
    <m/>
    <m/>
    <m/>
  </r>
  <r>
    <s v="Alejandro AmenÃ¡bar"/>
    <n v="141"/>
    <x v="610"/>
    <s v="Adventure|Drama|History|Romance"/>
    <x v="629"/>
    <s v="English"/>
    <s v="Spain"/>
    <n v="70000000"/>
    <n v="2009"/>
    <n v="7.2"/>
    <s v="Adventure"/>
    <x v="9"/>
    <s v="History"/>
    <s v="Romance"/>
    <m/>
    <m/>
    <m/>
    <m/>
  </r>
  <r>
    <s v="Kinka Usher"/>
    <n v="121"/>
    <x v="611"/>
    <s v="Action|Comedy|Fantasy|Sci-Fi"/>
    <x v="630"/>
    <s v="English"/>
    <s v="USA"/>
    <n v="65000000"/>
    <n v="1999"/>
    <n v="6"/>
    <s v="Action"/>
    <x v="8"/>
    <s v="Fantasy"/>
    <s v="Sci-Fi"/>
    <m/>
    <m/>
    <m/>
    <m/>
  </r>
  <r>
    <s v="Bobby Farrelly"/>
    <n v="111"/>
    <x v="612"/>
    <s v="Comedy|Romance"/>
    <x v="631"/>
    <s v="English"/>
    <s v="USA"/>
    <n v="36000000"/>
    <n v="2011"/>
    <n v="5.9"/>
    <s v="Comedy"/>
    <x v="6"/>
    <m/>
    <m/>
    <m/>
    <m/>
    <m/>
    <m/>
  </r>
  <r>
    <s v="Michael Mann"/>
    <n v="157"/>
    <x v="613"/>
    <s v="Biography|Drama|Thriller"/>
    <x v="632"/>
    <s v="English"/>
    <s v="USA"/>
    <n v="68000000"/>
    <n v="1999"/>
    <n v="7.9"/>
    <s v="Biography"/>
    <x v="9"/>
    <s v="Thriller"/>
    <m/>
    <m/>
    <m/>
    <m/>
    <m/>
  </r>
  <r>
    <s v="Craig Gillespie"/>
    <n v="117"/>
    <x v="614"/>
    <s v="Action|Drama|History|Thriller"/>
    <x v="633"/>
    <s v="English"/>
    <s v="USA"/>
    <s v="-"/>
    <n v="2016"/>
    <n v="6.8"/>
    <s v="Action"/>
    <x v="9"/>
    <s v="History"/>
    <s v="Thriller"/>
    <m/>
    <m/>
    <m/>
    <m/>
  </r>
  <r>
    <s v="Ridley Scott"/>
    <n v="128"/>
    <x v="615"/>
    <s v="Action|Drama|Thriller"/>
    <x v="634"/>
    <s v="English"/>
    <s v="USA"/>
    <n v="70000000"/>
    <n v="2008"/>
    <n v="7.1"/>
    <s v="Action"/>
    <x v="9"/>
    <s v="Thriller"/>
    <m/>
    <m/>
    <m/>
    <m/>
    <m/>
  </r>
  <r>
    <s v="Jay Roach"/>
    <n v="114"/>
    <x v="616"/>
    <s v="Comedy"/>
    <x v="635"/>
    <s v="English"/>
    <s v="USA"/>
    <s v="-"/>
    <n v="2010"/>
    <n v="5.9"/>
    <s v="Comedy"/>
    <x v="2"/>
    <m/>
    <m/>
    <m/>
    <m/>
    <m/>
    <m/>
  </r>
  <r>
    <s v="Timur Bekmambetov"/>
    <n v="105"/>
    <x v="617"/>
    <s v="Action|Fantasy|Horror"/>
    <x v="636"/>
    <s v="English"/>
    <s v="USA"/>
    <n v="69000000"/>
    <n v="2012"/>
    <n v="5.9"/>
    <s v="Action"/>
    <x v="5"/>
    <s v="Horror"/>
    <m/>
    <m/>
    <m/>
    <m/>
    <m/>
  </r>
  <r>
    <s v="Jon Amiel"/>
    <n v="113"/>
    <x v="618"/>
    <s v="Action|Crime|Romance|Thriller"/>
    <x v="637"/>
    <s v="English"/>
    <s v="USA"/>
    <n v="66000000"/>
    <n v="1999"/>
    <n v="6.2"/>
    <s v="Action"/>
    <x v="7"/>
    <s v="Romance"/>
    <s v="Thriller"/>
    <m/>
    <m/>
    <m/>
    <m/>
  </r>
  <r>
    <s v="-"/>
    <n v="30"/>
    <x v="4"/>
    <s v="Comedy"/>
    <x v="638"/>
    <s v="English"/>
    <s v="USA"/>
    <s v="-"/>
    <s v="-"/>
    <n v="7.4"/>
    <s v="Comedy"/>
    <x v="2"/>
    <m/>
    <m/>
    <m/>
    <m/>
    <m/>
    <m/>
  </r>
  <r>
    <s v="Rob Bowman"/>
    <n v="121"/>
    <x v="619"/>
    <s v="Drama|Mystery|Sci-Fi|Thriller"/>
    <x v="639"/>
    <s v="English"/>
    <s v="USA"/>
    <n v="66000000"/>
    <n v="1998"/>
    <n v="7"/>
    <s v="Drama"/>
    <x v="12"/>
    <s v="Sci-Fi"/>
    <s v="Thriller"/>
    <m/>
    <m/>
    <m/>
    <m/>
  </r>
  <r>
    <s v="Doug Lefler"/>
    <n v="102"/>
    <x v="620"/>
    <s v="Action|Adventure|Fantasy|War"/>
    <x v="640"/>
    <s v="English"/>
    <s v="UK"/>
    <n v="35000000"/>
    <n v="2007"/>
    <n v="5.4"/>
    <s v="Action"/>
    <x v="0"/>
    <s v="Fantasy"/>
    <s v="War"/>
    <m/>
    <m/>
    <m/>
    <m/>
  </r>
  <r>
    <s v="Steven Spielberg"/>
    <n v="169"/>
    <x v="621"/>
    <s v="Action|Drama|War"/>
    <x v="641"/>
    <s v="English"/>
    <s v="USA"/>
    <n v="70000000"/>
    <n v="1998"/>
    <n v="8.6"/>
    <s v="Action"/>
    <x v="9"/>
    <s v="War"/>
    <m/>
    <m/>
    <m/>
    <m/>
    <m/>
  </r>
  <r>
    <s v="Scott Waugh"/>
    <n v="132"/>
    <x v="622"/>
    <s v="Action|Crime|Drama|Thriller"/>
    <x v="642"/>
    <s v="English"/>
    <s v="USA"/>
    <n v="66000000"/>
    <n v="2014"/>
    <n v="6.5"/>
    <s v="Action"/>
    <x v="7"/>
    <s v="Drama"/>
    <s v="Thriller"/>
    <m/>
    <m/>
    <m/>
    <m/>
  </r>
  <r>
    <s v="Nancy Meyers"/>
    <n v="127"/>
    <x v="623"/>
    <s v="Comedy|Fantasy|Romance"/>
    <x v="643"/>
    <s v="English"/>
    <s v="USA"/>
    <n v="70000000"/>
    <n v="2000"/>
    <n v="6.4"/>
    <s v="Comedy"/>
    <x v="5"/>
    <s v="Romance"/>
    <m/>
    <m/>
    <m/>
    <m/>
    <m/>
  </r>
  <r>
    <s v="Chris Wedge"/>
    <n v="103"/>
    <x v="624"/>
    <s v="Adventure|Animation|Comedy|Family"/>
    <x v="644"/>
    <s v="English"/>
    <s v="USA"/>
    <n v="59000000"/>
    <n v="2002"/>
    <n v="7.6"/>
    <s v="Adventure"/>
    <x v="3"/>
    <s v="Comedy"/>
    <s v="Family"/>
    <m/>
    <m/>
    <m/>
    <m/>
  </r>
  <r>
    <s v="Lawrence Kasdan"/>
    <n v="136"/>
    <x v="625"/>
    <s v="Drama|Horror|Sci-Fi|Thriller"/>
    <x v="645"/>
    <s v="English"/>
    <s v="USA"/>
    <n v="68000000"/>
    <n v="2003"/>
    <n v="5.5"/>
    <s v="Drama"/>
    <x v="11"/>
    <s v="Sci-Fi"/>
    <s v="Thriller"/>
    <m/>
    <m/>
    <m/>
    <m/>
  </r>
  <r>
    <s v="Steven Spielberg"/>
    <n v="150"/>
    <x v="626"/>
    <s v="Biography|Drama|History|War"/>
    <x v="646"/>
    <s v="English"/>
    <s v="USA"/>
    <n v="65000000"/>
    <n v="2012"/>
    <n v="7.4"/>
    <s v="Biography"/>
    <x v="9"/>
    <s v="History"/>
    <s v="War"/>
    <m/>
    <m/>
    <m/>
    <m/>
  </r>
  <r>
    <s v="Lana Wachowski"/>
    <n v="136"/>
    <x v="627"/>
    <s v="Action|Sci-Fi"/>
    <x v="647"/>
    <s v="English"/>
    <s v="USA"/>
    <n v="63000000"/>
    <n v="1999"/>
    <n v="8.6999999999999993"/>
    <s v="Action"/>
    <x v="10"/>
    <m/>
    <m/>
    <m/>
    <m/>
    <m/>
    <m/>
  </r>
  <r>
    <s v="Ron Howard"/>
    <n v="140"/>
    <x v="628"/>
    <s v="Adventure|Drama|History"/>
    <x v="648"/>
    <s v="English"/>
    <s v="USA"/>
    <n v="62000000"/>
    <n v="1995"/>
    <n v="7.6"/>
    <s v="Adventure"/>
    <x v="9"/>
    <s v="History"/>
    <m/>
    <m/>
    <m/>
    <m/>
    <m/>
  </r>
  <r>
    <s v="Paul Verhoeven"/>
    <n v="113"/>
    <x v="206"/>
    <s v="Action|Sci-Fi"/>
    <x v="211"/>
    <s v="English"/>
    <s v="USA"/>
    <n v="65000000"/>
    <n v="1990"/>
    <n v="7.5"/>
    <s v="Action"/>
    <x v="10"/>
    <m/>
    <m/>
    <m/>
    <m/>
    <m/>
    <m/>
  </r>
  <r>
    <s v="Michael Lembeck"/>
    <n v="104"/>
    <x v="629"/>
    <s v="Comedy|Family|Fantasy"/>
    <x v="649"/>
    <s v="English"/>
    <s v="USA"/>
    <n v="60000000"/>
    <n v="2002"/>
    <n v="5.5"/>
    <s v="Comedy"/>
    <x v="4"/>
    <s v="Fantasy"/>
    <m/>
    <m/>
    <m/>
    <m/>
    <m/>
  </r>
  <r>
    <s v="Tom Hooper"/>
    <n v="158"/>
    <x v="630"/>
    <s v="Drama|Musical|Romance"/>
    <x v="650"/>
    <s v="English"/>
    <s v="USA"/>
    <n v="61000000"/>
    <n v="2012"/>
    <n v="7.6"/>
    <s v="Drama"/>
    <x v="15"/>
    <s v="Romance"/>
    <m/>
    <m/>
    <m/>
    <m/>
    <m/>
  </r>
  <r>
    <s v="Nora Ephron"/>
    <n v="119"/>
    <x v="631"/>
    <s v="Comedy|Drama|Romance"/>
    <x v="651"/>
    <s v="English"/>
    <s v="USA"/>
    <n v="65000000"/>
    <n v="1998"/>
    <n v="6.5"/>
    <s v="Comedy"/>
    <x v="9"/>
    <s v="Romance"/>
    <m/>
    <m/>
    <m/>
    <m/>
    <m/>
  </r>
  <r>
    <s v="Adam McKay"/>
    <n v="106"/>
    <x v="632"/>
    <s v="Comedy"/>
    <x v="652"/>
    <s v="English"/>
    <s v="USA"/>
    <n v="65000000"/>
    <n v="2008"/>
    <n v="6.9"/>
    <s v="Comedy"/>
    <x v="2"/>
    <m/>
    <m/>
    <m/>
    <m/>
    <m/>
    <m/>
  </r>
  <r>
    <s v="Martin Campbell"/>
    <n v="136"/>
    <x v="633"/>
    <s v="Action|Adventure|Comedy|Romance|Thriller|Western"/>
    <x v="653"/>
    <s v="English"/>
    <s v="USA"/>
    <n v="65000000"/>
    <n v="1998"/>
    <n v="6.7"/>
    <s v="Action"/>
    <x v="0"/>
    <s v="Comedy"/>
    <s v="Romance"/>
    <s v="Thriller"/>
    <s v="Western"/>
    <m/>
    <m/>
  </r>
  <r>
    <s v="Todd Phillips"/>
    <n v="95"/>
    <x v="634"/>
    <s v="Comedy|Drama"/>
    <x v="654"/>
    <s v="English"/>
    <s v="USA"/>
    <n v="65000000"/>
    <n v="2010"/>
    <n v="6.6"/>
    <s v="Comedy"/>
    <x v="9"/>
    <m/>
    <m/>
    <m/>
    <m/>
    <m/>
    <m/>
  </r>
  <r>
    <s v="Angelina Jolie Pitt"/>
    <n v="137"/>
    <x v="635"/>
    <s v="Biography|Drama|Sport|War"/>
    <x v="655"/>
    <s v="English"/>
    <s v="USA"/>
    <n v="65000000"/>
    <n v="2014"/>
    <n v="7.2"/>
    <s v="Biography"/>
    <x v="9"/>
    <s v="Sport"/>
    <s v="War"/>
    <m/>
    <m/>
    <m/>
    <m/>
  </r>
  <r>
    <s v="Clint Eastwood"/>
    <n v="130"/>
    <x v="636"/>
    <s v="Action|Adventure|Thriller"/>
    <x v="656"/>
    <s v="English"/>
    <s v="USA"/>
    <n v="65000000"/>
    <n v="2000"/>
    <n v="6.4"/>
    <s v="Action"/>
    <x v="0"/>
    <s v="Thriller"/>
    <m/>
    <m/>
    <m/>
    <m/>
    <m/>
  </r>
  <r>
    <s v="Renny Harlin"/>
    <n v="124"/>
    <x v="637"/>
    <s v="Action|Adventure|Thriller"/>
    <x v="657"/>
    <s v="English"/>
    <s v="USA"/>
    <n v="70000000"/>
    <n v="1993"/>
    <n v="6.4"/>
    <s v="Action"/>
    <x v="0"/>
    <s v="Thriller"/>
    <m/>
    <m/>
    <m/>
    <m/>
    <m/>
  </r>
  <r>
    <s v="John Woo"/>
    <n v="108"/>
    <x v="638"/>
    <s v="Action|Crime|Thriller"/>
    <x v="658"/>
    <s v="English"/>
    <s v="USA"/>
    <n v="50000000"/>
    <n v="1996"/>
    <n v="6"/>
    <s v="Action"/>
    <x v="7"/>
    <s v="Thriller"/>
    <m/>
    <m/>
    <m/>
    <m/>
    <m/>
  </r>
  <r>
    <s v="Jon Turteltaub"/>
    <n v="104"/>
    <x v="639"/>
    <s v="Comedy|Family|Fantasy"/>
    <x v="659"/>
    <s v="English"/>
    <s v="USA"/>
    <n v="60000000"/>
    <n v="2000"/>
    <n v="6.1"/>
    <s v="Comedy"/>
    <x v="4"/>
    <s v="Fantasy"/>
    <m/>
    <m/>
    <m/>
    <m/>
    <m/>
  </r>
  <r>
    <s v="Oliver Stone"/>
    <n v="129"/>
    <x v="640"/>
    <s v="Drama|History|Thriller"/>
    <x v="660"/>
    <s v="English"/>
    <s v="USA"/>
    <n v="63000000"/>
    <n v="2006"/>
    <n v="6"/>
    <s v="Drama"/>
    <x v="14"/>
    <s v="Thriller"/>
    <m/>
    <m/>
    <m/>
    <m/>
    <m/>
  </r>
  <r>
    <s v="Mike Newell"/>
    <n v="117"/>
    <x v="641"/>
    <s v="Drama"/>
    <x v="661"/>
    <s v="English"/>
    <s v="USA"/>
    <n v="65000000"/>
    <n v="2003"/>
    <n v="6.4"/>
    <s v="Drama"/>
    <x v="2"/>
    <m/>
    <m/>
    <m/>
    <m/>
    <m/>
    <m/>
  </r>
  <r>
    <s v="Larry Charles"/>
    <n v="99"/>
    <x v="642"/>
    <s v="Comedy|Romance"/>
    <x v="662"/>
    <s v="English"/>
    <s v="USA"/>
    <n v="65000000"/>
    <n v="2012"/>
    <n v="6.4"/>
    <s v="Comedy"/>
    <x v="6"/>
    <m/>
    <m/>
    <m/>
    <m/>
    <m/>
    <m/>
  </r>
  <r>
    <s v="Stanley Kubrick"/>
    <n v="159"/>
    <x v="643"/>
    <s v="Drama|Mystery|Thriller"/>
    <x v="663"/>
    <s v="English"/>
    <s v="UK"/>
    <n v="65000000"/>
    <n v="1999"/>
    <n v="7.3"/>
    <s v="Drama"/>
    <x v="12"/>
    <s v="Thriller"/>
    <m/>
    <m/>
    <m/>
    <m/>
    <m/>
  </r>
  <r>
    <s v="Will Gluck"/>
    <n v="118"/>
    <x v="644"/>
    <s v="Comedy|Drama|Family|Musical"/>
    <x v="664"/>
    <s v="English"/>
    <s v="USA"/>
    <n v="65000000"/>
    <n v="2014"/>
    <n v="5.2"/>
    <s v="Comedy"/>
    <x v="9"/>
    <s v="Family"/>
    <s v="Musical"/>
    <m/>
    <m/>
    <m/>
    <m/>
  </r>
  <r>
    <s v="Glenn Ficarra"/>
    <n v="105"/>
    <x v="645"/>
    <s v="Comedy|Crime|Drama|Romance"/>
    <x v="665"/>
    <s v="English"/>
    <s v="USA"/>
    <n v="50100000"/>
    <n v="2015"/>
    <n v="6.6"/>
    <s v="Comedy"/>
    <x v="7"/>
    <s v="Drama"/>
    <s v="Romance"/>
    <m/>
    <m/>
    <m/>
    <m/>
  </r>
  <r>
    <s v="McG"/>
    <n v="103"/>
    <x v="646"/>
    <s v="Action|Comedy|Romance"/>
    <x v="666"/>
    <s v="English"/>
    <s v="USA"/>
    <n v="65000000"/>
    <n v="2012"/>
    <n v="6.3"/>
    <s v="Action"/>
    <x v="8"/>
    <s v="Romance"/>
    <m/>
    <m/>
    <m/>
    <m/>
    <m/>
  </r>
  <r>
    <s v="David S. Goyer"/>
    <n v="122"/>
    <x v="647"/>
    <s v="Action|Adventure|Fantasy|Horror|Sci-Fi|Thriller"/>
    <x v="667"/>
    <s v="English"/>
    <s v="USA"/>
    <n v="65000000"/>
    <n v="2004"/>
    <n v="5.9"/>
    <s v="Action"/>
    <x v="0"/>
    <s v="Fantasy"/>
    <s v="Horror"/>
    <s v="Sci-Fi"/>
    <s v="Thriller"/>
    <m/>
    <m/>
  </r>
  <r>
    <s v="John Milius"/>
    <n v="114"/>
    <x v="4"/>
    <s v="Action|Drama|War"/>
    <x v="668"/>
    <s v="English"/>
    <s v="USA"/>
    <n v="16900000"/>
    <n v="1984"/>
    <n v="6.4"/>
    <s v="Action"/>
    <x v="9"/>
    <s v="War"/>
    <m/>
    <m/>
    <m/>
    <m/>
    <m/>
  </r>
  <r>
    <s v="Mike Nichols"/>
    <n v="143"/>
    <x v="648"/>
    <s v="Comedy|Drama"/>
    <x v="669"/>
    <s v="English"/>
    <s v="France"/>
    <n v="65000000"/>
    <n v="1998"/>
    <n v="6.7"/>
    <s v="Comedy"/>
    <x v="9"/>
    <m/>
    <m/>
    <m/>
    <m/>
    <m/>
    <m/>
  </r>
  <r>
    <s v="Paul W.S. Anderson"/>
    <n v="96"/>
    <x v="649"/>
    <s v="Action|Horror|Sci-Fi|Thriller"/>
    <x v="670"/>
    <s v="English"/>
    <s v="Germany"/>
    <n v="65000000"/>
    <n v="2012"/>
    <n v="5.4"/>
    <s v="Action"/>
    <x v="11"/>
    <s v="Sci-Fi"/>
    <s v="Thriller"/>
    <m/>
    <m/>
    <m/>
    <m/>
  </r>
  <r>
    <s v="Paul W.S. Anderson"/>
    <n v="111"/>
    <x v="650"/>
    <s v="Action|Sci-Fi|Thriller"/>
    <x v="671"/>
    <s v="English"/>
    <s v="USA"/>
    <n v="45000000"/>
    <n v="2008"/>
    <n v="6.4"/>
    <s v="Action"/>
    <x v="10"/>
    <s v="Thriller"/>
    <m/>
    <m/>
    <m/>
    <m/>
    <m/>
  </r>
  <r>
    <s v="Renny Harlin"/>
    <n v="121"/>
    <x v="651"/>
    <s v="Action|Crime|Drama|Mystery|Thriller"/>
    <x v="672"/>
    <s v="English"/>
    <s v="USA"/>
    <n v="65000000"/>
    <n v="1996"/>
    <n v="6.7"/>
    <s v="Action"/>
    <x v="7"/>
    <s v="Drama"/>
    <s v="Mystery"/>
    <s v="Thriller"/>
    <m/>
    <m/>
    <m/>
  </r>
  <r>
    <s v="Taylor Hackford"/>
    <n v="135"/>
    <x v="652"/>
    <s v="Action|Drama|Thriller"/>
    <x v="673"/>
    <s v="English"/>
    <s v="USA"/>
    <n v="65000000"/>
    <n v="2000"/>
    <n v="6.2"/>
    <s v="Action"/>
    <x v="9"/>
    <s v="Thriller"/>
    <m/>
    <m/>
    <m/>
    <m/>
    <m/>
  </r>
  <r>
    <s v="Jon Favreau"/>
    <n v="101"/>
    <x v="653"/>
    <s v="Action|Adventure|Comedy|Family|Fantasy|Sci-Fi"/>
    <x v="674"/>
    <s v="English"/>
    <s v="USA"/>
    <n v="65000000"/>
    <n v="2005"/>
    <n v="6.1"/>
    <s v="Action"/>
    <x v="0"/>
    <s v="Comedy"/>
    <s v="Family"/>
    <s v="Fantasy"/>
    <s v="Sci-Fi"/>
    <m/>
    <m/>
  </r>
  <r>
    <s v="David Fincher"/>
    <n v="151"/>
    <x v="654"/>
    <s v="Drama"/>
    <x v="675"/>
    <s v="English"/>
    <s v="USA"/>
    <n v="63000000"/>
    <n v="1999"/>
    <n v="8.8000000000000007"/>
    <s v="Drama"/>
    <x v="2"/>
    <m/>
    <m/>
    <m/>
    <m/>
    <m/>
    <m/>
  </r>
  <r>
    <s v="McG"/>
    <n v="131"/>
    <x v="655"/>
    <s v="Drama|Sport"/>
    <x v="676"/>
    <s v="English"/>
    <s v="USA"/>
    <n v="65000000"/>
    <n v="2006"/>
    <n v="7.1"/>
    <s v="Drama"/>
    <x v="19"/>
    <m/>
    <m/>
    <m/>
    <m/>
    <m/>
    <m/>
  </r>
  <r>
    <s v="-"/>
    <n v="60"/>
    <x v="4"/>
    <s v="Crime|Drama|Mystery"/>
    <x v="677"/>
    <s v="English"/>
    <s v="UK"/>
    <s v="-"/>
    <s v="-"/>
    <n v="8.1"/>
    <s v="Crime"/>
    <x v="9"/>
    <s v="Mystery"/>
    <m/>
    <m/>
    <m/>
    <m/>
    <m/>
  </r>
  <r>
    <s v="Michael Lehmann"/>
    <n v="100"/>
    <x v="656"/>
    <s v="Action|Adventure|Comedy"/>
    <x v="678"/>
    <s v="English"/>
    <s v="USA"/>
    <n v="70000000"/>
    <n v="1991"/>
    <n v="5.7"/>
    <s v="Action"/>
    <x v="0"/>
    <s v="Comedy"/>
    <m/>
    <m/>
    <m/>
    <m/>
    <m/>
  </r>
  <r>
    <s v="Nora Ephron"/>
    <n v="105"/>
    <x v="657"/>
    <s v="Comedy|Crime"/>
    <x v="679"/>
    <s v="English"/>
    <s v="France"/>
    <n v="65000000"/>
    <n v="2000"/>
    <n v="5"/>
    <s v="Comedy"/>
    <x v="7"/>
    <m/>
    <m/>
    <m/>
    <m/>
    <m/>
    <m/>
  </r>
  <r>
    <s v="Stuart Beattie"/>
    <n v="92"/>
    <x v="658"/>
    <s v="Action|Fantasy|Sci-Fi|Thriller"/>
    <x v="680"/>
    <s v="English"/>
    <s v="Australia"/>
    <n v="65000000"/>
    <n v="2014"/>
    <n v="5.0999999999999996"/>
    <s v="Action"/>
    <x v="5"/>
    <s v="Sci-Fi"/>
    <s v="Thriller"/>
    <m/>
    <m/>
    <m/>
    <m/>
  </r>
  <r>
    <s v="Roman Polanski"/>
    <n v="130"/>
    <x v="659"/>
    <s v="Crime|Drama"/>
    <x v="681"/>
    <s v="English"/>
    <s v="UK"/>
    <n v="50000000"/>
    <n v="2005"/>
    <n v="6.9"/>
    <s v="Crime"/>
    <x v="9"/>
    <m/>
    <m/>
    <m/>
    <m/>
    <m/>
    <m/>
  </r>
  <r>
    <s v="Rob Bowman"/>
    <n v="100"/>
    <x v="660"/>
    <s v="Action|Crime|Fantasy|Thriller"/>
    <x v="682"/>
    <s v="English"/>
    <s v="Canada"/>
    <n v="43000000"/>
    <n v="2005"/>
    <n v="4.8"/>
    <s v="Action"/>
    <x v="7"/>
    <s v="Fantasy"/>
    <s v="Thriller"/>
    <m/>
    <m/>
    <m/>
    <m/>
  </r>
  <r>
    <s v="Frank Miller"/>
    <n v="102"/>
    <x v="661"/>
    <s v="Action|Crime|Thriller"/>
    <x v="683"/>
    <s v="English"/>
    <s v="USA"/>
    <n v="65000000"/>
    <n v="2014"/>
    <n v="6.5"/>
    <s v="Action"/>
    <x v="7"/>
    <s v="Thriller"/>
    <m/>
    <m/>
    <m/>
    <m/>
    <m/>
  </r>
  <r>
    <s v="Sydney Pollack"/>
    <n v="133"/>
    <x v="662"/>
    <s v="Drama|Mystery|Romance"/>
    <x v="684"/>
    <s v="English"/>
    <s v="USA"/>
    <n v="64000000"/>
    <n v="1999"/>
    <n v="5.0999999999999996"/>
    <s v="Drama"/>
    <x v="12"/>
    <s v="Romance"/>
    <m/>
    <m/>
    <m/>
    <m/>
    <m/>
  </r>
  <r>
    <s v="Baltasar KormÃ¡kur"/>
    <n v="121"/>
    <x v="663"/>
    <s v="Adventure|Biography|Drama|History|Sport|Thriller"/>
    <x v="685"/>
    <s v="English"/>
    <s v="UK"/>
    <n v="55000000"/>
    <n v="2015"/>
    <n v="7.1"/>
    <s v="Adventure"/>
    <x v="18"/>
    <s v="Drama"/>
    <s v="History"/>
    <s v="Sport"/>
    <s v="Thriller"/>
    <m/>
    <m/>
  </r>
  <r>
    <s v="Tom Tykwer"/>
    <n v="147"/>
    <x v="664"/>
    <s v="Crime|Drama|Fantasy"/>
    <x v="686"/>
    <s v="English"/>
    <s v="Germany"/>
    <n v="50000000"/>
    <n v="2006"/>
    <n v="7.5"/>
    <s v="Crime"/>
    <x v="9"/>
    <s v="Fantasy"/>
    <m/>
    <m/>
    <m/>
    <m/>
    <m/>
  </r>
  <r>
    <s v="Jay Roach"/>
    <n v="94"/>
    <x v="665"/>
    <s v="Action|Comedy|Crime"/>
    <x v="687"/>
    <s v="English"/>
    <s v="USA"/>
    <n v="63000000"/>
    <n v="2002"/>
    <n v="6.2"/>
    <s v="Action"/>
    <x v="8"/>
    <s v="Crime"/>
    <m/>
    <m/>
    <m/>
    <m/>
    <m/>
  </r>
  <r>
    <s v="David Bowers"/>
    <n v="94"/>
    <x v="666"/>
    <s v="Action|Animation|Comedy|Family|Sci-Fi"/>
    <x v="688"/>
    <s v="English"/>
    <s v="Hong Kong"/>
    <n v="65000000"/>
    <n v="2009"/>
    <n v="6.3"/>
    <s v="Action"/>
    <x v="3"/>
    <s v="Comedy"/>
    <s v="Family"/>
    <s v="Sci-Fi"/>
    <m/>
    <m/>
    <m/>
  </r>
  <r>
    <s v="Steven Spielberg"/>
    <n v="127"/>
    <x v="667"/>
    <s v="Adventure|Sci-Fi|Thriller"/>
    <x v="689"/>
    <s v="English"/>
    <s v="USA"/>
    <n v="63000000"/>
    <n v="1993"/>
    <n v="8.1"/>
    <s v="Adventure"/>
    <x v="10"/>
    <s v="Thriller"/>
    <m/>
    <m/>
    <m/>
    <m/>
    <m/>
  </r>
  <r>
    <s v="Lawrence Kasdan"/>
    <n v="212"/>
    <x v="668"/>
    <s v="Adventure|Biography|Crime|Drama|Western"/>
    <x v="690"/>
    <s v="English"/>
    <s v="USA"/>
    <n v="63000000"/>
    <n v="1994"/>
    <n v="6.6"/>
    <s v="Adventure"/>
    <x v="18"/>
    <s v="Crime"/>
    <s v="Drama"/>
    <s v="Western"/>
    <m/>
    <m/>
    <m/>
  </r>
  <r>
    <s v="Phillip Noyce"/>
    <n v="141"/>
    <x v="669"/>
    <s v="Action|Crime|Drama|Thriller"/>
    <x v="691"/>
    <s v="English"/>
    <s v="USA"/>
    <n v="62000000"/>
    <n v="1994"/>
    <n v="6.9"/>
    <s v="Action"/>
    <x v="7"/>
    <s v="Drama"/>
    <s v="Thriller"/>
    <m/>
    <m/>
    <m/>
    <m/>
  </r>
  <r>
    <s v="Daniel Lee"/>
    <n v="103"/>
    <x v="670"/>
    <s v="Action|Adventure|Drama|History"/>
    <x v="692"/>
    <s v="Mandarin"/>
    <s v="China"/>
    <n v="65000000"/>
    <n v="2015"/>
    <n v="6.1"/>
    <s v="Action"/>
    <x v="0"/>
    <s v="Drama"/>
    <s v="History"/>
    <m/>
    <m/>
    <m/>
    <m/>
  </r>
  <r>
    <s v="Keenen Ivory Wayans"/>
    <n v="98"/>
    <x v="671"/>
    <s v="Comedy|Crime"/>
    <x v="693"/>
    <s v="English"/>
    <s v="USA"/>
    <n v="64000000"/>
    <n v="2006"/>
    <n v="4.3"/>
    <s v="Comedy"/>
    <x v="7"/>
    <m/>
    <m/>
    <m/>
    <m/>
    <m/>
    <m/>
  </r>
  <r>
    <s v="Jonathan Mostow"/>
    <n v="116"/>
    <x v="672"/>
    <s v="Action|War"/>
    <x v="694"/>
    <s v="English"/>
    <s v="France"/>
    <n v="62000000"/>
    <n v="2000"/>
    <n v="6.6"/>
    <s v="Action"/>
    <x v="17"/>
    <m/>
    <m/>
    <m/>
    <m/>
    <m/>
    <m/>
  </r>
  <r>
    <s v="Rob Reiner"/>
    <n v="114"/>
    <x v="673"/>
    <s v="Comedy|Drama|Romance"/>
    <x v="695"/>
    <s v="English"/>
    <s v="USA"/>
    <n v="62000000"/>
    <n v="1995"/>
    <n v="6.8"/>
    <s v="Comedy"/>
    <x v="9"/>
    <s v="Romance"/>
    <m/>
    <m/>
    <m/>
    <m/>
    <m/>
  </r>
  <r>
    <s v="Marco Schnabel"/>
    <n v="87"/>
    <x v="674"/>
    <s v="Comedy|Romance|Sport"/>
    <x v="696"/>
    <s v="English"/>
    <s v="USA"/>
    <n v="62000000"/>
    <n v="2008"/>
    <n v="3.8"/>
    <s v="Comedy"/>
    <x v="6"/>
    <s v="Sport"/>
    <m/>
    <m/>
    <m/>
    <m/>
    <m/>
  </r>
  <r>
    <s v="Demian Lichtenstein"/>
    <n v="125"/>
    <x v="675"/>
    <s v="Action|Comedy|Crime|Thriller"/>
    <x v="697"/>
    <s v="English"/>
    <s v="USA"/>
    <n v="42000000"/>
    <n v="2001"/>
    <n v="5.9"/>
    <s v="Action"/>
    <x v="8"/>
    <s v="Crime"/>
    <s v="Thriller"/>
    <m/>
    <m/>
    <m/>
    <m/>
  </r>
  <r>
    <s v="Quentin Tarantino"/>
    <n v="187"/>
    <x v="676"/>
    <s v="Crime|Drama|Mystery|Thriller|Western"/>
    <x v="698"/>
    <s v="English"/>
    <s v="USA"/>
    <n v="44000000"/>
    <n v="2015"/>
    <n v="7.9"/>
    <s v="Crime"/>
    <x v="9"/>
    <s v="Mystery"/>
    <s v="Thriller"/>
    <s v="Western"/>
    <m/>
    <m/>
    <m/>
  </r>
  <r>
    <s v="Josh Gordon"/>
    <n v="93"/>
    <x v="677"/>
    <s v="Comedy|Sport"/>
    <x v="699"/>
    <s v="English"/>
    <s v="USA"/>
    <n v="61000000"/>
    <n v="2007"/>
    <n v="6.3"/>
    <s v="Comedy"/>
    <x v="19"/>
    <m/>
    <m/>
    <m/>
    <m/>
    <m/>
    <m/>
  </r>
  <r>
    <s v="Tim Hill"/>
    <n v="95"/>
    <x v="678"/>
    <s v="Adventure|Animation|Comedy|Family|Fantasy"/>
    <x v="700"/>
    <s v="English"/>
    <s v="USA"/>
    <n v="63000000"/>
    <n v="2011"/>
    <n v="5.5"/>
    <s v="Adventure"/>
    <x v="3"/>
    <s v="Comedy"/>
    <s v="Family"/>
    <s v="Fantasy"/>
    <m/>
    <m/>
    <m/>
  </r>
  <r>
    <s v="Zack Snyder"/>
    <n v="117"/>
    <x v="679"/>
    <s v="Action|Drama|Fantasy|War"/>
    <x v="701"/>
    <s v="English"/>
    <s v="USA"/>
    <n v="65000000"/>
    <n v="2006"/>
    <n v="7.7"/>
    <s v="Action"/>
    <x v="9"/>
    <s v="Fantasy"/>
    <s v="War"/>
    <m/>
    <m/>
    <m/>
    <m/>
  </r>
  <r>
    <s v="Jay Roach"/>
    <n v="106"/>
    <x v="680"/>
    <s v="Comedy|Romance"/>
    <x v="702"/>
    <s v="English"/>
    <s v="USA"/>
    <n v="80000000"/>
    <n v="2004"/>
    <n v="6.3"/>
    <s v="Comedy"/>
    <x v="6"/>
    <m/>
    <m/>
    <m/>
    <m/>
    <m/>
    <m/>
  </r>
  <r>
    <s v="David Frankel"/>
    <n v="115"/>
    <x v="681"/>
    <s v="Comedy|Drama|Family"/>
    <x v="703"/>
    <s v="English"/>
    <s v="USA"/>
    <n v="60000000"/>
    <n v="2008"/>
    <n v="7.1"/>
    <s v="Comedy"/>
    <x v="9"/>
    <s v="Family"/>
    <m/>
    <m/>
    <m/>
    <m/>
    <m/>
  </r>
  <r>
    <s v="Frank Darabont"/>
    <n v="189"/>
    <x v="682"/>
    <s v="Crime|Drama|Fantasy|Mystery"/>
    <x v="704"/>
    <s v="English"/>
    <s v="USA"/>
    <n v="60000000"/>
    <n v="1999"/>
    <n v="8.5"/>
    <s v="Crime"/>
    <x v="9"/>
    <s v="Fantasy"/>
    <s v="Mystery"/>
    <m/>
    <m/>
    <m/>
    <m/>
  </r>
  <r>
    <s v="Walt Becker"/>
    <n v="100"/>
    <x v="683"/>
    <s v="Action|Adventure|Comedy"/>
    <x v="705"/>
    <s v="English"/>
    <s v="USA"/>
    <s v="-"/>
    <n v="2007"/>
    <n v="5.9"/>
    <s v="Action"/>
    <x v="0"/>
    <s v="Comedy"/>
    <m/>
    <m/>
    <m/>
    <m/>
    <m/>
  </r>
  <r>
    <s v="Mark Dindal"/>
    <n v="81"/>
    <x v="684"/>
    <s v="Adventure|Animation|Comedy|Family|Sci-Fi"/>
    <x v="706"/>
    <s v="English"/>
    <s v="USA"/>
    <n v="150000000"/>
    <n v="2005"/>
    <n v="5.8"/>
    <s v="Adventure"/>
    <x v="3"/>
    <s v="Comedy"/>
    <s v="Family"/>
    <s v="Sci-Fi"/>
    <m/>
    <m/>
    <m/>
  </r>
  <r>
    <s v="David Fincher"/>
    <n v="149"/>
    <x v="685"/>
    <s v="Crime|Drama|Mystery|Thriller"/>
    <x v="707"/>
    <s v="English"/>
    <s v="USA"/>
    <n v="61000000"/>
    <n v="2014"/>
    <n v="8.1"/>
    <s v="Crime"/>
    <x v="9"/>
    <s v="Mystery"/>
    <s v="Thriller"/>
    <m/>
    <m/>
    <m/>
    <m/>
  </r>
  <r>
    <s v="Doug Liman"/>
    <n v="119"/>
    <x v="686"/>
    <s v="Action|Mystery|Thriller"/>
    <x v="708"/>
    <s v="English"/>
    <s v="USA"/>
    <n v="60000000"/>
    <n v="2002"/>
    <n v="7.9"/>
    <s v="Action"/>
    <x v="12"/>
    <s v="Thriller"/>
    <m/>
    <m/>
    <m/>
    <m/>
    <m/>
  </r>
  <r>
    <s v="Martin Campbell"/>
    <n v="130"/>
    <x v="687"/>
    <s v="Action|Adventure|Thriller"/>
    <x v="709"/>
    <s v="English"/>
    <s v="UK"/>
    <n v="58000000"/>
    <n v="1995"/>
    <n v="7.2"/>
    <s v="Action"/>
    <x v="0"/>
    <s v="Thriller"/>
    <m/>
    <m/>
    <m/>
    <m/>
    <m/>
  </r>
  <r>
    <s v="Simon West"/>
    <n v="116"/>
    <x v="688"/>
    <s v="Drama|Mystery|Thriller"/>
    <x v="710"/>
    <s v="English"/>
    <s v="USA"/>
    <n v="95000000"/>
    <n v="1999"/>
    <n v="6.3"/>
    <s v="Drama"/>
    <x v="12"/>
    <s v="Thriller"/>
    <m/>
    <m/>
    <m/>
    <m/>
    <m/>
  </r>
  <r>
    <s v="Peter Weir"/>
    <n v="103"/>
    <x v="689"/>
    <s v="Comedy|Drama|Sci-Fi"/>
    <x v="711"/>
    <s v="English"/>
    <s v="USA"/>
    <n v="60000000"/>
    <n v="1998"/>
    <n v="8.1"/>
    <s v="Comedy"/>
    <x v="9"/>
    <s v="Sci-Fi"/>
    <m/>
    <m/>
    <m/>
    <m/>
    <m/>
  </r>
  <r>
    <s v="Brenda Chapman"/>
    <n v="99"/>
    <x v="690"/>
    <s v="Adventure|Animation|Biography|Drama|Family|Fantasy|Musical"/>
    <x v="712"/>
    <s v="English"/>
    <s v="USA"/>
    <n v="70000000"/>
    <n v="1998"/>
    <n v="7"/>
    <s v="Adventure"/>
    <x v="3"/>
    <s v="Biography"/>
    <s v="Drama"/>
    <s v="Family"/>
    <s v="Fantasy"/>
    <s v="Musical"/>
    <m/>
  </r>
  <r>
    <s v="Steve Carr"/>
    <n v="92"/>
    <x v="691"/>
    <s v="Comedy|Family"/>
    <x v="713"/>
    <s v="English"/>
    <s v="USA"/>
    <n v="60000000"/>
    <n v="2003"/>
    <n v="5.5"/>
    <s v="Comedy"/>
    <x v="4"/>
    <m/>
    <m/>
    <m/>
    <m/>
    <m/>
    <m/>
  </r>
  <r>
    <s v="Baltasar KormÃ¡kur"/>
    <n v="109"/>
    <x v="692"/>
    <s v="Action|Comedy|Crime|Drama|Thriller"/>
    <x v="714"/>
    <s v="English"/>
    <s v="USA"/>
    <n v="61000000"/>
    <n v="2013"/>
    <n v="6.7"/>
    <s v="Action"/>
    <x v="8"/>
    <s v="Crime"/>
    <s v="Drama"/>
    <s v="Thriller"/>
    <m/>
    <m/>
    <m/>
  </r>
  <r>
    <s v="Lawrence Guterman"/>
    <n v="87"/>
    <x v="693"/>
    <s v="Action|Comedy|Family|Fantasy"/>
    <x v="715"/>
    <s v="English"/>
    <s v="USA"/>
    <n v="60000000"/>
    <n v="2001"/>
    <n v="5.2"/>
    <s v="Action"/>
    <x v="8"/>
    <s v="Family"/>
    <s v="Fantasy"/>
    <m/>
    <m/>
    <m/>
    <m/>
  </r>
  <r>
    <s v="F. Gary Gray"/>
    <n v="111"/>
    <x v="694"/>
    <s v="Action|Crime|Thriller"/>
    <x v="716"/>
    <s v="English"/>
    <s v="USA"/>
    <n v="60000000"/>
    <n v="2003"/>
    <n v="7"/>
    <s v="Action"/>
    <x v="7"/>
    <s v="Thriller"/>
    <m/>
    <m/>
    <m/>
    <m/>
    <m/>
  </r>
  <r>
    <s v="Marc Lawrence"/>
    <n v="101"/>
    <x v="695"/>
    <s v="Comedy|Romance"/>
    <x v="717"/>
    <s v="English"/>
    <s v="USA"/>
    <n v="60000000"/>
    <n v="2002"/>
    <n v="6.1"/>
    <s v="Comedy"/>
    <x v="6"/>
    <m/>
    <m/>
    <m/>
    <m/>
    <m/>
    <m/>
  </r>
  <r>
    <s v="Eric Darnell"/>
    <n v="83"/>
    <x v="696"/>
    <s v="Adventure|Animation|Comedy|Family"/>
    <x v="718"/>
    <s v="English"/>
    <s v="USA"/>
    <n v="105000000"/>
    <n v="1998"/>
    <n v="6.6"/>
    <s v="Adventure"/>
    <x v="3"/>
    <s v="Comedy"/>
    <s v="Family"/>
    <m/>
    <m/>
    <m/>
    <m/>
  </r>
  <r>
    <s v="Peter Billingsley"/>
    <n v="113"/>
    <x v="697"/>
    <s v="Comedy"/>
    <x v="719"/>
    <s v="English"/>
    <s v="USA"/>
    <n v="60000000"/>
    <n v="2009"/>
    <n v="5.5"/>
    <s v="Comedy"/>
    <x v="2"/>
    <m/>
    <m/>
    <m/>
    <m/>
    <m/>
    <m/>
  </r>
  <r>
    <s v="Tony Scott"/>
    <n v="107"/>
    <x v="698"/>
    <s v="Action|Drama|Sport"/>
    <x v="720"/>
    <s v="English"/>
    <s v="USA"/>
    <n v="60000000"/>
    <n v="1990"/>
    <n v="5.9"/>
    <s v="Action"/>
    <x v="9"/>
    <s v="Sport"/>
    <m/>
    <m/>
    <m/>
    <m/>
    <m/>
  </r>
  <r>
    <s v="Adam Shankman"/>
    <n v="94"/>
    <x v="699"/>
    <s v="Adventure|Comedy|Family"/>
    <x v="721"/>
    <s v="English"/>
    <s v="USA"/>
    <n v="60000000"/>
    <n v="2005"/>
    <n v="5.4"/>
    <s v="Adventure"/>
    <x v="8"/>
    <s v="Family"/>
    <m/>
    <m/>
    <m/>
    <m/>
    <m/>
  </r>
  <r>
    <s v="Wes Ball"/>
    <n v="132"/>
    <x v="700"/>
    <s v="Action|Sci-Fi|Thriller"/>
    <x v="722"/>
    <s v="English"/>
    <s v="USA"/>
    <n v="61000000"/>
    <n v="2015"/>
    <n v="6.4"/>
    <s v="Action"/>
    <x v="10"/>
    <s v="Thriller"/>
    <m/>
    <m/>
    <m/>
    <m/>
    <m/>
  </r>
  <r>
    <s v="Ryan Murphy"/>
    <n v="140"/>
    <x v="701"/>
    <s v="Drama|Romance"/>
    <x v="723"/>
    <s v="English"/>
    <s v="USA"/>
    <n v="60000000"/>
    <n v="2010"/>
    <n v="5.7"/>
    <s v="Drama"/>
    <x v="6"/>
    <m/>
    <m/>
    <m/>
    <m/>
    <m/>
    <m/>
  </r>
  <r>
    <s v="Brett Ratner"/>
    <n v="125"/>
    <x v="702"/>
    <s v="Comedy|Drama|Fantasy|Romance"/>
    <x v="724"/>
    <s v="English"/>
    <s v="USA"/>
    <n v="60000000"/>
    <n v="2000"/>
    <n v="6.7"/>
    <s v="Comedy"/>
    <x v="9"/>
    <s v="Fantasy"/>
    <s v="Romance"/>
    <m/>
    <m/>
    <m/>
    <m/>
  </r>
  <r>
    <s v="Robert Schwentke"/>
    <n v="111"/>
    <x v="703"/>
    <s v="Action|Comedy|Crime|Thriller"/>
    <x v="725"/>
    <s v="English"/>
    <s v="USA"/>
    <n v="58000000"/>
    <n v="2010"/>
    <n v="7.1"/>
    <s v="Action"/>
    <x v="8"/>
    <s v="Crime"/>
    <s v="Thriller"/>
    <m/>
    <m/>
    <m/>
    <m/>
  </r>
  <r>
    <s v="Oliver Stone"/>
    <n v="156"/>
    <x v="704"/>
    <s v="Drama|Sport"/>
    <x v="726"/>
    <s v="English"/>
    <s v="USA"/>
    <n v="55000000"/>
    <n v="1999"/>
    <n v="6.8"/>
    <s v="Drama"/>
    <x v="19"/>
    <m/>
    <m/>
    <m/>
    <m/>
    <m/>
    <m/>
  </r>
  <r>
    <s v="Robert Redford"/>
    <n v="170"/>
    <x v="705"/>
    <s v="Drama|Romance|Western"/>
    <x v="727"/>
    <s v="English"/>
    <s v="USA"/>
    <n v="60000000"/>
    <n v="1998"/>
    <n v="6.5"/>
    <s v="Drama"/>
    <x v="6"/>
    <s v="Western"/>
    <m/>
    <m/>
    <m/>
    <m/>
    <m/>
  </r>
  <r>
    <s v="Michael Mann"/>
    <n v="120"/>
    <x v="706"/>
    <s v="Crime|Drama|Thriller"/>
    <x v="728"/>
    <s v="English"/>
    <s v="USA"/>
    <n v="65000000"/>
    <n v="2004"/>
    <n v="7.6"/>
    <s v="Crime"/>
    <x v="9"/>
    <s v="Thriller"/>
    <m/>
    <m/>
    <m/>
    <m/>
    <m/>
  </r>
  <r>
    <s v="Chuck Russell"/>
    <n v="100"/>
    <x v="707"/>
    <s v="Action|Adventure|Fantasy|Thriller"/>
    <x v="729"/>
    <s v="English"/>
    <s v="USA"/>
    <n v="60000000"/>
    <n v="2002"/>
    <n v="5.5"/>
    <s v="Action"/>
    <x v="0"/>
    <s v="Fantasy"/>
    <s v="Thriller"/>
    <m/>
    <m/>
    <m/>
    <m/>
  </r>
  <r>
    <s v="Jay Russell"/>
    <n v="115"/>
    <x v="708"/>
    <s v="Action|Drama|Thriller"/>
    <x v="730"/>
    <s v="English"/>
    <s v="USA"/>
    <n v="55000000"/>
    <n v="2004"/>
    <n v="6.5"/>
    <s v="Action"/>
    <x v="9"/>
    <s v="Thriller"/>
    <m/>
    <m/>
    <m/>
    <m/>
    <m/>
  </r>
  <r>
    <s v="Christopher McQuarrie"/>
    <n v="130"/>
    <x v="709"/>
    <s v="Action|Crime|Mystery|Thriller"/>
    <x v="731"/>
    <s v="English"/>
    <s v="USA"/>
    <n v="60000000"/>
    <n v="2012"/>
    <n v="7"/>
    <s v="Action"/>
    <x v="7"/>
    <s v="Mystery"/>
    <s v="Thriller"/>
    <m/>
    <m/>
    <m/>
    <m/>
  </r>
  <r>
    <s v="Renny Harlin"/>
    <n v="105"/>
    <x v="710"/>
    <s v="Action|Sci-Fi|Thriller"/>
    <x v="732"/>
    <s v="English"/>
    <s v="USA"/>
    <n v="60000000"/>
    <n v="1999"/>
    <n v="5.8"/>
    <s v="Action"/>
    <x v="10"/>
    <s v="Thriller"/>
    <m/>
    <m/>
    <m/>
    <m/>
    <m/>
  </r>
  <r>
    <s v="Kenny Ortega"/>
    <n v="111"/>
    <x v="711"/>
    <s v="Documentary|Music"/>
    <x v="733"/>
    <s v="English"/>
    <s v="USA"/>
    <n v="60000000"/>
    <n v="2009"/>
    <n v="7.3"/>
    <s v="Documentary"/>
    <x v="16"/>
    <m/>
    <m/>
    <m/>
    <m/>
    <m/>
    <m/>
  </r>
  <r>
    <s v="Steven Soderbergh"/>
    <n v="106"/>
    <x v="712"/>
    <s v="Drama|Thriller"/>
    <x v="734"/>
    <s v="English"/>
    <s v="USA"/>
    <n v="60000000"/>
    <n v="2011"/>
    <n v="6.6"/>
    <s v="Drama"/>
    <x v="1"/>
    <m/>
    <m/>
    <m/>
    <m/>
    <m/>
    <m/>
  </r>
  <r>
    <s v="David McNally"/>
    <n v="89"/>
    <x v="713"/>
    <s v="Action|Adventure|Comedy|Crime"/>
    <x v="735"/>
    <s v="English"/>
    <s v="USA"/>
    <n v="60000000"/>
    <n v="2003"/>
    <n v="4.4000000000000004"/>
    <s v="Action"/>
    <x v="0"/>
    <s v="Comedy"/>
    <s v="Crime"/>
    <m/>
    <m/>
    <m/>
    <m/>
  </r>
  <r>
    <s v="Henry Selick"/>
    <n v="100"/>
    <x v="714"/>
    <s v="Animation|Family|Fantasy"/>
    <x v="736"/>
    <s v="English"/>
    <s v="USA"/>
    <n v="60000000"/>
    <n v="2009"/>
    <n v="7.7"/>
    <s v="Animation"/>
    <x v="4"/>
    <s v="Fantasy"/>
    <m/>
    <m/>
    <m/>
    <m/>
    <m/>
  </r>
  <r>
    <s v="M. Night Shyamalan"/>
    <n v="91"/>
    <x v="715"/>
    <s v="Sci-Fi|Thriller"/>
    <x v="737"/>
    <s v="English"/>
    <s v="USA"/>
    <n v="48000000"/>
    <n v="2008"/>
    <n v="5"/>
    <s v="Sci-Fi"/>
    <x v="1"/>
    <m/>
    <m/>
    <m/>
    <m/>
    <m/>
    <m/>
  </r>
  <r>
    <s v="Tony Scott"/>
    <n v="146"/>
    <x v="716"/>
    <s v="Action|Crime|Drama|Thriller"/>
    <x v="738"/>
    <s v="English"/>
    <s v="USA"/>
    <n v="70000000"/>
    <n v="2004"/>
    <n v="7.7"/>
    <s v="Action"/>
    <x v="7"/>
    <s v="Drama"/>
    <s v="Thriller"/>
    <m/>
    <m/>
    <m/>
    <m/>
  </r>
  <r>
    <s v="Brian Robbins"/>
    <n v="98"/>
    <x v="717"/>
    <s v="Comedy|Family|Fantasy"/>
    <x v="739"/>
    <s v="English"/>
    <s v="USA"/>
    <n v="50000000"/>
    <n v="2006"/>
    <n v="4.4000000000000004"/>
    <s v="Comedy"/>
    <x v="4"/>
    <s v="Fantasy"/>
    <m/>
    <m/>
    <m/>
    <m/>
    <m/>
  </r>
  <r>
    <s v="Todd Phillips"/>
    <n v="101"/>
    <x v="718"/>
    <s v="Comedy|Crime"/>
    <x v="740"/>
    <s v="English"/>
    <s v="USA"/>
    <n v="60000000"/>
    <n v="2004"/>
    <n v="6.1"/>
    <s v="Comedy"/>
    <x v="7"/>
    <m/>
    <m/>
    <m/>
    <m/>
    <m/>
    <m/>
  </r>
  <r>
    <s v="Brian Levant"/>
    <n v="94"/>
    <x v="719"/>
    <s v="Comedy|Family"/>
    <x v="741"/>
    <s v="English"/>
    <s v="USA"/>
    <n v="60000000"/>
    <n v="1996"/>
    <n v="5.4"/>
    <s v="Comedy"/>
    <x v="4"/>
    <m/>
    <m/>
    <m/>
    <m/>
    <m/>
    <m/>
  </r>
  <r>
    <s v="Guillermo del Toro"/>
    <n v="132"/>
    <x v="720"/>
    <s v="Action|Fantasy|Horror|Sci-Fi"/>
    <x v="742"/>
    <s v="English"/>
    <s v="USA"/>
    <n v="66000000"/>
    <n v="2004"/>
    <n v="6.8"/>
    <s v="Action"/>
    <x v="5"/>
    <s v="Horror"/>
    <s v="Sci-Fi"/>
    <m/>
    <m/>
    <m/>
    <m/>
  </r>
  <r>
    <s v="Steven Zaillian"/>
    <n v="115"/>
    <x v="721"/>
    <s v="Drama"/>
    <x v="743"/>
    <s v="English"/>
    <s v="USA"/>
    <n v="60000000"/>
    <n v="1998"/>
    <n v="6.5"/>
    <s v="Drama"/>
    <x v="2"/>
    <m/>
    <m/>
    <m/>
    <m/>
    <m/>
    <m/>
  </r>
  <r>
    <s v="Chris Butler"/>
    <n v="92"/>
    <x v="722"/>
    <s v="Adventure|Animation|Comedy|Family|Fantasy"/>
    <x v="744"/>
    <s v="English"/>
    <s v="USA"/>
    <n v="60000000"/>
    <n v="2012"/>
    <n v="7"/>
    <s v="Adventure"/>
    <x v="3"/>
    <s v="Comedy"/>
    <s v="Family"/>
    <s v="Fantasy"/>
    <m/>
    <m/>
    <m/>
  </r>
  <r>
    <s v="Michael Caton-Jones"/>
    <n v="124"/>
    <x v="723"/>
    <s v="Action|Adventure|Crime|Thriller"/>
    <x v="745"/>
    <s v="English"/>
    <s v="USA"/>
    <n v="60000000"/>
    <n v="1997"/>
    <n v="6.3"/>
    <s v="Action"/>
    <x v="0"/>
    <s v="Crime"/>
    <s v="Thriller"/>
    <m/>
    <m/>
    <m/>
    <m/>
  </r>
  <r>
    <s v="John Woo"/>
    <n v="119"/>
    <x v="724"/>
    <s v="Action|Mystery|Sci-Fi|Thriller"/>
    <x v="746"/>
    <s v="English"/>
    <s v="USA"/>
    <n v="60000000"/>
    <n v="2003"/>
    <n v="6.3"/>
    <s v="Action"/>
    <x v="12"/>
    <s v="Sci-Fi"/>
    <s v="Thriller"/>
    <m/>
    <m/>
    <m/>
    <m/>
  </r>
  <r>
    <s v="Jon Avnet"/>
    <n v="124"/>
    <x v="725"/>
    <s v="Drama|Romance"/>
    <x v="747"/>
    <s v="English"/>
    <s v="USA"/>
    <n v="60000000"/>
    <n v="1996"/>
    <n v="6.1"/>
    <s v="Drama"/>
    <x v="6"/>
    <m/>
    <m/>
    <m/>
    <m/>
    <m/>
    <m/>
  </r>
  <r>
    <s v="Sam Fell"/>
    <n v="93"/>
    <x v="726"/>
    <s v="Adventure|Animation|Comedy|Family|Fantasy"/>
    <x v="748"/>
    <s v="English"/>
    <s v="UK"/>
    <n v="60000000"/>
    <n v="2008"/>
    <n v="6.1"/>
    <s v="Adventure"/>
    <x v="3"/>
    <s v="Comedy"/>
    <s v="Family"/>
    <s v="Fantasy"/>
    <m/>
    <m/>
    <m/>
  </r>
  <r>
    <s v="-"/>
    <n v="22"/>
    <x v="4"/>
    <s v="Comedy|Romance"/>
    <x v="749"/>
    <s v="English"/>
    <s v="USA"/>
    <s v="-"/>
    <s v="-"/>
    <n v="7.3"/>
    <s v="Comedy"/>
    <x v="6"/>
    <m/>
    <m/>
    <m/>
    <m/>
    <m/>
    <m/>
  </r>
  <r>
    <s v="Kevin Donovan"/>
    <n v="98"/>
    <x v="727"/>
    <s v="Action|Comedy|Sci-Fi"/>
    <x v="750"/>
    <s v="English"/>
    <s v="USA"/>
    <n v="60000000"/>
    <n v="2002"/>
    <n v="5.3"/>
    <s v="Action"/>
    <x v="8"/>
    <s v="Sci-Fi"/>
    <m/>
    <m/>
    <m/>
    <m/>
    <m/>
  </r>
  <r>
    <s v="Geoff Murphy"/>
    <n v="92"/>
    <x v="728"/>
    <s v="Action|Thriller"/>
    <x v="751"/>
    <s v="English"/>
    <s v="USA"/>
    <n v="60000000"/>
    <n v="1995"/>
    <n v="5.4"/>
    <s v="Action"/>
    <x v="1"/>
    <m/>
    <m/>
    <m/>
    <m/>
    <m/>
    <m/>
  </r>
  <r>
    <s v="Kenneth Branagh"/>
    <n v="105"/>
    <x v="729"/>
    <s v="Action|Drama|Thriller"/>
    <x v="752"/>
    <s v="English"/>
    <s v="USA"/>
    <n v="60000000"/>
    <n v="2014"/>
    <n v="6.2"/>
    <s v="Action"/>
    <x v="9"/>
    <s v="Thriller"/>
    <m/>
    <m/>
    <m/>
    <m/>
    <m/>
  </r>
  <r>
    <s v="David O. Russell"/>
    <n v="124"/>
    <x v="730"/>
    <s v="Biography|Comedy|Drama"/>
    <x v="753"/>
    <s v="English"/>
    <s v="USA"/>
    <n v="60000000"/>
    <n v="2015"/>
    <n v="6.6"/>
    <s v="Biography"/>
    <x v="8"/>
    <s v="Drama"/>
    <m/>
    <m/>
    <m/>
    <m/>
    <m/>
  </r>
  <r>
    <s v="Babak Najafi"/>
    <n v="99"/>
    <x v="731"/>
    <s v="Action|Crime|Drama|Thriller"/>
    <x v="754"/>
    <s v="English"/>
    <s v="UK"/>
    <n v="60000000"/>
    <n v="2016"/>
    <n v="5.9"/>
    <s v="Action"/>
    <x v="7"/>
    <s v="Drama"/>
    <s v="Thriller"/>
    <m/>
    <m/>
    <m/>
    <m/>
  </r>
  <r>
    <s v="Jean-Pierre Jeunet"/>
    <n v="116"/>
    <x v="732"/>
    <s v="Action|Horror|Sci-Fi"/>
    <x v="755"/>
    <s v="English"/>
    <s v="USA"/>
    <n v="75000000"/>
    <n v="1997"/>
    <n v="6.3"/>
    <s v="Action"/>
    <x v="11"/>
    <s v="Sci-Fi"/>
    <m/>
    <m/>
    <m/>
    <m/>
    <m/>
  </r>
  <r>
    <s v="Antoine Fuqua"/>
    <n v="124"/>
    <x v="733"/>
    <s v="Action|Crime|Drama|Mystery|Thriller"/>
    <x v="756"/>
    <s v="English"/>
    <s v="USA"/>
    <n v="61000000"/>
    <n v="2007"/>
    <n v="7.2"/>
    <s v="Action"/>
    <x v="7"/>
    <s v="Drama"/>
    <s v="Mystery"/>
    <s v="Thriller"/>
    <m/>
    <m/>
    <m/>
  </r>
  <r>
    <s v="Graham Annable"/>
    <n v="96"/>
    <x v="734"/>
    <s v="Adventure|Animation|Comedy|Family|Fantasy"/>
    <x v="757"/>
    <s v="English"/>
    <s v="USA"/>
    <n v="60000000"/>
    <n v="2014"/>
    <n v="6.8"/>
    <s v="Adventure"/>
    <x v="3"/>
    <s v="Comedy"/>
    <s v="Family"/>
    <s v="Fantasy"/>
    <m/>
    <m/>
    <m/>
  </r>
  <r>
    <s v="Griffin Dunne"/>
    <n v="104"/>
    <x v="735"/>
    <s v="Comedy|Drama|Fantasy|Romance"/>
    <x v="758"/>
    <s v="English"/>
    <s v="USA"/>
    <n v="48000000"/>
    <n v="1998"/>
    <n v="6.1"/>
    <s v="Comedy"/>
    <x v="9"/>
    <s v="Fantasy"/>
    <s v="Romance"/>
    <m/>
    <m/>
    <m/>
    <m/>
  </r>
  <r>
    <s v="Phil Lord"/>
    <n v="100"/>
    <x v="736"/>
    <s v="Action|Adventure|Animation|Comedy|Family|Fantasy"/>
    <x v="759"/>
    <s v="English"/>
    <s v="Australia"/>
    <n v="60000000"/>
    <n v="2014"/>
    <n v="7.8"/>
    <s v="Action"/>
    <x v="0"/>
    <s v="Animation"/>
    <s v="Comedy"/>
    <s v="Family"/>
    <s v="Fantasy"/>
    <m/>
    <m/>
  </r>
  <r>
    <s v="John Pasquin"/>
    <n v="115"/>
    <x v="737"/>
    <s v="Action|Comedy|Crime"/>
    <x v="760"/>
    <s v="English"/>
    <s v="USA"/>
    <n v="45000000"/>
    <n v="2005"/>
    <n v="5"/>
    <s v="Action"/>
    <x v="8"/>
    <s v="Crime"/>
    <m/>
    <m/>
    <m/>
    <m/>
    <m/>
  </r>
  <r>
    <s v="Rob Bowman"/>
    <n v="101"/>
    <x v="738"/>
    <s v="Action|Adventure|Fantasy|Sci-Fi|Thriller"/>
    <x v="761"/>
    <s v="English"/>
    <s v="USA"/>
    <n v="60000000"/>
    <n v="2002"/>
    <n v="6.2"/>
    <s v="Action"/>
    <x v="0"/>
    <s v="Fantasy"/>
    <s v="Sci-Fi"/>
    <s v="Thriller"/>
    <m/>
    <m/>
    <m/>
  </r>
  <r>
    <s v="Ruben Fleischer"/>
    <n v="113"/>
    <x v="739"/>
    <s v="Action|Crime|Drama|Thriller"/>
    <x v="762"/>
    <s v="English"/>
    <s v="USA"/>
    <n v="60000000"/>
    <n v="2013"/>
    <n v="6.7"/>
    <s v="Action"/>
    <x v="7"/>
    <s v="Drama"/>
    <s v="Thriller"/>
    <m/>
    <m/>
    <m/>
    <m/>
  </r>
  <r>
    <s v="Harold Ramis"/>
    <n v="100"/>
    <x v="740"/>
    <s v="Adventure|Comedy"/>
    <x v="763"/>
    <s v="English"/>
    <s v="USA"/>
    <n v="60000000"/>
    <n v="2009"/>
    <n v="4.9000000000000004"/>
    <s v="Adventure"/>
    <x v="8"/>
    <m/>
    <m/>
    <m/>
    <m/>
    <m/>
    <m/>
  </r>
  <r>
    <s v="Clint Eastwood"/>
    <n v="134"/>
    <x v="741"/>
    <s v="Biography|Drama|History|Sport"/>
    <x v="764"/>
    <s v="English"/>
    <s v="USA"/>
    <n v="60000000"/>
    <n v="2009"/>
    <n v="7.4"/>
    <s v="Biography"/>
    <x v="9"/>
    <s v="History"/>
    <s v="Sport"/>
    <m/>
    <m/>
    <m/>
    <m/>
  </r>
  <r>
    <s v="Kevin Macdonald"/>
    <n v="127"/>
    <x v="742"/>
    <s v="Crime|Drama|Mystery|Thriller"/>
    <x v="765"/>
    <s v="English"/>
    <s v="USA"/>
    <s v="-"/>
    <n v="2009"/>
    <n v="7.1"/>
    <s v="Crime"/>
    <x v="9"/>
    <s v="Mystery"/>
    <s v="Thriller"/>
    <m/>
    <m/>
    <m/>
    <m/>
  </r>
  <r>
    <s v="Tony Gilroy"/>
    <n v="125"/>
    <x v="743"/>
    <s v="Comedy|Crime|Romance|Thriller"/>
    <x v="766"/>
    <s v="English"/>
    <s v="USA"/>
    <n v="60000000"/>
    <n v="2009"/>
    <n v="6.2"/>
    <s v="Comedy"/>
    <x v="7"/>
    <s v="Romance"/>
    <s v="Thriller"/>
    <m/>
    <m/>
    <m/>
    <m/>
  </r>
  <r>
    <s v="Donald Petrie"/>
    <n v="94"/>
    <x v="744"/>
    <s v="Comedy|Family|Sci-Fi"/>
    <x v="767"/>
    <s v="English"/>
    <s v="USA"/>
    <n v="65000000"/>
    <n v="1999"/>
    <n v="4.9000000000000004"/>
    <s v="Comedy"/>
    <x v="4"/>
    <s v="Sci-Fi"/>
    <m/>
    <m/>
    <m/>
    <m/>
    <m/>
  </r>
  <r>
    <s v="Clark Johnson"/>
    <n v="107"/>
    <x v="745"/>
    <s v="Action|Crime|Thriller"/>
    <x v="768"/>
    <s v="English"/>
    <s v="USA"/>
    <n v="60000000"/>
    <n v="2006"/>
    <n v="6.1"/>
    <s v="Action"/>
    <x v="7"/>
    <s v="Thriller"/>
    <m/>
    <m/>
    <m/>
    <m/>
    <m/>
  </r>
  <r>
    <s v="Jorge Blanco"/>
    <n v="91"/>
    <x v="746"/>
    <s v="Adventure|Animation|Comedy|Family|Sci-Fi"/>
    <x v="769"/>
    <s v="English"/>
    <s v="Spain"/>
    <n v="70000000"/>
    <n v="2009"/>
    <n v="6.1"/>
    <s v="Adventure"/>
    <x v="3"/>
    <s v="Comedy"/>
    <s v="Family"/>
    <s v="Sci-Fi"/>
    <m/>
    <m/>
    <m/>
  </r>
  <r>
    <s v="Stuart Baird"/>
    <n v="116"/>
    <x v="747"/>
    <s v="Action|Adventure|Sci-Fi|Thriller"/>
    <x v="770"/>
    <s v="English"/>
    <s v="USA"/>
    <n v="60000000"/>
    <n v="2002"/>
    <n v="6.4"/>
    <s v="Action"/>
    <x v="0"/>
    <s v="Sci-Fi"/>
    <s v="Thriller"/>
    <m/>
    <m/>
    <m/>
    <m/>
  </r>
  <r>
    <s v="Joel Coen"/>
    <n v="100"/>
    <x v="748"/>
    <s v="Comedy|Crime|Romance"/>
    <x v="771"/>
    <s v="English"/>
    <s v="USA"/>
    <n v="60000000"/>
    <n v="2003"/>
    <n v="6.3"/>
    <s v="Comedy"/>
    <x v="7"/>
    <s v="Romance"/>
    <m/>
    <m/>
    <m/>
    <m/>
    <m/>
  </r>
  <r>
    <s v="Robert Lorenz"/>
    <n v="111"/>
    <x v="749"/>
    <s v="Drama|Sport"/>
    <x v="772"/>
    <s v="English"/>
    <s v="USA"/>
    <s v="-"/>
    <n v="2012"/>
    <n v="6.8"/>
    <s v="Drama"/>
    <x v="19"/>
    <m/>
    <m/>
    <m/>
    <m/>
    <m/>
    <m/>
  </r>
  <r>
    <s v="Martin Campbell"/>
    <n v="117"/>
    <x v="750"/>
    <s v="Crime|Drama|Mystery|Thriller"/>
    <x v="773"/>
    <s v="English"/>
    <s v="UK"/>
    <n v="80000000"/>
    <n v="2010"/>
    <n v="6.6"/>
    <s v="Crime"/>
    <x v="9"/>
    <s v="Mystery"/>
    <s v="Thriller"/>
    <m/>
    <m/>
    <m/>
    <m/>
  </r>
  <r>
    <s v="Peter Hyams"/>
    <n v="110"/>
    <x v="751"/>
    <s v="Horror|Mystery|Sci-Fi|Thriller"/>
    <x v="774"/>
    <s v="English"/>
    <s v="UK"/>
    <n v="40000000"/>
    <n v="1997"/>
    <n v="5.7"/>
    <s v="Horror"/>
    <x v="12"/>
    <s v="Sci-Fi"/>
    <s v="Thriller"/>
    <m/>
    <m/>
    <m/>
    <m/>
  </r>
  <r>
    <s v="Harold Ramis"/>
    <n v="96"/>
    <x v="752"/>
    <s v="Comedy|Crime"/>
    <x v="775"/>
    <s v="English"/>
    <s v="USA"/>
    <n v="60000000"/>
    <n v="2002"/>
    <n v="5.9"/>
    <s v="Comedy"/>
    <x v="7"/>
    <m/>
    <m/>
    <m/>
    <m/>
    <m/>
    <m/>
  </r>
  <r>
    <s v="Jon Avnet"/>
    <n v="101"/>
    <x v="753"/>
    <s v="Action|Crime|Drama|Mystery|Thriller"/>
    <x v="776"/>
    <s v="English"/>
    <s v="USA"/>
    <n v="60000000"/>
    <n v="2008"/>
    <n v="6"/>
    <s v="Action"/>
    <x v="7"/>
    <s v="Drama"/>
    <s v="Mystery"/>
    <s v="Thriller"/>
    <m/>
    <m/>
    <m/>
  </r>
  <r>
    <s v="Harold Becker"/>
    <n v="111"/>
    <x v="754"/>
    <s v="Action|Crime|Drama|Thriller"/>
    <x v="777"/>
    <s v="English"/>
    <s v="USA"/>
    <n v="60000000"/>
    <n v="1998"/>
    <n v="6.1"/>
    <s v="Action"/>
    <x v="7"/>
    <s v="Drama"/>
    <s v="Thriller"/>
    <m/>
    <m/>
    <m/>
    <m/>
  </r>
  <r>
    <s v="Joe Wright"/>
    <n v="117"/>
    <x v="755"/>
    <s v="Biography|Drama|Music"/>
    <x v="778"/>
    <s v="English"/>
    <s v="UK"/>
    <n v="60000000"/>
    <n v="2009"/>
    <n v="6.7"/>
    <s v="Biography"/>
    <x v="9"/>
    <s v="Music"/>
    <m/>
    <m/>
    <m/>
    <m/>
    <m/>
  </r>
  <r>
    <s v="Robert Redford"/>
    <n v="126"/>
    <x v="756"/>
    <s v="Drama|Fantasy|Sport"/>
    <x v="779"/>
    <s v="English"/>
    <s v="USA"/>
    <n v="60000000"/>
    <n v="2000"/>
    <n v="6.7"/>
    <s v="Drama"/>
    <x v="5"/>
    <s v="Sport"/>
    <m/>
    <m/>
    <m/>
    <m/>
    <m/>
  </r>
  <r>
    <s v="Cameron Crowe"/>
    <n v="152"/>
    <x v="757"/>
    <s v="Adventure|Comedy|Drama|Music"/>
    <x v="780"/>
    <s v="English"/>
    <s v="USA"/>
    <n v="60000000"/>
    <n v="2000"/>
    <n v="7.9"/>
    <s v="Adventure"/>
    <x v="8"/>
    <s v="Drama"/>
    <s v="Music"/>
    <m/>
    <m/>
    <m/>
    <m/>
  </r>
  <r>
    <s v="Tim Hill"/>
    <n v="86"/>
    <x v="758"/>
    <s v="Animation|Comedy|Family|Fantasy"/>
    <x v="781"/>
    <s v="English"/>
    <s v="UK"/>
    <s v="-"/>
    <n v="2006"/>
    <n v="5"/>
    <s v="Animation"/>
    <x v="8"/>
    <s v="Family"/>
    <s v="Fantasy"/>
    <m/>
    <m/>
    <m/>
    <m/>
  </r>
  <r>
    <s v="Lee Tamahori"/>
    <n v="101"/>
    <x v="759"/>
    <s v="Action|Adventure|Crime|Thriller"/>
    <x v="782"/>
    <s v="English"/>
    <s v="USA"/>
    <n v="87000000"/>
    <n v="2005"/>
    <n v="4.3"/>
    <s v="Action"/>
    <x v="0"/>
    <s v="Crime"/>
    <s v="Thriller"/>
    <m/>
    <m/>
    <m/>
    <m/>
  </r>
  <r>
    <s v="Scott Stewart"/>
    <n v="87"/>
    <x v="760"/>
    <s v="Action|Fantasy|Horror|Sci-Fi|Thriller"/>
    <x v="783"/>
    <s v="English"/>
    <s v="USA"/>
    <n v="60000000"/>
    <n v="2011"/>
    <n v="5.7"/>
    <s v="Action"/>
    <x v="5"/>
    <s v="Horror"/>
    <s v="Sci-Fi"/>
    <s v="Thriller"/>
    <m/>
    <m/>
    <m/>
  </r>
  <r>
    <s v="Patrick Gilmore"/>
    <n v="85"/>
    <x v="761"/>
    <s v="Adventure|Animation|Comedy|Drama|Family|Fantasy|Romance"/>
    <x v="784"/>
    <s v="English"/>
    <s v="USA"/>
    <n v="60000000"/>
    <n v="2003"/>
    <n v="6.7"/>
    <s v="Adventure"/>
    <x v="3"/>
    <s v="Comedy"/>
    <s v="Drama"/>
    <s v="Family"/>
    <s v="Fantasy"/>
    <s v="Romance"/>
    <m/>
  </r>
  <r>
    <s v="Paul W.S. Anderson"/>
    <n v="130"/>
    <x v="762"/>
    <s v="Horror|Sci-Fi|Thriller"/>
    <x v="785"/>
    <s v="English"/>
    <s v="UK"/>
    <n v="60000000"/>
    <n v="1997"/>
    <n v="6.7"/>
    <s v="Horror"/>
    <x v="10"/>
    <s v="Thriller"/>
    <m/>
    <m/>
    <m/>
    <m/>
    <m/>
  </r>
  <r>
    <s v="Joss Whedon"/>
    <n v="173"/>
    <x v="17"/>
    <s v="Action|Adventure|Sci-Fi"/>
    <x v="17"/>
    <s v="English"/>
    <s v="USA"/>
    <n v="220000000"/>
    <n v="2012"/>
    <n v="8.1"/>
    <s v="Action"/>
    <x v="0"/>
    <s v="Sci-Fi"/>
    <m/>
    <m/>
    <m/>
    <m/>
    <m/>
  </r>
  <r>
    <s v="Tom Shadyac"/>
    <n v="104"/>
    <x v="763"/>
    <s v="Drama|Fantasy|Mystery|Romance|Thriller"/>
    <x v="786"/>
    <s v="English"/>
    <s v="USA"/>
    <n v="60000000"/>
    <n v="2002"/>
    <n v="6.1"/>
    <s v="Drama"/>
    <x v="5"/>
    <s v="Mystery"/>
    <s v="Romance"/>
    <s v="Thriller"/>
    <m/>
    <m/>
    <m/>
  </r>
  <r>
    <s v="Brian De Palma"/>
    <n v="121"/>
    <x v="764"/>
    <s v="Crime|Drama|Mystery|Thriller"/>
    <x v="787"/>
    <s v="English"/>
    <s v="Germany"/>
    <n v="50000000"/>
    <n v="2006"/>
    <n v="5.6"/>
    <s v="Crime"/>
    <x v="9"/>
    <s v="Mystery"/>
    <s v="Thriller"/>
    <m/>
    <m/>
    <m/>
    <m/>
  </r>
  <r>
    <s v="Tony Bill"/>
    <n v="140"/>
    <x v="765"/>
    <s v="Action|Adventure|Drama|History|Romance|War"/>
    <x v="788"/>
    <s v="English"/>
    <s v="UK"/>
    <n v="60000000"/>
    <n v="2006"/>
    <n v="6.6"/>
    <s v="Action"/>
    <x v="0"/>
    <s v="Drama"/>
    <s v="History"/>
    <s v="Romance"/>
    <s v="War"/>
    <m/>
    <m/>
  </r>
  <r>
    <s v="Rod Lurie"/>
    <n v="131"/>
    <x v="766"/>
    <s v="Action|Drama|Thriller"/>
    <x v="789"/>
    <s v="English"/>
    <s v="USA"/>
    <n v="60000000"/>
    <n v="2001"/>
    <n v="6.9"/>
    <s v="Action"/>
    <x v="9"/>
    <s v="Thriller"/>
    <m/>
    <m/>
    <m/>
    <m/>
    <m/>
  </r>
  <r>
    <s v="Walter Hill"/>
    <n v="91"/>
    <x v="767"/>
    <s v="Horror|Sci-Fi|Thriller"/>
    <x v="790"/>
    <s v="English"/>
    <s v="USA"/>
    <n v="65000000"/>
    <n v="2000"/>
    <n v="4.8"/>
    <s v="Horror"/>
    <x v="10"/>
    <s v="Thriller"/>
    <m/>
    <m/>
    <m/>
    <m/>
    <m/>
  </r>
  <r>
    <s v="Akiva Goldsman"/>
    <n v="118"/>
    <x v="768"/>
    <s v="Drama|Fantasy|Mystery|Romance"/>
    <x v="791"/>
    <s v="English"/>
    <s v="USA"/>
    <n v="60000000"/>
    <n v="2014"/>
    <n v="6.2"/>
    <s v="Drama"/>
    <x v="5"/>
    <s v="Mystery"/>
    <s v="Romance"/>
    <m/>
    <m/>
    <m/>
    <m/>
  </r>
  <r>
    <s v="Harald Zwart"/>
    <n v="130"/>
    <x v="769"/>
    <s v="Fantasy|Horror|Mystery|Romance"/>
    <x v="792"/>
    <s v="English"/>
    <s v="USA"/>
    <n v="60000000"/>
    <n v="2013"/>
    <n v="6"/>
    <s v="Fantasy"/>
    <x v="11"/>
    <s v="Mystery"/>
    <s v="Romance"/>
    <m/>
    <m/>
    <m/>
    <m/>
  </r>
  <r>
    <s v="Brian Robbins"/>
    <n v="90"/>
    <x v="770"/>
    <s v="Adventure|Comedy|Family|Romance|Sci-Fi"/>
    <x v="793"/>
    <s v="English"/>
    <s v="USA"/>
    <n v="60000000"/>
    <n v="2008"/>
    <n v="4.9000000000000004"/>
    <s v="Adventure"/>
    <x v="8"/>
    <s v="Family"/>
    <s v="Romance"/>
    <s v="Sci-Fi"/>
    <m/>
    <m/>
    <m/>
  </r>
  <r>
    <s v="Walter Salles"/>
    <n v="103"/>
    <x v="771"/>
    <s v="Drama|Horror|Thriller"/>
    <x v="794"/>
    <s v="English"/>
    <s v="USA"/>
    <n v="30000000"/>
    <n v="2005"/>
    <n v="5.6"/>
    <s v="Drama"/>
    <x v="11"/>
    <s v="Thriller"/>
    <m/>
    <m/>
    <m/>
    <m/>
    <m/>
  </r>
  <r>
    <s v="Ron Howard"/>
    <n v="122"/>
    <x v="772"/>
    <s v="Comedy|Drama"/>
    <x v="795"/>
    <s v="English"/>
    <s v="USA"/>
    <n v="55000000"/>
    <n v="1999"/>
    <n v="6.1"/>
    <s v="Comedy"/>
    <x v="9"/>
    <m/>
    <m/>
    <m/>
    <m/>
    <m/>
    <m/>
  </r>
  <r>
    <s v="Iain Softley"/>
    <n v="106"/>
    <x v="773"/>
    <s v="Adventure|Family|Fantasy"/>
    <x v="796"/>
    <s v="English"/>
    <s v="Germany"/>
    <n v="60000000"/>
    <n v="2008"/>
    <n v="6.1"/>
    <s v="Adventure"/>
    <x v="4"/>
    <s v="Fantasy"/>
    <m/>
    <m/>
    <m/>
    <m/>
    <m/>
  </r>
  <r>
    <s v="Frank Miller"/>
    <n v="103"/>
    <x v="774"/>
    <s v="Action|Crime|Fantasy|Thriller"/>
    <x v="797"/>
    <s v="English"/>
    <s v="USA"/>
    <n v="60000000"/>
    <n v="2008"/>
    <n v="4.8"/>
    <s v="Action"/>
    <x v="7"/>
    <s v="Fantasy"/>
    <s v="Thriller"/>
    <m/>
    <m/>
    <m/>
    <m/>
  </r>
  <r>
    <s v="David Koepp"/>
    <n v="107"/>
    <x v="775"/>
    <s v="Action|Comedy|Mystery|Romance"/>
    <x v="798"/>
    <s v="English"/>
    <s v="UK"/>
    <n v="60000000"/>
    <n v="2015"/>
    <n v="5.5"/>
    <s v="Action"/>
    <x v="8"/>
    <s v="Mystery"/>
    <s v="Romance"/>
    <m/>
    <m/>
    <m/>
    <m/>
  </r>
  <r>
    <s v="Uwe Boll"/>
    <n v="156"/>
    <x v="776"/>
    <s v="Action|Adventure|Fantasy|Thriller"/>
    <x v="799"/>
    <s v="English"/>
    <s v="Germany"/>
    <n v="60000000"/>
    <n v="2007"/>
    <n v="3.8"/>
    <s v="Action"/>
    <x v="0"/>
    <s v="Fantasy"/>
    <s v="Thriller"/>
    <m/>
    <m/>
    <m/>
    <m/>
  </r>
  <r>
    <s v="Martin Campbell"/>
    <n v="127"/>
    <x v="777"/>
    <s v="Adventure|Drama|Romance|War"/>
    <x v="800"/>
    <s v="English"/>
    <s v="USA"/>
    <n v="35000000"/>
    <n v="2003"/>
    <n v="6.5"/>
    <s v="Adventure"/>
    <x v="9"/>
    <s v="Romance"/>
    <s v="War"/>
    <m/>
    <m/>
    <m/>
    <m/>
  </r>
  <r>
    <s v="Pou-Soi Cheang"/>
    <n v="119"/>
    <x v="4"/>
    <s v="Action|Adventure|Fantasy"/>
    <x v="801"/>
    <s v="English"/>
    <s v="China"/>
    <n v="68005000"/>
    <n v="2016"/>
    <n v="6"/>
    <s v="Action"/>
    <x v="0"/>
    <s v="Fantasy"/>
    <m/>
    <m/>
    <m/>
    <m/>
    <m/>
  </r>
  <r>
    <s v="John Dahl"/>
    <n v="132"/>
    <x v="778"/>
    <s v="Action|Drama|War"/>
    <x v="802"/>
    <s v="Filipino"/>
    <s v="USA"/>
    <n v="80000000"/>
    <n v="2005"/>
    <n v="6.7"/>
    <s v="Action"/>
    <x v="9"/>
    <s v="War"/>
    <m/>
    <m/>
    <m/>
    <m/>
    <m/>
  </r>
  <r>
    <s v="Tim Miller"/>
    <n v="108"/>
    <x v="779"/>
    <s v="Action|Adventure|Comedy|Romance|Sci-Fi"/>
    <x v="803"/>
    <s v="English"/>
    <s v="USA"/>
    <n v="58000000"/>
    <n v="2016"/>
    <n v="8.1"/>
    <s v="Action"/>
    <x v="0"/>
    <s v="Comedy"/>
    <s v="Romance"/>
    <s v="Sci-Fi"/>
    <m/>
    <m/>
    <m/>
  </r>
  <r>
    <s v="Stephen Herek"/>
    <n v="114"/>
    <x v="780"/>
    <s v="Comedy|Drama"/>
    <x v="804"/>
    <s v="English"/>
    <s v="USA"/>
    <n v="60000000"/>
    <n v="1998"/>
    <n v="4.9000000000000004"/>
    <s v="Comedy"/>
    <x v="9"/>
    <m/>
    <m/>
    <m/>
    <m/>
    <m/>
    <m/>
  </r>
  <r>
    <s v="Clint Eastwood"/>
    <n v="133"/>
    <x v="781"/>
    <s v="Action|Biography|Drama|History|Thriller|War"/>
    <x v="805"/>
    <s v="English"/>
    <s v="USA"/>
    <n v="58800000"/>
    <n v="2014"/>
    <n v="7.3"/>
    <s v="Action"/>
    <x v="18"/>
    <s v="Drama"/>
    <s v="History"/>
    <s v="Thriller"/>
    <s v="War"/>
    <m/>
    <m/>
  </r>
  <r>
    <s v="Rob Letterman"/>
    <n v="103"/>
    <x v="782"/>
    <s v="Adventure|Comedy|Family|Fantasy|Horror"/>
    <x v="806"/>
    <s v="English"/>
    <s v="USA"/>
    <n v="58000000"/>
    <n v="2015"/>
    <n v="6.4"/>
    <s v="Adventure"/>
    <x v="8"/>
    <s v="Family"/>
    <s v="Fantasy"/>
    <s v="Horror"/>
    <m/>
    <m/>
    <m/>
  </r>
  <r>
    <s v="-"/>
    <n v="22"/>
    <x v="4"/>
    <s v="Comedy|Family|Fantasy"/>
    <x v="807"/>
    <s v="English"/>
    <s v="USA"/>
    <n v="3000000"/>
    <s v="-"/>
    <n v="6.6"/>
    <s v="Comedy"/>
    <x v="4"/>
    <s v="Fantasy"/>
    <m/>
    <m/>
    <m/>
    <m/>
    <m/>
  </r>
  <r>
    <s v="Mark Waters"/>
    <n v="95"/>
    <x v="783"/>
    <s v="Comedy|Fantasy|Romance"/>
    <x v="808"/>
    <s v="English"/>
    <s v="USA"/>
    <n v="58000000"/>
    <n v="2005"/>
    <n v="6.7"/>
    <s v="Comedy"/>
    <x v="5"/>
    <s v="Romance"/>
    <m/>
    <m/>
    <m/>
    <m/>
    <m/>
  </r>
  <r>
    <s v="Brian Levant"/>
    <n v="90"/>
    <x v="784"/>
    <s v="Comedy|Family|Romance|Sci-Fi"/>
    <x v="809"/>
    <s v="English"/>
    <s v="USA"/>
    <n v="60000000"/>
    <n v="2000"/>
    <n v="3.6"/>
    <s v="Comedy"/>
    <x v="4"/>
    <s v="Romance"/>
    <s v="Sci-Fi"/>
    <m/>
    <m/>
    <m/>
    <m/>
  </r>
  <r>
    <s v="Peter MacDonald"/>
    <n v="87"/>
    <x v="785"/>
    <s v="Action|Adventure|Thriller|War"/>
    <x v="810"/>
    <s v="English"/>
    <s v="USA"/>
    <n v="63000000"/>
    <n v="1988"/>
    <n v="5.7"/>
    <s v="Action"/>
    <x v="0"/>
    <s v="Thriller"/>
    <s v="War"/>
    <m/>
    <m/>
    <m/>
    <m/>
  </r>
  <r>
    <s v="George Clooney"/>
    <n v="114"/>
    <x v="786"/>
    <s v="Comedy|Drama|Romance|Sport"/>
    <x v="811"/>
    <s v="English"/>
    <s v="USA"/>
    <n v="58000000"/>
    <n v="2008"/>
    <n v="6"/>
    <s v="Comedy"/>
    <x v="9"/>
    <s v="Romance"/>
    <s v="Sport"/>
    <m/>
    <m/>
    <m/>
    <m/>
  </r>
  <r>
    <s v="Frank Coraci"/>
    <n v="119"/>
    <x v="4"/>
    <s v="Comedy|Western"/>
    <x v="812"/>
    <s v="English"/>
    <s v="USA"/>
    <s v="-"/>
    <n v="2015"/>
    <n v="4.9000000000000004"/>
    <s v="Comedy"/>
    <x v="13"/>
    <m/>
    <m/>
    <m/>
    <m/>
    <m/>
    <m/>
  </r>
  <r>
    <s v="Marc Lawrence"/>
    <n v="103"/>
    <x v="787"/>
    <s v="Comedy|Drama|Romance"/>
    <x v="813"/>
    <s v="English"/>
    <s v="USA"/>
    <n v="58000000"/>
    <n v="2009"/>
    <n v="4.7"/>
    <s v="Comedy"/>
    <x v="9"/>
    <s v="Romance"/>
    <m/>
    <m/>
    <m/>
    <m/>
    <m/>
  </r>
  <r>
    <s v="Shawn Levy"/>
    <n v="125"/>
    <x v="788"/>
    <s v="Comedy"/>
    <x v="814"/>
    <s v="English"/>
    <s v="USA"/>
    <n v="58000000"/>
    <n v="2013"/>
    <n v="6.3"/>
    <s v="Comedy"/>
    <x v="2"/>
    <m/>
    <m/>
    <m/>
    <m/>
    <m/>
    <m/>
  </r>
  <r>
    <s v="Paul W.S. Anderson"/>
    <n v="97"/>
    <x v="789"/>
    <s v="Action|Adventure|Horror|Sci-Fi"/>
    <x v="815"/>
    <s v="English"/>
    <s v="Germany"/>
    <n v="60000000"/>
    <n v="2010"/>
    <n v="5.9"/>
    <s v="Action"/>
    <x v="0"/>
    <s v="Horror"/>
    <s v="Sci-Fi"/>
    <m/>
    <m/>
    <m/>
    <m/>
  </r>
  <r>
    <s v="Anthony Hemingway"/>
    <n v="125"/>
    <x v="790"/>
    <s v="Action|Adventure|Drama|History|War"/>
    <x v="816"/>
    <s v="English"/>
    <s v="USA"/>
    <n v="58000000"/>
    <n v="2012"/>
    <n v="5.9"/>
    <s v="Action"/>
    <x v="0"/>
    <s v="Drama"/>
    <s v="History"/>
    <s v="War"/>
    <m/>
    <m/>
    <m/>
  </r>
  <r>
    <s v="-"/>
    <n v="30"/>
    <x v="4"/>
    <s v="Comedy|Romance"/>
    <x v="817"/>
    <s v="English"/>
    <s v="USA"/>
    <s v="-"/>
    <s v="-"/>
    <n v="7"/>
    <s v="Comedy"/>
    <x v="6"/>
    <m/>
    <m/>
    <m/>
    <m/>
    <m/>
    <m/>
  </r>
  <r>
    <s v="Taylor Hackford"/>
    <n v="136"/>
    <x v="791"/>
    <s v="Drama|Mystery|Thriller"/>
    <x v="818"/>
    <s v="English"/>
    <s v="USA"/>
    <n v="57000000"/>
    <n v="1997"/>
    <n v="7.5"/>
    <s v="Drama"/>
    <x v="12"/>
    <s v="Thriller"/>
    <m/>
    <m/>
    <m/>
    <m/>
    <m/>
  </r>
  <r>
    <s v="Sean Anders"/>
    <n v="116"/>
    <x v="792"/>
    <s v="Comedy"/>
    <x v="819"/>
    <s v="English"/>
    <s v="USA"/>
    <n v="70000000"/>
    <n v="2012"/>
    <n v="5.6"/>
    <s v="Comedy"/>
    <x v="2"/>
    <m/>
    <m/>
    <m/>
    <m/>
    <m/>
    <m/>
  </r>
  <r>
    <s v="Rob Cohen"/>
    <n v="103"/>
    <x v="793"/>
    <s v="Action|Adventure|Fantasy"/>
    <x v="820"/>
    <s v="English"/>
    <s v="USA"/>
    <n v="57000000"/>
    <n v="1996"/>
    <n v="6.4"/>
    <s v="Action"/>
    <x v="0"/>
    <s v="Fantasy"/>
    <m/>
    <m/>
    <m/>
    <m/>
    <m/>
  </r>
  <r>
    <s v="Brett Ratner"/>
    <n v="97"/>
    <x v="794"/>
    <s v="Action|Comedy|Crime|Drama"/>
    <x v="821"/>
    <s v="English"/>
    <s v="USA"/>
    <n v="58000000"/>
    <n v="2004"/>
    <n v="6.3"/>
    <s v="Action"/>
    <x v="8"/>
    <s v="Crime"/>
    <s v="Drama"/>
    <m/>
    <m/>
    <m/>
    <m/>
  </r>
  <r>
    <s v="Mark Neveldine"/>
    <n v="96"/>
    <x v="795"/>
    <s v="Action|Fantasy|Thriller"/>
    <x v="822"/>
    <s v="English"/>
    <s v="USA"/>
    <n v="57000000"/>
    <n v="2011"/>
    <n v="4.3"/>
    <s v="Action"/>
    <x v="5"/>
    <s v="Thriller"/>
    <m/>
    <m/>
    <m/>
    <m/>
    <m/>
  </r>
  <r>
    <s v="John Madden"/>
    <n v="131"/>
    <x v="796"/>
    <s v="Drama|Music|Romance|War"/>
    <x v="823"/>
    <s v="English"/>
    <s v="UK"/>
    <n v="57000000"/>
    <n v="2001"/>
    <n v="5.9"/>
    <s v="Drama"/>
    <x v="16"/>
    <s v="Romance"/>
    <s v="War"/>
    <m/>
    <m/>
    <m/>
    <m/>
  </r>
  <r>
    <s v="-"/>
    <n v="22"/>
    <x v="4"/>
    <s v="Comedy|Romance"/>
    <x v="824"/>
    <s v="English"/>
    <s v="USA"/>
    <s v="-"/>
    <s v="-"/>
    <n v="6.7"/>
    <s v="Comedy"/>
    <x v="6"/>
    <m/>
    <m/>
    <m/>
    <m/>
    <m/>
    <m/>
  </r>
  <r>
    <s v="Adam Shankman"/>
    <n v="95"/>
    <x v="797"/>
    <s v="Action|Comedy|Drama|Family|Thriller"/>
    <x v="825"/>
    <s v="English"/>
    <s v="Canada"/>
    <n v="56000000"/>
    <n v="2005"/>
    <n v="5.5"/>
    <s v="Action"/>
    <x v="8"/>
    <s v="Drama"/>
    <s v="Family"/>
    <s v="Thriller"/>
    <m/>
    <m/>
    <m/>
  </r>
  <r>
    <s v="Kevin Bray"/>
    <n v="86"/>
    <x v="798"/>
    <s v="Action|Crime"/>
    <x v="826"/>
    <s v="English"/>
    <s v="USA"/>
    <n v="56000000"/>
    <n v="2004"/>
    <n v="6.2"/>
    <s v="Action"/>
    <x v="7"/>
    <m/>
    <m/>
    <m/>
    <m/>
    <m/>
    <m/>
  </r>
  <r>
    <s v="Robert Zemeckis"/>
    <n v="142"/>
    <x v="799"/>
    <s v="Comedy|Drama"/>
    <x v="827"/>
    <s v="English"/>
    <s v="USA"/>
    <n v="55000000"/>
    <n v="1994"/>
    <n v="8.8000000000000007"/>
    <s v="Comedy"/>
    <x v="9"/>
    <m/>
    <m/>
    <m/>
    <m/>
    <m/>
    <m/>
  </r>
  <r>
    <s v="Tim Hill"/>
    <n v="92"/>
    <x v="800"/>
    <s v="Animation|Comedy|Family|Fantasy|Music"/>
    <x v="828"/>
    <s v="English"/>
    <s v="USA"/>
    <n v="60000000"/>
    <n v="2007"/>
    <n v="5.2"/>
    <s v="Animation"/>
    <x v="8"/>
    <s v="Family"/>
    <s v="Fantasy"/>
    <s v="Music"/>
    <m/>
    <m/>
    <m/>
  </r>
  <r>
    <s v="Jay Roach"/>
    <n v="108"/>
    <x v="801"/>
    <s v="Comedy"/>
    <x v="829"/>
    <s v="English"/>
    <s v="USA"/>
    <n v="55000000"/>
    <n v="2000"/>
    <n v="7"/>
    <s v="Comedy"/>
    <x v="2"/>
    <m/>
    <m/>
    <m/>
    <m/>
    <m/>
    <m/>
  </r>
  <r>
    <s v="Mike Gabriel"/>
    <n v="84"/>
    <x v="802"/>
    <s v="Adventure|Animation|Drama|Family|History|Musical|Romance"/>
    <x v="830"/>
    <s v="English"/>
    <s v="USA"/>
    <n v="55000000"/>
    <n v="1995"/>
    <n v="6.6"/>
    <s v="Adventure"/>
    <x v="3"/>
    <s v="Drama"/>
    <s v="Family"/>
    <s v="History"/>
    <s v="Musical"/>
    <s v="Romance"/>
    <m/>
  </r>
  <r>
    <s v="Richard Donner"/>
    <n v="188"/>
    <x v="803"/>
    <s v="Action|Adventure|Drama|Romance|Sci-Fi"/>
    <x v="831"/>
    <s v="English"/>
    <s v="USA"/>
    <n v="55000000"/>
    <n v="1978"/>
    <n v="7.3"/>
    <s v="Action"/>
    <x v="0"/>
    <s v="Drama"/>
    <s v="Romance"/>
    <s v="Sci-Fi"/>
    <m/>
    <m/>
    <m/>
  </r>
  <r>
    <s v="Tom Shadyac"/>
    <n v="95"/>
    <x v="804"/>
    <s v="Comedy|Romance|Sci-Fi"/>
    <x v="832"/>
    <s v="English"/>
    <s v="USA"/>
    <n v="54000000"/>
    <n v="1996"/>
    <n v="5.6"/>
    <s v="Comedy"/>
    <x v="6"/>
    <s v="Sci-Fi"/>
    <m/>
    <m/>
    <m/>
    <m/>
    <m/>
  </r>
  <r>
    <s v="Andy Tennant"/>
    <n v="118"/>
    <x v="805"/>
    <s v="Comedy|Romance"/>
    <x v="833"/>
    <s v="English"/>
    <s v="USA"/>
    <n v="70000000"/>
    <n v="2005"/>
    <n v="6.6"/>
    <s v="Comedy"/>
    <x v="6"/>
    <m/>
    <m/>
    <m/>
    <m/>
    <m/>
    <m/>
  </r>
  <r>
    <s v="Sam Weisman"/>
    <n v="92"/>
    <x v="806"/>
    <s v="Action|Adventure|Comedy|Family|Romance"/>
    <x v="834"/>
    <s v="English"/>
    <s v="USA"/>
    <n v="55000000"/>
    <n v="1997"/>
    <n v="5.4"/>
    <s v="Action"/>
    <x v="0"/>
    <s v="Comedy"/>
    <s v="Family"/>
    <s v="Romance"/>
    <m/>
    <m/>
    <m/>
  </r>
  <r>
    <s v="Jesse Dylan"/>
    <n v="74"/>
    <x v="807"/>
    <s v="Comedy|Romance"/>
    <x v="835"/>
    <s v="English"/>
    <s v="USA"/>
    <n v="55000000"/>
    <n v="2003"/>
    <n v="6.3"/>
    <s v="Comedy"/>
    <x v="6"/>
    <m/>
    <m/>
    <m/>
    <m/>
    <m/>
    <m/>
  </r>
  <r>
    <s v="Paul Greengrass"/>
    <n v="134"/>
    <x v="808"/>
    <s v="Biography|Drama|Thriller"/>
    <x v="836"/>
    <s v="English"/>
    <s v="USA"/>
    <n v="55000000"/>
    <n v="2013"/>
    <n v="7.9"/>
    <s v="Biography"/>
    <x v="9"/>
    <s v="Thriller"/>
    <m/>
    <m/>
    <m/>
    <m/>
    <m/>
  </r>
  <r>
    <s v="Shawn Levy"/>
    <n v="101"/>
    <x v="809"/>
    <s v="Comedy|Crime|Romance|Thriller"/>
    <x v="837"/>
    <s v="English"/>
    <s v="USA"/>
    <n v="55000000"/>
    <n v="2010"/>
    <n v="6.3"/>
    <s v="Comedy"/>
    <x v="7"/>
    <s v="Romance"/>
    <s v="Thriller"/>
    <m/>
    <m/>
    <m/>
    <m/>
  </r>
  <r>
    <s v="Brad Silberling"/>
    <n v="100"/>
    <x v="810"/>
    <s v="Comedy|Family|Fantasy"/>
    <x v="838"/>
    <s v="English"/>
    <s v="USA"/>
    <n v="50000000"/>
    <n v="1995"/>
    <n v="6"/>
    <s v="Comedy"/>
    <x v="4"/>
    <s v="Fantasy"/>
    <m/>
    <m/>
    <m/>
    <m/>
    <m/>
  </r>
  <r>
    <s v="Antoine Fuqua"/>
    <n v="132"/>
    <x v="811"/>
    <s v="Action|Crime|Thriller"/>
    <x v="839"/>
    <s v="English"/>
    <s v="USA"/>
    <n v="55000000"/>
    <n v="2014"/>
    <n v="7.2"/>
    <s v="Action"/>
    <x v="7"/>
    <s v="Thriller"/>
    <m/>
    <m/>
    <m/>
    <m/>
    <m/>
  </r>
  <r>
    <s v="Wayne Wang"/>
    <n v="105"/>
    <x v="812"/>
    <s v="Comedy|Drama|Romance"/>
    <x v="840"/>
    <s v="English"/>
    <s v="USA"/>
    <n v="55000000"/>
    <n v="2002"/>
    <n v="5.0999999999999996"/>
    <s v="Comedy"/>
    <x v="9"/>
    <s v="Romance"/>
    <m/>
    <m/>
    <m/>
    <m/>
    <m/>
  </r>
  <r>
    <s v="Tony Scott"/>
    <n v="123"/>
    <x v="813"/>
    <s v="Action|Drama|Thriller|War"/>
    <x v="841"/>
    <s v="English"/>
    <s v="USA"/>
    <n v="53000000"/>
    <n v="1995"/>
    <n v="7.3"/>
    <s v="Action"/>
    <x v="9"/>
    <s v="Thriller"/>
    <s v="War"/>
    <m/>
    <m/>
    <m/>
    <m/>
  </r>
  <r>
    <s v="Gabriele Muccino"/>
    <n v="117"/>
    <x v="814"/>
    <s v="Biography|Drama"/>
    <x v="842"/>
    <s v="English"/>
    <s v="USA"/>
    <n v="55000000"/>
    <n v="2006"/>
    <n v="8"/>
    <s v="Biography"/>
    <x v="9"/>
    <m/>
    <m/>
    <m/>
    <m/>
    <m/>
    <m/>
  </r>
  <r>
    <s v="Robert Schwentke"/>
    <n v="98"/>
    <x v="815"/>
    <s v="Drama|Mystery|Thriller"/>
    <x v="843"/>
    <s v="English"/>
    <s v="USA"/>
    <n v="55000000"/>
    <n v="2005"/>
    <n v="6.2"/>
    <s v="Drama"/>
    <x v="12"/>
    <s v="Thriller"/>
    <m/>
    <m/>
    <m/>
    <m/>
    <m/>
  </r>
  <r>
    <s v="Barry Levinson"/>
    <n v="128"/>
    <x v="816"/>
    <s v="Drama|Thriller"/>
    <x v="844"/>
    <s v="English"/>
    <s v="USA"/>
    <n v="55000000"/>
    <n v="1994"/>
    <n v="6"/>
    <s v="Drama"/>
    <x v="1"/>
    <m/>
    <m/>
    <m/>
    <m/>
    <m/>
    <m/>
  </r>
  <r>
    <s v="Brad Silberling"/>
    <n v="114"/>
    <x v="817"/>
    <s v="Drama|Fantasy|Romance"/>
    <x v="845"/>
    <s v="English"/>
    <s v="Germany"/>
    <n v="55000000"/>
    <n v="1998"/>
    <n v="6.7"/>
    <s v="Drama"/>
    <x v="5"/>
    <s v="Romance"/>
    <m/>
    <m/>
    <m/>
    <m/>
    <m/>
  </r>
  <r>
    <s v="Quentin Tarantino"/>
    <n v="111"/>
    <x v="818"/>
    <s v="Action"/>
    <x v="846"/>
    <s v="English"/>
    <s v="USA"/>
    <n v="30000000"/>
    <n v="2003"/>
    <n v="8.1"/>
    <s v="Action"/>
    <x v="2"/>
    <m/>
    <m/>
    <m/>
    <m/>
    <m/>
    <m/>
  </r>
  <r>
    <s v="Frank Oz"/>
    <n v="85"/>
    <x v="819"/>
    <s v="Comedy"/>
    <x v="847"/>
    <s v="English"/>
    <s v="USA"/>
    <n v="55000000"/>
    <n v="1999"/>
    <n v="6.4"/>
    <s v="Comedy"/>
    <x v="2"/>
    <m/>
    <m/>
    <m/>
    <m/>
    <m/>
    <m/>
  </r>
  <r>
    <s v="-"/>
    <n v="44"/>
    <x v="4"/>
    <s v="Action|Adventure|Drama|Sci-Fi"/>
    <x v="848"/>
    <s v="English"/>
    <s v="USA"/>
    <n v="1400000"/>
    <s v="-"/>
    <n v="8.4"/>
    <s v="Action"/>
    <x v="0"/>
    <s v="Drama"/>
    <s v="Sci-Fi"/>
    <m/>
    <m/>
    <m/>
    <m/>
  </r>
  <r>
    <s v="Quentin Tarantino"/>
    <n v="137"/>
    <x v="820"/>
    <s v="Action|Crime|Drama|Thriller"/>
    <x v="849"/>
    <s v="English"/>
    <s v="USA"/>
    <n v="30000000"/>
    <n v="2004"/>
    <n v="8"/>
    <s v="Action"/>
    <x v="7"/>
    <s v="Drama"/>
    <s v="Thriller"/>
    <m/>
    <m/>
    <m/>
    <m/>
  </r>
  <r>
    <s v="Andrey Konchalovskiy"/>
    <n v="97"/>
    <x v="821"/>
    <s v="Action|Comedy|Crime|Thriller"/>
    <x v="850"/>
    <s v="English"/>
    <s v="USA"/>
    <n v="55000000"/>
    <n v="1989"/>
    <n v="6.3"/>
    <s v="Action"/>
    <x v="8"/>
    <s v="Crime"/>
    <s v="Thriller"/>
    <m/>
    <m/>
    <m/>
    <m/>
  </r>
  <r>
    <s v="Robert Zemeckis"/>
    <n v="104"/>
    <x v="822"/>
    <s v="Comedy|Fantasy|Horror"/>
    <x v="851"/>
    <s v="English"/>
    <s v="USA"/>
    <n v="55000000"/>
    <n v="1992"/>
    <n v="6.4"/>
    <s v="Comedy"/>
    <x v="5"/>
    <s v="Horror"/>
    <m/>
    <m/>
    <m/>
    <m/>
    <m/>
  </r>
  <r>
    <s v="Tom Dey"/>
    <n v="110"/>
    <x v="823"/>
    <s v="Action|Adventure|Comedy|Western"/>
    <x v="852"/>
    <s v="English"/>
    <s v="USA"/>
    <n v="55000000"/>
    <n v="2000"/>
    <n v="6.6"/>
    <s v="Action"/>
    <x v="0"/>
    <s v="Comedy"/>
    <s v="Western"/>
    <m/>
    <m/>
    <m/>
    <m/>
  </r>
  <r>
    <s v="Stuart Baird"/>
    <n v="133"/>
    <x v="824"/>
    <s v="Action|Adventure|Thriller"/>
    <x v="853"/>
    <s v="English"/>
    <s v="USA"/>
    <n v="55000000"/>
    <n v="1996"/>
    <n v="6.4"/>
    <s v="Action"/>
    <x v="0"/>
    <s v="Thriller"/>
    <m/>
    <m/>
    <m/>
    <m/>
    <m/>
  </r>
  <r>
    <s v="Mark Waters"/>
    <n v="94"/>
    <x v="825"/>
    <s v="Comedy|Family|Fantasy"/>
    <x v="854"/>
    <s v="English"/>
    <s v="USA"/>
    <n v="55000000"/>
    <n v="2011"/>
    <n v="6"/>
    <s v="Comedy"/>
    <x v="4"/>
    <s v="Fantasy"/>
    <m/>
    <m/>
    <m/>
    <m/>
    <m/>
  </r>
  <r>
    <s v="Rob Minkoff"/>
    <n v="104"/>
    <x v="826"/>
    <s v="Action|Adventure|Fantasy"/>
    <x v="855"/>
    <s v="English"/>
    <s v="USA"/>
    <n v="55000000"/>
    <n v="2008"/>
    <n v="6.6"/>
    <s v="Action"/>
    <x v="0"/>
    <s v="Fantasy"/>
    <m/>
    <m/>
    <m/>
    <m/>
    <m/>
  </r>
  <r>
    <s v="Jimmy Hayward"/>
    <n v="91"/>
    <x v="827"/>
    <s v="Adventure|Animation|Comedy|Family"/>
    <x v="856"/>
    <s v="English"/>
    <s v="USA"/>
    <n v="55000000"/>
    <n v="2013"/>
    <n v="5.9"/>
    <s v="Adventure"/>
    <x v="3"/>
    <s v="Comedy"/>
    <s v="Family"/>
    <m/>
    <m/>
    <m/>
    <m/>
  </r>
  <r>
    <s v="David Fincher"/>
    <n v="145"/>
    <x v="828"/>
    <s v="Action|Horror|Sci-Fi"/>
    <x v="857"/>
    <s v="English"/>
    <s v="USA"/>
    <n v="50000000"/>
    <n v="1992"/>
    <n v="6.4"/>
    <s v="Action"/>
    <x v="11"/>
    <s v="Sci-Fi"/>
    <m/>
    <m/>
    <m/>
    <m/>
    <m/>
  </r>
  <r>
    <s v="Alan Parker"/>
    <n v="135"/>
    <x v="829"/>
    <s v="Biography|Drama|History|Musical"/>
    <x v="858"/>
    <s v="English"/>
    <s v="USA"/>
    <n v="55000000"/>
    <n v="1996"/>
    <n v="6.3"/>
    <s v="Biography"/>
    <x v="9"/>
    <s v="History"/>
    <s v="Musical"/>
    <m/>
    <m/>
    <m/>
    <m/>
  </r>
  <r>
    <s v="John Frankenheimer"/>
    <n v="122"/>
    <x v="830"/>
    <s v="Action|Adventure|Crime|Thriller"/>
    <x v="859"/>
    <s v="English"/>
    <s v="UK"/>
    <n v="55000000"/>
    <n v="1998"/>
    <n v="7.3"/>
    <s v="Action"/>
    <x v="0"/>
    <s v="Crime"/>
    <s v="Thriller"/>
    <m/>
    <m/>
    <m/>
    <m/>
  </r>
  <r>
    <s v="Stephen Hopkins"/>
    <n v="110"/>
    <x v="831"/>
    <s v="Adventure|Drama|Horror|Thriller"/>
    <x v="860"/>
    <s v="English"/>
    <s v="USA"/>
    <n v="55000000"/>
    <n v="1996"/>
    <n v="6.8"/>
    <s v="Adventure"/>
    <x v="9"/>
    <s v="Horror"/>
    <s v="Thriller"/>
    <m/>
    <m/>
    <m/>
    <m/>
  </r>
  <r>
    <s v="Paul King"/>
    <n v="95"/>
    <x v="832"/>
    <s v="Animation|Comedy|Family|Fantasy"/>
    <x v="861"/>
    <s v="English"/>
    <s v="UK"/>
    <n v="55000000"/>
    <n v="2014"/>
    <n v="7.2"/>
    <s v="Animation"/>
    <x v="8"/>
    <s v="Family"/>
    <s v="Fantasy"/>
    <m/>
    <m/>
    <m/>
    <m/>
  </r>
  <r>
    <s v="Akiva Schaffer"/>
    <n v="102"/>
    <x v="833"/>
    <s v="Action|Comedy|Sci-Fi"/>
    <x v="862"/>
    <s v="English"/>
    <s v="USA"/>
    <n v="68000000"/>
    <n v="2012"/>
    <n v="5.7"/>
    <s v="Action"/>
    <x v="8"/>
    <s v="Sci-Fi"/>
    <m/>
    <m/>
    <m/>
    <m/>
    <m/>
  </r>
  <r>
    <s v="William Friedkin"/>
    <n v="94"/>
    <x v="834"/>
    <s v="Action|Crime|Drama|Thriller"/>
    <x v="863"/>
    <s v="English"/>
    <s v="USA"/>
    <n v="55000000"/>
    <n v="2003"/>
    <n v="6"/>
    <s v="Action"/>
    <x v="7"/>
    <s v="Drama"/>
    <s v="Thriller"/>
    <m/>
    <m/>
    <m/>
    <m/>
  </r>
  <r>
    <s v="Jon Turteltaub"/>
    <n v="126"/>
    <x v="835"/>
    <s v="Drama|Thriller"/>
    <x v="864"/>
    <s v="English"/>
    <s v="USA"/>
    <n v="55000000"/>
    <n v="1999"/>
    <n v="6.5"/>
    <s v="Drama"/>
    <x v="1"/>
    <m/>
    <m/>
    <m/>
    <m/>
    <m/>
    <m/>
  </r>
  <r>
    <s v="Bobby Farrelly"/>
    <n v="118"/>
    <x v="836"/>
    <s v="Comedy"/>
    <x v="865"/>
    <s v="English"/>
    <s v="USA"/>
    <n v="55000000"/>
    <n v="2003"/>
    <n v="5.8"/>
    <s v="Comedy"/>
    <x v="2"/>
    <m/>
    <m/>
    <m/>
    <m/>
    <m/>
    <m/>
  </r>
  <r>
    <s v="Kent Alterman"/>
    <n v="99"/>
    <x v="837"/>
    <s v="Comedy|Sport"/>
    <x v="866"/>
    <s v="English"/>
    <s v="USA"/>
    <n v="55000000"/>
    <n v="2008"/>
    <n v="5.8"/>
    <s v="Comedy"/>
    <x v="19"/>
    <m/>
    <m/>
    <m/>
    <m/>
    <m/>
    <m/>
  </r>
  <r>
    <s v="Peter Lord"/>
    <n v="88"/>
    <x v="838"/>
    <s v="Adventure|Animation|Comedy|Family"/>
    <x v="867"/>
    <s v="English"/>
    <s v="UK"/>
    <n v="55000000"/>
    <n v="2012"/>
    <n v="6.7"/>
    <s v="Adventure"/>
    <x v="3"/>
    <s v="Comedy"/>
    <s v="Family"/>
    <m/>
    <m/>
    <m/>
    <m/>
  </r>
  <r>
    <s v="Clint Eastwood"/>
    <n v="141"/>
    <x v="839"/>
    <s v="Crime|Drama|Mystery|Thriller"/>
    <x v="868"/>
    <s v="English"/>
    <s v="USA"/>
    <n v="55000000"/>
    <n v="2008"/>
    <n v="7.8"/>
    <s v="Crime"/>
    <x v="9"/>
    <s v="Mystery"/>
    <s v="Thriller"/>
    <m/>
    <m/>
    <m/>
    <m/>
  </r>
  <r>
    <s v="Andrew Davis"/>
    <n v="107"/>
    <x v="840"/>
    <s v="Action|Drama|Sci-Fi|Thriller"/>
    <x v="869"/>
    <s v="English"/>
    <s v="USA"/>
    <n v="50000000"/>
    <n v="1996"/>
    <n v="5.6"/>
    <s v="Action"/>
    <x v="9"/>
    <s v="Sci-Fi"/>
    <s v="Thriller"/>
    <m/>
    <m/>
    <m/>
    <m/>
  </r>
  <r>
    <s v="Tony Scott"/>
    <n v="116"/>
    <x v="841"/>
    <s v="Action|Drama|Sport|Thriller"/>
    <x v="870"/>
    <s v="English"/>
    <s v="USA"/>
    <n v="55000000"/>
    <n v="1996"/>
    <n v="5.8"/>
    <s v="Action"/>
    <x v="9"/>
    <s v="Sport"/>
    <s v="Thriller"/>
    <m/>
    <m/>
    <m/>
    <m/>
  </r>
  <r>
    <s v="Joel Schumacher"/>
    <n v="143"/>
    <x v="842"/>
    <s v="Drama|Musical|Romance|Thriller"/>
    <x v="871"/>
    <s v="English"/>
    <s v="UK"/>
    <n v="70000000"/>
    <n v="2004"/>
    <n v="7.4"/>
    <s v="Drama"/>
    <x v="15"/>
    <s v="Romance"/>
    <s v="Thriller"/>
    <m/>
    <m/>
    <m/>
    <m/>
  </r>
  <r>
    <s v="Shekhar Kapur"/>
    <n v="114"/>
    <x v="843"/>
    <s v="Biography|Drama|History|War"/>
    <x v="872"/>
    <s v="English"/>
    <s v="UK"/>
    <n v="55000000"/>
    <n v="2007"/>
    <n v="6.9"/>
    <s v="Biography"/>
    <x v="9"/>
    <s v="History"/>
    <s v="War"/>
    <m/>
    <m/>
    <m/>
    <m/>
  </r>
  <r>
    <s v="Karyn Kusama"/>
    <n v="93"/>
    <x v="844"/>
    <s v="Action|Sci-Fi"/>
    <x v="873"/>
    <s v="English"/>
    <s v="USA"/>
    <n v="62000000"/>
    <n v="2005"/>
    <n v="5.5"/>
    <s v="Action"/>
    <x v="10"/>
    <m/>
    <m/>
    <m/>
    <m/>
    <m/>
    <m/>
  </r>
  <r>
    <s v="Ron Maxwell"/>
    <n v="280"/>
    <x v="845"/>
    <s v="Drama|History|War"/>
    <x v="874"/>
    <s v="English"/>
    <s v="USA"/>
    <n v="56000000"/>
    <n v="2003"/>
    <n v="6.3"/>
    <s v="Drama"/>
    <x v="14"/>
    <s v="War"/>
    <m/>
    <m/>
    <m/>
    <m/>
    <m/>
  </r>
  <r>
    <s v="Robert Butler"/>
    <n v="100"/>
    <x v="846"/>
    <s v="Action|Thriller"/>
    <x v="875"/>
    <s v="English"/>
    <s v="USA"/>
    <n v="71000000"/>
    <n v="1997"/>
    <n v="4.7"/>
    <s v="Action"/>
    <x v="1"/>
    <m/>
    <m/>
    <m/>
    <m/>
    <m/>
    <m/>
  </r>
  <r>
    <s v="Karey Kirkpatrick"/>
    <n v="107"/>
    <x v="847"/>
    <s v="Comedy|Drama|Family|Fantasy"/>
    <x v="876"/>
    <s v="English"/>
    <s v="USA"/>
    <n v="55000000"/>
    <n v="2009"/>
    <n v="5.6"/>
    <s v="Comedy"/>
    <x v="9"/>
    <s v="Family"/>
    <s v="Fantasy"/>
    <m/>
    <m/>
    <m/>
    <m/>
  </r>
  <r>
    <s v="James Bobin"/>
    <n v="119"/>
    <x v="848"/>
    <s v="Adventure|Comedy|Crime|Family|Musical"/>
    <x v="877"/>
    <s v="English"/>
    <s v="USA"/>
    <n v="50000000"/>
    <n v="2014"/>
    <n v="6.4"/>
    <s v="Adventure"/>
    <x v="8"/>
    <s v="Crime"/>
    <s v="Family"/>
    <s v="Musical"/>
    <m/>
    <m/>
    <m/>
  </r>
  <r>
    <s v="Jonathan Frakes"/>
    <n v="95"/>
    <x v="849"/>
    <s v="Action|Adventure|Comedy|Family|Sci-Fi"/>
    <x v="878"/>
    <s v="English"/>
    <s v="UK"/>
    <n v="57000000"/>
    <n v="2004"/>
    <n v="4.2"/>
    <s v="Action"/>
    <x v="0"/>
    <s v="Comedy"/>
    <s v="Family"/>
    <s v="Sci-Fi"/>
    <m/>
    <m/>
    <m/>
  </r>
  <r>
    <s v="Steve Antin"/>
    <n v="119"/>
    <x v="850"/>
    <s v="Drama|Music|Musical|Romance"/>
    <x v="879"/>
    <s v="English"/>
    <s v="USA"/>
    <n v="55000000"/>
    <n v="2010"/>
    <n v="6.4"/>
    <s v="Drama"/>
    <x v="16"/>
    <s v="Musical"/>
    <s v="Romance"/>
    <m/>
    <m/>
    <m/>
    <m/>
  </r>
  <r>
    <s v="Jean-Pierre Jeunet"/>
    <n v="133"/>
    <x v="851"/>
    <s v="Drama|Mystery|Romance|War"/>
    <x v="880"/>
    <s v="French"/>
    <s v="France"/>
    <n v="47000000"/>
    <n v="2004"/>
    <n v="7.7"/>
    <s v="Drama"/>
    <x v="12"/>
    <s v="Romance"/>
    <s v="War"/>
    <m/>
    <m/>
    <m/>
    <m/>
  </r>
  <r>
    <s v="Stanley Kubrick"/>
    <n v="152"/>
    <x v="4"/>
    <s v="Crime|Drama|Romance"/>
    <x v="881"/>
    <s v="English"/>
    <s v="UK"/>
    <n v="2000000"/>
    <n v="1962"/>
    <n v="7.7"/>
    <s v="Crime"/>
    <x v="9"/>
    <s v="Romance"/>
    <m/>
    <m/>
    <m/>
    <m/>
    <m/>
  </r>
  <r>
    <s v="Jim Gillespie"/>
    <n v="96"/>
    <x v="4"/>
    <s v="Crime|Horror|Mystery|Thriller"/>
    <x v="882"/>
    <s v="English"/>
    <s v="USA"/>
    <n v="55000000"/>
    <n v="2002"/>
    <n v="5.3"/>
    <s v="Crime"/>
    <x v="11"/>
    <s v="Mystery"/>
    <s v="Thriller"/>
    <m/>
    <m/>
    <m/>
    <m/>
  </r>
  <r>
    <s v="Guillermo del Toro"/>
    <n v="117"/>
    <x v="852"/>
    <s v="Action|Horror|Sci-Fi|Thriller"/>
    <x v="883"/>
    <s v="English"/>
    <s v="USA"/>
    <n v="54000000"/>
    <n v="2002"/>
    <n v="6.7"/>
    <s v="Action"/>
    <x v="11"/>
    <s v="Sci-Fi"/>
    <s v="Thriller"/>
    <m/>
    <m/>
    <m/>
    <m/>
  </r>
  <r>
    <s v="Gabriele Muccino"/>
    <n v="123"/>
    <x v="853"/>
    <s v="Drama|Romance"/>
    <x v="884"/>
    <s v="English"/>
    <s v="USA"/>
    <n v="55000000"/>
    <n v="2008"/>
    <n v="7.7"/>
    <s v="Drama"/>
    <x v="6"/>
    <m/>
    <m/>
    <m/>
    <m/>
    <m/>
    <m/>
  </r>
  <r>
    <s v="Walter Hill"/>
    <n v="92"/>
    <x v="854"/>
    <s v="Action|Thriller"/>
    <x v="885"/>
    <s v="English"/>
    <s v="USA"/>
    <n v="55000000"/>
    <n v="2012"/>
    <n v="5.7"/>
    <s v="Action"/>
    <x v="1"/>
    <m/>
    <m/>
    <m/>
    <m/>
    <m/>
    <m/>
  </r>
  <r>
    <s v="Francis Ford Coppola"/>
    <n v="170"/>
    <x v="855"/>
    <s v="Crime|Drama"/>
    <x v="886"/>
    <s v="English"/>
    <s v="USA"/>
    <n v="54000000"/>
    <n v="1990"/>
    <n v="7.6"/>
    <s v="Crime"/>
    <x v="9"/>
    <m/>
    <m/>
    <m/>
    <m/>
    <m/>
    <m/>
  </r>
  <r>
    <s v="Cameron Crowe"/>
    <n v="123"/>
    <x v="856"/>
    <s v="Comedy|Drama|Romance"/>
    <x v="887"/>
    <s v="English"/>
    <s v="USA"/>
    <n v="57000000"/>
    <n v="2005"/>
    <n v="6.4"/>
    <s v="Comedy"/>
    <x v="9"/>
    <s v="Romance"/>
    <m/>
    <m/>
    <m/>
    <m/>
    <m/>
  </r>
  <r>
    <s v="Anthony Russo"/>
    <n v="110"/>
    <x v="857"/>
    <s v="Comedy|Romance"/>
    <x v="888"/>
    <s v="English"/>
    <s v="USA"/>
    <n v="54000000"/>
    <n v="2006"/>
    <n v="5.6"/>
    <s v="Comedy"/>
    <x v="6"/>
    <m/>
    <m/>
    <m/>
    <m/>
    <m/>
    <m/>
  </r>
  <r>
    <s v="Richard Lester"/>
    <n v="116"/>
    <x v="858"/>
    <s v="Action|Adventure|Romance|Sci-Fi"/>
    <x v="889"/>
    <s v="English"/>
    <s v="USA"/>
    <n v="54000000"/>
    <n v="1980"/>
    <n v="6.8"/>
    <s v="Action"/>
    <x v="0"/>
    <s v="Romance"/>
    <s v="Sci-Fi"/>
    <m/>
    <m/>
    <m/>
    <m/>
  </r>
  <r>
    <s v="Martin Brest"/>
    <n v="121"/>
    <x v="859"/>
    <s v="Comedy|Crime|Romance"/>
    <x v="890"/>
    <s v="English"/>
    <s v="USA"/>
    <n v="54000000"/>
    <n v="2003"/>
    <n v="2.4"/>
    <s v="Comedy"/>
    <x v="7"/>
    <s v="Romance"/>
    <m/>
    <m/>
    <m/>
    <m/>
    <m/>
  </r>
  <r>
    <s v="Steven Zaillian"/>
    <n v="128"/>
    <x v="860"/>
    <s v="Drama|Thriller"/>
    <x v="891"/>
    <s v="English"/>
    <s v="Germany"/>
    <n v="55000000"/>
    <n v="2006"/>
    <n v="6.2"/>
    <s v="Drama"/>
    <x v="1"/>
    <m/>
    <m/>
    <m/>
    <m/>
    <m/>
    <m/>
  </r>
  <r>
    <s v="John Singleton"/>
    <n v="99"/>
    <x v="861"/>
    <s v="Action|Crime|Thriller"/>
    <x v="892"/>
    <s v="English"/>
    <s v="Germany"/>
    <n v="46000000"/>
    <n v="2000"/>
    <n v="5.9"/>
    <s v="Action"/>
    <x v="7"/>
    <s v="Thriller"/>
    <m/>
    <m/>
    <m/>
    <m/>
    <m/>
  </r>
  <r>
    <s v="Don Bluth"/>
    <n v="94"/>
    <x v="862"/>
    <s v="Adventure|Animation|Drama|Family|Fantasy|Musical|Mystery|Romance"/>
    <x v="893"/>
    <s v="English"/>
    <s v="USA"/>
    <n v="50000000"/>
    <n v="1997"/>
    <n v="7.1"/>
    <s v="Adventure"/>
    <x v="3"/>
    <s v="Drama"/>
    <s v="Family"/>
    <s v="Fantasy"/>
    <s v="Musical"/>
    <s v="Mystery"/>
    <s v="Romance"/>
  </r>
  <r>
    <s v="Baz Luhrmann"/>
    <n v="127"/>
    <x v="863"/>
    <s v="Drama|Musical|Romance"/>
    <x v="894"/>
    <s v="English"/>
    <s v="USA"/>
    <n v="52500000"/>
    <n v="2001"/>
    <n v="7.6"/>
    <s v="Drama"/>
    <x v="15"/>
    <s v="Romance"/>
    <m/>
    <m/>
    <m/>
    <m/>
    <m/>
  </r>
  <r>
    <s v="Harold Becker"/>
    <n v="89"/>
    <x v="864"/>
    <s v="Crime|Mystery|Thriller"/>
    <x v="895"/>
    <s v="English"/>
    <s v="USA"/>
    <n v="53000000"/>
    <n v="2001"/>
    <n v="5.5"/>
    <s v="Crime"/>
    <x v="12"/>
    <s v="Thriller"/>
    <m/>
    <m/>
    <m/>
    <m/>
    <m/>
  </r>
  <r>
    <s v="Scott Cooper"/>
    <n v="123"/>
    <x v="865"/>
    <s v="Biography|Crime|Drama"/>
    <x v="896"/>
    <s v="English"/>
    <s v="USA"/>
    <n v="53000000"/>
    <n v="2015"/>
    <n v="7"/>
    <s v="Biography"/>
    <x v="7"/>
    <s v="Drama"/>
    <m/>
    <m/>
    <m/>
    <m/>
    <m/>
  </r>
  <r>
    <s v="Clint Eastwood"/>
    <n v="135"/>
    <x v="866"/>
    <s v="Drama|History|War"/>
    <x v="897"/>
    <s v="English"/>
    <s v="USA"/>
    <n v="90000000"/>
    <n v="2006"/>
    <n v="7.1"/>
    <s v="Drama"/>
    <x v="14"/>
    <s v="War"/>
    <m/>
    <m/>
    <m/>
    <m/>
    <m/>
  </r>
  <r>
    <s v="F. Gary Gray"/>
    <n v="118"/>
    <x v="867"/>
    <s v="Crime|Drama|Thriller"/>
    <x v="898"/>
    <s v="English"/>
    <s v="USA"/>
    <n v="50000000"/>
    <n v="2009"/>
    <n v="7.4"/>
    <s v="Crime"/>
    <x v="9"/>
    <s v="Thriller"/>
    <m/>
    <m/>
    <m/>
    <m/>
    <m/>
  </r>
  <r>
    <s v="Robert Rodriguez"/>
    <n v="189"/>
    <x v="868"/>
    <s v="Action|Horror|Thriller"/>
    <x v="899"/>
    <s v="English"/>
    <s v="USA"/>
    <n v="53000000"/>
    <n v="2007"/>
    <n v="7.6"/>
    <s v="Action"/>
    <x v="11"/>
    <s v="Thriller"/>
    <m/>
    <m/>
    <m/>
    <m/>
    <m/>
  </r>
  <r>
    <s v="Jonathan Demme"/>
    <n v="172"/>
    <x v="869"/>
    <s v="Drama|History|Horror"/>
    <x v="900"/>
    <s v="English"/>
    <s v="USA"/>
    <n v="55000000"/>
    <n v="1998"/>
    <n v="5.9"/>
    <s v="Drama"/>
    <x v="14"/>
    <s v="Horror"/>
    <m/>
    <m/>
    <m/>
    <m/>
    <m/>
  </r>
  <r>
    <s v="Curtis Hanson"/>
    <n v="124"/>
    <x v="870"/>
    <s v="Drama|Romance|Sport"/>
    <x v="901"/>
    <s v="English"/>
    <s v="USA"/>
    <n v="55000000"/>
    <n v="2007"/>
    <n v="5.9"/>
    <s v="Drama"/>
    <x v="6"/>
    <s v="Sport"/>
    <m/>
    <m/>
    <m/>
    <m/>
    <m/>
  </r>
  <r>
    <s v="Steven Spielberg"/>
    <n v="141"/>
    <x v="871"/>
    <s v="Biography|Crime|Drama"/>
    <x v="902"/>
    <s v="English"/>
    <s v="USA"/>
    <n v="52000000"/>
    <n v="2002"/>
    <n v="8"/>
    <s v="Biography"/>
    <x v="7"/>
    <s v="Drama"/>
    <m/>
    <m/>
    <m/>
    <m/>
    <m/>
  </r>
  <r>
    <s v="Kathryn Bigelow"/>
    <n v="157"/>
    <x v="872"/>
    <s v="Drama|History|Thriller"/>
    <x v="903"/>
    <s v="English"/>
    <s v="USA"/>
    <n v="40000000"/>
    <n v="2012"/>
    <n v="7.4"/>
    <s v="Drama"/>
    <x v="14"/>
    <s v="Thriller"/>
    <m/>
    <m/>
    <m/>
    <m/>
    <m/>
  </r>
  <r>
    <s v="Peyton Reed"/>
    <n v="106"/>
    <x v="873"/>
    <s v="Comedy|Drama|Romance"/>
    <x v="904"/>
    <s v="English"/>
    <s v="USA"/>
    <n v="52000000"/>
    <n v="2006"/>
    <n v="5.8"/>
    <s v="Comedy"/>
    <x v="9"/>
    <s v="Romance"/>
    <m/>
    <m/>
    <m/>
    <m/>
    <m/>
  </r>
  <r>
    <s v="Phyllida Lloyd"/>
    <n v="108"/>
    <x v="874"/>
    <s v="Comedy|Family|Musical|Romance"/>
    <x v="905"/>
    <s v="English"/>
    <s v="USA"/>
    <n v="52000000"/>
    <n v="2008"/>
    <n v="6.3"/>
    <s v="Comedy"/>
    <x v="4"/>
    <s v="Musical"/>
    <s v="Romance"/>
    <m/>
    <m/>
    <m/>
    <m/>
  </r>
  <r>
    <s v="Garry Marshall"/>
    <n v="125"/>
    <x v="875"/>
    <s v="Comedy|Romance"/>
    <x v="906"/>
    <s v="English"/>
    <s v="USA"/>
    <n v="52000000"/>
    <n v="2010"/>
    <n v="5.7"/>
    <s v="Comedy"/>
    <x v="6"/>
    <m/>
    <m/>
    <m/>
    <m/>
    <m/>
    <m/>
  </r>
  <r>
    <s v="Jay Chandrasekhar"/>
    <n v="107"/>
    <x v="876"/>
    <s v="Action|Adventure|Comedy"/>
    <x v="907"/>
    <s v="English"/>
    <s v="USA"/>
    <n v="50000000"/>
    <n v="2005"/>
    <n v="5.0999999999999996"/>
    <s v="Action"/>
    <x v="0"/>
    <s v="Comedy"/>
    <m/>
    <m/>
    <m/>
    <m/>
    <m/>
  </r>
  <r>
    <s v="Terrence Malick"/>
    <n v="215"/>
    <x v="877"/>
    <s v="Drama|War"/>
    <x v="908"/>
    <s v="English"/>
    <s v="USA"/>
    <n v="52000000"/>
    <n v="1998"/>
    <n v="7.6"/>
    <s v="Drama"/>
    <x v="17"/>
    <m/>
    <m/>
    <m/>
    <m/>
    <m/>
    <m/>
  </r>
  <r>
    <s v="David Dobkin"/>
    <n v="118"/>
    <x v="878"/>
    <s v="Comedy|Fantasy"/>
    <x v="909"/>
    <s v="English"/>
    <s v="USA"/>
    <n v="52000000"/>
    <n v="2011"/>
    <n v="6.4"/>
    <s v="Comedy"/>
    <x v="5"/>
    <m/>
    <m/>
    <m/>
    <m/>
    <m/>
    <m/>
  </r>
  <r>
    <s v="Milos Forman"/>
    <n v="118"/>
    <x v="879"/>
    <s v="Biography|Comedy|Drama"/>
    <x v="910"/>
    <s v="English"/>
    <s v="UK"/>
    <n v="52000000"/>
    <n v="1999"/>
    <n v="7.4"/>
    <s v="Biography"/>
    <x v="8"/>
    <s v="Drama"/>
    <m/>
    <m/>
    <m/>
    <m/>
    <m/>
  </r>
  <r>
    <s v="Martin Scorsese"/>
    <n v="178"/>
    <x v="880"/>
    <s v="Biography|Crime|Drama"/>
    <x v="911"/>
    <s v="English"/>
    <s v="USA"/>
    <n v="52000000"/>
    <n v="1995"/>
    <n v="8.1999999999999993"/>
    <s v="Biography"/>
    <x v="7"/>
    <s v="Drama"/>
    <m/>
    <m/>
    <m/>
    <m/>
    <m/>
  </r>
  <r>
    <s v="Pierre Morel"/>
    <n v="92"/>
    <x v="881"/>
    <s v="Action|Thriller"/>
    <x v="912"/>
    <s v="English"/>
    <s v="France"/>
    <n v="52000000"/>
    <n v="2010"/>
    <n v="6.5"/>
    <s v="Action"/>
    <x v="1"/>
    <m/>
    <m/>
    <m/>
    <m/>
    <m/>
    <m/>
  </r>
  <r>
    <s v="Paul Hunter"/>
    <n v="104"/>
    <x v="882"/>
    <s v="Action|Comedy|Fantasy"/>
    <x v="913"/>
    <s v="English"/>
    <s v="USA"/>
    <n v="52000000"/>
    <n v="2003"/>
    <n v="5.5"/>
    <s v="Action"/>
    <x v="8"/>
    <s v="Fantasy"/>
    <m/>
    <m/>
    <m/>
    <m/>
    <m/>
  </r>
  <r>
    <s v="Bobby Farrelly"/>
    <n v="116"/>
    <x v="883"/>
    <s v="Comedy"/>
    <x v="914"/>
    <s v="English"/>
    <s v="USA"/>
    <n v="51000000"/>
    <n v="2000"/>
    <n v="6.5"/>
    <s v="Comedy"/>
    <x v="2"/>
    <m/>
    <m/>
    <m/>
    <m/>
    <m/>
    <m/>
  </r>
  <r>
    <s v="Steve Oedekerk"/>
    <n v="90"/>
    <x v="884"/>
    <s v="Animation|Comedy|Family"/>
    <x v="915"/>
    <s v="English"/>
    <s v="Germany"/>
    <n v="51000000"/>
    <n v="2006"/>
    <n v="5.6"/>
    <s v="Animation"/>
    <x v="8"/>
    <s v="Family"/>
    <m/>
    <m/>
    <m/>
    <m/>
    <m/>
  </r>
  <r>
    <s v="John Whitesell"/>
    <n v="93"/>
    <x v="885"/>
    <s v="Comedy|Family"/>
    <x v="916"/>
    <s v="English"/>
    <s v="USA"/>
    <s v="-"/>
    <n v="2006"/>
    <n v="4.9000000000000004"/>
    <s v="Comedy"/>
    <x v="4"/>
    <m/>
    <m/>
    <m/>
    <m/>
    <m/>
    <m/>
  </r>
  <r>
    <s v="Chris Weitz"/>
    <n v="130"/>
    <x v="886"/>
    <s v="Adventure|Drama|Fantasy|Romance"/>
    <x v="917"/>
    <s v="English"/>
    <s v="USA"/>
    <n v="50000000"/>
    <n v="2009"/>
    <n v="4.5999999999999996"/>
    <s v="Adventure"/>
    <x v="9"/>
    <s v="Fantasy"/>
    <s v="Romance"/>
    <m/>
    <m/>
    <m/>
    <m/>
  </r>
  <r>
    <s v="Andrew Adamson"/>
    <n v="90"/>
    <x v="887"/>
    <s v="Adventure|Animation|Comedy|Family|Fantasy"/>
    <x v="918"/>
    <s v="English"/>
    <s v="USA"/>
    <n v="60000000"/>
    <n v="2001"/>
    <n v="7.9"/>
    <s v="Adventure"/>
    <x v="3"/>
    <s v="Comedy"/>
    <s v="Family"/>
    <s v="Fantasy"/>
    <m/>
    <m/>
    <m/>
  </r>
  <r>
    <s v="George Nolfi"/>
    <n v="106"/>
    <x v="888"/>
    <s v="Romance|Sci-Fi|Thriller"/>
    <x v="919"/>
    <s v="English"/>
    <s v="USA"/>
    <n v="50200000"/>
    <n v="2011"/>
    <n v="7.1"/>
    <s v="Romance"/>
    <x v="10"/>
    <s v="Thriller"/>
    <m/>
    <m/>
    <m/>
    <m/>
    <m/>
  </r>
  <r>
    <s v="Kevin Reynolds"/>
    <n v="155"/>
    <x v="889"/>
    <s v="Action|Adventure|Drama|Romance"/>
    <x v="920"/>
    <s v="English"/>
    <s v="USA"/>
    <n v="48000000"/>
    <n v="1991"/>
    <n v="6.9"/>
    <s v="Action"/>
    <x v="0"/>
    <s v="Drama"/>
    <s v="Romance"/>
    <m/>
    <m/>
    <m/>
    <m/>
  </r>
  <r>
    <s v="Cameron Crowe"/>
    <n v="139"/>
    <x v="890"/>
    <s v="Comedy|Drama|Romance|Sport"/>
    <x v="921"/>
    <s v="English"/>
    <s v="USA"/>
    <n v="50000000"/>
    <n v="1996"/>
    <n v="7.3"/>
    <s v="Comedy"/>
    <x v="9"/>
    <s v="Romance"/>
    <s v="Sport"/>
    <m/>
    <m/>
    <m/>
    <m/>
  </r>
  <r>
    <s v="Seth MacFarlane"/>
    <n v="112"/>
    <x v="891"/>
    <s v="Comedy|Fantasy"/>
    <x v="922"/>
    <s v="English"/>
    <s v="USA"/>
    <n v="50000000"/>
    <n v="2012"/>
    <n v="7"/>
    <s v="Comedy"/>
    <x v="5"/>
    <m/>
    <m/>
    <m/>
    <m/>
    <m/>
    <m/>
  </r>
  <r>
    <s v="James L. Brooks"/>
    <n v="139"/>
    <x v="892"/>
    <s v="Comedy|Drama|Romance"/>
    <x v="923"/>
    <s v="English"/>
    <s v="USA"/>
    <n v="50000000"/>
    <n v="1997"/>
    <n v="7.7"/>
    <s v="Comedy"/>
    <x v="9"/>
    <s v="Romance"/>
    <m/>
    <m/>
    <m/>
    <m/>
    <m/>
  </r>
  <r>
    <s v="Tom Shadyac"/>
    <n v="115"/>
    <x v="893"/>
    <s v="Biography|Comedy|Drama|Romance"/>
    <x v="924"/>
    <s v="English"/>
    <s v="USA"/>
    <n v="50000000"/>
    <n v="1998"/>
    <n v="6.7"/>
    <s v="Biography"/>
    <x v="8"/>
    <s v="Drama"/>
    <s v="Romance"/>
    <m/>
    <m/>
    <m/>
    <m/>
  </r>
  <r>
    <s v="Adam McKay"/>
    <n v="143"/>
    <x v="894"/>
    <s v="Comedy"/>
    <x v="925"/>
    <s v="English"/>
    <s v="USA"/>
    <n v="50000000"/>
    <n v="2013"/>
    <n v="6.3"/>
    <s v="Comedy"/>
    <x v="2"/>
    <m/>
    <m/>
    <m/>
    <m/>
    <m/>
    <m/>
  </r>
  <r>
    <s v="Steven Brill"/>
    <n v="96"/>
    <x v="895"/>
    <s v="Comedy|Romance"/>
    <x v="926"/>
    <s v="English"/>
    <s v="USA"/>
    <n v="50000000"/>
    <n v="2002"/>
    <n v="5.8"/>
    <s v="Comedy"/>
    <x v="6"/>
    <m/>
    <m/>
    <m/>
    <m/>
    <m/>
    <m/>
  </r>
  <r>
    <s v="J.J. Abrams"/>
    <n v="112"/>
    <x v="896"/>
    <s v="Mystery|Sci-Fi|Thriller"/>
    <x v="927"/>
    <s v="English"/>
    <s v="USA"/>
    <n v="50000000"/>
    <n v="2011"/>
    <n v="7.1"/>
    <s v="Mystery"/>
    <x v="10"/>
    <s v="Thriller"/>
    <m/>
    <m/>
    <m/>
    <m/>
    <m/>
  </r>
  <r>
    <s v="Steven Soderbergh"/>
    <n v="131"/>
    <x v="897"/>
    <s v="Biography|Drama"/>
    <x v="928"/>
    <s v="English"/>
    <s v="USA"/>
    <n v="52000000"/>
    <n v="2000"/>
    <n v="7.3"/>
    <s v="Biography"/>
    <x v="9"/>
    <m/>
    <m/>
    <m/>
    <m/>
    <m/>
    <m/>
  </r>
  <r>
    <s v="Donald Petrie"/>
    <n v="116"/>
    <x v="898"/>
    <s v="Comedy|Romance"/>
    <x v="929"/>
    <s v="English"/>
    <s v="USA"/>
    <n v="50000000"/>
    <n v="2003"/>
    <n v="6.4"/>
    <s v="Comedy"/>
    <x v="6"/>
    <m/>
    <m/>
    <m/>
    <m/>
    <m/>
    <m/>
  </r>
  <r>
    <s v="Phil Lord"/>
    <n v="112"/>
    <x v="899"/>
    <s v="Action|Comedy|Crime"/>
    <x v="930"/>
    <s v="English"/>
    <s v="USA"/>
    <n v="50000000"/>
    <n v="2014"/>
    <n v="7.1"/>
    <s v="Action"/>
    <x v="8"/>
    <s v="Crime"/>
    <m/>
    <m/>
    <m/>
    <m/>
    <m/>
  </r>
  <r>
    <s v="Neil Jordan"/>
    <n v="123"/>
    <x v="900"/>
    <s v="Drama|Fantasy|Horror"/>
    <x v="931"/>
    <s v="English"/>
    <s v="USA"/>
    <n v="60000000"/>
    <n v="1994"/>
    <n v="7.6"/>
    <s v="Drama"/>
    <x v="5"/>
    <s v="Horror"/>
    <m/>
    <m/>
    <m/>
    <m/>
    <m/>
  </r>
  <r>
    <s v="Peyton Reed"/>
    <n v="104"/>
    <x v="901"/>
    <s v="Comedy|Romance"/>
    <x v="932"/>
    <s v="English"/>
    <s v="USA"/>
    <n v="70000000"/>
    <n v="2008"/>
    <n v="6.8"/>
    <s v="Comedy"/>
    <x v="6"/>
    <m/>
    <m/>
    <m/>
    <m/>
    <m/>
    <m/>
  </r>
  <r>
    <s v="Rawson Marshall Thurber"/>
    <n v="107"/>
    <x v="902"/>
    <s v="Action|Comedy|Crime"/>
    <x v="933"/>
    <s v="English"/>
    <s v="USA"/>
    <n v="50000000"/>
    <n v="2016"/>
    <n v="6.6"/>
    <s v="Action"/>
    <x v="8"/>
    <s v="Crime"/>
    <m/>
    <m/>
    <m/>
    <m/>
    <m/>
  </r>
  <r>
    <s v="Chris Columbus"/>
    <n v="124"/>
    <x v="903"/>
    <s v="Comedy|Drama"/>
    <x v="934"/>
    <s v="English"/>
    <s v="USA"/>
    <n v="50000000"/>
    <n v="1998"/>
    <n v="6.7"/>
    <s v="Comedy"/>
    <x v="9"/>
    <m/>
    <m/>
    <m/>
    <m/>
    <m/>
    <m/>
  </r>
  <r>
    <s v="Sean Anders"/>
    <n v="96"/>
    <x v="904"/>
    <s v="Comedy|Family"/>
    <x v="935"/>
    <s v="English"/>
    <s v="USA"/>
    <n v="50000000"/>
    <n v="2015"/>
    <n v="6.1"/>
    <s v="Comedy"/>
    <x v="4"/>
    <m/>
    <m/>
    <m/>
    <m/>
    <m/>
    <m/>
  </r>
  <r>
    <s v="Rob Marshall"/>
    <n v="125"/>
    <x v="905"/>
    <s v="Adventure|Comedy|Drama|Fantasy|Musical"/>
    <x v="936"/>
    <s v="English"/>
    <s v="USA"/>
    <n v="50000000"/>
    <n v="2014"/>
    <n v="6"/>
    <s v="Adventure"/>
    <x v="8"/>
    <s v="Drama"/>
    <s v="Fantasy"/>
    <s v="Musical"/>
    <m/>
    <m/>
    <m/>
  </r>
  <r>
    <s v="Spike Lee"/>
    <n v="129"/>
    <x v="906"/>
    <s v="Crime|Drama|Mystery|Thriller"/>
    <x v="937"/>
    <s v="English"/>
    <s v="USA"/>
    <n v="45000000"/>
    <n v="2006"/>
    <n v="7.6"/>
    <s v="Crime"/>
    <x v="9"/>
    <s v="Mystery"/>
    <s v="Thriller"/>
    <m/>
    <m/>
    <m/>
    <m/>
  </r>
  <r>
    <s v="Brian Helgeland"/>
    <n v="90"/>
    <x v="907"/>
    <s v="Action|Crime|Drama|Thriller"/>
    <x v="938"/>
    <s v="English"/>
    <s v="USA"/>
    <n v="50000000"/>
    <n v="1999"/>
    <n v="7.1"/>
    <s v="Action"/>
    <x v="7"/>
    <s v="Drama"/>
    <s v="Thriller"/>
    <m/>
    <m/>
    <m/>
    <m/>
  </r>
  <r>
    <s v="Frank Marshall"/>
    <n v="109"/>
    <x v="908"/>
    <s v="Action|Adventure|Mystery|Sci-Fi"/>
    <x v="939"/>
    <s v="English"/>
    <s v="USA"/>
    <n v="50000000"/>
    <n v="1995"/>
    <n v="5"/>
    <s v="Action"/>
    <x v="0"/>
    <s v="Mystery"/>
    <s v="Sci-Fi"/>
    <m/>
    <m/>
    <m/>
    <m/>
  </r>
  <r>
    <s v="Cameron Crowe"/>
    <n v="124"/>
    <x v="909"/>
    <s v="Comedy|Drama|Family"/>
    <x v="940"/>
    <s v="English"/>
    <s v="USA"/>
    <s v="-"/>
    <n v="2011"/>
    <n v="7.1"/>
    <s v="Comedy"/>
    <x v="9"/>
    <s v="Family"/>
    <m/>
    <m/>
    <m/>
    <m/>
    <m/>
  </r>
  <r>
    <s v="Alex Proyas"/>
    <n v="121"/>
    <x v="910"/>
    <s v="Drama|Mystery|Sci-Fi|Thriller"/>
    <x v="941"/>
    <s v="English"/>
    <s v="USA"/>
    <n v="50000000"/>
    <n v="2009"/>
    <n v="6.2"/>
    <s v="Drama"/>
    <x v="12"/>
    <s v="Sci-Fi"/>
    <s v="Thriller"/>
    <m/>
    <m/>
    <m/>
    <m/>
  </r>
  <r>
    <s v="Tom Dey"/>
    <n v="95"/>
    <x v="911"/>
    <s v="Comedy|Romance"/>
    <x v="942"/>
    <s v="English"/>
    <s v="USA"/>
    <n v="50000000"/>
    <n v="2006"/>
    <n v="5.6"/>
    <s v="Comedy"/>
    <x v="6"/>
    <m/>
    <m/>
    <m/>
    <m/>
    <m/>
    <m/>
  </r>
  <r>
    <s v="Hideo Nakata"/>
    <n v="128"/>
    <x v="912"/>
    <s v="Horror|Mystery"/>
    <x v="943"/>
    <s v="English"/>
    <s v="USA"/>
    <s v="-"/>
    <n v="2005"/>
    <n v="5.4"/>
    <s v="Horror"/>
    <x v="12"/>
    <m/>
    <m/>
    <m/>
    <m/>
    <m/>
    <m/>
  </r>
  <r>
    <s v="Glenn Ficarra"/>
    <n v="118"/>
    <x v="913"/>
    <s v="Comedy|Drama|Romance"/>
    <x v="944"/>
    <s v="English"/>
    <s v="USA"/>
    <n v="50000000"/>
    <n v="2011"/>
    <n v="7.4"/>
    <s v="Comedy"/>
    <x v="9"/>
    <s v="Romance"/>
    <m/>
    <m/>
    <m/>
    <m/>
    <m/>
  </r>
  <r>
    <s v="Peter Hewitt"/>
    <n v="80"/>
    <x v="914"/>
    <s v="Animation|Comedy|Family|Fantasy"/>
    <x v="945"/>
    <s v="English"/>
    <s v="USA"/>
    <n v="35000000"/>
    <n v="2004"/>
    <n v="5"/>
    <s v="Animation"/>
    <x v="8"/>
    <s v="Family"/>
    <s v="Fantasy"/>
    <m/>
    <m/>
    <m/>
    <m/>
  </r>
  <r>
    <s v="Joe Roth"/>
    <n v="99"/>
    <x v="915"/>
    <s v="Comedy|Family"/>
    <x v="946"/>
    <s v="English"/>
    <s v="USA"/>
    <n v="60000000"/>
    <n v="2004"/>
    <n v="5.2"/>
    <s v="Comedy"/>
    <x v="4"/>
    <m/>
    <m/>
    <m/>
    <m/>
    <m/>
    <m/>
  </r>
  <r>
    <s v="Bennett Miller"/>
    <n v="133"/>
    <x v="916"/>
    <s v="Biography|Drama|Sport"/>
    <x v="947"/>
    <s v="English"/>
    <s v="USA"/>
    <n v="50000000"/>
    <n v="2011"/>
    <n v="7.6"/>
    <s v="Biography"/>
    <x v="9"/>
    <s v="Sport"/>
    <m/>
    <m/>
    <m/>
    <m/>
    <m/>
  </r>
  <r>
    <s v="Wolfgang Petersen"/>
    <n v="127"/>
    <x v="917"/>
    <s v="Action|Drama|Thriller"/>
    <x v="948"/>
    <s v="English"/>
    <s v="USA"/>
    <n v="50000000"/>
    <n v="1995"/>
    <n v="6.6"/>
    <s v="Action"/>
    <x v="9"/>
    <s v="Thriller"/>
    <m/>
    <m/>
    <m/>
    <m/>
    <m/>
  </r>
  <r>
    <s v="Jaume Collet-Serra"/>
    <n v="106"/>
    <x v="918"/>
    <s v="Action|Mystery|Thriller"/>
    <x v="949"/>
    <s v="English"/>
    <s v="UK"/>
    <n v="50000000"/>
    <n v="2014"/>
    <n v="7"/>
    <s v="Action"/>
    <x v="12"/>
    <s v="Thriller"/>
    <m/>
    <m/>
    <m/>
    <m/>
    <m/>
  </r>
  <r>
    <s v="Andy Fickman"/>
    <n v="98"/>
    <x v="919"/>
    <s v="Action|Adventure|Family|Fantasy|Sci-Fi|Thriller"/>
    <x v="950"/>
    <s v="English"/>
    <s v="USA"/>
    <n v="65000000"/>
    <n v="2009"/>
    <n v="5.7"/>
    <s v="Action"/>
    <x v="0"/>
    <s v="Family"/>
    <s v="Fantasy"/>
    <s v="Sci-Fi"/>
    <s v="Thriller"/>
    <m/>
    <m/>
  </r>
  <r>
    <s v="James McTeigue"/>
    <n v="132"/>
    <x v="920"/>
    <s v="Action|Drama|Thriller"/>
    <x v="951"/>
    <s v="English"/>
    <s v="USA"/>
    <n v="54000000"/>
    <n v="2005"/>
    <n v="8.1999999999999993"/>
    <s v="Action"/>
    <x v="9"/>
    <s v="Thriller"/>
    <m/>
    <m/>
    <m/>
    <m/>
    <m/>
  </r>
  <r>
    <s v="David Dobkin"/>
    <n v="114"/>
    <x v="921"/>
    <s v="Action|Adventure|Comedy"/>
    <x v="952"/>
    <s v="English"/>
    <s v="USA"/>
    <n v="50000000"/>
    <n v="2003"/>
    <n v="6.2"/>
    <s v="Action"/>
    <x v="0"/>
    <s v="Comedy"/>
    <m/>
    <m/>
    <m/>
    <m/>
    <m/>
  </r>
  <r>
    <s v="-"/>
    <n v="45"/>
    <x v="4"/>
    <s v="Crime|Drama"/>
    <x v="953"/>
    <s v="English"/>
    <s v="UK"/>
    <s v="-"/>
    <s v="-"/>
    <n v="7.9"/>
    <s v="Crime"/>
    <x v="9"/>
    <m/>
    <m/>
    <m/>
    <m/>
    <m/>
    <m/>
  </r>
  <r>
    <s v="Matthew O'Callaghan"/>
    <n v="78"/>
    <x v="922"/>
    <s v="Adventure|Animation|Comedy|Family"/>
    <x v="954"/>
    <s v="English"/>
    <s v="USA"/>
    <n v="50000000"/>
    <n v="2006"/>
    <n v="6.6"/>
    <s v="Adventure"/>
    <x v="3"/>
    <s v="Comedy"/>
    <s v="Family"/>
    <m/>
    <m/>
    <m/>
    <m/>
  </r>
  <r>
    <s v="Angela Robinson"/>
    <n v="101"/>
    <x v="923"/>
    <s v="Adventure|Comedy|Family|Fantasy|Romance|Sport"/>
    <x v="955"/>
    <s v="English"/>
    <s v="USA"/>
    <n v="50000000"/>
    <n v="2005"/>
    <n v="4.7"/>
    <s v="Adventure"/>
    <x v="8"/>
    <s v="Family"/>
    <s v="Fantasy"/>
    <s v="Romance"/>
    <s v="Sport"/>
    <m/>
    <m/>
  </r>
  <r>
    <s v="Gary Fleder"/>
    <n v="113"/>
    <x v="924"/>
    <s v="Crime|Drama|Mystery|Thriller"/>
    <x v="956"/>
    <s v="English"/>
    <s v="USA"/>
    <n v="50000000"/>
    <n v="2001"/>
    <n v="6.3"/>
    <s v="Crime"/>
    <x v="9"/>
    <s v="Mystery"/>
    <s v="Thriller"/>
    <m/>
    <m/>
    <m/>
    <m/>
  </r>
  <r>
    <s v="Tommy Wirkola"/>
    <n v="98"/>
    <x v="925"/>
    <s v="Action|Fantasy|Horror"/>
    <x v="957"/>
    <s v="English"/>
    <s v="Germany"/>
    <n v="50000000"/>
    <n v="2013"/>
    <n v="6.1"/>
    <s v="Action"/>
    <x v="5"/>
    <s v="Horror"/>
    <m/>
    <m/>
    <m/>
    <m/>
    <m/>
  </r>
  <r>
    <s v="Adrian Lyne"/>
    <n v="124"/>
    <x v="926"/>
    <s v="Drama|Thriller"/>
    <x v="958"/>
    <s v="English"/>
    <s v="USA"/>
    <n v="50000000"/>
    <n v="2002"/>
    <n v="6.7"/>
    <s v="Drama"/>
    <x v="1"/>
    <m/>
    <m/>
    <m/>
    <m/>
    <m/>
    <m/>
  </r>
  <r>
    <s v="D.J. Caruso"/>
    <n v="109"/>
    <x v="927"/>
    <s v="Action|Adventure|Sci-Fi|Thriller"/>
    <x v="959"/>
    <s v="English"/>
    <s v="USA"/>
    <n v="60000000"/>
    <n v="2011"/>
    <n v="6.1"/>
    <s v="Action"/>
    <x v="0"/>
    <s v="Sci-Fi"/>
    <s v="Thriller"/>
    <m/>
    <m/>
    <m/>
    <m/>
  </r>
  <r>
    <s v="Stephen Gaghan"/>
    <n v="128"/>
    <x v="928"/>
    <s v="Drama|Thriller"/>
    <x v="960"/>
    <s v="English"/>
    <s v="USA"/>
    <n v="50000000"/>
    <n v="2005"/>
    <n v="7"/>
    <s v="Drama"/>
    <x v="1"/>
    <m/>
    <m/>
    <m/>
    <m/>
    <m/>
    <m/>
  </r>
  <r>
    <s v="Michael Bay"/>
    <n v="144"/>
    <x v="929"/>
    <s v="Action|Drama|Thriller|War"/>
    <x v="961"/>
    <s v="English"/>
    <s v="USA"/>
    <n v="50000000"/>
    <n v="2016"/>
    <n v="7.4"/>
    <s v="Action"/>
    <x v="9"/>
    <s v="Thriller"/>
    <s v="War"/>
    <m/>
    <m/>
    <m/>
    <m/>
  </r>
  <r>
    <s v="Jorge R. GutiÃ©rrez"/>
    <n v="95"/>
    <x v="930"/>
    <s v="Adventure|Animation|Comedy|Family|Fantasy|Romance"/>
    <x v="962"/>
    <s v="English"/>
    <s v="USA"/>
    <n v="50000000"/>
    <n v="2014"/>
    <n v="7.3"/>
    <s v="Adventure"/>
    <x v="3"/>
    <s v="Comedy"/>
    <s v="Family"/>
    <s v="Fantasy"/>
    <s v="Romance"/>
    <m/>
    <m/>
  </r>
  <r>
    <s v="Richard Loncraine"/>
    <n v="105"/>
    <x v="931"/>
    <s v="Crime|Thriller"/>
    <x v="963"/>
    <s v="English"/>
    <s v="USA"/>
    <n v="50000000"/>
    <n v="2006"/>
    <n v="5.8"/>
    <s v="Crime"/>
    <x v="1"/>
    <m/>
    <m/>
    <m/>
    <m/>
    <m/>
    <m/>
  </r>
  <r>
    <s v="Clint Eastwood"/>
    <n v="121"/>
    <x v="932"/>
    <s v="Action|Crime|Drama|Thriller"/>
    <x v="964"/>
    <s v="English"/>
    <s v="USA"/>
    <n v="50000000"/>
    <n v="1997"/>
    <n v="6.7"/>
    <s v="Action"/>
    <x v="7"/>
    <s v="Drama"/>
    <s v="Thriller"/>
    <m/>
    <m/>
    <m/>
    <m/>
  </r>
  <r>
    <s v="Ridley Scott"/>
    <n v="125"/>
    <x v="933"/>
    <s v="Action|Drama|War"/>
    <x v="965"/>
    <s v="English"/>
    <s v="USA"/>
    <n v="50000000"/>
    <n v="1997"/>
    <n v="5.8"/>
    <s v="Action"/>
    <x v="9"/>
    <s v="War"/>
    <m/>
    <m/>
    <m/>
    <m/>
    <m/>
  </r>
  <r>
    <s v="David Fincher"/>
    <n v="129"/>
    <x v="934"/>
    <s v="Drama|Mystery|Thriller"/>
    <x v="966"/>
    <s v="English"/>
    <s v="USA"/>
    <n v="50000000"/>
    <n v="1997"/>
    <n v="7.8"/>
    <s v="Drama"/>
    <x v="12"/>
    <s v="Thriller"/>
    <m/>
    <m/>
    <m/>
    <m/>
    <m/>
  </r>
  <r>
    <s v="Christophe Gans"/>
    <n v="132"/>
    <x v="935"/>
    <s v="Adventure|Horror|Mystery"/>
    <x v="967"/>
    <s v="English"/>
    <s v="Canada"/>
    <n v="50000000"/>
    <n v="2006"/>
    <n v="6.6"/>
    <s v="Adventure"/>
    <x v="11"/>
    <s v="Mystery"/>
    <m/>
    <m/>
    <m/>
    <m/>
    <m/>
  </r>
  <r>
    <s v="Howard Deutch"/>
    <n v="118"/>
    <x v="936"/>
    <s v="Comedy|Sport"/>
    <x v="968"/>
    <s v="English"/>
    <s v="USA"/>
    <n v="50000000"/>
    <n v="2000"/>
    <n v="6.5"/>
    <s v="Comedy"/>
    <x v="19"/>
    <m/>
    <m/>
    <m/>
    <m/>
    <m/>
    <m/>
  </r>
  <r>
    <s v="Jon Hurwitz"/>
    <n v="113"/>
    <x v="937"/>
    <s v="Comedy"/>
    <x v="969"/>
    <s v="English"/>
    <s v="USA"/>
    <n v="50000000"/>
    <n v="2012"/>
    <n v="6.7"/>
    <s v="Comedy"/>
    <x v="2"/>
    <m/>
    <m/>
    <m/>
    <m/>
    <m/>
    <m/>
  </r>
  <r>
    <s v="F. Gary Gray"/>
    <n v="140"/>
    <x v="938"/>
    <s v="Action|Crime|Drama|Mystery|Thriller"/>
    <x v="970"/>
    <s v="English"/>
    <s v="Germany"/>
    <n v="50000000"/>
    <n v="1998"/>
    <n v="7.3"/>
    <s v="Action"/>
    <x v="7"/>
    <s v="Drama"/>
    <s v="Mystery"/>
    <s v="Thriller"/>
    <m/>
    <m/>
    <m/>
  </r>
  <r>
    <s v="Steven Quale"/>
    <n v="89"/>
    <x v="939"/>
    <s v="Action|Thriller"/>
    <x v="971"/>
    <s v="English"/>
    <s v="USA"/>
    <n v="50000000"/>
    <n v="2014"/>
    <n v="5.8"/>
    <s v="Action"/>
    <x v="1"/>
    <m/>
    <m/>
    <m/>
    <m/>
    <m/>
    <m/>
  </r>
  <r>
    <s v="John Landis"/>
    <n v="104"/>
    <x v="940"/>
    <s v="Action|Comedy|Crime|Thriller"/>
    <x v="972"/>
    <s v="English"/>
    <s v="USA"/>
    <n v="55000000"/>
    <n v="1994"/>
    <n v="5.5"/>
    <s v="Action"/>
    <x v="8"/>
    <s v="Crime"/>
    <s v="Thriller"/>
    <m/>
    <m/>
    <m/>
    <m/>
  </r>
  <r>
    <s v="Joe Dante"/>
    <n v="106"/>
    <x v="941"/>
    <s v="Comedy|Fantasy|Horror"/>
    <x v="973"/>
    <s v="English"/>
    <s v="USA"/>
    <n v="50000000"/>
    <n v="1990"/>
    <n v="6.3"/>
    <s v="Comedy"/>
    <x v="5"/>
    <s v="Horror"/>
    <m/>
    <m/>
    <m/>
    <m/>
    <m/>
  </r>
  <r>
    <s v="David Dobkin"/>
    <n v="141"/>
    <x v="942"/>
    <s v="Crime|Drama"/>
    <x v="974"/>
    <s v="English"/>
    <s v="USA"/>
    <n v="50000000"/>
    <n v="2014"/>
    <n v="7.4"/>
    <s v="Crime"/>
    <x v="9"/>
    <m/>
    <m/>
    <m/>
    <m/>
    <m/>
    <m/>
  </r>
  <r>
    <s v="Mimi Leder"/>
    <n v="124"/>
    <x v="943"/>
    <s v="Action|Thriller"/>
    <x v="975"/>
    <s v="English"/>
    <s v="USA"/>
    <n v="50000000"/>
    <n v="1997"/>
    <n v="5.9"/>
    <s v="Action"/>
    <x v="1"/>
    <m/>
    <m/>
    <m/>
    <m/>
    <m/>
    <m/>
  </r>
  <r>
    <s v="Alexander Witt"/>
    <n v="98"/>
    <x v="944"/>
    <s v="Action|Horror|Sci-Fi|Thriller"/>
    <x v="976"/>
    <s v="English"/>
    <s v="Germany"/>
    <n v="45000000"/>
    <n v="2004"/>
    <n v="6.2"/>
    <s v="Action"/>
    <x v="11"/>
    <s v="Sci-Fi"/>
    <s v="Thriller"/>
    <m/>
    <m/>
    <m/>
    <m/>
  </r>
  <r>
    <s v="Beeban Kidron"/>
    <n v="108"/>
    <x v="945"/>
    <s v="Comedy|Drama|Romance"/>
    <x v="977"/>
    <s v="English"/>
    <s v="UK"/>
    <n v="40000000"/>
    <n v="2004"/>
    <n v="5.9"/>
    <s v="Comedy"/>
    <x v="9"/>
    <s v="Romance"/>
    <m/>
    <m/>
    <m/>
    <m/>
    <m/>
  </r>
  <r>
    <s v="Carl Franklin"/>
    <n v="114"/>
    <x v="946"/>
    <s v="Crime|Drama|Romance|Thriller"/>
    <x v="978"/>
    <s v="English"/>
    <s v="USA"/>
    <n v="50000000"/>
    <n v="2003"/>
    <n v="6.5"/>
    <s v="Crime"/>
    <x v="9"/>
    <s v="Romance"/>
    <s v="Thriller"/>
    <m/>
    <m/>
    <m/>
    <m/>
  </r>
  <r>
    <s v="Steven Seagal"/>
    <n v="101"/>
    <x v="947"/>
    <s v="Action|Adventure|Thriller"/>
    <x v="979"/>
    <s v="English"/>
    <s v="USA"/>
    <n v="50000000"/>
    <n v="1994"/>
    <n v="4.4000000000000004"/>
    <s v="Action"/>
    <x v="0"/>
    <s v="Thriller"/>
    <m/>
    <m/>
    <m/>
    <m/>
    <m/>
  </r>
  <r>
    <s v="Robert Rodriguez"/>
    <n v="93"/>
    <x v="948"/>
    <s v="Action|Adventure|Family|Fantasy"/>
    <x v="980"/>
    <s v="English"/>
    <s v="USA"/>
    <n v="50000000"/>
    <n v="2005"/>
    <n v="3.5"/>
    <s v="Action"/>
    <x v="0"/>
    <s v="Family"/>
    <s v="Fantasy"/>
    <m/>
    <m/>
    <m/>
    <m/>
  </r>
  <r>
    <s v="Danny Boyle"/>
    <n v="119"/>
    <x v="949"/>
    <s v="Adventure|Drama|Thriller"/>
    <x v="981"/>
    <s v="English"/>
    <s v="USA"/>
    <n v="50000000"/>
    <n v="2000"/>
    <n v="6.6"/>
    <s v="Adventure"/>
    <x v="9"/>
    <s v="Thriller"/>
    <m/>
    <m/>
    <m/>
    <m/>
    <m/>
  </r>
  <r>
    <s v="Garry Marshall"/>
    <n v="119"/>
    <x v="950"/>
    <s v="Comedy|Drama|Romance"/>
    <x v="982"/>
    <s v="English"/>
    <s v="USA"/>
    <n v="50000000"/>
    <n v="2004"/>
    <n v="6"/>
    <s v="Comedy"/>
    <x v="9"/>
    <s v="Romance"/>
    <m/>
    <m/>
    <m/>
    <m/>
    <m/>
  </r>
  <r>
    <s v="James McTeigue"/>
    <n v="99"/>
    <x v="951"/>
    <s v="Action|Crime|Thriller"/>
    <x v="983"/>
    <s v="English"/>
    <s v="USA"/>
    <n v="40000000"/>
    <n v="2009"/>
    <n v="6.4"/>
    <s v="Action"/>
    <x v="7"/>
    <s v="Thriller"/>
    <m/>
    <m/>
    <m/>
    <m/>
    <m/>
  </r>
  <r>
    <s v="Sam Raimi"/>
    <n v="137"/>
    <x v="952"/>
    <s v="Drama|Romance|Sport"/>
    <x v="984"/>
    <s v="English"/>
    <s v="USA"/>
    <n v="50000000"/>
    <n v="1999"/>
    <n v="6.5"/>
    <s v="Drama"/>
    <x v="6"/>
    <s v="Sport"/>
    <m/>
    <m/>
    <m/>
    <m/>
    <m/>
  </r>
  <r>
    <s v="-"/>
    <n v="105"/>
    <x v="4"/>
    <s v="Crime|Drama|Mystery"/>
    <x v="985"/>
    <s v="English"/>
    <s v="UK"/>
    <s v="-"/>
    <s v="-"/>
    <n v="7.8"/>
    <s v="Crime"/>
    <x v="9"/>
    <s v="Mystery"/>
    <m/>
    <m/>
    <m/>
    <m/>
    <m/>
  </r>
  <r>
    <s v="Andrew Bergman"/>
    <n v="117"/>
    <x v="953"/>
    <s v="Comedy|Crime|Drama|Thriller"/>
    <x v="986"/>
    <s v="English"/>
    <s v="USA"/>
    <n v="40000000"/>
    <n v="1996"/>
    <n v="4.3"/>
    <s v="Comedy"/>
    <x v="7"/>
    <s v="Drama"/>
    <s v="Thriller"/>
    <m/>
    <m/>
    <m/>
    <m/>
  </r>
  <r>
    <s v="Tom Dey"/>
    <n v="87"/>
    <x v="954"/>
    <s v="Comedy|Family"/>
    <x v="987"/>
    <s v="English"/>
    <s v="USA"/>
    <n v="50000000"/>
    <n v="2010"/>
    <n v="4.2"/>
    <s v="Comedy"/>
    <x v="4"/>
    <m/>
    <m/>
    <m/>
    <m/>
    <m/>
    <m/>
  </r>
  <r>
    <s v="Clint Eastwood"/>
    <n v="129"/>
    <x v="955"/>
    <s v="Drama|Fantasy"/>
    <x v="988"/>
    <s v="English"/>
    <s v="USA"/>
    <n v="50000000"/>
    <n v="2010"/>
    <n v="6.5"/>
    <s v="Drama"/>
    <x v="5"/>
    <m/>
    <m/>
    <m/>
    <m/>
    <m/>
    <m/>
  </r>
  <r>
    <s v="Barbet Schroeder"/>
    <n v="115"/>
    <x v="956"/>
    <s v="Crime|Mystery|Thriller"/>
    <x v="989"/>
    <s v="English"/>
    <s v="USA"/>
    <n v="50000000"/>
    <n v="2002"/>
    <n v="6.1"/>
    <s v="Crime"/>
    <x v="12"/>
    <s v="Thriller"/>
    <m/>
    <m/>
    <m/>
    <m/>
    <m/>
  </r>
  <r>
    <s v="Richard Donner"/>
    <n v="132"/>
    <x v="957"/>
    <s v="Action|Crime|Thriller"/>
    <x v="990"/>
    <s v="English"/>
    <s v="France"/>
    <n v="50000000"/>
    <n v="1995"/>
    <n v="6.3"/>
    <s v="Action"/>
    <x v="7"/>
    <s v="Thriller"/>
    <m/>
    <m/>
    <m/>
    <m/>
    <m/>
  </r>
  <r>
    <s v="Peter Webber"/>
    <n v="131"/>
    <x v="958"/>
    <s v="Crime|Drama|Thriller"/>
    <x v="991"/>
    <s v="English"/>
    <s v="UK"/>
    <n v="50000000"/>
    <n v="2007"/>
    <n v="6.2"/>
    <s v="Crime"/>
    <x v="9"/>
    <s v="Thriller"/>
    <m/>
    <m/>
    <m/>
    <m/>
    <m/>
  </r>
  <r>
    <s v="Rob Reiner"/>
    <n v="95"/>
    <x v="959"/>
    <s v="Comedy|Drama|Romance"/>
    <x v="992"/>
    <s v="English"/>
    <s v="USA"/>
    <n v="50000000"/>
    <n v="1999"/>
    <n v="5.9"/>
    <s v="Comedy"/>
    <x v="9"/>
    <s v="Romance"/>
    <m/>
    <m/>
    <m/>
    <m/>
    <m/>
  </r>
  <r>
    <s v="Andrew Niccol"/>
    <n v="125"/>
    <x v="960"/>
    <s v="Action|Adventure|Romance|Sci-Fi|Thriller"/>
    <x v="993"/>
    <s v="English"/>
    <s v="USA"/>
    <n v="40000000"/>
    <n v="2013"/>
    <n v="5.9"/>
    <s v="Action"/>
    <x v="0"/>
    <s v="Romance"/>
    <s v="Sci-Fi"/>
    <s v="Thriller"/>
    <m/>
    <m/>
    <m/>
  </r>
  <r>
    <s v="John McTiernan"/>
    <n v="98"/>
    <x v="961"/>
    <s v="Action|Crime|Drama|Mystery|Thriller"/>
    <x v="994"/>
    <s v="English"/>
    <s v="Germany"/>
    <n v="50000000"/>
    <n v="2003"/>
    <n v="6.5"/>
    <s v="Action"/>
    <x v="7"/>
    <s v="Drama"/>
    <s v="Mystery"/>
    <s v="Thriller"/>
    <m/>
    <m/>
    <m/>
  </r>
  <r>
    <s v="Clint Eastwood"/>
    <n v="110"/>
    <x v="962"/>
    <s v="Action|Crime|Drama|Mystery|Thriller"/>
    <x v="995"/>
    <s v="English"/>
    <s v="USA"/>
    <n v="50000000"/>
    <n v="2002"/>
    <n v="6.4"/>
    <s v="Action"/>
    <x v="7"/>
    <s v="Drama"/>
    <s v="Mystery"/>
    <s v="Thriller"/>
    <m/>
    <m/>
    <m/>
  </r>
  <r>
    <s v="Tom Tykwer"/>
    <n v="118"/>
    <x v="963"/>
    <s v="Action|Crime|Drama|Mystery|Thriller"/>
    <x v="996"/>
    <s v="English"/>
    <s v="USA"/>
    <n v="50000000"/>
    <n v="2009"/>
    <n v="6.5"/>
    <s v="Action"/>
    <x v="7"/>
    <s v="Drama"/>
    <s v="Mystery"/>
    <s v="Thriller"/>
    <m/>
    <m/>
    <m/>
  </r>
  <r>
    <s v="John Carpenter"/>
    <n v="101"/>
    <x v="964"/>
    <s v="Action|Adventure|Sci-Fi|Thriller"/>
    <x v="997"/>
    <s v="English"/>
    <s v="USA"/>
    <n v="50000000"/>
    <n v="1996"/>
    <n v="5.7"/>
    <s v="Action"/>
    <x v="0"/>
    <s v="Sci-Fi"/>
    <s v="Thriller"/>
    <m/>
    <m/>
    <m/>
    <m/>
  </r>
  <r>
    <s v="-"/>
    <n v="60"/>
    <x v="4"/>
    <s v="Drama|Mystery|Thriller"/>
    <x v="998"/>
    <s v="English"/>
    <s v="USA"/>
    <s v="-"/>
    <s v="-"/>
    <n v="7.5"/>
    <s v="Drama"/>
    <x v="12"/>
    <s v="Thriller"/>
    <m/>
    <m/>
    <m/>
    <m/>
    <m/>
  </r>
  <r>
    <s v="Brad Bird"/>
    <n v="90"/>
    <x v="965"/>
    <s v="Action|Adventure|Animation|Comedy|Drama|Family|Sci-Fi"/>
    <x v="999"/>
    <s v="English"/>
    <s v="USA"/>
    <n v="70000000"/>
    <n v="1999"/>
    <n v="8"/>
    <s v="Action"/>
    <x v="0"/>
    <s v="Animation"/>
    <s v="Comedy"/>
    <s v="Drama"/>
    <s v="Family"/>
    <s v="Sci-Fi"/>
    <m/>
  </r>
  <r>
    <s v="Wes Anderson"/>
    <n v="119"/>
    <x v="966"/>
    <s v="Adventure|Comedy|Drama"/>
    <x v="1000"/>
    <s v="English"/>
    <s v="USA"/>
    <n v="50000000"/>
    <n v="2004"/>
    <n v="7.3"/>
    <s v="Adventure"/>
    <x v="8"/>
    <s v="Drama"/>
    <m/>
    <m/>
    <m/>
    <m/>
    <m/>
  </r>
  <r>
    <s v="Gary Ross"/>
    <n v="139"/>
    <x v="967"/>
    <s v="Action|Biography|Drama|History|War"/>
    <x v="1001"/>
    <s v="English"/>
    <s v="USA"/>
    <n v="50000000"/>
    <n v="2016"/>
    <n v="6.7"/>
    <s v="Action"/>
    <x v="18"/>
    <s v="Drama"/>
    <s v="History"/>
    <s v="War"/>
    <m/>
    <m/>
    <m/>
  </r>
  <r>
    <s v="Alan Parker"/>
    <n v="130"/>
    <x v="968"/>
    <s v="Crime|Drama|Thriller"/>
    <x v="1002"/>
    <s v="English"/>
    <s v="USA"/>
    <n v="50000000"/>
    <n v="2003"/>
    <n v="7.5"/>
    <s v="Crime"/>
    <x v="9"/>
    <s v="Thriller"/>
    <m/>
    <m/>
    <m/>
    <m/>
    <m/>
  </r>
  <r>
    <s v="Stephen Herek"/>
    <n v="100"/>
    <x v="969"/>
    <s v="Action|Comedy"/>
    <x v="1003"/>
    <s v="English"/>
    <s v="USA"/>
    <n v="40000000"/>
    <n v="2005"/>
    <n v="5.4"/>
    <s v="Action"/>
    <x v="8"/>
    <m/>
    <m/>
    <m/>
    <m/>
    <m/>
    <m/>
  </r>
  <r>
    <s v="Jaume Collet-Serra"/>
    <n v="114"/>
    <x v="970"/>
    <s v="Action|Crime|Drama|Thriller"/>
    <x v="1004"/>
    <s v="English"/>
    <s v="USA"/>
    <n v="50000000"/>
    <n v="2015"/>
    <n v="6.6"/>
    <s v="Action"/>
    <x v="7"/>
    <s v="Drama"/>
    <s v="Thriller"/>
    <m/>
    <m/>
    <m/>
    <m/>
  </r>
  <r>
    <s v="David Cronenberg"/>
    <n v="96"/>
    <x v="971"/>
    <s v="Crime|Mystery|Thriller"/>
    <x v="1005"/>
    <s v="English"/>
    <s v="USA"/>
    <n v="25000000"/>
    <n v="2007"/>
    <n v="7.7"/>
    <s v="Crime"/>
    <x v="12"/>
    <s v="Thriller"/>
    <m/>
    <m/>
    <m/>
    <m/>
    <m/>
  </r>
  <r>
    <s v="John Stockwell"/>
    <n v="110"/>
    <x v="972"/>
    <s v="Action|Adventure|Crime|Thriller"/>
    <x v="1006"/>
    <s v="English"/>
    <s v="USA"/>
    <n v="50000000"/>
    <n v="2005"/>
    <n v="5.8"/>
    <s v="Action"/>
    <x v="0"/>
    <s v="Crime"/>
    <s v="Thriller"/>
    <m/>
    <m/>
    <m/>
    <m/>
  </r>
  <r>
    <s v="Luc Besson"/>
    <n v="158"/>
    <x v="973"/>
    <s v="Adventure|Biography|Drama|History|War"/>
    <x v="1007"/>
    <s v="English"/>
    <s v="France"/>
    <n v="390000000"/>
    <n v="1999"/>
    <n v="6.4"/>
    <s v="Adventure"/>
    <x v="18"/>
    <s v="Drama"/>
    <s v="History"/>
    <s v="War"/>
    <m/>
    <m/>
    <m/>
  </r>
  <r>
    <s v="David Gordon Green"/>
    <n v="102"/>
    <x v="974"/>
    <s v="Adventure|Comedy|Fantasy"/>
    <x v="1008"/>
    <s v="English"/>
    <s v="USA"/>
    <n v="49900000"/>
    <n v="2011"/>
    <n v="5.6"/>
    <s v="Adventure"/>
    <x v="8"/>
    <s v="Fantasy"/>
    <m/>
    <m/>
    <m/>
    <m/>
    <m/>
  </r>
  <r>
    <s v="Jim Sheridan"/>
    <n v="84"/>
    <x v="975"/>
    <s v="Drama|Mystery|Thriller"/>
    <x v="1009"/>
    <s v="English"/>
    <s v="USA"/>
    <n v="55000000"/>
    <n v="2011"/>
    <n v="6"/>
    <s v="Drama"/>
    <x v="12"/>
    <s v="Thriller"/>
    <m/>
    <m/>
    <m/>
    <m/>
    <m/>
  </r>
  <r>
    <s v="Costa-Gavras"/>
    <n v="115"/>
    <x v="976"/>
    <s v="Crime|Drama|Thriller"/>
    <x v="1010"/>
    <s v="English"/>
    <s v="USA"/>
    <n v="50000000"/>
    <n v="1997"/>
    <n v="6.2"/>
    <s v="Crime"/>
    <x v="9"/>
    <s v="Thriller"/>
    <m/>
    <m/>
    <m/>
    <m/>
    <m/>
  </r>
  <r>
    <s v="Patrick Read Johnson"/>
    <n v="99"/>
    <x v="977"/>
    <s v="Adventure|Comedy|Crime|Drama|Family"/>
    <x v="1011"/>
    <s v="English"/>
    <s v="USA"/>
    <n v="50000000"/>
    <n v="1994"/>
    <n v="5.9"/>
    <s v="Adventure"/>
    <x v="8"/>
    <s v="Crime"/>
    <s v="Drama"/>
    <s v="Family"/>
    <m/>
    <m/>
    <m/>
  </r>
  <r>
    <s v="Roland JoffÃ©"/>
    <n v="135"/>
    <x v="978"/>
    <s v="Drama|Romance"/>
    <x v="1012"/>
    <s v="English"/>
    <s v="USA"/>
    <n v="50000000"/>
    <n v="1995"/>
    <n v="5.0999999999999996"/>
    <s v="Drama"/>
    <x v="6"/>
    <m/>
    <m/>
    <m/>
    <m/>
    <m/>
    <m/>
  </r>
  <r>
    <s v="Doug Liman"/>
    <n v="108"/>
    <x v="979"/>
    <s v="Biography|Drama|Thriller"/>
    <x v="1013"/>
    <s v="English"/>
    <s v="USA"/>
    <n v="22000000"/>
    <n v="2010"/>
    <n v="6.8"/>
    <s v="Biography"/>
    <x v="9"/>
    <s v="Thriller"/>
    <m/>
    <m/>
    <m/>
    <m/>
    <m/>
  </r>
  <r>
    <s v="-"/>
    <n v="43"/>
    <x v="4"/>
    <s v="Action|Drama|Sci-Fi"/>
    <x v="1014"/>
    <s v="English"/>
    <s v="USA"/>
    <s v="-"/>
    <s v="-"/>
    <n v="7"/>
    <s v="Action"/>
    <x v="9"/>
    <s v="Sci-Fi"/>
    <m/>
    <m/>
    <m/>
    <m/>
    <m/>
  </r>
  <r>
    <s v="Tony Scott"/>
    <n v="127"/>
    <x v="980"/>
    <s v="Action|Biography|Crime|Drama|Thriller"/>
    <x v="1015"/>
    <s v="English"/>
    <s v="France"/>
    <n v="50000000"/>
    <n v="2005"/>
    <n v="6"/>
    <s v="Action"/>
    <x v="18"/>
    <s v="Crime"/>
    <s v="Drama"/>
    <s v="Thriller"/>
    <m/>
    <m/>
    <m/>
  </r>
  <r>
    <s v="William Friedkin"/>
    <n v="107"/>
    <x v="981"/>
    <s v="Crime|Drama|Thriller"/>
    <x v="1016"/>
    <s v="English"/>
    <s v="USA"/>
    <n v="50000000"/>
    <n v="1995"/>
    <n v="5.0999999999999996"/>
    <s v="Crime"/>
    <x v="9"/>
    <s v="Thriller"/>
    <m/>
    <m/>
    <m/>
    <m/>
    <m/>
  </r>
  <r>
    <s v="Mark Neveldine"/>
    <n v="95"/>
    <x v="982"/>
    <s v="Action|Sci-Fi|Thriller"/>
    <x v="1017"/>
    <s v="English"/>
    <s v="USA"/>
    <n v="50000000"/>
    <n v="2009"/>
    <n v="5.8"/>
    <s v="Action"/>
    <x v="10"/>
    <s v="Thriller"/>
    <m/>
    <m/>
    <m/>
    <m/>
    <m/>
  </r>
  <r>
    <s v="Richard LaGravenese"/>
    <n v="124"/>
    <x v="983"/>
    <s v="Drama|Fantasy|Romance"/>
    <x v="1018"/>
    <s v="English"/>
    <s v="USA"/>
    <n v="60000000"/>
    <n v="2013"/>
    <n v="6.2"/>
    <s v="Drama"/>
    <x v="5"/>
    <s v="Romance"/>
    <m/>
    <m/>
    <m/>
    <m/>
    <m/>
  </r>
  <r>
    <s v="Danny DeVito"/>
    <n v="109"/>
    <x v="984"/>
    <s v="Comedy|Crime|Drama|Thriller"/>
    <x v="1019"/>
    <s v="English"/>
    <s v="UK"/>
    <n v="55000000"/>
    <n v="2002"/>
    <n v="6.4"/>
    <s v="Comedy"/>
    <x v="7"/>
    <s v="Drama"/>
    <s v="Thriller"/>
    <m/>
    <m/>
    <m/>
    <m/>
  </r>
  <r>
    <s v="Ben Stiller"/>
    <n v="102"/>
    <x v="985"/>
    <s v="Comedy"/>
    <x v="1020"/>
    <s v="English"/>
    <s v="USA"/>
    <n v="50000000"/>
    <n v="2016"/>
    <n v="4.8"/>
    <s v="Comedy"/>
    <x v="2"/>
    <m/>
    <m/>
    <m/>
    <m/>
    <m/>
    <m/>
  </r>
  <r>
    <s v="George Armitage"/>
    <n v="88"/>
    <x v="986"/>
    <s v="Comedy|Crime"/>
    <x v="1021"/>
    <s v="English"/>
    <s v="USA"/>
    <n v="50000000"/>
    <n v="2004"/>
    <n v="4.9000000000000004"/>
    <s v="Comedy"/>
    <x v="7"/>
    <m/>
    <m/>
    <m/>
    <m/>
    <m/>
    <m/>
  </r>
  <r>
    <s v="Mike Nichols"/>
    <n v="87"/>
    <x v="987"/>
    <s v="Comedy|Sci-Fi"/>
    <x v="1022"/>
    <s v="English"/>
    <s v="USA"/>
    <n v="50000000"/>
    <n v="2000"/>
    <n v="5.6"/>
    <s v="Comedy"/>
    <x v="10"/>
    <m/>
    <m/>
    <m/>
    <m/>
    <m/>
    <m/>
  </r>
  <r>
    <s v="Patrick Lussier"/>
    <n v="104"/>
    <x v="988"/>
    <s v="Action|Fantasy|Thriller"/>
    <x v="1023"/>
    <s v="English"/>
    <s v="USA"/>
    <n v="50000000"/>
    <n v="2011"/>
    <n v="5.5"/>
    <s v="Action"/>
    <x v="5"/>
    <s v="Thriller"/>
    <m/>
    <m/>
    <m/>
    <m/>
    <m/>
  </r>
  <r>
    <s v="Andrzej Bartkowiak"/>
    <n v="96"/>
    <x v="989"/>
    <s v="Action|Crime|Drama|Mystery|Thriller"/>
    <x v="1024"/>
    <s v="English"/>
    <s v="Canada"/>
    <n v="18000000"/>
    <n v="2009"/>
    <n v="3.7"/>
    <s v="Action"/>
    <x v="7"/>
    <s v="Drama"/>
    <s v="Mystery"/>
    <s v="Thriller"/>
    <m/>
    <m/>
    <m/>
  </r>
  <r>
    <s v="James Wong"/>
    <n v="85"/>
    <x v="990"/>
    <s v="Action|Sci-Fi|Thriller"/>
    <x v="1025"/>
    <s v="English"/>
    <s v="USA"/>
    <n v="49000000"/>
    <n v="2001"/>
    <n v="5.9"/>
    <s v="Action"/>
    <x v="10"/>
    <s v="Thriller"/>
    <m/>
    <m/>
    <m/>
    <m/>
    <m/>
  </r>
  <r>
    <s v="-"/>
    <n v="64"/>
    <x v="4"/>
    <s v="Drama|Romance|Sci-Fi"/>
    <x v="1026"/>
    <s v="English"/>
    <s v="USA"/>
    <s v="-"/>
    <s v="-"/>
    <n v="8.5"/>
    <s v="Drama"/>
    <x v="6"/>
    <s v="Sci-Fi"/>
    <m/>
    <m/>
    <m/>
    <m/>
    <m/>
  </r>
  <r>
    <s v="Renny Harlin"/>
    <n v="104"/>
    <x v="991"/>
    <s v="Action|Adventure|Comedy|Crime|Music|Mystery"/>
    <x v="1027"/>
    <s v="English"/>
    <s v="USA"/>
    <n v="40000000"/>
    <n v="1990"/>
    <n v="6.3"/>
    <s v="Action"/>
    <x v="0"/>
    <s v="Comedy"/>
    <s v="Crime"/>
    <s v="Music"/>
    <s v="Mystery"/>
    <m/>
    <m/>
  </r>
  <r>
    <s v="Richard Curtis"/>
    <n v="135"/>
    <x v="992"/>
    <s v="Comedy|Drama|Music"/>
    <x v="1028"/>
    <s v="English"/>
    <s v="UK"/>
    <s v="-"/>
    <n v="2009"/>
    <n v="7.4"/>
    <s v="Comedy"/>
    <x v="9"/>
    <s v="Music"/>
    <m/>
    <m/>
    <m/>
    <m/>
    <m/>
  </r>
  <r>
    <s v="Steven Soderbergh"/>
    <n v="190"/>
    <x v="993"/>
    <s v="Crime|Drama|Thriller"/>
    <x v="1029"/>
    <s v="English"/>
    <s v="USA"/>
    <n v="48000000"/>
    <n v="2000"/>
    <n v="7.6"/>
    <s v="Crime"/>
    <x v="9"/>
    <s v="Thriller"/>
    <m/>
    <m/>
    <m/>
    <m/>
    <m/>
  </r>
  <r>
    <s v="Steven Spielberg"/>
    <n v="127"/>
    <x v="994"/>
    <s v="Action|Adventure|Fantasy"/>
    <x v="1030"/>
    <s v="English"/>
    <s v="USA"/>
    <n v="48000000"/>
    <n v="1989"/>
    <n v="8.3000000000000007"/>
    <s v="Action"/>
    <x v="0"/>
    <s v="Fantasy"/>
    <m/>
    <m/>
    <m/>
    <m/>
    <m/>
  </r>
  <r>
    <s v="Joe Wright"/>
    <n v="129"/>
    <x v="995"/>
    <s v="Drama|Romance"/>
    <x v="1031"/>
    <s v="English"/>
    <s v="UK"/>
    <s v="-"/>
    <n v="2012"/>
    <n v="6.6"/>
    <s v="Drama"/>
    <x v="6"/>
    <m/>
    <m/>
    <m/>
    <m/>
    <m/>
    <m/>
  </r>
  <r>
    <s v="Neill Blomkamp"/>
    <n v="120"/>
    <x v="996"/>
    <s v="Action|Crime|Drama|Sci-Fi|Thriller"/>
    <x v="1032"/>
    <s v="English"/>
    <s v="USA"/>
    <n v="49000000"/>
    <n v="2015"/>
    <n v="6.9"/>
    <s v="Action"/>
    <x v="7"/>
    <s v="Drama"/>
    <s v="Sci-Fi"/>
    <s v="Thriller"/>
    <m/>
    <m/>
    <m/>
  </r>
  <r>
    <s v="Phillip Noyce"/>
    <n v="118"/>
    <x v="997"/>
    <s v="Crime|Drama|Mystery|Thriller"/>
    <x v="1033"/>
    <s v="English"/>
    <s v="USA"/>
    <n v="48000000"/>
    <n v="1999"/>
    <n v="6.7"/>
    <s v="Crime"/>
    <x v="9"/>
    <s v="Mystery"/>
    <s v="Thriller"/>
    <m/>
    <m/>
    <m/>
    <m/>
  </r>
  <r>
    <s v="David Fincher"/>
    <n v="112"/>
    <x v="998"/>
    <s v="Crime|Drama|Thriller"/>
    <x v="1034"/>
    <s v="English"/>
    <s v="USA"/>
    <n v="48000000"/>
    <n v="2002"/>
    <n v="6.8"/>
    <s v="Crime"/>
    <x v="9"/>
    <s v="Thriller"/>
    <m/>
    <m/>
    <m/>
    <m/>
    <m/>
  </r>
  <r>
    <s v="Chuck Bowman"/>
    <n v="89"/>
    <x v="4"/>
    <s v="Horror|Thriller"/>
    <x v="1035"/>
    <s v="English"/>
    <s v="USA"/>
    <n v="1500000"/>
    <n v="2006"/>
    <n v="4.5999999999999996"/>
    <s v="Horror"/>
    <x v="1"/>
    <m/>
    <m/>
    <m/>
    <m/>
    <m/>
    <m/>
  </r>
  <r>
    <s v="David O. Russell"/>
    <n v="114"/>
    <x v="999"/>
    <s v="Action|Adventure|Comedy|Drama|War"/>
    <x v="1036"/>
    <s v="English"/>
    <s v="USA"/>
    <n v="48000000"/>
    <n v="1999"/>
    <n v="7.1"/>
    <s v="Action"/>
    <x v="0"/>
    <s v="Comedy"/>
    <s v="Drama"/>
    <s v="War"/>
    <m/>
    <m/>
    <m/>
  </r>
  <r>
    <s v="Daniel Espinosa"/>
    <n v="137"/>
    <x v="1000"/>
    <s v="Crime|Drama|Thriller"/>
    <x v="1037"/>
    <s v="English"/>
    <s v="Czech Republic"/>
    <n v="50000000"/>
    <n v="2015"/>
    <n v="6.4"/>
    <s v="Crime"/>
    <x v="9"/>
    <s v="Thriller"/>
    <m/>
    <m/>
    <m/>
    <m/>
    <m/>
  </r>
  <r>
    <s v="Jerry Zucker"/>
    <n v="112"/>
    <x v="1001"/>
    <s v="Adventure|Comedy"/>
    <x v="1038"/>
    <s v="English"/>
    <s v="Canada"/>
    <n v="48000000"/>
    <n v="2001"/>
    <n v="6.4"/>
    <s v="Adventure"/>
    <x v="8"/>
    <m/>
    <m/>
    <m/>
    <m/>
    <m/>
    <m/>
  </r>
  <r>
    <s v="Iain Softley"/>
    <n v="120"/>
    <x v="1002"/>
    <s v="Drama|Mystery|Sci-Fi"/>
    <x v="1039"/>
    <s v="English"/>
    <s v="USA"/>
    <n v="48000000"/>
    <n v="2001"/>
    <n v="7.4"/>
    <s v="Drama"/>
    <x v="12"/>
    <s v="Sci-Fi"/>
    <m/>
    <m/>
    <m/>
    <m/>
    <m/>
  </r>
  <r>
    <s v="James Mangold"/>
    <n v="123"/>
    <x v="1003"/>
    <s v="Comedy|Fantasy|Romance"/>
    <x v="1040"/>
    <s v="English"/>
    <s v="USA"/>
    <n v="48000000"/>
    <n v="2001"/>
    <n v="6.4"/>
    <s v="Comedy"/>
    <x v="5"/>
    <s v="Romance"/>
    <m/>
    <m/>
    <m/>
    <m/>
    <m/>
  </r>
  <r>
    <s v="Harold Ramis"/>
    <n v="93"/>
    <x v="1004"/>
    <s v="Comedy|Fantasy|Romance"/>
    <x v="1041"/>
    <s v="English"/>
    <s v="USA"/>
    <n v="48000000"/>
    <n v="2000"/>
    <n v="6"/>
    <s v="Comedy"/>
    <x v="5"/>
    <s v="Romance"/>
    <m/>
    <m/>
    <m/>
    <m/>
    <m/>
  </r>
  <r>
    <s v="Francis Ford Coppola"/>
    <n v="123"/>
    <x v="1005"/>
    <s v="Crime|Drama|Music"/>
    <x v="1042"/>
    <s v="English"/>
    <s v="USA"/>
    <n v="58000000"/>
    <n v="1984"/>
    <n v="6.5"/>
    <s v="Crime"/>
    <x v="9"/>
    <s v="Music"/>
    <m/>
    <m/>
    <m/>
    <m/>
    <m/>
  </r>
  <r>
    <s v="James Mangold"/>
    <n v="122"/>
    <x v="1006"/>
    <s v="Adventure|Crime|Drama|Western"/>
    <x v="1043"/>
    <s v="English"/>
    <s v="USA"/>
    <n v="55000000"/>
    <n v="2007"/>
    <n v="7.8"/>
    <s v="Adventure"/>
    <x v="7"/>
    <s v="Drama"/>
    <s v="Western"/>
    <m/>
    <m/>
    <m/>
    <m/>
  </r>
  <r>
    <s v="Olivier Megaton"/>
    <n v="115"/>
    <x v="1007"/>
    <s v="Action|Thriller"/>
    <x v="1044"/>
    <s v="English"/>
    <s v="France"/>
    <n v="48000000"/>
    <n v="2014"/>
    <n v="6"/>
    <s v="Action"/>
    <x v="1"/>
    <m/>
    <m/>
    <m/>
    <m/>
    <m/>
    <m/>
  </r>
  <r>
    <s v="Steven Soderbergh"/>
    <n v="123"/>
    <x v="1008"/>
    <s v="Crime|Drama|Romance|Thriller"/>
    <x v="1045"/>
    <s v="English"/>
    <s v="USA"/>
    <n v="48000000"/>
    <n v="1998"/>
    <n v="7"/>
    <s v="Crime"/>
    <x v="9"/>
    <s v="Romance"/>
    <s v="Thriller"/>
    <m/>
    <m/>
    <m/>
    <m/>
  </r>
  <r>
    <s v="Ben Stiller"/>
    <n v="96"/>
    <x v="1009"/>
    <s v="Comedy|Drama|Thriller"/>
    <x v="1046"/>
    <s v="English"/>
    <s v="USA"/>
    <n v="47000000"/>
    <n v="1996"/>
    <n v="6"/>
    <s v="Comedy"/>
    <x v="9"/>
    <s v="Thriller"/>
    <m/>
    <m/>
    <m/>
    <m/>
    <m/>
  </r>
  <r>
    <s v="Deepa Mehta"/>
    <n v="110"/>
    <x v="1010"/>
    <s v="Drama|Romance|War"/>
    <x v="1047"/>
    <s v="Hindi"/>
    <s v="India"/>
    <s v="-"/>
    <n v="1998"/>
    <n v="7.8"/>
    <s v="Drama"/>
    <x v="6"/>
    <s v="War"/>
    <m/>
    <m/>
    <m/>
    <m/>
    <m/>
  </r>
  <r>
    <s v="Warren Beatty"/>
    <n v="105"/>
    <x v="1011"/>
    <s v="Action|Comedy|Crime|Music|Romance|Thriller"/>
    <x v="1048"/>
    <s v="English"/>
    <s v="USA"/>
    <n v="100000000"/>
    <n v="1990"/>
    <n v="6.1"/>
    <s v="Action"/>
    <x v="8"/>
    <s v="Crime"/>
    <s v="Music"/>
    <s v="Romance"/>
    <s v="Thriller"/>
    <m/>
    <m/>
  </r>
  <r>
    <s v="John McTiernan"/>
    <n v="113"/>
    <x v="1012"/>
    <s v="Crime|Romance|Thriller"/>
    <x v="1049"/>
    <s v="English"/>
    <s v="USA"/>
    <n v="48000000"/>
    <n v="1999"/>
    <n v="6.8"/>
    <s v="Crime"/>
    <x v="6"/>
    <s v="Thriller"/>
    <m/>
    <m/>
    <m/>
    <m/>
    <m/>
  </r>
  <r>
    <s v="Penny Marshall"/>
    <n v="132"/>
    <x v="1013"/>
    <s v="Biography|Comedy|Drama"/>
    <x v="1050"/>
    <s v="English"/>
    <s v="USA"/>
    <n v="48000000"/>
    <n v="2001"/>
    <n v="6.4"/>
    <s v="Biography"/>
    <x v="8"/>
    <s v="Drama"/>
    <m/>
    <m/>
    <m/>
    <m/>
    <m/>
  </r>
  <r>
    <s v="Ted Kotcheff"/>
    <n v="93"/>
    <x v="4"/>
    <s v="Action|Adventure|Drama"/>
    <x v="1051"/>
    <s v="English"/>
    <s v="USA"/>
    <n v="14000000"/>
    <n v="1982"/>
    <n v="7.7"/>
    <s v="Action"/>
    <x v="0"/>
    <s v="Drama"/>
    <m/>
    <m/>
    <m/>
    <m/>
    <m/>
  </r>
  <r>
    <s v="Andrei Tarkovsky"/>
    <n v="115"/>
    <x v="4"/>
    <s v="Drama|Mystery|Sci-Fi"/>
    <x v="1052"/>
    <s v="Russian"/>
    <s v="Soviet Union"/>
    <n v="1000000"/>
    <n v="1972"/>
    <n v="8.1"/>
    <s v="Drama"/>
    <x v="12"/>
    <s v="Sci-Fi"/>
    <m/>
    <m/>
    <m/>
    <m/>
    <m/>
  </r>
  <r>
    <s v="Paul Bolger"/>
    <n v="75"/>
    <x v="1014"/>
    <s v="Adventure|Animation|Comedy|Family|Fantasy"/>
    <x v="1053"/>
    <s v="English"/>
    <s v="USA"/>
    <n v="47000000"/>
    <n v="2006"/>
    <n v="4.5"/>
    <s v="Adventure"/>
    <x v="3"/>
    <s v="Comedy"/>
    <s v="Family"/>
    <s v="Fantasy"/>
    <m/>
    <m/>
    <m/>
  </r>
  <r>
    <s v="Stephen Frears"/>
    <n v="108"/>
    <x v="1015"/>
    <s v="Drama|Horror|Romance|Thriller"/>
    <x v="1054"/>
    <s v="English"/>
    <s v="USA"/>
    <n v="47000000"/>
    <n v="1996"/>
    <n v="5.8"/>
    <s v="Drama"/>
    <x v="11"/>
    <s v="Romance"/>
    <s v="Thriller"/>
    <m/>
    <m/>
    <m/>
    <m/>
  </r>
  <r>
    <s v="P.J. Hogan"/>
    <n v="105"/>
    <x v="1016"/>
    <s v="Comedy|Romance"/>
    <x v="1055"/>
    <s v="English"/>
    <s v="USA"/>
    <n v="46000000"/>
    <n v="1997"/>
    <n v="6.3"/>
    <s v="Comedy"/>
    <x v="6"/>
    <m/>
    <m/>
    <m/>
    <m/>
    <m/>
    <m/>
  </r>
  <r>
    <s v="Joe Roth"/>
    <n v="102"/>
    <x v="1017"/>
    <s v="Comedy|Romance"/>
    <x v="1056"/>
    <s v="English"/>
    <s v="USA"/>
    <n v="48000000"/>
    <n v="2001"/>
    <n v="5.7"/>
    <s v="Comedy"/>
    <x v="6"/>
    <m/>
    <m/>
    <m/>
    <m/>
    <m/>
    <m/>
  </r>
  <r>
    <s v="Christopher Nolan"/>
    <n v="118"/>
    <x v="1018"/>
    <s v="Drama|Mystery|Thriller"/>
    <x v="1057"/>
    <s v="English"/>
    <s v="USA"/>
    <n v="46000000"/>
    <n v="2002"/>
    <n v="7.2"/>
    <s v="Drama"/>
    <x v="12"/>
    <s v="Thriller"/>
    <m/>
    <m/>
    <m/>
    <m/>
    <m/>
  </r>
  <r>
    <s v="Jonathan Frakes"/>
    <n v="111"/>
    <x v="1019"/>
    <s v="Action|Adventure|Drama|Sci-Fi|Thriller"/>
    <x v="1058"/>
    <s v="English"/>
    <s v="USA"/>
    <n v="45000000"/>
    <n v="1996"/>
    <n v="7.6"/>
    <s v="Action"/>
    <x v="0"/>
    <s v="Drama"/>
    <s v="Sci-Fi"/>
    <s v="Thriller"/>
    <m/>
    <m/>
    <m/>
  </r>
  <r>
    <s v="Jimmy Hayward"/>
    <n v="81"/>
    <x v="1020"/>
    <s v="Action|Drama|Fantasy|Thriller|Western"/>
    <x v="1059"/>
    <s v="English"/>
    <s v="USA"/>
    <n v="47000000"/>
    <n v="2010"/>
    <n v="4.7"/>
    <s v="Action"/>
    <x v="9"/>
    <s v="Fantasy"/>
    <s v="Thriller"/>
    <s v="Western"/>
    <m/>
    <m/>
    <m/>
  </r>
  <r>
    <s v="Edward Zwick"/>
    <n v="116"/>
    <x v="1021"/>
    <s v="Action|Drama|Mystery|Thriller|War"/>
    <x v="1060"/>
    <s v="English"/>
    <s v="USA"/>
    <n v="46000000"/>
    <n v="1996"/>
    <n v="6.6"/>
    <s v="Action"/>
    <x v="9"/>
    <s v="Mystery"/>
    <s v="Thriller"/>
    <s v="War"/>
    <m/>
    <m/>
    <m/>
  </r>
  <r>
    <s v="Tom Shadyac"/>
    <n v="86"/>
    <x v="1022"/>
    <s v="Comedy|Fantasy|Romance"/>
    <x v="1061"/>
    <s v="English"/>
    <s v="USA"/>
    <n v="45000000"/>
    <n v="1997"/>
    <n v="6.8"/>
    <s v="Comedy"/>
    <x v="5"/>
    <s v="Romance"/>
    <m/>
    <m/>
    <m/>
    <m/>
    <m/>
  </r>
  <r>
    <s v="Brad Furman"/>
    <n v="127"/>
    <x v="1023"/>
    <s v="Biography|Crime|Drama|Thriller"/>
    <x v="1062"/>
    <s v="English"/>
    <s v="UK"/>
    <n v="25000000"/>
    <n v="2016"/>
    <n v="7.3"/>
    <s v="Biography"/>
    <x v="7"/>
    <s v="Drama"/>
    <s v="Thriller"/>
    <m/>
    <m/>
    <m/>
    <m/>
  </r>
  <r>
    <s v="Terence Young"/>
    <n v="140"/>
    <x v="4"/>
    <s v="Drama|History|War"/>
    <x v="1063"/>
    <s v="English"/>
    <s v="South Korea"/>
    <n v="48000000"/>
    <n v="1981"/>
    <n v="2.7"/>
    <s v="Drama"/>
    <x v="14"/>
    <s v="War"/>
    <m/>
    <m/>
    <m/>
    <m/>
    <m/>
  </r>
  <r>
    <s v="Brian Levant"/>
    <n v="91"/>
    <x v="1024"/>
    <s v="Comedy|Family|Fantasy"/>
    <x v="1064"/>
    <s v="English"/>
    <s v="USA"/>
    <n v="45000000"/>
    <n v="1994"/>
    <n v="4.8"/>
    <s v="Comedy"/>
    <x v="4"/>
    <s v="Fantasy"/>
    <m/>
    <m/>
    <m/>
    <m/>
    <m/>
  </r>
  <r>
    <s v="Olivier Megaton"/>
    <n v="98"/>
    <x v="1025"/>
    <s v="Action|Crime|Thriller"/>
    <x v="1065"/>
    <s v="English"/>
    <s v="France"/>
    <n v="45000000"/>
    <n v="2012"/>
    <n v="6.3"/>
    <s v="Action"/>
    <x v="7"/>
    <s v="Thriller"/>
    <m/>
    <m/>
    <m/>
    <m/>
    <m/>
  </r>
  <r>
    <s v="David Zucker"/>
    <n v="84"/>
    <x v="1026"/>
    <s v="Comedy"/>
    <x v="1066"/>
    <s v="English"/>
    <s v="USA"/>
    <n v="48000000"/>
    <n v="2003"/>
    <n v="5.5"/>
    <s v="Comedy"/>
    <x v="2"/>
    <m/>
    <m/>
    <m/>
    <m/>
    <m/>
    <m/>
  </r>
  <r>
    <s v="Donald Petrie"/>
    <n v="109"/>
    <x v="1027"/>
    <s v="Action|Comedy|Crime|Romance"/>
    <x v="1067"/>
    <s v="English"/>
    <s v="USA"/>
    <n v="45000000"/>
    <n v="2000"/>
    <n v="6.2"/>
    <s v="Action"/>
    <x v="8"/>
    <s v="Crime"/>
    <s v="Romance"/>
    <m/>
    <m/>
    <m/>
    <m/>
  </r>
  <r>
    <s v="Eric Brevig"/>
    <n v="93"/>
    <x v="1028"/>
    <s v="Action|Adventure|Family|Fantasy|Sci-Fi"/>
    <x v="1068"/>
    <s v="English"/>
    <s v="USA"/>
    <n v="45000000"/>
    <n v="2008"/>
    <n v="5.8"/>
    <s v="Action"/>
    <x v="0"/>
    <s v="Family"/>
    <s v="Fantasy"/>
    <s v="Sci-Fi"/>
    <m/>
    <m/>
    <m/>
  </r>
  <r>
    <s v="Garry Marshall"/>
    <n v="113"/>
    <x v="1029"/>
    <s v="Comedy|Family|Romance"/>
    <x v="1069"/>
    <s v="English"/>
    <s v="USA"/>
    <n v="40000000"/>
    <n v="2004"/>
    <n v="5.7"/>
    <s v="Comedy"/>
    <x v="4"/>
    <s v="Romance"/>
    <m/>
    <m/>
    <m/>
    <m/>
    <m/>
  </r>
  <r>
    <s v="Alan J. Pakula"/>
    <n v="141"/>
    <x v="1030"/>
    <s v="Crime|Drama|Mystery|Thriller"/>
    <x v="1070"/>
    <s v="English"/>
    <s v="USA"/>
    <n v="45000000"/>
    <n v="1993"/>
    <n v="6.5"/>
    <s v="Crime"/>
    <x v="9"/>
    <s v="Mystery"/>
    <s v="Thriller"/>
    <m/>
    <m/>
    <m/>
    <m/>
  </r>
  <r>
    <s v="Joel Schumacher"/>
    <n v="119"/>
    <x v="1031"/>
    <s v="Crime|Drama|Mystery|Thriller"/>
    <x v="1071"/>
    <s v="English"/>
    <s v="USA"/>
    <n v="45000000"/>
    <n v="1994"/>
    <n v="6.7"/>
    <s v="Crime"/>
    <x v="9"/>
    <s v="Mystery"/>
    <s v="Thriller"/>
    <m/>
    <m/>
    <m/>
    <m/>
  </r>
  <r>
    <s v="Rob Reiner"/>
    <n v="97"/>
    <x v="1032"/>
    <s v="Adventure|Comedy|Drama"/>
    <x v="1072"/>
    <s v="English"/>
    <s v="USA"/>
    <n v="45000000"/>
    <n v="2007"/>
    <n v="7.4"/>
    <s v="Adventure"/>
    <x v="8"/>
    <s v="Drama"/>
    <m/>
    <m/>
    <m/>
    <m/>
    <m/>
  </r>
  <r>
    <s v="Phillip Noyce"/>
    <n v="117"/>
    <x v="1033"/>
    <s v="Action|Thriller"/>
    <x v="1073"/>
    <s v="English"/>
    <s v="USA"/>
    <n v="45000000"/>
    <n v="1992"/>
    <n v="6.9"/>
    <s v="Action"/>
    <x v="1"/>
    <m/>
    <m/>
    <m/>
    <m/>
    <m/>
    <m/>
  </r>
  <r>
    <s v="Robert Luketic"/>
    <n v="101"/>
    <x v="1034"/>
    <s v="Comedy|Romance"/>
    <x v="1074"/>
    <s v="English"/>
    <s v="Germany"/>
    <n v="60000000"/>
    <n v="2005"/>
    <n v="5.5"/>
    <s v="Comedy"/>
    <x v="6"/>
    <m/>
    <m/>
    <m/>
    <m/>
    <m/>
    <m/>
  </r>
  <r>
    <s v="Denis Villeneuve"/>
    <n v="153"/>
    <x v="1035"/>
    <s v="Crime|Drama|Mystery|Thriller"/>
    <x v="1075"/>
    <s v="English"/>
    <s v="USA"/>
    <n v="46000000"/>
    <n v="2013"/>
    <n v="8.1"/>
    <s v="Crime"/>
    <x v="9"/>
    <s v="Mystery"/>
    <s v="Thriller"/>
    <m/>
    <m/>
    <m/>
    <m/>
  </r>
  <r>
    <s v="Antoine Fuqua"/>
    <n v="122"/>
    <x v="1036"/>
    <s v="Crime|Drama|Thriller"/>
    <x v="1076"/>
    <s v="English"/>
    <s v="USA"/>
    <n v="45000000"/>
    <n v="2001"/>
    <n v="7.7"/>
    <s v="Crime"/>
    <x v="9"/>
    <s v="Thriller"/>
    <m/>
    <m/>
    <m/>
    <m/>
    <m/>
  </r>
  <r>
    <s v="Dean Parisot"/>
    <n v="102"/>
    <x v="1037"/>
    <s v="Adventure|Comedy|Sci-Fi"/>
    <x v="1077"/>
    <s v="English"/>
    <s v="USA"/>
    <n v="45000000"/>
    <n v="1999"/>
    <n v="7.3"/>
    <s v="Adventure"/>
    <x v="8"/>
    <s v="Sci-Fi"/>
    <m/>
    <m/>
    <m/>
    <m/>
    <m/>
  </r>
  <r>
    <s v="Keenen Ivory Wayans"/>
    <n v="83"/>
    <x v="1038"/>
    <s v="Comedy"/>
    <x v="1078"/>
    <s v="English"/>
    <s v="USA"/>
    <n v="45000000"/>
    <n v="2001"/>
    <n v="5.2"/>
    <s v="Comedy"/>
    <x v="2"/>
    <m/>
    <m/>
    <m/>
    <m/>
    <m/>
    <m/>
  </r>
  <r>
    <s v="James Bobin"/>
    <n v="103"/>
    <x v="1039"/>
    <s v="Adventure|Comedy|Family|Musical"/>
    <x v="1079"/>
    <s v="English"/>
    <s v="USA"/>
    <n v="45000000"/>
    <n v="2011"/>
    <n v="7.1"/>
    <s v="Adventure"/>
    <x v="8"/>
    <s v="Family"/>
    <s v="Musical"/>
    <m/>
    <m/>
    <m/>
    <m/>
  </r>
  <r>
    <s v="Stephen Norrington"/>
    <n v="110"/>
    <x v="1040"/>
    <s v="Action|Horror"/>
    <x v="1080"/>
    <s v="English"/>
    <s v="USA"/>
    <n v="45000000"/>
    <n v="1998"/>
    <n v="7.1"/>
    <s v="Action"/>
    <x v="11"/>
    <m/>
    <m/>
    <m/>
    <m/>
    <m/>
    <m/>
  </r>
  <r>
    <s v="Thomas Carter"/>
    <n v="136"/>
    <x v="1041"/>
    <s v="Drama|Sport"/>
    <x v="1081"/>
    <s v="English"/>
    <s v="USA"/>
    <n v="30000000"/>
    <n v="2005"/>
    <n v="7.2"/>
    <s v="Drama"/>
    <x v="19"/>
    <m/>
    <m/>
    <m/>
    <m/>
    <m/>
    <m/>
  </r>
  <r>
    <s v="Roger Michell"/>
    <n v="91"/>
    <x v="1042"/>
    <s v="Drama|Thriller"/>
    <x v="1082"/>
    <s v="English"/>
    <s v="USA"/>
    <n v="45000000"/>
    <n v="2002"/>
    <n v="6.5"/>
    <s v="Drama"/>
    <x v="1"/>
    <m/>
    <m/>
    <m/>
    <m/>
    <m/>
    <m/>
  </r>
  <r>
    <s v="Luis Llosa"/>
    <n v="89"/>
    <x v="1043"/>
    <s v="Action|Adventure|Horror|Thriller"/>
    <x v="1083"/>
    <s v="English"/>
    <s v="USA"/>
    <n v="45000000"/>
    <n v="1997"/>
    <n v="4.5999999999999996"/>
    <s v="Action"/>
    <x v="0"/>
    <s v="Horror"/>
    <s v="Thriller"/>
    <m/>
    <m/>
    <m/>
    <m/>
  </r>
  <r>
    <s v="David McNally"/>
    <n v="107"/>
    <x v="1044"/>
    <s v="Comedy|Drama|Music|Romance"/>
    <x v="1084"/>
    <s v="English"/>
    <s v="USA"/>
    <n v="45000000"/>
    <n v="2000"/>
    <n v="5.6"/>
    <s v="Comedy"/>
    <x v="9"/>
    <s v="Music"/>
    <s v="Romance"/>
    <m/>
    <m/>
    <m/>
    <m/>
  </r>
  <r>
    <s v="Richard Curtis"/>
    <n v="129"/>
    <x v="1045"/>
    <s v="Comedy|Drama|Romance"/>
    <x v="1085"/>
    <s v="English"/>
    <s v="UK"/>
    <n v="45000000"/>
    <n v="2003"/>
    <n v="7.7"/>
    <s v="Comedy"/>
    <x v="9"/>
    <s v="Romance"/>
    <m/>
    <m/>
    <m/>
    <m/>
    <m/>
  </r>
  <r>
    <s v="John Lasseter"/>
    <n v="95"/>
    <x v="1046"/>
    <s v="Adventure|Animation|Comedy|Family|Fantasy"/>
    <x v="1086"/>
    <s v="English"/>
    <s v="USA"/>
    <n v="120000000"/>
    <n v="1998"/>
    <n v="7.2"/>
    <s v="Adventure"/>
    <x v="3"/>
    <s v="Comedy"/>
    <s v="Family"/>
    <s v="Fantasy"/>
    <m/>
    <m/>
    <m/>
  </r>
  <r>
    <s v="Albert Hughes"/>
    <n v="122"/>
    <x v="1047"/>
    <s v="Horror|Mystery|Thriller"/>
    <x v="1087"/>
    <s v="English"/>
    <s v="USA"/>
    <n v="35000000"/>
    <n v="2001"/>
    <n v="6.8"/>
    <s v="Horror"/>
    <x v="12"/>
    <s v="Thriller"/>
    <m/>
    <m/>
    <m/>
    <m/>
    <m/>
  </r>
  <r>
    <s v="Luis Llosa"/>
    <n v="110"/>
    <x v="1048"/>
    <s v="Action|Crime|Drama|Romance|Thriller"/>
    <x v="1088"/>
    <s v="English"/>
    <s v="Peru"/>
    <n v="45000000"/>
    <n v="1994"/>
    <n v="5.4"/>
    <s v="Action"/>
    <x v="7"/>
    <s v="Drama"/>
    <s v="Romance"/>
    <s v="Thriller"/>
    <m/>
    <m/>
    <m/>
  </r>
  <r>
    <s v="Ron Shelton"/>
    <n v="135"/>
    <x v="1049"/>
    <s v="Comedy|Drama|Romance|Sport"/>
    <x v="1089"/>
    <s v="English"/>
    <s v="USA"/>
    <n v="45000000"/>
    <n v="1996"/>
    <n v="6.3"/>
    <s v="Comedy"/>
    <x v="9"/>
    <s v="Romance"/>
    <s v="Sport"/>
    <m/>
    <m/>
    <m/>
    <m/>
  </r>
  <r>
    <s v="Melville Shavelson"/>
    <n v="111"/>
    <x v="4"/>
    <s v="Comedy|Family"/>
    <x v="1090"/>
    <s v="English"/>
    <s v="USA"/>
    <n v="2500000"/>
    <n v="1968"/>
    <n v="7.2"/>
    <s v="Comedy"/>
    <x v="4"/>
    <m/>
    <m/>
    <m/>
    <m/>
    <m/>
    <m/>
  </r>
  <r>
    <s v="Jesse Dylan"/>
    <n v="95"/>
    <x v="1050"/>
    <s v="Comedy|Family|Romance|Sport"/>
    <x v="1091"/>
    <s v="English"/>
    <s v="USA"/>
    <n v="45000000"/>
    <n v="2005"/>
    <n v="5.6"/>
    <s v="Comedy"/>
    <x v="4"/>
    <s v="Romance"/>
    <s v="Sport"/>
    <m/>
    <m/>
    <m/>
    <m/>
  </r>
  <r>
    <s v="Garth Jennings"/>
    <n v="109"/>
    <x v="1051"/>
    <s v="Adventure|Comedy|Sci-Fi"/>
    <x v="1092"/>
    <s v="English"/>
    <s v="USA"/>
    <n v="50000000"/>
    <n v="2005"/>
    <n v="6.8"/>
    <s v="Adventure"/>
    <x v="8"/>
    <s v="Sci-Fi"/>
    <m/>
    <m/>
    <m/>
    <m/>
    <m/>
  </r>
  <r>
    <s v="Joel Zwick"/>
    <n v="93"/>
    <x v="1052"/>
    <s v="Comedy|Family|Fantasy|Romance"/>
    <x v="1093"/>
    <s v="English"/>
    <s v="USA"/>
    <n v="26000000"/>
    <n v="2004"/>
    <n v="4.3"/>
    <s v="Comedy"/>
    <x v="4"/>
    <s v="Fantasy"/>
    <s v="Romance"/>
    <m/>
    <m/>
    <m/>
    <m/>
  </r>
  <r>
    <s v="Russell Mulcahy"/>
    <n v="94"/>
    <x v="1053"/>
    <s v="Action|Horror|Sci-Fi|Thriller"/>
    <x v="1094"/>
    <s v="English"/>
    <s v="France"/>
    <n v="45000000"/>
    <n v="2007"/>
    <n v="6.3"/>
    <s v="Action"/>
    <x v="11"/>
    <s v="Sci-Fi"/>
    <s v="Thriller"/>
    <m/>
    <m/>
    <m/>
    <m/>
  </r>
  <r>
    <s v="Frank Coraci"/>
    <n v="117"/>
    <x v="1054"/>
    <s v="Comedy|Romance"/>
    <x v="1095"/>
    <s v="English"/>
    <s v="USA"/>
    <n v="40000000"/>
    <n v="2014"/>
    <n v="6.5"/>
    <s v="Comedy"/>
    <x v="6"/>
    <m/>
    <m/>
    <m/>
    <m/>
    <m/>
    <m/>
  </r>
  <r>
    <s v="Wayne Wang"/>
    <n v="112"/>
    <x v="1055"/>
    <s v="Adventure|Comedy|Drama"/>
    <x v="1096"/>
    <s v="English"/>
    <s v="USA"/>
    <n v="45000000"/>
    <n v="2006"/>
    <n v="6.4"/>
    <s v="Adventure"/>
    <x v="8"/>
    <s v="Drama"/>
    <m/>
    <m/>
    <m/>
    <m/>
    <m/>
  </r>
  <r>
    <s v="Curtis Hanson"/>
    <n v="111"/>
    <x v="1056"/>
    <s v="Action|Adventure|Crime|Thriller"/>
    <x v="1097"/>
    <s v="English"/>
    <s v="USA"/>
    <n v="45000000"/>
    <n v="1994"/>
    <n v="6.3"/>
    <s v="Action"/>
    <x v="0"/>
    <s v="Crime"/>
    <s v="Thriller"/>
    <m/>
    <m/>
    <m/>
    <m/>
  </r>
  <r>
    <s v="Frank Oz"/>
    <n v="96"/>
    <x v="1057"/>
    <s v="Drama|Family|Fantasy"/>
    <x v="1098"/>
    <s v="English"/>
    <s v="USA"/>
    <n v="45000000"/>
    <n v="1995"/>
    <n v="5.9"/>
    <s v="Drama"/>
    <x v="4"/>
    <s v="Fantasy"/>
    <m/>
    <m/>
    <m/>
    <m/>
    <m/>
  </r>
  <r>
    <s v="Oliver Stone"/>
    <n v="141"/>
    <x v="1058"/>
    <s v="Crime|Drama|Thriller"/>
    <x v="1099"/>
    <s v="English"/>
    <s v="USA"/>
    <n v="45000000"/>
    <n v="2012"/>
    <n v="6.5"/>
    <s v="Crime"/>
    <x v="9"/>
    <s v="Thriller"/>
    <m/>
    <m/>
    <m/>
    <m/>
    <m/>
  </r>
  <r>
    <s v="David R. Ellis"/>
    <n v="94"/>
    <x v="1059"/>
    <s v="Action|Crime|Thriller"/>
    <x v="1100"/>
    <s v="English"/>
    <s v="USA"/>
    <n v="25000000"/>
    <n v="2004"/>
    <n v="6.5"/>
    <s v="Action"/>
    <x v="7"/>
    <s v="Thriller"/>
    <m/>
    <m/>
    <m/>
    <m/>
    <m/>
  </r>
  <r>
    <s v="Peter Howitt"/>
    <n v="87"/>
    <x v="1060"/>
    <s v="Action|Adventure|Comedy"/>
    <x v="1101"/>
    <s v="English"/>
    <s v="UK"/>
    <n v="35000000"/>
    <n v="2003"/>
    <n v="6.1"/>
    <s v="Action"/>
    <x v="0"/>
    <s v="Comedy"/>
    <m/>
    <m/>
    <m/>
    <m/>
    <m/>
  </r>
  <r>
    <s v="John A. Davis"/>
    <n v="88"/>
    <x v="1061"/>
    <s v="Adventure|Animation|Comedy|Family|Fantasy"/>
    <x v="1102"/>
    <s v="English"/>
    <s v="USA"/>
    <n v="50000000"/>
    <n v="2006"/>
    <n v="5.9"/>
    <s v="Adventure"/>
    <x v="3"/>
    <s v="Comedy"/>
    <s v="Family"/>
    <s v="Fantasy"/>
    <m/>
    <m/>
    <m/>
  </r>
  <r>
    <s v="David Lynch"/>
    <n v="177"/>
    <x v="1062"/>
    <s v="Action|Adventure|Sci-Fi"/>
    <x v="1103"/>
    <s v="English"/>
    <s v="USA"/>
    <n v="40000000"/>
    <n v="1984"/>
    <n v="6.6"/>
    <s v="Action"/>
    <x v="0"/>
    <s v="Sci-Fi"/>
    <m/>
    <m/>
    <m/>
    <m/>
    <m/>
  </r>
  <r>
    <s v="Julie Taymor"/>
    <n v="133"/>
    <x v="1063"/>
    <s v="Drama|Fantasy|Musical|Romance"/>
    <x v="1104"/>
    <s v="English"/>
    <s v="USA"/>
    <n v="45000000"/>
    <n v="2007"/>
    <n v="7.4"/>
    <s v="Drama"/>
    <x v="5"/>
    <s v="Musical"/>
    <s v="Romance"/>
    <m/>
    <m/>
    <m/>
    <m/>
  </r>
  <r>
    <s v="Sam Mendes"/>
    <n v="119"/>
    <x v="1064"/>
    <s v="Drama|Romance"/>
    <x v="1105"/>
    <s v="English"/>
    <s v="USA"/>
    <n v="35000000"/>
    <n v="2008"/>
    <n v="7.3"/>
    <s v="Drama"/>
    <x v="6"/>
    <m/>
    <m/>
    <m/>
    <m/>
    <m/>
    <m/>
  </r>
  <r>
    <s v="Richard Donner"/>
    <n v="102"/>
    <x v="1065"/>
    <s v="Action|Crime|Drama|Thriller"/>
    <x v="1106"/>
    <s v="English"/>
    <s v="Germany"/>
    <n v="52000000"/>
    <n v="2006"/>
    <n v="6.6"/>
    <s v="Action"/>
    <x v="7"/>
    <s v="Drama"/>
    <s v="Thriller"/>
    <m/>
    <m/>
    <m/>
    <m/>
  </r>
  <r>
    <s v="Mathieu Kassovitz"/>
    <n v="101"/>
    <x v="1066"/>
    <s v="Action|Adventure|Sci-Fi|Thriller"/>
    <x v="1107"/>
    <s v="English"/>
    <s v="France"/>
    <n v="70000000"/>
    <n v="2008"/>
    <n v="5.6"/>
    <s v="Action"/>
    <x v="0"/>
    <s v="Sci-Fi"/>
    <s v="Thriller"/>
    <m/>
    <m/>
    <m/>
    <m/>
  </r>
  <r>
    <s v="John Gray"/>
    <n v="91"/>
    <x v="1067"/>
    <s v="Action|Comedy|Crime|Drama|Thriller"/>
    <x v="1108"/>
    <s v="English"/>
    <s v="USA"/>
    <n v="45000000"/>
    <n v="1996"/>
    <n v="5.3"/>
    <s v="Action"/>
    <x v="8"/>
    <s v="Crime"/>
    <s v="Drama"/>
    <s v="Thriller"/>
    <m/>
    <m/>
    <m/>
  </r>
  <r>
    <s v="Harold Ramis"/>
    <n v="117"/>
    <x v="1068"/>
    <s v="Comedy|Romance|Sci-Fi"/>
    <x v="1109"/>
    <s v="English"/>
    <s v="USA"/>
    <n v="45000000"/>
    <n v="1996"/>
    <n v="6"/>
    <s v="Comedy"/>
    <x v="6"/>
    <s v="Sci-Fi"/>
    <m/>
    <m/>
    <m/>
    <m/>
    <m/>
  </r>
  <r>
    <s v="John Schultz"/>
    <n v="86"/>
    <x v="1069"/>
    <s v="Adventure|Comedy|Family|Fantasy|Sci-Fi"/>
    <x v="1110"/>
    <s v="English"/>
    <s v="USA"/>
    <n v="45000000"/>
    <n v="2009"/>
    <n v="5.4"/>
    <s v="Adventure"/>
    <x v="8"/>
    <s v="Family"/>
    <s v="Fantasy"/>
    <s v="Sci-Fi"/>
    <m/>
    <m/>
    <m/>
  </r>
  <r>
    <s v="Sean Penn"/>
    <n v="124"/>
    <x v="1070"/>
    <s v="Crime|Drama|Mystery|Thriller"/>
    <x v="1111"/>
    <s v="English"/>
    <s v="USA"/>
    <n v="45000000"/>
    <n v="2001"/>
    <n v="6.8"/>
    <s v="Crime"/>
    <x v="9"/>
    <s v="Mystery"/>
    <s v="Thriller"/>
    <m/>
    <m/>
    <m/>
    <m/>
  </r>
  <r>
    <s v="Susan Stroman"/>
    <n v="134"/>
    <x v="1071"/>
    <s v="Comedy|Musical"/>
    <x v="1112"/>
    <s v="English"/>
    <s v="USA"/>
    <n v="45000000"/>
    <n v="2005"/>
    <n v="6.4"/>
    <s v="Comedy"/>
    <x v="15"/>
    <m/>
    <m/>
    <m/>
    <m/>
    <m/>
    <m/>
  </r>
  <r>
    <s v="Pete Travis"/>
    <n v="95"/>
    <x v="411"/>
    <s v="Action|Sci-Fi"/>
    <x v="422"/>
    <s v="English"/>
    <s v="UK"/>
    <n v="35000000"/>
    <n v="2012"/>
    <n v="7.1"/>
    <s v="Action"/>
    <x v="10"/>
    <m/>
    <m/>
    <m/>
    <m/>
    <m/>
    <m/>
  </r>
  <r>
    <s v="Simon Wincer"/>
    <n v="100"/>
    <x v="1072"/>
    <s v="Action|Adventure|Comedy|Fantasy"/>
    <x v="1113"/>
    <s v="English"/>
    <s v="Australia"/>
    <n v="45000000"/>
    <n v="1996"/>
    <n v="4.9000000000000004"/>
    <s v="Action"/>
    <x v="0"/>
    <s v="Comedy"/>
    <s v="Fantasy"/>
    <m/>
    <m/>
    <m/>
    <m/>
  </r>
  <r>
    <s v="Billy Bob Thornton"/>
    <n v="220"/>
    <x v="1073"/>
    <s v="Drama|Romance|Western"/>
    <x v="1114"/>
    <s v="English"/>
    <s v="USA"/>
    <n v="57000000"/>
    <n v="2000"/>
    <n v="5.8"/>
    <s v="Drama"/>
    <x v="6"/>
    <s v="Western"/>
    <m/>
    <m/>
    <m/>
    <m/>
    <m/>
  </r>
  <r>
    <s v="Oliver Stone"/>
    <n v="212"/>
    <x v="1074"/>
    <s v="Biography|Drama|History"/>
    <x v="1115"/>
    <s v="English"/>
    <s v="USA"/>
    <n v="50000000"/>
    <n v="1995"/>
    <n v="7.1"/>
    <s v="Biography"/>
    <x v="9"/>
    <s v="History"/>
    <m/>
    <m/>
    <m/>
    <m/>
    <m/>
  </r>
  <r>
    <s v="Roman Polanski"/>
    <n v="128"/>
    <x v="1075"/>
    <s v="Mystery|Thriller"/>
    <x v="1116"/>
    <s v="English"/>
    <s v="France"/>
    <n v="45000000"/>
    <n v="2010"/>
    <n v="7.2"/>
    <s v="Mystery"/>
    <x v="1"/>
    <m/>
    <m/>
    <m/>
    <m/>
    <m/>
    <m/>
  </r>
  <r>
    <s v="Stephen Sommers"/>
    <n v="106"/>
    <x v="1076"/>
    <s v="Action|Adventure|Horror|Sci-Fi"/>
    <x v="1117"/>
    <s v="English"/>
    <s v="USA"/>
    <n v="45000000"/>
    <n v="1998"/>
    <n v="6"/>
    <s v="Action"/>
    <x v="0"/>
    <s v="Horror"/>
    <s v="Sci-Fi"/>
    <m/>
    <m/>
    <m/>
    <m/>
  </r>
  <r>
    <s v="Spike Lee"/>
    <n v="160"/>
    <x v="1077"/>
    <s v="Action|Crime|Drama|Thriller|War"/>
    <x v="1118"/>
    <s v="English"/>
    <s v="USA"/>
    <n v="45000000"/>
    <n v="2008"/>
    <n v="6"/>
    <s v="Action"/>
    <x v="7"/>
    <s v="Drama"/>
    <s v="Thriller"/>
    <s v="War"/>
    <m/>
    <m/>
    <m/>
  </r>
  <r>
    <s v="Yimou Zhang"/>
    <n v="114"/>
    <x v="1078"/>
    <s v="Drama|Romance"/>
    <x v="1119"/>
    <s v="Mandarin"/>
    <s v="China"/>
    <n v="45000000"/>
    <n v="2006"/>
    <n v="7"/>
    <s v="Drama"/>
    <x v="6"/>
    <m/>
    <m/>
    <m/>
    <m/>
    <m/>
    <m/>
  </r>
  <r>
    <s v="Danny Pang"/>
    <n v="99"/>
    <x v="1079"/>
    <s v="Action|Crime|Thriller"/>
    <x v="1120"/>
    <s v="English"/>
    <s v="USA"/>
    <n v="40000000"/>
    <n v="2008"/>
    <n v="5.4"/>
    <s v="Action"/>
    <x v="7"/>
    <s v="Thriller"/>
    <m/>
    <m/>
    <m/>
    <m/>
    <m/>
  </r>
  <r>
    <s v="Barry Sonnenfeld"/>
    <n v="74"/>
    <x v="1080"/>
    <s v="Comedy|Crime|Thriller"/>
    <x v="1121"/>
    <s v="English"/>
    <s v="USA"/>
    <n v="40000000"/>
    <n v="2002"/>
    <n v="6.5"/>
    <s v="Comedy"/>
    <x v="7"/>
    <s v="Thriller"/>
    <m/>
    <m/>
    <m/>
    <m/>
    <m/>
  </r>
  <r>
    <s v="Mike Newell"/>
    <n v="139"/>
    <x v="1081"/>
    <s v="Drama|Romance"/>
    <x v="1122"/>
    <s v="English"/>
    <s v="USA"/>
    <n v="45000000"/>
    <n v="2007"/>
    <n v="6.4"/>
    <s v="Drama"/>
    <x v="6"/>
    <m/>
    <m/>
    <m/>
    <m/>
    <m/>
    <m/>
  </r>
  <r>
    <s v="-"/>
    <n v="52"/>
    <x v="4"/>
    <s v="Drama|Fantasy|Horror|Mystery"/>
    <x v="1123"/>
    <s v="French"/>
    <s v="France"/>
    <s v="-"/>
    <s v="-"/>
    <n v="8.3000000000000007"/>
    <s v="Drama"/>
    <x v="5"/>
    <s v="Horror"/>
    <s v="Mystery"/>
    <m/>
    <m/>
    <m/>
    <m/>
  </r>
  <r>
    <s v="George P. Cosmatos"/>
    <n v="103"/>
    <x v="1082"/>
    <s v="Action|Thriller"/>
    <x v="1124"/>
    <s v="English"/>
    <s v="USA"/>
    <n v="45000000"/>
    <n v="1997"/>
    <n v="4.9000000000000004"/>
    <s v="Action"/>
    <x v="1"/>
    <m/>
    <m/>
    <m/>
    <m/>
    <m/>
    <m/>
  </r>
  <r>
    <s v="Oliver Parker"/>
    <n v="101"/>
    <x v="1083"/>
    <s v="Action|Adventure|Comedy|Crime"/>
    <x v="1125"/>
    <s v="English"/>
    <s v="USA"/>
    <n v="45000000"/>
    <n v="2011"/>
    <n v="6.3"/>
    <s v="Action"/>
    <x v="0"/>
    <s v="Comedy"/>
    <s v="Crime"/>
    <m/>
    <m/>
    <m/>
    <m/>
  </r>
  <r>
    <s v="Lawrence Kasanoff"/>
    <n v="91"/>
    <x v="4"/>
    <s v="Action|Animation|Comedy|Family|Fantasy"/>
    <x v="1126"/>
    <s v="English"/>
    <s v="USA"/>
    <n v="65000000"/>
    <n v="2012"/>
    <n v="1.7"/>
    <s v="Action"/>
    <x v="3"/>
    <s v="Comedy"/>
    <s v="Family"/>
    <s v="Fantasy"/>
    <m/>
    <m/>
    <m/>
  </r>
  <r>
    <s v="Ben Affleck"/>
    <n v="130"/>
    <x v="1084"/>
    <s v="Biography|Drama|History|Thriller"/>
    <x v="1127"/>
    <s v="English"/>
    <s v="USA"/>
    <n v="44500000"/>
    <n v="2012"/>
    <n v="7.7"/>
    <s v="Biography"/>
    <x v="9"/>
    <s v="History"/>
    <s v="Thriller"/>
    <m/>
    <m/>
    <m/>
    <m/>
  </r>
  <r>
    <s v="Andrew Davis"/>
    <n v="130"/>
    <x v="1085"/>
    <s v="Action|Adventure|Crime|Drama|Mystery|Thriller"/>
    <x v="1128"/>
    <s v="English"/>
    <s v="USA"/>
    <n v="44000000"/>
    <n v="1993"/>
    <n v="7.8"/>
    <s v="Action"/>
    <x v="0"/>
    <s v="Crime"/>
    <s v="Drama"/>
    <s v="Mystery"/>
    <s v="Thriller"/>
    <m/>
    <m/>
  </r>
  <r>
    <s v="Andy Tennant"/>
    <n v="110"/>
    <x v="1086"/>
    <s v="Action|Comedy|Romance"/>
    <x v="1129"/>
    <s v="English"/>
    <s v="USA"/>
    <n v="40000000"/>
    <n v="2010"/>
    <n v="5.5"/>
    <s v="Action"/>
    <x v="8"/>
    <s v="Romance"/>
    <m/>
    <m/>
    <m/>
    <m/>
    <m/>
  </r>
  <r>
    <s v="Barry Levinson"/>
    <n v="147"/>
    <x v="1087"/>
    <s v="Crime|Drama|Thriller"/>
    <x v="1130"/>
    <s v="English"/>
    <s v="USA"/>
    <n v="44000000"/>
    <n v="1996"/>
    <n v="7.5"/>
    <s v="Crime"/>
    <x v="9"/>
    <s v="Thriller"/>
    <m/>
    <m/>
    <m/>
    <m/>
    <m/>
  </r>
  <r>
    <s v="George P. Cosmatos"/>
    <n v="96"/>
    <x v="1088"/>
    <s v="Action|Adventure|Thriller|War"/>
    <x v="1131"/>
    <s v="English"/>
    <s v="USA"/>
    <n v="44000000"/>
    <n v="1985"/>
    <n v="6.4"/>
    <s v="Action"/>
    <x v="0"/>
    <s v="Thriller"/>
    <s v="War"/>
    <m/>
    <m/>
    <m/>
    <m/>
  </r>
  <r>
    <s v="Brian Gibson"/>
    <n v="118"/>
    <x v="1089"/>
    <s v="Drama|Thriller"/>
    <x v="1132"/>
    <s v="English"/>
    <s v="USA"/>
    <n v="44000000"/>
    <n v="1996"/>
    <n v="5.6"/>
    <s v="Drama"/>
    <x v="1"/>
    <m/>
    <m/>
    <m/>
    <m/>
    <m/>
    <m/>
  </r>
  <r>
    <s v="Norman Ferguson"/>
    <n v="88"/>
    <x v="1090"/>
    <s v="Animation|Family|Fantasy|Musical"/>
    <x v="1133"/>
    <s v="English"/>
    <s v="USA"/>
    <n v="2600000"/>
    <n v="1940"/>
    <n v="7.5"/>
    <s v="Animation"/>
    <x v="4"/>
    <s v="Fantasy"/>
    <s v="Musical"/>
    <m/>
    <m/>
    <m/>
    <m/>
  </r>
  <r>
    <s v="Michael Cimino"/>
    <n v="325"/>
    <x v="1091"/>
    <s v="Adventure|Drama|Western"/>
    <x v="1134"/>
    <s v="English"/>
    <s v="USA"/>
    <n v="44000000"/>
    <n v="1980"/>
    <n v="6.8"/>
    <s v="Adventure"/>
    <x v="9"/>
    <s v="Western"/>
    <m/>
    <m/>
    <m/>
    <m/>
    <m/>
  </r>
  <r>
    <s v="Len Wiseman"/>
    <n v="102"/>
    <x v="1092"/>
    <s v="Action|Adventure|Fantasy|Sci-Fi|Thriller"/>
    <x v="1135"/>
    <s v="English"/>
    <s v="USA"/>
    <n v="50000000"/>
    <n v="2006"/>
    <n v="6.8"/>
    <s v="Action"/>
    <x v="0"/>
    <s v="Fantasy"/>
    <s v="Sci-Fi"/>
    <s v="Thriller"/>
    <m/>
    <m/>
    <m/>
  </r>
  <r>
    <s v="Paul McGuigan"/>
    <n v="110"/>
    <x v="1093"/>
    <s v="Drama|Horror|Sci-Fi|Thriller"/>
    <x v="1136"/>
    <s v="English"/>
    <s v="USA"/>
    <n v="40000000"/>
    <n v="2015"/>
    <n v="6"/>
    <s v="Drama"/>
    <x v="11"/>
    <s v="Sci-Fi"/>
    <s v="Thriller"/>
    <m/>
    <m/>
    <m/>
    <m/>
  </r>
  <r>
    <s v="Gus Van Sant"/>
    <n v="136"/>
    <x v="1094"/>
    <s v="Drama"/>
    <x v="1137"/>
    <s v="English"/>
    <s v="USA"/>
    <n v="43000000"/>
    <n v="2000"/>
    <n v="7.3"/>
    <s v="Drama"/>
    <x v="2"/>
    <m/>
    <m/>
    <m/>
    <m/>
    <m/>
    <m/>
  </r>
  <r>
    <s v="Betty Thomas"/>
    <n v="103"/>
    <x v="1095"/>
    <s v="Comedy|Drama"/>
    <x v="1138"/>
    <s v="English"/>
    <s v="USA"/>
    <n v="43000000"/>
    <n v="2000"/>
    <n v="6"/>
    <s v="Comedy"/>
    <x v="9"/>
    <m/>
    <m/>
    <m/>
    <m/>
    <m/>
    <m/>
  </r>
  <r>
    <s v="Louis Leterrier"/>
    <n v="103"/>
    <x v="1096"/>
    <s v="Action|Crime|Drama|Thriller"/>
    <x v="1139"/>
    <s v="English"/>
    <s v="France"/>
    <n v="45000000"/>
    <n v="2005"/>
    <n v="7"/>
    <s v="Action"/>
    <x v="7"/>
    <s v="Drama"/>
    <s v="Thriller"/>
    <m/>
    <m/>
    <m/>
    <m/>
  </r>
  <r>
    <s v="Roger Kumble"/>
    <n v="90"/>
    <x v="1097"/>
    <s v="Comedy|Romance"/>
    <x v="1140"/>
    <s v="English"/>
    <s v="USA"/>
    <n v="43000000"/>
    <n v="2002"/>
    <n v="5.0999999999999996"/>
    <s v="Comedy"/>
    <x v="6"/>
    <m/>
    <m/>
    <m/>
    <m/>
    <m/>
    <m/>
  </r>
  <r>
    <s v="Sydney Pollack"/>
    <n v="154"/>
    <x v="1098"/>
    <s v="Drama|Mystery|Thriller"/>
    <x v="1141"/>
    <s v="English"/>
    <s v="USA"/>
    <n v="42000000"/>
    <n v="1993"/>
    <n v="6.8"/>
    <s v="Drama"/>
    <x v="12"/>
    <s v="Thriller"/>
    <m/>
    <m/>
    <m/>
    <m/>
    <m/>
  </r>
  <r>
    <s v="Burr Steers"/>
    <n v="99"/>
    <x v="1099"/>
    <s v="Drama|Fantasy|Romance"/>
    <x v="1142"/>
    <s v="English"/>
    <s v="USA"/>
    <n v="44000000"/>
    <n v="2010"/>
    <n v="6.5"/>
    <s v="Drama"/>
    <x v="5"/>
    <s v="Romance"/>
    <m/>
    <m/>
    <m/>
    <m/>
    <m/>
  </r>
  <r>
    <s v="Simon West"/>
    <n v="93"/>
    <x v="1100"/>
    <s v="Action|Crime|Thriller"/>
    <x v="1143"/>
    <s v="English"/>
    <s v="USA"/>
    <n v="40000000"/>
    <n v="2011"/>
    <n v="6.6"/>
    <s v="Action"/>
    <x v="7"/>
    <s v="Thriller"/>
    <m/>
    <m/>
    <m/>
    <m/>
    <m/>
  </r>
  <r>
    <s v="Phil Lord"/>
    <n v="109"/>
    <x v="1101"/>
    <s v="Action|Comedy|Crime"/>
    <x v="1144"/>
    <s v="English"/>
    <s v="USA"/>
    <n v="42000000"/>
    <n v="2012"/>
    <n v="7.2"/>
    <s v="Action"/>
    <x v="8"/>
    <s v="Crime"/>
    <m/>
    <m/>
    <m/>
    <m/>
    <m/>
  </r>
  <r>
    <s v="Roger Michell"/>
    <n v="124"/>
    <x v="1102"/>
    <s v="Comedy|Drama|Romance"/>
    <x v="1145"/>
    <s v="English"/>
    <s v="UK"/>
    <n v="42000000"/>
    <n v="1999"/>
    <n v="7"/>
    <s v="Comedy"/>
    <x v="9"/>
    <s v="Romance"/>
    <m/>
    <m/>
    <m/>
    <m/>
    <m/>
  </r>
  <r>
    <s v="Peter Lord"/>
    <n v="84"/>
    <x v="1103"/>
    <s v="Adventure|Animation|Comedy|Drama|Family"/>
    <x v="1146"/>
    <s v="English"/>
    <s v="UK"/>
    <n v="45000000"/>
    <n v="2000"/>
    <n v="7"/>
    <s v="Adventure"/>
    <x v="3"/>
    <s v="Comedy"/>
    <s v="Drama"/>
    <s v="Family"/>
    <m/>
    <m/>
    <m/>
  </r>
  <r>
    <s v="John Hamburg"/>
    <n v="90"/>
    <x v="1104"/>
    <s v="Comedy|Romance"/>
    <x v="1147"/>
    <s v="English"/>
    <s v="USA"/>
    <n v="42000000"/>
    <n v="2004"/>
    <n v="5.9"/>
    <s v="Comedy"/>
    <x v="6"/>
    <m/>
    <m/>
    <m/>
    <m/>
    <m/>
    <m/>
  </r>
  <r>
    <s v="Reginald Hudlin"/>
    <n v="117"/>
    <x v="1105"/>
    <s v="Comedy|Drama|Romance"/>
    <x v="1148"/>
    <s v="English"/>
    <s v="USA"/>
    <n v="40000000"/>
    <n v="1992"/>
    <n v="5.4"/>
    <s v="Comedy"/>
    <x v="9"/>
    <s v="Romance"/>
    <m/>
    <m/>
    <m/>
    <m/>
    <m/>
  </r>
  <r>
    <s v="Paul Feig"/>
    <n v="123"/>
    <x v="1106"/>
    <s v="Action|Comedy|Crime"/>
    <x v="1149"/>
    <s v="English"/>
    <s v="USA"/>
    <n v="43000000"/>
    <n v="2013"/>
    <n v="6.6"/>
    <s v="Action"/>
    <x v="8"/>
    <s v="Crime"/>
    <m/>
    <m/>
    <m/>
    <m/>
    <m/>
  </r>
  <r>
    <s v="Joseph L. Mankiewicz"/>
    <n v="251"/>
    <x v="1107"/>
    <s v="Biography|Drama|History|Romance"/>
    <x v="1150"/>
    <s v="English"/>
    <s v="UK"/>
    <n v="31115000"/>
    <n v="1963"/>
    <n v="7"/>
    <s v="Biography"/>
    <x v="9"/>
    <s v="History"/>
    <s v="Romance"/>
    <m/>
    <m/>
    <m/>
    <m/>
  </r>
  <r>
    <s v="Frank Coraci"/>
    <n v="105"/>
    <x v="1108"/>
    <s v="Action|Comedy|Sport"/>
    <x v="1151"/>
    <s v="English"/>
    <s v="USA"/>
    <n v="42000000"/>
    <n v="2012"/>
    <n v="6.5"/>
    <s v="Action"/>
    <x v="8"/>
    <s v="Sport"/>
    <m/>
    <m/>
    <m/>
    <m/>
    <m/>
  </r>
  <r>
    <s v="Carl Franklin"/>
    <n v="115"/>
    <x v="1109"/>
    <s v="Crime|Drama|Mystery|Thriller"/>
    <x v="1152"/>
    <s v="English"/>
    <s v="USA"/>
    <n v="42000000"/>
    <n v="2002"/>
    <n v="6.3"/>
    <s v="Crime"/>
    <x v="9"/>
    <s v="Mystery"/>
    <s v="Thriller"/>
    <m/>
    <m/>
    <m/>
    <m/>
  </r>
  <r>
    <s v="Barbra Streisand"/>
    <n v="122"/>
    <x v="1110"/>
    <s v="Comedy|Drama|Romance"/>
    <x v="1153"/>
    <s v="English"/>
    <s v="USA"/>
    <n v="42000000"/>
    <n v="1996"/>
    <n v="6.5"/>
    <s v="Comedy"/>
    <x v="9"/>
    <s v="Romance"/>
    <m/>
    <m/>
    <m/>
    <m/>
    <m/>
  </r>
  <r>
    <s v="Mark Pellington"/>
    <n v="119"/>
    <x v="1111"/>
    <s v="Drama|Horror|Mystery|Thriller"/>
    <x v="1154"/>
    <s v="English"/>
    <s v="USA"/>
    <n v="32000000"/>
    <n v="2002"/>
    <n v="6.5"/>
    <s v="Drama"/>
    <x v="11"/>
    <s v="Mystery"/>
    <s v="Thriller"/>
    <m/>
    <m/>
    <m/>
    <m/>
  </r>
  <r>
    <s v="Larry Charles"/>
    <n v="81"/>
    <x v="1112"/>
    <s v="Comedy"/>
    <x v="1155"/>
    <s v="English"/>
    <s v="USA"/>
    <n v="42000000"/>
    <n v="2009"/>
    <n v="5.8"/>
    <s v="Comedy"/>
    <x v="2"/>
    <m/>
    <m/>
    <m/>
    <m/>
    <m/>
    <m/>
  </r>
  <r>
    <s v="John Glen"/>
    <n v="133"/>
    <x v="1113"/>
    <s v="Action|Adventure|Thriller"/>
    <x v="1156"/>
    <s v="English"/>
    <s v="UK"/>
    <n v="32000000"/>
    <n v="1989"/>
    <n v="6.6"/>
    <s v="Action"/>
    <x v="0"/>
    <s v="Thriller"/>
    <m/>
    <m/>
    <m/>
    <m/>
    <m/>
  </r>
  <r>
    <s v="Catherine Hardwicke"/>
    <n v="100"/>
    <x v="1114"/>
    <s v="Fantasy|Horror|Mystery|Thriller"/>
    <x v="1157"/>
    <s v="English"/>
    <s v="USA"/>
    <n v="42000000"/>
    <n v="2011"/>
    <n v="5.4"/>
    <s v="Fantasy"/>
    <x v="11"/>
    <s v="Mystery"/>
    <s v="Thriller"/>
    <m/>
    <m/>
    <m/>
    <m/>
  </r>
  <r>
    <s v="John Herzfeld"/>
    <n v="120"/>
    <x v="1115"/>
    <s v="Action|Crime|Drama|Thriller"/>
    <x v="1158"/>
    <s v="English"/>
    <s v="USA"/>
    <n v="42000000"/>
    <n v="2001"/>
    <n v="6.1"/>
    <s v="Action"/>
    <x v="7"/>
    <s v="Drama"/>
    <s v="Thriller"/>
    <m/>
    <m/>
    <m/>
    <m/>
  </r>
  <r>
    <s v="Annabel Jankel"/>
    <n v="104"/>
    <x v="1116"/>
    <s v="Adventure|Comedy|Family|Fantasy|Sci-Fi"/>
    <x v="1159"/>
    <s v="English"/>
    <s v="UK"/>
    <n v="42000000"/>
    <n v="1993"/>
    <n v="4"/>
    <s v="Adventure"/>
    <x v="8"/>
    <s v="Family"/>
    <s v="Fantasy"/>
    <s v="Sci-Fi"/>
    <m/>
    <m/>
    <m/>
  </r>
  <r>
    <s v="Andrew Niccol"/>
    <n v="122"/>
    <x v="1117"/>
    <s v="Crime|Drama|Thriller"/>
    <x v="1160"/>
    <s v="English"/>
    <s v="USA"/>
    <n v="50000000"/>
    <n v="2005"/>
    <n v="7.6"/>
    <s v="Crime"/>
    <x v="9"/>
    <s v="Thriller"/>
    <m/>
    <m/>
    <m/>
    <m/>
    <m/>
  </r>
  <r>
    <s v="Yimou Zhang"/>
    <n v="80"/>
    <x v="1118"/>
    <s v="Action|Adventure|History"/>
    <x v="1161"/>
    <s v="Mandarin"/>
    <s v="China"/>
    <n v="31000000"/>
    <n v="2002"/>
    <n v="7.9"/>
    <s v="Action"/>
    <x v="0"/>
    <s v="History"/>
    <m/>
    <m/>
    <m/>
    <m/>
    <m/>
  </r>
  <r>
    <s v="Julie Anne Robinson"/>
    <n v="91"/>
    <x v="1119"/>
    <s v="Action|Comedy|Crime|Romance|Thriller"/>
    <x v="1162"/>
    <s v="English"/>
    <s v="USA"/>
    <n v="40000000"/>
    <n v="2012"/>
    <n v="5.3"/>
    <s v="Action"/>
    <x v="8"/>
    <s v="Crime"/>
    <s v="Romance"/>
    <s v="Thriller"/>
    <m/>
    <m/>
    <m/>
  </r>
  <r>
    <s v="Evan Goldberg"/>
    <n v="112"/>
    <x v="1120"/>
    <s v="Comedy"/>
    <x v="1163"/>
    <s v="English"/>
    <s v="USA"/>
    <n v="44000000"/>
    <n v="2014"/>
    <n v="6.6"/>
    <s v="Comedy"/>
    <x v="2"/>
    <m/>
    <m/>
    <m/>
    <m/>
    <m/>
    <m/>
  </r>
  <r>
    <s v="Sngmoo Lee"/>
    <n v="100"/>
    <x v="1121"/>
    <s v="Action|Fantasy|Western"/>
    <x v="1164"/>
    <s v="English"/>
    <s v="New Zealand"/>
    <n v="45000000"/>
    <n v="2010"/>
    <n v="6.3"/>
    <s v="Action"/>
    <x v="5"/>
    <s v="Western"/>
    <m/>
    <m/>
    <m/>
    <m/>
    <m/>
  </r>
  <r>
    <s v="-"/>
    <n v="30"/>
    <x v="4"/>
    <s v="Comedy|War"/>
    <x v="1165"/>
    <s v="English"/>
    <s v="USA"/>
    <s v="-"/>
    <s v="-"/>
    <n v="7.5"/>
    <s v="Comedy"/>
    <x v="17"/>
    <m/>
    <m/>
    <m/>
    <m/>
    <m/>
    <m/>
  </r>
  <r>
    <s v="Jean-Pierre Jeunet"/>
    <n v="105"/>
    <x v="1122"/>
    <s v="Action|Comedy|Crime"/>
    <x v="1166"/>
    <s v="French"/>
    <s v="France"/>
    <n v="27000000"/>
    <n v="2009"/>
    <n v="7.2"/>
    <s v="Action"/>
    <x v="8"/>
    <s v="Crime"/>
    <m/>
    <m/>
    <m/>
    <m/>
    <m/>
  </r>
  <r>
    <s v="Curtis Hanson"/>
    <n v="110"/>
    <x v="1123"/>
    <s v="Drama|Music"/>
    <x v="1167"/>
    <s v="English"/>
    <s v="USA"/>
    <n v="41000000"/>
    <n v="2002"/>
    <n v="7"/>
    <s v="Drama"/>
    <x v="16"/>
    <m/>
    <m/>
    <m/>
    <m/>
    <m/>
    <m/>
  </r>
  <r>
    <s v="Jamel Debbouze"/>
    <n v="101"/>
    <x v="4"/>
    <s v="Adventure|Animation|Comedy|Family"/>
    <x v="1168"/>
    <s v="French"/>
    <s v="France"/>
    <s v="-"/>
    <n v="2015"/>
    <n v="4.9000000000000004"/>
    <s v="Adventure"/>
    <x v="3"/>
    <s v="Comedy"/>
    <s v="Family"/>
    <m/>
    <m/>
    <m/>
    <m/>
  </r>
  <r>
    <s v="Brian Helgeland"/>
    <n v="144"/>
    <x v="1124"/>
    <s v="Action|Adventure|Romance"/>
    <x v="1169"/>
    <s v="English"/>
    <s v="USA"/>
    <n v="65000000"/>
    <n v="2001"/>
    <n v="6.9"/>
    <s v="Action"/>
    <x v="0"/>
    <s v="Romance"/>
    <m/>
    <m/>
    <m/>
    <m/>
    <m/>
  </r>
  <r>
    <s v="Gordon Chan"/>
    <n v="108"/>
    <x v="1125"/>
    <s v="Action|Comedy|Fantasy"/>
    <x v="1170"/>
    <s v="English"/>
    <s v="Hong Kong"/>
    <n v="41000000"/>
    <n v="2003"/>
    <n v="5.2"/>
    <s v="Action"/>
    <x v="8"/>
    <s v="Fantasy"/>
    <m/>
    <m/>
    <m/>
    <m/>
    <m/>
  </r>
  <r>
    <s v="M. Night Shyamalan"/>
    <n v="107"/>
    <x v="1126"/>
    <s v="Drama|Mystery|Thriller"/>
    <x v="1171"/>
    <s v="English"/>
    <s v="USA"/>
    <n v="40000000"/>
    <n v="1999"/>
    <n v="8.1"/>
    <s v="Drama"/>
    <x v="12"/>
    <s v="Thriller"/>
    <m/>
    <m/>
    <m/>
    <m/>
    <m/>
  </r>
  <r>
    <s v="Asger Leth"/>
    <n v="102"/>
    <x v="1127"/>
    <s v="Action|Crime|Thriller"/>
    <x v="1172"/>
    <s v="English"/>
    <s v="USA"/>
    <n v="42000000"/>
    <n v="2012"/>
    <n v="6.6"/>
    <s v="Action"/>
    <x v="7"/>
    <s v="Thriller"/>
    <m/>
    <m/>
    <m/>
    <m/>
    <m/>
  </r>
  <r>
    <s v="David Frankel"/>
    <n v="100"/>
    <x v="1128"/>
    <s v="Comedy"/>
    <x v="1173"/>
    <s v="English"/>
    <s v="USA"/>
    <n v="41000000"/>
    <n v="2011"/>
    <n v="6.2"/>
    <s v="Comedy"/>
    <x v="2"/>
    <m/>
    <m/>
    <m/>
    <m/>
    <m/>
    <m/>
  </r>
  <r>
    <s v="John G. Avildsen"/>
    <n v="126"/>
    <x v="1129"/>
    <s v="Action|Drama|Family|Sport"/>
    <x v="1174"/>
    <s v="English"/>
    <s v="USA"/>
    <n v="8000000"/>
    <n v="1984"/>
    <n v="7.2"/>
    <s v="Action"/>
    <x v="9"/>
    <s v="Family"/>
    <s v="Sport"/>
    <m/>
    <m/>
    <m/>
    <m/>
  </r>
  <r>
    <s v="David O. Russell"/>
    <n v="138"/>
    <x v="1130"/>
    <s v="Crime|Drama"/>
    <x v="1175"/>
    <s v="English"/>
    <s v="USA"/>
    <n v="40000000"/>
    <n v="2013"/>
    <n v="7.3"/>
    <s v="Crime"/>
    <x v="9"/>
    <m/>
    <m/>
    <m/>
    <m/>
    <m/>
    <m/>
  </r>
  <r>
    <s v="Anne Fletcher"/>
    <n v="108"/>
    <x v="1131"/>
    <s v="Comedy|Drama|Romance"/>
    <x v="1176"/>
    <s v="English"/>
    <s v="USA"/>
    <n v="40000000"/>
    <n v="2009"/>
    <n v="6.7"/>
    <s v="Comedy"/>
    <x v="9"/>
    <s v="Romance"/>
    <m/>
    <m/>
    <m/>
    <m/>
    <m/>
  </r>
  <r>
    <s v="Bruce Beresford"/>
    <n v="105"/>
    <x v="1132"/>
    <s v="Crime|Mystery|Thriller"/>
    <x v="1177"/>
    <s v="English"/>
    <s v="USA"/>
    <n v="70000000"/>
    <n v="1999"/>
    <n v="6.4"/>
    <s v="Crime"/>
    <x v="12"/>
    <s v="Thriller"/>
    <m/>
    <m/>
    <m/>
    <m/>
    <m/>
  </r>
  <r>
    <s v="Robert Zemeckis"/>
    <n v="108"/>
    <x v="1133"/>
    <s v="Adventure|Comedy|Sci-Fi"/>
    <x v="1178"/>
    <s v="English"/>
    <s v="USA"/>
    <n v="40000000"/>
    <n v="1989"/>
    <n v="7.8"/>
    <s v="Adventure"/>
    <x v="8"/>
    <s v="Sci-Fi"/>
    <m/>
    <m/>
    <m/>
    <m/>
    <m/>
  </r>
  <r>
    <s v="Luc Besson"/>
    <n v="89"/>
    <x v="1134"/>
    <s v="Action|Sci-Fi|Thriller"/>
    <x v="1179"/>
    <s v="English"/>
    <s v="France"/>
    <n v="40000000"/>
    <n v="2014"/>
    <n v="6.4"/>
    <s v="Action"/>
    <x v="10"/>
    <s v="Thriller"/>
    <m/>
    <m/>
    <m/>
    <m/>
    <m/>
  </r>
  <r>
    <s v="Sam Taylor-Johnson"/>
    <n v="129"/>
    <x v="1135"/>
    <s v="Drama|Romance"/>
    <x v="1180"/>
    <s v="English"/>
    <s v="USA"/>
    <n v="40000000"/>
    <n v="2015"/>
    <n v="4.0999999999999996"/>
    <s v="Drama"/>
    <x v="6"/>
    <m/>
    <m/>
    <m/>
    <m/>
    <m/>
    <m/>
  </r>
  <r>
    <s v="Robert Rodriguez"/>
    <n v="84"/>
    <x v="1136"/>
    <s v="Action|Adventure|Comedy|Family|Sci-Fi"/>
    <x v="1181"/>
    <s v="English"/>
    <s v="USA"/>
    <n v="38000000"/>
    <n v="2003"/>
    <n v="4.0999999999999996"/>
    <s v="Action"/>
    <x v="0"/>
    <s v="Comedy"/>
    <s v="Family"/>
    <s v="Sci-Fi"/>
    <m/>
    <m/>
    <m/>
  </r>
  <r>
    <s v="Joel Schumacher"/>
    <n v="149"/>
    <x v="1137"/>
    <s v="Crime|Drama|Thriller"/>
    <x v="1182"/>
    <s v="English"/>
    <s v="USA"/>
    <n v="40000000"/>
    <n v="1996"/>
    <n v="7.4"/>
    <s v="Crime"/>
    <x v="9"/>
    <s v="Thriller"/>
    <m/>
    <m/>
    <m/>
    <m/>
    <m/>
  </r>
  <r>
    <s v="Shawn Levy"/>
    <n v="94"/>
    <x v="1138"/>
    <s v="Comedy|Family"/>
    <x v="1183"/>
    <s v="English"/>
    <s v="USA"/>
    <n v="40000000"/>
    <n v="2003"/>
    <n v="5.8"/>
    <s v="Comedy"/>
    <x v="4"/>
    <m/>
    <m/>
    <m/>
    <m/>
    <m/>
    <m/>
  </r>
  <r>
    <s v="Peter Berg"/>
    <n v="121"/>
    <x v="1139"/>
    <s v="Action|Biography|Drama|Thriller|War"/>
    <x v="1184"/>
    <s v="English"/>
    <s v="USA"/>
    <n v="40000000"/>
    <n v="2013"/>
    <n v="7.6"/>
    <s v="Action"/>
    <x v="18"/>
    <s v="Drama"/>
    <s v="Thriller"/>
    <s v="War"/>
    <m/>
    <m/>
    <m/>
  </r>
  <r>
    <s v="Penny Marshall"/>
    <n v="128"/>
    <x v="1140"/>
    <s v="Comedy|Drama|Sport"/>
    <x v="1185"/>
    <s v="English"/>
    <s v="USA"/>
    <n v="40000000"/>
    <n v="1992"/>
    <n v="7.2"/>
    <s v="Comedy"/>
    <x v="9"/>
    <s v="Sport"/>
    <m/>
    <m/>
    <m/>
    <m/>
    <m/>
  </r>
  <r>
    <s v="James Wan"/>
    <n v="134"/>
    <x v="1141"/>
    <s v="Horror|Mystery|Thriller"/>
    <x v="1186"/>
    <s v="English"/>
    <s v="USA"/>
    <n v="40000000"/>
    <n v="2016"/>
    <n v="7.8"/>
    <s v="Horror"/>
    <x v="12"/>
    <s v="Thriller"/>
    <m/>
    <m/>
    <m/>
    <m/>
    <m/>
  </r>
  <r>
    <s v="David Fincher"/>
    <n v="120"/>
    <x v="1142"/>
    <s v="Biography|Drama"/>
    <x v="1187"/>
    <s v="English"/>
    <s v="USA"/>
    <n v="40000000"/>
    <n v="2010"/>
    <n v="7.7"/>
    <s v="Biography"/>
    <x v="9"/>
    <m/>
    <m/>
    <m/>
    <m/>
    <m/>
    <m/>
  </r>
  <r>
    <s v="Ken Kwapis"/>
    <n v="129"/>
    <x v="1143"/>
    <s v="Comedy|Drama|Romance"/>
    <x v="1188"/>
    <s v="English"/>
    <s v="USA"/>
    <n v="40000000"/>
    <n v="2009"/>
    <n v="6.4"/>
    <s v="Comedy"/>
    <x v="9"/>
    <s v="Romance"/>
    <m/>
    <m/>
    <m/>
    <m/>
    <m/>
  </r>
  <r>
    <s v="David Zucker"/>
    <n v="89"/>
    <x v="1144"/>
    <s v="Comedy"/>
    <x v="1189"/>
    <s v="English"/>
    <s v="USA"/>
    <n v="45000000"/>
    <n v="2006"/>
    <n v="5.0999999999999996"/>
    <s v="Comedy"/>
    <x v="2"/>
    <m/>
    <m/>
    <m/>
    <m/>
    <m/>
    <m/>
  </r>
  <r>
    <s v="Wes Craven"/>
    <n v="116"/>
    <x v="1145"/>
    <s v="Horror|Mystery"/>
    <x v="1190"/>
    <s v="English"/>
    <s v="USA"/>
    <n v="40000000"/>
    <n v="2000"/>
    <n v="5.5"/>
    <s v="Horror"/>
    <x v="12"/>
    <m/>
    <m/>
    <m/>
    <m/>
    <m/>
    <m/>
  </r>
  <r>
    <s v="Robert Zemeckis"/>
    <n v="118"/>
    <x v="1146"/>
    <s v="Adventure|Comedy|Sci-Fi|Western"/>
    <x v="1191"/>
    <s v="English"/>
    <s v="USA"/>
    <n v="40000000"/>
    <n v="1990"/>
    <n v="7.4"/>
    <s v="Adventure"/>
    <x v="8"/>
    <s v="Sci-Fi"/>
    <s v="Western"/>
    <m/>
    <m/>
    <m/>
    <m/>
  </r>
  <r>
    <s v="Etan Cohen"/>
    <n v="107"/>
    <x v="1147"/>
    <s v="Comedy|Crime"/>
    <x v="1192"/>
    <s v="English"/>
    <s v="USA"/>
    <n v="40000000"/>
    <n v="2015"/>
    <n v="6"/>
    <s v="Comedy"/>
    <x v="7"/>
    <m/>
    <m/>
    <m/>
    <m/>
    <m/>
    <m/>
  </r>
  <r>
    <s v="Francis Ford Coppola"/>
    <n v="155"/>
    <x v="1148"/>
    <s v="Fantasy|Horror|Romance"/>
    <x v="1193"/>
    <s v="English"/>
    <s v="USA"/>
    <n v="40000000"/>
    <n v="1992"/>
    <n v="7.5"/>
    <s v="Fantasy"/>
    <x v="11"/>
    <s v="Romance"/>
    <m/>
    <m/>
    <m/>
    <m/>
    <m/>
  </r>
  <r>
    <s v="Nora Ephron"/>
    <n v="123"/>
    <x v="1149"/>
    <s v="Biography|Drama|Romance"/>
    <x v="1194"/>
    <s v="English"/>
    <s v="USA"/>
    <n v="40000000"/>
    <n v="2009"/>
    <n v="7"/>
    <s v="Biography"/>
    <x v="9"/>
    <s v="Romance"/>
    <m/>
    <m/>
    <m/>
    <m/>
    <m/>
  </r>
  <r>
    <s v="Brian Helgeland"/>
    <n v="128"/>
    <x v="1150"/>
    <s v="Biography|Drama|Sport"/>
    <x v="1195"/>
    <s v="English"/>
    <s v="USA"/>
    <n v="40000000"/>
    <n v="2013"/>
    <n v="7.5"/>
    <s v="Biography"/>
    <x v="9"/>
    <s v="Sport"/>
    <m/>
    <m/>
    <m/>
    <m/>
    <m/>
  </r>
  <r>
    <s v="Anthony Minghella"/>
    <n v="139"/>
    <x v="1151"/>
    <s v="Crime|Drama|Thriller"/>
    <x v="1196"/>
    <s v="English"/>
    <s v="USA"/>
    <n v="40000000"/>
    <n v="1999"/>
    <n v="7.3"/>
    <s v="Crime"/>
    <x v="9"/>
    <s v="Thriller"/>
    <m/>
    <m/>
    <m/>
    <m/>
    <m/>
  </r>
  <r>
    <s v="Bobby Farrelly"/>
    <n v="109"/>
    <x v="1152"/>
    <s v="Comedy"/>
    <x v="1197"/>
    <s v="English"/>
    <s v="USA"/>
    <n v="35000000"/>
    <n v="2014"/>
    <n v="5.7"/>
    <s v="Comedy"/>
    <x v="2"/>
    <m/>
    <m/>
    <m/>
    <m/>
    <m/>
    <m/>
  </r>
  <r>
    <s v="Frank Marshall"/>
    <n v="120"/>
    <x v="1153"/>
    <s v="Adventure|Drama|Family"/>
    <x v="1198"/>
    <s v="English"/>
    <s v="USA"/>
    <n v="40000000"/>
    <n v="2006"/>
    <n v="7.3"/>
    <s v="Adventure"/>
    <x v="9"/>
    <s v="Family"/>
    <m/>
    <m/>
    <m/>
    <m/>
    <m/>
  </r>
  <r>
    <s v="Nancy Meyers"/>
    <n v="121"/>
    <x v="1154"/>
    <s v="Comedy|Drama"/>
    <x v="1199"/>
    <s v="English"/>
    <s v="USA"/>
    <n v="35000000"/>
    <n v="2015"/>
    <n v="7.2"/>
    <s v="Comedy"/>
    <x v="9"/>
    <m/>
    <m/>
    <m/>
    <m/>
    <m/>
    <m/>
  </r>
  <r>
    <s v="Tim Story"/>
    <n v="102"/>
    <x v="1155"/>
    <s v="Action|Comedy"/>
    <x v="1200"/>
    <s v="English"/>
    <s v="USA"/>
    <n v="40000000"/>
    <n v="2016"/>
    <n v="5.9"/>
    <s v="Action"/>
    <x v="8"/>
    <m/>
    <m/>
    <m/>
    <m/>
    <m/>
    <m/>
  </r>
  <r>
    <s v="Michael Mann"/>
    <n v="117"/>
    <x v="1156"/>
    <s v="Action|Adventure|Drama|Romance|War"/>
    <x v="1201"/>
    <s v="English"/>
    <s v="USA"/>
    <n v="40000000"/>
    <n v="1992"/>
    <n v="7.8"/>
    <s v="Action"/>
    <x v="0"/>
    <s v="Drama"/>
    <s v="Romance"/>
    <s v="War"/>
    <m/>
    <m/>
    <m/>
  </r>
  <r>
    <s v="Taylor Hackford"/>
    <n v="178"/>
    <x v="1157"/>
    <s v="Biography|Drama|Music"/>
    <x v="1202"/>
    <s v="English"/>
    <s v="USA"/>
    <n v="40000000"/>
    <n v="2004"/>
    <n v="7.7"/>
    <s v="Biography"/>
    <x v="9"/>
    <s v="Music"/>
    <m/>
    <m/>
    <m/>
    <m/>
    <m/>
  </r>
  <r>
    <s v="Frank Miller"/>
    <n v="147"/>
    <x v="1158"/>
    <s v="Crime|Thriller"/>
    <x v="1203"/>
    <s v="English"/>
    <s v="USA"/>
    <n v="40000000"/>
    <n v="2005"/>
    <n v="8.1"/>
    <s v="Crime"/>
    <x v="1"/>
    <m/>
    <m/>
    <m/>
    <m/>
    <m/>
    <m/>
  </r>
  <r>
    <s v="Pete Travis"/>
    <n v="90"/>
    <x v="1159"/>
    <s v="Crime|Drama|Mystery|Thriller"/>
    <x v="1204"/>
    <s v="English"/>
    <s v="USA"/>
    <n v="40000000"/>
    <n v="2008"/>
    <n v="6.6"/>
    <s v="Crime"/>
    <x v="9"/>
    <s v="Mystery"/>
    <s v="Thriller"/>
    <m/>
    <m/>
    <m/>
    <m/>
  </r>
  <r>
    <s v="John Hamburg"/>
    <n v="105"/>
    <x v="1160"/>
    <s v="Comedy|Romance"/>
    <x v="1205"/>
    <s v="English"/>
    <s v="USA"/>
    <n v="40000000"/>
    <n v="2009"/>
    <n v="7.1"/>
    <s v="Comedy"/>
    <x v="6"/>
    <m/>
    <m/>
    <m/>
    <m/>
    <m/>
    <m/>
  </r>
  <r>
    <s v="Bobby Farrelly"/>
    <n v="114"/>
    <x v="1161"/>
    <s v="Comedy|Drama|Fantasy|Romance"/>
    <x v="1206"/>
    <s v="English"/>
    <s v="USA"/>
    <n v="40000000"/>
    <n v="2001"/>
    <n v="5.9"/>
    <s v="Comedy"/>
    <x v="9"/>
    <s v="Fantasy"/>
    <s v="Romance"/>
    <m/>
    <m/>
    <m/>
    <m/>
  </r>
  <r>
    <s v="Oliver Stone"/>
    <n v="206"/>
    <x v="1162"/>
    <s v="Drama|History|Thriller"/>
    <x v="1207"/>
    <s v="English"/>
    <s v="France"/>
    <n v="40000000"/>
    <n v="1991"/>
    <n v="8"/>
    <s v="Drama"/>
    <x v="14"/>
    <s v="Thriller"/>
    <m/>
    <m/>
    <m/>
    <m/>
    <m/>
  </r>
  <r>
    <s v="John Whitesell"/>
    <n v="99"/>
    <x v="1163"/>
    <s v="Comedy|Crime"/>
    <x v="1208"/>
    <s v="English"/>
    <s v="USA"/>
    <n v="40000000"/>
    <n v="2006"/>
    <n v="4.5999999999999996"/>
    <s v="Comedy"/>
    <x v="7"/>
    <m/>
    <m/>
    <m/>
    <m/>
    <m/>
    <m/>
  </r>
  <r>
    <s v="Gore Verbinski"/>
    <n v="123"/>
    <x v="1164"/>
    <s v="Adventure|Comedy|Crime|Romance"/>
    <x v="1209"/>
    <s v="English"/>
    <s v="USA"/>
    <n v="34000000"/>
    <n v="2001"/>
    <n v="6.1"/>
    <s v="Adventure"/>
    <x v="8"/>
    <s v="Crime"/>
    <s v="Romance"/>
    <m/>
    <m/>
    <m/>
    <m/>
  </r>
  <r>
    <s v="Angelina Jolie Pitt"/>
    <n v="137"/>
    <x v="635"/>
    <s v="Biography|Drama|Sport|War"/>
    <x v="655"/>
    <s v="English"/>
    <s v="USA"/>
    <n v="65000000"/>
    <n v="2014"/>
    <n v="7.2"/>
    <s v="Biography"/>
    <x v="9"/>
    <s v="Sport"/>
    <s v="War"/>
    <m/>
    <m/>
    <m/>
    <m/>
  </r>
  <r>
    <s v="Burr Steers"/>
    <n v="102"/>
    <x v="1165"/>
    <s v="Comedy|Drama|Family|Fantasy|Romance"/>
    <x v="1210"/>
    <s v="English"/>
    <s v="USA"/>
    <n v="20000000"/>
    <n v="2009"/>
    <n v="6.4"/>
    <s v="Comedy"/>
    <x v="9"/>
    <s v="Family"/>
    <s v="Fantasy"/>
    <s v="Romance"/>
    <m/>
    <m/>
    <m/>
  </r>
  <r>
    <s v="Nick Cassavetes"/>
    <n v="109"/>
    <x v="1166"/>
    <s v="Comedy|Romance"/>
    <x v="1211"/>
    <s v="English"/>
    <s v="USA"/>
    <n v="40000000"/>
    <n v="2014"/>
    <n v="6"/>
    <s v="Comedy"/>
    <x v="6"/>
    <m/>
    <m/>
    <m/>
    <m/>
    <m/>
    <m/>
  </r>
  <r>
    <s v="David R. Ellis"/>
    <n v="82"/>
    <x v="1167"/>
    <s v="Horror"/>
    <x v="1212"/>
    <s v="English"/>
    <s v="USA"/>
    <n v="40000000"/>
    <n v="2009"/>
    <n v="5.2"/>
    <s v="Horror"/>
    <x v="2"/>
    <m/>
    <m/>
    <m/>
    <m/>
    <m/>
    <m/>
  </r>
  <r>
    <s v="Steven Spielberg"/>
    <n v="142"/>
    <x v="1168"/>
    <s v="Drama|History|Thriller"/>
    <x v="1213"/>
    <s v="English"/>
    <s v="USA"/>
    <n v="40000000"/>
    <n v="2015"/>
    <n v="7.6"/>
    <s v="Drama"/>
    <x v="14"/>
    <s v="Thriller"/>
    <m/>
    <m/>
    <m/>
    <m/>
    <m/>
  </r>
  <r>
    <s v="John Moore"/>
    <n v="106"/>
    <x v="1169"/>
    <s v="Action|Drama|Thriller|War"/>
    <x v="1214"/>
    <s v="English"/>
    <s v="USA"/>
    <n v="40000000"/>
    <n v="2001"/>
    <n v="6.4"/>
    <s v="Action"/>
    <x v="9"/>
    <s v="Thriller"/>
    <s v="War"/>
    <m/>
    <m/>
    <m/>
    <m/>
  </r>
  <r>
    <s v="Nicholas Stoller"/>
    <n v="114"/>
    <x v="1170"/>
    <s v="Comedy|Music"/>
    <x v="1215"/>
    <s v="English"/>
    <s v="USA"/>
    <s v="-"/>
    <n v="2010"/>
    <n v="6.4"/>
    <s v="Comedy"/>
    <x v="16"/>
    <m/>
    <m/>
    <m/>
    <m/>
    <m/>
    <m/>
  </r>
  <r>
    <s v="Peter Chelsom"/>
    <n v="106"/>
    <x v="1171"/>
    <s v="Comedy|Drama|Romance"/>
    <x v="1216"/>
    <s v="English"/>
    <s v="USA"/>
    <n v="50000000"/>
    <n v="2004"/>
    <n v="6.1"/>
    <s v="Comedy"/>
    <x v="9"/>
    <s v="Romance"/>
    <m/>
    <m/>
    <m/>
    <m/>
    <m/>
  </r>
  <r>
    <s v="Joe Dante"/>
    <n v="108"/>
    <x v="1172"/>
    <s v="Action|Adventure|Comedy|Family|Sci-Fi"/>
    <x v="1217"/>
    <s v="English"/>
    <s v="USA"/>
    <n v="40000000"/>
    <n v="1998"/>
    <n v="6.1"/>
    <s v="Action"/>
    <x v="0"/>
    <s v="Comedy"/>
    <s v="Family"/>
    <s v="Sci-Fi"/>
    <m/>
    <m/>
    <m/>
  </r>
  <r>
    <s v="Mark A.Z. DippÃ©"/>
    <n v="98"/>
    <x v="1173"/>
    <s v="Action|Horror"/>
    <x v="1218"/>
    <s v="English"/>
    <s v="USA"/>
    <n v="40000000"/>
    <n v="1997"/>
    <n v="5.2"/>
    <s v="Action"/>
    <x v="11"/>
    <m/>
    <m/>
    <m/>
    <m/>
    <m/>
    <m/>
  </r>
  <r>
    <s v="Kevin Reynolds"/>
    <n v="131"/>
    <x v="1174"/>
    <s v="Action|Adventure|Drama|Romance|Thriller"/>
    <x v="1219"/>
    <s v="English"/>
    <s v="UK"/>
    <n v="35000000"/>
    <n v="2002"/>
    <n v="7.7"/>
    <s v="Action"/>
    <x v="0"/>
    <s v="Drama"/>
    <s v="Romance"/>
    <s v="Thriller"/>
    <m/>
    <m/>
    <m/>
  </r>
  <r>
    <s v="Brad Furman"/>
    <n v="118"/>
    <x v="1175"/>
    <s v="Crime|Drama|Thriller"/>
    <x v="1220"/>
    <s v="English"/>
    <s v="USA"/>
    <n v="40000000"/>
    <n v="2011"/>
    <n v="7.3"/>
    <s v="Crime"/>
    <x v="9"/>
    <s v="Thriller"/>
    <m/>
    <m/>
    <m/>
    <m/>
    <m/>
  </r>
  <r>
    <s v="Jaume Collet-Serra"/>
    <n v="113"/>
    <x v="1176"/>
    <s v="Action|Mystery|Thriller"/>
    <x v="1221"/>
    <s v="English"/>
    <s v="UK"/>
    <n v="30000000"/>
    <n v="2011"/>
    <n v="6.9"/>
    <s v="Action"/>
    <x v="12"/>
    <s v="Thriller"/>
    <m/>
    <m/>
    <m/>
    <m/>
    <m/>
  </r>
  <r>
    <s v="Christopher Nolan"/>
    <n v="130"/>
    <x v="1177"/>
    <s v="Drama|Mystery|Sci-Fi|Thriller"/>
    <x v="1222"/>
    <s v="English"/>
    <s v="USA"/>
    <n v="40000000"/>
    <n v="2006"/>
    <n v="8.5"/>
    <s v="Drama"/>
    <x v="12"/>
    <s v="Sci-Fi"/>
    <s v="Thriller"/>
    <m/>
    <m/>
    <m/>
    <m/>
  </r>
  <r>
    <s v="Sean Anders"/>
    <n v="116"/>
    <x v="1178"/>
    <s v="Comedy|Crime"/>
    <x v="1223"/>
    <s v="English"/>
    <s v="USA"/>
    <n v="42000000"/>
    <n v="2014"/>
    <n v="6.3"/>
    <s v="Comedy"/>
    <x v="7"/>
    <m/>
    <m/>
    <m/>
    <m/>
    <m/>
    <m/>
  </r>
  <r>
    <s v="Cal Brunker"/>
    <n v="89"/>
    <x v="1179"/>
    <s v="Adventure|Animation|Comedy|Family|Sci-Fi"/>
    <x v="1224"/>
    <s v="English"/>
    <s v="USA"/>
    <n v="40000000"/>
    <n v="2013"/>
    <n v="5.9"/>
    <s v="Adventure"/>
    <x v="3"/>
    <s v="Comedy"/>
    <s v="Family"/>
    <s v="Sci-Fi"/>
    <m/>
    <m/>
    <m/>
  </r>
  <r>
    <s v="Mel Gibson"/>
    <n v="139"/>
    <x v="1180"/>
    <s v="Action|Adventure|Drama|Thriller"/>
    <x v="1225"/>
    <s v="Maya"/>
    <s v="USA"/>
    <n v="40000000"/>
    <n v="2006"/>
    <n v="7.8"/>
    <s v="Action"/>
    <x v="0"/>
    <s v="Drama"/>
    <s v="Thriller"/>
    <m/>
    <m/>
    <m/>
    <m/>
  </r>
  <r>
    <s v="John Glen"/>
    <n v="130"/>
    <x v="1181"/>
    <s v="Action|Adventure|Thriller"/>
    <x v="1226"/>
    <s v="English"/>
    <s v="UK"/>
    <n v="30000000"/>
    <n v="1987"/>
    <n v="6.7"/>
    <s v="Action"/>
    <x v="0"/>
    <s v="Thriller"/>
    <m/>
    <m/>
    <m/>
    <m/>
    <m/>
  </r>
  <r>
    <s v="NimrÃ³d Antal"/>
    <n v="107"/>
    <x v="1182"/>
    <s v="Action|Adventure|Sci-Fi|Thriller"/>
    <x v="1227"/>
    <s v="English"/>
    <s v="USA"/>
    <n v="40000000"/>
    <n v="2010"/>
    <n v="6.4"/>
    <s v="Action"/>
    <x v="0"/>
    <s v="Sci-Fi"/>
    <s v="Thriller"/>
    <m/>
    <m/>
    <m/>
    <m/>
  </r>
  <r>
    <s v="Ivan Reitman"/>
    <n v="116"/>
    <x v="1183"/>
    <s v="Comedy|Crime|Romance"/>
    <x v="1228"/>
    <s v="English"/>
    <s v="USA"/>
    <n v="40000000"/>
    <n v="1986"/>
    <n v="5.9"/>
    <s v="Comedy"/>
    <x v="7"/>
    <s v="Romance"/>
    <m/>
    <m/>
    <m/>
    <m/>
    <m/>
  </r>
  <r>
    <s v="David Koepp"/>
    <n v="96"/>
    <x v="1184"/>
    <s v="Mystery|Thriller"/>
    <x v="1229"/>
    <s v="English"/>
    <s v="USA"/>
    <n v="40000000"/>
    <n v="2004"/>
    <n v="6.6"/>
    <s v="Mystery"/>
    <x v="1"/>
    <m/>
    <m/>
    <m/>
    <m/>
    <m/>
    <m/>
  </r>
  <r>
    <s v="Alejandro Agresti"/>
    <n v="99"/>
    <x v="1185"/>
    <s v="Drama|Fantasy|Romance"/>
    <x v="1230"/>
    <s v="English"/>
    <s v="USA"/>
    <n v="40000000"/>
    <n v="2006"/>
    <n v="6.8"/>
    <s v="Drama"/>
    <x v="5"/>
    <s v="Romance"/>
    <m/>
    <m/>
    <m/>
    <m/>
    <m/>
  </r>
  <r>
    <s v="Iain Softley"/>
    <n v="104"/>
    <x v="1186"/>
    <s v="Horror|Mystery|Thriller"/>
    <x v="1231"/>
    <s v="English"/>
    <s v="USA"/>
    <n v="43000000"/>
    <n v="2005"/>
    <n v="6.5"/>
    <s v="Horror"/>
    <x v="12"/>
    <s v="Thriller"/>
    <m/>
    <m/>
    <m/>
    <m/>
    <m/>
  </r>
  <r>
    <s v="Peter Hedges"/>
    <n v="105"/>
    <x v="1187"/>
    <s v="Comedy|Drama|Family|Fantasy"/>
    <x v="1232"/>
    <s v="English"/>
    <s v="USA"/>
    <n v="25000000"/>
    <n v="2012"/>
    <n v="6.6"/>
    <s v="Comedy"/>
    <x v="9"/>
    <s v="Family"/>
    <s v="Fantasy"/>
    <m/>
    <m/>
    <m/>
    <m/>
  </r>
  <r>
    <s v="Paul Weiland"/>
    <n v="101"/>
    <x v="1188"/>
    <s v="Comedy|Romance"/>
    <x v="1233"/>
    <s v="English"/>
    <s v="USA"/>
    <n v="40000000"/>
    <n v="2008"/>
    <n v="5.8"/>
    <s v="Comedy"/>
    <x v="6"/>
    <m/>
    <m/>
    <m/>
    <m/>
    <m/>
    <m/>
  </r>
  <r>
    <s v="Clint Eastwood"/>
    <n v="134"/>
    <x v="1189"/>
    <s v="Biography|Drama|Music|Musical"/>
    <x v="1234"/>
    <s v="English"/>
    <s v="USA"/>
    <n v="40000000"/>
    <n v="2014"/>
    <n v="6.9"/>
    <s v="Biography"/>
    <x v="9"/>
    <s v="Music"/>
    <s v="Musical"/>
    <m/>
    <m/>
    <m/>
    <m/>
  </r>
  <r>
    <s v="Francis Ford Coppola"/>
    <n v="135"/>
    <x v="1190"/>
    <s v="Crime|Drama|Thriller"/>
    <x v="1235"/>
    <s v="English"/>
    <s v="USA"/>
    <n v="40000000"/>
    <n v="1997"/>
    <n v="7.1"/>
    <s v="Crime"/>
    <x v="9"/>
    <s v="Thriller"/>
    <m/>
    <m/>
    <m/>
    <m/>
    <m/>
  </r>
  <r>
    <s v="Mathieu Kassovitz"/>
    <n v="98"/>
    <x v="1191"/>
    <s v="Horror|Mystery|Thriller"/>
    <x v="1236"/>
    <s v="English"/>
    <s v="USA"/>
    <n v="40000000"/>
    <n v="2003"/>
    <n v="5.8"/>
    <s v="Horror"/>
    <x v="12"/>
    <s v="Thriller"/>
    <m/>
    <m/>
    <m/>
    <m/>
    <m/>
  </r>
  <r>
    <s v="Steven Spielberg"/>
    <n v="155"/>
    <x v="1192"/>
    <s v="Drama|History"/>
    <x v="1237"/>
    <s v="English"/>
    <s v="USA"/>
    <n v="36000000"/>
    <n v="1997"/>
    <n v="7.2"/>
    <s v="Drama"/>
    <x v="14"/>
    <m/>
    <m/>
    <m/>
    <m/>
    <m/>
    <m/>
  </r>
  <r>
    <s v="John McTiernan"/>
    <n v="106"/>
    <x v="1193"/>
    <s v="Adventure|Drama|Romance"/>
    <x v="1238"/>
    <s v="English"/>
    <s v="USA"/>
    <n v="40000000"/>
    <n v="1992"/>
    <n v="6"/>
    <s v="Adventure"/>
    <x v="9"/>
    <s v="Romance"/>
    <m/>
    <m/>
    <m/>
    <m/>
    <m/>
  </r>
  <r>
    <s v="Colin Strause"/>
    <n v="102"/>
    <x v="1194"/>
    <s v="Action|Horror|Sci-Fi|Thriller"/>
    <x v="1239"/>
    <s v="English"/>
    <s v="USA"/>
    <n v="40000000"/>
    <n v="2007"/>
    <n v="4.7"/>
    <s v="Action"/>
    <x v="11"/>
    <s v="Sci-Fi"/>
    <s v="Thriller"/>
    <m/>
    <m/>
    <m/>
    <m/>
  </r>
  <r>
    <s v="Donald Petrie"/>
    <n v="95"/>
    <x v="1195"/>
    <s v="Comedy|Family"/>
    <x v="1240"/>
    <s v="English"/>
    <s v="USA"/>
    <n v="40000000"/>
    <n v="1994"/>
    <n v="5.2"/>
    <s v="Comedy"/>
    <x v="4"/>
    <m/>
    <m/>
    <m/>
    <m/>
    <m/>
    <m/>
  </r>
  <r>
    <s v="Joan Chen"/>
    <n v="103"/>
    <x v="1196"/>
    <s v="Drama|Romance"/>
    <x v="1241"/>
    <s v="English"/>
    <s v="USA"/>
    <n v="40000000"/>
    <n v="2000"/>
    <n v="5.5"/>
    <s v="Drama"/>
    <x v="6"/>
    <m/>
    <m/>
    <m/>
    <m/>
    <m/>
    <m/>
  </r>
  <r>
    <s v="Marc Lawrence"/>
    <n v="95"/>
    <x v="1197"/>
    <s v="Comedy|Music|Romance"/>
    <x v="1242"/>
    <s v="English"/>
    <s v="USA"/>
    <s v="-"/>
    <n v="2007"/>
    <n v="6.5"/>
    <s v="Comedy"/>
    <x v="16"/>
    <s v="Romance"/>
    <m/>
    <m/>
    <m/>
    <m/>
    <m/>
  </r>
  <r>
    <s v="Greg Mottola"/>
    <n v="109"/>
    <x v="1198"/>
    <s v="Adventure|Comedy|Sci-Fi"/>
    <x v="1243"/>
    <s v="English"/>
    <s v="USA"/>
    <n v="40000000"/>
    <n v="2011"/>
    <n v="7"/>
    <s v="Adventure"/>
    <x v="8"/>
    <s v="Sci-Fi"/>
    <m/>
    <m/>
    <m/>
    <m/>
    <m/>
  </r>
  <r>
    <s v="Anne Fletcher"/>
    <n v="95"/>
    <x v="1199"/>
    <s v="Comedy|Drama"/>
    <x v="1244"/>
    <s v="English"/>
    <s v="USA"/>
    <n v="40000000"/>
    <n v="2012"/>
    <n v="5.8"/>
    <s v="Comedy"/>
    <x v="9"/>
    <m/>
    <m/>
    <m/>
    <m/>
    <m/>
    <m/>
  </r>
  <r>
    <s v="Wes Craven"/>
    <n v="111"/>
    <x v="1200"/>
    <s v="Horror|Mystery"/>
    <x v="1245"/>
    <s v="English"/>
    <s v="USA"/>
    <n v="40000000"/>
    <n v="2011"/>
    <n v="6.2"/>
    <s v="Horror"/>
    <x v="12"/>
    <m/>
    <m/>
    <m/>
    <m/>
    <m/>
    <m/>
  </r>
  <r>
    <s v="Joel Schumacher"/>
    <n v="123"/>
    <x v="1201"/>
    <s v="Mystery|Thriller"/>
    <x v="1246"/>
    <s v="English"/>
    <s v="Germany"/>
    <n v="40000000"/>
    <n v="1999"/>
    <n v="6.5"/>
    <s v="Mystery"/>
    <x v="1"/>
    <m/>
    <m/>
    <m/>
    <m/>
    <m/>
    <m/>
  </r>
  <r>
    <s v="Oliver Stone"/>
    <n v="140"/>
    <x v="1202"/>
    <s v="Biography|Drama|Music|Musical"/>
    <x v="1247"/>
    <s v="English"/>
    <s v="USA"/>
    <n v="38000000"/>
    <n v="1991"/>
    <n v="7.2"/>
    <s v="Biography"/>
    <x v="9"/>
    <s v="Music"/>
    <s v="Musical"/>
    <m/>
    <m/>
    <m/>
    <m/>
  </r>
  <r>
    <s v="Jake Kasdan"/>
    <n v="94"/>
    <x v="1203"/>
    <s v="Comedy"/>
    <x v="1248"/>
    <s v="English"/>
    <s v="USA"/>
    <n v="40000000"/>
    <n v="2014"/>
    <n v="5.0999999999999996"/>
    <s v="Comedy"/>
    <x v="2"/>
    <m/>
    <m/>
    <m/>
    <m/>
    <m/>
    <m/>
  </r>
  <r>
    <s v="Diane Keaton"/>
    <n v="94"/>
    <x v="1204"/>
    <s v="Comedy|Drama"/>
    <x v="1249"/>
    <s v="English"/>
    <s v="Germany"/>
    <n v="60000000"/>
    <n v="2000"/>
    <n v="4.7"/>
    <s v="Comedy"/>
    <x v="9"/>
    <m/>
    <m/>
    <m/>
    <m/>
    <m/>
    <m/>
  </r>
  <r>
    <s v="Steven Quale"/>
    <n v="92"/>
    <x v="1205"/>
    <s v="Horror"/>
    <x v="1250"/>
    <s v="English"/>
    <s v="USA"/>
    <n v="40000000"/>
    <n v="2011"/>
    <n v="5.9"/>
    <s v="Horror"/>
    <x v="2"/>
    <m/>
    <m/>
    <m/>
    <m/>
    <m/>
    <m/>
  </r>
  <r>
    <s v="Kelly Makin"/>
    <n v="102"/>
    <x v="1206"/>
    <s v="Comedy|Crime|Romance"/>
    <x v="1251"/>
    <s v="English"/>
    <s v="UK"/>
    <n v="40000000"/>
    <n v="1999"/>
    <n v="5.8"/>
    <s v="Comedy"/>
    <x v="7"/>
    <s v="Romance"/>
    <m/>
    <m/>
    <m/>
    <m/>
    <m/>
  </r>
  <r>
    <s v="Mimi Leder"/>
    <n v="123"/>
    <x v="1207"/>
    <s v="Drama"/>
    <x v="1252"/>
    <s v="English"/>
    <s v="USA"/>
    <n v="40000000"/>
    <n v="2000"/>
    <n v="7.2"/>
    <s v="Drama"/>
    <x v="2"/>
    <m/>
    <m/>
    <m/>
    <m/>
    <m/>
    <m/>
  </r>
  <r>
    <s v="Bobby Farrelly"/>
    <n v="104"/>
    <x v="1208"/>
    <s v="Comedy|Drama|Romance|Sport"/>
    <x v="1253"/>
    <s v="English"/>
    <s v="USA"/>
    <n v="30000000"/>
    <n v="2005"/>
    <n v="6.2"/>
    <s v="Comedy"/>
    <x v="9"/>
    <s v="Romance"/>
    <s v="Sport"/>
    <m/>
    <m/>
    <m/>
    <m/>
  </r>
  <r>
    <s v="-"/>
    <n v="30"/>
    <x v="4"/>
    <s v="Animation|Comedy|Family"/>
    <x v="1254"/>
    <s v="English"/>
    <s v="Canada"/>
    <s v="-"/>
    <s v="-"/>
    <n v="7.4"/>
    <s v="Animation"/>
    <x v="8"/>
    <s v="Family"/>
    <m/>
    <m/>
    <m/>
    <m/>
    <m/>
  </r>
  <r>
    <s v="Steven Brill"/>
    <n v="102"/>
    <x v="1209"/>
    <s v="Comedy|Drama"/>
    <x v="1255"/>
    <s v="English"/>
    <s v="USA"/>
    <n v="40000000"/>
    <n v="2008"/>
    <n v="5.7"/>
    <s v="Comedy"/>
    <x v="9"/>
    <m/>
    <m/>
    <m/>
    <m/>
    <m/>
    <m/>
  </r>
  <r>
    <s v="Seth MacFarlane"/>
    <n v="136"/>
    <x v="1210"/>
    <s v="Comedy|Western"/>
    <x v="1256"/>
    <s v="English"/>
    <s v="USA"/>
    <n v="40000000"/>
    <n v="2014"/>
    <n v="6.1"/>
    <s v="Comedy"/>
    <x v="13"/>
    <m/>
    <m/>
    <m/>
    <m/>
    <m/>
    <m/>
  </r>
  <r>
    <s v="Russell Mulcahy"/>
    <n v="93"/>
    <x v="1211"/>
    <s v="Action|Adventure|Crime|Fantasy|Mystery|Thriller"/>
    <x v="1257"/>
    <s v="English"/>
    <s v="USA"/>
    <n v="25000000"/>
    <n v="1994"/>
    <n v="6"/>
    <s v="Action"/>
    <x v="0"/>
    <s v="Crime"/>
    <s v="Fantasy"/>
    <s v="Mystery"/>
    <s v="Thriller"/>
    <m/>
    <m/>
  </r>
  <r>
    <s v="Stephen Daldry"/>
    <n v="129"/>
    <x v="1212"/>
    <s v="Adventure|Drama|Mystery"/>
    <x v="1258"/>
    <s v="English"/>
    <s v="USA"/>
    <n v="40000000"/>
    <n v="2011"/>
    <n v="6.9"/>
    <s v="Adventure"/>
    <x v="9"/>
    <s v="Mystery"/>
    <m/>
    <m/>
    <m/>
    <m/>
    <m/>
  </r>
  <r>
    <s v="Roger Michell"/>
    <n v="107"/>
    <x v="1213"/>
    <s v="Comedy|Drama|Romance"/>
    <x v="1259"/>
    <s v="English"/>
    <s v="USA"/>
    <n v="40000000"/>
    <n v="2010"/>
    <n v="6.5"/>
    <s v="Comedy"/>
    <x v="9"/>
    <s v="Romance"/>
    <m/>
    <m/>
    <m/>
    <m/>
    <m/>
  </r>
  <r>
    <s v="Jim Sheridan"/>
    <n v="117"/>
    <x v="1214"/>
    <s v="Biography|Crime|Drama|Music"/>
    <x v="1260"/>
    <s v="English"/>
    <s v="USA"/>
    <n v="40000000"/>
    <n v="2005"/>
    <n v="5"/>
    <s v="Biography"/>
    <x v="7"/>
    <s v="Drama"/>
    <s v="Music"/>
    <m/>
    <m/>
    <m/>
    <m/>
  </r>
  <r>
    <s v="Christian Duguay"/>
    <n v="116"/>
    <x v="1215"/>
    <s v="Action|Adventure|Crime|Thriller"/>
    <x v="1261"/>
    <s v="English"/>
    <s v="USA"/>
    <n v="40000000"/>
    <n v="2000"/>
    <n v="5.7"/>
    <s v="Action"/>
    <x v="0"/>
    <s v="Crime"/>
    <s v="Thriller"/>
    <m/>
    <m/>
    <m/>
    <m/>
  </r>
  <r>
    <s v="Chris Columbus"/>
    <n v="135"/>
    <x v="1216"/>
    <s v="Drama|Musical|Romance"/>
    <x v="1262"/>
    <s v="English"/>
    <s v="USA"/>
    <n v="40000000"/>
    <n v="2005"/>
    <n v="7"/>
    <s v="Drama"/>
    <x v="15"/>
    <s v="Romance"/>
    <m/>
    <m/>
    <m/>
    <m/>
    <m/>
  </r>
  <r>
    <s v="Chuck Russell"/>
    <n v="107"/>
    <x v="1217"/>
    <s v="Crime|Drama|Horror|Thriller"/>
    <x v="1263"/>
    <s v="English"/>
    <s v="USA"/>
    <n v="40000000"/>
    <n v="2000"/>
    <n v="5.0999999999999996"/>
    <s v="Crime"/>
    <x v="9"/>
    <s v="Horror"/>
    <s v="Thriller"/>
    <m/>
    <m/>
    <m/>
    <m/>
  </r>
  <r>
    <s v="Sam Weisman"/>
    <n v="90"/>
    <x v="1218"/>
    <s v="Comedy"/>
    <x v="1264"/>
    <s v="English"/>
    <s v="USA"/>
    <n v="40000000"/>
    <n v="1999"/>
    <n v="5.3"/>
    <s v="Comedy"/>
    <x v="2"/>
    <m/>
    <m/>
    <m/>
    <m/>
    <m/>
    <m/>
  </r>
  <r>
    <s v="John Frankenheimer"/>
    <n v="99"/>
    <x v="1219"/>
    <s v="Horror|Sci-Fi|Thriller"/>
    <x v="1265"/>
    <s v="English"/>
    <s v="USA"/>
    <n v="40000000"/>
    <n v="1996"/>
    <n v="4.4000000000000004"/>
    <s v="Horror"/>
    <x v="10"/>
    <s v="Thriller"/>
    <m/>
    <m/>
    <m/>
    <m/>
    <m/>
  </r>
  <r>
    <s v="Peter Hyams"/>
    <n v="104"/>
    <x v="1220"/>
    <s v="Action|Adventure|Romance"/>
    <x v="1266"/>
    <s v="English"/>
    <s v="Germany"/>
    <n v="40000000"/>
    <n v="2001"/>
    <n v="4.7"/>
    <s v="Action"/>
    <x v="0"/>
    <s v="Romance"/>
    <m/>
    <m/>
    <m/>
    <m/>
    <m/>
  </r>
  <r>
    <s v="Justin Chadwick"/>
    <n v="115"/>
    <x v="1221"/>
    <s v="Biography|Drama|History|Romance"/>
    <x v="1267"/>
    <s v="English"/>
    <s v="UK"/>
    <n v="35000000"/>
    <n v="2008"/>
    <n v="6.7"/>
    <s v="Biography"/>
    <x v="9"/>
    <s v="History"/>
    <s v="Romance"/>
    <m/>
    <m/>
    <m/>
    <m/>
  </r>
  <r>
    <s v="Pat O'Connor"/>
    <n v="119"/>
    <x v="1222"/>
    <s v="Drama|Romance"/>
    <x v="1268"/>
    <s v="English"/>
    <s v="USA"/>
    <n v="40000000"/>
    <n v="2001"/>
    <n v="6.7"/>
    <s v="Drama"/>
    <x v="6"/>
    <m/>
    <m/>
    <m/>
    <m/>
    <m/>
    <m/>
  </r>
  <r>
    <s v="Stephen Hopkins"/>
    <n v="99"/>
    <x v="1223"/>
    <s v="Horror|Thriller"/>
    <x v="1269"/>
    <s v="English"/>
    <s v="USA"/>
    <n v="40000000"/>
    <n v="2007"/>
    <n v="5.7"/>
    <s v="Horror"/>
    <x v="1"/>
    <m/>
    <m/>
    <m/>
    <m/>
    <m/>
    <m/>
  </r>
  <r>
    <s v="Martin Scorsese"/>
    <n v="112"/>
    <x v="1224"/>
    <s v="Crime|Drama|Romance|Thriller"/>
    <x v="1270"/>
    <s v="English"/>
    <s v="USA"/>
    <n v="500000"/>
    <n v="1973"/>
    <n v="7.4"/>
    <s v="Crime"/>
    <x v="9"/>
    <s v="Romance"/>
    <s v="Thriller"/>
    <m/>
    <m/>
    <m/>
    <m/>
  </r>
  <r>
    <s v="Penny Marshall"/>
    <n v="128"/>
    <x v="1225"/>
    <s v="Comedy|Drama"/>
    <x v="1271"/>
    <s v="English"/>
    <s v="USA"/>
    <n v="40000000"/>
    <n v="1994"/>
    <n v="6.1"/>
    <s v="Comedy"/>
    <x v="9"/>
    <m/>
    <m/>
    <m/>
    <m/>
    <m/>
    <m/>
  </r>
  <r>
    <s v="Olivier Megaton"/>
    <n v="112"/>
    <x v="1226"/>
    <s v="Action|Crime|Drama|Thriller"/>
    <x v="1272"/>
    <s v="English"/>
    <s v="France"/>
    <n v="40000000"/>
    <n v="2011"/>
    <n v="6.4"/>
    <s v="Action"/>
    <x v="7"/>
    <s v="Drama"/>
    <s v="Thriller"/>
    <m/>
    <m/>
    <m/>
    <m/>
  </r>
  <r>
    <s v="Frederik Du Chau"/>
    <n v="86"/>
    <x v="1227"/>
    <s v="Adventure|Animation|Comedy|Drama|Family|Fantasy|Musical"/>
    <x v="1273"/>
    <s v="English"/>
    <s v="USA"/>
    <n v="40000000"/>
    <n v="1998"/>
    <n v="6.2"/>
    <s v="Adventure"/>
    <x v="3"/>
    <s v="Comedy"/>
    <s v="Drama"/>
    <s v="Family"/>
    <s v="Fantasy"/>
    <s v="Musical"/>
    <m/>
  </r>
  <r>
    <s v="Michael Caton-Jones"/>
    <n v="108"/>
    <x v="1228"/>
    <s v="Crime|Drama|Mystery|Thriller"/>
    <x v="1274"/>
    <s v="English"/>
    <s v="USA"/>
    <n v="60000000"/>
    <n v="2002"/>
    <n v="6.2"/>
    <s v="Crime"/>
    <x v="9"/>
    <s v="Mystery"/>
    <s v="Thriller"/>
    <m/>
    <m/>
    <m/>
    <m/>
  </r>
  <r>
    <s v="Irwin Winkler"/>
    <n v="128"/>
    <x v="1229"/>
    <s v="Drama|Romance"/>
    <x v="1275"/>
    <s v="English"/>
    <s v="USA"/>
    <n v="60000000"/>
    <n v="1999"/>
    <n v="5.9"/>
    <s v="Drama"/>
    <x v="6"/>
    <m/>
    <m/>
    <m/>
    <m/>
    <m/>
    <m/>
  </r>
  <r>
    <s v="Joseph Kahn"/>
    <n v="84"/>
    <x v="1230"/>
    <s v="Action|Comedy|Crime"/>
    <x v="1276"/>
    <s v="English"/>
    <s v="USA"/>
    <n v="40000000"/>
    <n v="2004"/>
    <n v="4"/>
    <s v="Action"/>
    <x v="8"/>
    <s v="Crime"/>
    <m/>
    <m/>
    <m/>
    <m/>
    <m/>
  </r>
  <r>
    <s v="Harold Becker"/>
    <n v="111"/>
    <x v="1231"/>
    <s v="Drama|Thriller"/>
    <x v="1277"/>
    <s v="English"/>
    <s v="USA"/>
    <n v="40000000"/>
    <n v="1996"/>
    <n v="6.2"/>
    <s v="Drama"/>
    <x v="1"/>
    <m/>
    <m/>
    <m/>
    <m/>
    <m/>
    <m/>
  </r>
  <r>
    <s v="Paul Verhoeven"/>
    <n v="131"/>
    <x v="1232"/>
    <s v="Drama"/>
    <x v="1278"/>
    <s v="English"/>
    <s v="France"/>
    <n v="45000000"/>
    <n v="1995"/>
    <n v="4.5999999999999996"/>
    <s v="Drama"/>
    <x v="2"/>
    <m/>
    <m/>
    <m/>
    <m/>
    <m/>
    <m/>
  </r>
  <r>
    <s v="Sofia Coppola"/>
    <n v="123"/>
    <x v="1233"/>
    <s v="Biography|Drama|History|Romance"/>
    <x v="1279"/>
    <s v="English"/>
    <s v="USA"/>
    <n v="40000000"/>
    <n v="2006"/>
    <n v="6.4"/>
    <s v="Biography"/>
    <x v="9"/>
    <s v="History"/>
    <s v="Romance"/>
    <m/>
    <m/>
    <m/>
    <m/>
  </r>
  <r>
    <s v="Barbet Schroeder"/>
    <n v="101"/>
    <x v="1234"/>
    <s v="Action|Crime|Thriller"/>
    <x v="1280"/>
    <s v="English"/>
    <s v="USA"/>
    <n v="40000000"/>
    <n v="1995"/>
    <n v="5.9"/>
    <s v="Action"/>
    <x v="7"/>
    <s v="Thriller"/>
    <m/>
    <m/>
    <m/>
    <m/>
    <m/>
  </r>
  <r>
    <s v="Stephen Kay"/>
    <n v="102"/>
    <x v="1235"/>
    <s v="Action|Crime|Drama|Thriller"/>
    <x v="1281"/>
    <s v="English"/>
    <s v="USA"/>
    <n v="40000000"/>
    <n v="2000"/>
    <n v="5.0999999999999996"/>
    <s v="Action"/>
    <x v="7"/>
    <s v="Drama"/>
    <s v="Thriller"/>
    <m/>
    <m/>
    <m/>
    <m/>
  </r>
  <r>
    <s v="J.A. Bayona"/>
    <n v="114"/>
    <x v="1236"/>
    <s v="Drama|Thriller"/>
    <x v="1282"/>
    <s v="English"/>
    <s v="Spain"/>
    <n v="45000000"/>
    <n v="2012"/>
    <n v="7.6"/>
    <s v="Drama"/>
    <x v="1"/>
    <m/>
    <m/>
    <m/>
    <m/>
    <m/>
    <m/>
  </r>
  <r>
    <s v="Elaine May"/>
    <n v="107"/>
    <x v="1237"/>
    <s v="Action|Adventure|Comedy|Music|Thriller"/>
    <x v="1283"/>
    <s v="English"/>
    <s v="USA"/>
    <n v="51000000"/>
    <n v="1987"/>
    <n v="4.2"/>
    <s v="Action"/>
    <x v="0"/>
    <s v="Comedy"/>
    <s v="Music"/>
    <s v="Thriller"/>
    <m/>
    <m/>
    <m/>
  </r>
  <r>
    <s v="Wes Anderson"/>
    <n v="87"/>
    <x v="1238"/>
    <s v="Adventure|Animation|Comedy|Crime|Family"/>
    <x v="1284"/>
    <s v="English"/>
    <s v="USA"/>
    <n v="40000000"/>
    <n v="2009"/>
    <n v="7.8"/>
    <s v="Adventure"/>
    <x v="3"/>
    <s v="Comedy"/>
    <s v="Crime"/>
    <s v="Family"/>
    <m/>
    <m/>
    <m/>
  </r>
  <r>
    <s v="Stephen Herek"/>
    <n v="103"/>
    <x v="1239"/>
    <s v="Comedy|Romance"/>
    <x v="1285"/>
    <s v="English"/>
    <s v="USA"/>
    <n v="40000000"/>
    <n v="2002"/>
    <n v="5.8"/>
    <s v="Comedy"/>
    <x v="6"/>
    <m/>
    <m/>
    <m/>
    <m/>
    <m/>
    <m/>
  </r>
  <r>
    <s v="John Carpenter"/>
    <n v="99"/>
    <x v="1240"/>
    <s v="Comedy|Romance|Sci-Fi|Thriller"/>
    <x v="1286"/>
    <s v="English"/>
    <s v="USA"/>
    <n v="40000000"/>
    <n v="1992"/>
    <n v="5.9"/>
    <s v="Comedy"/>
    <x v="6"/>
    <s v="Sci-Fi"/>
    <s v="Thriller"/>
    <m/>
    <m/>
    <m/>
    <m/>
  </r>
  <r>
    <s v="Jean-Pierre Jeunet"/>
    <n v="122"/>
    <x v="1241"/>
    <s v="Comedy|Romance"/>
    <x v="1287"/>
    <s v="French"/>
    <s v="France"/>
    <n v="77000000"/>
    <n v="2001"/>
    <n v="8.4"/>
    <s v="Comedy"/>
    <x v="6"/>
    <m/>
    <m/>
    <m/>
    <m/>
    <m/>
    <m/>
  </r>
  <r>
    <s v="Dennie Gordon"/>
    <n v="91"/>
    <x v="1242"/>
    <s v="Comedy|Crime|Family|Romance"/>
    <x v="1288"/>
    <s v="English"/>
    <s v="USA"/>
    <n v="30000000"/>
    <n v="2004"/>
    <n v="4.8"/>
    <s v="Comedy"/>
    <x v="7"/>
    <s v="Family"/>
    <s v="Romance"/>
    <m/>
    <m/>
    <m/>
    <m/>
  </r>
  <r>
    <s v="Charles Shyer"/>
    <n v="103"/>
    <x v="1243"/>
    <s v="Comedy|Drama|Romance"/>
    <x v="1289"/>
    <s v="English"/>
    <s v="UK"/>
    <n v="60000000"/>
    <n v="2004"/>
    <n v="6.2"/>
    <s v="Comedy"/>
    <x v="9"/>
    <s v="Romance"/>
    <m/>
    <m/>
    <m/>
    <m/>
    <m/>
  </r>
  <r>
    <s v="Ken Kwapis"/>
    <n v="107"/>
    <x v="1244"/>
    <s v="Biography|Drama|Romance"/>
    <x v="1290"/>
    <s v="English"/>
    <s v="USA"/>
    <n v="40000000"/>
    <n v="2012"/>
    <n v="6.5"/>
    <s v="Biography"/>
    <x v="9"/>
    <s v="Romance"/>
    <m/>
    <m/>
    <m/>
    <m/>
    <m/>
  </r>
  <r>
    <s v="Ulu Grosbard"/>
    <n v="106"/>
    <x v="1245"/>
    <s v="Drama"/>
    <x v="1291"/>
    <s v="English"/>
    <s v="USA"/>
    <n v="40000000"/>
    <n v="1999"/>
    <n v="6.3"/>
    <s v="Drama"/>
    <x v="2"/>
    <m/>
    <m/>
    <m/>
    <m/>
    <m/>
    <m/>
  </r>
  <r>
    <s v="William Malone"/>
    <n v="101"/>
    <x v="1246"/>
    <s v="Crime|Horror|Thriller"/>
    <x v="1292"/>
    <s v="English"/>
    <s v="UK"/>
    <n v="42000000"/>
    <n v="2002"/>
    <n v="3.3"/>
    <s v="Crime"/>
    <x v="11"/>
    <s v="Thriller"/>
    <m/>
    <m/>
    <m/>
    <m/>
    <m/>
  </r>
  <r>
    <s v="Paul Weitz"/>
    <n v="109"/>
    <x v="1247"/>
    <s v="Action|Adventure|Fantasy|Thriller"/>
    <x v="1293"/>
    <s v="English"/>
    <s v="USA"/>
    <n v="40000000"/>
    <n v="2009"/>
    <n v="5.9"/>
    <s v="Action"/>
    <x v="0"/>
    <s v="Fantasy"/>
    <s v="Thriller"/>
    <m/>
    <m/>
    <m/>
    <m/>
  </r>
  <r>
    <s v="Paul McGuigan"/>
    <n v="110"/>
    <x v="1093"/>
    <s v="Drama|Horror|Sci-Fi|Thriller"/>
    <x v="1136"/>
    <s v="English"/>
    <s v="USA"/>
    <n v="40000000"/>
    <n v="2015"/>
    <n v="6"/>
    <s v="Drama"/>
    <x v="11"/>
    <s v="Sci-Fi"/>
    <s v="Thriller"/>
    <m/>
    <m/>
    <m/>
    <m/>
  </r>
  <r>
    <s v="Danny DeVito"/>
    <n v="89"/>
    <x v="1248"/>
    <s v="Comedy"/>
    <x v="1294"/>
    <s v="English"/>
    <s v="USA"/>
    <n v="40000000"/>
    <n v="2003"/>
    <n v="5.8"/>
    <s v="Comedy"/>
    <x v="2"/>
    <m/>
    <m/>
    <m/>
    <m/>
    <m/>
    <m/>
  </r>
  <r>
    <s v="Malcolm D. Lee"/>
    <n v="100"/>
    <x v="1249"/>
    <s v="Comedy|Drama|Music"/>
    <x v="1295"/>
    <s v="English"/>
    <s v="USA"/>
    <s v="-"/>
    <n v="2008"/>
    <n v="6.5"/>
    <s v="Comedy"/>
    <x v="9"/>
    <s v="Music"/>
    <m/>
    <m/>
    <m/>
    <m/>
    <m/>
  </r>
  <r>
    <s v="Jerry Jameson"/>
    <n v="119"/>
    <x v="1250"/>
    <s v="Action|Adventure|Drama|Thriller"/>
    <x v="1296"/>
    <s v="English"/>
    <s v="UK"/>
    <n v="36000000"/>
    <n v="1980"/>
    <n v="4.7"/>
    <s v="Action"/>
    <x v="0"/>
    <s v="Drama"/>
    <s v="Thriller"/>
    <m/>
    <m/>
    <m/>
    <m/>
  </r>
  <r>
    <s v="Mic Rodgers"/>
    <n v="83"/>
    <x v="1251"/>
    <s v="Action|Sci-Fi"/>
    <x v="1297"/>
    <s v="English"/>
    <s v="USA"/>
    <n v="24000000"/>
    <n v="1999"/>
    <n v="4.0999999999999996"/>
    <s v="Action"/>
    <x v="10"/>
    <m/>
    <m/>
    <m/>
    <m/>
    <m/>
    <m/>
  </r>
  <r>
    <s v="Christian Alvart"/>
    <n v="108"/>
    <x v="1252"/>
    <s v="Action|Horror|Mystery|Sci-Fi|Thriller"/>
    <x v="1298"/>
    <s v="English"/>
    <s v="Germany"/>
    <n v="33000000"/>
    <n v="2009"/>
    <n v="6.8"/>
    <s v="Action"/>
    <x v="11"/>
    <s v="Mystery"/>
    <s v="Sci-Fi"/>
    <s v="Thriller"/>
    <m/>
    <m/>
    <m/>
  </r>
  <r>
    <s v="Gary Fleder"/>
    <n v="102"/>
    <x v="1253"/>
    <s v="Drama|Mystery|Sci-Fi|Thriller"/>
    <x v="1299"/>
    <s v="English"/>
    <s v="USA"/>
    <n v="40000000"/>
    <n v="2001"/>
    <n v="6.2"/>
    <s v="Drama"/>
    <x v="12"/>
    <s v="Sci-Fi"/>
    <s v="Thriller"/>
    <m/>
    <m/>
    <m/>
    <m/>
  </r>
  <r>
    <s v="Christian Duguay"/>
    <n v="93"/>
    <x v="1254"/>
    <s v="Action|Adventure|Thriller"/>
    <x v="1300"/>
    <s v="English"/>
    <s v="UK"/>
    <n v="40000000"/>
    <n v="2002"/>
    <n v="4.5"/>
    <s v="Action"/>
    <x v="0"/>
    <s v="Thriller"/>
    <m/>
    <m/>
    <m/>
    <m/>
    <m/>
  </r>
  <r>
    <s v="Jean-Marie PoirÃ©"/>
    <n v="84"/>
    <x v="1255"/>
    <s v="Comedy|Fantasy|Sci-Fi"/>
    <x v="1301"/>
    <s v="English"/>
    <s v="France"/>
    <n v="40000000"/>
    <n v="2001"/>
    <n v="5.8"/>
    <s v="Comedy"/>
    <x v="5"/>
    <s v="Sci-Fi"/>
    <m/>
    <m/>
    <m/>
    <m/>
    <m/>
  </r>
  <r>
    <s v="Danny Boyle"/>
    <n v="107"/>
    <x v="1256"/>
    <s v="Adventure|Sci-Fi|Thriller"/>
    <x v="1302"/>
    <s v="English"/>
    <s v="UK"/>
    <n v="26000000"/>
    <n v="2007"/>
    <n v="7.3"/>
    <s v="Adventure"/>
    <x v="10"/>
    <s v="Thriller"/>
    <m/>
    <m/>
    <m/>
    <m/>
    <m/>
  </r>
  <r>
    <s v="Brian Robbins"/>
    <n v="91"/>
    <x v="1257"/>
    <s v="Comedy|Drama"/>
    <x v="1303"/>
    <s v="English"/>
    <s v="USA"/>
    <n v="40000000"/>
    <n v="2012"/>
    <n v="5.9"/>
    <s v="Comedy"/>
    <x v="9"/>
    <m/>
    <m/>
    <m/>
    <m/>
    <m/>
    <m/>
  </r>
  <r>
    <s v="Marc F. Adler"/>
    <n v="94"/>
    <x v="1258"/>
    <s v="Adventure|Animation|Comedy|Fantasy|Romance"/>
    <x v="1304"/>
    <s v="English"/>
    <s v="USA"/>
    <n v="40000000"/>
    <n v="2008"/>
    <n v="4.4000000000000004"/>
    <s v="Adventure"/>
    <x v="3"/>
    <s v="Comedy"/>
    <s v="Fantasy"/>
    <s v="Romance"/>
    <m/>
    <m/>
    <m/>
  </r>
  <r>
    <s v="Pierre Morel"/>
    <n v="115"/>
    <x v="1259"/>
    <s v="Action|Crime|Drama|Mystery|Thriller"/>
    <x v="1305"/>
    <s v="English"/>
    <s v="USA"/>
    <n v="40000000"/>
    <n v="2015"/>
    <n v="5.8"/>
    <s v="Action"/>
    <x v="7"/>
    <s v="Drama"/>
    <s v="Mystery"/>
    <s v="Thriller"/>
    <m/>
    <m/>
    <m/>
  </r>
  <r>
    <s v="Geoffrey Sax"/>
    <n v="93"/>
    <x v="1260"/>
    <s v="Action|Adventure|Family|Thriller"/>
    <x v="1306"/>
    <s v="English"/>
    <s v="Germany"/>
    <n v="40000000"/>
    <n v="2006"/>
    <n v="5.0999999999999996"/>
    <s v="Action"/>
    <x v="0"/>
    <s v="Family"/>
    <s v="Thriller"/>
    <m/>
    <m/>
    <m/>
    <m/>
  </r>
  <r>
    <s v="D.J. Caruso"/>
    <n v="105"/>
    <x v="1261"/>
    <s v="Drama|Mystery|Thriller"/>
    <x v="1307"/>
    <s v="English"/>
    <s v="USA"/>
    <n v="20000000"/>
    <n v="2007"/>
    <n v="6.9"/>
    <s v="Drama"/>
    <x v="12"/>
    <s v="Thriller"/>
    <m/>
    <m/>
    <m/>
    <m/>
    <m/>
  </r>
  <r>
    <s v="Iain Softley"/>
    <n v="107"/>
    <x v="1262"/>
    <s v="Comedy|Crime|Drama|Thriller"/>
    <x v="1308"/>
    <s v="English"/>
    <s v="USA"/>
    <n v="20000000"/>
    <n v="1995"/>
    <n v="6.2"/>
    <s v="Comedy"/>
    <x v="7"/>
    <s v="Drama"/>
    <s v="Thriller"/>
    <m/>
    <m/>
    <m/>
    <m/>
  </r>
  <r>
    <s v="Richard Shepard"/>
    <n v="101"/>
    <x v="1263"/>
    <s v="Adventure|Comedy|Drama|Romance|Thriller|War"/>
    <x v="1309"/>
    <s v="English"/>
    <s v="USA"/>
    <n v="25000000"/>
    <n v="2007"/>
    <n v="6.9"/>
    <s v="Adventure"/>
    <x v="8"/>
    <s v="Drama"/>
    <s v="Romance"/>
    <s v="Thriller"/>
    <s v="War"/>
    <m/>
    <m/>
  </r>
  <r>
    <s v="Joel Coen"/>
    <n v="111"/>
    <x v="1264"/>
    <s v="Comedy|Fantasy"/>
    <x v="1310"/>
    <s v="English"/>
    <s v="UK"/>
    <n v="30000000"/>
    <n v="1994"/>
    <n v="7.3"/>
    <s v="Comedy"/>
    <x v="5"/>
    <m/>
    <m/>
    <m/>
    <m/>
    <m/>
    <m/>
  </r>
  <r>
    <s v="Peter Ho-Sun Chan"/>
    <n v="113"/>
    <x v="1265"/>
    <s v="Action|Drama|History|Romance|War"/>
    <x v="1311"/>
    <s v="Mandarin"/>
    <s v="Hong Kong"/>
    <n v="40000000"/>
    <n v="2007"/>
    <n v="7.1"/>
    <s v="Action"/>
    <x v="9"/>
    <s v="History"/>
    <s v="Romance"/>
    <s v="War"/>
    <m/>
    <m/>
    <m/>
  </r>
  <r>
    <s v="Sergey Bodrov"/>
    <n v="112"/>
    <x v="1266"/>
    <s v="Drama|History|War"/>
    <x v="1312"/>
    <s v="Kazakh"/>
    <s v="France"/>
    <n v="25000000"/>
    <n v="2005"/>
    <n v="6"/>
    <s v="Drama"/>
    <x v="14"/>
    <s v="War"/>
    <m/>
    <m/>
    <m/>
    <m/>
    <m/>
  </r>
  <r>
    <s v="Joon-ho Bong"/>
    <n v="126"/>
    <x v="1267"/>
    <s v="Action|Drama|Sci-Fi|Thriller"/>
    <x v="1313"/>
    <s v="English"/>
    <s v="South Korea"/>
    <n v="39200000"/>
    <n v="2013"/>
    <n v="7"/>
    <s v="Action"/>
    <x v="9"/>
    <s v="Sci-Fi"/>
    <s v="Thriller"/>
    <m/>
    <m/>
    <m/>
    <m/>
  </r>
  <r>
    <s v="Bibo Bergeron"/>
    <n v="90"/>
    <x v="4"/>
    <s v="Adventure|Animation|Comedy|Fantasy|Music|Romance"/>
    <x v="1314"/>
    <s v="French"/>
    <s v="France"/>
    <n v="25000000"/>
    <n v="2011"/>
    <n v="6.8"/>
    <s v="Adventure"/>
    <x v="3"/>
    <s v="Comedy"/>
    <s v="Fantasy"/>
    <s v="Music"/>
    <s v="Romance"/>
    <m/>
    <m/>
  </r>
  <r>
    <s v="Jeff Nathanson"/>
    <n v="93"/>
    <x v="1268"/>
    <s v="Comedy"/>
    <x v="1315"/>
    <s v="English"/>
    <s v="USA"/>
    <s v="-"/>
    <n v="2004"/>
    <n v="5.7"/>
    <s v="Comedy"/>
    <x v="2"/>
    <m/>
    <m/>
    <m/>
    <m/>
    <m/>
    <m/>
  </r>
  <r>
    <s v="Alex Proyas"/>
    <n v="98"/>
    <x v="1269"/>
    <s v="Action|Drama|Fantasy"/>
    <x v="1316"/>
    <s v="English"/>
    <s v="USA"/>
    <n v="23000000"/>
    <n v="1994"/>
    <n v="7.6"/>
    <s v="Action"/>
    <x v="9"/>
    <s v="Fantasy"/>
    <m/>
    <m/>
    <m/>
    <m/>
    <m/>
  </r>
  <r>
    <s v="S.S. Rajamouli"/>
    <n v="159"/>
    <x v="1270"/>
    <s v="Action|Adventure|Drama|Fantasy|War"/>
    <x v="1317"/>
    <s v="Telugu"/>
    <s v="India"/>
    <n v="18026148"/>
    <n v="2015"/>
    <n v="8.4"/>
    <s v="Action"/>
    <x v="0"/>
    <s v="Drama"/>
    <s v="Fantasy"/>
    <s v="War"/>
    <m/>
    <m/>
    <m/>
  </r>
  <r>
    <s v="Robert Schwentke"/>
    <n v="107"/>
    <x v="1271"/>
    <s v="Drama|Fantasy|Romance|Sci-Fi"/>
    <x v="1318"/>
    <s v="English"/>
    <s v="USA"/>
    <n v="39000000"/>
    <n v="2009"/>
    <n v="7.1"/>
    <s v="Drama"/>
    <x v="5"/>
    <s v="Romance"/>
    <s v="Sci-Fi"/>
    <m/>
    <m/>
    <m/>
    <m/>
  </r>
  <r>
    <s v="Michael Lehmann"/>
    <n v="102"/>
    <x v="1272"/>
    <s v="Comedy|Romance"/>
    <x v="1319"/>
    <s v="English"/>
    <s v="USA"/>
    <s v="-"/>
    <n v="2007"/>
    <n v="5.6"/>
    <s v="Comedy"/>
    <x v="6"/>
    <m/>
    <m/>
    <m/>
    <m/>
    <m/>
    <m/>
  </r>
  <r>
    <s v="Rob Cohen"/>
    <n v="106"/>
    <x v="98"/>
    <s v="Action|Crime|Thriller"/>
    <x v="100"/>
    <s v="English"/>
    <s v="USA"/>
    <n v="38000000"/>
    <n v="2001"/>
    <n v="6.7"/>
    <s v="Action"/>
    <x v="7"/>
    <s v="Thriller"/>
    <m/>
    <m/>
    <m/>
    <m/>
    <m/>
  </r>
  <r>
    <s v="Tim Burton"/>
    <n v="87"/>
    <x v="1273"/>
    <s v="Animation|Comedy|Family|Horror|Sci-Fi"/>
    <x v="1320"/>
    <s v="English"/>
    <s v="USA"/>
    <n v="39000000"/>
    <n v="2012"/>
    <n v="7"/>
    <s v="Animation"/>
    <x v="8"/>
    <s v="Family"/>
    <s v="Horror"/>
    <s v="Sci-Fi"/>
    <m/>
    <m/>
    <m/>
  </r>
  <r>
    <s v="Joss Whedon"/>
    <n v="119"/>
    <x v="1274"/>
    <s v="Action|Adventure|Sci-Fi|Thriller"/>
    <x v="1321"/>
    <s v="English"/>
    <s v="USA"/>
    <n v="40000000"/>
    <n v="2005"/>
    <n v="8"/>
    <s v="Action"/>
    <x v="0"/>
    <s v="Sci-Fi"/>
    <s v="Thriller"/>
    <m/>
    <m/>
    <m/>
    <m/>
  </r>
  <r>
    <s v="Charles S. Dutton"/>
    <n v="110"/>
    <x v="1275"/>
    <s v="Biography|Drama|Romance|Sport"/>
    <x v="1322"/>
    <s v="English"/>
    <s v="USA"/>
    <n v="39000000"/>
    <n v="2004"/>
    <n v="5.3"/>
    <s v="Biography"/>
    <x v="9"/>
    <s v="Romance"/>
    <s v="Sport"/>
    <m/>
    <m/>
    <m/>
    <m/>
  </r>
  <r>
    <s v="Richard Lester"/>
    <n v="125"/>
    <x v="1276"/>
    <s v="Action|Comedy|Sci-Fi"/>
    <x v="1323"/>
    <s v="English"/>
    <s v="UK"/>
    <n v="39000000"/>
    <n v="1983"/>
    <n v="4.9000000000000004"/>
    <s v="Action"/>
    <x v="8"/>
    <s v="Sci-Fi"/>
    <m/>
    <m/>
    <m/>
    <m/>
    <m/>
  </r>
  <r>
    <s v="Peter Segal"/>
    <n v="113"/>
    <x v="1277"/>
    <s v="Comedy|Sport"/>
    <x v="1324"/>
    <s v="English"/>
    <s v="USA"/>
    <n v="40000000"/>
    <n v="2013"/>
    <n v="6.4"/>
    <s v="Comedy"/>
    <x v="19"/>
    <m/>
    <m/>
    <m/>
    <m/>
    <m/>
    <m/>
  </r>
  <r>
    <s v="John Woo"/>
    <n v="150"/>
    <x v="1278"/>
    <s v="Action|Adventure|Drama|History|War"/>
    <x v="1325"/>
    <s v="Mandarin"/>
    <s v="China"/>
    <n v="553632000"/>
    <n v="2008"/>
    <n v="7.4"/>
    <s v="Action"/>
    <x v="0"/>
    <s v="Drama"/>
    <s v="History"/>
    <s v="War"/>
    <m/>
    <m/>
    <m/>
  </r>
  <r>
    <s v="Andy Tennant"/>
    <n v="108"/>
    <x v="1279"/>
    <s v="Comedy|Romance"/>
    <x v="1326"/>
    <s v="English"/>
    <s v="USA"/>
    <n v="38000000"/>
    <n v="2002"/>
    <n v="6.1"/>
    <s v="Comedy"/>
    <x v="6"/>
    <m/>
    <m/>
    <m/>
    <m/>
    <m/>
    <m/>
  </r>
  <r>
    <s v="Robert Luketic"/>
    <n v="96"/>
    <x v="1280"/>
    <s v="Comedy|Romance"/>
    <x v="1327"/>
    <s v="English"/>
    <s v="USA"/>
    <n v="38000000"/>
    <n v="2009"/>
    <n v="6.5"/>
    <s v="Comedy"/>
    <x v="6"/>
    <m/>
    <m/>
    <m/>
    <m/>
    <m/>
    <m/>
  </r>
  <r>
    <s v="Jonathan Lynn"/>
    <n v="93"/>
    <x v="1281"/>
    <s v="Comedy"/>
    <x v="1328"/>
    <s v="English"/>
    <s v="USA"/>
    <n v="39000000"/>
    <n v="1996"/>
    <n v="5.7"/>
    <s v="Comedy"/>
    <x v="2"/>
    <m/>
    <m/>
    <m/>
    <m/>
    <m/>
    <m/>
  </r>
  <r>
    <s v="Robert Rodriguez"/>
    <n v="100"/>
    <x v="1282"/>
    <s v="Action|Adventure|Comedy|Family|Sci-Fi"/>
    <x v="1329"/>
    <s v="English"/>
    <s v="USA"/>
    <n v="38000000"/>
    <n v="2002"/>
    <n v="5.0999999999999996"/>
    <s v="Action"/>
    <x v="0"/>
    <s v="Comedy"/>
    <s v="Family"/>
    <s v="Sci-Fi"/>
    <m/>
    <m/>
    <m/>
  </r>
  <r>
    <s v="David Carson"/>
    <n v="118"/>
    <x v="1283"/>
    <s v="Action|Adventure|Mystery|Sci-Fi|Thriller"/>
    <x v="1330"/>
    <s v="English"/>
    <s v="USA"/>
    <n v="35000000"/>
    <n v="1994"/>
    <n v="6.6"/>
    <s v="Action"/>
    <x v="0"/>
    <s v="Mystery"/>
    <s v="Sci-Fi"/>
    <s v="Thriller"/>
    <m/>
    <m/>
    <m/>
  </r>
  <r>
    <s v="Kar-Wai Wong"/>
    <n v="122"/>
    <x v="1284"/>
    <s v="Action|Biography|Drama"/>
    <x v="1331"/>
    <s v="Mandarin"/>
    <s v="Hong Kong"/>
    <n v="38600000"/>
    <n v="2013"/>
    <n v="6.5"/>
    <s v="Action"/>
    <x v="18"/>
    <s v="Drama"/>
    <m/>
    <m/>
    <m/>
    <m/>
    <m/>
  </r>
  <r>
    <s v="Francis Lawrence"/>
    <n v="120"/>
    <x v="1285"/>
    <s v="Drama|Romance"/>
    <x v="1332"/>
    <s v="English"/>
    <s v="USA"/>
    <n v="38000000"/>
    <n v="2011"/>
    <n v="6.9"/>
    <s v="Drama"/>
    <x v="6"/>
    <m/>
    <m/>
    <m/>
    <m/>
    <m/>
    <m/>
  </r>
  <r>
    <s v="-"/>
    <n v="60"/>
    <x v="4"/>
    <s v="Comedy|Family|Sci-Fi"/>
    <x v="1333"/>
    <s v="English"/>
    <s v="USA"/>
    <s v="-"/>
    <s v="-"/>
    <n v="7.8"/>
    <s v="Comedy"/>
    <x v="4"/>
    <s v="Sci-Fi"/>
    <m/>
    <m/>
    <m/>
    <m/>
    <m/>
  </r>
  <r>
    <s v="Yuefeng Song"/>
    <n v="88"/>
    <x v="4"/>
    <s v="Adventure|Animation|Family|Fantasy"/>
    <x v="1334"/>
    <s v="English"/>
    <s v="China"/>
    <n v="40000000"/>
    <n v="2014"/>
    <n v="6.4"/>
    <s v="Adventure"/>
    <x v="3"/>
    <s v="Family"/>
    <s v="Fantasy"/>
    <m/>
    <m/>
    <m/>
    <m/>
  </r>
  <r>
    <s v="Norman Jewison"/>
    <n v="146"/>
    <x v="1286"/>
    <s v="Biography|Drama|Sport"/>
    <x v="1335"/>
    <s v="English"/>
    <s v="USA"/>
    <n v="38000000"/>
    <n v="1999"/>
    <n v="7.6"/>
    <s v="Biography"/>
    <x v="9"/>
    <s v="Sport"/>
    <m/>
    <m/>
    <m/>
    <m/>
    <m/>
  </r>
  <r>
    <s v="Michael Apted"/>
    <n v="115"/>
    <x v="1287"/>
    <s v="Crime|Drama|Thriller"/>
    <x v="1336"/>
    <s v="English"/>
    <s v="USA"/>
    <n v="38000000"/>
    <n v="2002"/>
    <n v="5.6"/>
    <s v="Crime"/>
    <x v="9"/>
    <s v="Thriller"/>
    <m/>
    <m/>
    <m/>
    <m/>
    <m/>
  </r>
  <r>
    <s v="David Mirkin"/>
    <n v="123"/>
    <x v="1288"/>
    <s v="Comedy|Crime|Romance"/>
    <x v="1337"/>
    <s v="English"/>
    <s v="USA"/>
    <n v="35000000"/>
    <n v="2001"/>
    <n v="6.2"/>
    <s v="Comedy"/>
    <x v="7"/>
    <s v="Romance"/>
    <m/>
    <m/>
    <m/>
    <m/>
    <m/>
  </r>
  <r>
    <s v="Andy Fickman"/>
    <n v="94"/>
    <x v="1289"/>
    <s v="Action|Comedy|Crime"/>
    <x v="1338"/>
    <s v="English"/>
    <s v="USA"/>
    <n v="30000000"/>
    <n v="2015"/>
    <n v="4.4000000000000004"/>
    <s v="Action"/>
    <x v="8"/>
    <s v="Crime"/>
    <m/>
    <m/>
    <m/>
    <m/>
    <m/>
  </r>
  <r>
    <s v="Luis Mandoki"/>
    <n v="102"/>
    <x v="1290"/>
    <s v="Drama|Romance"/>
    <x v="1339"/>
    <s v="English"/>
    <s v="USA"/>
    <n v="38000000"/>
    <n v="2001"/>
    <n v="5.6"/>
    <s v="Drama"/>
    <x v="6"/>
    <m/>
    <m/>
    <m/>
    <m/>
    <m/>
    <m/>
  </r>
  <r>
    <s v="John Pasquin"/>
    <n v="98"/>
    <x v="1291"/>
    <s v="Comedy|Drama"/>
    <x v="1340"/>
    <s v="English"/>
    <s v="USA"/>
    <n v="38000000"/>
    <n v="2001"/>
    <n v="5.5"/>
    <s v="Comedy"/>
    <x v="9"/>
    <m/>
    <m/>
    <m/>
    <m/>
    <m/>
    <m/>
  </r>
  <r>
    <s v="Roman Polanski"/>
    <n v="133"/>
    <x v="1292"/>
    <s v="Mystery|Thriller"/>
    <x v="1341"/>
    <s v="English"/>
    <s v="Spain"/>
    <n v="38000000"/>
    <n v="1999"/>
    <n v="6.7"/>
    <s v="Mystery"/>
    <x v="1"/>
    <m/>
    <m/>
    <m/>
    <m/>
    <m/>
    <m/>
  </r>
  <r>
    <s v="Michael Apted"/>
    <n v="118"/>
    <x v="1293"/>
    <s v="Crime|Drama|Mystery|Thriller"/>
    <x v="1342"/>
    <s v="English"/>
    <s v="USA"/>
    <n v="38000000"/>
    <n v="1996"/>
    <n v="6.1"/>
    <s v="Crime"/>
    <x v="9"/>
    <s v="Mystery"/>
    <s v="Thriller"/>
    <m/>
    <m/>
    <m/>
    <m/>
  </r>
  <r>
    <s v="Stephen Herek"/>
    <n v="105"/>
    <x v="1294"/>
    <s v="Drama|Music"/>
    <x v="1343"/>
    <s v="English"/>
    <s v="USA"/>
    <n v="57000000"/>
    <n v="2001"/>
    <n v="6.2"/>
    <s v="Drama"/>
    <x v="16"/>
    <m/>
    <m/>
    <m/>
    <m/>
    <m/>
    <m/>
  </r>
  <r>
    <s v="Lee Daniels"/>
    <n v="109"/>
    <x v="1295"/>
    <s v="Drama"/>
    <x v="1344"/>
    <s v="English"/>
    <s v="USA"/>
    <n v="10000000"/>
    <n v="2009"/>
    <n v="7.3"/>
    <s v="Drama"/>
    <x v="2"/>
    <m/>
    <m/>
    <m/>
    <m/>
    <m/>
    <m/>
  </r>
  <r>
    <s v="Ridley Scott"/>
    <n v="129"/>
    <x v="1296"/>
    <s v="Adventure|Drama"/>
    <x v="1345"/>
    <s v="English"/>
    <s v="USA"/>
    <n v="38000000"/>
    <n v="1996"/>
    <n v="6.6"/>
    <s v="Adventure"/>
    <x v="9"/>
    <m/>
    <m/>
    <m/>
    <m/>
    <m/>
    <m/>
  </r>
  <r>
    <s v="John Carpenter"/>
    <n v="109"/>
    <x v="1297"/>
    <s v="Horror|Mystery|Sci-Fi"/>
    <x v="1346"/>
    <s v="English"/>
    <s v="USA"/>
    <n v="15000000"/>
    <n v="1982"/>
    <n v="8.1999999999999993"/>
    <s v="Horror"/>
    <x v="12"/>
    <s v="Sci-Fi"/>
    <m/>
    <m/>
    <m/>
    <m/>
    <m/>
  </r>
  <r>
    <s v="David Twohy"/>
    <n v="127"/>
    <x v="1298"/>
    <s v="Action|Sci-Fi|Thriller"/>
    <x v="1347"/>
    <s v="English"/>
    <s v="USA"/>
    <n v="38000000"/>
    <n v="2013"/>
    <n v="6.4"/>
    <s v="Action"/>
    <x v="10"/>
    <s v="Thriller"/>
    <m/>
    <m/>
    <m/>
    <m/>
    <m/>
  </r>
  <r>
    <s v="Jeb Stuart"/>
    <n v="118"/>
    <x v="1299"/>
    <s v="Crime|Mystery|Thriller"/>
    <x v="1348"/>
    <s v="English"/>
    <s v="USA"/>
    <n v="37000000"/>
    <n v="1997"/>
    <n v="6.4"/>
    <s v="Crime"/>
    <x v="12"/>
    <s v="Thriller"/>
    <m/>
    <m/>
    <m/>
    <m/>
    <m/>
  </r>
  <r>
    <s v="Steve Miner"/>
    <n v="110"/>
    <x v="1300"/>
    <s v="Action|Adventure|Drama|Thriller|Western"/>
    <x v="1349"/>
    <s v="English"/>
    <s v="USA"/>
    <n v="38000000"/>
    <n v="2001"/>
    <n v="5.2"/>
    <s v="Action"/>
    <x v="0"/>
    <s v="Drama"/>
    <s v="Thriller"/>
    <s v="Western"/>
    <m/>
    <m/>
    <m/>
  </r>
  <r>
    <s v="Gil Kenan"/>
    <n v="90"/>
    <x v="1301"/>
    <s v="Adventure|Family|Fantasy|Sci-Fi"/>
    <x v="1350"/>
    <s v="English"/>
    <s v="USA"/>
    <n v="55000000"/>
    <n v="2008"/>
    <n v="6.5"/>
    <s v="Adventure"/>
    <x v="4"/>
    <s v="Fantasy"/>
    <s v="Sci-Fi"/>
    <m/>
    <m/>
    <m/>
    <m/>
  </r>
  <r>
    <s v="Paul Thomas Anderson"/>
    <n v="144"/>
    <x v="1302"/>
    <s v="Drama"/>
    <x v="1351"/>
    <s v="English"/>
    <s v="USA"/>
    <n v="32000000"/>
    <n v="2012"/>
    <n v="7.1"/>
    <s v="Drama"/>
    <x v="2"/>
    <m/>
    <m/>
    <m/>
    <m/>
    <m/>
    <m/>
  </r>
  <r>
    <s v="David Leland"/>
    <n v="97"/>
    <x v="4"/>
    <s v="Adventure|Comedy|History|Romance"/>
    <x v="1352"/>
    <s v="English"/>
    <s v="Italy"/>
    <n v="38000000"/>
    <n v="2007"/>
    <n v="4.8"/>
    <s v="Adventure"/>
    <x v="8"/>
    <s v="History"/>
    <s v="Romance"/>
    <m/>
    <m/>
    <m/>
    <m/>
  </r>
  <r>
    <s v="Gary Fleder"/>
    <n v="130"/>
    <x v="1303"/>
    <s v="Biography|Drama|Sport"/>
    <x v="1353"/>
    <s v="English"/>
    <s v="USA"/>
    <n v="40000000"/>
    <n v="2008"/>
    <n v="7.3"/>
    <s v="Biography"/>
    <x v="9"/>
    <s v="Sport"/>
    <m/>
    <m/>
    <m/>
    <m/>
    <m/>
  </r>
  <r>
    <s v="J Blakeson"/>
    <n v="112"/>
    <x v="1304"/>
    <s v="Action|Adventure|Sci-Fi|Thriller"/>
    <x v="1354"/>
    <s v="English"/>
    <s v="USA"/>
    <n v="38000000"/>
    <n v="2016"/>
    <n v="5.2"/>
    <s v="Action"/>
    <x v="0"/>
    <s v="Sci-Fi"/>
    <s v="Thriller"/>
    <m/>
    <m/>
    <m/>
    <m/>
  </r>
  <r>
    <s v="Ryan Coogler"/>
    <n v="133"/>
    <x v="1305"/>
    <s v="Drama|Sport"/>
    <x v="1355"/>
    <s v="English"/>
    <s v="USA"/>
    <n v="35000000"/>
    <n v="2015"/>
    <n v="7.7"/>
    <s v="Drama"/>
    <x v="19"/>
    <m/>
    <m/>
    <m/>
    <m/>
    <m/>
    <m/>
  </r>
  <r>
    <s v="Ben Affleck"/>
    <n v="150"/>
    <x v="1306"/>
    <s v="Crime|Drama|Thriller"/>
    <x v="1356"/>
    <s v="English"/>
    <s v="USA"/>
    <n v="37000000"/>
    <n v="2010"/>
    <n v="7.6"/>
    <s v="Crime"/>
    <x v="9"/>
    <s v="Thriller"/>
    <m/>
    <m/>
    <m/>
    <m/>
    <m/>
  </r>
  <r>
    <s v="Kirk Jones"/>
    <n v="110"/>
    <x v="1307"/>
    <s v="Comedy|Drama|Romance"/>
    <x v="1357"/>
    <s v="English"/>
    <s v="USA"/>
    <n v="40000000"/>
    <n v="2012"/>
    <n v="5.7"/>
    <s v="Comedy"/>
    <x v="9"/>
    <s v="Romance"/>
    <m/>
    <m/>
    <m/>
    <m/>
    <m/>
  </r>
  <r>
    <s v="Ethan Coen"/>
    <n v="96"/>
    <x v="1308"/>
    <s v="Comedy|Drama"/>
    <x v="1358"/>
    <s v="English"/>
    <s v="USA"/>
    <n v="37000000"/>
    <n v="2008"/>
    <n v="7"/>
    <s v="Comedy"/>
    <x v="9"/>
    <m/>
    <m/>
    <m/>
    <m/>
    <m/>
    <m/>
  </r>
  <r>
    <s v="Jennifer Flackett"/>
    <n v="96"/>
    <x v="1309"/>
    <s v="Adventure|Comedy|Family|Fantasy"/>
    <x v="1359"/>
    <s v="English"/>
    <s v="USA"/>
    <n v="37000000"/>
    <n v="2008"/>
    <n v="6"/>
    <s v="Adventure"/>
    <x v="8"/>
    <s v="Family"/>
    <s v="Fantasy"/>
    <m/>
    <m/>
    <m/>
    <m/>
  </r>
  <r>
    <s v="Ron Howard"/>
    <n v="123"/>
    <x v="1310"/>
    <s v="Action|Biography|Drama|Sport"/>
    <x v="1360"/>
    <s v="English"/>
    <s v="UK"/>
    <n v="38000000"/>
    <n v="2013"/>
    <n v="8.1"/>
    <s v="Action"/>
    <x v="18"/>
    <s v="Drama"/>
    <s v="Sport"/>
    <m/>
    <m/>
    <m/>
    <m/>
  </r>
  <r>
    <s v="Paul Thomas Anderson"/>
    <n v="188"/>
    <x v="1311"/>
    <s v="Drama"/>
    <x v="1361"/>
    <s v="English"/>
    <s v="USA"/>
    <n v="37000000"/>
    <n v="1999"/>
    <n v="8"/>
    <s v="Drama"/>
    <x v="2"/>
    <m/>
    <m/>
    <m/>
    <m/>
    <m/>
    <m/>
  </r>
  <r>
    <s v="Kevin Smith"/>
    <n v="107"/>
    <x v="1312"/>
    <s v="Action|Comedy|Crime"/>
    <x v="1362"/>
    <s v="English"/>
    <s v="USA"/>
    <n v="37000000"/>
    <n v="2010"/>
    <n v="5.6"/>
    <s v="Action"/>
    <x v="8"/>
    <s v="Crime"/>
    <m/>
    <m/>
    <m/>
    <m/>
    <m/>
  </r>
  <r>
    <s v="Christian Ditter"/>
    <n v="110"/>
    <x v="1313"/>
    <s v="Comedy|Romance"/>
    <x v="1363"/>
    <s v="English"/>
    <s v="USA"/>
    <n v="38000000"/>
    <n v="2016"/>
    <n v="6.1"/>
    <s v="Comedy"/>
    <x v="6"/>
    <m/>
    <m/>
    <m/>
    <m/>
    <m/>
    <m/>
  </r>
  <r>
    <s v="Charles Martin Smith"/>
    <n v="113"/>
    <x v="1314"/>
    <s v="Drama|Family"/>
    <x v="1364"/>
    <s v="English"/>
    <s v="USA"/>
    <n v="37000000"/>
    <n v="2011"/>
    <n v="6.9"/>
    <s v="Drama"/>
    <x v="4"/>
    <m/>
    <m/>
    <m/>
    <m/>
    <m/>
    <m/>
  </r>
  <r>
    <s v="Catherine Hardwicke"/>
    <n v="122"/>
    <x v="1315"/>
    <s v="Drama|Fantasy|Romance"/>
    <x v="1365"/>
    <s v="English"/>
    <s v="USA"/>
    <n v="37000000"/>
    <n v="2008"/>
    <n v="5.2"/>
    <s v="Drama"/>
    <x v="5"/>
    <s v="Romance"/>
    <m/>
    <m/>
    <m/>
    <m/>
    <m/>
  </r>
  <r>
    <s v="Nick Cassavetes"/>
    <n v="116"/>
    <x v="1316"/>
    <s v="Crime|Drama|Thriller"/>
    <x v="1366"/>
    <s v="English"/>
    <s v="USA"/>
    <n v="36000000"/>
    <n v="2002"/>
    <n v="7"/>
    <s v="Crime"/>
    <x v="9"/>
    <s v="Thriller"/>
    <m/>
    <m/>
    <m/>
    <m/>
    <m/>
  </r>
  <r>
    <s v="Les Mayfield"/>
    <n v="93"/>
    <x v="1317"/>
    <s v="Action|Comedy|Crime|Thriller"/>
    <x v="1367"/>
    <s v="English"/>
    <s v="USA"/>
    <n v="65000000"/>
    <n v="1999"/>
    <n v="6.3"/>
    <s v="Action"/>
    <x v="8"/>
    <s v="Crime"/>
    <s v="Thriller"/>
    <m/>
    <m/>
    <m/>
    <m/>
  </r>
  <r>
    <s v="Rawson Marshall Thurber"/>
    <n v="118"/>
    <x v="1318"/>
    <s v="Comedy|Crime"/>
    <x v="1368"/>
    <s v="English"/>
    <s v="USA"/>
    <n v="37000000"/>
    <n v="2013"/>
    <n v="7"/>
    <s v="Comedy"/>
    <x v="7"/>
    <m/>
    <m/>
    <m/>
    <m/>
    <m/>
    <m/>
  </r>
  <r>
    <s v="Fedor Bondarchuk"/>
    <n v="115"/>
    <x v="4"/>
    <s v="Action|Adventure|Sci-Fi"/>
    <x v="1369"/>
    <s v="Russian"/>
    <s v="Russia"/>
    <n v="29500000"/>
    <n v="2009"/>
    <n v="5.3"/>
    <s v="Action"/>
    <x v="0"/>
    <s v="Sci-Fi"/>
    <m/>
    <m/>
    <m/>
    <m/>
    <m/>
  </r>
  <r>
    <s v="Jonathan Mostow"/>
    <n v="93"/>
    <x v="1319"/>
    <s v="Action|Crime|Drama|Mystery|Thriller"/>
    <x v="1370"/>
    <s v="English"/>
    <s v="USA"/>
    <n v="36000000"/>
    <n v="1997"/>
    <n v="6.9"/>
    <s v="Action"/>
    <x v="7"/>
    <s v="Drama"/>
    <s v="Mystery"/>
    <s v="Thriller"/>
    <m/>
    <m/>
    <m/>
  </r>
  <r>
    <s v="Irvin Kershner"/>
    <n v="121"/>
    <x v="1320"/>
    <s v="Action|Adventure|Thriller"/>
    <x v="1371"/>
    <s v="English"/>
    <s v="UK"/>
    <n v="36000000"/>
    <n v="1983"/>
    <n v="6.2"/>
    <s v="Action"/>
    <x v="0"/>
    <s v="Thriller"/>
    <m/>
    <m/>
    <m/>
    <m/>
    <m/>
  </r>
  <r>
    <s v="Steve Pink"/>
    <n v="101"/>
    <x v="1321"/>
    <s v="Comedy|Sci-Fi"/>
    <x v="1372"/>
    <s v="English"/>
    <s v="USA"/>
    <n v="36000000"/>
    <n v="2010"/>
    <n v="6.4"/>
    <s v="Comedy"/>
    <x v="10"/>
    <m/>
    <m/>
    <m/>
    <m/>
    <m/>
    <m/>
  </r>
  <r>
    <s v="Charles Martin Smith"/>
    <n v="107"/>
    <x v="1322"/>
    <s v="Drama|Family"/>
    <x v="1373"/>
    <s v="English"/>
    <s v="USA"/>
    <n v="36000000"/>
    <n v="2014"/>
    <n v="6.4"/>
    <s v="Drama"/>
    <x v="4"/>
    <m/>
    <m/>
    <m/>
    <m/>
    <m/>
    <m/>
  </r>
  <r>
    <s v="John Frankenheimer"/>
    <n v="124"/>
    <x v="1323"/>
    <s v="Action|Adventure|Crime|Drama|Family|Fantasy|Romance|Thriller"/>
    <x v="1374"/>
    <s v="English"/>
    <s v="USA"/>
    <n v="34000000"/>
    <n v="2000"/>
    <n v="5.7"/>
    <s v="Action"/>
    <x v="0"/>
    <s v="Crime"/>
    <s v="Drama"/>
    <s v="Family"/>
    <s v="Fantasy"/>
    <s v="Romance"/>
    <s v="Thriller"/>
  </r>
  <r>
    <s v="F. Gary Gray"/>
    <n v="109"/>
    <x v="1324"/>
    <s v="Action|Crime|Drama|Thriller"/>
    <x v="1375"/>
    <s v="English"/>
    <s v="USA"/>
    <n v="36000000"/>
    <n v="2003"/>
    <n v="6.1"/>
    <s v="Action"/>
    <x v="7"/>
    <s v="Drama"/>
    <s v="Thriller"/>
    <m/>
    <m/>
    <m/>
    <m/>
  </r>
  <r>
    <s v="Cameron Crowe"/>
    <n v="105"/>
    <x v="1325"/>
    <s v="Comedy|Drama|Romance"/>
    <x v="1376"/>
    <s v="English"/>
    <s v="USA"/>
    <n v="37000000"/>
    <n v="2015"/>
    <n v="5.4"/>
    <s v="Comedy"/>
    <x v="9"/>
    <s v="Romance"/>
    <m/>
    <m/>
    <m/>
    <m/>
    <m/>
  </r>
  <r>
    <s v="Rob Reiner"/>
    <n v="130"/>
    <x v="1326"/>
    <s v="Drama|History"/>
    <x v="1377"/>
    <s v="English"/>
    <s v="USA"/>
    <n v="36000000"/>
    <n v="1996"/>
    <n v="6.7"/>
    <s v="Drama"/>
    <x v="14"/>
    <m/>
    <m/>
    <m/>
    <m/>
    <m/>
    <m/>
  </r>
  <r>
    <s v="Scott Hicks"/>
    <n v="127"/>
    <x v="1327"/>
    <s v="Drama|Mystery|Romance|Thriller"/>
    <x v="1378"/>
    <s v="English"/>
    <s v="USA"/>
    <n v="36000000"/>
    <n v="1999"/>
    <n v="6.8"/>
    <s v="Drama"/>
    <x v="12"/>
    <s v="Romance"/>
    <s v="Thriller"/>
    <m/>
    <m/>
    <m/>
    <m/>
  </r>
  <r>
    <s v="Mikael HÃ¥fstrÃ¶m"/>
    <n v="114"/>
    <x v="1328"/>
    <s v="Drama|Horror|Mystery|Thriller"/>
    <x v="1379"/>
    <s v="English"/>
    <s v="USA"/>
    <n v="37000000"/>
    <n v="2011"/>
    <n v="6"/>
    <s v="Drama"/>
    <x v="11"/>
    <s v="Mystery"/>
    <s v="Thriller"/>
    <m/>
    <m/>
    <m/>
    <m/>
  </r>
  <r>
    <s v="Andrew Niccol"/>
    <n v="106"/>
    <x v="1329"/>
    <s v="Drama|Sci-Fi|Thriller"/>
    <x v="1380"/>
    <s v="English"/>
    <s v="USA"/>
    <n v="36000000"/>
    <n v="1997"/>
    <n v="7.8"/>
    <s v="Drama"/>
    <x v="10"/>
    <s v="Thriller"/>
    <m/>
    <m/>
    <m/>
    <m/>
    <m/>
  </r>
  <r>
    <s v="Andrew Bergman"/>
    <n v="95"/>
    <x v="1330"/>
    <s v="Biography|Comedy|Romance"/>
    <x v="1381"/>
    <s v="English"/>
    <s v="USA"/>
    <n v="36000000"/>
    <n v="2000"/>
    <n v="5.3"/>
    <s v="Biography"/>
    <x v="8"/>
    <s v="Romance"/>
    <m/>
    <m/>
    <m/>
    <m/>
    <m/>
  </r>
  <r>
    <s v="Kirk De Micco"/>
    <n v="81"/>
    <x v="1331"/>
    <s v="Adventure|Animation|Comedy|Family|Sci-Fi"/>
    <x v="1382"/>
    <s v="English"/>
    <s v="USA"/>
    <n v="37000000"/>
    <n v="2008"/>
    <n v="4.5"/>
    <s v="Adventure"/>
    <x v="3"/>
    <s v="Comedy"/>
    <s v="Family"/>
    <s v="Sci-Fi"/>
    <m/>
    <m/>
    <m/>
  </r>
  <r>
    <s v="Chris Rock"/>
    <n v="95"/>
    <x v="1332"/>
    <s v="Comedy"/>
    <x v="1383"/>
    <s v="English"/>
    <s v="USA"/>
    <n v="35200000"/>
    <n v="2003"/>
    <n v="5.4"/>
    <s v="Comedy"/>
    <x v="2"/>
    <m/>
    <m/>
    <m/>
    <m/>
    <m/>
    <m/>
  </r>
  <r>
    <s v="Todd Phillips"/>
    <n v="108"/>
    <x v="1333"/>
    <s v="Comedy"/>
    <x v="1384"/>
    <s v="English"/>
    <s v="USA"/>
    <n v="35000000"/>
    <n v="2009"/>
    <n v="7.8"/>
    <s v="Comedy"/>
    <x v="2"/>
    <m/>
    <m/>
    <m/>
    <m/>
    <m/>
    <m/>
  </r>
  <r>
    <s v="Wilson Yip"/>
    <n v="105"/>
    <x v="1334"/>
    <s v="Action|Biography|Drama|History"/>
    <x v="1385"/>
    <s v="Cantonese"/>
    <s v="Hong Kong"/>
    <n v="36000000"/>
    <n v="2015"/>
    <n v="7.2"/>
    <s v="Action"/>
    <x v="18"/>
    <s v="Drama"/>
    <s v="History"/>
    <m/>
    <m/>
    <m/>
    <m/>
  </r>
  <r>
    <s v="Jay Roach"/>
    <n v="95"/>
    <x v="1335"/>
    <s v="Action|Adventure|Comedy|Crime"/>
    <x v="1386"/>
    <s v="English"/>
    <s v="USA"/>
    <n v="33000000"/>
    <n v="1999"/>
    <n v="6.6"/>
    <s v="Action"/>
    <x v="0"/>
    <s v="Comedy"/>
    <s v="Crime"/>
    <m/>
    <m/>
    <m/>
    <m/>
  </r>
  <r>
    <s v="Tim Burton"/>
    <n v="126"/>
    <x v="1336"/>
    <s v="Action|Adventure"/>
    <x v="1387"/>
    <s v="English"/>
    <s v="USA"/>
    <n v="35000000"/>
    <n v="1989"/>
    <n v="7.6"/>
    <s v="Action"/>
    <x v="0"/>
    <m/>
    <m/>
    <m/>
    <m/>
    <m/>
    <m/>
  </r>
  <r>
    <s v="Roland JoffÃ©"/>
    <n v="102"/>
    <x v="1337"/>
    <s v="Biography|Drama|War"/>
    <x v="1388"/>
    <s v="English"/>
    <s v="Spain"/>
    <n v="36000000"/>
    <n v="2011"/>
    <n v="5.9"/>
    <s v="Biography"/>
    <x v="9"/>
    <s v="War"/>
    <m/>
    <m/>
    <m/>
    <m/>
    <m/>
  </r>
  <r>
    <s v="Richard Donner"/>
    <n v="121"/>
    <x v="1338"/>
    <s v="Action|Crime|Thriller"/>
    <x v="1389"/>
    <s v="English"/>
    <s v="USA"/>
    <n v="35000000"/>
    <n v="1992"/>
    <n v="6.7"/>
    <s v="Action"/>
    <x v="7"/>
    <s v="Thriller"/>
    <m/>
    <m/>
    <m/>
    <m/>
    <m/>
  </r>
  <r>
    <s v="John Lee Hancock"/>
    <n v="129"/>
    <x v="1339"/>
    <s v="Biography|Drama|Sport"/>
    <x v="1390"/>
    <s v="English"/>
    <s v="USA"/>
    <n v="29000000"/>
    <n v="2009"/>
    <n v="7.7"/>
    <s v="Biography"/>
    <x v="9"/>
    <s v="Sport"/>
    <m/>
    <m/>
    <m/>
    <m/>
    <m/>
  </r>
  <r>
    <s v="-"/>
    <n v="43"/>
    <x v="4"/>
    <s v="Action|Comedy|Crime"/>
    <x v="1391"/>
    <s v="English"/>
    <s v="USA"/>
    <s v="-"/>
    <s v="-"/>
    <n v="5.8"/>
    <s v="Action"/>
    <x v="8"/>
    <s v="Crime"/>
    <m/>
    <m/>
    <m/>
    <m/>
    <m/>
  </r>
  <r>
    <s v="Robert Rodriguez"/>
    <n v="88"/>
    <x v="1340"/>
    <s v="Action|Adventure|Comedy|Family|Sci-Fi"/>
    <x v="1392"/>
    <s v="English"/>
    <s v="USA"/>
    <n v="35000000"/>
    <n v="2001"/>
    <n v="5.4"/>
    <s v="Action"/>
    <x v="0"/>
    <s v="Comedy"/>
    <s v="Family"/>
    <s v="Sci-Fi"/>
    <m/>
    <m/>
    <m/>
  </r>
  <r>
    <s v="Seth Gordon"/>
    <n v="106"/>
    <x v="1341"/>
    <s v="Comedy|Crime"/>
    <x v="1393"/>
    <s v="English"/>
    <s v="USA"/>
    <n v="35000000"/>
    <n v="2011"/>
    <n v="6.9"/>
    <s v="Comedy"/>
    <x v="7"/>
    <m/>
    <m/>
    <m/>
    <m/>
    <m/>
    <m/>
  </r>
  <r>
    <s v="Ethan Coen"/>
    <n v="110"/>
    <x v="1342"/>
    <s v="Adventure|Drama|Western"/>
    <x v="1394"/>
    <s v="English"/>
    <s v="USA"/>
    <n v="38000000"/>
    <n v="2010"/>
    <n v="7.7"/>
    <s v="Adventure"/>
    <x v="9"/>
    <s v="Western"/>
    <m/>
    <m/>
    <m/>
    <m/>
    <m/>
  </r>
  <r>
    <s v="David Frankel"/>
    <n v="109"/>
    <x v="1343"/>
    <s v="Comedy|Drama|Romance"/>
    <x v="1395"/>
    <s v="English"/>
    <s v="USA"/>
    <n v="35000000"/>
    <n v="2006"/>
    <n v="6.8"/>
    <s v="Comedy"/>
    <x v="9"/>
    <s v="Romance"/>
    <m/>
    <m/>
    <m/>
    <m/>
    <m/>
  </r>
  <r>
    <s v="Robert Wise"/>
    <n v="143"/>
    <x v="1344"/>
    <s v="Adventure|Mystery|Sci-Fi"/>
    <x v="1396"/>
    <s v="English"/>
    <s v="USA"/>
    <n v="35000000"/>
    <n v="1979"/>
    <n v="6.4"/>
    <s v="Adventure"/>
    <x v="12"/>
    <s v="Sci-Fi"/>
    <m/>
    <m/>
    <m/>
    <m/>
    <m/>
  </r>
  <r>
    <s v="Seth Gordon"/>
    <n v="120"/>
    <x v="1345"/>
    <s v="Comedy|Crime"/>
    <x v="1397"/>
    <s v="English"/>
    <s v="USA"/>
    <n v="35000000"/>
    <n v="2013"/>
    <n v="5.7"/>
    <s v="Comedy"/>
    <x v="7"/>
    <m/>
    <m/>
    <m/>
    <m/>
    <m/>
    <m/>
  </r>
  <r>
    <s v="Martin Scorsese"/>
    <n v="128"/>
    <x v="1346"/>
    <s v="Crime|Thriller"/>
    <x v="1398"/>
    <s v="English"/>
    <s v="USA"/>
    <n v="35000000"/>
    <n v="1991"/>
    <n v="7.3"/>
    <s v="Crime"/>
    <x v="1"/>
    <m/>
    <m/>
    <m/>
    <m/>
    <m/>
    <m/>
  </r>
  <r>
    <s v="Robert Luketic"/>
    <n v="123"/>
    <x v="1347"/>
    <s v="Crime|Drama|Thriller"/>
    <x v="1399"/>
    <s v="English"/>
    <s v="USA"/>
    <n v="35000000"/>
    <n v="2008"/>
    <n v="6.8"/>
    <s v="Crime"/>
    <x v="9"/>
    <s v="Thriller"/>
    <m/>
    <m/>
    <m/>
    <m/>
    <m/>
  </r>
  <r>
    <s v="Judd Apatow"/>
    <n v="129"/>
    <x v="1348"/>
    <s v="Comedy|Romance"/>
    <x v="1400"/>
    <s v="English"/>
    <s v="Japan"/>
    <n v="35000000"/>
    <n v="2015"/>
    <n v="6.3"/>
    <s v="Comedy"/>
    <x v="6"/>
    <m/>
    <m/>
    <m/>
    <m/>
    <m/>
    <m/>
  </r>
  <r>
    <s v="Kevin Rodney Sullivan"/>
    <n v="105"/>
    <x v="1349"/>
    <s v="Comedy|Romance"/>
    <x v="1401"/>
    <s v="English"/>
    <s v="USA"/>
    <n v="35000000"/>
    <n v="2005"/>
    <n v="5.9"/>
    <s v="Comedy"/>
    <x v="6"/>
    <m/>
    <m/>
    <m/>
    <m/>
    <m/>
    <m/>
  </r>
  <r>
    <s v="Anthony Minghella"/>
    <n v="162"/>
    <x v="1350"/>
    <s v="Drama|Romance|War"/>
    <x v="1402"/>
    <s v="English"/>
    <s v="USA"/>
    <n v="27000000"/>
    <n v="1996"/>
    <n v="7.4"/>
    <s v="Drama"/>
    <x v="6"/>
    <s v="War"/>
    <m/>
    <m/>
    <m/>
    <m/>
    <m/>
  </r>
  <r>
    <s v="Curtis Hanson"/>
    <n v="138"/>
    <x v="1351"/>
    <s v="Crime|Drama|Mystery|Thriller"/>
    <x v="1403"/>
    <s v="English"/>
    <s v="USA"/>
    <n v="35000000"/>
    <n v="1997"/>
    <n v="8.3000000000000007"/>
    <s v="Crime"/>
    <x v="9"/>
    <s v="Mystery"/>
    <s v="Thriller"/>
    <m/>
    <m/>
    <m/>
    <m/>
  </r>
  <r>
    <s v="Mike Mitchell"/>
    <n v="100"/>
    <x v="1352"/>
    <s v="Adventure|Comedy|Family|Sci-Fi"/>
    <x v="1404"/>
    <s v="English"/>
    <s v="USA"/>
    <n v="35000000"/>
    <n v="2005"/>
    <n v="6.2"/>
    <s v="Adventure"/>
    <x v="8"/>
    <s v="Family"/>
    <s v="Sci-Fi"/>
    <m/>
    <m/>
    <m/>
    <m/>
  </r>
  <r>
    <s v="Frank Oz"/>
    <n v="90"/>
    <x v="1353"/>
    <s v="Comedy"/>
    <x v="1405"/>
    <s v="English"/>
    <s v="USA"/>
    <n v="35000000"/>
    <n v="1997"/>
    <n v="6.3"/>
    <s v="Comedy"/>
    <x v="2"/>
    <m/>
    <m/>
    <m/>
    <m/>
    <m/>
    <m/>
  </r>
  <r>
    <s v="Roger Donaldson"/>
    <n v="108"/>
    <x v="1354"/>
    <s v="Action|Horror|Sci-Fi|Thriller"/>
    <x v="1406"/>
    <s v="English"/>
    <s v="USA"/>
    <n v="35000000"/>
    <n v="1995"/>
    <n v="5.8"/>
    <s v="Action"/>
    <x v="11"/>
    <s v="Sci-Fi"/>
    <s v="Thriller"/>
    <m/>
    <m/>
    <m/>
    <m/>
  </r>
  <r>
    <s v="Wes Craven"/>
    <n v="101"/>
    <x v="1355"/>
    <s v="Horror"/>
    <x v="1407"/>
    <s v="English"/>
    <s v="USA"/>
    <n v="1800000"/>
    <n v="1984"/>
    <n v="7.5"/>
    <s v="Horror"/>
    <x v="2"/>
    <m/>
    <m/>
    <m/>
    <m/>
    <m/>
    <m/>
  </r>
  <r>
    <s v="Tarsem Singh"/>
    <n v="109"/>
    <x v="1356"/>
    <s v="Horror|Sci-Fi|Thriller"/>
    <x v="1408"/>
    <s v="English"/>
    <s v="USA"/>
    <n v="33000000"/>
    <n v="2000"/>
    <n v="6.3"/>
    <s v="Horror"/>
    <x v="10"/>
    <s v="Thriller"/>
    <m/>
    <m/>
    <m/>
    <m/>
    <m/>
  </r>
  <r>
    <s v="Randall Wallace"/>
    <n v="132"/>
    <x v="1357"/>
    <s v="Action|Adventure"/>
    <x v="1409"/>
    <s v="English"/>
    <s v="USA"/>
    <n v="35000000"/>
    <n v="1998"/>
    <n v="6.4"/>
    <s v="Action"/>
    <x v="0"/>
    <m/>
    <m/>
    <m/>
    <m/>
    <m/>
    <m/>
  </r>
  <r>
    <s v="Randall Wallace"/>
    <n v="123"/>
    <x v="1358"/>
    <s v="Biography|Drama|Family|History|Sport"/>
    <x v="1410"/>
    <s v="English"/>
    <s v="USA"/>
    <n v="35000000"/>
    <n v="2010"/>
    <n v="7.2"/>
    <s v="Biography"/>
    <x v="9"/>
    <s v="Family"/>
    <s v="History"/>
    <s v="Sport"/>
    <m/>
    <m/>
    <m/>
  </r>
  <r>
    <s v="Kevin Munroe"/>
    <n v="87"/>
    <x v="1359"/>
    <s v="Action|Adventure|Animation|Comedy|Family|Fantasy|Sci-Fi"/>
    <x v="1411"/>
    <s v="English"/>
    <s v="Hong Kong"/>
    <n v="34000000"/>
    <n v="2007"/>
    <n v="6.3"/>
    <s v="Action"/>
    <x v="0"/>
    <s v="Animation"/>
    <s v="Comedy"/>
    <s v="Family"/>
    <s v="Fantasy"/>
    <s v="Sci-Fi"/>
    <m/>
  </r>
  <r>
    <s v="Michael Tollin"/>
    <n v="109"/>
    <x v="1360"/>
    <s v="Biography|Drama|Sport"/>
    <x v="1412"/>
    <s v="English"/>
    <s v="USA"/>
    <n v="35000000"/>
    <n v="2003"/>
    <n v="6.9"/>
    <s v="Biography"/>
    <x v="9"/>
    <s v="Sport"/>
    <m/>
    <m/>
    <m/>
    <m/>
    <m/>
  </r>
  <r>
    <s v="Will Gluck"/>
    <n v="109"/>
    <x v="1361"/>
    <s v="Comedy|Romance"/>
    <x v="1413"/>
    <s v="English"/>
    <s v="USA"/>
    <n v="35000000"/>
    <n v="2011"/>
    <n v="6.6"/>
    <s v="Comedy"/>
    <x v="6"/>
    <m/>
    <m/>
    <m/>
    <m/>
    <m/>
    <m/>
  </r>
  <r>
    <s v="Nicholas Stoller"/>
    <n v="92"/>
    <x v="1362"/>
    <s v="Comedy"/>
    <x v="1414"/>
    <s v="English"/>
    <s v="USA"/>
    <n v="35000000"/>
    <n v="2016"/>
    <n v="6"/>
    <s v="Comedy"/>
    <x v="2"/>
    <m/>
    <m/>
    <m/>
    <m/>
    <m/>
    <m/>
  </r>
  <r>
    <s v="John Lee Hancock"/>
    <n v="125"/>
    <x v="1363"/>
    <s v="Biography|Comedy|Drama|History|Music"/>
    <x v="1415"/>
    <s v="English"/>
    <s v="USA"/>
    <n v="35000000"/>
    <n v="2013"/>
    <n v="7.5"/>
    <s v="Biography"/>
    <x v="8"/>
    <s v="Drama"/>
    <s v="History"/>
    <s v="Music"/>
    <m/>
    <m/>
    <m/>
  </r>
  <r>
    <s v="Spike Lee"/>
    <n v="202"/>
    <x v="1364"/>
    <s v="Biography|Drama|History|Romance"/>
    <x v="1416"/>
    <s v="English"/>
    <s v="USA"/>
    <n v="33000000"/>
    <n v="1992"/>
    <n v="7.7"/>
    <s v="Biography"/>
    <x v="9"/>
    <s v="History"/>
    <s v="Romance"/>
    <m/>
    <m/>
    <m/>
    <m/>
  </r>
  <r>
    <s v="Judd Apatow"/>
    <n v="134"/>
    <x v="1365"/>
    <s v="Comedy"/>
    <x v="1417"/>
    <s v="English"/>
    <s v="USA"/>
    <n v="35000000"/>
    <n v="2012"/>
    <n v="6.2"/>
    <s v="Comedy"/>
    <x v="2"/>
    <m/>
    <m/>
    <m/>
    <m/>
    <m/>
    <m/>
  </r>
  <r>
    <s v="Walt Becker"/>
    <n v="88"/>
    <x v="1366"/>
    <s v="Comedy|Family"/>
    <x v="1418"/>
    <s v="English"/>
    <s v="USA"/>
    <n v="35000000"/>
    <n v="2009"/>
    <n v="5.4"/>
    <s v="Comedy"/>
    <x v="4"/>
    <m/>
    <m/>
    <m/>
    <m/>
    <m/>
    <m/>
  </r>
  <r>
    <s v="Patrick Tatopoulos"/>
    <n v="92"/>
    <x v="1367"/>
    <s v="Action|Adventure|Fantasy|Sci-Fi|Thriller"/>
    <x v="1419"/>
    <s v="English"/>
    <s v="USA"/>
    <n v="35000000"/>
    <n v="2009"/>
    <n v="6.6"/>
    <s v="Action"/>
    <x v="0"/>
    <s v="Fantasy"/>
    <s v="Sci-Fi"/>
    <s v="Thriller"/>
    <m/>
    <m/>
    <m/>
  </r>
  <r>
    <s v="Ken Kwapis"/>
    <n v="91"/>
    <x v="1368"/>
    <s v="Comedy|Romance"/>
    <x v="1420"/>
    <s v="English"/>
    <s v="USA"/>
    <n v="35000000"/>
    <n v="2007"/>
    <n v="5.3"/>
    <s v="Comedy"/>
    <x v="6"/>
    <m/>
    <m/>
    <m/>
    <m/>
    <m/>
    <m/>
  </r>
  <r>
    <s v="Dennis Dugan"/>
    <n v="75"/>
    <x v="1369"/>
    <s v="Comedy|Romance|Sport"/>
    <x v="1421"/>
    <s v="English"/>
    <s v="USA"/>
    <n v="33000000"/>
    <n v="2006"/>
    <n v="5.6"/>
    <s v="Comedy"/>
    <x v="6"/>
    <s v="Sport"/>
    <m/>
    <m/>
    <m/>
    <m/>
    <m/>
  </r>
  <r>
    <s v="Gary David Goldberg"/>
    <n v="98"/>
    <x v="1370"/>
    <s v="Comedy|Romance"/>
    <x v="1422"/>
    <s v="English"/>
    <s v="USA"/>
    <n v="30000000"/>
    <n v="2005"/>
    <n v="5.9"/>
    <s v="Comedy"/>
    <x v="6"/>
    <m/>
    <m/>
    <m/>
    <m/>
    <m/>
    <m/>
  </r>
  <r>
    <s v="Mike Newell"/>
    <n v="147"/>
    <x v="1371"/>
    <s v="Biography|Crime|Drama"/>
    <x v="1423"/>
    <s v="English"/>
    <s v="USA"/>
    <n v="35000000"/>
    <n v="1997"/>
    <n v="7.8"/>
    <s v="Biography"/>
    <x v="7"/>
    <s v="Drama"/>
    <m/>
    <m/>
    <m/>
    <m/>
    <m/>
  </r>
  <r>
    <s v="Paul W.S. Anderson"/>
    <n v="100"/>
    <x v="1372"/>
    <s v="Action|Horror|Sci-Fi"/>
    <x v="1424"/>
    <s v="English"/>
    <s v="UK"/>
    <n v="33000000"/>
    <n v="2002"/>
    <n v="6.7"/>
    <s v="Action"/>
    <x v="11"/>
    <s v="Sci-Fi"/>
    <m/>
    <m/>
    <m/>
    <m/>
    <m/>
  </r>
  <r>
    <s v="Tobe Hooper"/>
    <n v="120"/>
    <x v="1373"/>
    <s v="Fantasy|Horror"/>
    <x v="1425"/>
    <s v="English"/>
    <s v="USA"/>
    <n v="10700000"/>
    <n v="1982"/>
    <n v="7.4"/>
    <s v="Fantasy"/>
    <x v="11"/>
    <m/>
    <m/>
    <m/>
    <m/>
    <m/>
    <m/>
  </r>
  <r>
    <s v="Ethan Coen"/>
    <n v="104"/>
    <x v="1374"/>
    <s v="Comedy|Crime|Thriller"/>
    <x v="1426"/>
    <s v="English"/>
    <s v="USA"/>
    <n v="35000000"/>
    <n v="2004"/>
    <n v="6.2"/>
    <s v="Comedy"/>
    <x v="7"/>
    <s v="Thriller"/>
    <m/>
    <m/>
    <m/>
    <m/>
    <m/>
  </r>
  <r>
    <s v="John Moore"/>
    <n v="103"/>
    <x v="1375"/>
    <s v="Action|Crime|Drama|Mystery|Thriller"/>
    <x v="1427"/>
    <s v="English"/>
    <s v="Canada"/>
    <n v="35000000"/>
    <n v="2008"/>
    <n v="5.4"/>
    <s v="Action"/>
    <x v="7"/>
    <s v="Drama"/>
    <s v="Mystery"/>
    <s v="Thriller"/>
    <m/>
    <m/>
    <m/>
  </r>
  <r>
    <s v="Andrew Niccol"/>
    <n v="109"/>
    <x v="1376"/>
    <s v="Action|Sci-Fi|Thriller"/>
    <x v="1428"/>
    <s v="English"/>
    <s v="USA"/>
    <n v="40000000"/>
    <n v="2011"/>
    <n v="6.7"/>
    <s v="Action"/>
    <x v="10"/>
    <s v="Thriller"/>
    <m/>
    <m/>
    <m/>
    <m/>
    <m/>
  </r>
  <r>
    <s v="Alan Poul"/>
    <n v="104"/>
    <x v="1377"/>
    <s v="Comedy|Romance"/>
    <x v="1429"/>
    <s v="English"/>
    <s v="USA"/>
    <n v="35000000"/>
    <n v="2010"/>
    <n v="5.3"/>
    <s v="Comedy"/>
    <x v="6"/>
    <m/>
    <m/>
    <m/>
    <m/>
    <m/>
    <m/>
  </r>
  <r>
    <s v="Luke Greenfield"/>
    <n v="112"/>
    <x v="1378"/>
    <s v="Comedy|Drama|Romance"/>
    <x v="1430"/>
    <s v="English"/>
    <s v="USA"/>
    <n v="35000000"/>
    <n v="2011"/>
    <n v="5.9"/>
    <s v="Comedy"/>
    <x v="9"/>
    <s v="Romance"/>
    <m/>
    <m/>
    <m/>
    <m/>
    <m/>
  </r>
  <r>
    <s v="-"/>
    <n v="60"/>
    <x v="4"/>
    <s v="Drama|Romance"/>
    <x v="1431"/>
    <s v="English"/>
    <s v="USA"/>
    <s v="-"/>
    <s v="-"/>
    <n v="7"/>
    <s v="Drama"/>
    <x v="6"/>
    <m/>
    <m/>
    <m/>
    <m/>
    <m/>
    <m/>
  </r>
  <r>
    <s v="Gil Junger"/>
    <n v="95"/>
    <x v="1379"/>
    <s v="Adventure|Comedy|Fantasy"/>
    <x v="1432"/>
    <s v="English"/>
    <s v="USA"/>
    <n v="50000000"/>
    <n v="2001"/>
    <n v="4.8"/>
    <s v="Adventure"/>
    <x v="8"/>
    <s v="Fantasy"/>
    <m/>
    <m/>
    <m/>
    <m/>
    <m/>
  </r>
  <r>
    <s v="Michael Ritchie"/>
    <n v="102"/>
    <x v="4"/>
    <s v="Comedy|Drama|Family|Sport"/>
    <x v="1433"/>
    <s v="English"/>
    <s v="USA"/>
    <s v="-"/>
    <n v="1976"/>
    <n v="7.3"/>
    <s v="Comedy"/>
    <x v="9"/>
    <s v="Family"/>
    <s v="Sport"/>
    <m/>
    <m/>
    <m/>
    <m/>
  </r>
  <r>
    <s v="Steven E. de Souza"/>
    <n v="102"/>
    <x v="1380"/>
    <s v="Action|Adventure|Comedy|Thriller"/>
    <x v="1434"/>
    <s v="English"/>
    <s v="Japan"/>
    <n v="35000000"/>
    <n v="1994"/>
    <n v="3.8"/>
    <s v="Action"/>
    <x v="0"/>
    <s v="Comedy"/>
    <s v="Thriller"/>
    <m/>
    <m/>
    <m/>
    <m/>
  </r>
  <r>
    <s v="Roman Polanski"/>
    <n v="150"/>
    <x v="1381"/>
    <s v="Biography|Drama|War"/>
    <x v="1435"/>
    <s v="English"/>
    <s v="France"/>
    <n v="35000000"/>
    <n v="2002"/>
    <n v="8.5"/>
    <s v="Biography"/>
    <x v="9"/>
    <s v="War"/>
    <m/>
    <m/>
    <m/>
    <m/>
    <m/>
  </r>
  <r>
    <s v="Albert Hughes"/>
    <n v="122"/>
    <x v="1047"/>
    <s v="Horror|Mystery|Thriller"/>
    <x v="1087"/>
    <s v="English"/>
    <s v="USA"/>
    <n v="35000000"/>
    <n v="2001"/>
    <n v="6.8"/>
    <s v="Horror"/>
    <x v="12"/>
    <s v="Thriller"/>
    <m/>
    <m/>
    <m/>
    <m/>
    <m/>
  </r>
  <r>
    <s v="Catherine Hardwicke"/>
    <n v="101"/>
    <x v="1382"/>
    <s v="Drama|Family|Fantasy"/>
    <x v="1436"/>
    <s v="English"/>
    <s v="USA"/>
    <n v="30000000"/>
    <n v="2006"/>
    <n v="6.8"/>
    <s v="Drama"/>
    <x v="4"/>
    <s v="Fantasy"/>
    <m/>
    <m/>
    <m/>
    <m/>
    <m/>
  </r>
  <r>
    <s v="Jaume Collet-Serra"/>
    <n v="108"/>
    <x v="1383"/>
    <s v="Horror"/>
    <x v="1437"/>
    <s v="English"/>
    <s v="Australia"/>
    <n v="30000000"/>
    <n v="2005"/>
    <n v="5.3"/>
    <s v="Horror"/>
    <x v="2"/>
    <m/>
    <m/>
    <m/>
    <m/>
    <m/>
    <m/>
  </r>
  <r>
    <s v="Mike Nichols"/>
    <n v="98"/>
    <x v="1384"/>
    <s v="Drama|Romance"/>
    <x v="1438"/>
    <s v="English"/>
    <s v="USA"/>
    <n v="27000000"/>
    <n v="2004"/>
    <n v="7.3"/>
    <s v="Drama"/>
    <x v="6"/>
    <m/>
    <m/>
    <m/>
    <m/>
    <m/>
    <m/>
  </r>
  <r>
    <s v="Clint Eastwood"/>
    <n v="137"/>
    <x v="1385"/>
    <s v="Biography|Crime|Drama"/>
    <x v="1439"/>
    <s v="English"/>
    <s v="USA"/>
    <n v="35000000"/>
    <n v="2011"/>
    <n v="6.6"/>
    <s v="Biography"/>
    <x v="7"/>
    <s v="Drama"/>
    <m/>
    <m/>
    <m/>
    <m/>
    <m/>
  </r>
  <r>
    <s v="Alexandre Aja"/>
    <n v="112"/>
    <x v="1386"/>
    <s v="Horror|Mystery"/>
    <x v="1440"/>
    <s v="English"/>
    <s v="USA"/>
    <n v="35000000"/>
    <n v="2008"/>
    <n v="6.2"/>
    <s v="Horror"/>
    <x v="12"/>
    <m/>
    <m/>
    <m/>
    <m/>
    <m/>
    <m/>
  </r>
  <r>
    <s v="Michael Rymer"/>
    <n v="101"/>
    <x v="1387"/>
    <s v="Drama|Fantasy|Horror"/>
    <x v="1441"/>
    <s v="English"/>
    <s v="USA"/>
    <n v="35000000"/>
    <n v="2002"/>
    <n v="5.2"/>
    <s v="Drama"/>
    <x v="5"/>
    <s v="Horror"/>
    <m/>
    <m/>
    <m/>
    <m/>
    <m/>
  </r>
  <r>
    <s v="Stephen Hopkins"/>
    <n v="103"/>
    <x v="1388"/>
    <s v="Action|Horror|Sci-Fi"/>
    <x v="1442"/>
    <s v="English"/>
    <s v="USA"/>
    <n v="35000000"/>
    <n v="1990"/>
    <n v="6.2"/>
    <s v="Action"/>
    <x v="11"/>
    <s v="Sci-Fi"/>
    <m/>
    <m/>
    <m/>
    <m/>
    <m/>
  </r>
  <r>
    <s v="Gregory Hoblit"/>
    <n v="101"/>
    <x v="1389"/>
    <s v="Crime|Drama|Thriller"/>
    <x v="1443"/>
    <s v="English"/>
    <s v="USA"/>
    <n v="35000000"/>
    <n v="2008"/>
    <n v="6.2"/>
    <s v="Crime"/>
    <x v="9"/>
    <s v="Thriller"/>
    <m/>
    <m/>
    <m/>
    <m/>
    <m/>
  </r>
  <r>
    <s v="Hugh Wilson"/>
    <n v="112"/>
    <x v="1390"/>
    <s v="Comedy|Drama|Romance|Sci-Fi"/>
    <x v="1444"/>
    <s v="English"/>
    <s v="USA"/>
    <n v="35000000"/>
    <n v="1999"/>
    <n v="6.6"/>
    <s v="Comedy"/>
    <x v="9"/>
    <s v="Romance"/>
    <s v="Sci-Fi"/>
    <m/>
    <m/>
    <m/>
    <m/>
  </r>
  <r>
    <s v="Mike Hodges"/>
    <n v="111"/>
    <x v="4"/>
    <s v="Action|Adventure|Sci-Fi"/>
    <x v="1445"/>
    <s v="English"/>
    <s v="UK"/>
    <n v="20000000"/>
    <n v="1980"/>
    <n v="6.4"/>
    <s v="Action"/>
    <x v="0"/>
    <s v="Sci-Fi"/>
    <m/>
    <m/>
    <m/>
    <m/>
    <m/>
  </r>
  <r>
    <s v="Kevin Smith"/>
    <n v="102"/>
    <x v="1391"/>
    <s v="Comedy|Drama|Romance"/>
    <x v="1446"/>
    <s v="English"/>
    <s v="USA"/>
    <n v="35000000"/>
    <n v="2004"/>
    <n v="6.2"/>
    <s v="Comedy"/>
    <x v="9"/>
    <s v="Romance"/>
    <m/>
    <m/>
    <m/>
    <m/>
    <m/>
  </r>
  <r>
    <s v="Rob Cohen"/>
    <n v="101"/>
    <x v="1392"/>
    <s v="Action|Crime|Mystery|Thriller"/>
    <x v="1447"/>
    <s v="English"/>
    <s v="USA"/>
    <n v="35000000"/>
    <n v="2012"/>
    <n v="5.0999999999999996"/>
    <s v="Action"/>
    <x v="7"/>
    <s v="Mystery"/>
    <s v="Thriller"/>
    <m/>
    <m/>
    <m/>
    <m/>
  </r>
  <r>
    <s v="Clint Eastwood"/>
    <n v="155"/>
    <x v="1393"/>
    <s v="Crime|Drama|Mystery|Thriller"/>
    <x v="1448"/>
    <s v="English"/>
    <s v="USA"/>
    <n v="30000000"/>
    <n v="1997"/>
    <n v="6.6"/>
    <s v="Crime"/>
    <x v="9"/>
    <s v="Mystery"/>
    <s v="Thriller"/>
    <m/>
    <m/>
    <m/>
    <m/>
  </r>
  <r>
    <s v="Scott Mann"/>
    <n v="93"/>
    <x v="4"/>
    <s v="Action|Crime|Thriller"/>
    <x v="1449"/>
    <s v="English"/>
    <s v="USA"/>
    <n v="19000000"/>
    <n v="2015"/>
    <n v="6.1"/>
    <s v="Action"/>
    <x v="7"/>
    <s v="Thriller"/>
    <m/>
    <m/>
    <m/>
    <m/>
    <m/>
  </r>
  <r>
    <s v="Susanna White"/>
    <n v="109"/>
    <x v="1394"/>
    <s v="Comedy|Family|Fantasy"/>
    <x v="1450"/>
    <s v="English"/>
    <s v="UK"/>
    <n v="35000000"/>
    <n v="2010"/>
    <n v="6.1"/>
    <s v="Comedy"/>
    <x v="4"/>
    <s v="Fantasy"/>
    <m/>
    <m/>
    <m/>
    <m/>
    <m/>
  </r>
  <r>
    <s v="Danny DeVito"/>
    <n v="140"/>
    <x v="1395"/>
    <s v="Biography|Crime|Drama"/>
    <x v="1451"/>
    <s v="English"/>
    <s v="USA"/>
    <n v="35000000"/>
    <n v="1992"/>
    <n v="6.6"/>
    <s v="Biography"/>
    <x v="7"/>
    <s v="Drama"/>
    <m/>
    <m/>
    <m/>
    <m/>
    <m/>
  </r>
  <r>
    <s v="Chris Carter"/>
    <n v="108"/>
    <x v="1396"/>
    <s v="Drama|Mystery|Sci-Fi|Thriller"/>
    <x v="1452"/>
    <s v="English"/>
    <s v="USA"/>
    <n v="30000000"/>
    <n v="2008"/>
    <n v="5.9"/>
    <s v="Drama"/>
    <x v="12"/>
    <s v="Sci-Fi"/>
    <s v="Thriller"/>
    <m/>
    <m/>
    <m/>
    <m/>
  </r>
  <r>
    <s v="Tommy O'Haver"/>
    <n v="96"/>
    <x v="1397"/>
    <s v="Comedy|Family|Fantasy|Romance"/>
    <x v="1453"/>
    <s v="English"/>
    <s v="USA"/>
    <n v="35000000"/>
    <n v="2004"/>
    <n v="6.3"/>
    <s v="Comedy"/>
    <x v="4"/>
    <s v="Fantasy"/>
    <s v="Romance"/>
    <m/>
    <m/>
    <m/>
    <m/>
  </r>
  <r>
    <s v="Peter Landesman"/>
    <n v="123"/>
    <x v="1398"/>
    <s v="Biography|Drama|Sport"/>
    <x v="1454"/>
    <s v="English"/>
    <s v="UK"/>
    <n v="35000000"/>
    <n v="2015"/>
    <n v="7.1"/>
    <s v="Biography"/>
    <x v="9"/>
    <s v="Sport"/>
    <m/>
    <m/>
    <m/>
    <m/>
    <m/>
  </r>
  <r>
    <s v="John Singleton"/>
    <n v="106"/>
    <x v="1399"/>
    <s v="Action|Mystery|Thriller"/>
    <x v="1455"/>
    <s v="English"/>
    <s v="USA"/>
    <n v="35000000"/>
    <n v="2011"/>
    <n v="5"/>
    <s v="Action"/>
    <x v="12"/>
    <s v="Thriller"/>
    <m/>
    <m/>
    <m/>
    <m/>
    <m/>
  </r>
  <r>
    <s v="Gary Chapman"/>
    <n v="76"/>
    <x v="1400"/>
    <s v="Adventure|Animation|Comedy|Family|War"/>
    <x v="1456"/>
    <s v="English"/>
    <s v="UK"/>
    <n v="35000000"/>
    <n v="2005"/>
    <n v="5.6"/>
    <s v="Adventure"/>
    <x v="3"/>
    <s v="Comedy"/>
    <s v="Family"/>
    <s v="War"/>
    <m/>
    <m/>
    <m/>
  </r>
  <r>
    <s v="Curtis Hanson"/>
    <n v="107"/>
    <x v="1401"/>
    <s v="Comedy|Drama"/>
    <x v="1457"/>
    <s v="English"/>
    <s v="USA"/>
    <n v="55000000"/>
    <n v="2000"/>
    <n v="7.4"/>
    <s v="Comedy"/>
    <x v="9"/>
    <m/>
    <m/>
    <m/>
    <m/>
    <m/>
    <m/>
  </r>
  <r>
    <s v="Craig Mazin"/>
    <n v="82"/>
    <x v="1402"/>
    <s v="Action|Comedy|Sci-Fi|Thriller"/>
    <x v="1458"/>
    <s v="English"/>
    <s v="USA"/>
    <n v="35000000"/>
    <n v="2008"/>
    <n v="4.5"/>
    <s v="Action"/>
    <x v="8"/>
    <s v="Sci-Fi"/>
    <s v="Thriller"/>
    <m/>
    <m/>
    <m/>
    <m/>
  </r>
  <r>
    <s v="Allen Hughes"/>
    <n v="109"/>
    <x v="1403"/>
    <s v="Crime|Drama|Thriller"/>
    <x v="1459"/>
    <s v="English"/>
    <s v="USA"/>
    <n v="35000000"/>
    <n v="2013"/>
    <n v="6.2"/>
    <s v="Crime"/>
    <x v="9"/>
    <s v="Thriller"/>
    <m/>
    <m/>
    <m/>
    <m/>
    <m/>
  </r>
  <r>
    <s v="Wes Craven"/>
    <n v="99"/>
    <x v="1404"/>
    <s v="Comedy|Horror"/>
    <x v="1460"/>
    <s v="English"/>
    <s v="USA"/>
    <n v="35000000"/>
    <n v="2005"/>
    <n v="5"/>
    <s v="Comedy"/>
    <x v="11"/>
    <m/>
    <m/>
    <m/>
    <m/>
    <m/>
    <m/>
  </r>
  <r>
    <s v="David Koepp"/>
    <n v="91"/>
    <x v="1405"/>
    <s v="Action|Crime|Thriller"/>
    <x v="1461"/>
    <s v="English"/>
    <s v="USA"/>
    <n v="35000000"/>
    <n v="2012"/>
    <n v="6.5"/>
    <s v="Action"/>
    <x v="7"/>
    <s v="Thriller"/>
    <m/>
    <m/>
    <m/>
    <m/>
    <m/>
  </r>
  <r>
    <s v="Anne Fletcher"/>
    <n v="87"/>
    <x v="1406"/>
    <s v="Action|Comedy|Crime"/>
    <x v="1462"/>
    <s v="English"/>
    <s v="USA"/>
    <n v="35000000"/>
    <n v="2015"/>
    <n v="5.0999999999999996"/>
    <s v="Action"/>
    <x v="8"/>
    <s v="Crime"/>
    <m/>
    <m/>
    <m/>
    <m/>
    <m/>
  </r>
  <r>
    <s v="Shekhar Kapur"/>
    <n v="125"/>
    <x v="1407"/>
    <s v="Adventure|Drama|Romance|War"/>
    <x v="1463"/>
    <s v="English"/>
    <s v="UK"/>
    <n v="35000000"/>
    <n v="2002"/>
    <n v="6.5"/>
    <s v="Adventure"/>
    <x v="9"/>
    <s v="Romance"/>
    <s v="War"/>
    <m/>
    <m/>
    <m/>
    <m/>
  </r>
  <r>
    <s v="Taylor Hackford"/>
    <n v="118"/>
    <x v="1408"/>
    <s v="Action|Crime|Romance|Thriller"/>
    <x v="1464"/>
    <s v="English"/>
    <s v="USA"/>
    <n v="35000000"/>
    <n v="2013"/>
    <n v="6.2"/>
    <s v="Action"/>
    <x v="7"/>
    <s v="Romance"/>
    <s v="Thriller"/>
    <m/>
    <m/>
    <m/>
    <m/>
  </r>
  <r>
    <s v="Richard Loncraine"/>
    <n v="98"/>
    <x v="1409"/>
    <s v="Comedy|Romance|Sport"/>
    <x v="1465"/>
    <s v="English"/>
    <s v="UK"/>
    <n v="31000000"/>
    <n v="2004"/>
    <n v="6.3"/>
    <s v="Comedy"/>
    <x v="6"/>
    <s v="Sport"/>
    <m/>
    <m/>
    <m/>
    <m/>
    <m/>
  </r>
  <r>
    <s v="Roger Kumble"/>
    <n v="92"/>
    <x v="1410"/>
    <s v="Comedy|Family"/>
    <x v="1466"/>
    <s v="English"/>
    <s v="USA"/>
    <n v="35000000"/>
    <n v="2010"/>
    <n v="3.8"/>
    <s v="Comedy"/>
    <x v="4"/>
    <m/>
    <m/>
    <m/>
    <m/>
    <m/>
    <m/>
  </r>
  <r>
    <s v="Kimble Rendall"/>
    <n v="93"/>
    <x v="4"/>
    <s v="Action|Horror|Sci-Fi"/>
    <x v="1467"/>
    <s v="English"/>
    <s v="Australia"/>
    <n v="30000000"/>
    <n v="2012"/>
    <n v="5.2"/>
    <s v="Action"/>
    <x v="11"/>
    <s v="Sci-Fi"/>
    <m/>
    <m/>
    <m/>
    <m/>
    <m/>
  </r>
  <r>
    <s v="Peter Yates"/>
    <n v="116"/>
    <x v="4"/>
    <s v="Action|Adventure|Fantasy"/>
    <x v="1468"/>
    <s v="English"/>
    <s v="UK"/>
    <n v="27000000"/>
    <n v="1983"/>
    <n v="6"/>
    <s v="Action"/>
    <x v="0"/>
    <s v="Fantasy"/>
    <m/>
    <m/>
    <m/>
    <m/>
    <m/>
  </r>
  <r>
    <s v="Robert Redford"/>
    <n v="92"/>
    <x v="1411"/>
    <s v="Drama|Thriller|War"/>
    <x v="1469"/>
    <s v="English"/>
    <s v="USA"/>
    <n v="35000000"/>
    <n v="2007"/>
    <n v="6.2"/>
    <s v="Drama"/>
    <x v="1"/>
    <s v="War"/>
    <m/>
    <m/>
    <m/>
    <m/>
    <m/>
  </r>
  <r>
    <s v="John Milius"/>
    <n v="115"/>
    <x v="1412"/>
    <s v="Action|Drama|Thriller|War"/>
    <x v="1470"/>
    <s v="English"/>
    <s v="USA"/>
    <n v="35000000"/>
    <n v="1991"/>
    <n v="5.7"/>
    <s v="Action"/>
    <x v="9"/>
    <s v="Thriller"/>
    <s v="War"/>
    <m/>
    <m/>
    <m/>
    <m/>
  </r>
  <r>
    <s v="Jake Kasdan"/>
    <n v="120"/>
    <x v="1413"/>
    <s v="Comedy|Music"/>
    <x v="1471"/>
    <s v="English"/>
    <s v="USA"/>
    <n v="35000000"/>
    <n v="2007"/>
    <n v="6.7"/>
    <s v="Comedy"/>
    <x v="16"/>
    <m/>
    <m/>
    <m/>
    <m/>
    <m/>
    <m/>
  </r>
  <r>
    <s v="Lasse HallstrÃ¶m"/>
    <n v="111"/>
    <x v="1414"/>
    <s v="Drama"/>
    <x v="1472"/>
    <s v="English"/>
    <s v="USA"/>
    <n v="35000000"/>
    <n v="2001"/>
    <n v="6.8"/>
    <s v="Drama"/>
    <x v="2"/>
    <m/>
    <m/>
    <m/>
    <m/>
    <m/>
    <m/>
  </r>
  <r>
    <s v="Les Mayfield"/>
    <n v="94"/>
    <x v="1415"/>
    <s v="Action|Western"/>
    <x v="1473"/>
    <s v="English"/>
    <s v="USA"/>
    <n v="35000000"/>
    <n v="2001"/>
    <n v="6"/>
    <s v="Action"/>
    <x v="13"/>
    <m/>
    <m/>
    <m/>
    <m/>
    <m/>
    <m/>
  </r>
  <r>
    <s v="Jean-Marc VallÃ©e"/>
    <n v="100"/>
    <x v="1416"/>
    <s v="Biography|Drama|History|Romance"/>
    <x v="1474"/>
    <s v="English"/>
    <s v="UK"/>
    <n v="35000000"/>
    <n v="2009"/>
    <n v="7.3"/>
    <s v="Biography"/>
    <x v="9"/>
    <s v="History"/>
    <s v="Romance"/>
    <m/>
    <m/>
    <m/>
    <m/>
  </r>
  <r>
    <s v="Dominic Sena"/>
    <n v="101"/>
    <x v="1417"/>
    <s v="Action|Crime|Mystery|Thriller"/>
    <x v="1475"/>
    <s v="English"/>
    <s v="USA"/>
    <n v="35000000"/>
    <n v="2009"/>
    <n v="5.5"/>
    <s v="Action"/>
    <x v="7"/>
    <s v="Mystery"/>
    <s v="Thriller"/>
    <m/>
    <m/>
    <m/>
    <m/>
  </r>
  <r>
    <s v="Terrence Malick"/>
    <n v="139"/>
    <x v="1418"/>
    <s v="Drama|Fantasy"/>
    <x v="1476"/>
    <s v="English"/>
    <s v="USA"/>
    <n v="32000000"/>
    <n v="2011"/>
    <n v="6.7"/>
    <s v="Drama"/>
    <x v="5"/>
    <m/>
    <m/>
    <m/>
    <m/>
    <m/>
    <m/>
  </r>
  <r>
    <s v="Hark Tsui"/>
    <n v="91"/>
    <x v="1419"/>
    <s v="Action|Comedy|Thriller"/>
    <x v="1477"/>
    <s v="English"/>
    <s v="Aruba"/>
    <n v="35000000"/>
    <n v="1998"/>
    <n v="4.8"/>
    <s v="Action"/>
    <x v="8"/>
    <s v="Thriller"/>
    <m/>
    <m/>
    <m/>
    <m/>
    <m/>
  </r>
  <r>
    <s v="David Ayer"/>
    <n v="109"/>
    <x v="1420"/>
    <s v="Action|Crime|Drama|Thriller"/>
    <x v="1478"/>
    <s v="English"/>
    <s v="USA"/>
    <n v="35000000"/>
    <n v="2014"/>
    <n v="5.7"/>
    <s v="Action"/>
    <x v="7"/>
    <s v="Drama"/>
    <s v="Thriller"/>
    <m/>
    <m/>
    <m/>
    <m/>
  </r>
  <r>
    <s v="Brian Helgeland"/>
    <n v="102"/>
    <x v="1421"/>
    <s v="Action|Mystery|Thriller"/>
    <x v="1479"/>
    <s v="English"/>
    <s v="USA"/>
    <n v="38000000"/>
    <n v="2003"/>
    <n v="5.0999999999999996"/>
    <s v="Action"/>
    <x v="12"/>
    <s v="Thriller"/>
    <m/>
    <m/>
    <m/>
    <m/>
    <m/>
  </r>
  <r>
    <s v="Lexi Alexander"/>
    <n v="103"/>
    <x v="1422"/>
    <s v="Action|Crime|Drama|Thriller"/>
    <x v="1480"/>
    <s v="English"/>
    <s v="USA"/>
    <n v="35000000"/>
    <n v="2008"/>
    <n v="6"/>
    <s v="Action"/>
    <x v="7"/>
    <s v="Drama"/>
    <s v="Thriller"/>
    <m/>
    <m/>
    <m/>
    <m/>
  </r>
  <r>
    <s v="Peter Hewitt"/>
    <n v="83"/>
    <x v="1423"/>
    <s v="Action|Adventure|Family|Sci-Fi"/>
    <x v="1481"/>
    <s v="English"/>
    <s v="USA"/>
    <n v="35000000"/>
    <n v="2006"/>
    <n v="4.2"/>
    <s v="Action"/>
    <x v="0"/>
    <s v="Family"/>
    <s v="Sci-Fi"/>
    <m/>
    <m/>
    <m/>
    <m/>
  </r>
  <r>
    <s v="Robert Zemeckis"/>
    <n v="123"/>
    <x v="1424"/>
    <s v="Adventure|Biography|Drama|Thriller"/>
    <x v="1482"/>
    <s v="English"/>
    <s v="USA"/>
    <n v="35000000"/>
    <n v="2015"/>
    <n v="7.4"/>
    <s v="Adventure"/>
    <x v="18"/>
    <s v="Drama"/>
    <s v="Thriller"/>
    <m/>
    <m/>
    <m/>
    <m/>
  </r>
  <r>
    <s v="Ronny Yu"/>
    <n v="101"/>
    <x v="1425"/>
    <s v="Action|Adventure|Fantasy"/>
    <x v="1483"/>
    <s v="English"/>
    <s v="USA"/>
    <n v="35000000"/>
    <n v="1997"/>
    <n v="4.5999999999999996"/>
    <s v="Action"/>
    <x v="0"/>
    <s v="Fantasy"/>
    <m/>
    <m/>
    <m/>
    <m/>
    <m/>
  </r>
  <r>
    <s v="Ridley Scott"/>
    <n v="117"/>
    <x v="1426"/>
    <s v="Comedy|Drama|Romance"/>
    <x v="1484"/>
    <s v="English"/>
    <s v="USA"/>
    <n v="35000000"/>
    <n v="2006"/>
    <n v="6.9"/>
    <s v="Comedy"/>
    <x v="9"/>
    <s v="Romance"/>
    <m/>
    <m/>
    <m/>
    <m/>
    <m/>
  </r>
  <r>
    <s v="-"/>
    <n v="60"/>
    <x v="4"/>
    <s v="Crime|Drama|Mystery|Thriller"/>
    <x v="1485"/>
    <s v="English"/>
    <s v="UK"/>
    <s v="-"/>
    <s v="-"/>
    <n v="8.6"/>
    <s v="Crime"/>
    <x v="9"/>
    <s v="Mystery"/>
    <s v="Thriller"/>
    <m/>
    <m/>
    <m/>
    <m/>
  </r>
  <r>
    <s v="Richard Donner"/>
    <n v="114"/>
    <x v="1427"/>
    <s v="Drama"/>
    <x v="1486"/>
    <s v="English"/>
    <s v="USA"/>
    <n v="35000000"/>
    <n v="1992"/>
    <n v="6.9"/>
    <s v="Drama"/>
    <x v="2"/>
    <m/>
    <m/>
    <m/>
    <m/>
    <m/>
    <m/>
  </r>
  <r>
    <s v="Taylor Hackford"/>
    <n v="330"/>
    <x v="1428"/>
    <s v="Crime|Drama"/>
    <x v="1487"/>
    <s v="English"/>
    <s v="USA"/>
    <n v="35000000"/>
    <n v="1993"/>
    <n v="8"/>
    <s v="Crime"/>
    <x v="9"/>
    <m/>
    <m/>
    <m/>
    <m/>
    <m/>
    <m/>
  </r>
  <r>
    <s v="Bille August"/>
    <n v="121"/>
    <x v="1429"/>
    <s v="Action|Drama|Sci-Fi|Thriller"/>
    <x v="1488"/>
    <s v="English"/>
    <s v="Denmark"/>
    <n v="35000000"/>
    <n v="1997"/>
    <n v="6.4"/>
    <s v="Action"/>
    <x v="9"/>
    <s v="Sci-Fi"/>
    <s v="Thriller"/>
    <m/>
    <m/>
    <m/>
    <m/>
  </r>
  <r>
    <s v="Brian De Palma"/>
    <n v="114"/>
    <x v="1430"/>
    <s v="Crime|Drama|Mystery|Thriller"/>
    <x v="1489"/>
    <s v="English"/>
    <s v="France"/>
    <n v="35000000"/>
    <n v="2002"/>
    <n v="6.3"/>
    <s v="Crime"/>
    <x v="9"/>
    <s v="Mystery"/>
    <s v="Thriller"/>
    <m/>
    <m/>
    <m/>
    <m/>
  </r>
  <r>
    <s v="Moustapha Akkad"/>
    <n v="156"/>
    <x v="4"/>
    <s v="Biography|Drama|History|War"/>
    <x v="1490"/>
    <s v="English"/>
    <s v="Libya"/>
    <n v="35000000"/>
    <n v="1980"/>
    <n v="8.4"/>
    <s v="Biography"/>
    <x v="9"/>
    <s v="History"/>
    <s v="War"/>
    <m/>
    <m/>
    <m/>
    <m/>
  </r>
  <r>
    <s v="Jean-Paul Rappeneau"/>
    <n v="135"/>
    <x v="1431"/>
    <s v="Adventure|Drama|Romance|War"/>
    <x v="1491"/>
    <s v="French"/>
    <s v="France"/>
    <s v="-"/>
    <n v="1995"/>
    <n v="7.1"/>
    <s v="Adventure"/>
    <x v="9"/>
    <s v="Romance"/>
    <s v="War"/>
    <m/>
    <m/>
    <m/>
    <m/>
  </r>
  <r>
    <s v="Ang Lee"/>
    <n v="148"/>
    <x v="1432"/>
    <s v="Drama|Romance|War|Western"/>
    <x v="1492"/>
    <s v="English"/>
    <s v="USA"/>
    <n v="35000000"/>
    <n v="1999"/>
    <n v="6.8"/>
    <s v="Drama"/>
    <x v="6"/>
    <s v="War"/>
    <s v="Western"/>
    <m/>
    <m/>
    <m/>
    <m/>
  </r>
  <r>
    <s v="Alejandro G. IÃ±Ã¡rritu"/>
    <n v="148"/>
    <x v="1433"/>
    <s v="Drama"/>
    <x v="1493"/>
    <s v="Spanish"/>
    <s v="Mexico"/>
    <s v="-"/>
    <n v="2010"/>
    <n v="7.5"/>
    <s v="Drama"/>
    <x v="2"/>
    <m/>
    <m/>
    <m/>
    <m/>
    <m/>
    <m/>
  </r>
  <r>
    <s v="Roland JoffÃ©"/>
    <n v="109"/>
    <x v="4"/>
    <s v="Action|Adventure|Romance|Sci-Fi"/>
    <x v="84"/>
    <s v="English"/>
    <s v="Belgium"/>
    <s v="-"/>
    <n v="2015"/>
    <n v="4.5"/>
    <s v="Action"/>
    <x v="0"/>
    <s v="Romance"/>
    <s v="Sci-Fi"/>
    <m/>
    <m/>
    <m/>
    <m/>
  </r>
  <r>
    <s v="Joachim RÃ¸nning"/>
    <n v="93"/>
    <x v="4"/>
    <s v="Action|Comedy|Crime|Western"/>
    <x v="1494"/>
    <s v="English"/>
    <s v="France"/>
    <n v="32000000"/>
    <n v="2006"/>
    <n v="5.7"/>
    <s v="Action"/>
    <x v="8"/>
    <s v="Crime"/>
    <s v="Western"/>
    <m/>
    <m/>
    <m/>
    <m/>
  </r>
  <r>
    <s v="Tony Kaye"/>
    <s v="-"/>
    <x v="4"/>
    <s v="Crime|Drama"/>
    <x v="1495"/>
    <s v="English"/>
    <s v="USA"/>
    <n v="23000000"/>
    <n v="2009"/>
    <n v="7.2"/>
    <s v="Crime"/>
    <x v="9"/>
    <m/>
    <m/>
    <m/>
    <m/>
    <m/>
    <m/>
  </r>
  <r>
    <s v="Wes Ball"/>
    <n v="113"/>
    <x v="1434"/>
    <s v="Action|Mystery|Sci-Fi|Thriller"/>
    <x v="1496"/>
    <s v="English"/>
    <s v="USA"/>
    <n v="34000000"/>
    <n v="2014"/>
    <n v="6.8"/>
    <s v="Action"/>
    <x v="12"/>
    <s v="Sci-Fi"/>
    <s v="Thriller"/>
    <m/>
    <m/>
    <m/>
    <m/>
  </r>
  <r>
    <s v="Ken Scott"/>
    <n v="91"/>
    <x v="1435"/>
    <s v="Comedy"/>
    <x v="1497"/>
    <s v="English"/>
    <s v="USA"/>
    <n v="35000000"/>
    <n v="2015"/>
    <n v="5.4"/>
    <s v="Comedy"/>
    <x v="2"/>
    <m/>
    <m/>
    <m/>
    <m/>
    <m/>
    <m/>
  </r>
  <r>
    <s v="Martin Scorsese"/>
    <n v="139"/>
    <x v="1436"/>
    <s v="Drama|Romance"/>
    <x v="1498"/>
    <s v="English"/>
    <s v="USA"/>
    <n v="30000000"/>
    <n v="1993"/>
    <n v="7.2"/>
    <s v="Drama"/>
    <x v="6"/>
    <m/>
    <m/>
    <m/>
    <m/>
    <m/>
    <m/>
  </r>
  <r>
    <s v="Darren Aronofsky"/>
    <n v="96"/>
    <x v="1437"/>
    <s v="Drama|Sci-Fi"/>
    <x v="1499"/>
    <s v="English"/>
    <s v="USA"/>
    <n v="35000000"/>
    <n v="2006"/>
    <n v="7.3"/>
    <s v="Drama"/>
    <x v="10"/>
    <m/>
    <m/>
    <m/>
    <m/>
    <m/>
    <m/>
  </r>
  <r>
    <s v="Hugh Johnson"/>
    <n v="102"/>
    <x v="1438"/>
    <s v="Action|Adventure|Comedy|Drama|Thriller"/>
    <x v="1500"/>
    <s v="English"/>
    <s v="USA"/>
    <n v="34000000"/>
    <n v="1999"/>
    <n v="5.2"/>
    <s v="Action"/>
    <x v="0"/>
    <s v="Comedy"/>
    <s v="Drama"/>
    <s v="Thriller"/>
    <m/>
    <m/>
    <m/>
  </r>
  <r>
    <s v="Simon West"/>
    <n v="96"/>
    <x v="1439"/>
    <s v="Action|Crime|Drama|Thriller"/>
    <x v="1501"/>
    <s v="English"/>
    <s v="USA"/>
    <n v="35000000"/>
    <n v="2012"/>
    <n v="5.5"/>
    <s v="Action"/>
    <x v="7"/>
    <s v="Drama"/>
    <s v="Thriller"/>
    <m/>
    <m/>
    <m/>
    <m/>
  </r>
  <r>
    <s v="Hayao Miyazaki"/>
    <n v="101"/>
    <x v="1440"/>
    <s v="Adventure|Animation|Family|Fantasy"/>
    <x v="1502"/>
    <s v="Japanese"/>
    <s v="Japan"/>
    <n v="34000000"/>
    <n v="2008"/>
    <n v="7.7"/>
    <s v="Adventure"/>
    <x v="3"/>
    <s v="Family"/>
    <s v="Fantasy"/>
    <m/>
    <m/>
    <m/>
    <m/>
  </r>
  <r>
    <s v="George Tillman Jr."/>
    <n v="128"/>
    <x v="1441"/>
    <s v="Drama|Romance"/>
    <x v="1503"/>
    <s v="English"/>
    <s v="USA"/>
    <n v="34000000"/>
    <n v="2015"/>
    <n v="7.1"/>
    <s v="Drama"/>
    <x v="6"/>
    <m/>
    <m/>
    <m/>
    <m/>
    <m/>
    <m/>
  </r>
  <r>
    <s v="Rand Ravich"/>
    <n v="109"/>
    <x v="1442"/>
    <s v="Drama|Sci-Fi|Thriller"/>
    <x v="1504"/>
    <s v="English"/>
    <s v="USA"/>
    <n v="34000000"/>
    <n v="1999"/>
    <n v="5.3"/>
    <s v="Drama"/>
    <x v="10"/>
    <s v="Thriller"/>
    <m/>
    <m/>
    <m/>
    <m/>
    <m/>
  </r>
  <r>
    <s v="Hugh Hudson"/>
    <n v="114"/>
    <x v="1443"/>
    <s v="Adventure|Drama|Romance"/>
    <x v="1505"/>
    <s v="English"/>
    <s v="USA"/>
    <n v="34000000"/>
    <n v="2000"/>
    <n v="5.6"/>
    <s v="Adventure"/>
    <x v="9"/>
    <s v="Romance"/>
    <m/>
    <m/>
    <m/>
    <m/>
    <m/>
  </r>
  <r>
    <s v="Gabriele Muccino"/>
    <n v="105"/>
    <x v="1444"/>
    <s v="Comedy|Romance|Sport"/>
    <x v="1506"/>
    <s v="English"/>
    <s v="USA"/>
    <n v="35000000"/>
    <n v="2012"/>
    <n v="5.7"/>
    <s v="Comedy"/>
    <x v="6"/>
    <s v="Sport"/>
    <m/>
    <m/>
    <m/>
    <m/>
    <m/>
  </r>
  <r>
    <s v="Justin Chadwick"/>
    <n v="141"/>
    <x v="1445"/>
    <s v="Biography|Drama|History"/>
    <x v="1507"/>
    <s v="English"/>
    <s v="UK"/>
    <n v="35000000"/>
    <n v="2013"/>
    <n v="7.1"/>
    <s v="Biography"/>
    <x v="9"/>
    <s v="History"/>
    <m/>
    <m/>
    <m/>
    <m/>
    <m/>
  </r>
  <r>
    <s v="Warren Beatty"/>
    <n v="195"/>
    <x v="4"/>
    <s v="Biography|Drama|History|Romance"/>
    <x v="1508"/>
    <s v="English"/>
    <s v="USA"/>
    <n v="35000000"/>
    <n v="1981"/>
    <n v="7.5"/>
    <s v="Biography"/>
    <x v="9"/>
    <s v="History"/>
    <s v="Romance"/>
    <m/>
    <m/>
    <m/>
    <m/>
  </r>
  <r>
    <s v="Rob Reiner"/>
    <n v="138"/>
    <x v="1446"/>
    <s v="Drama|Thriller"/>
    <x v="1509"/>
    <s v="English"/>
    <s v="USA"/>
    <n v="40000000"/>
    <n v="1992"/>
    <n v="7.6"/>
    <s v="Drama"/>
    <x v="1"/>
    <m/>
    <m/>
    <m/>
    <m/>
    <m/>
    <m/>
  </r>
  <r>
    <s v="Andrzej Bartkowiak"/>
    <n v="101"/>
    <x v="1447"/>
    <s v="Action|Comedy|Crime|Drama|Thriller"/>
    <x v="1510"/>
    <s v="English"/>
    <s v="USA"/>
    <n v="33000000"/>
    <n v="2001"/>
    <n v="5.5"/>
    <s v="Action"/>
    <x v="8"/>
    <s v="Crime"/>
    <s v="Drama"/>
    <s v="Thriller"/>
    <m/>
    <m/>
    <m/>
  </r>
  <r>
    <s v="Raja Gosnell"/>
    <n v="99"/>
    <x v="1448"/>
    <s v="Action|Comedy|Crime"/>
    <x v="1511"/>
    <s v="English"/>
    <s v="USA"/>
    <n v="30000000"/>
    <n v="2000"/>
    <n v="5.0999999999999996"/>
    <s v="Action"/>
    <x v="8"/>
    <s v="Crime"/>
    <m/>
    <m/>
    <m/>
    <m/>
    <m/>
  </r>
  <r>
    <s v="Jeremy Degruson"/>
    <n v="85"/>
    <x v="1449"/>
    <s v="Adventure|Animation|Comedy|Family|Fantasy"/>
    <x v="1512"/>
    <s v="English"/>
    <s v="Belgium"/>
    <n v="34000000"/>
    <n v="2013"/>
    <n v="6.3"/>
    <s v="Adventure"/>
    <x v="3"/>
    <s v="Comedy"/>
    <s v="Family"/>
    <s v="Fantasy"/>
    <m/>
    <m/>
    <m/>
  </r>
  <r>
    <s v="Chris Gorak"/>
    <n v="89"/>
    <x v="1450"/>
    <s v="Action|Adventure|Horror|Sci-Fi|Thriller"/>
    <x v="1513"/>
    <s v="English"/>
    <s v="USA"/>
    <n v="30000000"/>
    <n v="2011"/>
    <n v="4.9000000000000004"/>
    <s v="Action"/>
    <x v="0"/>
    <s v="Horror"/>
    <s v="Sci-Fi"/>
    <s v="Thriller"/>
    <m/>
    <m/>
    <m/>
  </r>
  <r>
    <s v="Scott Speer"/>
    <n v="99"/>
    <x v="1451"/>
    <s v="Drama|Music|Romance"/>
    <x v="1514"/>
    <s v="English"/>
    <s v="USA"/>
    <n v="33000000"/>
    <n v="2012"/>
    <n v="6.5"/>
    <s v="Drama"/>
    <x v="16"/>
    <s v="Romance"/>
    <m/>
    <m/>
    <m/>
    <m/>
    <m/>
  </r>
  <r>
    <s v="David R. Ellis"/>
    <n v="105"/>
    <x v="1452"/>
    <s v="Action|Adventure|Crime|Drama|Thriller"/>
    <x v="1515"/>
    <s v="English"/>
    <s v="Germany"/>
    <n v="33000000"/>
    <n v="2006"/>
    <n v="5.6"/>
    <s v="Action"/>
    <x v="0"/>
    <s v="Crime"/>
    <s v="Drama"/>
    <s v="Thriller"/>
    <m/>
    <m/>
    <m/>
  </r>
  <r>
    <s v="Joe Charbanic"/>
    <n v="97"/>
    <x v="1453"/>
    <s v="Crime|Horror|Mystery|Thriller"/>
    <x v="1516"/>
    <s v="English"/>
    <s v="USA"/>
    <n v="33000000"/>
    <n v="2000"/>
    <n v="5.3"/>
    <s v="Crime"/>
    <x v="11"/>
    <s v="Mystery"/>
    <s v="Thriller"/>
    <m/>
    <m/>
    <m/>
    <m/>
  </r>
  <r>
    <s v="Jonathan Hensleigh"/>
    <n v="140"/>
    <x v="1454"/>
    <s v="Action|Crime|Drama|Thriller"/>
    <x v="1517"/>
    <s v="English"/>
    <s v="USA"/>
    <n v="33000000"/>
    <n v="2004"/>
    <n v="6.5"/>
    <s v="Action"/>
    <x v="7"/>
    <s v="Drama"/>
    <s v="Thriller"/>
    <m/>
    <m/>
    <m/>
    <m/>
  </r>
  <r>
    <s v="Danny Cannon"/>
    <n v="118"/>
    <x v="1455"/>
    <s v="Drama|Romance|Sport"/>
    <x v="1518"/>
    <s v="English"/>
    <s v="USA"/>
    <n v="10000000"/>
    <n v="2005"/>
    <n v="6.8"/>
    <s v="Drama"/>
    <x v="6"/>
    <s v="Sport"/>
    <m/>
    <m/>
    <m/>
    <m/>
    <m/>
  </r>
  <r>
    <s v="Boaz Yakin"/>
    <n v="94"/>
    <x v="1456"/>
    <s v="Action|Crime|Thriller"/>
    <x v="1519"/>
    <s v="English"/>
    <s v="USA"/>
    <n v="30000000"/>
    <n v="2012"/>
    <n v="6.5"/>
    <s v="Action"/>
    <x v="7"/>
    <s v="Thriller"/>
    <m/>
    <m/>
    <m/>
    <m/>
    <m/>
  </r>
  <r>
    <s v="Mike Newell"/>
    <n v="124"/>
    <x v="1457"/>
    <s v="Comedy|Drama|Romance"/>
    <x v="1520"/>
    <s v="English"/>
    <s v="USA"/>
    <n v="38000000"/>
    <n v="1999"/>
    <n v="6"/>
    <s v="Comedy"/>
    <x v="9"/>
    <s v="Romance"/>
    <m/>
    <m/>
    <m/>
    <m/>
    <m/>
  </r>
  <r>
    <s v="Richard Marquand"/>
    <n v="134"/>
    <x v="1458"/>
    <s v="Action|Adventure|Fantasy|Sci-Fi"/>
    <x v="1521"/>
    <s v="English"/>
    <s v="USA"/>
    <n v="32500000"/>
    <n v="1983"/>
    <n v="8.4"/>
    <s v="Action"/>
    <x v="0"/>
    <s v="Fantasy"/>
    <s v="Sci-Fi"/>
    <m/>
    <m/>
    <m/>
    <m/>
  </r>
  <r>
    <s v="Neil Marshall"/>
    <n v="113"/>
    <x v="1459"/>
    <s v="Action|Sci-Fi|Thriller"/>
    <x v="1522"/>
    <s v="English"/>
    <s v="UK"/>
    <n v="30000000"/>
    <n v="2008"/>
    <n v="6"/>
    <s v="Action"/>
    <x v="10"/>
    <s v="Thriller"/>
    <m/>
    <m/>
    <m/>
    <m/>
    <m/>
  </r>
  <r>
    <s v="Stephen Daldry"/>
    <n v="124"/>
    <x v="1460"/>
    <s v="Drama|Romance"/>
    <x v="1523"/>
    <s v="English"/>
    <s v="USA"/>
    <n v="32000000"/>
    <n v="2008"/>
    <n v="7.6"/>
    <s v="Drama"/>
    <x v="6"/>
    <m/>
    <m/>
    <m/>
    <m/>
    <m/>
    <m/>
  </r>
  <r>
    <s v="David Wain"/>
    <n v="98"/>
    <x v="1461"/>
    <s v="Comedy"/>
    <x v="1524"/>
    <s v="English"/>
    <s v="USA"/>
    <s v="-"/>
    <n v="2012"/>
    <n v="5.6"/>
    <s v="Comedy"/>
    <x v="2"/>
    <m/>
    <m/>
    <m/>
    <m/>
    <m/>
    <m/>
  </r>
  <r>
    <s v="Jon Favreau"/>
    <n v="97"/>
    <x v="1462"/>
    <s v="Comedy|Family|Fantasy|Romance"/>
    <x v="1525"/>
    <s v="English"/>
    <s v="USA"/>
    <n v="33000000"/>
    <n v="2003"/>
    <n v="6.9"/>
    <s v="Comedy"/>
    <x v="4"/>
    <s v="Fantasy"/>
    <s v="Romance"/>
    <m/>
    <m/>
    <m/>
    <m/>
  </r>
  <r>
    <s v="Jon Turteltaub"/>
    <n v="123"/>
    <x v="1463"/>
    <s v="Drama|Fantasy|Romance|Sci-Fi"/>
    <x v="1526"/>
    <s v="English"/>
    <s v="USA"/>
    <n v="32000000"/>
    <n v="1996"/>
    <n v="6.4"/>
    <s v="Drama"/>
    <x v="5"/>
    <s v="Romance"/>
    <s v="Sci-Fi"/>
    <m/>
    <m/>
    <m/>
    <m/>
  </r>
  <r>
    <s v="Brian Levant"/>
    <n v="99"/>
    <x v="1464"/>
    <s v="Adventure|Comedy|Family|Sport"/>
    <x v="1527"/>
    <s v="English"/>
    <s v="Canada"/>
    <n v="35000000"/>
    <n v="2002"/>
    <n v="5.0999999999999996"/>
    <s v="Adventure"/>
    <x v="8"/>
    <s v="Family"/>
    <s v="Sport"/>
    <m/>
    <m/>
    <m/>
    <m/>
  </r>
  <r>
    <s v="Richard Donner"/>
    <n v="101"/>
    <x v="1465"/>
    <s v="Comedy|Drama|Fantasy"/>
    <x v="1528"/>
    <s v="English"/>
    <s v="USA"/>
    <n v="32000000"/>
    <n v="1988"/>
    <n v="7"/>
    <s v="Comedy"/>
    <x v="9"/>
    <s v="Fantasy"/>
    <m/>
    <m/>
    <m/>
    <m/>
    <m/>
  </r>
  <r>
    <s v="Jared Hess"/>
    <n v="92"/>
    <x v="1466"/>
    <s v="Comedy|Family|Sport"/>
    <x v="1529"/>
    <s v="English"/>
    <s v="Germany"/>
    <n v="32000000"/>
    <n v="2006"/>
    <n v="5.7"/>
    <s v="Comedy"/>
    <x v="4"/>
    <s v="Sport"/>
    <m/>
    <m/>
    <m/>
    <m/>
    <m/>
  </r>
  <r>
    <s v="Paul Feig"/>
    <n v="131"/>
    <x v="1467"/>
    <s v="Comedy|Romance"/>
    <x v="1530"/>
    <s v="English"/>
    <s v="USA"/>
    <n v="32500000"/>
    <n v="2011"/>
    <n v="6.8"/>
    <s v="Comedy"/>
    <x v="6"/>
    <m/>
    <m/>
    <m/>
    <m/>
    <m/>
    <m/>
  </r>
  <r>
    <s v="Evan Goldberg"/>
    <n v="107"/>
    <x v="1468"/>
    <s v="Comedy|Fantasy"/>
    <x v="1531"/>
    <s v="English"/>
    <s v="USA"/>
    <n v="32000000"/>
    <n v="2013"/>
    <n v="6.7"/>
    <s v="Comedy"/>
    <x v="5"/>
    <m/>
    <m/>
    <m/>
    <m/>
    <m/>
    <m/>
  </r>
  <r>
    <s v="Rupert Wainwright"/>
    <n v="103"/>
    <x v="1469"/>
    <s v="Horror"/>
    <x v="1532"/>
    <s v="English"/>
    <s v="USA"/>
    <n v="29000000"/>
    <n v="1999"/>
    <n v="6.2"/>
    <s v="Horror"/>
    <x v="2"/>
    <m/>
    <m/>
    <m/>
    <m/>
    <m/>
    <m/>
  </r>
  <r>
    <s v="George Tillman Jr."/>
    <n v="129"/>
    <x v="1470"/>
    <s v="Biography|Drama"/>
    <x v="1533"/>
    <s v="English"/>
    <s v="USA"/>
    <n v="32000000"/>
    <n v="2000"/>
    <n v="7.2"/>
    <s v="Biography"/>
    <x v="9"/>
    <m/>
    <m/>
    <m/>
    <m/>
    <m/>
    <m/>
  </r>
  <r>
    <s v="John Luessenhop"/>
    <n v="107"/>
    <x v="1471"/>
    <s v="Action|Crime|Thriller"/>
    <x v="1534"/>
    <s v="English"/>
    <s v="USA"/>
    <n v="20000000"/>
    <n v="2010"/>
    <n v="6.2"/>
    <s v="Action"/>
    <x v="7"/>
    <s v="Thriller"/>
    <m/>
    <m/>
    <m/>
    <m/>
    <m/>
  </r>
  <r>
    <s v="Justin Zackham"/>
    <n v="89"/>
    <x v="1472"/>
    <s v="Comedy"/>
    <x v="1535"/>
    <s v="English"/>
    <s v="USA"/>
    <n v="35000000"/>
    <n v="2013"/>
    <n v="5.6"/>
    <s v="Comedy"/>
    <x v="2"/>
    <m/>
    <m/>
    <m/>
    <m/>
    <m/>
    <m/>
  </r>
  <r>
    <s v="John Whitesell"/>
    <n v="113"/>
    <x v="1473"/>
    <s v="Action|Comedy|Crime"/>
    <x v="1536"/>
    <s v="English"/>
    <s v="USA"/>
    <n v="32000000"/>
    <n v="2011"/>
    <n v="4.4000000000000004"/>
    <s v="Action"/>
    <x v="8"/>
    <s v="Crime"/>
    <m/>
    <m/>
    <m/>
    <m/>
    <m/>
  </r>
  <r>
    <s v="Duncan Jones"/>
    <n v="93"/>
    <x v="1474"/>
    <s v="Mystery|Sci-Fi|Thriller"/>
    <x v="1537"/>
    <s v="English"/>
    <s v="USA"/>
    <n v="32000000"/>
    <n v="2011"/>
    <n v="7.5"/>
    <s v="Mystery"/>
    <x v="10"/>
    <s v="Thriller"/>
    <m/>
    <m/>
    <m/>
    <m/>
    <m/>
  </r>
  <r>
    <s v="Frank Marshall"/>
    <n v="120"/>
    <x v="1475"/>
    <s v="Adventure|Biography|Drama|Thriller"/>
    <x v="1538"/>
    <s v="English"/>
    <s v="USA"/>
    <n v="32000000"/>
    <n v="1993"/>
    <n v="7.1"/>
    <s v="Adventure"/>
    <x v="18"/>
    <s v="Drama"/>
    <s v="Thriller"/>
    <m/>
    <m/>
    <m/>
    <m/>
  </r>
  <r>
    <s v="Joel Schumacher"/>
    <n v="98"/>
    <x v="1476"/>
    <s v="Mystery|Thriller"/>
    <x v="1539"/>
    <s v="English"/>
    <s v="USA"/>
    <n v="32000000"/>
    <n v="2007"/>
    <n v="6.4"/>
    <s v="Mystery"/>
    <x v="1"/>
    <m/>
    <m/>
    <m/>
    <m/>
    <m/>
    <m/>
  </r>
  <r>
    <s v="Jean-Pierre Jeunet"/>
    <n v="105"/>
    <x v="1477"/>
    <s v="Action|Adventure|Drama|Family"/>
    <x v="1540"/>
    <s v="English"/>
    <s v="France"/>
    <n v="33000000"/>
    <n v="2013"/>
    <n v="7.1"/>
    <s v="Action"/>
    <x v="0"/>
    <s v="Drama"/>
    <s v="Family"/>
    <m/>
    <m/>
    <m/>
    <m/>
  </r>
  <r>
    <s v="Steven Spielberg"/>
    <n v="142"/>
    <x v="4"/>
    <s v="Action|Comedy|War"/>
    <x v="1541"/>
    <s v="English"/>
    <s v="USA"/>
    <n v="35000000"/>
    <n v="1979"/>
    <n v="5.9"/>
    <s v="Action"/>
    <x v="8"/>
    <s v="War"/>
    <m/>
    <m/>
    <m/>
    <m/>
    <m/>
  </r>
  <r>
    <s v="John Gatins"/>
    <n v="98"/>
    <x v="1478"/>
    <s v="Drama|Family|Sport"/>
    <x v="1542"/>
    <s v="English"/>
    <s v="USA"/>
    <n v="32000000"/>
    <n v="2005"/>
    <n v="6.9"/>
    <s v="Drama"/>
    <x v="4"/>
    <s v="Sport"/>
    <m/>
    <m/>
    <m/>
    <m/>
    <m/>
  </r>
  <r>
    <s v="David Cronenberg"/>
    <n v="96"/>
    <x v="1479"/>
    <s v="Crime|Drama|Thriller"/>
    <x v="1543"/>
    <s v="English"/>
    <s v="USA"/>
    <n v="32000000"/>
    <n v="2005"/>
    <n v="7.5"/>
    <s v="Crime"/>
    <x v="9"/>
    <s v="Thriller"/>
    <m/>
    <m/>
    <m/>
    <m/>
    <m/>
  </r>
  <r>
    <s v="Louis Leterrier"/>
    <n v="87"/>
    <x v="1480"/>
    <s v="Action|Crime|Thriller"/>
    <x v="1544"/>
    <s v="English"/>
    <s v="France"/>
    <n v="32000000"/>
    <n v="2005"/>
    <n v="6.3"/>
    <s v="Action"/>
    <x v="7"/>
    <s v="Thriller"/>
    <m/>
    <m/>
    <m/>
    <m/>
    <m/>
  </r>
  <r>
    <s v="Sam Raimi"/>
    <n v="107"/>
    <x v="1481"/>
    <s v="Action|Thriller|Western"/>
    <x v="1545"/>
    <s v="English"/>
    <s v="Japan"/>
    <n v="32000000"/>
    <n v="1995"/>
    <n v="6.4"/>
    <s v="Action"/>
    <x v="1"/>
    <s v="Western"/>
    <m/>
    <m/>
    <m/>
    <m/>
    <m/>
  </r>
  <r>
    <s v="Peter Howitt"/>
    <n v="90"/>
    <x v="1482"/>
    <s v="Comedy|Romance"/>
    <x v="1546"/>
    <s v="English"/>
    <s v="Ireland"/>
    <n v="28000000"/>
    <n v="2004"/>
    <n v="5.9"/>
    <s v="Comedy"/>
    <x v="6"/>
    <m/>
    <m/>
    <m/>
    <m/>
    <m/>
    <m/>
  </r>
  <r>
    <s v="Martin Scorsese"/>
    <n v="121"/>
    <x v="1483"/>
    <s v="Drama|Thriller"/>
    <x v="1547"/>
    <s v="English"/>
    <s v="USA"/>
    <n v="55000000"/>
    <n v="1999"/>
    <n v="6.8"/>
    <s v="Drama"/>
    <x v="1"/>
    <m/>
    <m/>
    <m/>
    <m/>
    <m/>
    <m/>
  </r>
  <r>
    <s v="Miguel Sapochnik"/>
    <n v="119"/>
    <x v="1484"/>
    <s v="Action|Crime|Sci-Fi|Thriller"/>
    <x v="1548"/>
    <s v="English"/>
    <s v="USA"/>
    <n v="32000000"/>
    <n v="2010"/>
    <n v="6.3"/>
    <s v="Action"/>
    <x v="7"/>
    <s v="Sci-Fi"/>
    <s v="Thriller"/>
    <m/>
    <m/>
    <m/>
    <m/>
  </r>
  <r>
    <s v="Hyung-rae Shim"/>
    <n v="107"/>
    <x v="1485"/>
    <s v="Action|Drama|Fantasy|Horror|Thriller"/>
    <x v="1549"/>
    <s v="English"/>
    <s v="South Korea"/>
    <n v="35000000"/>
    <n v="2007"/>
    <n v="3.6"/>
    <s v="Action"/>
    <x v="9"/>
    <s v="Fantasy"/>
    <s v="Horror"/>
    <s v="Thriller"/>
    <m/>
    <m/>
    <m/>
  </r>
  <r>
    <s v="Norman Jewison"/>
    <n v="110"/>
    <x v="1486"/>
    <s v="Comedy|Family|Fantasy"/>
    <x v="1550"/>
    <s v="English"/>
    <s v="USA"/>
    <n v="30000000"/>
    <n v="1996"/>
    <n v="5.3"/>
    <s v="Comedy"/>
    <x v="4"/>
    <s v="Fantasy"/>
    <m/>
    <m/>
    <m/>
    <m/>
    <m/>
  </r>
  <r>
    <s v="Don Scardino"/>
    <n v="100"/>
    <x v="1487"/>
    <s v="Comedy"/>
    <x v="1551"/>
    <s v="English"/>
    <s v="USA"/>
    <n v="30000000"/>
    <n v="2013"/>
    <n v="5.9"/>
    <s v="Comedy"/>
    <x v="2"/>
    <m/>
    <m/>
    <m/>
    <m/>
    <m/>
    <m/>
  </r>
  <r>
    <s v="Mark Dindal"/>
    <n v="75"/>
    <x v="1488"/>
    <s v="Animation|Comedy|Family|Fantasy|Musical"/>
    <x v="1552"/>
    <s v="English"/>
    <s v="USA"/>
    <n v="32000000"/>
    <n v="1997"/>
    <n v="6.9"/>
    <s v="Animation"/>
    <x v="8"/>
    <s v="Family"/>
    <s v="Fantasy"/>
    <s v="Musical"/>
    <m/>
    <m/>
    <m/>
  </r>
  <r>
    <s v="Tim Robbins"/>
    <n v="132"/>
    <x v="1489"/>
    <s v="Drama"/>
    <x v="1553"/>
    <s v="English"/>
    <s v="USA"/>
    <n v="32000000"/>
    <n v="1999"/>
    <n v="6.9"/>
    <s v="Drama"/>
    <x v="2"/>
    <m/>
    <m/>
    <m/>
    <m/>
    <m/>
    <m/>
  </r>
  <r>
    <s v="Steven Soderbergh"/>
    <n v="105"/>
    <x v="1490"/>
    <s v="Drama|Mystery|Thriller"/>
    <x v="1554"/>
    <s v="English"/>
    <s v="USA"/>
    <n v="32000000"/>
    <n v="2006"/>
    <n v="6.1"/>
    <s v="Drama"/>
    <x v="12"/>
    <s v="Thriller"/>
    <m/>
    <m/>
    <m/>
    <m/>
    <m/>
  </r>
  <r>
    <s v="Tom Reeve"/>
    <n v="93"/>
    <x v="4"/>
    <s v="Action|Adventure|Comedy|Fantasy|Romance"/>
    <x v="1555"/>
    <s v="English"/>
    <s v="USA"/>
    <n v="32000000"/>
    <n v="2004"/>
    <n v="5.7"/>
    <s v="Action"/>
    <x v="0"/>
    <s v="Comedy"/>
    <s v="Fantasy"/>
    <s v="Romance"/>
    <m/>
    <m/>
    <m/>
  </r>
  <r>
    <s v="Francis Ford Coppola"/>
    <n v="289"/>
    <x v="1491"/>
    <s v="Drama|War"/>
    <x v="1556"/>
    <s v="English"/>
    <s v="USA"/>
    <n v="31500000"/>
    <n v="1979"/>
    <n v="8.5"/>
    <s v="Drama"/>
    <x v="17"/>
    <m/>
    <m/>
    <m/>
    <m/>
    <m/>
    <m/>
  </r>
  <r>
    <s v="Nanette Burstein"/>
    <n v="102"/>
    <x v="1492"/>
    <s v="Comedy|Romance"/>
    <x v="1557"/>
    <s v="English"/>
    <s v="USA"/>
    <n v="32000000"/>
    <n v="2010"/>
    <n v="6.3"/>
    <s v="Comedy"/>
    <x v="6"/>
    <m/>
    <m/>
    <m/>
    <m/>
    <m/>
    <m/>
  </r>
  <r>
    <s v="Stephen Herek"/>
    <n v="143"/>
    <x v="1493"/>
    <s v="Drama|Music"/>
    <x v="1558"/>
    <s v="English"/>
    <s v="USA"/>
    <n v="6500000"/>
    <n v="1995"/>
    <n v="7.3"/>
    <s v="Drama"/>
    <x v="16"/>
    <m/>
    <m/>
    <m/>
    <m/>
    <m/>
    <m/>
  </r>
  <r>
    <s v="Ariel Vromen"/>
    <n v="113"/>
    <x v="1494"/>
    <s v="Action|Crime|Drama|Mystery|Sci-Fi|Thriller"/>
    <x v="1559"/>
    <s v="English"/>
    <s v="UK"/>
    <n v="31500000"/>
    <n v="2016"/>
    <n v="6.3"/>
    <s v="Action"/>
    <x v="7"/>
    <s v="Drama"/>
    <s v="Mystery"/>
    <s v="Sci-Fi"/>
    <s v="Thriller"/>
    <m/>
    <m/>
  </r>
  <r>
    <s v="Sydney Pollack"/>
    <n v="161"/>
    <x v="1495"/>
    <s v="Biography|Drama|Romance"/>
    <x v="1560"/>
    <s v="English"/>
    <s v="USA"/>
    <n v="31000000"/>
    <n v="1985"/>
    <n v="7.2"/>
    <s v="Biography"/>
    <x v="9"/>
    <s v="Romance"/>
    <m/>
    <m/>
    <m/>
    <m/>
    <m/>
  </r>
  <r>
    <s v="Robert Zemeckis"/>
    <n v="138"/>
    <x v="1496"/>
    <s v="Drama|Thriller"/>
    <x v="1561"/>
    <s v="English"/>
    <s v="USA"/>
    <n v="31000000"/>
    <n v="2012"/>
    <n v="7.3"/>
    <s v="Drama"/>
    <x v="1"/>
    <m/>
    <m/>
    <m/>
    <m/>
    <m/>
    <m/>
  </r>
  <r>
    <s v="Lewis Gilbert"/>
    <n v="126"/>
    <x v="1497"/>
    <s v="Action|Adventure|Sci-Fi|Thriller"/>
    <x v="1562"/>
    <s v="English"/>
    <s v="UK"/>
    <n v="34000000"/>
    <n v="1979"/>
    <n v="6.3"/>
    <s v="Action"/>
    <x v="0"/>
    <s v="Sci-Fi"/>
    <s v="Thriller"/>
    <m/>
    <m/>
    <m/>
    <m/>
  </r>
  <r>
    <s v="Wes Anderson"/>
    <n v="99"/>
    <x v="1498"/>
    <s v="Adventure|Comedy|Crime|Drama"/>
    <x v="1563"/>
    <s v="English"/>
    <s v="USA"/>
    <n v="25000000"/>
    <n v="2014"/>
    <n v="8.1"/>
    <s v="Adventure"/>
    <x v="8"/>
    <s v="Crime"/>
    <s v="Drama"/>
    <m/>
    <m/>
    <m/>
    <m/>
  </r>
  <r>
    <s v="Scott Hicks"/>
    <n v="101"/>
    <x v="1499"/>
    <s v="Drama|Mystery"/>
    <x v="1564"/>
    <s v="English"/>
    <s v="USA"/>
    <n v="31000000"/>
    <n v="2001"/>
    <n v="6.9"/>
    <s v="Drama"/>
    <x v="12"/>
    <m/>
    <m/>
    <m/>
    <m/>
    <m/>
    <m/>
  </r>
  <r>
    <s v="Frank Marshall"/>
    <n v="103"/>
    <x v="1500"/>
    <s v="Comedy|Fantasy|Horror|Thriller"/>
    <x v="1565"/>
    <s v="English"/>
    <s v="USA"/>
    <n v="31000000"/>
    <n v="1990"/>
    <n v="6.3"/>
    <s v="Comedy"/>
    <x v="5"/>
    <s v="Horror"/>
    <s v="Thriller"/>
    <m/>
    <m/>
    <m/>
    <m/>
  </r>
  <r>
    <s v="Gregory Hoblit"/>
    <n v="118"/>
    <x v="1501"/>
    <s v="Crime|Drama|Mystery|Sci-Fi|Thriller"/>
    <x v="1566"/>
    <s v="English"/>
    <s v="USA"/>
    <n v="31000000"/>
    <n v="2000"/>
    <n v="7.3"/>
    <s v="Crime"/>
    <x v="9"/>
    <s v="Mystery"/>
    <s v="Sci-Fi"/>
    <s v="Thriller"/>
    <m/>
    <m/>
    <m/>
  </r>
  <r>
    <s v="Paul Feig"/>
    <n v="116"/>
    <x v="147"/>
    <s v="Action|Comedy|Fantasy|Sci-Fi"/>
    <x v="149"/>
    <s v="English"/>
    <s v="USA"/>
    <n v="144000000"/>
    <n v="2016"/>
    <n v="5.5"/>
    <s v="Action"/>
    <x v="8"/>
    <s v="Fantasy"/>
    <s v="Sci-Fi"/>
    <m/>
    <m/>
    <m/>
    <m/>
  </r>
  <r>
    <s v="John Francis Daley"/>
    <n v="99"/>
    <x v="1502"/>
    <s v="Adventure|Comedy"/>
    <x v="1567"/>
    <s v="English"/>
    <s v="USA"/>
    <n v="31000000"/>
    <n v="2015"/>
    <n v="6.1"/>
    <s v="Adventure"/>
    <x v="8"/>
    <m/>
    <m/>
    <m/>
    <m/>
    <m/>
    <m/>
  </r>
  <r>
    <s v="Barry Sonnenfeld"/>
    <n v="105"/>
    <x v="1503"/>
    <s v="Comedy|Crime|Thriller"/>
    <x v="1568"/>
    <s v="English"/>
    <s v="USA"/>
    <n v="30250000"/>
    <n v="1995"/>
    <n v="6.9"/>
    <s v="Comedy"/>
    <x v="7"/>
    <s v="Thriller"/>
    <m/>
    <m/>
    <m/>
    <m/>
    <m/>
  </r>
  <r>
    <s v="Rob Marshall"/>
    <n v="113"/>
    <x v="1504"/>
    <s v="Comedy|Crime|Musical"/>
    <x v="1569"/>
    <s v="English"/>
    <s v="USA"/>
    <n v="45000000"/>
    <n v="2002"/>
    <n v="7.2"/>
    <s v="Comedy"/>
    <x v="7"/>
    <s v="Musical"/>
    <m/>
    <m/>
    <m/>
    <m/>
    <m/>
  </r>
  <r>
    <s v="Dennis Dugan"/>
    <n v="93"/>
    <x v="1505"/>
    <s v="Comedy|Drama"/>
    <x v="1570"/>
    <s v="English"/>
    <s v="USA"/>
    <n v="34200000"/>
    <n v="1999"/>
    <n v="6.4"/>
    <s v="Comedy"/>
    <x v="9"/>
    <m/>
    <m/>
    <m/>
    <m/>
    <m/>
    <m/>
  </r>
  <r>
    <s v="J.B. Rogers"/>
    <n v="108"/>
    <x v="1506"/>
    <s v="Comedy"/>
    <x v="1571"/>
    <s v="English"/>
    <s v="USA"/>
    <n v="30000000"/>
    <n v="2001"/>
    <n v="6.4"/>
    <s v="Comedy"/>
    <x v="2"/>
    <m/>
    <m/>
    <m/>
    <m/>
    <m/>
    <m/>
  </r>
  <r>
    <s v="John Lasseter"/>
    <n v="74"/>
    <x v="1507"/>
    <s v="Adventure|Animation|Comedy|Family|Fantasy"/>
    <x v="1572"/>
    <s v="English"/>
    <s v="USA"/>
    <n v="30000000"/>
    <n v="1995"/>
    <n v="8.3000000000000007"/>
    <s v="Adventure"/>
    <x v="3"/>
    <s v="Comedy"/>
    <s v="Family"/>
    <s v="Fantasy"/>
    <m/>
    <m/>
    <m/>
  </r>
  <r>
    <s v="Jan de Bont"/>
    <n v="116"/>
    <x v="1508"/>
    <s v="Action|Adventure|Crime|Thriller"/>
    <x v="1573"/>
    <s v="English"/>
    <s v="USA"/>
    <n v="25000000"/>
    <n v="1994"/>
    <n v="7.2"/>
    <s v="Action"/>
    <x v="0"/>
    <s v="Crime"/>
    <s v="Thriller"/>
    <m/>
    <m/>
    <m/>
    <m/>
  </r>
  <r>
    <s v="Michael Sucsy"/>
    <n v="104"/>
    <x v="1509"/>
    <s v="Drama|Romance"/>
    <x v="1574"/>
    <s v="English"/>
    <s v="USA"/>
    <n v="30000000"/>
    <n v="2012"/>
    <n v="6.8"/>
    <s v="Drama"/>
    <x v="6"/>
    <m/>
    <m/>
    <m/>
    <m/>
    <m/>
    <m/>
  </r>
  <r>
    <s v="Tom Vaughan"/>
    <n v="106"/>
    <x v="1510"/>
    <s v="Drama"/>
    <x v="1575"/>
    <s v="English"/>
    <s v="USA"/>
    <n v="31000000"/>
    <n v="2010"/>
    <n v="6.5"/>
    <s v="Drama"/>
    <x v="2"/>
    <m/>
    <m/>
    <m/>
    <m/>
    <m/>
    <m/>
  </r>
  <r>
    <s v="Boaz Yakin"/>
    <n v="120"/>
    <x v="1511"/>
    <s v="Biography|Drama|Sport"/>
    <x v="1576"/>
    <s v="English"/>
    <s v="USA"/>
    <n v="30000000"/>
    <n v="2000"/>
    <n v="7.8"/>
    <s v="Biography"/>
    <x v="9"/>
    <s v="Sport"/>
    <m/>
    <m/>
    <m/>
    <m/>
    <m/>
  </r>
  <r>
    <s v="John McTiernan"/>
    <n v="135"/>
    <x v="1512"/>
    <s v="Action|Adventure|Thriller"/>
    <x v="1577"/>
    <s v="English"/>
    <s v="USA"/>
    <n v="30000000"/>
    <n v="1990"/>
    <n v="7.6"/>
    <s v="Action"/>
    <x v="0"/>
    <s v="Thriller"/>
    <m/>
    <m/>
    <m/>
    <m/>
    <m/>
  </r>
  <r>
    <s v="Lee Daniels"/>
    <n v="132"/>
    <x v="1513"/>
    <s v="Biography|Drama"/>
    <x v="1578"/>
    <s v="English"/>
    <s v="USA"/>
    <n v="30000000"/>
    <n v="2013"/>
    <n v="7.2"/>
    <s v="Biography"/>
    <x v="9"/>
    <m/>
    <m/>
    <m/>
    <m/>
    <m/>
    <m/>
  </r>
  <r>
    <s v="Rawson Marshall Thurber"/>
    <n v="92"/>
    <x v="1514"/>
    <s v="Comedy|Sport"/>
    <x v="1579"/>
    <s v="English"/>
    <s v="USA"/>
    <n v="20000000"/>
    <n v="2004"/>
    <n v="6.7"/>
    <s v="Comedy"/>
    <x v="19"/>
    <m/>
    <m/>
    <m/>
    <m/>
    <m/>
    <m/>
  </r>
  <r>
    <s v="Barry Sonnenfeld"/>
    <n v="99"/>
    <x v="1515"/>
    <s v="Comedy|Fantasy"/>
    <x v="1580"/>
    <s v="English"/>
    <s v="USA"/>
    <n v="38000000"/>
    <n v="1991"/>
    <n v="6.8"/>
    <s v="Comedy"/>
    <x v="5"/>
    <m/>
    <m/>
    <m/>
    <m/>
    <m/>
    <m/>
  </r>
  <r>
    <s v="Steve Oedekerk"/>
    <n v="90"/>
    <x v="1516"/>
    <s v="Adventure|Comedy"/>
    <x v="1581"/>
    <s v="English"/>
    <s v="USA"/>
    <n v="30000000"/>
    <n v="1995"/>
    <n v="6.3"/>
    <s v="Adventure"/>
    <x v="8"/>
    <m/>
    <m/>
    <m/>
    <m/>
    <m/>
    <m/>
  </r>
  <r>
    <s v="Garry Marshall"/>
    <n v="111"/>
    <x v="1517"/>
    <s v="Comedy|Family|Romance"/>
    <x v="1582"/>
    <s v="English"/>
    <s v="USA"/>
    <n v="37000000"/>
    <n v="2001"/>
    <n v="6.2"/>
    <s v="Comedy"/>
    <x v="4"/>
    <s v="Romance"/>
    <m/>
    <m/>
    <m/>
    <m/>
    <m/>
  </r>
  <r>
    <s v="Hugh Wilson"/>
    <n v="103"/>
    <x v="1518"/>
    <s v="Comedy"/>
    <x v="1583"/>
    <s v="English"/>
    <s v="USA"/>
    <n v="26000000"/>
    <n v="1996"/>
    <n v="6.2"/>
    <s v="Comedy"/>
    <x v="2"/>
    <m/>
    <m/>
    <m/>
    <m/>
    <m/>
    <m/>
  </r>
  <r>
    <s v="David Fincher"/>
    <n v="127"/>
    <x v="1519"/>
    <s v="Crime|Drama|Mystery|Thriller"/>
    <x v="1584"/>
    <s v="English"/>
    <s v="USA"/>
    <n v="33000000"/>
    <n v="1995"/>
    <n v="8.6"/>
    <s v="Crime"/>
    <x v="9"/>
    <s v="Mystery"/>
    <s v="Thriller"/>
    <m/>
    <m/>
    <m/>
    <m/>
  </r>
  <r>
    <s v="Neill Blomkamp"/>
    <n v="112"/>
    <x v="1520"/>
    <s v="Action|Sci-Fi|Thriller"/>
    <x v="1585"/>
    <s v="English"/>
    <s v="South Africa"/>
    <n v="30000000"/>
    <n v="2009"/>
    <n v="8"/>
    <s v="Action"/>
    <x v="10"/>
    <s v="Thriller"/>
    <m/>
    <m/>
    <m/>
    <m/>
    <m/>
  </r>
  <r>
    <s v="Stephen Hillenburg"/>
    <n v="87"/>
    <x v="1521"/>
    <s v="Adventure|Animation|Comedy|Family|Fantasy"/>
    <x v="1586"/>
    <s v="English"/>
    <s v="USA"/>
    <n v="30000000"/>
    <n v="2004"/>
    <n v="7"/>
    <s v="Adventure"/>
    <x v="3"/>
    <s v="Comedy"/>
    <s v="Family"/>
    <s v="Fantasy"/>
    <m/>
    <m/>
    <m/>
  </r>
  <r>
    <s v="Clint Eastwood"/>
    <n v="138"/>
    <x v="1522"/>
    <s v="Crime|Drama|Mystery|Thriller"/>
    <x v="1587"/>
    <s v="English"/>
    <s v="USA"/>
    <n v="25000000"/>
    <n v="2003"/>
    <n v="8"/>
    <s v="Crime"/>
    <x v="9"/>
    <s v="Mystery"/>
    <s v="Thriller"/>
    <m/>
    <m/>
    <m/>
    <m/>
  </r>
  <r>
    <s v="Clint Eastwood"/>
    <n v="132"/>
    <x v="1523"/>
    <s v="Drama|Sport"/>
    <x v="1588"/>
    <s v="English"/>
    <s v="USA"/>
    <n v="30000000"/>
    <n v="2004"/>
    <n v="8.1"/>
    <s v="Drama"/>
    <x v="19"/>
    <m/>
    <m/>
    <m/>
    <m/>
    <m/>
    <m/>
  </r>
  <r>
    <s v="Harold Ramis"/>
    <n v="103"/>
    <x v="1524"/>
    <s v="Comedy|Crime"/>
    <x v="1589"/>
    <s v="English"/>
    <s v="USA"/>
    <n v="30000000"/>
    <n v="1999"/>
    <n v="6.7"/>
    <s v="Comedy"/>
    <x v="7"/>
    <m/>
    <m/>
    <m/>
    <m/>
    <m/>
    <m/>
  </r>
  <r>
    <s v="Nick Cassavetes"/>
    <n v="123"/>
    <x v="1525"/>
    <s v="Drama|Romance"/>
    <x v="1590"/>
    <s v="English"/>
    <s v="USA"/>
    <n v="29000000"/>
    <n v="2004"/>
    <n v="7.9"/>
    <s v="Drama"/>
    <x v="6"/>
    <m/>
    <m/>
    <m/>
    <m/>
    <m/>
    <m/>
  </r>
  <r>
    <s v="Anne Fletcher"/>
    <n v="111"/>
    <x v="1526"/>
    <s v="Comedy|Romance"/>
    <x v="1591"/>
    <s v="English"/>
    <s v="USA"/>
    <n v="30000000"/>
    <n v="2008"/>
    <n v="6.1"/>
    <s v="Comedy"/>
    <x v="6"/>
    <m/>
    <m/>
    <m/>
    <m/>
    <m/>
    <m/>
  </r>
  <r>
    <s v="Peter Chelsom"/>
    <n v="102"/>
    <x v="1527"/>
    <s v="Comedy|Drama|Family|Music|Romance"/>
    <x v="1592"/>
    <s v="English"/>
    <s v="USA"/>
    <n v="30000000"/>
    <n v="2009"/>
    <n v="4.2"/>
    <s v="Comedy"/>
    <x v="9"/>
    <s v="Family"/>
    <s v="Music"/>
    <s v="Romance"/>
    <m/>
    <m/>
    <m/>
  </r>
  <r>
    <s v="Stig Bergqvist"/>
    <n v="78"/>
    <x v="1528"/>
    <s v="Adventure|Animation|Comedy|Family|Romance"/>
    <x v="1593"/>
    <s v="English"/>
    <s v="Germany"/>
    <n v="30000000"/>
    <n v="2000"/>
    <n v="6.1"/>
    <s v="Adventure"/>
    <x v="3"/>
    <s v="Comedy"/>
    <s v="Family"/>
    <s v="Romance"/>
    <m/>
    <m/>
    <m/>
  </r>
  <r>
    <s v="Barbra Streisand"/>
    <n v="132"/>
    <x v="1529"/>
    <s v="Drama|Romance"/>
    <x v="1594"/>
    <s v="English"/>
    <s v="USA"/>
    <n v="30000000"/>
    <n v="1991"/>
    <n v="6.6"/>
    <s v="Drama"/>
    <x v="6"/>
    <m/>
    <m/>
    <m/>
    <m/>
    <m/>
    <m/>
  </r>
  <r>
    <s v="Edward Zwick"/>
    <n v="133"/>
    <x v="1530"/>
    <s v="Drama|Romance|War|Western"/>
    <x v="1595"/>
    <s v="English"/>
    <s v="USA"/>
    <n v="30000000"/>
    <n v="1994"/>
    <n v="7.5"/>
    <s v="Drama"/>
    <x v="6"/>
    <s v="War"/>
    <s v="Western"/>
    <m/>
    <m/>
    <m/>
    <m/>
  </r>
  <r>
    <s v="Jason Reitman"/>
    <n v="108"/>
    <x v="1531"/>
    <s v="Drama|Romance"/>
    <x v="1596"/>
    <s v="English"/>
    <s v="USA"/>
    <n v="25000000"/>
    <n v="2009"/>
    <n v="7.4"/>
    <s v="Drama"/>
    <x v="6"/>
    <m/>
    <m/>
    <m/>
    <m/>
    <m/>
    <m/>
  </r>
  <r>
    <s v="Alexander Payne"/>
    <n v="125"/>
    <x v="1532"/>
    <s v="Comedy|Drama"/>
    <x v="1597"/>
    <s v="English"/>
    <s v="USA"/>
    <n v="30000000"/>
    <n v="2002"/>
    <n v="7.2"/>
    <s v="Comedy"/>
    <x v="9"/>
    <m/>
    <m/>
    <m/>
    <m/>
    <m/>
    <m/>
  </r>
  <r>
    <s v="Jonathan Levine"/>
    <n v="98"/>
    <x v="1533"/>
    <s v="Comedy|Horror|Romance"/>
    <x v="1598"/>
    <s v="English"/>
    <s v="USA"/>
    <n v="35000000"/>
    <n v="2013"/>
    <n v="6.9"/>
    <s v="Comedy"/>
    <x v="11"/>
    <s v="Romance"/>
    <m/>
    <m/>
    <m/>
    <m/>
    <m/>
  </r>
  <r>
    <s v="Rian Johnson"/>
    <n v="119"/>
    <x v="1534"/>
    <s v="Action|Crime|Drama|Sci-Fi|Thriller"/>
    <x v="1599"/>
    <s v="English"/>
    <s v="USA"/>
    <n v="30000000"/>
    <n v="2012"/>
    <n v="7.4"/>
    <s v="Action"/>
    <x v="7"/>
    <s v="Drama"/>
    <s v="Sci-Fi"/>
    <s v="Thriller"/>
    <m/>
    <m/>
    <m/>
  </r>
  <r>
    <s v="Chris Weitz"/>
    <n v="87"/>
    <x v="1535"/>
    <s v="Comedy|Fantasy"/>
    <x v="1600"/>
    <s v="English"/>
    <s v="USA"/>
    <n v="30000000"/>
    <n v="2001"/>
    <n v="5.4"/>
    <s v="Comedy"/>
    <x v="5"/>
    <m/>
    <m/>
    <m/>
    <m/>
    <m/>
    <m/>
  </r>
  <r>
    <s v="Chris Noonan"/>
    <n v="91"/>
    <x v="1536"/>
    <s v="Comedy|Drama|Family"/>
    <x v="1601"/>
    <s v="English"/>
    <s v="Australia"/>
    <n v="30000000"/>
    <n v="1995"/>
    <n v="6.8"/>
    <s v="Comedy"/>
    <x v="9"/>
    <s v="Family"/>
    <m/>
    <m/>
    <m/>
    <m/>
    <m/>
  </r>
  <r>
    <s v="David Frankel"/>
    <n v="100"/>
    <x v="1537"/>
    <s v="Comedy|Drama|Romance"/>
    <x v="1602"/>
    <s v="English"/>
    <s v="USA"/>
    <n v="30000000"/>
    <n v="2012"/>
    <n v="6.3"/>
    <s v="Comedy"/>
    <x v="9"/>
    <s v="Romance"/>
    <m/>
    <m/>
    <m/>
    <m/>
    <m/>
  </r>
  <r>
    <s v="Nicholas Stoller"/>
    <n v="118"/>
    <x v="1538"/>
    <s v="Comedy|Drama|Romance"/>
    <x v="1603"/>
    <s v="English"/>
    <s v="USA"/>
    <n v="30000000"/>
    <n v="2008"/>
    <n v="7.2"/>
    <s v="Comedy"/>
    <x v="9"/>
    <s v="Romance"/>
    <m/>
    <m/>
    <m/>
    <m/>
    <m/>
  </r>
  <r>
    <s v="-"/>
    <n v="44"/>
    <x v="4"/>
    <s v="Drama|Sport"/>
    <x v="1604"/>
    <s v="English"/>
    <s v="USA"/>
    <s v="-"/>
    <s v="-"/>
    <n v="8.6999999999999993"/>
    <s v="Drama"/>
    <x v="19"/>
    <m/>
    <m/>
    <m/>
    <m/>
    <m/>
    <m/>
  </r>
  <r>
    <s v="John Singleton"/>
    <n v="109"/>
    <x v="1539"/>
    <s v="Action|Crime|Drama|Mystery|Thriller"/>
    <x v="1605"/>
    <s v="English"/>
    <s v="USA"/>
    <n v="45000000"/>
    <n v="2005"/>
    <n v="6.9"/>
    <s v="Action"/>
    <x v="7"/>
    <s v="Drama"/>
    <s v="Mystery"/>
    <s v="Thriller"/>
    <m/>
    <m/>
    <m/>
  </r>
  <r>
    <s v="Michael McCullers"/>
    <n v="99"/>
    <x v="1540"/>
    <s v="Comedy|Romance"/>
    <x v="1606"/>
    <s v="English"/>
    <s v="USA"/>
    <n v="30000000"/>
    <n v="2008"/>
    <n v="6"/>
    <s v="Comedy"/>
    <x v="6"/>
    <m/>
    <m/>
    <m/>
    <m/>
    <m/>
    <m/>
  </r>
  <r>
    <s v="Forest Whitaker"/>
    <n v="114"/>
    <x v="1541"/>
    <s v="Drama|Romance"/>
    <x v="1607"/>
    <s v="English"/>
    <s v="USA"/>
    <n v="30000000"/>
    <n v="1998"/>
    <n v="5.9"/>
    <s v="Drama"/>
    <x v="6"/>
    <m/>
    <m/>
    <m/>
    <m/>
    <m/>
    <m/>
  </r>
  <r>
    <s v="Gary Winick"/>
    <n v="89"/>
    <x v="1542"/>
    <s v="Comedy|Romance"/>
    <x v="1608"/>
    <s v="English"/>
    <s v="USA"/>
    <n v="30000000"/>
    <n v="2009"/>
    <n v="5.4"/>
    <s v="Comedy"/>
    <x v="6"/>
    <m/>
    <m/>
    <m/>
    <m/>
    <m/>
    <m/>
  </r>
  <r>
    <s v="Steven Brill"/>
    <n v="95"/>
    <x v="1543"/>
    <s v="Adventure|Comedy|Mystery"/>
    <x v="1609"/>
    <s v="English"/>
    <s v="USA"/>
    <n v="19000000"/>
    <n v="2004"/>
    <n v="5.9"/>
    <s v="Adventure"/>
    <x v="8"/>
    <s v="Mystery"/>
    <m/>
    <m/>
    <m/>
    <m/>
    <m/>
  </r>
  <r>
    <s v="Gary Winick"/>
    <n v="98"/>
    <x v="1544"/>
    <s v="Comedy|Fantasy|Romance"/>
    <x v="1610"/>
    <s v="English"/>
    <s v="USA"/>
    <n v="37000000"/>
    <n v="2004"/>
    <n v="6.1"/>
    <s v="Comedy"/>
    <x v="5"/>
    <s v="Romance"/>
    <m/>
    <m/>
    <m/>
    <m/>
    <m/>
  </r>
  <r>
    <s v="Woody Allen"/>
    <n v="94"/>
    <x v="1545"/>
    <s v="Comedy|Fantasy|Romance"/>
    <x v="1611"/>
    <s v="English"/>
    <s v="Spain"/>
    <n v="17000000"/>
    <n v="2011"/>
    <n v="7.7"/>
    <s v="Comedy"/>
    <x v="5"/>
    <s v="Romance"/>
    <m/>
    <m/>
    <m/>
    <m/>
    <m/>
  </r>
  <r>
    <s v="Peter Lepeniotis"/>
    <n v="85"/>
    <x v="1546"/>
    <s v="Adventure|Animation|Comedy|Family"/>
    <x v="1612"/>
    <s v="English"/>
    <s v="Canada"/>
    <n v="42000000"/>
    <n v="2014"/>
    <n v="5.8"/>
    <s v="Adventure"/>
    <x v="3"/>
    <s v="Comedy"/>
    <s v="Family"/>
    <m/>
    <m/>
    <m/>
    <m/>
  </r>
  <r>
    <s v="Ted Demme"/>
    <n v="124"/>
    <x v="1547"/>
    <s v="Biography|Crime|Drama"/>
    <x v="1613"/>
    <s v="English"/>
    <s v="USA"/>
    <n v="30000000"/>
    <n v="2001"/>
    <n v="7.6"/>
    <s v="Biography"/>
    <x v="7"/>
    <s v="Drama"/>
    <m/>
    <m/>
    <m/>
    <m/>
    <m/>
  </r>
  <r>
    <s v="Luis Mandoki"/>
    <n v="131"/>
    <x v="1548"/>
    <s v="Drama|Romance"/>
    <x v="1614"/>
    <s v="English"/>
    <s v="USA"/>
    <n v="55000000"/>
    <n v="1999"/>
    <n v="6.1"/>
    <s v="Drama"/>
    <x v="6"/>
    <m/>
    <m/>
    <m/>
    <m/>
    <m/>
    <m/>
  </r>
  <r>
    <s v="William Shatner"/>
    <n v="107"/>
    <x v="1549"/>
    <s v="Action|Adventure|Sci-Fi|Thriller"/>
    <x v="1615"/>
    <s v="English"/>
    <s v="USA"/>
    <n v="27800000"/>
    <n v="1989"/>
    <n v="5.4"/>
    <s v="Action"/>
    <x v="0"/>
    <s v="Sci-Fi"/>
    <s v="Thriller"/>
    <m/>
    <m/>
    <m/>
    <m/>
  </r>
  <r>
    <s v="John Schultz"/>
    <n v="99"/>
    <x v="1550"/>
    <s v="Comedy|Family|Fantasy|Sport"/>
    <x v="1616"/>
    <s v="English"/>
    <s v="USA"/>
    <n v="30000000"/>
    <n v="2002"/>
    <n v="5.0999999999999996"/>
    <s v="Comedy"/>
    <x v="4"/>
    <s v="Fantasy"/>
    <s v="Sport"/>
    <m/>
    <m/>
    <m/>
    <m/>
  </r>
  <r>
    <s v="Peter Segal"/>
    <n v="83"/>
    <x v="1551"/>
    <s v="Comedy|Crime"/>
    <x v="1617"/>
    <s v="English"/>
    <s v="USA"/>
    <n v="30000000"/>
    <n v="1994"/>
    <n v="6.4"/>
    <s v="Comedy"/>
    <x v="7"/>
    <m/>
    <m/>
    <m/>
    <m/>
    <m/>
    <m/>
  </r>
  <r>
    <s v="John Glen"/>
    <n v="131"/>
    <x v="1552"/>
    <s v="Action|Adventure|Thriller"/>
    <x v="1618"/>
    <s v="English"/>
    <s v="UK"/>
    <n v="30000000"/>
    <n v="1985"/>
    <n v="6.3"/>
    <s v="Action"/>
    <x v="0"/>
    <s v="Thriller"/>
    <m/>
    <m/>
    <m/>
    <m/>
    <m/>
  </r>
  <r>
    <s v="Steve Box"/>
    <n v="85"/>
    <x v="1553"/>
    <s v="Animation|Comedy|Family|Mystery|Sci-Fi"/>
    <x v="1619"/>
    <s v="English"/>
    <s v="UK"/>
    <n v="30000000"/>
    <n v="2005"/>
    <n v="7.5"/>
    <s v="Animation"/>
    <x v="8"/>
    <s v="Family"/>
    <s v="Mystery"/>
    <s v="Sci-Fi"/>
    <m/>
    <m/>
    <m/>
  </r>
  <r>
    <s v="Richard LaGravenese"/>
    <n v="126"/>
    <x v="1554"/>
    <s v="Drama|Romance"/>
    <x v="1620"/>
    <s v="English"/>
    <s v="USA"/>
    <n v="30000000"/>
    <n v="2007"/>
    <n v="7.1"/>
    <s v="Drama"/>
    <x v="6"/>
    <m/>
    <m/>
    <m/>
    <m/>
    <m/>
    <m/>
  </r>
  <r>
    <s v="Frederik Du Chau"/>
    <n v="102"/>
    <x v="1555"/>
    <s v="Adventure|Comedy|Drama|Family|Sport"/>
    <x v="1621"/>
    <s v="English"/>
    <s v="USA"/>
    <s v="-"/>
    <n v="2005"/>
    <n v="5.2"/>
    <s v="Adventure"/>
    <x v="8"/>
    <s v="Drama"/>
    <s v="Family"/>
    <s v="Sport"/>
    <m/>
    <m/>
    <m/>
  </r>
  <r>
    <s v="Joe Wright"/>
    <n v="123"/>
    <x v="1556"/>
    <s v="Drama|Mystery|Romance|War"/>
    <x v="1622"/>
    <s v="English"/>
    <s v="UK"/>
    <n v="30000000"/>
    <n v="2007"/>
    <n v="7.8"/>
    <s v="Drama"/>
    <x v="12"/>
    <s v="Romance"/>
    <s v="War"/>
    <m/>
    <m/>
    <m/>
    <m/>
  </r>
  <r>
    <s v="Gary Winick"/>
    <n v="105"/>
    <x v="1557"/>
    <s v="Comedy|Drama|Romance"/>
    <x v="1623"/>
    <s v="English"/>
    <s v="USA"/>
    <n v="30000000"/>
    <n v="2010"/>
    <n v="6.5"/>
    <s v="Comedy"/>
    <x v="9"/>
    <s v="Romance"/>
    <m/>
    <m/>
    <m/>
    <m/>
    <m/>
  </r>
  <r>
    <s v="Ridley Scott"/>
    <n v="125"/>
    <x v="1558"/>
    <s v="Action|Crime|Thriller"/>
    <x v="1624"/>
    <s v="English"/>
    <s v="USA"/>
    <n v="30000000"/>
    <n v="1989"/>
    <n v="6.6"/>
    <s v="Action"/>
    <x v="7"/>
    <s v="Thriller"/>
    <m/>
    <m/>
    <m/>
    <m/>
    <m/>
  </r>
  <r>
    <s v="Bobby Farrelly"/>
    <n v="92"/>
    <x v="1559"/>
    <s v="Comedy"/>
    <x v="1625"/>
    <s v="English"/>
    <s v="USA"/>
    <s v="-"/>
    <n v="2012"/>
    <n v="5.0999999999999996"/>
    <s v="Comedy"/>
    <x v="2"/>
    <m/>
    <m/>
    <m/>
    <m/>
    <m/>
    <m/>
  </r>
  <r>
    <s v="Tim Burton"/>
    <n v="77"/>
    <x v="1560"/>
    <s v="Animation|Drama|Family|Fantasy|Musical|Romance"/>
    <x v="1626"/>
    <s v="English"/>
    <s v="USA"/>
    <n v="40000000"/>
    <n v="2005"/>
    <n v="7.4"/>
    <s v="Animation"/>
    <x v="9"/>
    <s v="Family"/>
    <s v="Fantasy"/>
    <s v="Musical"/>
    <s v="Romance"/>
    <m/>
    <m/>
  </r>
  <r>
    <s v="James Gartner"/>
    <n v="118"/>
    <x v="1561"/>
    <s v="Biography|Drama|Sport"/>
    <x v="1627"/>
    <s v="English"/>
    <s v="USA"/>
    <s v="-"/>
    <n v="2006"/>
    <n v="7.2"/>
    <s v="Biography"/>
    <x v="9"/>
    <s v="Sport"/>
    <m/>
    <m/>
    <m/>
    <m/>
    <m/>
  </r>
  <r>
    <s v="Denis Villeneuve"/>
    <n v="121"/>
    <x v="1562"/>
    <s v="Action|Crime|Drama|Mystery|Thriller"/>
    <x v="1628"/>
    <s v="English"/>
    <s v="USA"/>
    <n v="30000000"/>
    <n v="2015"/>
    <n v="7.6"/>
    <s v="Action"/>
    <x v="7"/>
    <s v="Drama"/>
    <s v="Mystery"/>
    <s v="Thriller"/>
    <m/>
    <m/>
    <m/>
  </r>
  <r>
    <s v="Antoine Fuqua"/>
    <n v="124"/>
    <x v="1563"/>
    <s v="Drama|Sport"/>
    <x v="1629"/>
    <s v="English"/>
    <s v="USA"/>
    <n v="30000000"/>
    <n v="2015"/>
    <n v="7.5"/>
    <s v="Drama"/>
    <x v="19"/>
    <m/>
    <m/>
    <m/>
    <m/>
    <m/>
    <m/>
  </r>
  <r>
    <s v="Sam Raimi"/>
    <n v="99"/>
    <x v="1564"/>
    <s v="Horror|Thriller"/>
    <x v="1630"/>
    <s v="English"/>
    <s v="USA"/>
    <n v="30000000"/>
    <n v="2009"/>
    <n v="6.6"/>
    <s v="Horror"/>
    <x v="1"/>
    <m/>
    <m/>
    <m/>
    <m/>
    <m/>
    <m/>
  </r>
  <r>
    <s v="Lee Toland Krieger"/>
    <n v="112"/>
    <x v="1565"/>
    <s v="Drama|Fantasy|Romance"/>
    <x v="1631"/>
    <s v="English"/>
    <s v="USA"/>
    <n v="25000000"/>
    <n v="2015"/>
    <n v="7.2"/>
    <s v="Drama"/>
    <x v="5"/>
    <s v="Romance"/>
    <m/>
    <m/>
    <m/>
    <m/>
    <m/>
  </r>
  <r>
    <s v="Tim McCanlies"/>
    <n v="111"/>
    <x v="1566"/>
    <s v="Comedy|Drama|Family"/>
    <x v="1632"/>
    <s v="English"/>
    <s v="USA"/>
    <n v="30000000"/>
    <n v="2003"/>
    <n v="7.6"/>
    <s v="Comedy"/>
    <x v="9"/>
    <s v="Family"/>
    <m/>
    <m/>
    <m/>
    <m/>
    <m/>
  </r>
  <r>
    <s v="Jon M. Chu"/>
    <n v="107"/>
    <x v="1567"/>
    <s v="Drama|Music|Romance"/>
    <x v="1633"/>
    <s v="English"/>
    <s v="USA"/>
    <n v="30000000"/>
    <n v="2010"/>
    <n v="6.2"/>
    <s v="Drama"/>
    <x v="16"/>
    <s v="Romance"/>
    <m/>
    <m/>
    <m/>
    <m/>
    <m/>
  </r>
  <r>
    <s v="John Stockwell"/>
    <n v="104"/>
    <x v="1568"/>
    <s v="Drama|Romance|Sport"/>
    <x v="1634"/>
    <s v="English"/>
    <s v="USA"/>
    <n v="30000000"/>
    <n v="2002"/>
    <n v="5.6"/>
    <s v="Drama"/>
    <x v="6"/>
    <s v="Sport"/>
    <m/>
    <m/>
    <m/>
    <m/>
    <m/>
  </r>
  <r>
    <s v="Marc Forster"/>
    <n v="113"/>
    <x v="1569"/>
    <s v="Comedy|Drama|Fantasy|Romance"/>
    <x v="1635"/>
    <s v="English"/>
    <s v="USA"/>
    <n v="38000000"/>
    <n v="2006"/>
    <n v="7.6"/>
    <s v="Comedy"/>
    <x v="9"/>
    <s v="Fantasy"/>
    <s v="Romance"/>
    <m/>
    <m/>
    <m/>
    <m/>
  </r>
  <r>
    <s v="David Slade"/>
    <n v="113"/>
    <x v="1570"/>
    <s v="Horror"/>
    <x v="1636"/>
    <s v="English"/>
    <s v="USA"/>
    <n v="32000000"/>
    <n v="2007"/>
    <n v="6.6"/>
    <s v="Horror"/>
    <x v="2"/>
    <m/>
    <m/>
    <m/>
    <m/>
    <m/>
    <m/>
  </r>
  <r>
    <s v="Drew Goddard"/>
    <n v="95"/>
    <x v="1571"/>
    <s v="Fantasy|Horror|Mystery|Thriller"/>
    <x v="1637"/>
    <s v="English"/>
    <s v="USA"/>
    <n v="30000000"/>
    <n v="2012"/>
    <n v="7"/>
    <s v="Fantasy"/>
    <x v="11"/>
    <s v="Mystery"/>
    <s v="Thriller"/>
    <m/>
    <m/>
    <m/>
    <m/>
  </r>
  <r>
    <s v="Jason Friedberg"/>
    <n v="86"/>
    <x v="1572"/>
    <s v="Comedy"/>
    <x v="1638"/>
    <s v="English"/>
    <s v="USA"/>
    <n v="30000000"/>
    <n v="2008"/>
    <n v="2.7"/>
    <s v="Comedy"/>
    <x v="2"/>
    <m/>
    <m/>
    <m/>
    <m/>
    <m/>
    <m/>
  </r>
  <r>
    <s v="Martin Brest"/>
    <n v="126"/>
    <x v="1573"/>
    <s v="Action|Comedy|Crime|Thriller"/>
    <x v="1639"/>
    <s v="English"/>
    <s v="USA"/>
    <n v="30000000"/>
    <n v="1988"/>
    <n v="7.6"/>
    <s v="Action"/>
    <x v="8"/>
    <s v="Crime"/>
    <s v="Thriller"/>
    <m/>
    <m/>
    <m/>
    <m/>
  </r>
  <r>
    <s v="Paul Michael Glaser"/>
    <n v="101"/>
    <x v="1574"/>
    <s v="Action|Crime|Sci-Fi|Thriller"/>
    <x v="1640"/>
    <s v="English"/>
    <s v="USA"/>
    <n v="27000000"/>
    <n v="1987"/>
    <n v="6.6"/>
    <s v="Action"/>
    <x v="7"/>
    <s v="Sci-Fi"/>
    <s v="Thriller"/>
    <m/>
    <m/>
    <m/>
    <m/>
  </r>
  <r>
    <s v="Frank Oz"/>
    <n v="102"/>
    <x v="1575"/>
    <s v="Comedy|Horror|Musical|Sci-Fi"/>
    <x v="1641"/>
    <s v="English"/>
    <s v="USA"/>
    <n v="25000000"/>
    <n v="1986"/>
    <n v="6.9"/>
    <s v="Comedy"/>
    <x v="11"/>
    <s v="Musical"/>
    <s v="Sci-Fi"/>
    <m/>
    <m/>
    <m/>
    <m/>
  </r>
  <r>
    <s v="Joe Wright"/>
    <n v="111"/>
    <x v="1576"/>
    <s v="Action|Drama|Thriller"/>
    <x v="1642"/>
    <s v="English"/>
    <s v="USA"/>
    <n v="30000000"/>
    <n v="2011"/>
    <n v="6.8"/>
    <s v="Action"/>
    <x v="9"/>
    <s v="Thriller"/>
    <m/>
    <m/>
    <m/>
    <m/>
    <m/>
  </r>
  <r>
    <s v="-"/>
    <n v="60"/>
    <x v="4"/>
    <s v="Drama|Mystery"/>
    <x v="1643"/>
    <s v="English"/>
    <s v="USA"/>
    <s v="-"/>
    <s v="-"/>
    <n v="7.5"/>
    <s v="Drama"/>
    <x v="12"/>
    <m/>
    <m/>
    <m/>
    <m/>
    <m/>
    <m/>
  </r>
  <r>
    <s v="John R. Leonetti"/>
    <n v="95"/>
    <x v="1577"/>
    <s v="Action|Adventure|Fantasy|Sci-Fi|Thriller"/>
    <x v="1644"/>
    <s v="English"/>
    <s v="USA"/>
    <n v="30000000"/>
    <n v="1997"/>
    <n v="3.7"/>
    <s v="Action"/>
    <x v="0"/>
    <s v="Fantasy"/>
    <s v="Sci-Fi"/>
    <s v="Thriller"/>
    <m/>
    <m/>
    <m/>
  </r>
  <r>
    <s v="Tom Hanks"/>
    <n v="98"/>
    <x v="1578"/>
    <s v="Comedy|Drama|Romance"/>
    <x v="1645"/>
    <s v="English"/>
    <s v="USA"/>
    <n v="30000000"/>
    <n v="2011"/>
    <n v="6.1"/>
    <s v="Comedy"/>
    <x v="9"/>
    <s v="Romance"/>
    <m/>
    <m/>
    <m/>
    <m/>
    <m/>
  </r>
  <r>
    <s v="Kimberly Peirce"/>
    <n v="100"/>
    <x v="1579"/>
    <s v="Drama|Fantasy|Horror"/>
    <x v="1646"/>
    <s v="English"/>
    <s v="USA"/>
    <n v="30000000"/>
    <n v="2013"/>
    <n v="5.9"/>
    <s v="Drama"/>
    <x v="5"/>
    <s v="Horror"/>
    <m/>
    <m/>
    <m/>
    <m/>
    <m/>
  </r>
  <r>
    <s v="Liz Friedlander"/>
    <n v="118"/>
    <x v="1580"/>
    <s v="Drama|Music"/>
    <x v="1647"/>
    <s v="English"/>
    <s v="USA"/>
    <n v="30000000"/>
    <n v="2006"/>
    <n v="6.7"/>
    <s v="Drama"/>
    <x v="16"/>
    <m/>
    <m/>
    <m/>
    <m/>
    <m/>
    <m/>
  </r>
  <r>
    <s v="-"/>
    <n v="28"/>
    <x v="4"/>
    <s v="Comedy|Drama"/>
    <x v="1648"/>
    <s v="English"/>
    <s v="USA"/>
    <s v="-"/>
    <s v="-"/>
    <n v="8.5"/>
    <s v="Comedy"/>
    <x v="9"/>
    <m/>
    <m/>
    <m/>
    <m/>
    <m/>
    <m/>
  </r>
  <r>
    <s v="Phil Joanou"/>
    <n v="125"/>
    <x v="1581"/>
    <s v="Crime|Drama|Sport"/>
    <x v="1649"/>
    <s v="English"/>
    <s v="USA"/>
    <n v="30000000"/>
    <n v="2006"/>
    <n v="6.9"/>
    <s v="Crime"/>
    <x v="9"/>
    <s v="Sport"/>
    <m/>
    <m/>
    <m/>
    <m/>
    <m/>
  </r>
  <r>
    <s v="Sam Weisman"/>
    <n v="94"/>
    <x v="1582"/>
    <s v="Comedy|Crime"/>
    <x v="1650"/>
    <s v="English"/>
    <s v="USA"/>
    <n v="45000000"/>
    <n v="2001"/>
    <n v="5.5"/>
    <s v="Comedy"/>
    <x v="7"/>
    <m/>
    <m/>
    <m/>
    <m/>
    <m/>
    <m/>
  </r>
  <r>
    <s v="Shane Acker"/>
    <n v="79"/>
    <x v="1583"/>
    <s v="Action|Adventure|Animation|Drama|Mystery|Sci-Fi|Thriller"/>
    <x v="1651"/>
    <s v="English"/>
    <s v="USA"/>
    <n v="30000000"/>
    <n v="2009"/>
    <n v="7.1"/>
    <s v="Action"/>
    <x v="0"/>
    <s v="Animation"/>
    <s v="Drama"/>
    <s v="Mystery"/>
    <s v="Sci-Fi"/>
    <s v="Thriller"/>
    <m/>
  </r>
  <r>
    <s v="Steven Soderbergh"/>
    <n v="106"/>
    <x v="1584"/>
    <s v="Crime|Drama|Thriller"/>
    <x v="1652"/>
    <s v="English"/>
    <s v="USA"/>
    <n v="30000000"/>
    <n v="2013"/>
    <n v="7.1"/>
    <s v="Crime"/>
    <x v="9"/>
    <s v="Thriller"/>
    <m/>
    <m/>
    <m/>
    <m/>
    <m/>
  </r>
  <r>
    <s v="Martha Coolidge"/>
    <n v="111"/>
    <x v="1585"/>
    <s v="Comedy|Family|Romance"/>
    <x v="1653"/>
    <s v="English"/>
    <s v="USA"/>
    <s v="-"/>
    <n v="2004"/>
    <n v="5.9"/>
    <s v="Comedy"/>
    <x v="4"/>
    <s v="Romance"/>
    <m/>
    <m/>
    <m/>
    <m/>
    <m/>
  </r>
  <r>
    <s v="Stephen J. Anderson"/>
    <n v="63"/>
    <x v="1586"/>
    <s v="Adventure|Animation|Comedy|Family|Musical"/>
    <x v="1654"/>
    <s v="English"/>
    <s v="USA"/>
    <n v="30000000"/>
    <n v="2011"/>
    <n v="7.3"/>
    <s v="Adventure"/>
    <x v="3"/>
    <s v="Comedy"/>
    <s v="Family"/>
    <s v="Musical"/>
    <m/>
    <m/>
    <m/>
  </r>
  <r>
    <s v="Troy Miller"/>
    <n v="85"/>
    <x v="1587"/>
    <s v="Comedy"/>
    <x v="1655"/>
    <s v="English"/>
    <s v="USA"/>
    <n v="19000000"/>
    <n v="2003"/>
    <n v="3.4"/>
    <s v="Comedy"/>
    <x v="2"/>
    <m/>
    <m/>
    <m/>
    <m/>
    <m/>
    <m/>
  </r>
  <r>
    <s v="Warren Beatty"/>
    <n v="108"/>
    <x v="1588"/>
    <s v="Comedy|Drama|Romance"/>
    <x v="1656"/>
    <s v="English"/>
    <s v="USA"/>
    <n v="30000000"/>
    <n v="1998"/>
    <n v="6.8"/>
    <s v="Comedy"/>
    <x v="9"/>
    <s v="Romance"/>
    <m/>
    <m/>
    <m/>
    <m/>
    <m/>
  </r>
  <r>
    <s v="Tate Taylor"/>
    <n v="139"/>
    <x v="1589"/>
    <s v="Biography|Drama|Music"/>
    <x v="1657"/>
    <s v="English"/>
    <s v="USA"/>
    <n v="30000000"/>
    <n v="2014"/>
    <n v="6.9"/>
    <s v="Biography"/>
    <x v="9"/>
    <s v="Music"/>
    <m/>
    <m/>
    <m/>
    <m/>
    <m/>
  </r>
  <r>
    <s v="Carl Franklin"/>
    <n v="127"/>
    <x v="1590"/>
    <s v="Drama"/>
    <x v="1658"/>
    <s v="English"/>
    <s v="USA"/>
    <n v="30000000"/>
    <n v="1998"/>
    <n v="7"/>
    <s v="Drama"/>
    <x v="2"/>
    <m/>
    <m/>
    <m/>
    <m/>
    <m/>
    <m/>
  </r>
  <r>
    <s v="Brett Leonard"/>
    <n v="106"/>
    <x v="1591"/>
    <s v="Action|Crime|Sci-Fi|Thriller"/>
    <x v="1659"/>
    <s v="English"/>
    <s v="USA"/>
    <n v="30000000"/>
    <n v="1995"/>
    <n v="5.5"/>
    <s v="Action"/>
    <x v="7"/>
    <s v="Sci-Fi"/>
    <s v="Thriller"/>
    <m/>
    <m/>
    <m/>
    <m/>
  </r>
  <r>
    <s v="Ivan Reitman"/>
    <n v="95"/>
    <x v="1592"/>
    <s v="Comedy|Romance|Sci-Fi"/>
    <x v="1660"/>
    <s v="English"/>
    <s v="USA"/>
    <n v="30000000"/>
    <n v="2006"/>
    <n v="5.0999999999999996"/>
    <s v="Comedy"/>
    <x v="6"/>
    <s v="Sci-Fi"/>
    <m/>
    <m/>
    <m/>
    <m/>
    <m/>
  </r>
  <r>
    <s v="Scott Derrickson"/>
    <n v="118"/>
    <x v="1593"/>
    <s v="Horror|Mystery|Thriller"/>
    <x v="1661"/>
    <s v="English"/>
    <s v="USA"/>
    <n v="30000000"/>
    <n v="2014"/>
    <n v="6.2"/>
    <s v="Horror"/>
    <x v="12"/>
    <s v="Thriller"/>
    <m/>
    <m/>
    <m/>
    <m/>
    <m/>
  </r>
  <r>
    <s v="Alister Grierson"/>
    <n v="108"/>
    <x v="1594"/>
    <s v="Adventure|Drama|Thriller"/>
    <x v="1662"/>
    <s v="English"/>
    <s v="USA"/>
    <n v="30000000"/>
    <n v="2011"/>
    <n v="5.9"/>
    <s v="Adventure"/>
    <x v="9"/>
    <s v="Thriller"/>
    <m/>
    <m/>
    <m/>
    <m/>
    <m/>
  </r>
  <r>
    <s v="Nick Hurran"/>
    <n v="105"/>
    <x v="1595"/>
    <s v="Comedy|Drama|Romance"/>
    <x v="1663"/>
    <s v="English"/>
    <s v="USA"/>
    <n v="35000000"/>
    <n v="2004"/>
    <n v="5.2"/>
    <s v="Comedy"/>
    <x v="9"/>
    <s v="Romance"/>
    <m/>
    <m/>
    <m/>
    <m/>
    <m/>
  </r>
  <r>
    <s v="Nicholas Stoller"/>
    <n v="131"/>
    <x v="1596"/>
    <s v="Comedy|Romance"/>
    <x v="1664"/>
    <s v="English"/>
    <s v="USA"/>
    <n v="30000000"/>
    <n v="2012"/>
    <n v="6.2"/>
    <s v="Comedy"/>
    <x v="6"/>
    <m/>
    <m/>
    <m/>
    <m/>
    <m/>
    <m/>
  </r>
  <r>
    <s v="Charles Stone III"/>
    <n v="104"/>
    <x v="1597"/>
    <s v="Comedy|Drama|Romance|Sport"/>
    <x v="1665"/>
    <s v="English"/>
    <s v="USA"/>
    <n v="30000000"/>
    <n v="2004"/>
    <n v="5.5"/>
    <s v="Comedy"/>
    <x v="9"/>
    <s v="Romance"/>
    <s v="Sport"/>
    <m/>
    <m/>
    <m/>
    <m/>
  </r>
  <r>
    <s v="Paul Haggis"/>
    <n v="133"/>
    <x v="1598"/>
    <s v="Crime|Drama|Romance|Thriller"/>
    <x v="1666"/>
    <s v="English"/>
    <s v="USA"/>
    <n v="35000000"/>
    <n v="2010"/>
    <n v="7.4"/>
    <s v="Crime"/>
    <x v="9"/>
    <s v="Romance"/>
    <s v="Thriller"/>
    <m/>
    <m/>
    <m/>
    <m/>
  </r>
  <r>
    <s v="Kurt Wimmer"/>
    <n v="94"/>
    <x v="1599"/>
    <s v="Action|Horror|Sci-Fi|Thriller"/>
    <x v="1667"/>
    <s v="English"/>
    <s v="USA"/>
    <n v="30000000"/>
    <n v="2006"/>
    <n v="4.4000000000000004"/>
    <s v="Action"/>
    <x v="11"/>
    <s v="Sci-Fi"/>
    <s v="Thriller"/>
    <m/>
    <m/>
    <m/>
    <m/>
  </r>
  <r>
    <s v="Jean-FranÃ§ois Richet"/>
    <n v="109"/>
    <x v="1600"/>
    <s v="Action|Crime|Drama|Thriller"/>
    <x v="1668"/>
    <s v="English"/>
    <s v="USA"/>
    <n v="20000000"/>
    <n v="2005"/>
    <n v="6.3"/>
    <s v="Action"/>
    <x v="7"/>
    <s v="Drama"/>
    <s v="Thriller"/>
    <m/>
    <m/>
    <m/>
    <m/>
  </r>
  <r>
    <s v="Antoine Fuqua"/>
    <n v="96"/>
    <x v="1601"/>
    <s v="Action|Crime|Thriller"/>
    <x v="1669"/>
    <s v="English"/>
    <s v="USA"/>
    <n v="30000000"/>
    <n v="1998"/>
    <n v="6.1"/>
    <s v="Action"/>
    <x v="7"/>
    <s v="Thriller"/>
    <m/>
    <m/>
    <m/>
    <m/>
    <m/>
  </r>
  <r>
    <s v="Kevin Hooks"/>
    <n v="105"/>
    <x v="1602"/>
    <s v="Action|Adventure|Crime|Drama|Romance"/>
    <x v="1670"/>
    <s v="English"/>
    <s v="USA"/>
    <n v="25000000"/>
    <n v="1996"/>
    <n v="5.3"/>
    <s v="Action"/>
    <x v="0"/>
    <s v="Crime"/>
    <s v="Drama"/>
    <s v="Romance"/>
    <m/>
    <m/>
    <m/>
  </r>
  <r>
    <s v="Ellory Elkayem"/>
    <n v="99"/>
    <x v="1603"/>
    <s v="Action|Comedy|Horror"/>
    <x v="1671"/>
    <s v="English"/>
    <s v="USA"/>
    <n v="30000000"/>
    <n v="2002"/>
    <n v="5.4"/>
    <s v="Action"/>
    <x v="8"/>
    <s v="Horror"/>
    <m/>
    <m/>
    <m/>
    <m/>
    <m/>
  </r>
  <r>
    <s v="Edward Zwick"/>
    <n v="112"/>
    <x v="1604"/>
    <s v="Comedy|Drama|Romance"/>
    <x v="1672"/>
    <s v="English"/>
    <s v="USA"/>
    <n v="30000000"/>
    <n v="2010"/>
    <n v="6.7"/>
    <s v="Comedy"/>
    <x v="9"/>
    <s v="Romance"/>
    <m/>
    <m/>
    <m/>
    <m/>
    <m/>
  </r>
  <r>
    <s v="Jon Avnet"/>
    <n v="108"/>
    <x v="1605"/>
    <s v="Crime|Drama|Mystery|Thriller"/>
    <x v="1673"/>
    <s v="English"/>
    <s v="USA"/>
    <n v="30000000"/>
    <n v="2007"/>
    <n v="5.9"/>
    <s v="Crime"/>
    <x v="9"/>
    <s v="Mystery"/>
    <s v="Thriller"/>
    <m/>
    <m/>
    <m/>
    <m/>
  </r>
  <r>
    <s v="Niki Caro"/>
    <n v="126"/>
    <x v="1606"/>
    <s v="Drama"/>
    <x v="1674"/>
    <s v="English"/>
    <s v="USA"/>
    <n v="35000000"/>
    <n v="2005"/>
    <n v="7.3"/>
    <s v="Drama"/>
    <x v="2"/>
    <m/>
    <m/>
    <m/>
    <m/>
    <m/>
    <m/>
  </r>
  <r>
    <s v="Howard Deutch"/>
    <n v="98"/>
    <x v="1607"/>
    <s v="Comedy|Crime|Thriller"/>
    <x v="1675"/>
    <s v="English"/>
    <s v="USA"/>
    <n v="40000000"/>
    <n v="2004"/>
    <n v="5.5"/>
    <s v="Comedy"/>
    <x v="7"/>
    <s v="Thriller"/>
    <m/>
    <m/>
    <m/>
    <m/>
    <m/>
  </r>
  <r>
    <s v="Vincenzo Natali"/>
    <n v="104"/>
    <x v="1608"/>
    <s v="Drama|Horror|Sci-Fi"/>
    <x v="1676"/>
    <s v="English"/>
    <s v="Canada"/>
    <n v="26000000"/>
    <n v="2009"/>
    <n v="5.8"/>
    <s v="Drama"/>
    <x v="11"/>
    <s v="Sci-Fi"/>
    <m/>
    <m/>
    <m/>
    <m/>
    <m/>
  </r>
  <r>
    <s v="Willard Huyck"/>
    <n v="110"/>
    <x v="1609"/>
    <s v="Action|Adventure|Comedy|Romance|Sci-Fi"/>
    <x v="1677"/>
    <s v="English"/>
    <s v="USA"/>
    <n v="35000000"/>
    <n v="1986"/>
    <n v="4.5999999999999996"/>
    <s v="Action"/>
    <x v="0"/>
    <s v="Comedy"/>
    <s v="Romance"/>
    <s v="Sci-Fi"/>
    <m/>
    <m/>
    <m/>
  </r>
  <r>
    <s v="Gavin O'Connor"/>
    <n v="130"/>
    <x v="1610"/>
    <s v="Crime|Drama|Thriller"/>
    <x v="1678"/>
    <s v="English"/>
    <s v="USA"/>
    <n v="30000000"/>
    <n v="2008"/>
    <n v="6.7"/>
    <s v="Crime"/>
    <x v="9"/>
    <s v="Thriller"/>
    <m/>
    <m/>
    <m/>
    <m/>
    <m/>
  </r>
  <r>
    <s v="Bruce Hunt"/>
    <n v="93"/>
    <x v="1611"/>
    <s v="Adventure|Horror|Thriller"/>
    <x v="1679"/>
    <s v="English"/>
    <s v="USA"/>
    <n v="30000000"/>
    <n v="2005"/>
    <n v="5.0999999999999996"/>
    <s v="Adventure"/>
    <x v="11"/>
    <s v="Thriller"/>
    <m/>
    <m/>
    <m/>
    <m/>
    <m/>
  </r>
  <r>
    <s v="Rob Reiner"/>
    <n v="96"/>
    <x v="1612"/>
    <s v="Comedy|Romance"/>
    <x v="1680"/>
    <s v="English"/>
    <s v="USA"/>
    <n v="30000000"/>
    <n v="2003"/>
    <n v="5.6"/>
    <s v="Comedy"/>
    <x v="6"/>
    <m/>
    <m/>
    <m/>
    <m/>
    <m/>
    <m/>
  </r>
  <r>
    <s v="Paul McGuigan"/>
    <n v="114"/>
    <x v="1613"/>
    <s v="Drama|Mystery|Romance|Thriller"/>
    <x v="1681"/>
    <s v="English"/>
    <s v="USA"/>
    <n v="30000000"/>
    <n v="2004"/>
    <n v="7"/>
    <s v="Drama"/>
    <x v="12"/>
    <s v="Romance"/>
    <s v="Thriller"/>
    <m/>
    <m/>
    <m/>
    <m/>
  </r>
  <r>
    <s v="Craig Gillespie"/>
    <n v="106"/>
    <x v="1614"/>
    <s v="Comedy|Horror"/>
    <x v="1682"/>
    <s v="English"/>
    <s v="USA"/>
    <n v="30000000"/>
    <n v="2011"/>
    <n v="6.4"/>
    <s v="Comedy"/>
    <x v="11"/>
    <m/>
    <m/>
    <m/>
    <m/>
    <m/>
    <m/>
  </r>
  <r>
    <s v="Terrence Malick"/>
    <n v="150"/>
    <x v="1615"/>
    <s v="Biography|Drama|History|Romance"/>
    <x v="1683"/>
    <s v="English"/>
    <s v="USA"/>
    <n v="30000000"/>
    <n v="2005"/>
    <n v="6.7"/>
    <s v="Biography"/>
    <x v="9"/>
    <s v="History"/>
    <s v="Romance"/>
    <m/>
    <m/>
    <m/>
    <m/>
  </r>
  <r>
    <s v="Chris Roberts"/>
    <n v="100"/>
    <x v="1616"/>
    <s v="Action|Adventure|Sci-Fi"/>
    <x v="1684"/>
    <s v="English"/>
    <s v="USA"/>
    <n v="30000000"/>
    <n v="1999"/>
    <n v="4.0999999999999996"/>
    <s v="Action"/>
    <x v="0"/>
    <s v="Sci-Fi"/>
    <m/>
    <m/>
    <m/>
    <m/>
    <m/>
  </r>
  <r>
    <s v="Neil Jordan"/>
    <n v="100"/>
    <x v="1617"/>
    <s v="Drama|Fantasy|Thriller"/>
    <x v="1685"/>
    <s v="English"/>
    <s v="USA"/>
    <n v="30000000"/>
    <n v="1999"/>
    <n v="5.5"/>
    <s v="Drama"/>
    <x v="5"/>
    <s v="Thriller"/>
    <m/>
    <m/>
    <m/>
    <m/>
    <m/>
  </r>
  <r>
    <s v="James Wong"/>
    <n v="100"/>
    <x v="1618"/>
    <s v="Action|Adventure|Fantasy|Sci-Fi|Thriller"/>
    <x v="1686"/>
    <s v="English"/>
    <s v="USA"/>
    <n v="45000000"/>
    <n v="2009"/>
    <n v="2.7"/>
    <s v="Action"/>
    <x v="0"/>
    <s v="Fantasy"/>
    <s v="Sci-Fi"/>
    <s v="Thriller"/>
    <m/>
    <m/>
    <m/>
  </r>
  <r>
    <s v="Jee-woon Kim"/>
    <n v="107"/>
    <x v="1619"/>
    <s v="Action|Crime|Thriller"/>
    <x v="1687"/>
    <s v="English"/>
    <s v="USA"/>
    <n v="45000000"/>
    <n v="2013"/>
    <n v="6.4"/>
    <s v="Action"/>
    <x v="7"/>
    <s v="Thriller"/>
    <m/>
    <m/>
    <m/>
    <m/>
    <m/>
  </r>
  <r>
    <s v="Nick Hamm"/>
    <n v="102"/>
    <x v="1620"/>
    <s v="Drama|Horror|Sci-Fi|Thriller"/>
    <x v="1688"/>
    <s v="English"/>
    <s v="USA"/>
    <n v="25000000"/>
    <n v="2004"/>
    <n v="4.8"/>
    <s v="Drama"/>
    <x v="11"/>
    <s v="Sci-Fi"/>
    <s v="Thriller"/>
    <m/>
    <m/>
    <m/>
    <m/>
  </r>
  <r>
    <s v="Andy Cadiff"/>
    <n v="101"/>
    <x v="1621"/>
    <s v="Comedy|Romance"/>
    <x v="1689"/>
    <s v="English"/>
    <s v="USA"/>
    <n v="23000000"/>
    <n v="2004"/>
    <n v="6.1"/>
    <s v="Comedy"/>
    <x v="6"/>
    <m/>
    <m/>
    <m/>
    <m/>
    <m/>
    <m/>
  </r>
  <r>
    <s v="Mike Disa"/>
    <n v="86"/>
    <x v="1622"/>
    <s v="Animation|Comedy|Family"/>
    <x v="1690"/>
    <s v="English"/>
    <s v="USA"/>
    <n v="30000000"/>
    <n v="2011"/>
    <n v="4.8"/>
    <s v="Animation"/>
    <x v="8"/>
    <s v="Family"/>
    <m/>
    <m/>
    <m/>
    <m/>
    <m/>
  </r>
  <r>
    <s v="Lasse HallstrÃ¶m"/>
    <n v="108"/>
    <x v="1623"/>
    <s v="Drama"/>
    <x v="1691"/>
    <s v="English"/>
    <s v="USA"/>
    <n v="30000000"/>
    <n v="2005"/>
    <n v="7"/>
    <s v="Drama"/>
    <x v="2"/>
    <m/>
    <m/>
    <m/>
    <m/>
    <m/>
    <m/>
  </r>
  <r>
    <s v="Terry Gilliam"/>
    <n v="123"/>
    <x v="1624"/>
    <s v="Adventure|Fantasy|Mystery"/>
    <x v="1692"/>
    <s v="English"/>
    <s v="UK"/>
    <n v="40000000"/>
    <n v="2009"/>
    <n v="6.8"/>
    <s v="Adventure"/>
    <x v="5"/>
    <s v="Mystery"/>
    <m/>
    <m/>
    <m/>
    <m/>
    <m/>
  </r>
  <r>
    <s v="Richard J. Lewis"/>
    <n v="134"/>
    <x v="1625"/>
    <s v="Comedy|Drama"/>
    <x v="1693"/>
    <s v="English"/>
    <s v="Canada"/>
    <s v="-"/>
    <n v="2010"/>
    <n v="7.3"/>
    <s v="Comedy"/>
    <x v="9"/>
    <m/>
    <m/>
    <m/>
    <m/>
    <m/>
    <m/>
  </r>
  <r>
    <s v="-"/>
    <n v="511"/>
    <x v="4"/>
    <s v="Crime|Drama|Thriller"/>
    <x v="1694"/>
    <s v="Icelandic"/>
    <s v="Iceland"/>
    <s v="-"/>
    <s v="-"/>
    <n v="8.1999999999999993"/>
    <s v="Crime"/>
    <x v="9"/>
    <s v="Thriller"/>
    <m/>
    <m/>
    <m/>
    <m/>
    <m/>
  </r>
  <r>
    <s v="Brad Furman"/>
    <n v="88"/>
    <x v="1626"/>
    <s v="Crime|Thriller"/>
    <x v="1695"/>
    <s v="English"/>
    <s v="USA"/>
    <n v="30000000"/>
    <n v="2013"/>
    <n v="5.6"/>
    <s v="Crime"/>
    <x v="1"/>
    <m/>
    <m/>
    <m/>
    <m/>
    <m/>
    <m/>
  </r>
  <r>
    <s v="Peter Howitt"/>
    <n v="109"/>
    <x v="1627"/>
    <s v="Action|Crime|Drama|Thriller"/>
    <x v="1696"/>
    <s v="English"/>
    <s v="USA"/>
    <n v="30000000"/>
    <n v="2001"/>
    <n v="6.1"/>
    <s v="Action"/>
    <x v="7"/>
    <s v="Drama"/>
    <s v="Thriller"/>
    <m/>
    <m/>
    <m/>
    <m/>
  </r>
  <r>
    <s v="Edward Zwick"/>
    <n v="122"/>
    <x v="1628"/>
    <s v="Drama|History|War"/>
    <x v="1697"/>
    <s v="English"/>
    <s v="USA"/>
    <n v="18000000"/>
    <n v="1989"/>
    <n v="7.9"/>
    <s v="Drama"/>
    <x v="14"/>
    <s v="War"/>
    <m/>
    <m/>
    <m/>
    <m/>
    <m/>
  </r>
  <r>
    <s v="Sergio Leone"/>
    <n v="251"/>
    <x v="1629"/>
    <s v="Crime|Drama"/>
    <x v="1698"/>
    <s v="English"/>
    <s v="Italy"/>
    <n v="30000000"/>
    <n v="1984"/>
    <n v="8.4"/>
    <s v="Crime"/>
    <x v="9"/>
    <m/>
    <m/>
    <m/>
    <m/>
    <m/>
    <m/>
  </r>
  <r>
    <s v="Niels Arden Oplev"/>
    <n v="118"/>
    <x v="1630"/>
    <s v="Action|Crime|Drama|Thriller"/>
    <x v="1699"/>
    <s v="English"/>
    <s v="USA"/>
    <n v="30000000"/>
    <n v="2013"/>
    <n v="6.5"/>
    <s v="Action"/>
    <x v="7"/>
    <s v="Drama"/>
    <s v="Thriller"/>
    <m/>
    <m/>
    <m/>
    <m/>
  </r>
  <r>
    <s v="Michael Radford"/>
    <n v="131"/>
    <x v="1631"/>
    <s v="Drama|Romance"/>
    <x v="1700"/>
    <s v="English"/>
    <s v="USA"/>
    <n v="18000000"/>
    <n v="2004"/>
    <n v="7.1"/>
    <s v="Drama"/>
    <x v="6"/>
    <m/>
    <m/>
    <m/>
    <m/>
    <m/>
    <m/>
  </r>
  <r>
    <s v="Neil Jordan"/>
    <n v="109"/>
    <x v="1632"/>
    <s v="Action|Crime|Drama|Romance|Thriller"/>
    <x v="1701"/>
    <s v="English"/>
    <s v="France"/>
    <n v="25000000"/>
    <n v="2002"/>
    <n v="6.6"/>
    <s v="Action"/>
    <x v="7"/>
    <s v="Drama"/>
    <s v="Romance"/>
    <s v="Thriller"/>
    <m/>
    <m/>
    <m/>
  </r>
  <r>
    <s v="Steve Boyum"/>
    <n v="80"/>
    <x v="1633"/>
    <s v="Action|Drama|Romance|Sport"/>
    <x v="1702"/>
    <s v="English"/>
    <s v="USA"/>
    <s v="-"/>
    <n v="2005"/>
    <n v="4"/>
    <s v="Action"/>
    <x v="9"/>
    <s v="Romance"/>
    <s v="Sport"/>
    <m/>
    <m/>
    <m/>
    <m/>
  </r>
  <r>
    <s v="Chris Noonan"/>
    <n v="88"/>
    <x v="1634"/>
    <s v="Biography|Drama|Romance"/>
    <x v="1703"/>
    <s v="English"/>
    <s v="UK"/>
    <n v="30000000"/>
    <n v="2006"/>
    <n v="7"/>
    <s v="Biography"/>
    <x v="9"/>
    <s v="Romance"/>
    <m/>
    <m/>
    <m/>
    <m/>
    <m/>
  </r>
  <r>
    <s v="Kaige Chen"/>
    <n v="103"/>
    <x v="1635"/>
    <s v="Action|Drama|Fantasy"/>
    <x v="1704"/>
    <s v="Mandarin"/>
    <s v="China"/>
    <n v="60000000"/>
    <n v="2005"/>
    <n v="5.6"/>
    <s v="Action"/>
    <x v="9"/>
    <s v="Fantasy"/>
    <m/>
    <m/>
    <m/>
    <m/>
    <m/>
  </r>
  <r>
    <s v="Corey Yuen"/>
    <n v="87"/>
    <x v="1636"/>
    <s v="Action|Adventure"/>
    <x v="1705"/>
    <s v="English"/>
    <s v="USA"/>
    <n v="21000000"/>
    <n v="2006"/>
    <n v="4.8"/>
    <s v="Action"/>
    <x v="0"/>
    <m/>
    <m/>
    <m/>
    <m/>
    <m/>
    <m/>
  </r>
  <r>
    <s v="Andrew Dominik"/>
    <n v="160"/>
    <x v="1637"/>
    <s v="Biography|Crime|Drama|History|Western"/>
    <x v="1706"/>
    <s v="English"/>
    <s v="USA"/>
    <n v="30000000"/>
    <n v="2007"/>
    <n v="7.5"/>
    <s v="Biography"/>
    <x v="7"/>
    <s v="Drama"/>
    <s v="History"/>
    <s v="Western"/>
    <m/>
    <m/>
    <m/>
  </r>
  <r>
    <s v="Li Zhang"/>
    <n v="121"/>
    <x v="1638"/>
    <s v="Action|Adventure|Drama|History|War"/>
    <x v="1707"/>
    <s v="Mandarin"/>
    <s v="China"/>
    <n v="18000000"/>
    <n v="2011"/>
    <n v="6"/>
    <s v="Action"/>
    <x v="0"/>
    <s v="Drama"/>
    <s v="History"/>
    <s v="War"/>
    <m/>
    <m/>
    <m/>
  </r>
  <r>
    <s v="Laurent Tirard"/>
    <n v="91"/>
    <x v="4"/>
    <s v="Comedy|Family"/>
    <x v="1708"/>
    <s v="French"/>
    <s v="France"/>
    <s v="-"/>
    <n v="2009"/>
    <n v="7.2"/>
    <s v="Comedy"/>
    <x v="4"/>
    <m/>
    <m/>
    <m/>
    <m/>
    <m/>
    <m/>
  </r>
  <r>
    <s v="Simon West"/>
    <n v="92"/>
    <x v="4"/>
    <s v="Action|Crime|Drama|Thriller"/>
    <x v="1709"/>
    <s v="English"/>
    <s v="USA"/>
    <n v="30000000"/>
    <n v="2015"/>
    <n v="5.6"/>
    <s v="Action"/>
    <x v="7"/>
    <s v="Drama"/>
    <s v="Thriller"/>
    <m/>
    <m/>
    <m/>
    <m/>
  </r>
  <r>
    <s v="Marc Forster"/>
    <n v="129"/>
    <x v="1639"/>
    <s v="Action|Biography|Crime|Drama"/>
    <x v="1710"/>
    <s v="English"/>
    <s v="USA"/>
    <n v="30000000"/>
    <n v="2011"/>
    <n v="6.8"/>
    <s v="Action"/>
    <x v="18"/>
    <s v="Crime"/>
    <s v="Drama"/>
    <m/>
    <m/>
    <m/>
    <m/>
  </r>
  <r>
    <s v="Reinhard Klooss"/>
    <n v="93"/>
    <x v="4"/>
    <s v="Animation|Comedy|Family"/>
    <x v="1711"/>
    <s v="German"/>
    <s v="Germany"/>
    <s v="-"/>
    <n v="2010"/>
    <n v="4.9000000000000004"/>
    <s v="Animation"/>
    <x v="8"/>
    <s v="Family"/>
    <m/>
    <m/>
    <m/>
    <m/>
    <m/>
  </r>
  <r>
    <s v="Bille August"/>
    <n v="118"/>
    <x v="4"/>
    <s v="Biography|Drama|History"/>
    <x v="1712"/>
    <s v="English"/>
    <s v="Germany"/>
    <n v="30000000"/>
    <n v="2007"/>
    <n v="7.1"/>
    <s v="Biography"/>
    <x v="9"/>
    <s v="History"/>
    <m/>
    <m/>
    <m/>
    <m/>
    <m/>
  </r>
  <r>
    <s v="FrÃ©dÃ©ric Auburtin"/>
    <n v="110"/>
    <x v="4"/>
    <s v="Drama|History|Sport"/>
    <x v="1713"/>
    <s v="English"/>
    <s v="France"/>
    <n v="24000000"/>
    <n v="2014"/>
    <n v="2"/>
    <s v="Drama"/>
    <x v="14"/>
    <s v="Sport"/>
    <m/>
    <m/>
    <m/>
    <m/>
    <m/>
  </r>
  <r>
    <s v="Olivier Dahan"/>
    <n v="103"/>
    <x v="4"/>
    <s v="Biography|Drama|Romance"/>
    <x v="1714"/>
    <s v="English"/>
    <s v="Switzerland"/>
    <n v="30000000"/>
    <n v="2014"/>
    <n v="5.7"/>
    <s v="Biography"/>
    <x v="9"/>
    <s v="Romance"/>
    <m/>
    <m/>
    <m/>
    <m/>
    <m/>
  </r>
  <r>
    <s v="Maksim Fadeev"/>
    <n v="85"/>
    <x v="4"/>
    <s v="Adventure|Animation|Fantasy"/>
    <x v="1715"/>
    <s v="Russian"/>
    <s v="Russia"/>
    <n v="30000000"/>
    <n v="2015"/>
    <n v="4.0999999999999996"/>
    <s v="Adventure"/>
    <x v="3"/>
    <s v="Fantasy"/>
    <m/>
    <m/>
    <m/>
    <m/>
    <m/>
  </r>
  <r>
    <s v="Liliana Cavani"/>
    <n v="110"/>
    <x v="4"/>
    <s v="Crime|Drama|Mystery|Thriller"/>
    <x v="1716"/>
    <s v="English"/>
    <s v="Italy"/>
    <n v="30000000"/>
    <n v="2002"/>
    <n v="6.7"/>
    <s v="Crime"/>
    <x v="9"/>
    <s v="Mystery"/>
    <s v="Thriller"/>
    <m/>
    <m/>
    <m/>
    <m/>
  </r>
  <r>
    <s v="Greg Tiernan"/>
    <n v="89"/>
    <x v="4"/>
    <s v="Adventure|Animation|Comedy|Fantasy"/>
    <x v="1717"/>
    <s v="English"/>
    <s v="USA"/>
    <n v="19000000"/>
    <n v="2016"/>
    <n v="7.5"/>
    <s v="Adventure"/>
    <x v="3"/>
    <s v="Comedy"/>
    <s v="Fantasy"/>
    <m/>
    <m/>
    <m/>
    <m/>
  </r>
  <r>
    <s v="Elizabeth Banks"/>
    <n v="115"/>
    <x v="1640"/>
    <s v="Comedy|Music"/>
    <x v="1718"/>
    <s v="English"/>
    <s v="USA"/>
    <n v="29000000"/>
    <n v="2015"/>
    <n v="6.5"/>
    <s v="Comedy"/>
    <x v="16"/>
    <m/>
    <m/>
    <m/>
    <m/>
    <m/>
    <m/>
  </r>
  <r>
    <s v="James Mangold"/>
    <n v="153"/>
    <x v="1641"/>
    <s v="Biography|Drama|Music|Romance"/>
    <x v="1719"/>
    <s v="English"/>
    <s v="USA"/>
    <n v="28000000"/>
    <n v="2005"/>
    <n v="7.9"/>
    <s v="Biography"/>
    <x v="9"/>
    <s v="Music"/>
    <s v="Romance"/>
    <m/>
    <m/>
    <m/>
    <m/>
  </r>
  <r>
    <s v="-"/>
    <n v="42"/>
    <x v="4"/>
    <s v="Adventure|Drama|Mystery|Sci-Fi|Thriller"/>
    <x v="1720"/>
    <s v="English"/>
    <s v="USA"/>
    <s v="-"/>
    <s v="-"/>
    <n v="7.6"/>
    <s v="Adventure"/>
    <x v="9"/>
    <s v="Mystery"/>
    <s v="Sci-Fi"/>
    <s v="Thriller"/>
    <m/>
    <m/>
    <m/>
  </r>
  <r>
    <s v="Edward Norton"/>
    <n v="128"/>
    <x v="1642"/>
    <s v="Comedy|Drama|Romance"/>
    <x v="1721"/>
    <s v="English"/>
    <s v="USA"/>
    <n v="30000000"/>
    <n v="2000"/>
    <n v="6.4"/>
    <s v="Comedy"/>
    <x v="9"/>
    <s v="Romance"/>
    <m/>
    <m/>
    <m/>
    <m/>
    <m/>
  </r>
  <r>
    <s v="Peter Hewitt"/>
    <n v="89"/>
    <x v="1643"/>
    <s v="Adventure|Comedy|Family|Fantasy"/>
    <x v="1722"/>
    <s v="English"/>
    <s v="UK"/>
    <n v="29000000"/>
    <n v="1997"/>
    <n v="5.8"/>
    <s v="Adventure"/>
    <x v="8"/>
    <s v="Family"/>
    <s v="Fantasy"/>
    <m/>
    <m/>
    <m/>
    <m/>
  </r>
  <r>
    <s v="Ron Howard"/>
    <n v="122"/>
    <x v="1644"/>
    <s v="Drama"/>
    <x v="1723"/>
    <s v="English"/>
    <s v="USA"/>
    <n v="35000000"/>
    <n v="2008"/>
    <n v="7.7"/>
    <s v="Drama"/>
    <x v="2"/>
    <m/>
    <m/>
    <m/>
    <m/>
    <m/>
    <m/>
  </r>
  <r>
    <s v="George Clooney"/>
    <n v="113"/>
    <x v="4"/>
    <s v="Biography|Comedy|Crime|Drama|Romance|Thriller"/>
    <x v="1724"/>
    <s v="English"/>
    <s v="USA"/>
    <n v="29000000"/>
    <n v="2002"/>
    <n v="7.1"/>
    <s v="Biography"/>
    <x v="8"/>
    <s v="Crime"/>
    <s v="Drama"/>
    <s v="Romance"/>
    <s v="Thriller"/>
    <m/>
    <m/>
  </r>
  <r>
    <s v="Reginald Hudlin"/>
    <n v="99"/>
    <x v="1645"/>
    <s v="Comedy|Romance"/>
    <x v="1725"/>
    <s v="English"/>
    <s v="Germany"/>
    <n v="29000000"/>
    <n v="2002"/>
    <n v="5.3"/>
    <s v="Comedy"/>
    <x v="6"/>
    <m/>
    <m/>
    <m/>
    <m/>
    <m/>
    <m/>
  </r>
  <r>
    <s v="Ben Falcone"/>
    <n v="99"/>
    <x v="1646"/>
    <s v="Comedy"/>
    <x v="1726"/>
    <s v="English"/>
    <s v="USA"/>
    <n v="29000000"/>
    <n v="2016"/>
    <n v="5.3"/>
    <s v="Comedy"/>
    <x v="2"/>
    <m/>
    <m/>
    <m/>
    <m/>
    <m/>
    <m/>
  </r>
  <r>
    <s v="Richard Attenborough"/>
    <n v="147"/>
    <x v="1647"/>
    <s v="Biography|Drama|History"/>
    <x v="1727"/>
    <s v="English"/>
    <s v="UK"/>
    <n v="29000000"/>
    <n v="1987"/>
    <n v="7.5"/>
    <s v="Biography"/>
    <x v="9"/>
    <s v="History"/>
    <m/>
    <m/>
    <m/>
    <m/>
    <m/>
  </r>
  <r>
    <s v="Lawrence Kasdan"/>
    <n v="112"/>
    <x v="1648"/>
    <s v="Comedy|Drama"/>
    <x v="1728"/>
    <s v="English"/>
    <s v="USA"/>
    <n v="28000000"/>
    <n v="1999"/>
    <n v="6.9"/>
    <s v="Comedy"/>
    <x v="9"/>
    <m/>
    <m/>
    <m/>
    <m/>
    <m/>
    <m/>
  </r>
  <r>
    <s v="Don Mancini"/>
    <n v="88"/>
    <x v="1649"/>
    <s v="Comedy|Fantasy|Horror|Thriller"/>
    <x v="1729"/>
    <s v="English"/>
    <s v="Romania"/>
    <n v="12000000"/>
    <n v="2004"/>
    <n v="4.9000000000000004"/>
    <s v="Comedy"/>
    <x v="5"/>
    <s v="Horror"/>
    <s v="Thriller"/>
    <m/>
    <m/>
    <m/>
    <m/>
  </r>
  <r>
    <s v="John Maybury"/>
    <n v="94"/>
    <x v="1650"/>
    <s v="Drama|Mystery|Sci-Fi|Thriller"/>
    <x v="1730"/>
    <s v="English"/>
    <s v="USA"/>
    <n v="29000000"/>
    <n v="2005"/>
    <n v="7.1"/>
    <s v="Drama"/>
    <x v="12"/>
    <s v="Sci-Fi"/>
    <s v="Thriller"/>
    <m/>
    <m/>
    <m/>
    <m/>
  </r>
  <r>
    <s v="Ron Clements"/>
    <n v="90"/>
    <x v="1651"/>
    <s v="Adventure|Animation|Comedy|Family|Fantasy|Musical|Romance"/>
    <x v="1731"/>
    <s v="English"/>
    <s v="USA"/>
    <n v="28000000"/>
    <n v="1992"/>
    <n v="8"/>
    <s v="Adventure"/>
    <x v="3"/>
    <s v="Comedy"/>
    <s v="Family"/>
    <s v="Fantasy"/>
    <s v="Musical"/>
    <s v="Romance"/>
    <m/>
  </r>
  <r>
    <s v="F. Gary Gray"/>
    <n v="167"/>
    <x v="1652"/>
    <s v="Biography|Crime|Drama|History|Music"/>
    <x v="1732"/>
    <s v="English"/>
    <s v="USA"/>
    <n v="28000000"/>
    <n v="2015"/>
    <n v="7.9"/>
    <s v="Biography"/>
    <x v="7"/>
    <s v="Drama"/>
    <s v="History"/>
    <s v="Music"/>
    <m/>
    <m/>
    <m/>
  </r>
  <r>
    <s v="Steven Spielberg"/>
    <n v="118"/>
    <x v="1653"/>
    <s v="Action|Adventure"/>
    <x v="1733"/>
    <s v="English"/>
    <s v="USA"/>
    <n v="28000000"/>
    <n v="1984"/>
    <n v="7.6"/>
    <s v="Action"/>
    <x v="0"/>
    <m/>
    <m/>
    <m/>
    <m/>
    <m/>
    <m/>
  </r>
  <r>
    <s v="Igor Kovalyov"/>
    <n v="83"/>
    <x v="1654"/>
    <s v="Adventure|Animation|Comedy|Drama|Family|Musical"/>
    <x v="1734"/>
    <s v="English"/>
    <s v="USA"/>
    <n v="24000000"/>
    <n v="1998"/>
    <n v="5.9"/>
    <s v="Adventure"/>
    <x v="3"/>
    <s v="Comedy"/>
    <s v="Drama"/>
    <s v="Family"/>
    <s v="Musical"/>
    <m/>
    <m/>
  </r>
  <r>
    <s v="Lee Tamahori"/>
    <n v="104"/>
    <x v="1655"/>
    <s v="Crime|Drama|Thriller"/>
    <x v="1735"/>
    <s v="English"/>
    <s v="USA"/>
    <n v="60000000"/>
    <n v="2001"/>
    <n v="6.3"/>
    <s v="Crime"/>
    <x v="9"/>
    <s v="Thriller"/>
    <m/>
    <m/>
    <m/>
    <m/>
    <m/>
  </r>
  <r>
    <s v="Stephen Frears"/>
    <n v="110"/>
    <x v="4"/>
    <s v="Biography|Comedy|Drama|Music|Romance"/>
    <x v="1736"/>
    <s v="English"/>
    <s v="UK"/>
    <n v="29000000"/>
    <n v="2016"/>
    <n v="7.1"/>
    <s v="Biography"/>
    <x v="8"/>
    <s v="Drama"/>
    <s v="Music"/>
    <s v="Romance"/>
    <m/>
    <m/>
    <m/>
  </r>
  <r>
    <s v="Robert Rodriguez"/>
    <n v="102"/>
    <x v="1656"/>
    <s v="Action|Crime|Thriller"/>
    <x v="1737"/>
    <s v="English"/>
    <s v="USA"/>
    <n v="29000000"/>
    <n v="2003"/>
    <n v="6.4"/>
    <s v="Action"/>
    <x v="7"/>
    <s v="Thriller"/>
    <m/>
    <m/>
    <m/>
    <m/>
    <m/>
  </r>
  <r>
    <s v="John McTiernan"/>
    <n v="131"/>
    <x v="1657"/>
    <s v="Action|Thriller"/>
    <x v="1738"/>
    <s v="English"/>
    <s v="USA"/>
    <n v="28000000"/>
    <n v="1988"/>
    <n v="8.1999999999999993"/>
    <s v="Action"/>
    <x v="1"/>
    <m/>
    <m/>
    <m/>
    <m/>
    <m/>
    <m/>
  </r>
  <r>
    <s v="David Wain"/>
    <n v="101"/>
    <x v="1658"/>
    <s v="Comedy"/>
    <x v="1739"/>
    <s v="English"/>
    <s v="Germany"/>
    <n v="28000000"/>
    <n v="2008"/>
    <n v="6.9"/>
    <s v="Comedy"/>
    <x v="2"/>
    <m/>
    <m/>
    <m/>
    <m/>
    <m/>
    <m/>
  </r>
  <r>
    <s v="Adam McKay"/>
    <n v="130"/>
    <x v="1659"/>
    <s v="Biography|Comedy|Drama|History"/>
    <x v="1740"/>
    <s v="English"/>
    <s v="USA"/>
    <n v="28000000"/>
    <n v="2015"/>
    <n v="7.8"/>
    <s v="Biography"/>
    <x v="8"/>
    <s v="Drama"/>
    <s v="History"/>
    <m/>
    <m/>
    <m/>
    <m/>
  </r>
  <r>
    <s v="Ang Lee"/>
    <n v="120"/>
    <x v="1660"/>
    <s v="Comedy|Drama|Music"/>
    <x v="1741"/>
    <s v="English"/>
    <s v="USA"/>
    <n v="30000000"/>
    <n v="2009"/>
    <n v="6.7"/>
    <s v="Comedy"/>
    <x v="9"/>
    <s v="Music"/>
    <m/>
    <m/>
    <m/>
    <m/>
    <m/>
  </r>
  <r>
    <s v="Gavin O'Connor"/>
    <n v="135"/>
    <x v="1661"/>
    <s v="Biography|Drama|History|Sport"/>
    <x v="1742"/>
    <s v="English"/>
    <s v="USA"/>
    <n v="28000000"/>
    <n v="2004"/>
    <n v="7.5"/>
    <s v="Biography"/>
    <x v="9"/>
    <s v="History"/>
    <s v="Sport"/>
    <m/>
    <m/>
    <m/>
    <m/>
  </r>
  <r>
    <s v="Zack Snyder"/>
    <n v="110"/>
    <x v="1662"/>
    <s v="Action|Horror|Thriller"/>
    <x v="1743"/>
    <s v="English"/>
    <s v="USA"/>
    <n v="26000000"/>
    <n v="2004"/>
    <n v="7.4"/>
    <s v="Action"/>
    <x v="11"/>
    <s v="Thriller"/>
    <m/>
    <m/>
    <m/>
    <m/>
    <m/>
  </r>
  <r>
    <s v="Adam Shankman"/>
    <n v="103"/>
    <x v="1663"/>
    <s v="Comedy|Romance"/>
    <x v="1744"/>
    <s v="English"/>
    <s v="Germany"/>
    <n v="35000000"/>
    <n v="2001"/>
    <n v="5.2"/>
    <s v="Comedy"/>
    <x v="6"/>
    <m/>
    <m/>
    <m/>
    <m/>
    <m/>
    <m/>
  </r>
  <r>
    <s v="Shinji Aramaki"/>
    <n v="115"/>
    <x v="4"/>
    <s v="Adventure|Animation|Sci-Fi"/>
    <x v="1745"/>
    <s v="Japanese"/>
    <s v="Japan"/>
    <n v="30000000"/>
    <n v="2013"/>
    <n v="6.5"/>
    <s v="Adventure"/>
    <x v="3"/>
    <s v="Sci-Fi"/>
    <m/>
    <m/>
    <m/>
    <m/>
    <m/>
  </r>
  <r>
    <s v="Wes Anderson"/>
    <n v="110"/>
    <x v="1664"/>
    <s v="Comedy|Drama"/>
    <x v="1746"/>
    <s v="English"/>
    <s v="USA"/>
    <n v="21000000"/>
    <n v="2001"/>
    <n v="7.6"/>
    <s v="Comedy"/>
    <x v="9"/>
    <m/>
    <m/>
    <m/>
    <m/>
    <m/>
    <m/>
  </r>
  <r>
    <s v="James Mangold"/>
    <n v="91"/>
    <x v="1665"/>
    <s v="Mystery|Thriller"/>
    <x v="1747"/>
    <s v="English"/>
    <s v="USA"/>
    <n v="30000000"/>
    <n v="2003"/>
    <n v="7.3"/>
    <s v="Mystery"/>
    <x v="1"/>
    <m/>
    <m/>
    <m/>
    <m/>
    <m/>
    <m/>
  </r>
  <r>
    <s v="Jon Turteltaub"/>
    <n v="105"/>
    <x v="1666"/>
    <s v="Comedy|Romance"/>
    <x v="1748"/>
    <s v="English"/>
    <s v="USA"/>
    <n v="28000000"/>
    <n v="2013"/>
    <n v="6.6"/>
    <s v="Comedy"/>
    <x v="6"/>
    <m/>
    <m/>
    <m/>
    <m/>
    <m/>
    <m/>
  </r>
  <r>
    <s v="John Glen"/>
    <n v="127"/>
    <x v="1667"/>
    <s v="Action|Adventure|Thriller"/>
    <x v="1749"/>
    <s v="English"/>
    <s v="UK"/>
    <n v="28000000"/>
    <n v="1981"/>
    <n v="6.8"/>
    <s v="Action"/>
    <x v="0"/>
    <s v="Thriller"/>
    <m/>
    <m/>
    <m/>
    <m/>
    <m/>
  </r>
  <r>
    <s v="Peter Chelsom"/>
    <n v="82"/>
    <x v="1668"/>
    <s v="Comedy|Romance"/>
    <x v="1750"/>
    <s v="English"/>
    <s v="USA"/>
    <n v="28000000"/>
    <n v="2001"/>
    <n v="6.9"/>
    <s v="Comedy"/>
    <x v="6"/>
    <m/>
    <m/>
    <m/>
    <m/>
    <m/>
    <m/>
  </r>
  <r>
    <s v="Peter Hyams"/>
    <n v="99"/>
    <x v="1669"/>
    <s v="Action|Crime|Sci-Fi|Thriller"/>
    <x v="1751"/>
    <s v="English"/>
    <s v="Canada"/>
    <n v="27000000"/>
    <n v="1994"/>
    <n v="5.8"/>
    <s v="Action"/>
    <x v="7"/>
    <s v="Sci-Fi"/>
    <s v="Thriller"/>
    <m/>
    <m/>
    <m/>
    <m/>
  </r>
  <r>
    <s v="Ben Stiller"/>
    <n v="90"/>
    <x v="1670"/>
    <s v="Comedy"/>
    <x v="1752"/>
    <s v="English"/>
    <s v="Germany"/>
    <n v="28000000"/>
    <n v="2001"/>
    <n v="6.6"/>
    <s v="Comedy"/>
    <x v="2"/>
    <m/>
    <m/>
    <m/>
    <m/>
    <m/>
    <m/>
  </r>
  <r>
    <s v="Lasse HallstrÃ¶m"/>
    <n v="115"/>
    <x v="1671"/>
    <s v="Drama|Romance|Thriller"/>
    <x v="1753"/>
    <s v="English"/>
    <s v="USA"/>
    <n v="28000000"/>
    <n v="2013"/>
    <n v="6.7"/>
    <s v="Drama"/>
    <x v="6"/>
    <s v="Thriller"/>
    <m/>
    <m/>
    <m/>
    <m/>
    <m/>
  </r>
  <r>
    <s v="Kenny Ortega"/>
    <n v="96"/>
    <x v="1672"/>
    <s v="Comedy|Family|Fantasy"/>
    <x v="1754"/>
    <s v="English"/>
    <s v="USA"/>
    <n v="28000000"/>
    <n v="1993"/>
    <n v="6.7"/>
    <s v="Comedy"/>
    <x v="4"/>
    <s v="Fantasy"/>
    <m/>
    <m/>
    <m/>
    <m/>
    <m/>
  </r>
  <r>
    <s v="Scott Hicks"/>
    <n v="104"/>
    <x v="1673"/>
    <s v="Comedy|Drama|Romance"/>
    <x v="1755"/>
    <s v="English"/>
    <s v="USA"/>
    <n v="28000000"/>
    <n v="2007"/>
    <n v="6.3"/>
    <s v="Comedy"/>
    <x v="9"/>
    <s v="Romance"/>
    <m/>
    <m/>
    <m/>
    <m/>
    <m/>
  </r>
  <r>
    <s v="Matthew Vaughn"/>
    <n v="117"/>
    <x v="1674"/>
    <s v="Action|Comedy"/>
    <x v="1756"/>
    <s v="English"/>
    <s v="UK"/>
    <n v="30000000"/>
    <n v="2010"/>
    <n v="7.7"/>
    <s v="Action"/>
    <x v="8"/>
    <m/>
    <m/>
    <m/>
    <m/>
    <m/>
    <m/>
  </r>
  <r>
    <s v="Ruben Fleischer"/>
    <n v="83"/>
    <x v="1675"/>
    <s v="Action|Comedy|Crime"/>
    <x v="1757"/>
    <s v="English"/>
    <s v="Germany"/>
    <n v="28000000"/>
    <n v="2011"/>
    <n v="6.1"/>
    <s v="Action"/>
    <x v="8"/>
    <s v="Crime"/>
    <m/>
    <m/>
    <m/>
    <m/>
    <m/>
  </r>
  <r>
    <s v="Patrick Lussier"/>
    <n v="99"/>
    <x v="1676"/>
    <s v="Action|Fantasy|Horror|Thriller"/>
    <x v="1758"/>
    <s v="English"/>
    <s v="USA"/>
    <n v="28000000"/>
    <n v="2000"/>
    <n v="4.9000000000000004"/>
    <s v="Action"/>
    <x v="5"/>
    <s v="Horror"/>
    <s v="Thriller"/>
    <m/>
    <m/>
    <m/>
    <m/>
  </r>
  <r>
    <s v="Miguel Arteta"/>
    <n v="81"/>
    <x v="1677"/>
    <s v="Comedy|Family"/>
    <x v="1759"/>
    <s v="English"/>
    <s v="USA"/>
    <n v="28000000"/>
    <n v="2014"/>
    <n v="6.2"/>
    <s v="Comedy"/>
    <x v="4"/>
    <m/>
    <m/>
    <m/>
    <m/>
    <m/>
    <m/>
  </r>
  <r>
    <s v="Joe Wright"/>
    <n v="135"/>
    <x v="1678"/>
    <s v="Drama|Romance"/>
    <x v="1760"/>
    <s v="English"/>
    <s v="France"/>
    <n v="28000000"/>
    <n v="2005"/>
    <n v="7.8"/>
    <s v="Drama"/>
    <x v="6"/>
    <m/>
    <m/>
    <m/>
    <m/>
    <m/>
    <m/>
  </r>
  <r>
    <s v="Ridley Scott"/>
    <n v="117"/>
    <x v="1679"/>
    <s v="Sci-Fi|Thriller"/>
    <x v="1761"/>
    <s v="English"/>
    <s v="USA"/>
    <n v="28000000"/>
    <n v="1982"/>
    <n v="8.1999999999999993"/>
    <s v="Sci-Fi"/>
    <x v="1"/>
    <m/>
    <m/>
    <m/>
    <m/>
    <m/>
    <m/>
  </r>
  <r>
    <s v="Michael Caton-Jones"/>
    <n v="139"/>
    <x v="1680"/>
    <s v="Adventure|Biography"/>
    <x v="1762"/>
    <s v="English"/>
    <s v="USA"/>
    <n v="28000000"/>
    <n v="1995"/>
    <n v="6.9"/>
    <s v="Adventure"/>
    <x v="18"/>
    <m/>
    <m/>
    <m/>
    <m/>
    <m/>
    <m/>
  </r>
  <r>
    <s v="McG"/>
    <n v="123"/>
    <x v="1681"/>
    <s v="Action|Drama|Thriller"/>
    <x v="1763"/>
    <s v="English"/>
    <s v="USA"/>
    <n v="28000000"/>
    <n v="2014"/>
    <n v="6.2"/>
    <s v="Action"/>
    <x v="9"/>
    <s v="Thriller"/>
    <m/>
    <m/>
    <m/>
    <m/>
    <m/>
  </r>
  <r>
    <s v="James Gray"/>
    <n v="117"/>
    <x v="1682"/>
    <s v="Crime|Drama|Thriller"/>
    <x v="1764"/>
    <s v="English"/>
    <s v="USA"/>
    <n v="21000000"/>
    <n v="2007"/>
    <n v="6.9"/>
    <s v="Crime"/>
    <x v="9"/>
    <s v="Thriller"/>
    <m/>
    <m/>
    <m/>
    <m/>
    <m/>
  </r>
  <r>
    <s v="Janusz Kaminski"/>
    <n v="97"/>
    <x v="1683"/>
    <s v="Drama|Horror|Thriller"/>
    <x v="1765"/>
    <s v="English"/>
    <s v="USA"/>
    <n v="28000000"/>
    <n v="2000"/>
    <n v="4.8"/>
    <s v="Drama"/>
    <x v="11"/>
    <s v="Thriller"/>
    <m/>
    <m/>
    <m/>
    <m/>
    <m/>
  </r>
  <r>
    <s v="Jacques Perrin"/>
    <n v="81"/>
    <x v="1684"/>
    <s v="Documentary"/>
    <x v="1766"/>
    <s v="English"/>
    <s v="France"/>
    <n v="160000000"/>
    <n v="2001"/>
    <n v="8"/>
    <s v="Documentary"/>
    <x v="2"/>
    <m/>
    <m/>
    <m/>
    <m/>
    <m/>
    <m/>
  </r>
  <r>
    <s v="Donald Petrie"/>
    <n v="103"/>
    <x v="1685"/>
    <s v="Comedy|Fantasy|Romance"/>
    <x v="1767"/>
    <s v="English"/>
    <s v="USA"/>
    <n v="28000000"/>
    <n v="2006"/>
    <n v="5.3"/>
    <s v="Comedy"/>
    <x v="5"/>
    <s v="Romance"/>
    <m/>
    <m/>
    <m/>
    <m/>
    <m/>
  </r>
  <r>
    <s v="Jay Roach"/>
    <n v="119"/>
    <x v="1686"/>
    <s v="Comedy|Drama|Sport"/>
    <x v="1768"/>
    <s v="English"/>
    <s v="Canada"/>
    <n v="28000000"/>
    <n v="1999"/>
    <n v="6.7"/>
    <s v="Comedy"/>
    <x v="9"/>
    <s v="Sport"/>
    <m/>
    <m/>
    <m/>
    <m/>
    <m/>
  </r>
  <r>
    <s v="Brian Levant"/>
    <n v="94"/>
    <x v="1687"/>
    <s v="Action|Comedy|Family"/>
    <x v="1769"/>
    <s v="English"/>
    <s v="USA"/>
    <n v="28000000"/>
    <n v="2010"/>
    <n v="5.4"/>
    <s v="Action"/>
    <x v="8"/>
    <s v="Family"/>
    <m/>
    <m/>
    <m/>
    <m/>
    <m/>
  </r>
  <r>
    <s v="Michael Ritchie"/>
    <n v="89"/>
    <x v="1688"/>
    <s v="Comedy|Family|Fantasy"/>
    <x v="1770"/>
    <s v="English"/>
    <s v="USA"/>
    <n v="28000000"/>
    <n v="1997"/>
    <n v="5.4"/>
    <s v="Comedy"/>
    <x v="4"/>
    <s v="Fantasy"/>
    <m/>
    <m/>
    <m/>
    <m/>
    <m/>
  </r>
  <r>
    <s v="John Carpenter"/>
    <n v="98"/>
    <x v="1689"/>
    <s v="Action|Horror|Sci-Fi"/>
    <x v="1771"/>
    <s v="English"/>
    <s v="USA"/>
    <n v="28000000"/>
    <n v="2001"/>
    <n v="4.9000000000000004"/>
    <s v="Action"/>
    <x v="11"/>
    <s v="Sci-Fi"/>
    <m/>
    <m/>
    <m/>
    <m/>
    <m/>
  </r>
  <r>
    <s v="David Gordon Green"/>
    <n v="107"/>
    <x v="1690"/>
    <s v="Comedy|Drama"/>
    <x v="1772"/>
    <s v="English"/>
    <s v="USA"/>
    <n v="28000000"/>
    <n v="2015"/>
    <n v="6.1"/>
    <s v="Comedy"/>
    <x v="9"/>
    <m/>
    <m/>
    <m/>
    <m/>
    <m/>
    <m/>
  </r>
  <r>
    <s v="Burr Steers"/>
    <n v="108"/>
    <x v="1691"/>
    <s v="Action|Horror|Romance"/>
    <x v="1773"/>
    <s v="English"/>
    <s v="USA"/>
    <n v="28000000"/>
    <n v="2016"/>
    <n v="5.8"/>
    <s v="Action"/>
    <x v="11"/>
    <s v="Romance"/>
    <m/>
    <m/>
    <m/>
    <m/>
    <m/>
  </r>
  <r>
    <s v="Martin Scorsese"/>
    <n v="134"/>
    <x v="1692"/>
    <s v="Biography|Drama|History|War"/>
    <x v="1774"/>
    <s v="English"/>
    <s v="USA"/>
    <n v="28000000"/>
    <n v="1997"/>
    <n v="7"/>
    <s v="Biography"/>
    <x v="9"/>
    <s v="History"/>
    <s v="War"/>
    <m/>
    <m/>
    <m/>
    <m/>
  </r>
  <r>
    <s v="Robert B. Weide"/>
    <n v="110"/>
    <x v="1693"/>
    <s v="Comedy|Drama|Romance"/>
    <x v="1775"/>
    <s v="English"/>
    <s v="UK"/>
    <n v="27000000"/>
    <n v="2008"/>
    <n v="6.5"/>
    <s v="Comedy"/>
    <x v="9"/>
    <s v="Romance"/>
    <m/>
    <m/>
    <m/>
    <m/>
    <m/>
  </r>
  <r>
    <s v="Jeff Wadlow"/>
    <n v="103"/>
    <x v="1694"/>
    <s v="Action|Comedy|Crime"/>
    <x v="1776"/>
    <s v="English"/>
    <s v="USA"/>
    <n v="28000000"/>
    <n v="2013"/>
    <n v="6.6"/>
    <s v="Action"/>
    <x v="8"/>
    <s v="Crime"/>
    <m/>
    <m/>
    <m/>
    <m/>
    <m/>
  </r>
  <r>
    <s v="AgustÃ­n DÃ­az Yanes"/>
    <n v="145"/>
    <x v="4"/>
    <s v="Adventure|Drama|History|Romance|Thriller|War"/>
    <x v="1777"/>
    <s v="Spanish"/>
    <s v="Spain"/>
    <n v="24000000"/>
    <n v="2006"/>
    <n v="6.1"/>
    <s v="Adventure"/>
    <x v="9"/>
    <s v="History"/>
    <s v="Romance"/>
    <s v="Thriller"/>
    <s v="War"/>
    <m/>
    <m/>
  </r>
  <r>
    <s v="Camille Delamarre"/>
    <n v="100"/>
    <x v="1695"/>
    <s v="Action|Crime|Drama|Thriller"/>
    <x v="1778"/>
    <s v="English"/>
    <s v="France"/>
    <n v="28000000"/>
    <n v="2014"/>
    <n v="5.7"/>
    <s v="Action"/>
    <x v="7"/>
    <s v="Drama"/>
    <s v="Thriller"/>
    <m/>
    <m/>
    <m/>
    <m/>
  </r>
  <r>
    <s v="John Glen"/>
    <n v="131"/>
    <x v="1696"/>
    <s v="Action|Adventure|Thriller"/>
    <x v="1779"/>
    <s v="English"/>
    <s v="UK"/>
    <n v="27500000"/>
    <n v="1983"/>
    <n v="6.6"/>
    <s v="Action"/>
    <x v="0"/>
    <s v="Thriller"/>
    <m/>
    <m/>
    <m/>
    <m/>
    <m/>
  </r>
  <r>
    <s v="Judd Apatow"/>
    <n v="133"/>
    <x v="1697"/>
    <s v="Comedy|Romance"/>
    <x v="1780"/>
    <s v="English"/>
    <s v="USA"/>
    <n v="30000000"/>
    <n v="2007"/>
    <n v="7"/>
    <s v="Comedy"/>
    <x v="6"/>
    <m/>
    <m/>
    <m/>
    <m/>
    <m/>
    <m/>
  </r>
  <r>
    <s v="Nick Cassavetes"/>
    <n v="109"/>
    <x v="1698"/>
    <s v="Drama"/>
    <x v="1781"/>
    <s v="English"/>
    <s v="USA"/>
    <n v="30000000"/>
    <n v="2009"/>
    <n v="7.4"/>
    <s v="Drama"/>
    <x v="2"/>
    <m/>
    <m/>
    <m/>
    <m/>
    <m/>
    <m/>
  </r>
  <r>
    <s v="Malcolm D. Lee"/>
    <n v="114"/>
    <x v="1699"/>
    <s v="Comedy|Drama|Romance"/>
    <x v="1782"/>
    <s v="English"/>
    <s v="USA"/>
    <n v="35000000"/>
    <n v="2008"/>
    <n v="5.3"/>
    <s v="Comedy"/>
    <x v="9"/>
    <s v="Romance"/>
    <m/>
    <m/>
    <m/>
    <m/>
    <m/>
  </r>
  <r>
    <s v="David Lean"/>
    <n v="164"/>
    <x v="1700"/>
    <s v="Adventure|Drama|History"/>
    <x v="1783"/>
    <s v="English"/>
    <s v="UK"/>
    <n v="16000000"/>
    <n v="1984"/>
    <n v="7.4"/>
    <s v="Adventure"/>
    <x v="9"/>
    <s v="History"/>
    <m/>
    <m/>
    <m/>
    <m/>
    <m/>
  </r>
  <r>
    <s v="Richard Eyre"/>
    <n v="92"/>
    <x v="1701"/>
    <s v="Crime|Drama|Romance|Thriller"/>
    <x v="1784"/>
    <s v="English"/>
    <s v="UK"/>
    <n v="15000000"/>
    <n v="2006"/>
    <n v="7.4"/>
    <s v="Crime"/>
    <x v="9"/>
    <s v="Romance"/>
    <s v="Thriller"/>
    <m/>
    <m/>
    <m/>
    <m/>
  </r>
  <r>
    <s v="Gavin Hood"/>
    <n v="122"/>
    <x v="1702"/>
    <s v="Drama|Thriller"/>
    <x v="1785"/>
    <s v="English"/>
    <s v="USA"/>
    <n v="27500000"/>
    <n v="2007"/>
    <n v="6.8"/>
    <s v="Drama"/>
    <x v="1"/>
    <m/>
    <m/>
    <m/>
    <m/>
    <m/>
    <m/>
  </r>
  <r>
    <s v="-"/>
    <n v="42"/>
    <x v="4"/>
    <s v="Crime|Drama|Sci-Fi|Thriller"/>
    <x v="1786"/>
    <s v="English"/>
    <s v="USA"/>
    <s v="-"/>
    <s v="-"/>
    <n v="7.9"/>
    <s v="Crime"/>
    <x v="9"/>
    <s v="Sci-Fi"/>
    <s v="Thriller"/>
    <m/>
    <m/>
    <m/>
    <m/>
  </r>
  <r>
    <s v="Nicholas Meyer"/>
    <n v="110"/>
    <x v="1703"/>
    <s v="Action|Adventure|Sci-Fi|Thriller"/>
    <x v="1787"/>
    <s v="English"/>
    <s v="USA"/>
    <n v="30000000"/>
    <n v="1991"/>
    <n v="7.2"/>
    <s v="Action"/>
    <x v="0"/>
    <s v="Sci-Fi"/>
    <s v="Thriller"/>
    <m/>
    <m/>
    <m/>
    <m/>
  </r>
  <r>
    <s v="Callie Khouri"/>
    <n v="116"/>
    <x v="1704"/>
    <s v="Drama"/>
    <x v="1788"/>
    <s v="English"/>
    <s v="USA"/>
    <n v="27000000"/>
    <n v="2002"/>
    <n v="6"/>
    <s v="Drama"/>
    <x v="2"/>
    <m/>
    <m/>
    <m/>
    <m/>
    <m/>
    <m/>
  </r>
  <r>
    <s v="Jon Favreau"/>
    <n v="106"/>
    <x v="79"/>
    <s v="Adventure|Drama|Family|Fantasy"/>
    <x v="79"/>
    <s v="English"/>
    <s v="UK"/>
    <n v="175000000"/>
    <n v="2016"/>
    <n v="7.8"/>
    <s v="Adventure"/>
    <x v="9"/>
    <s v="Family"/>
    <s v="Fantasy"/>
    <m/>
    <m/>
    <m/>
    <m/>
  </r>
  <r>
    <s v="Gary Fleder"/>
    <n v="115"/>
    <x v="1705"/>
    <s v="Crime|Drama|Mystery|Thriller"/>
    <x v="1789"/>
    <s v="English"/>
    <s v="USA"/>
    <n v="27000000"/>
    <n v="1997"/>
    <n v="6.6"/>
    <s v="Crime"/>
    <x v="9"/>
    <s v="Mystery"/>
    <s v="Thriller"/>
    <m/>
    <m/>
    <m/>
    <m/>
  </r>
  <r>
    <s v="John Landis"/>
    <n v="148"/>
    <x v="1706"/>
    <s v="Action|Comedy|Crime|Music"/>
    <x v="1790"/>
    <s v="English"/>
    <s v="USA"/>
    <n v="27000000"/>
    <n v="1980"/>
    <n v="7.9"/>
    <s v="Action"/>
    <x v="8"/>
    <s v="Crime"/>
    <s v="Music"/>
    <m/>
    <m/>
    <m/>
    <m/>
  </r>
  <r>
    <s v="Sanaa Hamri"/>
    <n v="119"/>
    <x v="1707"/>
    <s v="Comedy|Drama|Family|Romance"/>
    <x v="1791"/>
    <s v="English"/>
    <s v="USA"/>
    <s v="-"/>
    <n v="2008"/>
    <n v="6.2"/>
    <s v="Comedy"/>
    <x v="9"/>
    <s v="Family"/>
    <s v="Romance"/>
    <m/>
    <m/>
    <m/>
    <m/>
  </r>
  <r>
    <s v="Todd Graff"/>
    <n v="118"/>
    <x v="1708"/>
    <s v="Comedy|Music"/>
    <x v="1792"/>
    <s v="English"/>
    <s v="USA"/>
    <n v="25000000"/>
    <n v="2012"/>
    <n v="5.7"/>
    <s v="Comedy"/>
    <x v="16"/>
    <m/>
    <m/>
    <m/>
    <m/>
    <m/>
    <m/>
  </r>
  <r>
    <s v="Chris Weitz"/>
    <n v="101"/>
    <x v="1709"/>
    <s v="Comedy|Drama|Romance"/>
    <x v="1793"/>
    <s v="English"/>
    <s v="UK"/>
    <n v="30000000"/>
    <n v="2002"/>
    <n v="7.1"/>
    <s v="Comedy"/>
    <x v="9"/>
    <s v="Romance"/>
    <m/>
    <m/>
    <m/>
    <m/>
    <m/>
  </r>
  <r>
    <s v="Steve Miner"/>
    <n v="82"/>
    <x v="1710"/>
    <s v="Action|Comedy|Horror"/>
    <x v="1794"/>
    <s v="English"/>
    <s v="USA"/>
    <n v="27000000"/>
    <n v="1999"/>
    <n v="5.6"/>
    <s v="Action"/>
    <x v="8"/>
    <s v="Horror"/>
    <m/>
    <m/>
    <m/>
    <m/>
    <m/>
  </r>
  <r>
    <s v="Paul McGuigan"/>
    <n v="110"/>
    <x v="1711"/>
    <s v="Crime|Drama|Mystery|Thriller"/>
    <x v="1795"/>
    <s v="English"/>
    <s v="Germany"/>
    <n v="27000000"/>
    <n v="2006"/>
    <n v="7.8"/>
    <s v="Crime"/>
    <x v="9"/>
    <s v="Mystery"/>
    <s v="Thriller"/>
    <m/>
    <m/>
    <m/>
    <m/>
  </r>
  <r>
    <s v="Philip Kaufman"/>
    <n v="193"/>
    <x v="1712"/>
    <s v="Adventure|Drama|History"/>
    <x v="1796"/>
    <s v="English"/>
    <s v="USA"/>
    <n v="27000000"/>
    <n v="1983"/>
    <n v="7.9"/>
    <s v="Adventure"/>
    <x v="9"/>
    <s v="History"/>
    <m/>
    <m/>
    <m/>
    <m/>
    <m/>
  </r>
  <r>
    <s v="Roland Emmerich"/>
    <n v="130"/>
    <x v="1713"/>
    <s v="Drama|History|Thriller"/>
    <x v="1797"/>
    <s v="English"/>
    <s v="UK"/>
    <n v="30000000"/>
    <n v="2011"/>
    <n v="6.9"/>
    <s v="Drama"/>
    <x v="14"/>
    <s v="Thriller"/>
    <m/>
    <m/>
    <m/>
    <m/>
    <m/>
  </r>
  <r>
    <s v="Wolfgang Petersen"/>
    <n v="94"/>
    <x v="4"/>
    <s v="Adventure|Drama|Family|Fantasy"/>
    <x v="1798"/>
    <s v="English"/>
    <s v="West Germany"/>
    <n v="27000000"/>
    <n v="1984"/>
    <n v="7.4"/>
    <s v="Adventure"/>
    <x v="9"/>
    <s v="Family"/>
    <s v="Fantasy"/>
    <m/>
    <m/>
    <m/>
    <m/>
  </r>
  <r>
    <s v="Alex Proyas"/>
    <n v="111"/>
    <x v="1714"/>
    <s v="Action|Drama|Fantasy|Mystery|Sci-Fi|Thriller"/>
    <x v="1799"/>
    <s v="English"/>
    <s v="Australia"/>
    <n v="27000000"/>
    <n v="1998"/>
    <n v="7.7"/>
    <s v="Action"/>
    <x v="9"/>
    <s v="Fantasy"/>
    <s v="Mystery"/>
    <s v="Sci-Fi"/>
    <s v="Thriller"/>
    <m/>
    <m/>
  </r>
  <r>
    <s v="Saul Dibb"/>
    <n v="110"/>
    <x v="1715"/>
    <s v="Biography|Drama|History|Romance"/>
    <x v="1800"/>
    <s v="English"/>
    <s v="UK"/>
    <n v="13500000"/>
    <n v="2008"/>
    <n v="6.9"/>
    <s v="Biography"/>
    <x v="9"/>
    <s v="History"/>
    <s v="Romance"/>
    <m/>
    <m/>
    <m/>
    <m/>
  </r>
  <r>
    <s v="-"/>
    <n v="30"/>
    <x v="4"/>
    <s v="Comedy|Family"/>
    <x v="1801"/>
    <s v="English"/>
    <s v="USA"/>
    <s v="-"/>
    <s v="-"/>
    <n v="8.6999999999999993"/>
    <s v="Comedy"/>
    <x v="4"/>
    <m/>
    <m/>
    <m/>
    <m/>
    <m/>
    <m/>
  </r>
  <r>
    <s v="Walter Murch"/>
    <n v="109"/>
    <x v="4"/>
    <s v="Adventure|Family|Fantasy|Horror|Mystery"/>
    <x v="1802"/>
    <s v="English"/>
    <s v="UK"/>
    <n v="25000000"/>
    <n v="1985"/>
    <n v="6.7"/>
    <s v="Adventure"/>
    <x v="4"/>
    <s v="Fantasy"/>
    <s v="Horror"/>
    <s v="Mystery"/>
    <m/>
    <m/>
    <m/>
  </r>
  <r>
    <s v="Richard Linklater"/>
    <n v="123"/>
    <x v="1716"/>
    <s v="Action|Crime|Drama|History|Western"/>
    <x v="1803"/>
    <s v="English"/>
    <s v="USA"/>
    <n v="27000000"/>
    <n v="1998"/>
    <n v="6"/>
    <s v="Action"/>
    <x v="7"/>
    <s v="Drama"/>
    <s v="History"/>
    <s v="Western"/>
    <m/>
    <m/>
    <m/>
  </r>
  <r>
    <s v="Christian Alvart"/>
    <n v="109"/>
    <x v="1717"/>
    <s v="Horror|Mystery|Thriller"/>
    <x v="1804"/>
    <s v="English"/>
    <s v="USA"/>
    <n v="27000000"/>
    <n v="2009"/>
    <n v="6.2"/>
    <s v="Horror"/>
    <x v="12"/>
    <s v="Thriller"/>
    <m/>
    <m/>
    <m/>
    <m/>
    <m/>
  </r>
  <r>
    <s v="E. Elias Merhige"/>
    <n v="99"/>
    <x v="1718"/>
    <s v="Crime|Drama|Mystery|Thriller"/>
    <x v="1805"/>
    <s v="English"/>
    <s v="USA"/>
    <n v="27000000"/>
    <n v="2004"/>
    <n v="5.9"/>
    <s v="Crime"/>
    <x v="9"/>
    <s v="Mystery"/>
    <s v="Thriller"/>
    <m/>
    <m/>
    <m/>
    <m/>
  </r>
  <r>
    <s v="Menno Meyjes"/>
    <n v="106"/>
    <x v="1719"/>
    <s v="Comedy|Drama|Family"/>
    <x v="1806"/>
    <s v="English"/>
    <s v="USA"/>
    <n v="27000000"/>
    <n v="2007"/>
    <n v="6.8"/>
    <s v="Comedy"/>
    <x v="9"/>
    <s v="Family"/>
    <m/>
    <m/>
    <m/>
    <m/>
    <m/>
  </r>
  <r>
    <s v="Robert Rodriguez"/>
    <n v="89"/>
    <x v="1720"/>
    <s v="Action|Adventure|Comedy|Family|Sci-Fi"/>
    <x v="1807"/>
    <s v="English"/>
    <s v="USA"/>
    <n v="27000000"/>
    <n v="2011"/>
    <n v="3.6"/>
    <s v="Action"/>
    <x v="0"/>
    <s v="Comedy"/>
    <s v="Family"/>
    <s v="Sci-Fi"/>
    <m/>
    <m/>
    <m/>
  </r>
  <r>
    <s v="Jodie Foster"/>
    <n v="98"/>
    <x v="1721"/>
    <s v="Crime|Drama|Thriller"/>
    <x v="1808"/>
    <s v="English"/>
    <s v="USA"/>
    <n v="27000000"/>
    <n v="2016"/>
    <n v="6.7"/>
    <s v="Crime"/>
    <x v="9"/>
    <s v="Thriller"/>
    <m/>
    <m/>
    <m/>
    <m/>
    <m/>
  </r>
  <r>
    <s v="Ronny Yu"/>
    <n v="93"/>
    <x v="1722"/>
    <s v="Action|Comedy|Crime|Thriller"/>
    <x v="1809"/>
    <s v="English"/>
    <s v="UK"/>
    <n v="28000000"/>
    <n v="2001"/>
    <n v="6.3"/>
    <s v="Action"/>
    <x v="8"/>
    <s v="Crime"/>
    <s v="Thriller"/>
    <m/>
    <m/>
    <m/>
    <m/>
  </r>
  <r>
    <s v="Joel Schumacher"/>
    <n v="112"/>
    <x v="1723"/>
    <s v="Comedy|Crime|Drama"/>
    <x v="1810"/>
    <s v="English"/>
    <s v="USA"/>
    <n v="15000000"/>
    <n v="1999"/>
    <n v="6.4"/>
    <s v="Comedy"/>
    <x v="7"/>
    <s v="Drama"/>
    <m/>
    <m/>
    <m/>
    <m/>
    <m/>
  </r>
  <r>
    <s v="Renny Harlin"/>
    <n v="101"/>
    <x v="1724"/>
    <s v="Crime|Horror|Mystery|Thriller"/>
    <x v="1811"/>
    <s v="English"/>
    <s v="USA"/>
    <n v="27000000"/>
    <n v="2004"/>
    <n v="6.4"/>
    <s v="Crime"/>
    <x v="11"/>
    <s v="Mystery"/>
    <s v="Thriller"/>
    <m/>
    <m/>
    <m/>
    <m/>
  </r>
  <r>
    <s v="Barry Levinson"/>
    <n v="104"/>
    <x v="1725"/>
    <s v="Comedy|Drama"/>
    <x v="1812"/>
    <s v="English"/>
    <s v="USA"/>
    <n v="25000000"/>
    <n v="2008"/>
    <n v="5.7"/>
    <s v="Comedy"/>
    <x v="9"/>
    <m/>
    <m/>
    <m/>
    <m/>
    <m/>
    <m/>
  </r>
  <r>
    <s v="Norman Jewison"/>
    <n v="120"/>
    <x v="1726"/>
    <s v="Drama|Thriller"/>
    <x v="1813"/>
    <s v="English"/>
    <s v="Canada"/>
    <n v="23000000"/>
    <n v="2003"/>
    <n v="6.2"/>
    <s v="Drama"/>
    <x v="1"/>
    <m/>
    <m/>
    <m/>
    <m/>
    <m/>
    <m/>
  </r>
  <r>
    <s v="Kenneth Branagh"/>
    <n v="135"/>
    <x v="4"/>
    <s v="Drama|Musical|Romance"/>
    <x v="1814"/>
    <s v="English"/>
    <s v="France"/>
    <n v="27000000"/>
    <n v="2006"/>
    <n v="6.6"/>
    <s v="Drama"/>
    <x v="15"/>
    <s v="Romance"/>
    <m/>
    <m/>
    <m/>
    <m/>
    <m/>
  </r>
  <r>
    <s v="Steve Carr"/>
    <n v="91"/>
    <x v="1727"/>
    <s v="Action|Comedy|Crime"/>
    <x v="1815"/>
    <s v="English"/>
    <s v="USA"/>
    <n v="26000000"/>
    <n v="2009"/>
    <n v="5.2"/>
    <s v="Action"/>
    <x v="8"/>
    <s v="Crime"/>
    <m/>
    <m/>
    <m/>
    <m/>
    <m/>
  </r>
  <r>
    <s v="Mark Waters"/>
    <n v="97"/>
    <x v="1728"/>
    <s v="Comedy|Family|Fantasy|Music|Romance"/>
    <x v="1816"/>
    <s v="English"/>
    <s v="USA"/>
    <n v="26000000"/>
    <n v="2003"/>
    <n v="6.1"/>
    <s v="Comedy"/>
    <x v="4"/>
    <s v="Fantasy"/>
    <s v="Music"/>
    <s v="Romance"/>
    <m/>
    <m/>
    <m/>
  </r>
  <r>
    <s v="Judd Apatow"/>
    <n v="133"/>
    <x v="1729"/>
    <s v="Comedy|Romance"/>
    <x v="1817"/>
    <s v="English"/>
    <s v="USA"/>
    <n v="26000000"/>
    <n v="2005"/>
    <n v="7.1"/>
    <s v="Comedy"/>
    <x v="6"/>
    <m/>
    <m/>
    <m/>
    <m/>
    <m/>
    <m/>
  </r>
  <r>
    <s v="John Madden"/>
    <n v="123"/>
    <x v="1730"/>
    <s v="Comedy|Drama|Romance"/>
    <x v="1818"/>
    <s v="English"/>
    <s v="USA"/>
    <n v="25000000"/>
    <n v="1998"/>
    <n v="7.2"/>
    <s v="Comedy"/>
    <x v="9"/>
    <s v="Romance"/>
    <m/>
    <m/>
    <m/>
    <m/>
    <m/>
  </r>
  <r>
    <s v="Scott Frank"/>
    <n v="114"/>
    <x v="1731"/>
    <s v="Crime|Drama|Mystery|Thriller"/>
    <x v="1819"/>
    <s v="English"/>
    <s v="USA"/>
    <n v="28000000"/>
    <n v="2014"/>
    <n v="6.5"/>
    <s v="Crime"/>
    <x v="9"/>
    <s v="Mystery"/>
    <s v="Thriller"/>
    <m/>
    <m/>
    <m/>
    <m/>
  </r>
  <r>
    <s v="Ivan Reitman"/>
    <n v="111"/>
    <x v="1732"/>
    <s v="Action|Comedy|Crime"/>
    <x v="1820"/>
    <s v="English"/>
    <s v="USA"/>
    <n v="26000000"/>
    <n v="1990"/>
    <n v="6"/>
    <s v="Action"/>
    <x v="8"/>
    <s v="Crime"/>
    <m/>
    <m/>
    <m/>
    <m/>
    <m/>
  </r>
  <r>
    <s v="David Gordon Green"/>
    <n v="117"/>
    <x v="1733"/>
    <s v="Action|Comedy|Crime"/>
    <x v="1821"/>
    <s v="English"/>
    <s v="USA"/>
    <n v="27000000"/>
    <n v="2008"/>
    <n v="7"/>
    <s v="Action"/>
    <x v="8"/>
    <s v="Crime"/>
    <m/>
    <m/>
    <m/>
    <m/>
    <m/>
  </r>
  <r>
    <s v="Andy Tennant"/>
    <n v="121"/>
    <x v="1734"/>
    <s v="Comedy|Drama|Romance"/>
    <x v="1822"/>
    <s v="English"/>
    <s v="USA"/>
    <n v="26000000"/>
    <n v="1998"/>
    <n v="7"/>
    <s v="Comedy"/>
    <x v="9"/>
    <s v="Romance"/>
    <m/>
    <m/>
    <m/>
    <m/>
    <m/>
  </r>
  <r>
    <s v="Kevin Costner"/>
    <n v="139"/>
    <x v="1735"/>
    <s v="Drama|Romance|Western"/>
    <x v="1823"/>
    <s v="English"/>
    <s v="USA"/>
    <n v="22000000"/>
    <n v="2003"/>
    <n v="7.5"/>
    <s v="Drama"/>
    <x v="6"/>
    <s v="Western"/>
    <m/>
    <m/>
    <m/>
    <m/>
    <m/>
  </r>
  <r>
    <s v="Joel Schumacher"/>
    <n v="115"/>
    <x v="1736"/>
    <s v="Drama|Horror|Sci-Fi|Thriller"/>
    <x v="1824"/>
    <s v="English"/>
    <s v="USA"/>
    <n v="26000000"/>
    <n v="1990"/>
    <n v="6.6"/>
    <s v="Drama"/>
    <x v="11"/>
    <s v="Sci-Fi"/>
    <s v="Thriller"/>
    <m/>
    <m/>
    <m/>
    <m/>
  </r>
  <r>
    <s v="-"/>
    <n v="22"/>
    <x v="4"/>
    <s v="Comedy"/>
    <x v="1825"/>
    <s v="English"/>
    <s v="USA"/>
    <s v="-"/>
    <s v="-"/>
    <n v="8.8000000000000007"/>
    <s v="Comedy"/>
    <x v="2"/>
    <m/>
    <m/>
    <m/>
    <m/>
    <m/>
    <m/>
  </r>
  <r>
    <s v="Richard Attenborough"/>
    <n v="175"/>
    <x v="1737"/>
    <s v="Drama|History|War"/>
    <x v="1826"/>
    <s v="English"/>
    <s v="USA"/>
    <n v="26000000"/>
    <n v="1977"/>
    <n v="7.4"/>
    <s v="Drama"/>
    <x v="14"/>
    <s v="War"/>
    <m/>
    <m/>
    <m/>
    <m/>
    <m/>
  </r>
  <r>
    <s v="Wes Craven"/>
    <n v="85"/>
    <x v="1738"/>
    <s v="Mystery|Thriller"/>
    <x v="1827"/>
    <s v="English"/>
    <s v="USA"/>
    <n v="26000000"/>
    <n v="2005"/>
    <n v="6.5"/>
    <s v="Mystery"/>
    <x v="1"/>
    <m/>
    <m/>
    <m/>
    <m/>
    <m/>
    <m/>
  </r>
  <r>
    <s v="David R. Ellis"/>
    <n v="90"/>
    <x v="1739"/>
    <s v="Horror|Thriller"/>
    <x v="1828"/>
    <s v="English"/>
    <s v="USA"/>
    <n v="26000000"/>
    <n v="2003"/>
    <n v="6.2"/>
    <s v="Horror"/>
    <x v="1"/>
    <m/>
    <m/>
    <m/>
    <m/>
    <m/>
    <m/>
  </r>
  <r>
    <s v="Joel Coen"/>
    <n v="107"/>
    <x v="1740"/>
    <s v="Adventure|Comedy|Crime|Music"/>
    <x v="1829"/>
    <s v="English"/>
    <s v="UK"/>
    <n v="26000000"/>
    <n v="2000"/>
    <n v="7.8"/>
    <s v="Adventure"/>
    <x v="8"/>
    <s v="Crime"/>
    <s v="Music"/>
    <m/>
    <m/>
    <m/>
    <m/>
  </r>
  <r>
    <s v="Scott Stewart"/>
    <n v="100"/>
    <x v="1741"/>
    <s v="Action|Fantasy|Horror"/>
    <x v="1830"/>
    <s v="English"/>
    <s v="USA"/>
    <n v="26000000"/>
    <n v="2010"/>
    <n v="5.2"/>
    <s v="Action"/>
    <x v="5"/>
    <s v="Horror"/>
    <m/>
    <m/>
    <m/>
    <m/>
    <m/>
  </r>
  <r>
    <s v="Michael Bay"/>
    <n v="129"/>
    <x v="1742"/>
    <s v="Comedy|Crime|Drama"/>
    <x v="1831"/>
    <s v="English"/>
    <s v="USA"/>
    <n v="26000000"/>
    <n v="2013"/>
    <n v="6.5"/>
    <s v="Comedy"/>
    <x v="7"/>
    <s v="Drama"/>
    <m/>
    <m/>
    <m/>
    <m/>
    <m/>
  </r>
  <r>
    <s v="Paul Weitz"/>
    <n v="109"/>
    <x v="1743"/>
    <s v="Comedy|Drama|Romance"/>
    <x v="1832"/>
    <s v="English"/>
    <s v="USA"/>
    <n v="26000000"/>
    <n v="2004"/>
    <n v="6.5"/>
    <s v="Comedy"/>
    <x v="9"/>
    <s v="Romance"/>
    <m/>
    <m/>
    <m/>
    <m/>
    <m/>
  </r>
  <r>
    <s v="Jonathan Frakes"/>
    <n v="94"/>
    <x v="1744"/>
    <s v="Action|Adventure|Comedy|Sci-Fi|Thriller"/>
    <x v="1833"/>
    <s v="English"/>
    <s v="USA"/>
    <n v="26000000"/>
    <n v="2002"/>
    <n v="5.2"/>
    <s v="Action"/>
    <x v="0"/>
    <s v="Comedy"/>
    <s v="Sci-Fi"/>
    <s v="Thriller"/>
    <m/>
    <m/>
    <m/>
  </r>
  <r>
    <s v="Lawrence Kasdan"/>
    <n v="133"/>
    <x v="1745"/>
    <s v="Action|Crime|Drama|Western"/>
    <x v="1834"/>
    <s v="English"/>
    <s v="USA"/>
    <n v="26000000"/>
    <n v="1985"/>
    <n v="7.2"/>
    <s v="Action"/>
    <x v="7"/>
    <s v="Drama"/>
    <s v="Western"/>
    <m/>
    <m/>
    <m/>
    <m/>
  </r>
  <r>
    <s v="Jim Sheridan"/>
    <n v="105"/>
    <x v="1746"/>
    <s v="Drama|Thriller"/>
    <x v="1835"/>
    <s v="English"/>
    <s v="USA"/>
    <n v="26000000"/>
    <n v="2009"/>
    <n v="7.1"/>
    <s v="Drama"/>
    <x v="1"/>
    <m/>
    <m/>
    <m/>
    <m/>
    <m/>
    <m/>
  </r>
  <r>
    <s v="Kevin Allen"/>
    <n v="100"/>
    <x v="1747"/>
    <s v="Action|Adventure|Comedy|Family|Romance|Sci-Fi"/>
    <x v="1836"/>
    <s v="English"/>
    <s v="USA"/>
    <n v="26000000"/>
    <n v="2004"/>
    <n v="4.5"/>
    <s v="Action"/>
    <x v="0"/>
    <s v="Comedy"/>
    <s v="Family"/>
    <s v="Romance"/>
    <s v="Sci-Fi"/>
    <m/>
    <m/>
  </r>
  <r>
    <s v="Garry Marshall"/>
    <n v="113"/>
    <x v="1748"/>
    <s v="Comedy|Romance"/>
    <x v="1837"/>
    <s v="English"/>
    <s v="USA"/>
    <n v="56000000"/>
    <n v="2011"/>
    <n v="5.7"/>
    <s v="Comedy"/>
    <x v="6"/>
    <m/>
    <m/>
    <m/>
    <m/>
    <m/>
    <m/>
  </r>
  <r>
    <s v="Michael Cristofer"/>
    <n v="118"/>
    <x v="1749"/>
    <s v="Drama|Mystery|Romance|Thriller"/>
    <x v="1838"/>
    <s v="English"/>
    <s v="France"/>
    <n v="42000000"/>
    <n v="2001"/>
    <n v="6"/>
    <s v="Drama"/>
    <x v="12"/>
    <s v="Romance"/>
    <s v="Thriller"/>
    <m/>
    <m/>
    <m/>
    <m/>
  </r>
  <r>
    <s v="James McTeigue"/>
    <n v="110"/>
    <x v="1750"/>
    <s v="Crime|Mystery|Thriller"/>
    <x v="1839"/>
    <s v="English"/>
    <s v="USA"/>
    <n v="26000000"/>
    <n v="2012"/>
    <n v="6.4"/>
    <s v="Crime"/>
    <x v="12"/>
    <s v="Thriller"/>
    <m/>
    <m/>
    <m/>
    <m/>
    <m/>
  </r>
  <r>
    <s v="Donald Petrie"/>
    <n v="110"/>
    <x v="1751"/>
    <s v="Comedy|Romance"/>
    <x v="1840"/>
    <s v="English"/>
    <s v="USA"/>
    <n v="26000000"/>
    <n v="2004"/>
    <n v="5.2"/>
    <s v="Comedy"/>
    <x v="6"/>
    <m/>
    <m/>
    <m/>
    <m/>
    <m/>
    <m/>
  </r>
  <r>
    <s v="Andrew Morahan"/>
    <n v="99"/>
    <x v="1752"/>
    <s v="Action|Fantasy|Romance|Sci-Fi"/>
    <x v="1841"/>
    <s v="English"/>
    <s v="Canada"/>
    <n v="26000000"/>
    <n v="1994"/>
    <n v="4.3"/>
    <s v="Action"/>
    <x v="5"/>
    <s v="Romance"/>
    <s v="Sci-Fi"/>
    <m/>
    <m/>
    <m/>
    <m/>
  </r>
  <r>
    <s v="Bob Rafelson"/>
    <n v="101"/>
    <x v="1753"/>
    <s v="Crime|Drama|Thriller"/>
    <x v="1842"/>
    <s v="English"/>
    <s v="USA"/>
    <n v="22000000"/>
    <n v="1996"/>
    <n v="6.1"/>
    <s v="Crime"/>
    <x v="9"/>
    <s v="Thriller"/>
    <m/>
    <m/>
    <m/>
    <m/>
    <m/>
  </r>
  <r>
    <s v="Michael Cohn"/>
    <n v="100"/>
    <x v="4"/>
    <s v="Fantasy|Horror"/>
    <x v="1843"/>
    <s v="English"/>
    <s v="USA"/>
    <n v="26000000"/>
    <n v="1997"/>
    <n v="6.3"/>
    <s v="Fantasy"/>
    <x v="11"/>
    <m/>
    <m/>
    <m/>
    <m/>
    <m/>
    <m/>
  </r>
  <r>
    <s v="Woody Allen"/>
    <n v="103"/>
    <x v="1754"/>
    <s v="Comedy|Crime|Mystery|Romance"/>
    <x v="1844"/>
    <s v="English"/>
    <s v="USA"/>
    <n v="26000000"/>
    <n v="2001"/>
    <n v="6.8"/>
    <s v="Comedy"/>
    <x v="7"/>
    <s v="Mystery"/>
    <s v="Romance"/>
    <m/>
    <m/>
    <m/>
    <m/>
  </r>
  <r>
    <s v="David O. Russell"/>
    <n v="100"/>
    <x v="4"/>
    <s v="Comedy|Romance"/>
    <x v="1845"/>
    <s v="English"/>
    <s v="USA"/>
    <n v="26000000"/>
    <n v="2015"/>
    <n v="4"/>
    <s v="Comedy"/>
    <x v="6"/>
    <m/>
    <m/>
    <m/>
    <m/>
    <m/>
    <m/>
  </r>
  <r>
    <s v="Alan Shapiro"/>
    <n v="95"/>
    <x v="1755"/>
    <s v="Adventure|Family"/>
    <x v="1846"/>
    <s v="English"/>
    <s v="USA"/>
    <n v="25530000"/>
    <n v="1996"/>
    <n v="5.2"/>
    <s v="Adventure"/>
    <x v="4"/>
    <m/>
    <m/>
    <m/>
    <m/>
    <m/>
    <m/>
  </r>
  <r>
    <s v="Tarsem Singh"/>
    <n v="117"/>
    <x v="1756"/>
    <s v="Action|Mystery|Sci-Fi|Thriller"/>
    <x v="1847"/>
    <s v="English"/>
    <s v="USA"/>
    <n v="26000000"/>
    <n v="2015"/>
    <n v="6.5"/>
    <s v="Action"/>
    <x v="12"/>
    <s v="Sci-Fi"/>
    <s v="Thriller"/>
    <m/>
    <m/>
    <m/>
    <m/>
  </r>
  <r>
    <s v="Fernando Meirelles"/>
    <n v="129"/>
    <x v="1757"/>
    <s v="Drama|Mystery|Romance|Thriller"/>
    <x v="1848"/>
    <s v="English"/>
    <s v="UK"/>
    <n v="15000000"/>
    <n v="2005"/>
    <n v="7.5"/>
    <s v="Drama"/>
    <x v="12"/>
    <s v="Romance"/>
    <s v="Thriller"/>
    <m/>
    <m/>
    <m/>
    <m/>
  </r>
  <r>
    <s v="Mel Gibson"/>
    <n v="120"/>
    <x v="1758"/>
    <s v="Drama"/>
    <x v="1849"/>
    <s v="Aramaic"/>
    <s v="USA"/>
    <n v="30000000"/>
    <n v="2004"/>
    <n v="7.1"/>
    <s v="Drama"/>
    <x v="2"/>
    <m/>
    <m/>
    <m/>
    <m/>
    <m/>
    <m/>
  </r>
  <r>
    <s v="Chris Columbus"/>
    <n v="125"/>
    <x v="1759"/>
    <s v="Comedy|Drama|Family|Romance"/>
    <x v="1850"/>
    <s v="English"/>
    <s v="USA"/>
    <n v="25000000"/>
    <n v="1993"/>
    <n v="6.9"/>
    <s v="Comedy"/>
    <x v="9"/>
    <s v="Family"/>
    <s v="Romance"/>
    <m/>
    <m/>
    <m/>
    <m/>
  </r>
  <r>
    <s v="Barry Levinson"/>
    <n v="133"/>
    <x v="1760"/>
    <s v="Drama"/>
    <x v="1851"/>
    <s v="English"/>
    <s v="USA"/>
    <n v="25000000"/>
    <n v="1988"/>
    <n v="8"/>
    <s v="Drama"/>
    <x v="2"/>
    <m/>
    <m/>
    <m/>
    <m/>
    <m/>
    <m/>
  </r>
  <r>
    <s v="Clint Eastwood"/>
    <n v="116"/>
    <x v="1761"/>
    <s v="Drama"/>
    <x v="1852"/>
    <s v="English"/>
    <s v="USA"/>
    <n v="33000000"/>
    <n v="2008"/>
    <n v="8.1999999999999993"/>
    <s v="Drama"/>
    <x v="2"/>
    <m/>
    <m/>
    <m/>
    <m/>
    <m/>
    <m/>
  </r>
  <r>
    <s v="Oliver Stone"/>
    <n v="129"/>
    <x v="1762"/>
    <s v="Biography|Drama|History"/>
    <x v="1853"/>
    <s v="English"/>
    <s v="USA"/>
    <n v="25100000"/>
    <n v="2008"/>
    <n v="6.4"/>
    <s v="Biography"/>
    <x v="9"/>
    <s v="History"/>
    <m/>
    <m/>
    <m/>
    <m/>
    <m/>
  </r>
  <r>
    <s v="Pierre Morel"/>
    <n v="93"/>
    <x v="1763"/>
    <s v="Action|Thriller"/>
    <x v="1854"/>
    <s v="English"/>
    <s v="France"/>
    <n v="25000000"/>
    <n v="2008"/>
    <n v="7.9"/>
    <s v="Action"/>
    <x v="1"/>
    <m/>
    <m/>
    <m/>
    <m/>
    <m/>
    <m/>
  </r>
  <r>
    <s v="Michael Hoffman"/>
    <n v="118"/>
    <x v="1764"/>
    <s v="Drama|Romance"/>
    <x v="1855"/>
    <s v="English"/>
    <s v="USA"/>
    <n v="26000000"/>
    <n v="2014"/>
    <n v="6.7"/>
    <s v="Drama"/>
    <x v="6"/>
    <m/>
    <m/>
    <m/>
    <m/>
    <m/>
    <m/>
  </r>
  <r>
    <s v="Mick Jackson"/>
    <n v="129"/>
    <x v="1765"/>
    <s v="Action|Drama|Music|Romance"/>
    <x v="1856"/>
    <s v="English"/>
    <s v="USA"/>
    <n v="25000000"/>
    <n v="1992"/>
    <n v="6.1"/>
    <s v="Action"/>
    <x v="9"/>
    <s v="Music"/>
    <s v="Romance"/>
    <m/>
    <m/>
    <m/>
    <m/>
  </r>
  <r>
    <s v="Steven Spielberg"/>
    <n v="185"/>
    <x v="1766"/>
    <s v="Biography|Drama|History"/>
    <x v="1857"/>
    <s v="English"/>
    <s v="USA"/>
    <n v="22000000"/>
    <n v="1993"/>
    <n v="8.9"/>
    <s v="Biography"/>
    <x v="9"/>
    <s v="History"/>
    <m/>
    <m/>
    <m/>
    <m/>
    <m/>
  </r>
  <r>
    <s v="Tate Taylor"/>
    <n v="146"/>
    <x v="1767"/>
    <s v="Drama"/>
    <x v="1858"/>
    <s v="English"/>
    <s v="USA"/>
    <n v="25000000"/>
    <n v="2011"/>
    <n v="8.1"/>
    <s v="Drama"/>
    <x v="2"/>
    <m/>
    <m/>
    <m/>
    <m/>
    <m/>
    <m/>
  </r>
  <r>
    <s v="Bill Condon"/>
    <n v="128"/>
    <x v="1768"/>
    <s v="Biography|Drama|Thriller"/>
    <x v="1859"/>
    <s v="English"/>
    <s v="USA"/>
    <n v="28000000"/>
    <n v="2013"/>
    <n v="6.2"/>
    <s v="Biography"/>
    <x v="9"/>
    <s v="Thriller"/>
    <m/>
    <m/>
    <m/>
    <m/>
    <m/>
  </r>
  <r>
    <s v="Raja Gosnell"/>
    <n v="93"/>
    <x v="1769"/>
    <s v="Adventure|Comedy|Family|Fantasy|Horror|Mystery"/>
    <x v="1860"/>
    <s v="English"/>
    <s v="USA"/>
    <n v="80000000"/>
    <n v="2004"/>
    <n v="4.9000000000000004"/>
    <s v="Adventure"/>
    <x v="8"/>
    <s v="Family"/>
    <s v="Fantasy"/>
    <s v="Horror"/>
    <s v="Mystery"/>
    <m/>
    <m/>
  </r>
  <r>
    <s v="Oleg Stepchenko"/>
    <n v="107"/>
    <x v="4"/>
    <s v="Adventure|Fantasy|Mystery|Thriller"/>
    <x v="1861"/>
    <s v="Russian"/>
    <s v="Russia"/>
    <n v="26000000"/>
    <n v="2014"/>
    <n v="5.4"/>
    <s v="Adventure"/>
    <x v="5"/>
    <s v="Mystery"/>
    <s v="Thriller"/>
    <m/>
    <m/>
    <m/>
    <m/>
  </r>
  <r>
    <s v="Ronny Yu"/>
    <n v="97"/>
    <x v="1770"/>
    <s v="Action|Horror|Thriller"/>
    <x v="1862"/>
    <s v="English"/>
    <s v="USA"/>
    <n v="30000000"/>
    <n v="2003"/>
    <n v="5.8"/>
    <s v="Action"/>
    <x v="11"/>
    <s v="Thriller"/>
    <m/>
    <m/>
    <m/>
    <m/>
    <m/>
  </r>
  <r>
    <s v="Michael Winterbottom"/>
    <n v="101"/>
    <x v="4"/>
    <s v="Drama"/>
    <x v="1863"/>
    <s v="English"/>
    <s v="UK"/>
    <s v="-"/>
    <n v="2014"/>
    <n v="4.7"/>
    <s v="Drama"/>
    <x v="2"/>
    <m/>
    <m/>
    <m/>
    <m/>
    <m/>
    <m/>
  </r>
  <r>
    <s v="John A. Davis"/>
    <n v="82"/>
    <x v="1771"/>
    <s v="Action|Adventure|Animation|Comedy|Family|Sci-Fi"/>
    <x v="1864"/>
    <s v="English"/>
    <s v="USA"/>
    <n v="30000000"/>
    <n v="2001"/>
    <n v="6"/>
    <s v="Action"/>
    <x v="0"/>
    <s v="Animation"/>
    <s v="Comedy"/>
    <s v="Family"/>
    <s v="Sci-Fi"/>
    <m/>
    <m/>
  </r>
  <r>
    <s v="Matt Reeves"/>
    <n v="85"/>
    <x v="1772"/>
    <s v="Action|Adventure|Horror|Sci-Fi"/>
    <x v="1865"/>
    <s v="English"/>
    <s v="USA"/>
    <n v="25000000"/>
    <n v="2008"/>
    <n v="7"/>
    <s v="Action"/>
    <x v="0"/>
    <s v="Horror"/>
    <s v="Sci-Fi"/>
    <m/>
    <m/>
    <m/>
    <m/>
  </r>
  <r>
    <s v="Michael Pressman"/>
    <n v="88"/>
    <x v="1773"/>
    <s v="Action|Adventure|Comedy|Family|Sci-Fi"/>
    <x v="1866"/>
    <s v="English"/>
    <s v="USA"/>
    <n v="25000000"/>
    <n v="1991"/>
    <n v="6"/>
    <s v="Action"/>
    <x v="0"/>
    <s v="Comedy"/>
    <s v="Family"/>
    <s v="Sci-Fi"/>
    <m/>
    <m/>
    <m/>
  </r>
  <r>
    <s v="Brian De Palma"/>
    <n v="119"/>
    <x v="1774"/>
    <s v="Crime|Drama|Thriller"/>
    <x v="1867"/>
    <s v="English"/>
    <s v="USA"/>
    <n v="25000000"/>
    <n v="1987"/>
    <n v="7.9"/>
    <s v="Crime"/>
    <x v="9"/>
    <s v="Thriller"/>
    <m/>
    <m/>
    <m/>
    <m/>
    <m/>
  </r>
  <r>
    <s v="Ethan Coen"/>
    <n v="122"/>
    <x v="1775"/>
    <s v="Crime|Drama|Thriller"/>
    <x v="1868"/>
    <s v="English"/>
    <s v="USA"/>
    <n v="25000000"/>
    <n v="2007"/>
    <n v="8.1"/>
    <s v="Crime"/>
    <x v="9"/>
    <s v="Thriller"/>
    <m/>
    <m/>
    <m/>
    <m/>
    <m/>
  </r>
  <r>
    <s v="Tim Story"/>
    <n v="99"/>
    <x v="1776"/>
    <s v="Action|Comedy|Crime|Romance"/>
    <x v="1869"/>
    <s v="English"/>
    <s v="USA"/>
    <n v="25000000"/>
    <n v="2014"/>
    <n v="6.2"/>
    <s v="Action"/>
    <x v="8"/>
    <s v="Crime"/>
    <s v="Romance"/>
    <m/>
    <m/>
    <m/>
    <m/>
  </r>
  <r>
    <s v="Sharon Maguire"/>
    <n v="97"/>
    <x v="1777"/>
    <s v="Comedy|Drama|Romance"/>
    <x v="1870"/>
    <s v="English"/>
    <s v="UK"/>
    <n v="26000000"/>
    <n v="2001"/>
    <n v="6.7"/>
    <s v="Comedy"/>
    <x v="9"/>
    <s v="Romance"/>
    <m/>
    <m/>
    <m/>
    <m/>
    <m/>
  </r>
  <r>
    <s v="Lasse HallstrÃ¶m"/>
    <n v="121"/>
    <x v="1778"/>
    <s v="Drama|Romance"/>
    <x v="1871"/>
    <s v="English"/>
    <s v="UK"/>
    <n v="25000000"/>
    <n v="2000"/>
    <n v="7.3"/>
    <s v="Drama"/>
    <x v="6"/>
    <m/>
    <m/>
    <m/>
    <m/>
    <m/>
    <m/>
  </r>
  <r>
    <s v="Charles Herman-Wurmfeld"/>
    <n v="95"/>
    <x v="1779"/>
    <s v="Comedy"/>
    <x v="1872"/>
    <s v="English"/>
    <s v="USA"/>
    <n v="45000000"/>
    <n v="2003"/>
    <n v="4.5999999999999996"/>
    <s v="Comedy"/>
    <x v="2"/>
    <m/>
    <m/>
    <m/>
    <m/>
    <m/>
    <m/>
  </r>
  <r>
    <s v="Andy Fickman"/>
    <n v="105"/>
    <x v="1780"/>
    <s v="Comedy|Family"/>
    <x v="1873"/>
    <s v="English"/>
    <s v="USA"/>
    <n v="25000000"/>
    <n v="2012"/>
    <n v="6.1"/>
    <s v="Comedy"/>
    <x v="4"/>
    <m/>
    <m/>
    <m/>
    <m/>
    <m/>
    <m/>
  </r>
  <r>
    <s v="Ivan Reitman"/>
    <n v="108"/>
    <x v="1781"/>
    <s v="Comedy|Romance"/>
    <x v="1874"/>
    <s v="English"/>
    <s v="USA"/>
    <n v="25000000"/>
    <n v="2011"/>
    <n v="6.2"/>
    <s v="Comedy"/>
    <x v="6"/>
    <m/>
    <m/>
    <m/>
    <m/>
    <m/>
    <m/>
  </r>
  <r>
    <s v="George P. Cosmatos"/>
    <n v="134"/>
    <x v="1782"/>
    <s v="Action|Biography|Drama|History|Romance|Western"/>
    <x v="1875"/>
    <s v="English"/>
    <s v="USA"/>
    <n v="25000000"/>
    <n v="1993"/>
    <n v="7.8"/>
    <s v="Action"/>
    <x v="18"/>
    <s v="Drama"/>
    <s v="History"/>
    <s v="Romance"/>
    <s v="Western"/>
    <m/>
    <m/>
  </r>
  <r>
    <s v="Andrzej Bartkowiak"/>
    <n v="115"/>
    <x v="1783"/>
    <s v="Action|Crime|Thriller"/>
    <x v="1876"/>
    <s v="English"/>
    <s v="USA"/>
    <n v="25000000"/>
    <n v="2000"/>
    <n v="6.1"/>
    <s v="Action"/>
    <x v="7"/>
    <s v="Thriller"/>
    <m/>
    <m/>
    <m/>
    <m/>
    <m/>
  </r>
  <r>
    <s v="Richard Donner"/>
    <n v="107"/>
    <x v="4"/>
    <s v="Fantasy|Horror|Mystery"/>
    <x v="1877"/>
    <s v="English"/>
    <s v="UK"/>
    <n v="2800000"/>
    <n v="1976"/>
    <n v="7.6"/>
    <s v="Fantasy"/>
    <x v="11"/>
    <s v="Mystery"/>
    <m/>
    <m/>
    <m/>
    <m/>
    <m/>
  </r>
  <r>
    <s v="James Wong"/>
    <n v="86"/>
    <x v="1784"/>
    <s v="Horror"/>
    <x v="1878"/>
    <s v="English"/>
    <s v="Germany"/>
    <n v="25000000"/>
    <n v="2006"/>
    <n v="5.8"/>
    <s v="Horror"/>
    <x v="2"/>
    <m/>
    <m/>
    <m/>
    <m/>
    <m/>
    <m/>
  </r>
  <r>
    <s v="Scott Hicks"/>
    <n v="101"/>
    <x v="1785"/>
    <s v="Drama|Romance"/>
    <x v="1879"/>
    <s v="English"/>
    <s v="USA"/>
    <n v="25000000"/>
    <n v="2012"/>
    <n v="6.5"/>
    <s v="Drama"/>
    <x v="6"/>
    <m/>
    <m/>
    <m/>
    <m/>
    <m/>
    <m/>
  </r>
  <r>
    <s v="Gabor Csupo"/>
    <n v="96"/>
    <x v="1786"/>
    <s v="Adventure|Drama|Family|Fantasy"/>
    <x v="1880"/>
    <s v="English"/>
    <s v="USA"/>
    <n v="17000000"/>
    <n v="2007"/>
    <n v="7.2"/>
    <s v="Adventure"/>
    <x v="9"/>
    <s v="Family"/>
    <s v="Fantasy"/>
    <m/>
    <m/>
    <m/>
    <m/>
  </r>
  <r>
    <s v="Marc Forster"/>
    <n v="101"/>
    <x v="1787"/>
    <s v="Biography|Drama|Family"/>
    <x v="1881"/>
    <s v="English"/>
    <s v="USA"/>
    <n v="25000000"/>
    <n v="2004"/>
    <n v="7.8"/>
    <s v="Biography"/>
    <x v="9"/>
    <s v="Family"/>
    <m/>
    <m/>
    <m/>
    <m/>
    <m/>
  </r>
  <r>
    <s v="Tyler Perry"/>
    <n v="100"/>
    <x v="1788"/>
    <s v="Comedy|Drama"/>
    <x v="1882"/>
    <s v="English"/>
    <s v="USA"/>
    <n v="25000000"/>
    <n v="2013"/>
    <n v="4.7"/>
    <s v="Comedy"/>
    <x v="9"/>
    <m/>
    <m/>
    <m/>
    <m/>
    <m/>
    <m/>
  </r>
  <r>
    <s v="Joe Carnahan"/>
    <n v="117"/>
    <x v="1789"/>
    <s v="Action|Adventure|Drama|Thriller"/>
    <x v="1883"/>
    <s v="English"/>
    <s v="USA"/>
    <n v="25000000"/>
    <n v="2011"/>
    <n v="6.8"/>
    <s v="Action"/>
    <x v="0"/>
    <s v="Drama"/>
    <s v="Thriller"/>
    <m/>
    <m/>
    <m/>
    <m/>
  </r>
  <r>
    <s v="John Polson"/>
    <n v="101"/>
    <x v="1790"/>
    <s v="Drama|Horror|Mystery|Thriller"/>
    <x v="1884"/>
    <s v="English"/>
    <s v="USA"/>
    <n v="30000000"/>
    <n v="2005"/>
    <n v="5.9"/>
    <s v="Drama"/>
    <x v="11"/>
    <s v="Mystery"/>
    <s v="Thriller"/>
    <m/>
    <m/>
    <m/>
    <m/>
  </r>
  <r>
    <s v="Adam McKay"/>
    <n v="98"/>
    <x v="1791"/>
    <s v="Comedy"/>
    <x v="1885"/>
    <s v="English"/>
    <s v="USA"/>
    <n v="26000000"/>
    <n v="2004"/>
    <n v="7.2"/>
    <s v="Comedy"/>
    <x v="2"/>
    <m/>
    <m/>
    <m/>
    <m/>
    <m/>
    <m/>
  </r>
  <r>
    <s v="Martin Scorsese"/>
    <n v="146"/>
    <x v="1792"/>
    <s v="Biography|Crime|Drama"/>
    <x v="1886"/>
    <s v="English"/>
    <s v="USA"/>
    <n v="25000000"/>
    <n v="1990"/>
    <n v="8.6999999999999993"/>
    <s v="Biography"/>
    <x v="7"/>
    <s v="Drama"/>
    <m/>
    <m/>
    <m/>
    <m/>
    <m/>
  </r>
  <r>
    <s v="Harald Zwart"/>
    <n v="102"/>
    <x v="1793"/>
    <s v="Action|Adventure|Comedy|Crime|Family|Romance|Thriller"/>
    <x v="1887"/>
    <s v="English"/>
    <s v="USA"/>
    <n v="26000000"/>
    <n v="2003"/>
    <n v="5"/>
    <s v="Action"/>
    <x v="0"/>
    <s v="Comedy"/>
    <s v="Crime"/>
    <s v="Family"/>
    <s v="Romance"/>
    <s v="Thriller"/>
    <m/>
  </r>
  <r>
    <s v="Kirk Jones"/>
    <n v="97"/>
    <x v="1794"/>
    <s v="Comedy|Family|Fantasy"/>
    <x v="1888"/>
    <s v="English"/>
    <s v="USA"/>
    <n v="25000000"/>
    <n v="2005"/>
    <n v="6.6"/>
    <s v="Comedy"/>
    <x v="4"/>
    <s v="Fantasy"/>
    <m/>
    <m/>
    <m/>
    <m/>
    <m/>
  </r>
  <r>
    <s v="Brian De Palma"/>
    <n v="142"/>
    <x v="1795"/>
    <s v="Crime|Drama"/>
    <x v="1889"/>
    <s v="English"/>
    <s v="USA"/>
    <n v="25000000"/>
    <n v="1983"/>
    <n v="8.3000000000000007"/>
    <s v="Crime"/>
    <x v="9"/>
    <m/>
    <m/>
    <m/>
    <m/>
    <m/>
    <m/>
  </r>
  <r>
    <s v="Steve Oedekerk"/>
    <n v="98"/>
    <x v="1796"/>
    <s v="Action|Adventure|Comedy|Crime"/>
    <x v="1890"/>
    <s v="English"/>
    <s v="USA"/>
    <n v="25000000"/>
    <n v="1997"/>
    <n v="6.7"/>
    <s v="Action"/>
    <x v="0"/>
    <s v="Comedy"/>
    <s v="Crime"/>
    <m/>
    <m/>
    <m/>
    <m/>
  </r>
  <r>
    <s v="Bernardo Bertolucci"/>
    <n v="219"/>
    <x v="1797"/>
    <s v="Biography|Drama|History"/>
    <x v="1891"/>
    <s v="English"/>
    <s v="China"/>
    <n v="23000000"/>
    <n v="1987"/>
    <n v="7.8"/>
    <s v="Biography"/>
    <x v="9"/>
    <s v="History"/>
    <m/>
    <m/>
    <m/>
    <m/>
    <m/>
  </r>
  <r>
    <s v="Baltasar KormÃ¡kur"/>
    <n v="109"/>
    <x v="1798"/>
    <s v="Action|Crime|Drama|Thriller"/>
    <x v="1892"/>
    <s v="English"/>
    <s v="USA"/>
    <n v="25000000"/>
    <n v="2012"/>
    <n v="6.5"/>
    <s v="Action"/>
    <x v="7"/>
    <s v="Drama"/>
    <s v="Thriller"/>
    <m/>
    <m/>
    <m/>
    <m/>
  </r>
  <r>
    <s v="Brett Ratner"/>
    <n v="97"/>
    <x v="1799"/>
    <s v="Action|Comedy|Crime|Thriller"/>
    <x v="1893"/>
    <s v="English"/>
    <s v="USA"/>
    <n v="25000000"/>
    <n v="1997"/>
    <n v="6.1"/>
    <s v="Action"/>
    <x v="8"/>
    <s v="Crime"/>
    <s v="Thriller"/>
    <m/>
    <m/>
    <m/>
    <m/>
  </r>
  <r>
    <s v="Paul Thomas Anderson"/>
    <n v="158"/>
    <x v="1800"/>
    <s v="Drama"/>
    <x v="1894"/>
    <s v="English"/>
    <s v="USA"/>
    <n v="25000000"/>
    <n v="2007"/>
    <n v="8.1"/>
    <s v="Drama"/>
    <x v="2"/>
    <m/>
    <m/>
    <m/>
    <m/>
    <m/>
    <m/>
  </r>
  <r>
    <s v="Cathy Malkasian"/>
    <n v="85"/>
    <x v="1801"/>
    <s v="Adventure|Animation|Comedy|Family|Fantasy"/>
    <x v="1895"/>
    <s v="English"/>
    <s v="USA"/>
    <n v="25000000"/>
    <n v="2002"/>
    <n v="5.2"/>
    <s v="Adventure"/>
    <x v="3"/>
    <s v="Comedy"/>
    <s v="Family"/>
    <s v="Fantasy"/>
    <m/>
    <m/>
    <m/>
  </r>
  <r>
    <s v="John Eng"/>
    <n v="80"/>
    <x v="1802"/>
    <s v="Adventure|Animation|Comedy|Family|Fantasy|Musical"/>
    <x v="1896"/>
    <s v="English"/>
    <s v="USA"/>
    <n v="25000000"/>
    <n v="2003"/>
    <n v="5.6"/>
    <s v="Adventure"/>
    <x v="3"/>
    <s v="Comedy"/>
    <s v="Family"/>
    <s v="Fantasy"/>
    <s v="Musical"/>
    <m/>
    <m/>
  </r>
  <r>
    <s v="Malcolm D. Lee"/>
    <n v="86"/>
    <x v="1803"/>
    <s v="Action|Comedy"/>
    <x v="1897"/>
    <s v="English"/>
    <s v="USA"/>
    <n v="25000000"/>
    <n v="2002"/>
    <n v="5.8"/>
    <s v="Action"/>
    <x v="8"/>
    <m/>
    <m/>
    <m/>
    <m/>
    <m/>
    <m/>
  </r>
  <r>
    <s v="Ken Kwapis"/>
    <n v="119"/>
    <x v="1804"/>
    <s v="Comedy|Drama|Family|Romance"/>
    <x v="1898"/>
    <s v="English"/>
    <s v="USA"/>
    <n v="25000000"/>
    <n v="2005"/>
    <n v="6.6"/>
    <s v="Comedy"/>
    <x v="9"/>
    <s v="Family"/>
    <s v="Romance"/>
    <m/>
    <m/>
    <m/>
    <m/>
  </r>
  <r>
    <s v="Chris Nahon"/>
    <n v="98"/>
    <x v="1805"/>
    <s v="Action|Crime|Drama|Thriller"/>
    <x v="1899"/>
    <s v="English"/>
    <s v="France"/>
    <n v="25000000"/>
    <n v="2001"/>
    <n v="6.6"/>
    <s v="Action"/>
    <x v="7"/>
    <s v="Drama"/>
    <s v="Thriller"/>
    <m/>
    <m/>
    <m/>
    <m/>
  </r>
  <r>
    <s v="Fred Wolf"/>
    <n v="97"/>
    <x v="1806"/>
    <s v="Comedy|Romance"/>
    <x v="1900"/>
    <s v="English"/>
    <s v="USA"/>
    <n v="25000000"/>
    <n v="2008"/>
    <n v="5.5"/>
    <s v="Comedy"/>
    <x v="6"/>
    <m/>
    <m/>
    <m/>
    <m/>
    <m/>
    <m/>
  </r>
  <r>
    <s v="Bille Woodruff"/>
    <n v="105"/>
    <x v="1807"/>
    <s v="Comedy"/>
    <x v="1901"/>
    <s v="English"/>
    <s v="USA"/>
    <s v="-"/>
    <n v="2005"/>
    <n v="5.5"/>
    <s v="Comedy"/>
    <x v="2"/>
    <m/>
    <m/>
    <m/>
    <m/>
    <m/>
    <m/>
  </r>
  <r>
    <s v="Craig Gillespie"/>
    <n v="124"/>
    <x v="1808"/>
    <s v="Biography|Drama|Sport"/>
    <x v="1902"/>
    <s v="English"/>
    <s v="USA"/>
    <n v="25000000"/>
    <n v="2014"/>
    <n v="7"/>
    <s v="Biography"/>
    <x v="9"/>
    <s v="Sport"/>
    <m/>
    <m/>
    <m/>
    <m/>
    <m/>
  </r>
  <r>
    <s v="Phillip Noyce"/>
    <n v="97"/>
    <x v="1809"/>
    <s v="Drama|Romance|Sci-Fi"/>
    <x v="1903"/>
    <s v="English"/>
    <s v="South Africa"/>
    <n v="25000000"/>
    <n v="2014"/>
    <n v="6.5"/>
    <s v="Drama"/>
    <x v="6"/>
    <s v="Sci-Fi"/>
    <m/>
    <m/>
    <m/>
    <m/>
    <m/>
  </r>
  <r>
    <s v="Dennie Gordon"/>
    <n v="105"/>
    <x v="1810"/>
    <s v="Comedy|Drama|Family|Romance"/>
    <x v="1904"/>
    <s v="English"/>
    <s v="USA"/>
    <n v="20000000"/>
    <n v="2003"/>
    <n v="5.8"/>
    <s v="Comedy"/>
    <x v="9"/>
    <s v="Family"/>
    <s v="Romance"/>
    <m/>
    <m/>
    <m/>
    <m/>
  </r>
  <r>
    <s v="Victor Salva"/>
    <n v="104"/>
    <x v="1811"/>
    <s v="Horror"/>
    <x v="1905"/>
    <s v="English"/>
    <s v="USA"/>
    <n v="17000000"/>
    <n v="2003"/>
    <n v="5.6"/>
    <s v="Horror"/>
    <x v="2"/>
    <m/>
    <m/>
    <m/>
    <m/>
    <m/>
    <m/>
  </r>
  <r>
    <s v="Mark Helfrich"/>
    <n v="101"/>
    <x v="1812"/>
    <s v="Comedy|Romance"/>
    <x v="1906"/>
    <s v="English"/>
    <s v="USA"/>
    <n v="25000000"/>
    <n v="2007"/>
    <n v="5.6"/>
    <s v="Comedy"/>
    <x v="6"/>
    <m/>
    <m/>
    <m/>
    <m/>
    <m/>
    <m/>
  </r>
  <r>
    <s v="Andrzej Bartkowiak"/>
    <n v="101"/>
    <x v="1813"/>
    <s v="Action|Crime|Drama|Thriller"/>
    <x v="1907"/>
    <s v="English"/>
    <s v="USA"/>
    <n v="30000000"/>
    <n v="2003"/>
    <n v="5.8"/>
    <s v="Action"/>
    <x v="7"/>
    <s v="Drama"/>
    <s v="Thriller"/>
    <m/>
    <m/>
    <m/>
    <m/>
  </r>
  <r>
    <s v="Stephen Daldry"/>
    <n v="114"/>
    <x v="1814"/>
    <s v="Drama|Romance"/>
    <x v="1908"/>
    <s v="English"/>
    <s v="USA"/>
    <n v="25000000"/>
    <n v="2002"/>
    <n v="7.6"/>
    <s v="Drama"/>
    <x v="6"/>
    <m/>
    <m/>
    <m/>
    <m/>
    <m/>
    <m/>
  </r>
  <r>
    <s v="Andy Fickman"/>
    <n v="105"/>
    <x v="1815"/>
    <s v="Comedy|Romance"/>
    <x v="1909"/>
    <s v="English"/>
    <s v="USA"/>
    <n v="20000000"/>
    <n v="2006"/>
    <n v="6.4"/>
    <s v="Comedy"/>
    <x v="6"/>
    <m/>
    <m/>
    <m/>
    <m/>
    <m/>
    <m/>
  </r>
  <r>
    <s v="Steve Bendelack"/>
    <n v="90"/>
    <x v="1816"/>
    <s v="Comedy|Family"/>
    <x v="1910"/>
    <s v="English"/>
    <s v="UK"/>
    <n v="25000000"/>
    <n v="2007"/>
    <n v="6.3"/>
    <s v="Comedy"/>
    <x v="4"/>
    <m/>
    <m/>
    <m/>
    <m/>
    <m/>
    <m/>
  </r>
  <r>
    <s v="Dwight H. Little"/>
    <n v="97"/>
    <x v="1817"/>
    <s v="Action|Adventure|Horror|Thriller"/>
    <x v="1911"/>
    <s v="English"/>
    <s v="USA"/>
    <n v="25000000"/>
    <n v="2004"/>
    <n v="4.5999999999999996"/>
    <s v="Action"/>
    <x v="0"/>
    <s v="Horror"/>
    <s v="Thriller"/>
    <m/>
    <m/>
    <m/>
    <m/>
  </r>
  <r>
    <s v="Guillaume Canet"/>
    <n v="144"/>
    <x v="1818"/>
    <s v="Crime|Drama|Thriller"/>
    <x v="1912"/>
    <s v="English"/>
    <s v="France"/>
    <n v="25500000"/>
    <n v="2013"/>
    <n v="6.5"/>
    <s v="Crime"/>
    <x v="9"/>
    <s v="Thriller"/>
    <m/>
    <m/>
    <m/>
    <m/>
    <m/>
  </r>
  <r>
    <s v="Kirsten Sheridan"/>
    <n v="114"/>
    <x v="1819"/>
    <s v="Drama|Music"/>
    <x v="1913"/>
    <s v="English"/>
    <s v="USA"/>
    <n v="30000000"/>
    <n v="2007"/>
    <n v="7.5"/>
    <s v="Drama"/>
    <x v="16"/>
    <m/>
    <m/>
    <m/>
    <m/>
    <m/>
    <m/>
  </r>
  <r>
    <s v="Shekhar Kapur"/>
    <n v="124"/>
    <x v="1820"/>
    <s v="Biography|Drama|History"/>
    <x v="1914"/>
    <s v="English"/>
    <s v="UK"/>
    <n v="25000000"/>
    <n v="1998"/>
    <n v="7.5"/>
    <s v="Biography"/>
    <x v="9"/>
    <s v="History"/>
    <m/>
    <m/>
    <m/>
    <m/>
    <m/>
  </r>
  <r>
    <s v="Ronny Yu"/>
    <n v="89"/>
    <x v="1821"/>
    <s v="Comedy|Fantasy|Horror|Romance"/>
    <x v="1915"/>
    <s v="English"/>
    <s v="Canada"/>
    <n v="25000000"/>
    <n v="1998"/>
    <n v="5.3"/>
    <s v="Comedy"/>
    <x v="5"/>
    <s v="Horror"/>
    <s v="Romance"/>
    <m/>
    <m/>
    <m/>
    <m/>
  </r>
  <r>
    <s v="Richard Fleischer"/>
    <n v="160"/>
    <x v="1822"/>
    <s v="Action|Drama|History|War"/>
    <x v="1916"/>
    <s v="English"/>
    <s v="Japan"/>
    <n v="25000000"/>
    <n v="1970"/>
    <n v="7.5"/>
    <s v="Action"/>
    <x v="9"/>
    <s v="History"/>
    <s v="War"/>
    <m/>
    <m/>
    <m/>
    <m/>
  </r>
  <r>
    <s v="Bob Spiers"/>
    <n v="93"/>
    <x v="1823"/>
    <s v="Comedy|Family|Music"/>
    <x v="1917"/>
    <s v="English"/>
    <s v="UK"/>
    <n v="25000000"/>
    <n v="1997"/>
    <n v="3.3"/>
    <s v="Comedy"/>
    <x v="4"/>
    <s v="Music"/>
    <m/>
    <m/>
    <m/>
    <m/>
    <m/>
  </r>
  <r>
    <s v="David Gordon Green"/>
    <n v="87"/>
    <x v="1824"/>
    <s v="Comedy"/>
    <x v="1918"/>
    <s v="English"/>
    <s v="USA"/>
    <s v="-"/>
    <n v="2011"/>
    <n v="5.7"/>
    <s v="Comedy"/>
    <x v="2"/>
    <m/>
    <m/>
    <m/>
    <m/>
    <m/>
    <m/>
  </r>
  <r>
    <s v="Damien Dante Wayans"/>
    <n v="88"/>
    <x v="1825"/>
    <s v="Action|Comedy|Music"/>
    <x v="1919"/>
    <s v="English"/>
    <s v="USA"/>
    <n v="25000000"/>
    <n v="2009"/>
    <n v="3.5"/>
    <s v="Action"/>
    <x v="8"/>
    <s v="Music"/>
    <m/>
    <m/>
    <m/>
    <m/>
    <m/>
  </r>
  <r>
    <s v="Frank Darabont"/>
    <n v="142"/>
    <x v="1826"/>
    <s v="Crime|Drama"/>
    <x v="1920"/>
    <s v="English"/>
    <s v="USA"/>
    <n v="25000000"/>
    <n v="1994"/>
    <n v="9.3000000000000007"/>
    <s v="Crime"/>
    <x v="9"/>
    <m/>
    <m/>
    <m/>
    <m/>
    <m/>
    <m/>
  </r>
  <r>
    <s v="Simon Wincer"/>
    <n v="92"/>
    <x v="1827"/>
    <s v="Adventure|Comedy|Crime"/>
    <x v="1921"/>
    <s v="English"/>
    <s v="Australia"/>
    <n v="21150000"/>
    <n v="2001"/>
    <n v="4.8"/>
    <s v="Adventure"/>
    <x v="8"/>
    <s v="Crime"/>
    <m/>
    <m/>
    <m/>
    <m/>
    <m/>
  </r>
  <r>
    <s v="Bobby Farrelly"/>
    <n v="117"/>
    <x v="1828"/>
    <s v="Comedy|Sport"/>
    <x v="1922"/>
    <s v="English"/>
    <s v="USA"/>
    <n v="27000000"/>
    <n v="1996"/>
    <n v="6.9"/>
    <s v="Comedy"/>
    <x v="19"/>
    <m/>
    <m/>
    <m/>
    <m/>
    <m/>
    <m/>
  </r>
  <r>
    <s v="Rupert Wyatt"/>
    <n v="111"/>
    <x v="1829"/>
    <s v="Crime|Drama|Thriller"/>
    <x v="1923"/>
    <s v="English"/>
    <s v="USA"/>
    <n v="25000000"/>
    <n v="2014"/>
    <n v="6"/>
    <s v="Crime"/>
    <x v="9"/>
    <s v="Thriller"/>
    <m/>
    <m/>
    <m/>
    <m/>
    <m/>
  </r>
  <r>
    <s v="John Wells"/>
    <n v="121"/>
    <x v="1830"/>
    <s v="Drama"/>
    <x v="1924"/>
    <s v="English"/>
    <s v="USA"/>
    <n v="25000000"/>
    <n v="2013"/>
    <n v="7.3"/>
    <s v="Drama"/>
    <x v="2"/>
    <m/>
    <m/>
    <m/>
    <m/>
    <m/>
    <m/>
  </r>
  <r>
    <s v="Tim Fywell"/>
    <n v="98"/>
    <x v="1831"/>
    <s v="Comedy|Drama|Family|Sport"/>
    <x v="1925"/>
    <s v="English"/>
    <s v="USA"/>
    <s v="-"/>
    <n v="2005"/>
    <n v="6"/>
    <s v="Comedy"/>
    <x v="9"/>
    <s v="Family"/>
    <s v="Sport"/>
    <m/>
    <m/>
    <m/>
    <m/>
  </r>
  <r>
    <s v="Nigel Cole"/>
    <n v="107"/>
    <x v="1832"/>
    <s v="Comedy|Drama|Romance"/>
    <x v="1926"/>
    <s v="English"/>
    <s v="USA"/>
    <n v="30000000"/>
    <n v="2005"/>
    <n v="6.6"/>
    <s v="Comedy"/>
    <x v="9"/>
    <s v="Romance"/>
    <m/>
    <m/>
    <m/>
    <m/>
    <m/>
  </r>
  <r>
    <s v="Dexter Fletcher"/>
    <n v="106"/>
    <x v="1833"/>
    <s v="Biography|Comedy|Drama|Sport"/>
    <x v="1927"/>
    <s v="English"/>
    <s v="UK"/>
    <n v="23000000"/>
    <n v="2016"/>
    <n v="7.5"/>
    <s v="Biography"/>
    <x v="8"/>
    <s v="Drama"/>
    <s v="Sport"/>
    <m/>
    <m/>
    <m/>
    <m/>
  </r>
  <r>
    <s v="Spike Lee"/>
    <n v="136"/>
    <x v="1834"/>
    <s v="Drama|Sport"/>
    <x v="1928"/>
    <s v="English"/>
    <s v="USA"/>
    <n v="25000000"/>
    <n v="1998"/>
    <n v="6.9"/>
    <s v="Drama"/>
    <x v="19"/>
    <m/>
    <m/>
    <m/>
    <m/>
    <m/>
    <m/>
  </r>
  <r>
    <s v="Jeremy Leven"/>
    <n v="97"/>
    <x v="1835"/>
    <s v="Comedy|Drama|Romance"/>
    <x v="1929"/>
    <s v="English"/>
    <s v="USA"/>
    <n v="25000000"/>
    <n v="1994"/>
    <n v="6.8"/>
    <s v="Comedy"/>
    <x v="9"/>
    <s v="Romance"/>
    <m/>
    <m/>
    <m/>
    <m/>
    <m/>
  </r>
  <r>
    <s v="-"/>
    <n v="7"/>
    <x v="4"/>
    <s v="Animation|Comedy|Family"/>
    <x v="1930"/>
    <s v="English"/>
    <s v="UK"/>
    <s v="-"/>
    <s v="-"/>
    <n v="8.3000000000000007"/>
    <s v="Animation"/>
    <x v="8"/>
    <s v="Family"/>
    <m/>
    <m/>
    <m/>
    <m/>
    <m/>
  </r>
  <r>
    <s v="Lasse HallstrÃ¶m"/>
    <n v="108"/>
    <x v="1836"/>
    <s v="Drama|Romance|War"/>
    <x v="1931"/>
    <s v="English"/>
    <s v="USA"/>
    <n v="25000000"/>
    <n v="2010"/>
    <n v="6.3"/>
    <s v="Drama"/>
    <x v="6"/>
    <s v="War"/>
    <m/>
    <m/>
    <m/>
    <m/>
    <m/>
  </r>
  <r>
    <s v="Sylvain White"/>
    <n v="97"/>
    <x v="1837"/>
    <s v="Action|Crime|Drama|Mystery|Thriller"/>
    <x v="1932"/>
    <s v="English"/>
    <s v="USA"/>
    <n v="25000000"/>
    <n v="2010"/>
    <n v="6.4"/>
    <s v="Action"/>
    <x v="7"/>
    <s v="Drama"/>
    <s v="Mystery"/>
    <s v="Thriller"/>
    <m/>
    <m/>
    <m/>
  </r>
  <r>
    <s v="Troy Nixey"/>
    <n v="99"/>
    <x v="1838"/>
    <s v="Fantasy|Horror|Thriller"/>
    <x v="1933"/>
    <s v="English"/>
    <s v="USA"/>
    <n v="25000000"/>
    <n v="2010"/>
    <n v="5.6"/>
    <s v="Fantasy"/>
    <x v="11"/>
    <s v="Thriller"/>
    <m/>
    <m/>
    <m/>
    <m/>
    <m/>
  </r>
  <r>
    <s v="Philip G. Atwell"/>
    <n v="103"/>
    <x v="1839"/>
    <s v="Action|Crime|Thriller"/>
    <x v="1934"/>
    <s v="English"/>
    <s v="USA"/>
    <n v="25000000"/>
    <n v="2007"/>
    <n v="6.3"/>
    <s v="Action"/>
    <x v="7"/>
    <s v="Thriller"/>
    <m/>
    <m/>
    <m/>
    <m/>
    <m/>
  </r>
  <r>
    <s v="Paul Thomas Anderson"/>
    <n v="95"/>
    <x v="1840"/>
    <s v="Comedy|Drama|Romance|Thriller"/>
    <x v="1935"/>
    <s v="English"/>
    <s v="USA"/>
    <n v="25000000"/>
    <n v="2002"/>
    <n v="7.3"/>
    <s v="Comedy"/>
    <x v="9"/>
    <s v="Romance"/>
    <s v="Thriller"/>
    <m/>
    <m/>
    <m/>
    <m/>
  </r>
  <r>
    <s v="Jeff Schaffer"/>
    <n v="93"/>
    <x v="1841"/>
    <s v="Comedy"/>
    <x v="1936"/>
    <s v="English"/>
    <s v="USA"/>
    <n v="25000000"/>
    <n v="2004"/>
    <n v="6.6"/>
    <s v="Comedy"/>
    <x v="2"/>
    <m/>
    <m/>
    <m/>
    <m/>
    <m/>
    <m/>
  </r>
  <r>
    <s v="Don Michael Paul"/>
    <n v="98"/>
    <x v="1842"/>
    <s v="Action|Crime|Thriller"/>
    <x v="1937"/>
    <s v="English"/>
    <s v="Germany"/>
    <n v="13000000"/>
    <n v="2002"/>
    <n v="4.5999999999999996"/>
    <s v="Action"/>
    <x v="7"/>
    <s v="Thriller"/>
    <m/>
    <m/>
    <m/>
    <m/>
    <m/>
  </r>
  <r>
    <s v="Paul Feig"/>
    <n v="90"/>
    <x v="1843"/>
    <s v="Adventure|Comedy|Family|Romance"/>
    <x v="1938"/>
    <s v="English"/>
    <s v="USA"/>
    <n v="26000000"/>
    <n v="2006"/>
    <n v="5.0999999999999996"/>
    <s v="Adventure"/>
    <x v="8"/>
    <s v="Family"/>
    <s v="Romance"/>
    <m/>
    <m/>
    <m/>
    <m/>
  </r>
  <r>
    <s v="James Bridges"/>
    <n v="107"/>
    <x v="1844"/>
    <s v="Drama"/>
    <x v="1939"/>
    <s v="English"/>
    <s v="USA"/>
    <n v="25000000"/>
    <n v="1988"/>
    <n v="5.6"/>
    <s v="Drama"/>
    <x v="2"/>
    <m/>
    <m/>
    <m/>
    <m/>
    <m/>
    <m/>
  </r>
  <r>
    <s v="Steve Barron"/>
    <n v="90"/>
    <x v="1845"/>
    <s v="Adventure|Family|Fantasy|Musical"/>
    <x v="1940"/>
    <s v="Italian"/>
    <s v="UK"/>
    <n v="25000000"/>
    <n v="1996"/>
    <n v="5.3"/>
    <s v="Adventure"/>
    <x v="4"/>
    <s v="Fantasy"/>
    <s v="Musical"/>
    <m/>
    <m/>
    <m/>
    <m/>
  </r>
  <r>
    <s v="Bill Paxton"/>
    <n v="120"/>
    <x v="1846"/>
    <s v="Drama|History|Sport"/>
    <x v="1941"/>
    <s v="English"/>
    <s v="USA"/>
    <s v="-"/>
    <n v="2005"/>
    <n v="7.5"/>
    <s v="Drama"/>
    <x v="14"/>
    <s v="Sport"/>
    <m/>
    <m/>
    <m/>
    <m/>
    <m/>
  </r>
  <r>
    <s v="Richard Kelly"/>
    <n v="115"/>
    <x v="1847"/>
    <s v="Drama|Fantasy|Mystery|Thriller"/>
    <x v="1942"/>
    <s v="English"/>
    <s v="USA"/>
    <n v="16000000"/>
    <n v="2009"/>
    <n v="5.6"/>
    <s v="Drama"/>
    <x v="5"/>
    <s v="Mystery"/>
    <s v="Thriller"/>
    <m/>
    <m/>
    <m/>
    <m/>
  </r>
  <r>
    <s v="Carter Smith"/>
    <n v="93"/>
    <x v="1848"/>
    <s v="Horror"/>
    <x v="1943"/>
    <s v="English"/>
    <s v="USA"/>
    <n v="8000000"/>
    <n v="2008"/>
    <n v="5.9"/>
    <s v="Horror"/>
    <x v="2"/>
    <m/>
    <m/>
    <m/>
    <m/>
    <m/>
    <m/>
  </r>
  <r>
    <s v="John Schlesinger"/>
    <n v="99"/>
    <x v="1849"/>
    <s v="Comedy|Drama|Romance"/>
    <x v="1944"/>
    <s v="English"/>
    <s v="USA"/>
    <n v="25000000"/>
    <n v="2000"/>
    <n v="4.7"/>
    <s v="Comedy"/>
    <x v="9"/>
    <s v="Romance"/>
    <m/>
    <m/>
    <m/>
    <m/>
    <m/>
  </r>
  <r>
    <s v="Wes Craven"/>
    <n v="107"/>
    <x v="1850"/>
    <s v="Horror|Mystery|Thriller"/>
    <x v="1945"/>
    <s v="English"/>
    <s v="USA"/>
    <n v="25000000"/>
    <n v="2010"/>
    <n v="4.8"/>
    <s v="Horror"/>
    <x v="12"/>
    <s v="Thriller"/>
    <m/>
    <m/>
    <m/>
    <m/>
    <m/>
  </r>
  <r>
    <s v="Luke Greenfield"/>
    <n v="110"/>
    <x v="1851"/>
    <s v="Comedy|Drama|Romance"/>
    <x v="1946"/>
    <s v="English"/>
    <s v="USA"/>
    <n v="25000000"/>
    <n v="2004"/>
    <n v="6.8"/>
    <s v="Comedy"/>
    <x v="9"/>
    <s v="Romance"/>
    <m/>
    <m/>
    <m/>
    <m/>
    <m/>
  </r>
  <r>
    <s v="Ringo Lam"/>
    <n v="101"/>
    <x v="1852"/>
    <s v="Action|Crime|Mystery|Romance|Thriller"/>
    <x v="1947"/>
    <s v="English"/>
    <s v="USA"/>
    <n v="25000000"/>
    <n v="1996"/>
    <n v="5.4"/>
    <s v="Action"/>
    <x v="7"/>
    <s v="Mystery"/>
    <s v="Romance"/>
    <s v="Thriller"/>
    <m/>
    <m/>
    <m/>
  </r>
  <r>
    <s v="Bruce McCulloch"/>
    <n v="85"/>
    <x v="1853"/>
    <s v="Comedy|Crime"/>
    <x v="1948"/>
    <s v="English"/>
    <s v="USA"/>
    <n v="25000000"/>
    <n v="2002"/>
    <n v="5.0999999999999996"/>
    <s v="Comedy"/>
    <x v="7"/>
    <m/>
    <m/>
    <m/>
    <m/>
    <m/>
    <m/>
  </r>
  <r>
    <s v="Brian Helgeland"/>
    <n v="132"/>
    <x v="1854"/>
    <s v="Biography|Crime|Drama|History|Thriller"/>
    <x v="1949"/>
    <s v="English"/>
    <s v="UK"/>
    <n v="30000000"/>
    <n v="2015"/>
    <n v="7"/>
    <s v="Biography"/>
    <x v="7"/>
    <s v="Drama"/>
    <s v="History"/>
    <s v="Thriller"/>
    <m/>
    <m/>
    <m/>
  </r>
  <r>
    <s v="Akiva Schaffer"/>
    <n v="88"/>
    <x v="1855"/>
    <s v="Comedy"/>
    <x v="1950"/>
    <s v="English"/>
    <s v="USA"/>
    <s v="-"/>
    <n v="2007"/>
    <n v="6.7"/>
    <s v="Comedy"/>
    <x v="2"/>
    <m/>
    <m/>
    <m/>
    <m/>
    <m/>
    <m/>
  </r>
  <r>
    <s v="David R. Ellis"/>
    <n v="90"/>
    <x v="1856"/>
    <s v="Horror|Thriller"/>
    <x v="1951"/>
    <s v="English"/>
    <s v="USA"/>
    <n v="25000000"/>
    <n v="2011"/>
    <n v="4"/>
    <s v="Horror"/>
    <x v="1"/>
    <m/>
    <m/>
    <m/>
    <m/>
    <m/>
    <m/>
  </r>
  <r>
    <s v="Alan Parker"/>
    <n v="145"/>
    <x v="1857"/>
    <s v="Drama"/>
    <x v="1952"/>
    <s v="English"/>
    <s v="USA"/>
    <n v="25000000"/>
    <n v="1999"/>
    <n v="7.3"/>
    <s v="Drama"/>
    <x v="2"/>
    <m/>
    <m/>
    <m/>
    <m/>
    <m/>
    <m/>
  </r>
  <r>
    <s v="Ivan Reitman"/>
    <n v="110"/>
    <x v="1858"/>
    <s v="Drama|Sport"/>
    <x v="1953"/>
    <s v="English"/>
    <s v="USA"/>
    <n v="25000000"/>
    <n v="2014"/>
    <n v="6.8"/>
    <s v="Drama"/>
    <x v="19"/>
    <m/>
    <m/>
    <m/>
    <m/>
    <m/>
    <m/>
  </r>
  <r>
    <s v="Tobe Hooper"/>
    <n v="101"/>
    <x v="4"/>
    <s v="Action|Horror|Sci-Fi|Thriller"/>
    <x v="1954"/>
    <s v="English"/>
    <s v="UK"/>
    <n v="25000000"/>
    <n v="1985"/>
    <n v="6.1"/>
    <s v="Action"/>
    <x v="11"/>
    <s v="Sci-Fi"/>
    <s v="Thriller"/>
    <m/>
    <m/>
    <m/>
    <m/>
  </r>
  <r>
    <s v="-"/>
    <n v="30"/>
    <x v="4"/>
    <s v="Action|Animation|Comedy|Family|Fantasy|Sci-Fi"/>
    <x v="1955"/>
    <s v="English"/>
    <s v="USA"/>
    <s v="-"/>
    <s v="-"/>
    <n v="7.2"/>
    <s v="Action"/>
    <x v="3"/>
    <s v="Comedy"/>
    <s v="Family"/>
    <s v="Fantasy"/>
    <s v="Sci-Fi"/>
    <m/>
    <m/>
  </r>
  <r>
    <s v="Robert Redford"/>
    <n v="122"/>
    <x v="1859"/>
    <s v="Crime|Drama|History"/>
    <x v="1956"/>
    <s v="English"/>
    <s v="USA"/>
    <n v="25000000"/>
    <n v="2010"/>
    <n v="7"/>
    <s v="Crime"/>
    <x v="9"/>
    <s v="History"/>
    <m/>
    <m/>
    <m/>
    <m/>
    <m/>
  </r>
  <r>
    <s v="Catherine Hardwicke"/>
    <n v="107"/>
    <x v="1860"/>
    <s v="Biography|Drama|Sport"/>
    <x v="1957"/>
    <s v="English"/>
    <s v="USA"/>
    <n v="25000000"/>
    <n v="2005"/>
    <n v="7.1"/>
    <s v="Biography"/>
    <x v="9"/>
    <s v="Sport"/>
    <m/>
    <m/>
    <m/>
    <m/>
    <m/>
  </r>
  <r>
    <s v="Patricia Riggen"/>
    <n v="127"/>
    <x v="1861"/>
    <s v="Biography|Drama|History"/>
    <x v="1958"/>
    <s v="English"/>
    <s v="Chile"/>
    <n v="26000000"/>
    <n v="2015"/>
    <n v="6.9"/>
    <s v="Biography"/>
    <x v="9"/>
    <s v="History"/>
    <m/>
    <m/>
    <m/>
    <m/>
    <m/>
  </r>
  <r>
    <s v="John Carpenter"/>
    <n v="99"/>
    <x v="1862"/>
    <s v="Action|Adventure|Comedy|Fantasy"/>
    <x v="1959"/>
    <s v="English"/>
    <s v="USA"/>
    <n v="25000000"/>
    <n v="1986"/>
    <n v="7.3"/>
    <s v="Action"/>
    <x v="0"/>
    <s v="Comedy"/>
    <s v="Fantasy"/>
    <m/>
    <m/>
    <m/>
    <m/>
  </r>
  <r>
    <s v="Pascal Chaumeil"/>
    <n v="104"/>
    <x v="4"/>
    <s v="Comedy|Romance"/>
    <x v="1960"/>
    <s v="French"/>
    <s v="France"/>
    <n v="17000000"/>
    <n v="2012"/>
    <n v="6.3"/>
    <s v="Comedy"/>
    <x v="6"/>
    <m/>
    <m/>
    <m/>
    <m/>
    <m/>
    <m/>
  </r>
  <r>
    <s v="Gavin O'Connor"/>
    <n v="140"/>
    <x v="1863"/>
    <s v="Drama|Sport"/>
    <x v="1961"/>
    <s v="English"/>
    <s v="USA"/>
    <n v="25000000"/>
    <n v="2011"/>
    <n v="8.1999999999999993"/>
    <s v="Drama"/>
    <x v="19"/>
    <m/>
    <m/>
    <m/>
    <m/>
    <m/>
    <m/>
  </r>
  <r>
    <s v="Neil Jordan"/>
    <n v="133"/>
    <x v="1864"/>
    <s v="Biography|Drama|Thriller|War"/>
    <x v="1962"/>
    <s v="English"/>
    <s v="UK"/>
    <n v="28000000"/>
    <n v="1996"/>
    <n v="7.1"/>
    <s v="Biography"/>
    <x v="9"/>
    <s v="Thriller"/>
    <s v="War"/>
    <m/>
    <m/>
    <m/>
    <m/>
  </r>
  <r>
    <s v="Ron Maxwell"/>
    <n v="271"/>
    <x v="1865"/>
    <s v="Drama|History|War"/>
    <x v="1963"/>
    <s v="English"/>
    <s v="USA"/>
    <n v="25000000"/>
    <n v="1993"/>
    <n v="7.7"/>
    <s v="Drama"/>
    <x v="14"/>
    <s v="War"/>
    <m/>
    <m/>
    <m/>
    <m/>
    <m/>
  </r>
  <r>
    <s v="Kimberly Peirce"/>
    <n v="112"/>
    <x v="1866"/>
    <s v="Drama|War"/>
    <x v="1964"/>
    <s v="English"/>
    <s v="USA"/>
    <n v="25000000"/>
    <n v="2008"/>
    <n v="6.5"/>
    <s v="Drama"/>
    <x v="17"/>
    <m/>
    <m/>
    <m/>
    <m/>
    <m/>
    <m/>
  </r>
  <r>
    <s v="Stephen Gaghan"/>
    <n v="99"/>
    <x v="1867"/>
    <s v="Drama|Music|Mystery|Romance|Thriller"/>
    <x v="1965"/>
    <s v="English"/>
    <s v="USA"/>
    <n v="25000000"/>
    <n v="2002"/>
    <n v="4.9000000000000004"/>
    <s v="Drama"/>
    <x v="16"/>
    <s v="Mystery"/>
    <s v="Romance"/>
    <s v="Thriller"/>
    <m/>
    <m/>
    <m/>
  </r>
  <r>
    <s v="Jonathan Kaplan"/>
    <n v="100"/>
    <x v="1868"/>
    <s v="Drama|Mystery|Thriller"/>
    <x v="1966"/>
    <s v="English"/>
    <s v="USA"/>
    <n v="25000000"/>
    <n v="1999"/>
    <n v="6.4"/>
    <s v="Drama"/>
    <x v="12"/>
    <s v="Thriller"/>
    <m/>
    <m/>
    <m/>
    <m/>
    <m/>
  </r>
  <r>
    <s v="Ole Bornedal"/>
    <n v="92"/>
    <x v="1869"/>
    <s v="Horror|Thriller"/>
    <x v="1967"/>
    <s v="English"/>
    <s v="USA"/>
    <n v="14000000"/>
    <n v="2012"/>
    <n v="5.9"/>
    <s v="Horror"/>
    <x v="1"/>
    <m/>
    <m/>
    <m/>
    <m/>
    <m/>
    <m/>
  </r>
  <r>
    <s v="Richard Benjamin"/>
    <n v="105"/>
    <x v="1870"/>
    <s v="Comedy|Drama|Romance"/>
    <x v="1968"/>
    <s v="English"/>
    <s v="USA"/>
    <n v="25000000"/>
    <n v="1996"/>
    <n v="6.2"/>
    <s v="Comedy"/>
    <x v="9"/>
    <s v="Romance"/>
    <m/>
    <m/>
    <m/>
    <m/>
    <m/>
  </r>
  <r>
    <s v="Rod Lurie"/>
    <n v="110"/>
    <x v="1871"/>
    <s v="Action|Drama|Thriller"/>
    <x v="1969"/>
    <s v="English"/>
    <s v="USA"/>
    <n v="25000000"/>
    <n v="2011"/>
    <n v="5.8"/>
    <s v="Action"/>
    <x v="9"/>
    <s v="Thriller"/>
    <m/>
    <m/>
    <m/>
    <m/>
    <m/>
  </r>
  <r>
    <s v="Lasse HallstrÃ¶m"/>
    <n v="116"/>
    <x v="1872"/>
    <s v="Comedy|Drama"/>
    <x v="1970"/>
    <s v="English"/>
    <s v="USA"/>
    <n v="25000000"/>
    <n v="2006"/>
    <n v="6.7"/>
    <s v="Comedy"/>
    <x v="9"/>
    <m/>
    <m/>
    <m/>
    <m/>
    <m/>
    <m/>
  </r>
  <r>
    <s v="Craig R. Baxley"/>
    <n v="88"/>
    <x v="1873"/>
    <s v="Action|Crime|Drama|Thriller"/>
    <x v="1971"/>
    <s v="English"/>
    <s v="USA"/>
    <n v="17000000"/>
    <n v="1991"/>
    <n v="5.9"/>
    <s v="Action"/>
    <x v="7"/>
    <s v="Drama"/>
    <s v="Thriller"/>
    <m/>
    <m/>
    <m/>
    <m/>
  </r>
  <r>
    <s v="John Hillcoat"/>
    <n v="111"/>
    <x v="1874"/>
    <s v="Adventure|Drama"/>
    <x v="1972"/>
    <s v="English"/>
    <s v="USA"/>
    <n v="25000000"/>
    <n v="2009"/>
    <n v="7.3"/>
    <s v="Adventure"/>
    <x v="9"/>
    <m/>
    <m/>
    <m/>
    <m/>
    <m/>
    <m/>
  </r>
  <r>
    <s v="John Guillermin"/>
    <n v="117"/>
    <x v="4"/>
    <s v="Adventure|Fantasy"/>
    <x v="1973"/>
    <s v="English"/>
    <s v="UK"/>
    <n v="25000000"/>
    <n v="1984"/>
    <n v="4.8"/>
    <s v="Adventure"/>
    <x v="5"/>
    <m/>
    <m/>
    <m/>
    <m/>
    <m/>
    <m/>
  </r>
  <r>
    <s v="Marcos Siega"/>
    <n v="95"/>
    <x v="1875"/>
    <s v="Action|Comedy|Crime|Drama|Thriller"/>
    <x v="1974"/>
    <s v="English"/>
    <s v="USA"/>
    <n v="25000000"/>
    <n v="2005"/>
    <n v="4.0999999999999996"/>
    <s v="Action"/>
    <x v="8"/>
    <s v="Crime"/>
    <s v="Drama"/>
    <s v="Thriller"/>
    <m/>
    <m/>
    <m/>
  </r>
  <r>
    <s v="J.B. Rogers"/>
    <n v="95"/>
    <x v="1876"/>
    <s v="Comedy|Romance"/>
    <x v="1975"/>
    <s v="English"/>
    <s v="USA"/>
    <n v="25000000"/>
    <n v="2001"/>
    <n v="4.9000000000000004"/>
    <s v="Comedy"/>
    <x v="6"/>
    <m/>
    <m/>
    <m/>
    <m/>
    <m/>
    <m/>
  </r>
  <r>
    <s v="Roger Donaldson"/>
    <n v="127"/>
    <x v="1877"/>
    <s v="Biography|Drama|Sport"/>
    <x v="1976"/>
    <s v="English"/>
    <s v="New Zealand"/>
    <n v="25000000"/>
    <n v="2005"/>
    <n v="7.9"/>
    <s v="Biography"/>
    <x v="9"/>
    <s v="Sport"/>
    <m/>
    <m/>
    <m/>
    <m/>
    <m/>
  </r>
  <r>
    <s v="David R. Ellis"/>
    <n v="105"/>
    <x v="1452"/>
    <s v="Action|Adventure|Crime|Drama|Thriller"/>
    <x v="1515"/>
    <s v="English"/>
    <s v="Germany"/>
    <n v="33000000"/>
    <n v="2006"/>
    <n v="5.6"/>
    <s v="Action"/>
    <x v="0"/>
    <s v="Crime"/>
    <s v="Drama"/>
    <s v="Thriller"/>
    <m/>
    <m/>
    <m/>
  </r>
  <r>
    <s v="Rachel Talalay"/>
    <n v="104"/>
    <x v="1878"/>
    <s v="Action|Comedy|Sci-Fi"/>
    <x v="1977"/>
    <s v="English"/>
    <s v="USA"/>
    <n v="25000000"/>
    <n v="1995"/>
    <n v="5.2"/>
    <s v="Action"/>
    <x v="8"/>
    <s v="Sci-Fi"/>
    <m/>
    <m/>
    <m/>
    <m/>
    <m/>
  </r>
  <r>
    <s v="Jeffrey W. Byrd"/>
    <n v="95"/>
    <x v="1879"/>
    <s v="Comedy|Crime"/>
    <x v="1978"/>
    <s v="English"/>
    <s v="USA"/>
    <n v="15000000"/>
    <n v="2005"/>
    <n v="4.0999999999999996"/>
    <s v="Comedy"/>
    <x v="7"/>
    <m/>
    <m/>
    <m/>
    <m/>
    <m/>
    <m/>
  </r>
  <r>
    <s v="Fernando Meirelles"/>
    <n v="121"/>
    <x v="1880"/>
    <s v="Drama|Mystery|Sci-Fi|Thriller"/>
    <x v="1979"/>
    <s v="English"/>
    <s v="Canada"/>
    <n v="25000000"/>
    <n v="2008"/>
    <n v="6.6"/>
    <s v="Drama"/>
    <x v="12"/>
    <s v="Sci-Fi"/>
    <s v="Thriller"/>
    <m/>
    <m/>
    <m/>
    <m/>
  </r>
  <r>
    <s v="Uwe Boll"/>
    <n v="92"/>
    <x v="1881"/>
    <s v="Action|Adventure|Fantasy|Horror"/>
    <x v="1980"/>
    <s v="English"/>
    <s v="USA"/>
    <n v="25000000"/>
    <n v="2005"/>
    <n v="2.9"/>
    <s v="Action"/>
    <x v="0"/>
    <s v="Fantasy"/>
    <s v="Horror"/>
    <m/>
    <m/>
    <m/>
    <m/>
  </r>
  <r>
    <s v="Roman Polanski"/>
    <n v="80"/>
    <x v="4"/>
    <s v="Comedy|Drama"/>
    <x v="1981"/>
    <s v="English"/>
    <s v="France"/>
    <n v="25000000"/>
    <n v="2011"/>
    <n v="7.2"/>
    <s v="Comedy"/>
    <x v="9"/>
    <m/>
    <m/>
    <m/>
    <m/>
    <m/>
    <m/>
  </r>
  <r>
    <s v="Atom Egoyan"/>
    <n v="107"/>
    <x v="1882"/>
    <s v="Crime|Drama|Mystery|Thriller"/>
    <x v="1982"/>
    <s v="English"/>
    <s v="Canada"/>
    <n v="25000000"/>
    <n v="2005"/>
    <n v="6.5"/>
    <s v="Crime"/>
    <x v="9"/>
    <s v="Mystery"/>
    <s v="Thriller"/>
    <m/>
    <m/>
    <m/>
    <m/>
  </r>
  <r>
    <s v="Andrew Adamson"/>
    <n v="91"/>
    <x v="1883"/>
    <s v="Fantasy"/>
    <x v="1983"/>
    <s v="English"/>
    <s v="USA"/>
    <s v="-"/>
    <n v="2012"/>
    <n v="6.8"/>
    <s v="Fantasy"/>
    <x v="2"/>
    <m/>
    <m/>
    <m/>
    <m/>
    <m/>
    <m/>
  </r>
  <r>
    <s v="Robert Towne"/>
    <n v="117"/>
    <x v="1884"/>
    <s v="Biography|Drama|Sport"/>
    <x v="1984"/>
    <s v="English"/>
    <s v="USA"/>
    <n v="25000000"/>
    <n v="1998"/>
    <n v="7.2"/>
    <s v="Biography"/>
    <x v="9"/>
    <s v="Sport"/>
    <m/>
    <m/>
    <m/>
    <m/>
    <m/>
  </r>
  <r>
    <s v="Richard Linklater"/>
    <n v="107"/>
    <x v="1885"/>
    <s v="Drama"/>
    <x v="1985"/>
    <s v="English"/>
    <s v="UK"/>
    <n v="25000000"/>
    <n v="2008"/>
    <n v="6.8"/>
    <s v="Drama"/>
    <x v="2"/>
    <m/>
    <m/>
    <m/>
    <m/>
    <m/>
    <m/>
  </r>
  <r>
    <s v="Giuseppe Tornatore"/>
    <n v="131"/>
    <x v="1886"/>
    <s v="Crime|Drama|Mystery|Romance"/>
    <x v="1986"/>
    <s v="English"/>
    <s v="Italy"/>
    <n v="13500000"/>
    <n v="2013"/>
    <n v="7.8"/>
    <s v="Crime"/>
    <x v="9"/>
    <s v="Mystery"/>
    <s v="Romance"/>
    <m/>
    <m/>
    <m/>
    <m/>
  </r>
  <r>
    <s v="Werner Herzog"/>
    <n v="122"/>
    <x v="1887"/>
    <s v="Crime|Drama"/>
    <x v="1987"/>
    <s v="English"/>
    <s v="USA"/>
    <n v="20000000"/>
    <n v="2009"/>
    <n v="6.7"/>
    <s v="Crime"/>
    <x v="9"/>
    <m/>
    <m/>
    <m/>
    <m/>
    <m/>
    <m/>
  </r>
  <r>
    <s v="Ben Stassen"/>
    <n v="88"/>
    <x v="4"/>
    <s v="Adventure|Animation|Family"/>
    <x v="1988"/>
    <s v="English"/>
    <s v="France"/>
    <s v="-"/>
    <n v="2010"/>
    <n v="6.1"/>
    <s v="Adventure"/>
    <x v="3"/>
    <s v="Family"/>
    <m/>
    <m/>
    <m/>
    <m/>
    <m/>
  </r>
  <r>
    <s v="Guillaume Canet"/>
    <n v="134"/>
    <x v="1888"/>
    <s v="Comedy|Drama"/>
    <x v="1989"/>
    <s v="French"/>
    <s v="France"/>
    <n v="25000000"/>
    <n v="2010"/>
    <n v="7.1"/>
    <s v="Comedy"/>
    <x v="9"/>
    <m/>
    <m/>
    <m/>
    <m/>
    <m/>
    <m/>
  </r>
  <r>
    <s v="Taylor Hackford"/>
    <n v="117"/>
    <x v="1889"/>
    <s v="Comedy|Drama|Romance|Sport"/>
    <x v="1990"/>
    <s v="English"/>
    <s v="USA"/>
    <n v="25000000"/>
    <n v="2010"/>
    <n v="5.7"/>
    <s v="Comedy"/>
    <x v="9"/>
    <s v="Romance"/>
    <s v="Sport"/>
    <m/>
    <m/>
    <m/>
    <m/>
  </r>
  <r>
    <s v="JÃ©rÃ´me Deschamps"/>
    <n v="80"/>
    <x v="4"/>
    <s v="Adventure|Animation|Comedy"/>
    <x v="1991"/>
    <s v="English"/>
    <s v="France"/>
    <n v="25000000"/>
    <n v="2009"/>
    <n v="2.9"/>
    <s v="Adventure"/>
    <x v="3"/>
    <s v="Comedy"/>
    <m/>
    <m/>
    <m/>
    <m/>
    <m/>
  </r>
  <r>
    <s v="Inna Evlannikova"/>
    <n v="85"/>
    <x v="4"/>
    <s v="Adventure|Animation|Comedy|Family"/>
    <x v="1992"/>
    <s v="Russian"/>
    <s v="Russia"/>
    <n v="25000000"/>
    <n v="2010"/>
    <n v="5.2"/>
    <s v="Adventure"/>
    <x v="3"/>
    <s v="Comedy"/>
    <s v="Family"/>
    <m/>
    <m/>
    <m/>
    <m/>
  </r>
  <r>
    <s v="Ridley Scott"/>
    <n v="138"/>
    <x v="1890"/>
    <s v="Crime|Drama|Thriller"/>
    <x v="1993"/>
    <s v="English"/>
    <s v="USA"/>
    <n v="25000000"/>
    <n v="2013"/>
    <n v="5.3"/>
    <s v="Crime"/>
    <x v="9"/>
    <s v="Thriller"/>
    <m/>
    <m/>
    <m/>
    <m/>
    <m/>
  </r>
  <r>
    <s v="Jonathan English"/>
    <n v="121"/>
    <x v="4"/>
    <s v="Action|Adventure|History|Romance"/>
    <x v="1994"/>
    <s v="English"/>
    <s v="UK"/>
    <n v="25000000"/>
    <n v="2011"/>
    <n v="6.2"/>
    <s v="Action"/>
    <x v="0"/>
    <s v="History"/>
    <s v="Romance"/>
    <m/>
    <m/>
    <m/>
    <m/>
  </r>
  <r>
    <s v="Sergey Bondarchuk"/>
    <n v="134"/>
    <x v="4"/>
    <s v="Action|Drama|History|War"/>
    <x v="1995"/>
    <s v="English"/>
    <s v="Italy"/>
    <n v="25000000"/>
    <n v="1970"/>
    <n v="7.3"/>
    <s v="Action"/>
    <x v="9"/>
    <s v="History"/>
    <s v="War"/>
    <m/>
    <m/>
    <m/>
    <m/>
  </r>
  <r>
    <s v="Teddy Chan"/>
    <n v="100"/>
    <x v="1891"/>
    <s v="Action|Drama"/>
    <x v="1996"/>
    <s v="Cantonese"/>
    <s v="China"/>
    <n v="25000000"/>
    <n v="2014"/>
    <n v="6.5"/>
    <s v="Action"/>
    <x v="9"/>
    <m/>
    <m/>
    <m/>
    <m/>
    <m/>
    <m/>
  </r>
  <r>
    <s v="Mario Van Peebles"/>
    <n v="100"/>
    <x v="4"/>
    <s v="Action|Thriller"/>
    <x v="1997"/>
    <s v="English"/>
    <s v="USA"/>
    <n v="25000000"/>
    <n v="2014"/>
    <n v="4.0999999999999996"/>
    <s v="Action"/>
    <x v="1"/>
    <m/>
    <m/>
    <m/>
    <m/>
    <m/>
    <m/>
  </r>
  <r>
    <s v="Stephen Frears"/>
    <n v="119"/>
    <x v="1892"/>
    <s v="Drama|Romance"/>
    <x v="1998"/>
    <s v="English"/>
    <s v="USA"/>
    <n v="14000000"/>
    <n v="1988"/>
    <n v="7.7"/>
    <s v="Drama"/>
    <x v="6"/>
    <m/>
    <m/>
    <m/>
    <m/>
    <m/>
    <m/>
  </r>
  <r>
    <s v="Walter Salles"/>
    <n v="137"/>
    <x v="1893"/>
    <s v="Adventure|Drama"/>
    <x v="1999"/>
    <s v="English"/>
    <s v="France"/>
    <n v="25000000"/>
    <n v="2012"/>
    <n v="6.1"/>
    <s v="Adventure"/>
    <x v="9"/>
    <m/>
    <m/>
    <m/>
    <m/>
    <m/>
    <m/>
  </r>
  <r>
    <s v="Leonard Nimoy"/>
    <n v="119"/>
    <x v="1894"/>
    <s v="Adventure|Comedy|Sci-Fi"/>
    <x v="2000"/>
    <s v="English"/>
    <s v="USA"/>
    <n v="25000000"/>
    <n v="1986"/>
    <n v="7.3"/>
    <s v="Adventure"/>
    <x v="8"/>
    <s v="Sci-Fi"/>
    <m/>
    <m/>
    <m/>
    <m/>
    <m/>
  </r>
  <r>
    <s v="Sylvester Stallone"/>
    <n v="139"/>
    <x v="1895"/>
    <s v="Drama|Sport"/>
    <x v="2001"/>
    <s v="English"/>
    <s v="USA"/>
    <n v="24000000"/>
    <n v="2006"/>
    <n v="7.2"/>
    <s v="Drama"/>
    <x v="19"/>
    <m/>
    <m/>
    <m/>
    <m/>
    <m/>
    <m/>
  </r>
  <r>
    <s v="Ericson Core"/>
    <n v="114"/>
    <x v="306"/>
    <s v="Action|Crime|Sport|Thriller"/>
    <x v="314"/>
    <s v="English"/>
    <s v="USA"/>
    <n v="105000000"/>
    <n v="2015"/>
    <n v="5.3"/>
    <s v="Action"/>
    <x v="7"/>
    <s v="Sport"/>
    <s v="Thriller"/>
    <m/>
    <m/>
    <m/>
    <m/>
  </r>
  <r>
    <s v="Wes Craven"/>
    <n v="120"/>
    <x v="1896"/>
    <s v="Horror|Mystery"/>
    <x v="2002"/>
    <s v="English"/>
    <s v="USA"/>
    <n v="24000000"/>
    <n v="1997"/>
    <n v="6.1"/>
    <s v="Horror"/>
    <x v="12"/>
    <m/>
    <m/>
    <m/>
    <m/>
    <m/>
    <m/>
  </r>
  <r>
    <s v="Gavin O'Connor"/>
    <n v="98"/>
    <x v="1897"/>
    <s v="Action|Drama|Western"/>
    <x v="2003"/>
    <s v="English"/>
    <s v="USA"/>
    <n v="25000000"/>
    <n v="2016"/>
    <n v="5.8"/>
    <s v="Action"/>
    <x v="9"/>
    <s v="Western"/>
    <m/>
    <m/>
    <m/>
    <m/>
    <m/>
  </r>
  <r>
    <s v="Tim Story"/>
    <n v="106"/>
    <x v="1898"/>
    <s v="Comedy|Romance"/>
    <x v="2004"/>
    <s v="English"/>
    <s v="USA"/>
    <n v="24000000"/>
    <n v="2014"/>
    <n v="5.7"/>
    <s v="Comedy"/>
    <x v="6"/>
    <m/>
    <m/>
    <m/>
    <m/>
    <m/>
    <m/>
  </r>
  <r>
    <s v="Jonathan Lynn"/>
    <n v="98"/>
    <x v="1899"/>
    <s v="Comedy|Crime"/>
    <x v="2005"/>
    <s v="English"/>
    <s v="USA"/>
    <n v="24000000"/>
    <n v="2000"/>
    <n v="6.7"/>
    <s v="Comedy"/>
    <x v="7"/>
    <m/>
    <m/>
    <m/>
    <m/>
    <m/>
    <m/>
  </r>
  <r>
    <s v="Herbert Ross"/>
    <n v="107"/>
    <x v="1900"/>
    <s v="Drama|Music|Romance"/>
    <x v="2006"/>
    <s v="English"/>
    <s v="USA"/>
    <n v="8200000"/>
    <n v="1984"/>
    <n v="6.5"/>
    <s v="Drama"/>
    <x v="16"/>
    <s v="Romance"/>
    <m/>
    <m/>
    <m/>
    <m/>
    <m/>
  </r>
  <r>
    <s v="Todd Phillips"/>
    <n v="88"/>
    <x v="1901"/>
    <s v="Comedy"/>
    <x v="2007"/>
    <s v="English"/>
    <s v="USA"/>
    <n v="24000000"/>
    <n v="2003"/>
    <n v="7.2"/>
    <s v="Comedy"/>
    <x v="2"/>
    <m/>
    <m/>
    <m/>
    <m/>
    <m/>
    <m/>
  </r>
  <r>
    <s v="Terry Gilliam"/>
    <n v="137"/>
    <x v="1902"/>
    <s v="Comedy|Drama|Fantasy"/>
    <x v="2008"/>
    <s v="English"/>
    <s v="USA"/>
    <n v="24000000"/>
    <n v="1991"/>
    <n v="7.6"/>
    <s v="Comedy"/>
    <x v="9"/>
    <s v="Fantasy"/>
    <m/>
    <m/>
    <m/>
    <m/>
    <m/>
  </r>
  <r>
    <s v="Danny Cannon"/>
    <n v="100"/>
    <x v="1903"/>
    <s v="Horror|Mystery"/>
    <x v="2009"/>
    <s v="English"/>
    <s v="USA"/>
    <n v="24000000"/>
    <n v="1998"/>
    <n v="4.5999999999999996"/>
    <s v="Horror"/>
    <x v="12"/>
    <m/>
    <m/>
    <m/>
    <m/>
    <m/>
    <m/>
  </r>
  <r>
    <s v="Bonnie Hunt"/>
    <n v="115"/>
    <x v="1904"/>
    <s v="Comedy|Drama|Romance"/>
    <x v="2010"/>
    <s v="English"/>
    <s v="USA"/>
    <n v="24000000"/>
    <n v="2000"/>
    <n v="6.9"/>
    <s v="Comedy"/>
    <x v="9"/>
    <s v="Romance"/>
    <m/>
    <m/>
    <m/>
    <m/>
    <m/>
  </r>
  <r>
    <s v="Kevin Smith"/>
    <n v="101"/>
    <x v="1905"/>
    <s v="Comedy|Romance"/>
    <x v="2011"/>
    <s v="English"/>
    <s v="USA"/>
    <n v="24000000"/>
    <n v="2008"/>
    <n v="6.6"/>
    <s v="Comedy"/>
    <x v="6"/>
    <m/>
    <m/>
    <m/>
    <m/>
    <m/>
    <m/>
  </r>
  <r>
    <s v="Neil LaBute"/>
    <n v="110"/>
    <x v="1906"/>
    <s v="Comedy|Crime|Drama"/>
    <x v="2012"/>
    <s v="English"/>
    <s v="Germany"/>
    <n v="24000000"/>
    <n v="2000"/>
    <n v="6.3"/>
    <s v="Comedy"/>
    <x v="7"/>
    <s v="Drama"/>
    <m/>
    <m/>
    <m/>
    <m/>
    <m/>
  </r>
  <r>
    <s v="Grant Heslov"/>
    <n v="94"/>
    <x v="1907"/>
    <s v="Comedy|War"/>
    <x v="2013"/>
    <s v="English"/>
    <s v="USA"/>
    <n v="25000000"/>
    <n v="2009"/>
    <n v="6.2"/>
    <s v="Comedy"/>
    <x v="17"/>
    <m/>
    <m/>
    <m/>
    <m/>
    <m/>
    <m/>
  </r>
  <r>
    <s v="George Gallo"/>
    <n v="88"/>
    <x v="1908"/>
    <s v="Action|Comedy|Crime|Thriller"/>
    <x v="2014"/>
    <s v="English"/>
    <s v="USA"/>
    <n v="24000000"/>
    <n v="2001"/>
    <n v="5.3"/>
    <s v="Action"/>
    <x v="8"/>
    <s v="Crime"/>
    <s v="Thriller"/>
    <m/>
    <m/>
    <m/>
    <m/>
  </r>
  <r>
    <s v="James Mangold"/>
    <n v="127"/>
    <x v="1909"/>
    <s v="Biography|Drama"/>
    <x v="2015"/>
    <s v="English"/>
    <s v="USA"/>
    <n v="24000000"/>
    <n v="1999"/>
    <n v="7.3"/>
    <s v="Biography"/>
    <x v="9"/>
    <m/>
    <m/>
    <m/>
    <m/>
    <m/>
    <m/>
  </r>
  <r>
    <s v="Robert Luketic"/>
    <n v="95"/>
    <x v="1910"/>
    <s v="Comedy|Romance"/>
    <x v="2016"/>
    <s v="English"/>
    <s v="USA"/>
    <n v="24000000"/>
    <n v="2004"/>
    <n v="5.6"/>
    <s v="Comedy"/>
    <x v="6"/>
    <m/>
    <m/>
    <m/>
    <m/>
    <m/>
    <m/>
  </r>
  <r>
    <s v="Tim Hill"/>
    <n v="87"/>
    <x v="1911"/>
    <s v="Adventure|Comedy|Family|Fantasy|Music|Sci-Fi"/>
    <x v="2017"/>
    <s v="English"/>
    <s v="USA"/>
    <n v="24000000"/>
    <n v="1999"/>
    <n v="6.2"/>
    <s v="Adventure"/>
    <x v="8"/>
    <s v="Family"/>
    <s v="Fantasy"/>
    <s v="Music"/>
    <s v="Sci-Fi"/>
    <m/>
    <m/>
  </r>
  <r>
    <s v="Sidney Lumet"/>
    <n v="118"/>
    <x v="1912"/>
    <s v="Adventure|Family|Fantasy|Music|Musical"/>
    <x v="2018"/>
    <s v="English"/>
    <s v="USA"/>
    <n v="24000000"/>
    <n v="1978"/>
    <n v="5.2"/>
    <s v="Adventure"/>
    <x v="4"/>
    <s v="Fantasy"/>
    <s v="Music"/>
    <s v="Musical"/>
    <m/>
    <m/>
    <m/>
  </r>
  <r>
    <s v="Brian Robbins"/>
    <n v="107"/>
    <x v="1913"/>
    <s v="Comedy|Sport"/>
    <x v="2019"/>
    <s v="English"/>
    <s v="USA"/>
    <n v="24000000"/>
    <n v="2000"/>
    <n v="5.3"/>
    <s v="Comedy"/>
    <x v="19"/>
    <m/>
    <m/>
    <m/>
    <m/>
    <m/>
    <m/>
  </r>
  <r>
    <s v="Ron Shelton"/>
    <n v="124"/>
    <x v="1914"/>
    <s v="Comedy|Drama|Sport"/>
    <x v="2020"/>
    <s v="English"/>
    <s v="USA"/>
    <n v="24000000"/>
    <n v="1999"/>
    <n v="5.4"/>
    <s v="Comedy"/>
    <x v="9"/>
    <s v="Sport"/>
    <m/>
    <m/>
    <m/>
    <m/>
    <m/>
  </r>
  <r>
    <s v="Douglas McGrath"/>
    <n v="89"/>
    <x v="1915"/>
    <s v="Comedy|Romance"/>
    <x v="2021"/>
    <s v="English"/>
    <s v="USA"/>
    <n v="24000000"/>
    <n v="2011"/>
    <n v="4.9000000000000004"/>
    <s v="Comedy"/>
    <x v="6"/>
    <m/>
    <m/>
    <m/>
    <m/>
    <m/>
    <m/>
  </r>
  <r>
    <s v="Alexandre Aja"/>
    <n v="88"/>
    <x v="1916"/>
    <s v="Comedy|Horror"/>
    <x v="2022"/>
    <s v="English"/>
    <s v="USA"/>
    <n v="24000000"/>
    <n v="2010"/>
    <n v="5.5"/>
    <s v="Comedy"/>
    <x v="11"/>
    <m/>
    <m/>
    <m/>
    <m/>
    <m/>
    <m/>
  </r>
  <r>
    <s v="Kevin Spacey"/>
    <n v="118"/>
    <x v="1917"/>
    <s v="Biography|Drama|Music|Musical"/>
    <x v="2023"/>
    <s v="English"/>
    <s v="USA"/>
    <n v="23000000"/>
    <n v="2004"/>
    <n v="6.7"/>
    <s v="Biography"/>
    <x v="9"/>
    <s v="Music"/>
    <s v="Musical"/>
    <m/>
    <m/>
    <m/>
    <m/>
  </r>
  <r>
    <s v="Steve Boyum"/>
    <n v="93"/>
    <x v="1918"/>
    <s v="Comedy|Family"/>
    <x v="2024"/>
    <s v="English"/>
    <s v="USA"/>
    <n v="24000000"/>
    <n v="1998"/>
    <n v="3.9"/>
    <s v="Comedy"/>
    <x v="4"/>
    <m/>
    <m/>
    <m/>
    <m/>
    <m/>
    <m/>
  </r>
  <r>
    <s v="Richard Williams"/>
    <n v="80"/>
    <x v="1919"/>
    <s v="Action|Adventure|Animation|Comedy|Fantasy"/>
    <x v="2025"/>
    <s v="English"/>
    <s v="UK"/>
    <n v="28000000"/>
    <n v="1993"/>
    <n v="7.2"/>
    <s v="Action"/>
    <x v="0"/>
    <s v="Animation"/>
    <s v="Comedy"/>
    <s v="Fantasy"/>
    <m/>
    <m/>
    <m/>
  </r>
  <r>
    <s v="Mary McGuckian"/>
    <n v="120"/>
    <x v="1920"/>
    <s v="Drama|Romance"/>
    <x v="2026"/>
    <s v="English"/>
    <s v="UK"/>
    <n v="24000000"/>
    <n v="2004"/>
    <n v="5.0999999999999996"/>
    <s v="Drama"/>
    <x v="6"/>
    <m/>
    <m/>
    <m/>
    <m/>
    <m/>
    <m/>
  </r>
  <r>
    <s v="George Tillman Jr."/>
    <n v="98"/>
    <x v="1921"/>
    <s v="Action|Crime|Drama|Thriller"/>
    <x v="2027"/>
    <s v="English"/>
    <s v="USA"/>
    <n v="24000000"/>
    <n v="2010"/>
    <n v="6.5"/>
    <s v="Action"/>
    <x v="7"/>
    <s v="Drama"/>
    <s v="Thriller"/>
    <m/>
    <m/>
    <m/>
    <m/>
  </r>
  <r>
    <s v="Hayao Miyazaki"/>
    <n v="119"/>
    <x v="1922"/>
    <s v="Adventure|Animation|Family|Fantasy"/>
    <x v="2028"/>
    <s v="Japanese"/>
    <s v="Japan"/>
    <n v="24000000"/>
    <n v="2004"/>
    <n v="8.1999999999999993"/>
    <s v="Adventure"/>
    <x v="3"/>
    <s v="Family"/>
    <s v="Fantasy"/>
    <m/>
    <m/>
    <m/>
    <m/>
  </r>
  <r>
    <s v="Ruben Fleischer"/>
    <n v="88"/>
    <x v="1923"/>
    <s v="Adventure|Comedy|Horror|Sci-Fi"/>
    <x v="2029"/>
    <s v="English"/>
    <s v="USA"/>
    <n v="23600000"/>
    <n v="2009"/>
    <n v="7.7"/>
    <s v="Adventure"/>
    <x v="8"/>
    <s v="Horror"/>
    <s v="Sci-Fi"/>
    <m/>
    <m/>
    <m/>
    <m/>
  </r>
  <r>
    <s v="Peter Jackson"/>
    <n v="201"/>
    <x v="25"/>
    <s v="Action|Adventure|Drama|Romance"/>
    <x v="25"/>
    <s v="English"/>
    <s v="New Zealand"/>
    <n v="207000000"/>
    <n v="2005"/>
    <n v="7.2"/>
    <s v="Action"/>
    <x v="0"/>
    <s v="Drama"/>
    <s v="Romance"/>
    <m/>
    <m/>
    <m/>
    <m/>
  </r>
  <r>
    <s v="Frank Coraci"/>
    <n v="90"/>
    <x v="1924"/>
    <s v="Comedy|Sport"/>
    <x v="2030"/>
    <s v="English"/>
    <s v="USA"/>
    <n v="20000000"/>
    <n v="1998"/>
    <n v="6.1"/>
    <s v="Comedy"/>
    <x v="19"/>
    <m/>
    <m/>
    <m/>
    <m/>
    <m/>
    <m/>
  </r>
  <r>
    <s v="Irvin Kershner"/>
    <n v="127"/>
    <x v="1925"/>
    <s v="Action|Adventure|Fantasy|Sci-Fi"/>
    <x v="2031"/>
    <s v="English"/>
    <s v="USA"/>
    <n v="18000000"/>
    <n v="1980"/>
    <n v="8.8000000000000007"/>
    <s v="Action"/>
    <x v="0"/>
    <s v="Fantasy"/>
    <s v="Sci-Fi"/>
    <m/>
    <m/>
    <m/>
    <m/>
  </r>
  <r>
    <s v="Michael Bay"/>
    <n v="119"/>
    <x v="1926"/>
    <s v="Action|Comedy|Crime|Drama|Thriller"/>
    <x v="2032"/>
    <s v="English"/>
    <s v="USA"/>
    <n v="19000000"/>
    <n v="1995"/>
    <n v="6.8"/>
    <s v="Action"/>
    <x v="8"/>
    <s v="Crime"/>
    <s v="Drama"/>
    <s v="Thriller"/>
    <m/>
    <m/>
    <m/>
  </r>
  <r>
    <s v="David Zucker"/>
    <n v="85"/>
    <x v="1927"/>
    <s v="Comedy|Crime"/>
    <x v="2033"/>
    <s v="English"/>
    <s v="USA"/>
    <n v="23000000"/>
    <n v="1991"/>
    <n v="6.8"/>
    <s v="Comedy"/>
    <x v="7"/>
    <m/>
    <m/>
    <m/>
    <m/>
    <m/>
    <m/>
  </r>
  <r>
    <s v="James Wong"/>
    <n v="98"/>
    <x v="1928"/>
    <s v="Horror|Thriller"/>
    <x v="2034"/>
    <s v="English"/>
    <s v="USA"/>
    <n v="23000000"/>
    <n v="2000"/>
    <n v="6.7"/>
    <s v="Horror"/>
    <x v="1"/>
    <m/>
    <m/>
    <m/>
    <m/>
    <m/>
    <m/>
  </r>
  <r>
    <s v="George Clooney"/>
    <n v="101"/>
    <x v="1929"/>
    <s v="Drama"/>
    <x v="2035"/>
    <s v="English"/>
    <s v="USA"/>
    <n v="12500000"/>
    <n v="2011"/>
    <n v="7.1"/>
    <s v="Drama"/>
    <x v="2"/>
    <m/>
    <m/>
    <m/>
    <m/>
    <m/>
    <m/>
  </r>
  <r>
    <s v="David Twohy"/>
    <n v="112"/>
    <x v="1930"/>
    <s v="Horror|Sci-Fi"/>
    <x v="2036"/>
    <s v="English"/>
    <s v="USA"/>
    <n v="23000000"/>
    <n v="2000"/>
    <n v="7.1"/>
    <s v="Horror"/>
    <x v="10"/>
    <m/>
    <m/>
    <m/>
    <m/>
    <m/>
    <m/>
  </r>
  <r>
    <s v="Tony Goldwyn"/>
    <n v="97"/>
    <x v="1931"/>
    <s v="Comedy|Romance"/>
    <x v="2037"/>
    <s v="English"/>
    <s v="USA"/>
    <n v="23000000"/>
    <n v="2001"/>
    <n v="6.1"/>
    <s v="Comedy"/>
    <x v="6"/>
    <m/>
    <m/>
    <m/>
    <m/>
    <m/>
    <m/>
  </r>
  <r>
    <s v="Spike Jonze"/>
    <n v="126"/>
    <x v="1932"/>
    <s v="Drama|Romance|Sci-Fi"/>
    <x v="2038"/>
    <s v="English"/>
    <s v="USA"/>
    <n v="23000000"/>
    <n v="2013"/>
    <n v="8"/>
    <s v="Drama"/>
    <x v="6"/>
    <s v="Sci-Fi"/>
    <m/>
    <m/>
    <m/>
    <m/>
    <m/>
  </r>
  <r>
    <s v="Dexter Fletcher"/>
    <n v="106"/>
    <x v="1833"/>
    <s v="Biography|Comedy|Drama|Sport"/>
    <x v="1927"/>
    <s v="English"/>
    <s v="UK"/>
    <n v="23000000"/>
    <n v="2016"/>
    <n v="7.5"/>
    <s v="Biography"/>
    <x v="8"/>
    <s v="Drama"/>
    <s v="Sport"/>
    <m/>
    <m/>
    <m/>
    <m/>
  </r>
  <r>
    <s v="John Dahl"/>
    <n v="97"/>
    <x v="1933"/>
    <s v="Mystery|Thriller"/>
    <x v="2039"/>
    <s v="English"/>
    <s v="USA"/>
    <n v="23000000"/>
    <n v="2001"/>
    <n v="6.6"/>
    <s v="Mystery"/>
    <x v="1"/>
    <m/>
    <m/>
    <m/>
    <m/>
    <m/>
    <m/>
  </r>
  <r>
    <s v="Jonathan Newman"/>
    <n v="100"/>
    <x v="1934"/>
    <s v="Adventure|Family|Fantasy"/>
    <x v="2040"/>
    <s v="English"/>
    <s v="UK"/>
    <n v="25000000"/>
    <n v="2013"/>
    <n v="5.4"/>
    <s v="Adventure"/>
    <x v="4"/>
    <s v="Fantasy"/>
    <m/>
    <m/>
    <m/>
    <m/>
    <m/>
  </r>
  <r>
    <s v="Wayne Wang"/>
    <n v="114"/>
    <x v="1935"/>
    <s v="Comedy|Drama"/>
    <x v="2041"/>
    <s v="English"/>
    <s v="USA"/>
    <n v="23000000"/>
    <n v="1999"/>
    <n v="6.1"/>
    <s v="Comedy"/>
    <x v="9"/>
    <m/>
    <m/>
    <m/>
    <m/>
    <m/>
    <m/>
  </r>
  <r>
    <s v="Andy Cadiff"/>
    <n v="101"/>
    <x v="1621"/>
    <s v="Comedy|Romance"/>
    <x v="1689"/>
    <s v="English"/>
    <s v="USA"/>
    <n v="23000000"/>
    <n v="2004"/>
    <n v="6.1"/>
    <s v="Comedy"/>
    <x v="6"/>
    <m/>
    <m/>
    <m/>
    <m/>
    <m/>
    <m/>
  </r>
  <r>
    <s v="Michael Dinner"/>
    <n v="88"/>
    <x v="1936"/>
    <s v="Comedy|Crime"/>
    <x v="2042"/>
    <s v="English"/>
    <s v="USA"/>
    <n v="23000000"/>
    <n v="2000"/>
    <n v="5.6"/>
    <s v="Comedy"/>
    <x v="7"/>
    <m/>
    <m/>
    <m/>
    <m/>
    <m/>
    <m/>
  </r>
  <r>
    <s v="Steven Soderbergh"/>
    <n v="93"/>
    <x v="1937"/>
    <s v="Action|Thriller"/>
    <x v="2043"/>
    <s v="English"/>
    <s v="Ireland"/>
    <n v="23000000"/>
    <n v="2011"/>
    <n v="5.8"/>
    <s v="Action"/>
    <x v="1"/>
    <m/>
    <m/>
    <m/>
    <m/>
    <m/>
    <m/>
  </r>
  <r>
    <s v="Joseph Sargent"/>
    <n v="92"/>
    <x v="1938"/>
    <s v="Adventure|Horror|Thriller"/>
    <x v="2044"/>
    <s v="English"/>
    <s v="USA"/>
    <n v="23000000"/>
    <n v="1987"/>
    <n v="2.8"/>
    <s v="Adventure"/>
    <x v="11"/>
    <s v="Thriller"/>
    <m/>
    <m/>
    <m/>
    <m/>
    <m/>
  </r>
  <r>
    <s v="Jerry Zaks"/>
    <n v="98"/>
    <x v="1939"/>
    <s v="Drama"/>
    <x v="2045"/>
    <s v="English"/>
    <s v="USA"/>
    <n v="23000000"/>
    <n v="1996"/>
    <n v="6.7"/>
    <s v="Drama"/>
    <x v="2"/>
    <m/>
    <m/>
    <m/>
    <m/>
    <m/>
    <m/>
  </r>
  <r>
    <s v="Fred Durst"/>
    <n v="94"/>
    <x v="1940"/>
    <s v="Biography|Comedy|Drama|Family|Sport"/>
    <x v="2046"/>
    <s v="English"/>
    <s v="USA"/>
    <n v="23000000"/>
    <n v="2008"/>
    <n v="5.0999999999999996"/>
    <s v="Biography"/>
    <x v="8"/>
    <s v="Drama"/>
    <s v="Family"/>
    <s v="Sport"/>
    <m/>
    <m/>
    <m/>
  </r>
  <r>
    <s v="Neil Jordan"/>
    <n v="102"/>
    <x v="1941"/>
    <s v="Drama|Romance"/>
    <x v="2047"/>
    <s v="English"/>
    <s v="UK"/>
    <n v="23000000"/>
    <n v="1999"/>
    <n v="7.2"/>
    <s v="Drama"/>
    <x v="6"/>
    <m/>
    <m/>
    <m/>
    <m/>
    <m/>
    <m/>
  </r>
  <r>
    <s v="Simon Wincer"/>
    <n v="98"/>
    <x v="1942"/>
    <s v="Action|Crime|Drama|Thriller|Western"/>
    <x v="2048"/>
    <s v="English"/>
    <s v="USA"/>
    <n v="23000000"/>
    <n v="1991"/>
    <n v="6"/>
    <s v="Action"/>
    <x v="7"/>
    <s v="Drama"/>
    <s v="Thriller"/>
    <s v="Western"/>
    <m/>
    <m/>
    <m/>
  </r>
  <r>
    <s v="Paul Haggis"/>
    <n v="121"/>
    <x v="1943"/>
    <s v="Crime|Drama|Mystery|Thriller"/>
    <x v="2049"/>
    <s v="English"/>
    <s v="USA"/>
    <s v="-"/>
    <n v="2007"/>
    <n v="7.2"/>
    <s v="Crime"/>
    <x v="9"/>
    <s v="Mystery"/>
    <s v="Thriller"/>
    <m/>
    <m/>
    <m/>
    <m/>
  </r>
  <r>
    <s v="Anne Fontaine"/>
    <n v="111"/>
    <x v="1944"/>
    <s v="Biography|Drama"/>
    <x v="2050"/>
    <s v="French"/>
    <s v="France"/>
    <n v="19430000"/>
    <n v="2009"/>
    <n v="6.7"/>
    <s v="Biography"/>
    <x v="9"/>
    <m/>
    <m/>
    <m/>
    <m/>
    <m/>
    <m/>
  </r>
  <r>
    <s v="Jon Cassar"/>
    <n v="90"/>
    <x v="4"/>
    <s v="Drama|Western"/>
    <x v="2051"/>
    <s v="English"/>
    <s v="Canada"/>
    <n v="11000000"/>
    <n v="2015"/>
    <n v="6.3"/>
    <s v="Drama"/>
    <x v="13"/>
    <m/>
    <m/>
    <m/>
    <m/>
    <m/>
    <m/>
  </r>
  <r>
    <s v="Stephen Frears"/>
    <n v="100"/>
    <x v="1945"/>
    <s v="Comedy|Drama|Romance"/>
    <x v="2052"/>
    <s v="English"/>
    <s v="UK"/>
    <n v="23000000"/>
    <n v="2009"/>
    <n v="6.2"/>
    <s v="Comedy"/>
    <x v="9"/>
    <s v="Romance"/>
    <m/>
    <m/>
    <m/>
    <m/>
    <m/>
  </r>
  <r>
    <s v="-"/>
    <n v="50"/>
    <x v="4"/>
    <s v="Action|Crime|Drama|Thriller"/>
    <x v="2053"/>
    <s v="English"/>
    <s v="USA"/>
    <s v="-"/>
    <s v="-"/>
    <n v="6.8"/>
    <s v="Action"/>
    <x v="7"/>
    <s v="Drama"/>
    <s v="Thriller"/>
    <m/>
    <m/>
    <m/>
    <m/>
  </r>
  <r>
    <s v="Mira Nair"/>
    <n v="141"/>
    <x v="1946"/>
    <s v="Drama"/>
    <x v="2054"/>
    <s v="English"/>
    <s v="USA"/>
    <n v="23000000"/>
    <n v="2004"/>
    <n v="6.2"/>
    <s v="Drama"/>
    <x v="2"/>
    <m/>
    <m/>
    <m/>
    <m/>
    <m/>
    <m/>
  </r>
  <r>
    <s v="Teddy Chan"/>
    <n v="139"/>
    <x v="4"/>
    <s v="Action|Drama|History"/>
    <x v="2055"/>
    <s v="Mandarin"/>
    <s v="China"/>
    <n v="23000000"/>
    <n v="2009"/>
    <n v="6.9"/>
    <s v="Action"/>
    <x v="9"/>
    <s v="History"/>
    <m/>
    <m/>
    <m/>
    <m/>
    <m/>
  </r>
  <r>
    <s v="Mikael HÃ¥fstrÃ¶m"/>
    <n v="114"/>
    <x v="1947"/>
    <s v="Fantasy|Horror"/>
    <x v="2056"/>
    <s v="English"/>
    <s v="USA"/>
    <n v="25000000"/>
    <n v="2007"/>
    <n v="6.8"/>
    <s v="Fantasy"/>
    <x v="11"/>
    <m/>
    <m/>
    <m/>
    <m/>
    <m/>
    <m/>
  </r>
  <r>
    <s v="Mel Brooks"/>
    <n v="96"/>
    <x v="1948"/>
    <s v="Adventure|Comedy|Sci-Fi"/>
    <x v="2057"/>
    <s v="English"/>
    <s v="USA"/>
    <n v="22700000"/>
    <n v="1987"/>
    <n v="7.1"/>
    <s v="Adventure"/>
    <x v="8"/>
    <s v="Sci-Fi"/>
    <m/>
    <m/>
    <m/>
    <m/>
    <m/>
  </r>
  <r>
    <s v="Russell Crowe"/>
    <n v="111"/>
    <x v="1949"/>
    <s v="Drama|War"/>
    <x v="2058"/>
    <s v="English"/>
    <s v="Australia"/>
    <n v="22500000"/>
    <n v="2014"/>
    <n v="7.1"/>
    <s v="Drama"/>
    <x v="17"/>
    <m/>
    <m/>
    <m/>
    <m/>
    <m/>
    <m/>
  </r>
  <r>
    <s v="Jerry Zucker"/>
    <n v="127"/>
    <x v="1950"/>
    <s v="Drama|Fantasy|Romance|Thriller"/>
    <x v="2059"/>
    <s v="English"/>
    <s v="USA"/>
    <n v="22000000"/>
    <n v="1990"/>
    <n v="7"/>
    <s v="Drama"/>
    <x v="5"/>
    <s v="Romance"/>
    <s v="Thriller"/>
    <m/>
    <m/>
    <m/>
    <m/>
  </r>
  <r>
    <s v="Bobby Farrelly"/>
    <n v="107"/>
    <x v="1951"/>
    <s v="Comedy|Romance"/>
    <x v="2060"/>
    <s v="English"/>
    <s v="USA"/>
    <n v="23000000"/>
    <n v="1998"/>
    <n v="7.1"/>
    <s v="Comedy"/>
    <x v="6"/>
    <m/>
    <m/>
    <m/>
    <m/>
    <m/>
    <m/>
  </r>
  <r>
    <s v="John Pasquin"/>
    <n v="97"/>
    <x v="1952"/>
    <s v="Comedy|Drama|Family|Fantasy"/>
    <x v="2061"/>
    <s v="English"/>
    <s v="USA"/>
    <n v="22000000"/>
    <n v="1994"/>
    <n v="6.4"/>
    <s v="Comedy"/>
    <x v="9"/>
    <s v="Family"/>
    <s v="Fantasy"/>
    <m/>
    <m/>
    <m/>
    <m/>
  </r>
  <r>
    <s v="John Lee Hancock"/>
    <n v="127"/>
    <x v="1953"/>
    <s v="Drama|Family|Sport"/>
    <x v="2062"/>
    <s v="English"/>
    <s v="USA"/>
    <n v="20000000"/>
    <n v="2002"/>
    <n v="7"/>
    <s v="Drama"/>
    <x v="4"/>
    <s v="Sport"/>
    <m/>
    <m/>
    <m/>
    <m/>
    <m/>
  </r>
  <r>
    <s v="Andy Fickman"/>
    <n v="110"/>
    <x v="1954"/>
    <s v="Comedy|Family|Sport"/>
    <x v="2063"/>
    <s v="English"/>
    <s v="USA"/>
    <n v="22000000"/>
    <n v="2007"/>
    <n v="6.2"/>
    <s v="Comedy"/>
    <x v="4"/>
    <s v="Sport"/>
    <m/>
    <m/>
    <m/>
    <m/>
    <m/>
  </r>
  <r>
    <s v="Clint Eastwood"/>
    <n v="135"/>
    <x v="1955"/>
    <s v="Drama|Romance"/>
    <x v="2064"/>
    <s v="English"/>
    <s v="USA"/>
    <n v="35000000"/>
    <n v="1995"/>
    <n v="7.5"/>
    <s v="Drama"/>
    <x v="6"/>
    <m/>
    <m/>
    <m/>
    <m/>
    <m/>
    <m/>
  </r>
  <r>
    <s v="Luke Greenfield"/>
    <n v="84"/>
    <x v="1956"/>
    <s v="Comedy|Sci-Fi"/>
    <x v="2065"/>
    <s v="English"/>
    <s v="USA"/>
    <n v="22000000"/>
    <n v="2001"/>
    <n v="4.8"/>
    <s v="Comedy"/>
    <x v="10"/>
    <m/>
    <m/>
    <m/>
    <m/>
    <m/>
    <m/>
  </r>
  <r>
    <s v="Richard Attenborough"/>
    <n v="240"/>
    <x v="4"/>
    <s v="Biography|Drama|History"/>
    <x v="2066"/>
    <s v="English"/>
    <s v="UK"/>
    <n v="22000000"/>
    <n v="1982"/>
    <n v="8.1"/>
    <s v="Biography"/>
    <x v="9"/>
    <s v="History"/>
    <m/>
    <m/>
    <m/>
    <m/>
    <m/>
  </r>
  <r>
    <s v="Lasse HallstrÃ¶m"/>
    <n v="122"/>
    <x v="1957"/>
    <s v="Comedy|Drama"/>
    <x v="2067"/>
    <s v="English"/>
    <s v="USA"/>
    <n v="22000000"/>
    <n v="2014"/>
    <n v="7.3"/>
    <s v="Comedy"/>
    <x v="9"/>
    <m/>
    <m/>
    <m/>
    <m/>
    <m/>
    <m/>
  </r>
  <r>
    <s v="Irwin Winkler"/>
    <n v="114"/>
    <x v="1958"/>
    <s v="Action|Crime|Drama|Mystery|Thriller"/>
    <x v="2068"/>
    <s v="English"/>
    <s v="USA"/>
    <n v="22000000"/>
    <n v="1995"/>
    <n v="5.8"/>
    <s v="Action"/>
    <x v="7"/>
    <s v="Drama"/>
    <s v="Mystery"/>
    <s v="Thriller"/>
    <m/>
    <m/>
    <m/>
  </r>
  <r>
    <s v="Jessie Nelson"/>
    <n v="132"/>
    <x v="1959"/>
    <s v="Drama"/>
    <x v="2069"/>
    <s v="English"/>
    <s v="USA"/>
    <n v="22000000"/>
    <n v="2001"/>
    <n v="7.6"/>
    <s v="Drama"/>
    <x v="2"/>
    <m/>
    <m/>
    <m/>
    <m/>
    <m/>
    <m/>
  </r>
  <r>
    <s v="Christopher Spencer"/>
    <n v="170"/>
    <x v="1960"/>
    <s v="Biography|Drama|History"/>
    <x v="2070"/>
    <s v="English"/>
    <s v="USA"/>
    <n v="22000000"/>
    <n v="2014"/>
    <n v="5.6"/>
    <s v="Biography"/>
    <x v="9"/>
    <s v="History"/>
    <m/>
    <m/>
    <m/>
    <m/>
    <m/>
  </r>
  <r>
    <s v="Len Wiseman"/>
    <n v="133"/>
    <x v="1961"/>
    <s v="Action|Fantasy|Thriller"/>
    <x v="2071"/>
    <s v="English"/>
    <s v="UK"/>
    <n v="22000000"/>
    <n v="2003"/>
    <n v="7"/>
    <s v="Action"/>
    <x v="5"/>
    <s v="Thriller"/>
    <m/>
    <m/>
    <m/>
    <m/>
    <m/>
  </r>
  <r>
    <s v="Mikael HÃ¥fstrÃ¶m"/>
    <n v="112"/>
    <x v="1962"/>
    <s v="Drama|Thriller"/>
    <x v="2072"/>
    <s v="English"/>
    <s v="USA"/>
    <n v="22000000"/>
    <n v="2005"/>
    <n v="6.6"/>
    <s v="Drama"/>
    <x v="1"/>
    <m/>
    <m/>
    <m/>
    <m/>
    <m/>
    <m/>
  </r>
  <r>
    <s v="Steven Soderbergh"/>
    <n v="108"/>
    <x v="1963"/>
    <s v="Comedy|Crime|Drama|Thriller"/>
    <x v="2073"/>
    <s v="English"/>
    <s v="USA"/>
    <n v="21000000"/>
    <n v="2009"/>
    <n v="6.5"/>
    <s v="Comedy"/>
    <x v="7"/>
    <s v="Drama"/>
    <s v="Thriller"/>
    <m/>
    <m/>
    <m/>
    <m/>
  </r>
  <r>
    <s v="Richard Attenborough"/>
    <n v="115"/>
    <x v="1964"/>
    <s v="Biography|Drama|Romance"/>
    <x v="2074"/>
    <s v="English"/>
    <s v="UK"/>
    <n v="22000000"/>
    <n v="1993"/>
    <n v="7.4"/>
    <s v="Biography"/>
    <x v="9"/>
    <s v="Romance"/>
    <m/>
    <m/>
    <m/>
    <m/>
    <m/>
  </r>
  <r>
    <s v="Mike Bigelow"/>
    <n v="83"/>
    <x v="1965"/>
    <s v="Comedy"/>
    <x v="2075"/>
    <s v="English"/>
    <s v="USA"/>
    <n v="22000000"/>
    <n v="2005"/>
    <n v="4.5999999999999996"/>
    <s v="Comedy"/>
    <x v="2"/>
    <m/>
    <m/>
    <m/>
    <m/>
    <m/>
    <m/>
  </r>
  <r>
    <s v="Ken Scott"/>
    <n v="105"/>
    <x v="1966"/>
    <s v="Comedy|Drama"/>
    <x v="2076"/>
    <s v="English"/>
    <s v="USA"/>
    <n v="26000000"/>
    <n v="2013"/>
    <n v="6.4"/>
    <s v="Comedy"/>
    <x v="9"/>
    <m/>
    <m/>
    <m/>
    <m/>
    <m/>
    <m/>
  </r>
  <r>
    <s v="Paul McGuigan"/>
    <n v="110"/>
    <x v="1093"/>
    <s v="Drama|Horror|Sci-Fi|Thriller"/>
    <x v="1136"/>
    <s v="English"/>
    <s v="USA"/>
    <n v="40000000"/>
    <n v="2015"/>
    <n v="6"/>
    <s v="Drama"/>
    <x v="11"/>
    <s v="Sci-Fi"/>
    <s v="Thriller"/>
    <m/>
    <m/>
    <m/>
    <m/>
  </r>
  <r>
    <s v="Susanna White"/>
    <n v="108"/>
    <x v="1967"/>
    <s v="Thriller"/>
    <x v="2077"/>
    <s v="English"/>
    <s v="UK"/>
    <s v="-"/>
    <n v="2016"/>
    <n v="6.4"/>
    <s v="Thriller"/>
    <x v="2"/>
    <m/>
    <m/>
    <m/>
    <m/>
    <m/>
    <m/>
  </r>
  <r>
    <s v="Dennis Dugan"/>
    <n v="96"/>
    <x v="1968"/>
    <s v="Comedy|Crime|Romance"/>
    <x v="2078"/>
    <s v="English"/>
    <s v="USA"/>
    <n v="22000000"/>
    <n v="2001"/>
    <n v="5.9"/>
    <s v="Comedy"/>
    <x v="7"/>
    <s v="Romance"/>
    <m/>
    <m/>
    <m/>
    <m/>
    <m/>
  </r>
  <r>
    <s v="David Bowers"/>
    <n v="94"/>
    <x v="1969"/>
    <s v="Comedy|Family"/>
    <x v="2079"/>
    <s v="English"/>
    <s v="USA"/>
    <n v="22000000"/>
    <n v="2012"/>
    <n v="6.4"/>
    <s v="Comedy"/>
    <x v="4"/>
    <m/>
    <m/>
    <m/>
    <m/>
    <m/>
    <m/>
  </r>
  <r>
    <s v="Spike Lee"/>
    <n v="142"/>
    <x v="1970"/>
    <s v="Crime|Drama|Romance|Thriller"/>
    <x v="2080"/>
    <s v="English"/>
    <s v="USA"/>
    <n v="22000000"/>
    <n v="1999"/>
    <n v="6.6"/>
    <s v="Crime"/>
    <x v="9"/>
    <s v="Romance"/>
    <s v="Thriller"/>
    <m/>
    <m/>
    <m/>
    <m/>
  </r>
  <r>
    <s v="Kevin Smith"/>
    <n v="104"/>
    <x v="1971"/>
    <s v="Comedy"/>
    <x v="2081"/>
    <s v="English"/>
    <s v="USA"/>
    <n v="22000000"/>
    <n v="2001"/>
    <n v="6.9"/>
    <s v="Comedy"/>
    <x v="2"/>
    <m/>
    <m/>
    <m/>
    <m/>
    <m/>
    <m/>
  </r>
  <r>
    <s v="Michael Bay"/>
    <n v="136"/>
    <x v="269"/>
    <s v="Action|Adventure|Romance|Sci-Fi|Thriller"/>
    <x v="277"/>
    <s v="English"/>
    <s v="USA"/>
    <n v="126000000"/>
    <n v="2005"/>
    <n v="6.9"/>
    <s v="Action"/>
    <x v="0"/>
    <s v="Romance"/>
    <s v="Sci-Fi"/>
    <s v="Thriller"/>
    <m/>
    <m/>
    <m/>
  </r>
  <r>
    <s v="Daniel Sackheim"/>
    <n v="106"/>
    <x v="1972"/>
    <s v="Crime|Drama|Mystery|Thriller"/>
    <x v="2082"/>
    <s v="English"/>
    <s v="USA"/>
    <n v="30000000"/>
    <n v="2001"/>
    <n v="5.8"/>
    <s v="Crime"/>
    <x v="9"/>
    <s v="Mystery"/>
    <s v="Thriller"/>
    <m/>
    <m/>
    <m/>
    <m/>
  </r>
  <r>
    <s v="Ethan Coen"/>
    <n v="106"/>
    <x v="1973"/>
    <s v="Comedy|Mystery"/>
    <x v="2083"/>
    <s v="English"/>
    <s v="UK"/>
    <n v="22000000"/>
    <n v="2016"/>
    <n v="6.4"/>
    <s v="Comedy"/>
    <x v="12"/>
    <m/>
    <m/>
    <m/>
    <m/>
    <m/>
    <m/>
  </r>
  <r>
    <s v="Harry Elfont"/>
    <n v="98"/>
    <x v="1974"/>
    <s v="Comedy|Music"/>
    <x v="2084"/>
    <s v="English"/>
    <s v="Canada"/>
    <n v="22000000"/>
    <n v="2001"/>
    <n v="5.3"/>
    <s v="Comedy"/>
    <x v="16"/>
    <m/>
    <m/>
    <m/>
    <m/>
    <m/>
    <m/>
  </r>
  <r>
    <s v="Gary Fleder"/>
    <n v="100"/>
    <x v="1975"/>
    <s v="Action|Crime|Drama|Thriller"/>
    <x v="2085"/>
    <s v="English"/>
    <s v="USA"/>
    <n v="22000000"/>
    <n v="2013"/>
    <n v="6.5"/>
    <s v="Action"/>
    <x v="7"/>
    <s v="Drama"/>
    <s v="Thriller"/>
    <m/>
    <m/>
    <m/>
    <m/>
  </r>
  <r>
    <s v="Uli Edel"/>
    <n v="95"/>
    <x v="1976"/>
    <s v="Adventure|Comedy|Family|Fantasy"/>
    <x v="2086"/>
    <s v="English"/>
    <s v="Germany"/>
    <n v="22000000"/>
    <n v="2000"/>
    <n v="5.7"/>
    <s v="Adventure"/>
    <x v="8"/>
    <s v="Family"/>
    <s v="Fantasy"/>
    <m/>
    <m/>
    <m/>
    <m/>
  </r>
  <r>
    <s v="David O. Russell"/>
    <n v="107"/>
    <x v="1977"/>
    <s v="Comedy"/>
    <x v="2087"/>
    <s v="English"/>
    <s v="USA"/>
    <n v="22000000"/>
    <n v="2004"/>
    <n v="6.7"/>
    <s v="Comedy"/>
    <x v="2"/>
    <m/>
    <m/>
    <m/>
    <m/>
    <m/>
    <m/>
  </r>
  <r>
    <s v="Fred Dekker"/>
    <n v="104"/>
    <x v="1978"/>
    <s v="Action|Crime|Sci-Fi|Thriller"/>
    <x v="2088"/>
    <s v="English"/>
    <s v="USA"/>
    <n v="23500000"/>
    <n v="1993"/>
    <n v="3.9"/>
    <s v="Action"/>
    <x v="7"/>
    <s v="Sci-Fi"/>
    <s v="Thriller"/>
    <m/>
    <m/>
    <m/>
    <m/>
  </r>
  <r>
    <s v="Brian Trenchard-Smith"/>
    <n v="104"/>
    <x v="1979"/>
    <s v="Action|Adventure|Fantasy|Sci-Fi|Thriller"/>
    <x v="2089"/>
    <s v="English"/>
    <s v="USA"/>
    <n v="22000000"/>
    <n v="2001"/>
    <n v="4.0999999999999996"/>
    <s v="Action"/>
    <x v="0"/>
    <s v="Fantasy"/>
    <s v="Sci-Fi"/>
    <s v="Thriller"/>
    <m/>
    <m/>
    <m/>
  </r>
  <r>
    <s v="Blake Edwards"/>
    <n v="143"/>
    <x v="1980"/>
    <s v="Comedy|Drama|Musical|Romance|War"/>
    <x v="2090"/>
    <s v="English"/>
    <s v="USA"/>
    <n v="25000000"/>
    <n v="1970"/>
    <n v="6.2"/>
    <s v="Comedy"/>
    <x v="9"/>
    <s v="Musical"/>
    <s v="Romance"/>
    <s v="War"/>
    <m/>
    <m/>
    <m/>
  </r>
  <r>
    <s v="Hugh Wilson"/>
    <n v="77"/>
    <x v="1981"/>
    <s v="Comedy|Family|Romance"/>
    <x v="2091"/>
    <s v="English"/>
    <s v="USA"/>
    <n v="22000000"/>
    <n v="1999"/>
    <n v="3.8"/>
    <s v="Comedy"/>
    <x v="4"/>
    <s v="Romance"/>
    <m/>
    <m/>
    <m/>
    <m/>
    <m/>
  </r>
  <r>
    <s v="Camille Delamarre"/>
    <n v="96"/>
    <x v="1982"/>
    <s v="Action|Crime|Thriller"/>
    <x v="2092"/>
    <s v="English"/>
    <s v="France"/>
    <n v="25000000"/>
    <n v="2015"/>
    <n v="5.0999999999999996"/>
    <s v="Action"/>
    <x v="7"/>
    <s v="Thriller"/>
    <m/>
    <m/>
    <m/>
    <m/>
    <m/>
  </r>
  <r>
    <s v="Laurence Dunmore"/>
    <n v="114"/>
    <x v="1983"/>
    <s v="Drama|Romance"/>
    <x v="2093"/>
    <s v="English"/>
    <s v="UK"/>
    <s v="-"/>
    <n v="2004"/>
    <n v="6.4"/>
    <s v="Drama"/>
    <x v="6"/>
    <m/>
    <m/>
    <m/>
    <m/>
    <m/>
    <m/>
  </r>
  <r>
    <s v="Paul Verhoeven"/>
    <n v="145"/>
    <x v="1984"/>
    <s v="Drama|Thriller|War"/>
    <x v="2094"/>
    <s v="Dutch"/>
    <s v="Netherlands"/>
    <n v="21000000"/>
    <n v="2006"/>
    <n v="7.8"/>
    <s v="Drama"/>
    <x v="1"/>
    <s v="War"/>
    <m/>
    <m/>
    <m/>
    <m/>
    <m/>
  </r>
  <r>
    <s v="Christian Carion"/>
    <n v="116"/>
    <x v="1985"/>
    <s v="Drama|History|Music|Romance|War"/>
    <x v="2095"/>
    <s v="French"/>
    <s v="France"/>
    <n v="22000000"/>
    <n v="2005"/>
    <n v="7.8"/>
    <s v="Drama"/>
    <x v="14"/>
    <s v="Music"/>
    <s v="Romance"/>
    <s v="War"/>
    <m/>
    <m/>
    <m/>
  </r>
  <r>
    <s v="David Palmer"/>
    <n v="100"/>
    <x v="1986"/>
    <s v="Action|Comedy|Romance"/>
    <x v="2096"/>
    <s v="English"/>
    <s v="USA"/>
    <n v="2000000"/>
    <n v="2012"/>
    <n v="6.1"/>
    <s v="Action"/>
    <x v="8"/>
    <s v="Romance"/>
    <m/>
    <m/>
    <m/>
    <m/>
    <m/>
  </r>
  <r>
    <s v="Callie Khouri"/>
    <n v="104"/>
    <x v="1987"/>
    <s v="Comedy|Crime|Thriller"/>
    <x v="2097"/>
    <s v="English"/>
    <s v="USA"/>
    <n v="22000000"/>
    <n v="2008"/>
    <n v="5.8"/>
    <s v="Comedy"/>
    <x v="7"/>
    <s v="Thriller"/>
    <m/>
    <m/>
    <m/>
    <m/>
    <m/>
  </r>
  <r>
    <s v="Rowan Joffe"/>
    <n v="92"/>
    <x v="1988"/>
    <s v="Drama|Mystery|Thriller"/>
    <x v="2098"/>
    <s v="English"/>
    <s v="UK"/>
    <n v="22000000"/>
    <n v="2014"/>
    <n v="6.3"/>
    <s v="Drama"/>
    <x v="12"/>
    <s v="Thriller"/>
    <m/>
    <m/>
    <m/>
    <m/>
    <m/>
  </r>
  <r>
    <s v="William Friedkin"/>
    <n v="92"/>
    <x v="4"/>
    <s v="Adventure|Drama|Thriller"/>
    <x v="2099"/>
    <s v="English"/>
    <s v="USA"/>
    <n v="12000000"/>
    <n v="1977"/>
    <n v="7.7"/>
    <s v="Adventure"/>
    <x v="9"/>
    <s v="Thriller"/>
    <m/>
    <m/>
    <m/>
    <m/>
    <m/>
  </r>
  <r>
    <s v="John Curran"/>
    <n v="105"/>
    <x v="1989"/>
    <s v="Drama|Thriller"/>
    <x v="2100"/>
    <s v="English"/>
    <s v="USA"/>
    <n v="22000000"/>
    <n v="2010"/>
    <n v="5.4"/>
    <s v="Drama"/>
    <x v="1"/>
    <m/>
    <m/>
    <m/>
    <m/>
    <m/>
    <m/>
  </r>
  <r>
    <s v="Laurent Tirard"/>
    <n v="120"/>
    <x v="1990"/>
    <s v="Comedy|History"/>
    <x v="2101"/>
    <s v="French"/>
    <s v="France"/>
    <n v="16000000"/>
    <n v="2007"/>
    <n v="7.3"/>
    <s v="Comedy"/>
    <x v="14"/>
    <m/>
    <m/>
    <m/>
    <m/>
    <m/>
    <m/>
  </r>
  <r>
    <s v="Scott Cooper"/>
    <n v="116"/>
    <x v="1991"/>
    <s v="Crime|Drama|Thriller"/>
    <x v="2102"/>
    <s v="English"/>
    <s v="USA"/>
    <n v="22000000"/>
    <n v="2013"/>
    <n v="6.8"/>
    <s v="Crime"/>
    <x v="9"/>
    <s v="Thriller"/>
    <m/>
    <m/>
    <m/>
    <m/>
    <m/>
  </r>
  <r>
    <s v="Tony Gilroy"/>
    <n v="119"/>
    <x v="1992"/>
    <s v="Crime|Drama|Mystery|Thriller"/>
    <x v="2103"/>
    <s v="English"/>
    <s v="USA"/>
    <n v="25000000"/>
    <n v="2007"/>
    <n v="7.3"/>
    <s v="Crime"/>
    <x v="9"/>
    <s v="Mystery"/>
    <s v="Thriller"/>
    <m/>
    <m/>
    <m/>
    <m/>
  </r>
  <r>
    <s v="Peter Segal"/>
    <n v="101"/>
    <x v="1993"/>
    <s v="Adventure|Comedy"/>
    <x v="2104"/>
    <s v="English"/>
    <s v="USA"/>
    <n v="21500000"/>
    <n v="1996"/>
    <n v="6.5"/>
    <s v="Adventure"/>
    <x v="8"/>
    <m/>
    <m/>
    <m/>
    <m/>
    <m/>
    <m/>
  </r>
  <r>
    <s v="Mark Pellington"/>
    <n v="117"/>
    <x v="1994"/>
    <s v="Crime|Drama|Thriller"/>
    <x v="2105"/>
    <s v="English"/>
    <s v="USA"/>
    <n v="21500000"/>
    <n v="1999"/>
    <n v="7.2"/>
    <s v="Crime"/>
    <x v="9"/>
    <s v="Thriller"/>
    <m/>
    <m/>
    <m/>
    <m/>
    <m/>
  </r>
  <r>
    <s v="Juan JosÃ© Campanella"/>
    <n v="106"/>
    <x v="4"/>
    <s v="Adventure|Animation|Family|Sport"/>
    <x v="2106"/>
    <s v="Spanish"/>
    <s v="Spain"/>
    <n v="22000000"/>
    <n v="2013"/>
    <n v="6.7"/>
    <s v="Adventure"/>
    <x v="3"/>
    <s v="Family"/>
    <s v="Sport"/>
    <m/>
    <m/>
    <m/>
    <m/>
  </r>
  <r>
    <s v="Woody Allen"/>
    <n v="112"/>
    <x v="1995"/>
    <s v="Comedy|Romance"/>
    <x v="2107"/>
    <s v="English"/>
    <s v="USA"/>
    <n v="17000000"/>
    <n v="2012"/>
    <n v="6.3"/>
    <s v="Comedy"/>
    <x v="6"/>
    <m/>
    <m/>
    <m/>
    <m/>
    <m/>
    <m/>
  </r>
  <r>
    <s v="Clint Eastwood"/>
    <n v="136"/>
    <x v="1996"/>
    <s v="Action|Adventure|Thriller"/>
    <x v="2108"/>
    <s v="English"/>
    <s v="USA"/>
    <n v="21000000"/>
    <n v="1982"/>
    <n v="5.9"/>
    <s v="Action"/>
    <x v="0"/>
    <s v="Thriller"/>
    <m/>
    <m/>
    <m/>
    <m/>
    <m/>
  </r>
  <r>
    <s v="Trey Parker"/>
    <n v="81"/>
    <x v="1997"/>
    <s v="Animation|Comedy|Fantasy|Musical"/>
    <x v="2109"/>
    <s v="English"/>
    <s v="USA"/>
    <n v="21000000"/>
    <n v="1999"/>
    <n v="7.8"/>
    <s v="Animation"/>
    <x v="8"/>
    <s v="Fantasy"/>
    <s v="Musical"/>
    <m/>
    <m/>
    <m/>
    <m/>
  </r>
  <r>
    <s v="Frank Oz"/>
    <n v="87"/>
    <x v="1998"/>
    <s v="Comedy"/>
    <x v="2110"/>
    <s v="English"/>
    <s v="USA"/>
    <n v="9000000"/>
    <n v="2007"/>
    <n v="7.4"/>
    <s v="Comedy"/>
    <x v="2"/>
    <m/>
    <m/>
    <m/>
    <m/>
    <m/>
    <m/>
  </r>
  <r>
    <s v="Stuart Gillard"/>
    <n v="96"/>
    <x v="1999"/>
    <s v="Action|Adventure|Comedy|Family|Fantasy|Sci-Fi"/>
    <x v="2111"/>
    <s v="English"/>
    <s v="USA"/>
    <n v="17000000"/>
    <n v="1993"/>
    <n v="4.8"/>
    <s v="Action"/>
    <x v="0"/>
    <s v="Comedy"/>
    <s v="Family"/>
    <s v="Fantasy"/>
    <s v="Sci-Fi"/>
    <m/>
    <m/>
  </r>
  <r>
    <s v="Brian Robbins"/>
    <n v="106"/>
    <x v="2000"/>
    <s v="Drama|Sport"/>
    <x v="2112"/>
    <s v="English"/>
    <s v="USA"/>
    <n v="21000000"/>
    <n v="2001"/>
    <n v="6.3"/>
    <s v="Drama"/>
    <x v="19"/>
    <m/>
    <m/>
    <m/>
    <m/>
    <m/>
    <m/>
  </r>
  <r>
    <s v="David O. Russell"/>
    <n v="122"/>
    <x v="2001"/>
    <s v="Comedy|Drama|Romance"/>
    <x v="2113"/>
    <s v="English"/>
    <s v="USA"/>
    <n v="21000000"/>
    <n v="2012"/>
    <n v="7.8"/>
    <s v="Comedy"/>
    <x v="9"/>
    <s v="Romance"/>
    <m/>
    <m/>
    <m/>
    <m/>
    <m/>
  </r>
  <r>
    <s v="Richard LaGravenese"/>
    <n v="123"/>
    <x v="2002"/>
    <s v="Biography|Crime|Drama"/>
    <x v="2114"/>
    <s v="English"/>
    <s v="Germany"/>
    <n v="21000000"/>
    <n v="2007"/>
    <n v="7.5"/>
    <s v="Biography"/>
    <x v="7"/>
    <s v="Drama"/>
    <m/>
    <m/>
    <m/>
    <m/>
    <m/>
  </r>
  <r>
    <s v="Tyler Perry"/>
    <n v="133"/>
    <x v="2003"/>
    <s v="Drama"/>
    <x v="2115"/>
    <s v="English"/>
    <s v="USA"/>
    <s v="-"/>
    <n v="2010"/>
    <n v="6"/>
    <s v="Drama"/>
    <x v="2"/>
    <m/>
    <m/>
    <m/>
    <m/>
    <m/>
    <m/>
  </r>
  <r>
    <s v="Louis Leterrier"/>
    <n v="92"/>
    <x v="2004"/>
    <s v="Action|Crime|Thriller"/>
    <x v="2116"/>
    <s v="English"/>
    <s v="France"/>
    <n v="21000000"/>
    <n v="2002"/>
    <n v="6.8"/>
    <s v="Action"/>
    <x v="7"/>
    <s v="Thriller"/>
    <m/>
    <m/>
    <m/>
    <m/>
    <m/>
  </r>
  <r>
    <s v="Jeff Wadlow"/>
    <n v="110"/>
    <x v="2005"/>
    <s v="Action|Drama|Sport"/>
    <x v="2117"/>
    <s v="English"/>
    <s v="USA"/>
    <n v="20000000"/>
    <n v="2008"/>
    <n v="6.6"/>
    <s v="Action"/>
    <x v="9"/>
    <s v="Sport"/>
    <m/>
    <m/>
    <m/>
    <m/>
    <m/>
  </r>
  <r>
    <s v="Katt Shea"/>
    <n v="104"/>
    <x v="2006"/>
    <s v="Horror|Sci-Fi|Thriller"/>
    <x v="2118"/>
    <s v="English"/>
    <s v="USA"/>
    <n v="21000000"/>
    <n v="1999"/>
    <n v="4.5999999999999996"/>
    <s v="Horror"/>
    <x v="10"/>
    <s v="Thriller"/>
    <m/>
    <m/>
    <m/>
    <m/>
    <m/>
  </r>
  <r>
    <s v="-"/>
    <n v="60"/>
    <x v="4"/>
    <s v="Game-Show|Reality-TV|Romance"/>
    <x v="2119"/>
    <s v="English"/>
    <s v="USA"/>
    <n v="3000000"/>
    <s v="-"/>
    <n v="2.9"/>
    <s v="Game-Show"/>
    <x v="20"/>
    <s v="Romance"/>
    <m/>
    <m/>
    <m/>
    <m/>
    <m/>
  </r>
  <r>
    <s v="Sam Mendes"/>
    <n v="98"/>
    <x v="2007"/>
    <s v="Comedy|Drama|Romance"/>
    <x v="2120"/>
    <s v="English"/>
    <s v="USA"/>
    <n v="17000000"/>
    <n v="2009"/>
    <n v="7.1"/>
    <s v="Comedy"/>
    <x v="9"/>
    <s v="Romance"/>
    <m/>
    <m/>
    <m/>
    <m/>
    <m/>
  </r>
  <r>
    <s v="Joshua Michael Stern"/>
    <n v="120"/>
    <x v="2008"/>
    <s v="Comedy|Drama"/>
    <x v="2121"/>
    <s v="English"/>
    <s v="USA"/>
    <n v="21000000"/>
    <n v="2008"/>
    <n v="6.1"/>
    <s v="Comedy"/>
    <x v="9"/>
    <m/>
    <m/>
    <m/>
    <m/>
    <m/>
    <m/>
  </r>
  <r>
    <s v="Brad Silberling"/>
    <n v="112"/>
    <x v="2009"/>
    <s v="Drama|Romance"/>
    <x v="2122"/>
    <s v="English"/>
    <s v="USA"/>
    <n v="21000000"/>
    <n v="2002"/>
    <n v="6.7"/>
    <s v="Drama"/>
    <x v="6"/>
    <m/>
    <m/>
    <m/>
    <m/>
    <m/>
    <m/>
  </r>
  <r>
    <s v="Tomas Alfredson"/>
    <n v="127"/>
    <x v="2010"/>
    <s v="Drama|Mystery|Thriller"/>
    <x v="2123"/>
    <s v="English"/>
    <s v="France"/>
    <n v="20000000"/>
    <n v="2011"/>
    <n v="7.1"/>
    <s v="Drama"/>
    <x v="12"/>
    <s v="Thriller"/>
    <m/>
    <m/>
    <m/>
    <m/>
    <m/>
  </r>
  <r>
    <s v="John Duigan"/>
    <n v="102"/>
    <x v="2011"/>
    <s v="Comedy|Drama|Romance"/>
    <x v="2124"/>
    <s v="English"/>
    <s v="USA"/>
    <n v="21000000"/>
    <n v="1999"/>
    <n v="5.8"/>
    <s v="Comedy"/>
    <x v="9"/>
    <s v="Romance"/>
    <m/>
    <m/>
    <m/>
    <m/>
    <m/>
  </r>
  <r>
    <s v="Jodie Foster"/>
    <n v="91"/>
    <x v="2012"/>
    <s v="Drama"/>
    <x v="2125"/>
    <s v="English"/>
    <s v="USA"/>
    <n v="21000000"/>
    <n v="2011"/>
    <n v="6.7"/>
    <s v="Drama"/>
    <x v="2"/>
    <m/>
    <m/>
    <m/>
    <m/>
    <m/>
    <m/>
  </r>
  <r>
    <s v="Colin Higgins"/>
    <n v="114"/>
    <x v="2013"/>
    <s v="Comedy|Musical"/>
    <x v="2126"/>
    <s v="English"/>
    <s v="USA"/>
    <n v="35000000"/>
    <n v="1982"/>
    <n v="5.8"/>
    <s v="Comedy"/>
    <x v="15"/>
    <m/>
    <m/>
    <m/>
    <m/>
    <m/>
    <m/>
  </r>
  <r>
    <s v="David Cronenberg"/>
    <n v="115"/>
    <x v="2014"/>
    <s v="Horror|Sci-Fi|Thriller"/>
    <x v="2127"/>
    <s v="English"/>
    <s v="Canada"/>
    <n v="31000000"/>
    <n v="1999"/>
    <n v="6.8"/>
    <s v="Horror"/>
    <x v="10"/>
    <s v="Thriller"/>
    <m/>
    <m/>
    <m/>
    <m/>
    <m/>
  </r>
  <r>
    <s v="Steven Spielberg"/>
    <n v="115"/>
    <x v="2015"/>
    <s v="Action|Adventure"/>
    <x v="2128"/>
    <s v="English"/>
    <s v="USA"/>
    <n v="18000000"/>
    <n v="1981"/>
    <n v="8.5"/>
    <s v="Action"/>
    <x v="0"/>
    <m/>
    <m/>
    <m/>
    <m/>
    <m/>
    <m/>
  </r>
  <r>
    <s v="Chris Columbus"/>
    <n v="120"/>
    <x v="2016"/>
    <s v="Adventure|Comedy|Family"/>
    <x v="2129"/>
    <s v="English"/>
    <s v="USA"/>
    <n v="18000000"/>
    <n v="1992"/>
    <n v="6.6"/>
    <s v="Adventure"/>
    <x v="8"/>
    <s v="Family"/>
    <m/>
    <m/>
    <m/>
    <m/>
    <m/>
  </r>
  <r>
    <s v="Steven Spielberg"/>
    <n v="135"/>
    <x v="2017"/>
    <s v="Drama|Sci-Fi"/>
    <x v="2130"/>
    <s v="English"/>
    <s v="USA"/>
    <n v="19400870"/>
    <n v="1977"/>
    <n v="7.7"/>
    <s v="Drama"/>
    <x v="10"/>
    <m/>
    <m/>
    <m/>
    <m/>
    <m/>
    <m/>
  </r>
  <r>
    <s v="Jim Sonzero"/>
    <n v="90"/>
    <x v="2018"/>
    <s v="Drama|Horror|Sci-Fi|Thriller"/>
    <x v="2131"/>
    <s v="English"/>
    <s v="USA"/>
    <n v="20000000"/>
    <n v="2006"/>
    <n v="4.7"/>
    <s v="Drama"/>
    <x v="11"/>
    <s v="Sci-Fi"/>
    <s v="Thriller"/>
    <m/>
    <m/>
    <m/>
    <m/>
  </r>
  <r>
    <s v="Tony Scott"/>
    <n v="100"/>
    <x v="2019"/>
    <s v="Action|Comedy|Crime|Thriller"/>
    <x v="2132"/>
    <s v="English"/>
    <s v="USA"/>
    <n v="28000000"/>
    <n v="1987"/>
    <n v="6.4"/>
    <s v="Action"/>
    <x v="8"/>
    <s v="Crime"/>
    <s v="Thriller"/>
    <m/>
    <m/>
    <m/>
    <m/>
  </r>
  <r>
    <s v="Adam Shankman"/>
    <n v="105"/>
    <x v="2020"/>
    <s v="Comedy"/>
    <x v="2133"/>
    <s v="English"/>
    <s v="USA"/>
    <n v="33000000"/>
    <n v="2003"/>
    <n v="5.5"/>
    <s v="Comedy"/>
    <x v="2"/>
    <m/>
    <m/>
    <m/>
    <m/>
    <m/>
    <m/>
  </r>
  <r>
    <s v="Jonathan Demme"/>
    <n v="138"/>
    <x v="2021"/>
    <s v="Crime|Drama|Horror|Thriller"/>
    <x v="2134"/>
    <s v="English"/>
    <s v="USA"/>
    <n v="19000000"/>
    <n v="1991"/>
    <n v="8.6"/>
    <s v="Crime"/>
    <x v="9"/>
    <s v="Horror"/>
    <s v="Thriller"/>
    <m/>
    <m/>
    <m/>
    <m/>
  </r>
  <r>
    <s v="Penelope Spheeris"/>
    <n v="94"/>
    <x v="2022"/>
    <s v="Comedy|Music"/>
    <x v="2135"/>
    <s v="English"/>
    <s v="USA"/>
    <n v="20000000"/>
    <n v="1992"/>
    <n v="7"/>
    <s v="Comedy"/>
    <x v="16"/>
    <m/>
    <m/>
    <m/>
    <m/>
    <m/>
    <m/>
  </r>
  <r>
    <s v="Jeff Tremaine"/>
    <n v="101"/>
    <x v="2023"/>
    <s v="Action|Comedy|Documentary"/>
    <x v="2136"/>
    <s v="English"/>
    <s v="USA"/>
    <n v="20000000"/>
    <n v="2010"/>
    <n v="7.1"/>
    <s v="Action"/>
    <x v="8"/>
    <s v="Documentary"/>
    <m/>
    <m/>
    <m/>
    <m/>
    <m/>
  </r>
  <r>
    <s v="Jeannot Szwarc"/>
    <n v="131"/>
    <x v="2024"/>
    <s v="Adventure|Horror|Thriller"/>
    <x v="2137"/>
    <s v="English"/>
    <s v="USA"/>
    <n v="20000000"/>
    <n v="1978"/>
    <n v="5.7"/>
    <s v="Adventure"/>
    <x v="11"/>
    <s v="Thriller"/>
    <m/>
    <m/>
    <m/>
    <m/>
    <m/>
  </r>
  <r>
    <s v="Raja Gosnell"/>
    <n v="91"/>
    <x v="2025"/>
    <s v="Adventure|Comedy|Drama|Family|Romance"/>
    <x v="2138"/>
    <s v="English"/>
    <s v="USA"/>
    <n v="20000000"/>
    <n v="2008"/>
    <n v="3.7"/>
    <s v="Adventure"/>
    <x v="8"/>
    <s v="Drama"/>
    <s v="Family"/>
    <s v="Romance"/>
    <m/>
    <m/>
    <m/>
  </r>
  <r>
    <s v="James Wan"/>
    <n v="112"/>
    <x v="2026"/>
    <s v="Horror|Mystery|Thriller"/>
    <x v="2139"/>
    <s v="English"/>
    <s v="USA"/>
    <n v="20000000"/>
    <n v="2013"/>
    <n v="7.5"/>
    <s v="Horror"/>
    <x v="12"/>
    <s v="Thriller"/>
    <m/>
    <m/>
    <m/>
    <m/>
    <m/>
  </r>
  <r>
    <s v="Brian Levant"/>
    <n v="95"/>
    <x v="2027"/>
    <s v="Adventure|Comedy|Family|Romance"/>
    <x v="2140"/>
    <s v="English"/>
    <s v="USA"/>
    <n v="32000000"/>
    <n v="2005"/>
    <n v="4.5999999999999996"/>
    <s v="Adventure"/>
    <x v="8"/>
    <s v="Family"/>
    <s v="Romance"/>
    <m/>
    <m/>
    <m/>
    <m/>
  </r>
  <r>
    <s v="Ben Falcone"/>
    <n v="100"/>
    <x v="2028"/>
    <s v="Comedy"/>
    <x v="2141"/>
    <s v="English"/>
    <s v="USA"/>
    <n v="20000000"/>
    <n v="2014"/>
    <n v="4.9000000000000004"/>
    <s v="Comedy"/>
    <x v="2"/>
    <m/>
    <m/>
    <m/>
    <m/>
    <m/>
    <m/>
  </r>
  <r>
    <s v="D.J. Caruso"/>
    <n v="105"/>
    <x v="1261"/>
    <s v="Drama|Mystery|Thriller"/>
    <x v="1307"/>
    <s v="English"/>
    <s v="USA"/>
    <n v="20000000"/>
    <n v="2007"/>
    <n v="6.9"/>
    <s v="Drama"/>
    <x v="12"/>
    <s v="Thriller"/>
    <m/>
    <m/>
    <m/>
    <m/>
    <m/>
  </r>
  <r>
    <s v="Richard Linklater"/>
    <n v="108"/>
    <x v="2029"/>
    <s v="Comedy|Music"/>
    <x v="2142"/>
    <s v="English"/>
    <s v="USA"/>
    <n v="35000000"/>
    <n v="2003"/>
    <n v="7.1"/>
    <s v="Comedy"/>
    <x v="16"/>
    <m/>
    <m/>
    <m/>
    <m/>
    <m/>
    <m/>
  </r>
  <r>
    <s v="Paul W.S. Anderson"/>
    <n v="101"/>
    <x v="2030"/>
    <s v="Action|Adventure|Fantasy|Sci-Fi|Thriller"/>
    <x v="2143"/>
    <s v="English"/>
    <s v="USA"/>
    <n v="18000000"/>
    <n v="1995"/>
    <n v="5.8"/>
    <s v="Action"/>
    <x v="0"/>
    <s v="Fantasy"/>
    <s v="Sci-Fi"/>
    <s v="Thriller"/>
    <m/>
    <m/>
    <m/>
  </r>
  <r>
    <s v="Paul McGuigan"/>
    <n v="114"/>
    <x v="1613"/>
    <s v="Drama|Mystery|Romance|Thriller"/>
    <x v="1681"/>
    <s v="English"/>
    <s v="USA"/>
    <n v="30000000"/>
    <n v="2004"/>
    <n v="7"/>
    <s v="Drama"/>
    <x v="12"/>
    <s v="Romance"/>
    <s v="Thriller"/>
    <m/>
    <m/>
    <m/>
    <m/>
  </r>
  <r>
    <s v="Keenen Ivory Wayans"/>
    <n v="109"/>
    <x v="2031"/>
    <s v="Comedy|Crime"/>
    <x v="2144"/>
    <s v="English"/>
    <s v="USA"/>
    <n v="37000000"/>
    <n v="2004"/>
    <n v="5.4"/>
    <s v="Comedy"/>
    <x v="7"/>
    <m/>
    <m/>
    <m/>
    <m/>
    <m/>
    <m/>
  </r>
  <r>
    <s v="Alexander Payne"/>
    <n v="115"/>
    <x v="2032"/>
    <s v="Comedy|Drama"/>
    <x v="2145"/>
    <s v="English"/>
    <s v="USA"/>
    <n v="20000000"/>
    <n v="2011"/>
    <n v="7.3"/>
    <s v="Comedy"/>
    <x v="9"/>
    <m/>
    <m/>
    <m/>
    <m/>
    <m/>
    <m/>
  </r>
  <r>
    <s v="Andrew Davis"/>
    <n v="117"/>
    <x v="2033"/>
    <s v="Adventure|Comedy|Drama|Family|Mystery"/>
    <x v="2146"/>
    <s v="English"/>
    <s v="USA"/>
    <n v="20000000"/>
    <n v="2003"/>
    <n v="7.1"/>
    <s v="Adventure"/>
    <x v="8"/>
    <s v="Drama"/>
    <s v="Family"/>
    <s v="Mystery"/>
    <m/>
    <m/>
    <m/>
  </r>
  <r>
    <s v="Julie Anne Robinson"/>
    <n v="107"/>
    <x v="2034"/>
    <s v="Drama|Family|Music|Romance"/>
    <x v="2147"/>
    <s v="English"/>
    <s v="USA"/>
    <n v="20000000"/>
    <n v="2010"/>
    <n v="5.8"/>
    <s v="Drama"/>
    <x v="4"/>
    <s v="Music"/>
    <s v="Romance"/>
    <m/>
    <m/>
    <m/>
    <m/>
  </r>
  <r>
    <s v="Steve McQueen"/>
    <n v="134"/>
    <x v="2035"/>
    <s v="Biography|Drama|History"/>
    <x v="2148"/>
    <s v="English"/>
    <s v="USA"/>
    <n v="20000000"/>
    <n v="2013"/>
    <n v="8.1"/>
    <s v="Biography"/>
    <x v="9"/>
    <s v="History"/>
    <m/>
    <m/>
    <m/>
    <m/>
    <m/>
  </r>
  <r>
    <s v="Charles Stone III"/>
    <n v="118"/>
    <x v="2036"/>
    <s v="Comedy|Drama|Music|Romance"/>
    <x v="2149"/>
    <s v="English"/>
    <s v="USA"/>
    <n v="20000000"/>
    <n v="2002"/>
    <n v="5.7"/>
    <s v="Comedy"/>
    <x v="9"/>
    <s v="Music"/>
    <s v="Romance"/>
    <m/>
    <m/>
    <m/>
    <m/>
  </r>
  <r>
    <s v="Tyler Perry"/>
    <n v="121"/>
    <x v="2037"/>
    <s v="Comedy|Drama|Romance"/>
    <x v="2150"/>
    <s v="English"/>
    <s v="USA"/>
    <n v="20000000"/>
    <n v="2010"/>
    <n v="4.4000000000000004"/>
    <s v="Comedy"/>
    <x v="9"/>
    <s v="Romance"/>
    <m/>
    <m/>
    <m/>
    <m/>
    <m/>
  </r>
  <r>
    <s v="Tim Burton"/>
    <n v="105"/>
    <x v="2038"/>
    <s v="Fantasy|Romance"/>
    <x v="2151"/>
    <s v="English"/>
    <s v="USA"/>
    <n v="20000000"/>
    <n v="1990"/>
    <n v="7.9"/>
    <s v="Fantasy"/>
    <x v="6"/>
    <m/>
    <m/>
    <m/>
    <m/>
    <m/>
    <m/>
  </r>
  <r>
    <s v="Thea Sharrock"/>
    <n v="110"/>
    <x v="2039"/>
    <s v="Drama|Romance"/>
    <x v="2152"/>
    <s v="English"/>
    <s v="UK"/>
    <n v="20000000"/>
    <n v="2016"/>
    <n v="7.6"/>
    <s v="Drama"/>
    <x v="6"/>
    <m/>
    <m/>
    <m/>
    <m/>
    <m/>
    <m/>
  </r>
  <r>
    <s v="Tyler Perry"/>
    <n v="114"/>
    <x v="2040"/>
    <s v="Comedy|Crime|Drama"/>
    <x v="2153"/>
    <s v="English"/>
    <s v="USA"/>
    <n v="20000000"/>
    <n v="2012"/>
    <n v="4.8"/>
    <s v="Comedy"/>
    <x v="7"/>
    <s v="Drama"/>
    <m/>
    <m/>
    <m/>
    <m/>
    <m/>
  </r>
  <r>
    <s v="William Friedkin"/>
    <n v="104"/>
    <x v="4"/>
    <s v="Action|Crime|Drama|Thriller"/>
    <x v="2154"/>
    <s v="English"/>
    <s v="USA"/>
    <n v="1800000"/>
    <n v="1971"/>
    <n v="7.8"/>
    <s v="Action"/>
    <x v="7"/>
    <s v="Drama"/>
    <s v="Thriller"/>
    <m/>
    <m/>
    <m/>
    <m/>
  </r>
  <r>
    <s v="Jon Lucas"/>
    <n v="100"/>
    <x v="2041"/>
    <s v="Comedy"/>
    <x v="2155"/>
    <s v="English"/>
    <s v="USA"/>
    <n v="20000000"/>
    <n v="2016"/>
    <n v="6.7"/>
    <s v="Comedy"/>
    <x v="2"/>
    <m/>
    <m/>
    <m/>
    <m/>
    <m/>
    <m/>
  </r>
  <r>
    <s v="Aaron Seltzer"/>
    <n v="85"/>
    <x v="2042"/>
    <s v="Comedy|Romance"/>
    <x v="2156"/>
    <s v="English"/>
    <s v="USA"/>
    <n v="20000000"/>
    <n v="2006"/>
    <n v="2.7"/>
    <s v="Comedy"/>
    <x v="6"/>
    <m/>
    <m/>
    <m/>
    <m/>
    <m/>
    <m/>
  </r>
  <r>
    <s v="Robin Budd"/>
    <n v="72"/>
    <x v="2043"/>
    <s v="Adventure|Animation|Family|Fantasy"/>
    <x v="2157"/>
    <s v="English"/>
    <s v="USA"/>
    <n v="20000000"/>
    <n v="2002"/>
    <n v="5.8"/>
    <s v="Adventure"/>
    <x v="3"/>
    <s v="Family"/>
    <s v="Fantasy"/>
    <m/>
    <m/>
    <m/>
    <m/>
  </r>
  <r>
    <s v="Ava DuVernay"/>
    <n v="128"/>
    <x v="2044"/>
    <s v="Biography|Drama|History"/>
    <x v="2158"/>
    <s v="English"/>
    <s v="UK"/>
    <n v="20000000"/>
    <n v="2014"/>
    <n v="7.5"/>
    <s v="Biography"/>
    <x v="9"/>
    <s v="History"/>
    <m/>
    <m/>
    <m/>
    <m/>
    <m/>
  </r>
  <r>
    <s v="Steve Trenbirth"/>
    <n v="72"/>
    <x v="2045"/>
    <s v="Adventure|Animation|Family|Musical"/>
    <x v="2159"/>
    <s v="English"/>
    <s v="USA"/>
    <n v="20000000"/>
    <n v="2003"/>
    <n v="5.4"/>
    <s v="Adventure"/>
    <x v="3"/>
    <s v="Family"/>
    <s v="Musical"/>
    <m/>
    <m/>
    <m/>
    <m/>
  </r>
  <r>
    <s v="Stephen Kay"/>
    <n v="89"/>
    <x v="2046"/>
    <s v="Drama|Horror|Mystery|Thriller"/>
    <x v="2160"/>
    <s v="English"/>
    <s v="USA"/>
    <n v="20000000"/>
    <n v="2005"/>
    <n v="4.0999999999999996"/>
    <s v="Drama"/>
    <x v="11"/>
    <s v="Mystery"/>
    <s v="Thriller"/>
    <m/>
    <m/>
    <m/>
    <m/>
  </r>
  <r>
    <s v="Mennan Yapo"/>
    <n v="96"/>
    <x v="2047"/>
    <s v="Drama|Mystery|Thriller"/>
    <x v="2161"/>
    <s v="English"/>
    <s v="USA"/>
    <n v="20000000"/>
    <n v="2007"/>
    <n v="5.9"/>
    <s v="Drama"/>
    <x v="12"/>
    <s v="Thriller"/>
    <m/>
    <m/>
    <m/>
    <m/>
    <m/>
  </r>
  <r>
    <s v="Jun Falkenstein"/>
    <n v="77"/>
    <x v="2048"/>
    <s v="Animation|Comedy|Drama|Family|Musical"/>
    <x v="2162"/>
    <s v="English"/>
    <s v="USA"/>
    <n v="30000000"/>
    <n v="2000"/>
    <n v="6.3"/>
    <s v="Animation"/>
    <x v="8"/>
    <s v="Drama"/>
    <s v="Family"/>
    <s v="Musical"/>
    <m/>
    <m/>
    <m/>
  </r>
  <r>
    <s v="Jaume Collet-Serra"/>
    <n v="123"/>
    <x v="2049"/>
    <s v="Horror|Mystery|Thriller"/>
    <x v="2163"/>
    <s v="English"/>
    <s v="USA"/>
    <s v="-"/>
    <n v="2009"/>
    <n v="7"/>
    <s v="Horror"/>
    <x v="12"/>
    <s v="Thriller"/>
    <m/>
    <m/>
    <m/>
    <m/>
    <m/>
  </r>
  <r>
    <s v="Boaz Yakin"/>
    <n v="111"/>
    <x v="2050"/>
    <s v="Adventure|Family"/>
    <x v="2164"/>
    <s v="English"/>
    <s v="USA"/>
    <n v="20000000"/>
    <n v="2015"/>
    <n v="6.8"/>
    <s v="Adventure"/>
    <x v="4"/>
    <m/>
    <m/>
    <m/>
    <m/>
    <m/>
    <m/>
  </r>
  <r>
    <s v="-"/>
    <n v="30"/>
    <x v="4"/>
    <s v="Comedy"/>
    <x v="2165"/>
    <s v="English"/>
    <s v="USA"/>
    <s v="-"/>
    <s v="-"/>
    <n v="3.5"/>
    <s v="Comedy"/>
    <x v="2"/>
    <m/>
    <m/>
    <m/>
    <m/>
    <m/>
    <m/>
  </r>
  <r>
    <s v="Jason Friedberg"/>
    <n v="93"/>
    <x v="2051"/>
    <s v="Adventure|Comedy"/>
    <x v="2166"/>
    <s v="English"/>
    <s v="USA"/>
    <n v="20000000"/>
    <n v="2007"/>
    <n v="2.2999999999999998"/>
    <s v="Adventure"/>
    <x v="8"/>
    <m/>
    <m/>
    <m/>
    <m/>
    <m/>
    <m/>
  </r>
  <r>
    <s v="John Milius"/>
    <n v="129"/>
    <x v="376"/>
    <s v="Adventure|Fantasy"/>
    <x v="385"/>
    <s v="English"/>
    <s v="USA"/>
    <n v="20000000"/>
    <n v="1982"/>
    <n v="6.9"/>
    <s v="Adventure"/>
    <x v="5"/>
    <m/>
    <m/>
    <m/>
    <m/>
    <m/>
    <m/>
  </r>
  <r>
    <s v="Tom McCarthy"/>
    <n v="128"/>
    <x v="2052"/>
    <s v="Biography|Crime|Drama|History"/>
    <x v="2167"/>
    <s v="English"/>
    <s v="USA"/>
    <n v="20000000"/>
    <n v="2015"/>
    <n v="8.1"/>
    <s v="Biography"/>
    <x v="7"/>
    <s v="Drama"/>
    <s v="History"/>
    <m/>
    <m/>
    <m/>
    <m/>
  </r>
  <r>
    <s v="Neil LaBute"/>
    <n v="110"/>
    <x v="2053"/>
    <s v="Crime|Drama|Thriller"/>
    <x v="2168"/>
    <s v="English"/>
    <s v="USA"/>
    <n v="22000000"/>
    <n v="2008"/>
    <n v="6.1"/>
    <s v="Crime"/>
    <x v="9"/>
    <s v="Thriller"/>
    <m/>
    <m/>
    <m/>
    <m/>
    <m/>
  </r>
  <r>
    <s v="Takashi Shimizu"/>
    <n v="137"/>
    <x v="2054"/>
    <s v="Horror|Thriller"/>
    <x v="2169"/>
    <s v="English"/>
    <s v="USA"/>
    <n v="20000000"/>
    <n v="2006"/>
    <n v="5"/>
    <s v="Horror"/>
    <x v="1"/>
    <m/>
    <m/>
    <m/>
    <m/>
    <m/>
    <m/>
  </r>
  <r>
    <s v="Kevin Rodney Sullivan"/>
    <n v="124"/>
    <x v="2055"/>
    <s v="Comedy|Drama|Romance"/>
    <x v="2170"/>
    <s v="English"/>
    <s v="USA"/>
    <n v="20000000"/>
    <n v="1998"/>
    <n v="5.5"/>
    <s v="Comedy"/>
    <x v="9"/>
    <s v="Romance"/>
    <m/>
    <m/>
    <m/>
    <m/>
    <m/>
  </r>
  <r>
    <s v="Peter Hewitt"/>
    <n v="93"/>
    <x v="2056"/>
    <s v="Adventure|Comedy|Fantasy|Music|Sci-Fi"/>
    <x v="2171"/>
    <s v="English"/>
    <s v="USA"/>
    <n v="20000000"/>
    <n v="1991"/>
    <n v="6.2"/>
    <s v="Adventure"/>
    <x v="8"/>
    <s v="Fantasy"/>
    <s v="Music"/>
    <s v="Sci-Fi"/>
    <m/>
    <m/>
    <m/>
  </r>
  <r>
    <s v="Barry Levinson"/>
    <n v="115"/>
    <x v="2057"/>
    <s v="Comedy|Drama|Romance|Thriller"/>
    <x v="2172"/>
    <s v="English"/>
    <s v="USA"/>
    <n v="20000000"/>
    <n v="2006"/>
    <n v="6.2"/>
    <s v="Comedy"/>
    <x v="9"/>
    <s v="Romance"/>
    <s v="Thriller"/>
    <m/>
    <m/>
    <m/>
    <m/>
  </r>
  <r>
    <s v="Gary Nelson"/>
    <n v="98"/>
    <x v="4"/>
    <s v="Action|Sci-Fi"/>
    <x v="2173"/>
    <s v="English"/>
    <s v="USA"/>
    <n v="20000000"/>
    <n v="1979"/>
    <n v="5.9"/>
    <s v="Action"/>
    <x v="10"/>
    <m/>
    <m/>
    <m/>
    <m/>
    <m/>
    <m/>
  </r>
  <r>
    <s v="Anton Corbijn"/>
    <n v="105"/>
    <x v="2058"/>
    <s v="Crime|Drama|Thriller"/>
    <x v="2174"/>
    <s v="English"/>
    <s v="USA"/>
    <n v="20000000"/>
    <n v="2010"/>
    <n v="6.3"/>
    <s v="Crime"/>
    <x v="9"/>
    <s v="Thriller"/>
    <m/>
    <m/>
    <m/>
    <m/>
    <m/>
  </r>
  <r>
    <s v="Gregory Nava"/>
    <n v="127"/>
    <x v="2059"/>
    <s v="Biography|Drama|Music"/>
    <x v="2175"/>
    <s v="English"/>
    <s v="USA"/>
    <n v="20000000"/>
    <n v="1997"/>
    <n v="6.7"/>
    <s v="Biography"/>
    <x v="9"/>
    <s v="Music"/>
    <m/>
    <m/>
    <m/>
    <m/>
    <m/>
  </r>
  <r>
    <s v="Jason Friedberg"/>
    <n v="82"/>
    <x v="2060"/>
    <s v="Comedy"/>
    <x v="2176"/>
    <s v="English"/>
    <s v="USA"/>
    <n v="20000000"/>
    <n v="2010"/>
    <n v="3.5"/>
    <s v="Comedy"/>
    <x v="2"/>
    <m/>
    <m/>
    <m/>
    <m/>
    <m/>
    <m/>
  </r>
  <r>
    <s v="Alejandro G. IÃ±Ã¡rritu"/>
    <n v="143"/>
    <x v="2061"/>
    <s v="Drama"/>
    <x v="2177"/>
    <s v="English"/>
    <s v="France"/>
    <n v="25000000"/>
    <n v="2006"/>
    <n v="7.5"/>
    <s v="Drama"/>
    <x v="2"/>
    <m/>
    <m/>
    <m/>
    <m/>
    <m/>
    <m/>
  </r>
  <r>
    <s v="Shawn Levy"/>
    <n v="103"/>
    <x v="2062"/>
    <s v="Comedy|Drama"/>
    <x v="2178"/>
    <s v="English"/>
    <s v="USA"/>
    <n v="19800000"/>
    <n v="2014"/>
    <n v="6.6"/>
    <s v="Comedy"/>
    <x v="9"/>
    <m/>
    <m/>
    <m/>
    <m/>
    <m/>
    <m/>
  </r>
  <r>
    <s v="John Patrick Shanley"/>
    <n v="104"/>
    <x v="2063"/>
    <s v="Drama|Mystery"/>
    <x v="2179"/>
    <s v="English"/>
    <s v="USA"/>
    <n v="20000000"/>
    <n v="2008"/>
    <n v="7.5"/>
    <s v="Drama"/>
    <x v="12"/>
    <m/>
    <m/>
    <m/>
    <m/>
    <m/>
    <m/>
  </r>
  <r>
    <s v="Trey Parker"/>
    <n v="98"/>
    <x v="2064"/>
    <s v="Action|Comedy"/>
    <x v="2180"/>
    <s v="English"/>
    <s v="USA"/>
    <n v="30000000"/>
    <n v="2004"/>
    <n v="7.2"/>
    <s v="Action"/>
    <x v="8"/>
    <m/>
    <m/>
    <m/>
    <m/>
    <m/>
    <m/>
  </r>
  <r>
    <s v="John Luessenhop"/>
    <n v="92"/>
    <x v="2065"/>
    <s v="Horror|Thriller"/>
    <x v="2181"/>
    <s v="English"/>
    <s v="USA"/>
    <n v="11000000"/>
    <n v="2013"/>
    <n v="4.8"/>
    <s v="Horror"/>
    <x v="1"/>
    <m/>
    <m/>
    <m/>
    <m/>
    <m/>
    <m/>
  </r>
  <r>
    <s v="Jon Amiel"/>
    <n v="123"/>
    <x v="2066"/>
    <s v="Crime|Drama|Mystery|Thriller"/>
    <x v="2182"/>
    <s v="English"/>
    <s v="USA"/>
    <n v="20000000"/>
    <n v="1995"/>
    <n v="6.6"/>
    <s v="Crime"/>
    <x v="9"/>
    <s v="Mystery"/>
    <s v="Thriller"/>
    <m/>
    <m/>
    <m/>
    <m/>
  </r>
  <r>
    <s v="Malcolm D. Lee"/>
    <n v="88"/>
    <x v="2067"/>
    <s v="Comedy"/>
    <x v="2183"/>
    <s v="English"/>
    <s v="USA"/>
    <n v="20000000"/>
    <n v="2013"/>
    <n v="3.5"/>
    <s v="Comedy"/>
    <x v="2"/>
    <m/>
    <m/>
    <m/>
    <m/>
    <m/>
    <m/>
  </r>
  <r>
    <s v="Joshua Logan"/>
    <n v="158"/>
    <x v="4"/>
    <s v="Comedy|Drama|Musical|Romance|Western"/>
    <x v="2184"/>
    <s v="English"/>
    <s v="USA"/>
    <n v="20000000"/>
    <n v="1969"/>
    <n v="6.7"/>
    <s v="Comedy"/>
    <x v="9"/>
    <s v="Musical"/>
    <s v="Romance"/>
    <s v="Western"/>
    <m/>
    <m/>
    <m/>
  </r>
  <r>
    <s v="Gus Van Sant"/>
    <n v="128"/>
    <x v="2068"/>
    <s v="Biography|Drama|History"/>
    <x v="2185"/>
    <s v="English"/>
    <s v="USA"/>
    <n v="20000000"/>
    <n v="2008"/>
    <n v="7.6"/>
    <s v="Biography"/>
    <x v="9"/>
    <s v="History"/>
    <m/>
    <m/>
    <m/>
    <m/>
    <m/>
  </r>
  <r>
    <s v="Kevin Reynolds"/>
    <n v="107"/>
    <x v="2069"/>
    <s v="Action|Adventure|Drama|Mystery"/>
    <x v="2186"/>
    <s v="English"/>
    <s v="USA"/>
    <n v="20000000"/>
    <n v="2016"/>
    <n v="6.3"/>
    <s v="Action"/>
    <x v="0"/>
    <s v="Drama"/>
    <s v="Mystery"/>
    <m/>
    <m/>
    <m/>
    <m/>
  </r>
  <r>
    <s v="Steve Beck"/>
    <n v="91"/>
    <x v="2070"/>
    <s v="Horror"/>
    <x v="2187"/>
    <s v="English"/>
    <s v="USA"/>
    <n v="35000000"/>
    <n v="2002"/>
    <n v="5.5"/>
    <s v="Horror"/>
    <x v="2"/>
    <m/>
    <m/>
    <m/>
    <m/>
    <m/>
    <m/>
  </r>
  <r>
    <s v="Todd Strauss-Schulson"/>
    <n v="90"/>
    <x v="2071"/>
    <s v="Adventure|Comedy"/>
    <x v="2188"/>
    <s v="English"/>
    <s v="USA"/>
    <n v="19000000"/>
    <n v="2011"/>
    <n v="6.3"/>
    <s v="Adventure"/>
    <x v="8"/>
    <m/>
    <m/>
    <m/>
    <m/>
    <m/>
    <m/>
  </r>
  <r>
    <s v="John McNaughton"/>
    <n v="115"/>
    <x v="2072"/>
    <s v="Crime|Drama|Mystery|Thriller"/>
    <x v="2189"/>
    <s v="English"/>
    <s v="USA"/>
    <n v="20000000"/>
    <n v="1998"/>
    <n v="6.5"/>
    <s v="Crime"/>
    <x v="9"/>
    <s v="Mystery"/>
    <s v="Thriller"/>
    <m/>
    <m/>
    <m/>
    <m/>
  </r>
  <r>
    <s v="Nelson McCormick"/>
    <n v="101"/>
    <x v="2073"/>
    <s v="Crime|Thriller"/>
    <x v="2190"/>
    <s v="English"/>
    <s v="USA"/>
    <s v="-"/>
    <n v="2009"/>
    <n v="5.6"/>
    <s v="Crime"/>
    <x v="1"/>
    <m/>
    <m/>
    <m/>
    <m/>
    <m/>
    <m/>
  </r>
  <r>
    <s v="John Madden"/>
    <n v="113"/>
    <x v="2074"/>
    <s v="Drama|Thriller"/>
    <x v="2191"/>
    <s v="English"/>
    <s v="USA"/>
    <n v="20000000"/>
    <n v="2010"/>
    <n v="6.9"/>
    <s v="Drama"/>
    <x v="1"/>
    <m/>
    <m/>
    <m/>
    <m/>
    <m/>
    <m/>
  </r>
  <r>
    <s v="Stephen Frears"/>
    <n v="113"/>
    <x v="2075"/>
    <s v="Comedy|Drama|Music|Romance"/>
    <x v="2192"/>
    <s v="English"/>
    <s v="UK"/>
    <n v="20000000"/>
    <n v="2000"/>
    <n v="7.6"/>
    <s v="Comedy"/>
    <x v="9"/>
    <s v="Music"/>
    <s v="Romance"/>
    <m/>
    <m/>
    <m/>
    <m/>
  </r>
  <r>
    <s v="Eric Valette"/>
    <n v="87"/>
    <x v="2076"/>
    <s v="Horror|Mystery"/>
    <x v="2193"/>
    <s v="English"/>
    <s v="Japan"/>
    <n v="27000000"/>
    <n v="2008"/>
    <n v="3.9"/>
    <s v="Horror"/>
    <x v="12"/>
    <m/>
    <m/>
    <m/>
    <m/>
    <m/>
    <m/>
  </r>
  <r>
    <s v="John Schlesinger"/>
    <n v="101"/>
    <x v="2077"/>
    <s v="Crime|Drama|Thriller"/>
    <x v="2194"/>
    <s v="English"/>
    <s v="USA"/>
    <n v="20000000"/>
    <n v="1996"/>
    <n v="6.1"/>
    <s v="Crime"/>
    <x v="9"/>
    <s v="Thriller"/>
    <m/>
    <m/>
    <m/>
    <m/>
    <m/>
  </r>
  <r>
    <s v="Roger Donaldson"/>
    <n v="111"/>
    <x v="2078"/>
    <s v="Crime|Drama|Romance|Thriller"/>
    <x v="2195"/>
    <s v="English"/>
    <s v="UK"/>
    <n v="20000000"/>
    <n v="2008"/>
    <n v="7.3"/>
    <s v="Crime"/>
    <x v="9"/>
    <s v="Romance"/>
    <s v="Thriller"/>
    <m/>
    <m/>
    <m/>
    <m/>
  </r>
  <r>
    <s v="Michel Gondry"/>
    <n v="108"/>
    <x v="2079"/>
    <s v="Drama|Fantasy|Romance|Sci-Fi"/>
    <x v="2196"/>
    <s v="English"/>
    <s v="USA"/>
    <n v="20000000"/>
    <n v="2004"/>
    <n v="8.3000000000000007"/>
    <s v="Drama"/>
    <x v="5"/>
    <s v="Romance"/>
    <s v="Sci-Fi"/>
    <m/>
    <m/>
    <m/>
    <m/>
  </r>
  <r>
    <s v="Andy Fickman"/>
    <n v="105"/>
    <x v="2080"/>
    <s v="Comedy|Family|Romance"/>
    <x v="2197"/>
    <s v="English"/>
    <s v="USA"/>
    <n v="20000000"/>
    <n v="2010"/>
    <n v="5.8"/>
    <s v="Comedy"/>
    <x v="4"/>
    <s v="Romance"/>
    <m/>
    <m/>
    <m/>
    <m/>
    <m/>
  </r>
  <r>
    <s v="David Ayer"/>
    <n v="109"/>
    <x v="2081"/>
    <s v="Action|Crime|Drama|Thriller"/>
    <x v="2198"/>
    <s v="English"/>
    <s v="USA"/>
    <n v="20000000"/>
    <n v="2008"/>
    <n v="6.8"/>
    <s v="Action"/>
    <x v="7"/>
    <s v="Drama"/>
    <s v="Thriller"/>
    <m/>
    <m/>
    <m/>
    <m/>
  </r>
  <r>
    <s v="Edgar Wright"/>
    <n v="109"/>
    <x v="2082"/>
    <s v="Action|Comedy|Sci-Fi"/>
    <x v="2199"/>
    <s v="English"/>
    <s v="UK"/>
    <n v="20000000"/>
    <n v="2013"/>
    <n v="7"/>
    <s v="Action"/>
    <x v="8"/>
    <s v="Sci-Fi"/>
    <m/>
    <m/>
    <m/>
    <m/>
    <m/>
  </r>
  <r>
    <s v="Andrew Fleming"/>
    <n v="99"/>
    <x v="2083"/>
    <s v="Comedy|Crime|Family|Mystery|Romance|Thriller"/>
    <x v="2200"/>
    <s v="English"/>
    <s v="USA"/>
    <n v="20000000"/>
    <n v="2007"/>
    <n v="5.9"/>
    <s v="Comedy"/>
    <x v="7"/>
    <s v="Family"/>
    <s v="Mystery"/>
    <s v="Romance"/>
    <s v="Thriller"/>
    <m/>
    <m/>
  </r>
  <r>
    <s v="Michael Spierig"/>
    <n v="98"/>
    <x v="2084"/>
    <s v="Action|Horror|Sci-Fi|Thriller"/>
    <x v="2201"/>
    <s v="English"/>
    <s v="Australia"/>
    <n v="20000000"/>
    <n v="2009"/>
    <n v="6.5"/>
    <s v="Action"/>
    <x v="11"/>
    <s v="Sci-Fi"/>
    <s v="Thriller"/>
    <m/>
    <m/>
    <m/>
    <m/>
  </r>
  <r>
    <s v="Jim Field Smith"/>
    <n v="104"/>
    <x v="2085"/>
    <s v="Comedy|Romance"/>
    <x v="2202"/>
    <s v="English"/>
    <s v="USA"/>
    <n v="20000000"/>
    <n v="2010"/>
    <n v="6.4"/>
    <s v="Comedy"/>
    <x v="6"/>
    <m/>
    <m/>
    <m/>
    <m/>
    <m/>
    <m/>
  </r>
  <r>
    <s v="Thomas Bezucha"/>
    <n v="109"/>
    <x v="2086"/>
    <s v="Adventure|Comedy|Family|Romance"/>
    <x v="2203"/>
    <s v="English"/>
    <s v="Hungary"/>
    <n v="20000000"/>
    <n v="2011"/>
    <n v="5.8"/>
    <s v="Adventure"/>
    <x v="8"/>
    <s v="Family"/>
    <s v="Romance"/>
    <m/>
    <m/>
    <m/>
    <m/>
  </r>
  <r>
    <s v="William Brent Bell"/>
    <n v="75"/>
    <x v="2087"/>
    <s v="Horror|Thriller"/>
    <x v="2204"/>
    <s v="English"/>
    <s v="USA"/>
    <n v="9000000"/>
    <n v="2006"/>
    <n v="5.0999999999999996"/>
    <s v="Horror"/>
    <x v="1"/>
    <m/>
    <m/>
    <m/>
    <m/>
    <m/>
    <m/>
  </r>
  <r>
    <s v="Simon Wincer"/>
    <n v="119"/>
    <x v="2088"/>
    <s v="Action|Adventure|Drama|Romance|Western"/>
    <x v="2205"/>
    <s v="English"/>
    <s v="Australia"/>
    <n v="20000000"/>
    <n v="1990"/>
    <n v="6.8"/>
    <s v="Action"/>
    <x v="0"/>
    <s v="Drama"/>
    <s v="Romance"/>
    <s v="Western"/>
    <m/>
    <m/>
    <m/>
  </r>
  <r>
    <s v="Anthony Bell"/>
    <n v="90"/>
    <x v="2089"/>
    <s v="Adventure|Animation|Comedy|Family|Romance"/>
    <x v="2206"/>
    <s v="English"/>
    <s v="USA"/>
    <n v="20000000"/>
    <n v="2010"/>
    <n v="5.3"/>
    <s v="Adventure"/>
    <x v="3"/>
    <s v="Comedy"/>
    <s v="Family"/>
    <s v="Romance"/>
    <m/>
    <m/>
    <m/>
  </r>
  <r>
    <s v="Renny Harlin"/>
    <n v="97"/>
    <x v="2090"/>
    <s v="Action|Fantasy|Horror|Thriller"/>
    <x v="2207"/>
    <s v="English"/>
    <s v="USA"/>
    <n v="20000000"/>
    <n v="2006"/>
    <n v="5.3"/>
    <s v="Action"/>
    <x v="5"/>
    <s v="Horror"/>
    <s v="Thriller"/>
    <m/>
    <m/>
    <m/>
    <m/>
  </r>
  <r>
    <s v="Jessica Bendinger"/>
    <n v="103"/>
    <x v="2091"/>
    <s v="Comedy|Drama|Sport"/>
    <x v="2208"/>
    <s v="English"/>
    <s v="Germany"/>
    <s v="-"/>
    <n v="2006"/>
    <n v="6.4"/>
    <s v="Comedy"/>
    <x v="9"/>
    <s v="Sport"/>
    <m/>
    <m/>
    <m/>
    <m/>
    <m/>
  </r>
  <r>
    <s v="Robert Rodriguez"/>
    <n v="89"/>
    <x v="2092"/>
    <s v="Comedy|Family|Fantasy"/>
    <x v="2209"/>
    <s v="English"/>
    <s v="USA"/>
    <n v="40000000"/>
    <n v="2009"/>
    <n v="4.9000000000000004"/>
    <s v="Comedy"/>
    <x v="4"/>
    <s v="Fantasy"/>
    <m/>
    <m/>
    <m/>
    <m/>
    <m/>
  </r>
  <r>
    <s v="Gus Van Sant"/>
    <n v="106"/>
    <x v="2093"/>
    <s v="Comedy|Crime|Drama"/>
    <x v="2210"/>
    <s v="English"/>
    <s v="USA"/>
    <n v="20000000"/>
    <n v="1995"/>
    <n v="6.8"/>
    <s v="Comedy"/>
    <x v="7"/>
    <s v="Drama"/>
    <m/>
    <m/>
    <m/>
    <m/>
    <m/>
  </r>
  <r>
    <s v="Henry Joost"/>
    <n v="96"/>
    <x v="2094"/>
    <s v="Adventure|Crime|Mystery|Sci-Fi|Thriller"/>
    <x v="2211"/>
    <s v="English"/>
    <s v="USA"/>
    <n v="20000000"/>
    <n v="2016"/>
    <n v="7.1"/>
    <s v="Adventure"/>
    <x v="7"/>
    <s v="Mystery"/>
    <s v="Sci-Fi"/>
    <s v="Thriller"/>
    <m/>
    <m/>
    <m/>
  </r>
  <r>
    <s v="Ed Harris"/>
    <n v="115"/>
    <x v="2095"/>
    <s v="Crime|Drama|Western"/>
    <x v="2212"/>
    <s v="English"/>
    <s v="USA"/>
    <s v="-"/>
    <n v="2008"/>
    <n v="6.8"/>
    <s v="Crime"/>
    <x v="9"/>
    <s v="Western"/>
    <m/>
    <m/>
    <m/>
    <m/>
    <m/>
  </r>
  <r>
    <s v="John Carpenter"/>
    <n v="104"/>
    <x v="2096"/>
    <s v="Action|Horror|Thriller"/>
    <x v="2213"/>
    <s v="English"/>
    <s v="USA"/>
    <n v="20000000"/>
    <n v="1998"/>
    <n v="6.1"/>
    <s v="Action"/>
    <x v="11"/>
    <s v="Thriller"/>
    <m/>
    <m/>
    <m/>
    <m/>
    <m/>
  </r>
  <r>
    <s v="-"/>
    <n v="24"/>
    <x v="4"/>
    <s v="Action|Adventure|Animation|Family|Fantasy"/>
    <x v="2214"/>
    <s v="Japanese"/>
    <s v="Japan"/>
    <s v="-"/>
    <s v="-"/>
    <n v="7"/>
    <s v="Action"/>
    <x v="0"/>
    <s v="Animation"/>
    <s v="Family"/>
    <s v="Fantasy"/>
    <m/>
    <m/>
    <m/>
  </r>
  <r>
    <s v="Alfred Hitchcock"/>
    <n v="108"/>
    <x v="1436"/>
    <s v="Horror|Mystery|Thriller"/>
    <x v="2215"/>
    <s v="English"/>
    <s v="USA"/>
    <n v="806947"/>
    <n v="1960"/>
    <n v="8.5"/>
    <s v="Horror"/>
    <x v="12"/>
    <s v="Thriller"/>
    <m/>
    <m/>
    <m/>
    <m/>
    <m/>
  </r>
  <r>
    <s v="Howard Deutch"/>
    <n v="112"/>
    <x v="2097"/>
    <s v="Comedy|Romance"/>
    <x v="2216"/>
    <s v="English"/>
    <s v="USA"/>
    <n v="40000000"/>
    <n v="2008"/>
    <n v="5.9"/>
    <s v="Comedy"/>
    <x v="6"/>
    <m/>
    <m/>
    <m/>
    <m/>
    <m/>
    <m/>
  </r>
  <r>
    <s v="Shana Feste"/>
    <n v="104"/>
    <x v="2098"/>
    <s v="Drama|Romance"/>
    <x v="2217"/>
    <s v="English"/>
    <s v="USA"/>
    <n v="20000000"/>
    <n v="2014"/>
    <n v="6.3"/>
    <s v="Drama"/>
    <x v="6"/>
    <m/>
    <m/>
    <m/>
    <m/>
    <m/>
    <m/>
  </r>
  <r>
    <s v="Garry Marshall"/>
    <n v="113"/>
    <x v="2099"/>
    <s v="Comedy|Drama"/>
    <x v="2218"/>
    <s v="English"/>
    <s v="USA"/>
    <n v="20000000"/>
    <n v="2007"/>
    <n v="5.9"/>
    <s v="Comedy"/>
    <x v="9"/>
    <m/>
    <m/>
    <m/>
    <m/>
    <m/>
    <m/>
  </r>
  <r>
    <s v="Steve Rash"/>
    <n v="98"/>
    <x v="2100"/>
    <s v="Comedy"/>
    <x v="2219"/>
    <s v="English"/>
    <s v="USA"/>
    <n v="20000000"/>
    <n v="1981"/>
    <n v="5.4"/>
    <s v="Comedy"/>
    <x v="2"/>
    <m/>
    <m/>
    <m/>
    <m/>
    <m/>
    <m/>
  </r>
  <r>
    <s v="Richard Donner"/>
    <n v="121"/>
    <x v="4"/>
    <s v="Adventure|Comedy|Drama|Fantasy"/>
    <x v="2220"/>
    <s v="English"/>
    <s v="USA"/>
    <n v="20000000"/>
    <n v="1985"/>
    <n v="7"/>
    <s v="Adventure"/>
    <x v="8"/>
    <s v="Drama"/>
    <s v="Fantasy"/>
    <m/>
    <m/>
    <m/>
    <m/>
  </r>
  <r>
    <s v="Mark Steven Johnson"/>
    <n v="114"/>
    <x v="2101"/>
    <s v="Comedy|Drama|Family"/>
    <x v="2221"/>
    <s v="English"/>
    <s v="USA"/>
    <n v="30000000"/>
    <n v="1998"/>
    <n v="6.9"/>
    <s v="Comedy"/>
    <x v="9"/>
    <s v="Family"/>
    <m/>
    <m/>
    <m/>
    <m/>
    <m/>
  </r>
  <r>
    <s v="Mike Binder"/>
    <n v="124"/>
    <x v="2102"/>
    <s v="Drama"/>
    <x v="2222"/>
    <s v="English"/>
    <s v="USA"/>
    <n v="20000000"/>
    <n v="2007"/>
    <n v="7.5"/>
    <s v="Drama"/>
    <x v="2"/>
    <m/>
    <m/>
    <m/>
    <m/>
    <m/>
    <m/>
  </r>
  <r>
    <s v="Sean Penn"/>
    <n v="148"/>
    <x v="2103"/>
    <s v="Adventure|Biography|Drama"/>
    <x v="2223"/>
    <s v="English"/>
    <s v="USA"/>
    <n v="15000000"/>
    <n v="2007"/>
    <n v="8.1999999999999993"/>
    <s v="Adventure"/>
    <x v="18"/>
    <s v="Drama"/>
    <m/>
    <m/>
    <m/>
    <m/>
    <m/>
  </r>
  <r>
    <s v="Todd Phillips"/>
    <n v="108"/>
    <x v="2104"/>
    <s v="Comedy"/>
    <x v="2224"/>
    <s v="English"/>
    <s v="USA"/>
    <n v="20000000"/>
    <n v="2006"/>
    <n v="5.9"/>
    <s v="Comedy"/>
    <x v="2"/>
    <m/>
    <m/>
    <m/>
    <m/>
    <m/>
    <m/>
  </r>
  <r>
    <s v="Michael J. Bassett"/>
    <n v="95"/>
    <x v="2105"/>
    <s v="Adventure|Drama|Horror|Mystery|Thriller"/>
    <x v="2225"/>
    <s v="English"/>
    <s v="France"/>
    <n v="20000000"/>
    <n v="2012"/>
    <n v="5"/>
    <s v="Adventure"/>
    <x v="9"/>
    <s v="Horror"/>
    <s v="Mystery"/>
    <s v="Thriller"/>
    <m/>
    <m/>
    <m/>
  </r>
  <r>
    <s v="Robert Rodriguez"/>
    <n v="108"/>
    <x v="2106"/>
    <s v="Crime|Fantasy|Horror"/>
    <x v="2226"/>
    <s v="English"/>
    <s v="USA"/>
    <n v="19000000"/>
    <n v="1996"/>
    <n v="7.3"/>
    <s v="Crime"/>
    <x v="5"/>
    <s v="Horror"/>
    <m/>
    <m/>
    <m/>
    <m/>
    <m/>
  </r>
  <r>
    <s v="Frank Nissen"/>
    <n v="68"/>
    <x v="2107"/>
    <s v="Animation|Family|Fantasy|Mystery"/>
    <x v="2227"/>
    <s v="English"/>
    <s v="USA"/>
    <n v="20000000"/>
    <n v="2005"/>
    <n v="6.4"/>
    <s v="Animation"/>
    <x v="4"/>
    <s v="Fantasy"/>
    <s v="Mystery"/>
    <m/>
    <m/>
    <m/>
    <m/>
  </r>
  <r>
    <s v="Jodie Foster"/>
    <n v="103"/>
    <x v="2108"/>
    <s v="Comedy|Drama|Romance"/>
    <x v="2228"/>
    <s v="English"/>
    <s v="USA"/>
    <n v="20000000"/>
    <n v="1995"/>
    <n v="6.6"/>
    <s v="Comedy"/>
    <x v="9"/>
    <s v="Romance"/>
    <m/>
    <m/>
    <m/>
    <m/>
    <m/>
  </r>
  <r>
    <s v="Stephen Chow"/>
    <n v="99"/>
    <x v="2109"/>
    <s v="Action|Comedy|Crime|Fantasy"/>
    <x v="2229"/>
    <s v="Cantonese"/>
    <s v="Hong Kong"/>
    <n v="20000000"/>
    <n v="2004"/>
    <n v="7.8"/>
    <s v="Action"/>
    <x v="8"/>
    <s v="Crime"/>
    <s v="Fantasy"/>
    <m/>
    <m/>
    <m/>
    <m/>
  </r>
  <r>
    <s v="-"/>
    <n v="30"/>
    <x v="4"/>
    <s v="Comedy"/>
    <x v="2230"/>
    <s v="English"/>
    <s v="USA"/>
    <s v="-"/>
    <s v="-"/>
    <n v="6.7"/>
    <s v="Comedy"/>
    <x v="2"/>
    <m/>
    <m/>
    <m/>
    <m/>
    <m/>
    <m/>
  </r>
  <r>
    <s v="Peter Hastings"/>
    <n v="88"/>
    <x v="2110"/>
    <s v="Comedy|Family|Music|Musical"/>
    <x v="2231"/>
    <s v="English"/>
    <s v="USA"/>
    <n v="35000000"/>
    <n v="2002"/>
    <n v="4"/>
    <s v="Comedy"/>
    <x v="4"/>
    <s v="Music"/>
    <s v="Musical"/>
    <m/>
    <m/>
    <m/>
    <m/>
  </r>
  <r>
    <s v="Marc Forster"/>
    <n v="128"/>
    <x v="2111"/>
    <s v="Drama"/>
    <x v="2232"/>
    <s v="Dari"/>
    <s v="USA"/>
    <n v="20000000"/>
    <n v="2007"/>
    <n v="7.6"/>
    <s v="Drama"/>
    <x v="2"/>
    <m/>
    <m/>
    <m/>
    <m/>
    <m/>
    <m/>
  </r>
  <r>
    <s v="Alejandro G. IÃ±Ã¡rritu"/>
    <n v="124"/>
    <x v="2112"/>
    <s v="Drama"/>
    <x v="2233"/>
    <s v="English"/>
    <s v="USA"/>
    <n v="20000000"/>
    <n v="2003"/>
    <n v="7.7"/>
    <s v="Drama"/>
    <x v="2"/>
    <m/>
    <m/>
    <m/>
    <m/>
    <m/>
    <m/>
  </r>
  <r>
    <s v="Paul Abascal"/>
    <n v="84"/>
    <x v="2113"/>
    <s v="Action|Crime|Drama|Thriller"/>
    <x v="2234"/>
    <s v="English"/>
    <s v="USA"/>
    <n v="20000000"/>
    <n v="2004"/>
    <n v="5.8"/>
    <s v="Action"/>
    <x v="7"/>
    <s v="Drama"/>
    <s v="Thriller"/>
    <m/>
    <m/>
    <m/>
    <m/>
  </r>
  <r>
    <s v="Catherine Hardwicke"/>
    <n v="122"/>
    <x v="1315"/>
    <s v="Drama|Fantasy|Romance"/>
    <x v="1365"/>
    <s v="English"/>
    <s v="USA"/>
    <n v="37000000"/>
    <n v="2008"/>
    <n v="5.2"/>
    <s v="Drama"/>
    <x v="5"/>
    <s v="Romance"/>
    <m/>
    <m/>
    <m/>
    <m/>
    <m/>
  </r>
  <r>
    <s v="Chris Koch"/>
    <n v="101"/>
    <x v="2114"/>
    <s v="Comedy|Romance"/>
    <x v="2235"/>
    <s v="English"/>
    <s v="USA"/>
    <n v="20000000"/>
    <n v="2003"/>
    <n v="5.6"/>
    <s v="Comedy"/>
    <x v="6"/>
    <m/>
    <m/>
    <m/>
    <m/>
    <m/>
    <m/>
  </r>
  <r>
    <s v="Amy Heckerling"/>
    <n v="98"/>
    <x v="2115"/>
    <s v="Comedy|Romance"/>
    <x v="2236"/>
    <s v="English"/>
    <s v="USA"/>
    <n v="20000000"/>
    <n v="2000"/>
    <n v="5.3"/>
    <s v="Comedy"/>
    <x v="6"/>
    <m/>
    <m/>
    <m/>
    <m/>
    <m/>
    <m/>
  </r>
  <r>
    <s v="Michael Moore"/>
    <n v="105"/>
    <x v="2116"/>
    <s v="Crime|Documentary|News"/>
    <x v="2237"/>
    <s v="English"/>
    <s v="USA"/>
    <s v="-"/>
    <n v="2009"/>
    <n v="7.4"/>
    <s v="Crime"/>
    <x v="21"/>
    <s v="News"/>
    <m/>
    <m/>
    <m/>
    <m/>
    <m/>
  </r>
  <r>
    <s v="George Stevens"/>
    <n v="225"/>
    <x v="2117"/>
    <s v="Biography|Drama|History"/>
    <x v="2238"/>
    <s v="English"/>
    <s v="USA"/>
    <n v="20000000"/>
    <n v="1965"/>
    <n v="6.6"/>
    <s v="Biography"/>
    <x v="9"/>
    <s v="History"/>
    <m/>
    <m/>
    <m/>
    <m/>
    <m/>
  </r>
  <r>
    <s v="Billy Ray"/>
    <n v="111"/>
    <x v="4"/>
    <s v="Crime|Drama|Mystery|Thriller"/>
    <x v="2239"/>
    <s v="English"/>
    <s v="USA"/>
    <n v="19500000"/>
    <n v="2015"/>
    <n v="6.2"/>
    <s v="Crime"/>
    <x v="9"/>
    <s v="Mystery"/>
    <s v="Thriller"/>
    <m/>
    <m/>
    <m/>
    <m/>
  </r>
  <r>
    <s v="Jason Friedberg"/>
    <n v="88"/>
    <x v="2118"/>
    <s v="Comedy"/>
    <x v="2240"/>
    <s v="English"/>
    <s v="USA"/>
    <n v="25000000"/>
    <n v="2008"/>
    <n v="1.9"/>
    <s v="Comedy"/>
    <x v="2"/>
    <m/>
    <m/>
    <m/>
    <m/>
    <m/>
    <m/>
  </r>
  <r>
    <s v="NimrÃ³d Antal"/>
    <n v="88"/>
    <x v="2119"/>
    <s v="Action|Crime|Thriller"/>
    <x v="2241"/>
    <s v="English"/>
    <s v="USA"/>
    <n v="27000000"/>
    <n v="2009"/>
    <n v="5.7"/>
    <s v="Action"/>
    <x v="7"/>
    <s v="Thriller"/>
    <m/>
    <m/>
    <m/>
    <m/>
    <m/>
  </r>
  <r>
    <s v="Jon Amiel"/>
    <n v="94"/>
    <x v="2120"/>
    <s v="Action|Comedy|Crime|Thriller"/>
    <x v="2242"/>
    <s v="English"/>
    <s v="USA"/>
    <n v="20000000"/>
    <n v="1997"/>
    <n v="6.6"/>
    <s v="Action"/>
    <x v="8"/>
    <s v="Crime"/>
    <s v="Thriller"/>
    <m/>
    <m/>
    <m/>
    <m/>
  </r>
  <r>
    <s v="Mark Mylod"/>
    <n v="117"/>
    <x v="2121"/>
    <s v="Comedy|Romance"/>
    <x v="2243"/>
    <s v="English"/>
    <s v="USA"/>
    <n v="20000000"/>
    <n v="2011"/>
    <n v="6"/>
    <s v="Comedy"/>
    <x v="6"/>
    <m/>
    <m/>
    <m/>
    <m/>
    <m/>
    <m/>
  </r>
  <r>
    <s v="James Mather"/>
    <n v="95"/>
    <x v="2122"/>
    <s v="Action|Adventure|Sci-Fi|Thriller"/>
    <x v="2244"/>
    <s v="English"/>
    <s v="France"/>
    <n v="20000000"/>
    <n v="2012"/>
    <n v="6.1"/>
    <s v="Action"/>
    <x v="0"/>
    <s v="Sci-Fi"/>
    <s v="Thriller"/>
    <m/>
    <m/>
    <m/>
    <m/>
  </r>
  <r>
    <s v="Barry Levinson"/>
    <n v="99"/>
    <x v="2123"/>
    <s v="Comedy"/>
    <x v="2245"/>
    <s v="English"/>
    <s v="USA"/>
    <n v="40000000"/>
    <n v="2004"/>
    <n v="4.8"/>
    <s v="Comedy"/>
    <x v="2"/>
    <m/>
    <m/>
    <m/>
    <m/>
    <m/>
    <m/>
  </r>
  <r>
    <s v="Mark Neveldine"/>
    <n v="96"/>
    <x v="2124"/>
    <s v="Action|Crime|Sci-Fi|Thriller"/>
    <x v="2246"/>
    <s v="English"/>
    <s v="USA"/>
    <n v="20000000"/>
    <n v="2009"/>
    <n v="6.2"/>
    <s v="Action"/>
    <x v="7"/>
    <s v="Sci-Fi"/>
    <s v="Thriller"/>
    <m/>
    <m/>
    <m/>
    <m/>
  </r>
  <r>
    <s v="Woody Allen"/>
    <n v="98"/>
    <x v="2125"/>
    <s v="Comedy|Crime"/>
    <x v="2247"/>
    <s v="English"/>
    <s v="USA"/>
    <n v="20000000"/>
    <n v="1994"/>
    <n v="7.5"/>
    <s v="Comedy"/>
    <x v="7"/>
    <m/>
    <m/>
    <m/>
    <m/>
    <m/>
    <m/>
  </r>
  <r>
    <s v="Michael O. Sajbel"/>
    <n v="123"/>
    <x v="2126"/>
    <s v="Biography|Drama|History"/>
    <x v="2248"/>
    <s v="English"/>
    <s v="USA"/>
    <n v="20000000"/>
    <n v="2006"/>
    <n v="6.3"/>
    <s v="Biography"/>
    <x v="9"/>
    <s v="History"/>
    <m/>
    <m/>
    <m/>
    <m/>
    <m/>
  </r>
  <r>
    <s v="Phillip Noyce"/>
    <n v="101"/>
    <x v="2127"/>
    <s v="Drama|Mystery|Romance|Thriller|War"/>
    <x v="2249"/>
    <s v="English"/>
    <s v="UK"/>
    <n v="30000000"/>
    <n v="2002"/>
    <n v="7.1"/>
    <s v="Drama"/>
    <x v="12"/>
    <s v="Romance"/>
    <s v="Thriller"/>
    <s v="War"/>
    <m/>
    <m/>
    <m/>
  </r>
  <r>
    <s v="Gore Verbinski"/>
    <n v="102"/>
    <x v="2128"/>
    <s v="Comedy|Drama"/>
    <x v="2250"/>
    <s v="English"/>
    <s v="USA"/>
    <n v="22000000"/>
    <n v="2005"/>
    <n v="6.6"/>
    <s v="Comedy"/>
    <x v="9"/>
    <m/>
    <m/>
    <m/>
    <m/>
    <m/>
    <m/>
  </r>
  <r>
    <s v="Walter Hill"/>
    <n v="94"/>
    <x v="2129"/>
    <s v="Action|Crime|Drama|Sport"/>
    <x v="2251"/>
    <s v="English"/>
    <s v="USA"/>
    <n v="20000000"/>
    <n v="2002"/>
    <n v="6.1"/>
    <s v="Action"/>
    <x v="7"/>
    <s v="Drama"/>
    <s v="Sport"/>
    <m/>
    <m/>
    <m/>
    <m/>
  </r>
  <r>
    <s v="David Koepp"/>
    <n v="102"/>
    <x v="2130"/>
    <s v="Comedy|Drama|Fantasy|Romance"/>
    <x v="2252"/>
    <s v="English"/>
    <s v="USA"/>
    <n v="20000000"/>
    <n v="2008"/>
    <n v="6.7"/>
    <s v="Comedy"/>
    <x v="9"/>
    <s v="Fantasy"/>
    <s v="Romance"/>
    <m/>
    <m/>
    <m/>
    <m/>
  </r>
  <r>
    <s v="Renny Harlin"/>
    <n v="108"/>
    <x v="2131"/>
    <s v="Action|Crime|Thriller"/>
    <x v="2253"/>
    <s v="English"/>
    <s v="USA"/>
    <n v="22000000"/>
    <n v="2009"/>
    <n v="5.6"/>
    <s v="Action"/>
    <x v="7"/>
    <s v="Thriller"/>
    <m/>
    <m/>
    <m/>
    <m/>
    <m/>
  </r>
  <r>
    <s v="Matt Reeves"/>
    <n v="116"/>
    <x v="2132"/>
    <s v="Drama|Fantasy|Horror|Mystery"/>
    <x v="2254"/>
    <s v="English"/>
    <s v="UK"/>
    <n v="20000000"/>
    <n v="2010"/>
    <n v="7.2"/>
    <s v="Drama"/>
    <x v="5"/>
    <s v="Horror"/>
    <s v="Mystery"/>
    <m/>
    <m/>
    <m/>
    <m/>
  </r>
  <r>
    <s v="Charles T. Kanganis"/>
    <n v="93"/>
    <x v="2133"/>
    <s v="Action|Comedy|Family"/>
    <x v="2255"/>
    <s v="English"/>
    <s v="USA"/>
    <n v="20000000"/>
    <n v="1994"/>
    <n v="4.3"/>
    <s v="Action"/>
    <x v="8"/>
    <s v="Family"/>
    <m/>
    <m/>
    <m/>
    <m/>
    <m/>
  </r>
  <r>
    <s v="Michel Gondry"/>
    <n v="102"/>
    <x v="2134"/>
    <s v="Comedy"/>
    <x v="2256"/>
    <s v="English"/>
    <s v="UK"/>
    <n v="20000000"/>
    <n v="2008"/>
    <n v="6.4"/>
    <s v="Comedy"/>
    <x v="2"/>
    <m/>
    <m/>
    <m/>
    <m/>
    <m/>
    <m/>
  </r>
  <r>
    <s v="Stephen Frears"/>
    <n v="103"/>
    <x v="2135"/>
    <s v="Comedy|Drama|Music|War"/>
    <x v="2257"/>
    <s v="English"/>
    <s v="UK"/>
    <n v="20000000"/>
    <n v="2005"/>
    <n v="7.1"/>
    <s v="Comedy"/>
    <x v="9"/>
    <s v="Music"/>
    <s v="War"/>
    <m/>
    <m/>
    <m/>
    <m/>
  </r>
  <r>
    <s v="John Hillcoat"/>
    <n v="115"/>
    <x v="2136"/>
    <s v="Action|Crime|Drama|Thriller"/>
    <x v="2258"/>
    <s v="English"/>
    <s v="USA"/>
    <n v="20000000"/>
    <n v="2016"/>
    <n v="6.3"/>
    <s v="Action"/>
    <x v="7"/>
    <s v="Drama"/>
    <s v="Thriller"/>
    <m/>
    <m/>
    <m/>
    <m/>
  </r>
  <r>
    <s v="Woody Allen"/>
    <n v="96"/>
    <x v="2137"/>
    <s v="Comedy"/>
    <x v="2259"/>
    <s v="English"/>
    <s v="USA"/>
    <n v="20000000"/>
    <n v="1997"/>
    <n v="7.4"/>
    <s v="Comedy"/>
    <x v="2"/>
    <m/>
    <m/>
    <m/>
    <m/>
    <m/>
    <m/>
  </r>
  <r>
    <s v="Damon Santostefano"/>
    <n v="98"/>
    <x v="2138"/>
    <s v="Comedy|Romance"/>
    <x v="2260"/>
    <s v="English"/>
    <s v="Australia"/>
    <n v="20000000"/>
    <n v="1999"/>
    <n v="6.1"/>
    <s v="Comedy"/>
    <x v="6"/>
    <m/>
    <m/>
    <m/>
    <m/>
    <m/>
    <m/>
  </r>
  <r>
    <s v="John Wells"/>
    <n v="101"/>
    <x v="2139"/>
    <s v="Comedy|Drama"/>
    <x v="2261"/>
    <s v="English"/>
    <s v="USA"/>
    <n v="20000000"/>
    <n v="2015"/>
    <n v="6.6"/>
    <s v="Comedy"/>
    <x v="9"/>
    <m/>
    <m/>
    <m/>
    <m/>
    <m/>
    <m/>
  </r>
  <r>
    <s v="Neil Jordan"/>
    <n v="106"/>
    <x v="2140"/>
    <s v="Comedy|Crime"/>
    <x v="2262"/>
    <s v="English"/>
    <s v="USA"/>
    <n v="20000000"/>
    <n v="1989"/>
    <n v="6"/>
    <s v="Comedy"/>
    <x v="7"/>
    <m/>
    <m/>
    <m/>
    <m/>
    <m/>
    <m/>
  </r>
  <r>
    <s v="Woody Allen"/>
    <n v="101"/>
    <x v="2141"/>
    <s v="Comedy|Musical|Romance"/>
    <x v="2263"/>
    <s v="English"/>
    <s v="USA"/>
    <n v="20000000"/>
    <n v="1996"/>
    <n v="6.8"/>
    <s v="Comedy"/>
    <x v="15"/>
    <s v="Romance"/>
    <m/>
    <m/>
    <m/>
    <m/>
    <m/>
  </r>
  <r>
    <s v="Frank Oz"/>
    <n v="87"/>
    <x v="1998"/>
    <s v="Comedy"/>
    <x v="2110"/>
    <s v="English"/>
    <s v="USA"/>
    <n v="9000000"/>
    <n v="2007"/>
    <n v="7.4"/>
    <s v="Comedy"/>
    <x v="2"/>
    <m/>
    <m/>
    <m/>
    <m/>
    <m/>
    <m/>
  </r>
  <r>
    <s v="James Wan"/>
    <n v="111"/>
    <x v="2142"/>
    <s v="Action|Crime|Thriller"/>
    <x v="2264"/>
    <s v="English"/>
    <s v="USA"/>
    <n v="20000000"/>
    <n v="2007"/>
    <n v="6.8"/>
    <s v="Action"/>
    <x v="7"/>
    <s v="Thriller"/>
    <m/>
    <m/>
    <m/>
    <m/>
    <m/>
  </r>
  <r>
    <s v="Kirk Jones"/>
    <n v="99"/>
    <x v="2143"/>
    <s v="Adventure|Drama"/>
    <x v="2265"/>
    <s v="English"/>
    <s v="USA"/>
    <n v="21000000"/>
    <n v="2009"/>
    <n v="7.2"/>
    <s v="Adventure"/>
    <x v="9"/>
    <m/>
    <m/>
    <m/>
    <m/>
    <m/>
    <m/>
  </r>
  <r>
    <s v="Bob Clark"/>
    <n v="88"/>
    <x v="2144"/>
    <s v="Comedy|Family|Sci-Fi"/>
    <x v="2266"/>
    <s v="English"/>
    <s v="Germany"/>
    <n v="20000000"/>
    <n v="2004"/>
    <n v="1.9"/>
    <s v="Comedy"/>
    <x v="4"/>
    <s v="Sci-Fi"/>
    <m/>
    <m/>
    <m/>
    <m/>
    <m/>
  </r>
  <r>
    <s v="Les Mayfield"/>
    <n v="83"/>
    <x v="2145"/>
    <s v="Action|Comedy|Crime"/>
    <x v="2267"/>
    <s v="English"/>
    <s v="Germany"/>
    <n v="33000000"/>
    <n v="2005"/>
    <n v="5.5"/>
    <s v="Action"/>
    <x v="8"/>
    <s v="Crime"/>
    <m/>
    <m/>
    <m/>
    <m/>
    <m/>
  </r>
  <r>
    <s v="Les Mayfield"/>
    <n v="91"/>
    <x v="2146"/>
    <s v="Action|Comedy|Crime"/>
    <x v="2268"/>
    <s v="English"/>
    <s v="USA"/>
    <n v="20000000"/>
    <n v="2007"/>
    <n v="4.5"/>
    <s v="Action"/>
    <x v="8"/>
    <s v="Crime"/>
    <m/>
    <m/>
    <m/>
    <m/>
    <m/>
  </r>
  <r>
    <s v="Michael Lembeck"/>
    <n v="108"/>
    <x v="2147"/>
    <s v="Comedy|Crime|Music"/>
    <x v="2269"/>
    <s v="English"/>
    <s v="USA"/>
    <n v="20000000"/>
    <n v="2004"/>
    <n v="6.3"/>
    <s v="Comedy"/>
    <x v="7"/>
    <s v="Music"/>
    <m/>
    <m/>
    <m/>
    <m/>
    <m/>
  </r>
  <r>
    <s v="Bob Fosse"/>
    <n v="154"/>
    <x v="4"/>
    <s v="Comedy|Drama|Music|Musical|Romance"/>
    <x v="2270"/>
    <s v="English"/>
    <s v="USA"/>
    <n v="20000000"/>
    <n v="1969"/>
    <n v="7"/>
    <s v="Comedy"/>
    <x v="9"/>
    <s v="Music"/>
    <s v="Musical"/>
    <s v="Romance"/>
    <m/>
    <m/>
    <m/>
  </r>
  <r>
    <s v="Paul Thomas Anderson"/>
    <n v="148"/>
    <x v="2148"/>
    <s v="Comedy|Crime|Drama|Mystery|Romance"/>
    <x v="2271"/>
    <s v="English"/>
    <s v="USA"/>
    <n v="20000000"/>
    <n v="2014"/>
    <n v="6.7"/>
    <s v="Comedy"/>
    <x v="7"/>
    <s v="Drama"/>
    <s v="Mystery"/>
    <s v="Romance"/>
    <m/>
    <m/>
    <m/>
  </r>
  <r>
    <s v="Dave Borthwick"/>
    <n v="77"/>
    <x v="2149"/>
    <s v="Adventure|Animation|Comedy|Family|Fantasy"/>
    <x v="2272"/>
    <s v="English"/>
    <s v="USA"/>
    <n v="20000000"/>
    <n v="2006"/>
    <n v="2.8"/>
    <s v="Adventure"/>
    <x v="3"/>
    <s v="Comedy"/>
    <s v="Family"/>
    <s v="Fantasy"/>
    <m/>
    <m/>
    <m/>
  </r>
  <r>
    <s v="Benson Lee"/>
    <n v="110"/>
    <x v="2150"/>
    <s v="Drama|Music"/>
    <x v="2273"/>
    <s v="English"/>
    <s v="USA"/>
    <n v="20000000"/>
    <n v="2013"/>
    <n v="5"/>
    <s v="Drama"/>
    <x v="16"/>
    <m/>
    <m/>
    <m/>
    <m/>
    <m/>
    <m/>
  </r>
  <r>
    <s v="-"/>
    <n v="42"/>
    <x v="4"/>
    <s v="Crime|Drama|Mystery|Thriller"/>
    <x v="2274"/>
    <s v="English"/>
    <s v="USA"/>
    <s v="-"/>
    <s v="-"/>
    <n v="7.5"/>
    <s v="Crime"/>
    <x v="9"/>
    <s v="Mystery"/>
    <s v="Thriller"/>
    <m/>
    <m/>
    <m/>
    <m/>
  </r>
  <r>
    <s v="David Zucker"/>
    <n v="83"/>
    <x v="2151"/>
    <s v="Comedy|Fantasy"/>
    <x v="2275"/>
    <s v="English"/>
    <s v="USA"/>
    <n v="12000000"/>
    <n v="2008"/>
    <n v="4.3"/>
    <s v="Comedy"/>
    <x v="5"/>
    <m/>
    <m/>
    <m/>
    <m/>
    <m/>
    <m/>
  </r>
  <r>
    <s v="Robert Rodriguez"/>
    <n v="107"/>
    <x v="2152"/>
    <s v="Action|Comedy|Crime|Thriller"/>
    <x v="2276"/>
    <s v="English"/>
    <s v="Russia"/>
    <n v="20000000"/>
    <n v="2013"/>
    <n v="5.6"/>
    <s v="Action"/>
    <x v="8"/>
    <s v="Crime"/>
    <s v="Thriller"/>
    <m/>
    <m/>
    <m/>
    <m/>
  </r>
  <r>
    <s v="Glen Morgan"/>
    <n v="100"/>
    <x v="2153"/>
    <s v="Drama|Horror|Sci-Fi|Thriller"/>
    <x v="2277"/>
    <s v="English"/>
    <s v="Canada"/>
    <n v="22000000"/>
    <n v="2003"/>
    <n v="6.2"/>
    <s v="Drama"/>
    <x v="11"/>
    <s v="Sci-Fi"/>
    <s v="Thriller"/>
    <m/>
    <m/>
    <m/>
    <m/>
  </r>
  <r>
    <s v="Fred Wolf"/>
    <n v="87"/>
    <x v="2154"/>
    <s v="Adventure|Comedy"/>
    <x v="2278"/>
    <s v="English"/>
    <s v="USA"/>
    <n v="20000000"/>
    <n v="2008"/>
    <n v="5.3"/>
    <s v="Adventure"/>
    <x v="8"/>
    <m/>
    <m/>
    <m/>
    <m/>
    <m/>
    <m/>
  </r>
  <r>
    <s v="Mike Leigh"/>
    <n v="154"/>
    <x v="2155"/>
    <s v="Biography|Comedy|Drama|History|Music|Musical"/>
    <x v="2279"/>
    <s v="English"/>
    <s v="UK"/>
    <n v="10000000"/>
    <n v="1999"/>
    <n v="7.4"/>
    <s v="Biography"/>
    <x v="8"/>
    <s v="Drama"/>
    <s v="History"/>
    <s v="Music"/>
    <s v="Musical"/>
    <m/>
    <m/>
  </r>
  <r>
    <s v="Alejandro Monteverde"/>
    <n v="106"/>
    <x v="2156"/>
    <s v="Drama|War"/>
    <x v="2280"/>
    <s v="English"/>
    <s v="Mexico"/>
    <n v="20000000"/>
    <n v="2015"/>
    <n v="7.4"/>
    <s v="Drama"/>
    <x v="17"/>
    <m/>
    <m/>
    <m/>
    <m/>
    <m/>
    <m/>
  </r>
  <r>
    <s v="David Cronenberg"/>
    <n v="99"/>
    <x v="2157"/>
    <s v="Biography|Drama|Thriller"/>
    <x v="2281"/>
    <s v="English"/>
    <s v="UK"/>
    <n v="15000000"/>
    <n v="2011"/>
    <n v="6.5"/>
    <s v="Biography"/>
    <x v="9"/>
    <s v="Thriller"/>
    <m/>
    <m/>
    <m/>
    <m/>
    <m/>
  </r>
  <r>
    <s v="Richard Linklater"/>
    <n v="100"/>
    <x v="2158"/>
    <s v="Animation|Drama|Mystery|Sci-Fi|Thriller"/>
    <x v="2282"/>
    <s v="English"/>
    <s v="USA"/>
    <n v="8700000"/>
    <n v="2006"/>
    <n v="7.1"/>
    <s v="Animation"/>
    <x v="9"/>
    <s v="Mystery"/>
    <s v="Sci-Fi"/>
    <s v="Thriller"/>
    <m/>
    <m/>
    <m/>
  </r>
  <r>
    <s v="Michael Apted"/>
    <n v="116"/>
    <x v="2159"/>
    <s v="Biography|Drama|Sport"/>
    <x v="2283"/>
    <s v="English"/>
    <s v="USA"/>
    <n v="20000000"/>
    <n v="2012"/>
    <n v="7.2"/>
    <s v="Biography"/>
    <x v="9"/>
    <s v="Sport"/>
    <m/>
    <m/>
    <m/>
    <m/>
    <m/>
  </r>
  <r>
    <s v="Uwe Boll"/>
    <n v="94"/>
    <x v="2160"/>
    <s v="Horror|Sci-Fi"/>
    <x v="2284"/>
    <s v="English"/>
    <s v="Canada"/>
    <n v="20000000"/>
    <n v="2005"/>
    <n v="2.2999999999999998"/>
    <s v="Horror"/>
    <x v="10"/>
    <m/>
    <m/>
    <m/>
    <m/>
    <m/>
    <m/>
  </r>
  <r>
    <s v="Todd Graff"/>
    <n v="111"/>
    <x v="2161"/>
    <s v="Comedy|Drama|Family|Music|Romance"/>
    <x v="2285"/>
    <s v="English"/>
    <s v="USA"/>
    <n v="20000000"/>
    <n v="2009"/>
    <n v="6.4"/>
    <s v="Comedy"/>
    <x v="9"/>
    <s v="Family"/>
    <s v="Music"/>
    <s v="Romance"/>
    <m/>
    <m/>
    <m/>
  </r>
  <r>
    <s v="Jonathan Glazer"/>
    <n v="100"/>
    <x v="2162"/>
    <s v="Drama|Mystery|Romance|Thriller"/>
    <x v="2286"/>
    <s v="English"/>
    <s v="USA"/>
    <n v="20000000"/>
    <n v="2004"/>
    <n v="6.1"/>
    <s v="Drama"/>
    <x v="12"/>
    <s v="Romance"/>
    <s v="Thriller"/>
    <m/>
    <m/>
    <m/>
    <m/>
  </r>
  <r>
    <s v="J.C. Chandor"/>
    <n v="125"/>
    <x v="2163"/>
    <s v="Action|Crime|Drama|Thriller"/>
    <x v="2287"/>
    <s v="English"/>
    <s v="USA"/>
    <n v="20000000"/>
    <n v="2014"/>
    <n v="7"/>
    <s v="Action"/>
    <x v="7"/>
    <s v="Drama"/>
    <s v="Thriller"/>
    <m/>
    <m/>
    <m/>
    <m/>
  </r>
  <r>
    <s v="Paul Gross"/>
    <n v="114"/>
    <x v="4"/>
    <s v="Drama|History|Romance|War"/>
    <x v="2288"/>
    <s v="English"/>
    <s v="Canada"/>
    <n v="20000000"/>
    <n v="2008"/>
    <n v="6.5"/>
    <s v="Drama"/>
    <x v="14"/>
    <s v="Romance"/>
    <s v="War"/>
    <m/>
    <m/>
    <m/>
    <m/>
  </r>
  <r>
    <s v="Marc Abraham"/>
    <n v="119"/>
    <x v="2164"/>
    <s v="Biography|Drama"/>
    <x v="2289"/>
    <s v="English"/>
    <s v="USA"/>
    <n v="20000000"/>
    <n v="2008"/>
    <n v="7"/>
    <s v="Biography"/>
    <x v="9"/>
    <m/>
    <m/>
    <m/>
    <m/>
    <m/>
    <m/>
  </r>
  <r>
    <s v="Todd Haynes"/>
    <n v="135"/>
    <x v="2165"/>
    <s v="Biography|Drama|Music"/>
    <x v="2290"/>
    <s v="English"/>
    <s v="USA"/>
    <n v="20000000"/>
    <n v="2007"/>
    <n v="7"/>
    <s v="Biography"/>
    <x v="9"/>
    <s v="Music"/>
    <m/>
    <m/>
    <m/>
    <m/>
    <m/>
  </r>
  <r>
    <s v="Mabrouk El Mechri"/>
    <n v="93"/>
    <x v="2166"/>
    <s v="Action|Thriller"/>
    <x v="2291"/>
    <s v="English"/>
    <s v="USA"/>
    <n v="20000000"/>
    <n v="2012"/>
    <n v="4.9000000000000004"/>
    <s v="Action"/>
    <x v="1"/>
    <m/>
    <m/>
    <m/>
    <m/>
    <m/>
    <m/>
  </r>
  <r>
    <s v="Rian Johnson"/>
    <n v="114"/>
    <x v="2167"/>
    <s v="Adventure|Comedy|Drama|Romance"/>
    <x v="2292"/>
    <s v="English"/>
    <s v="USA"/>
    <n v="20000000"/>
    <n v="2008"/>
    <n v="6.9"/>
    <s v="Adventure"/>
    <x v="8"/>
    <s v="Drama"/>
    <s v="Romance"/>
    <m/>
    <m/>
    <m/>
    <m/>
  </r>
  <r>
    <s v="Charlie Kaufman"/>
    <n v="124"/>
    <x v="2168"/>
    <s v="Comedy|Drama|Romance"/>
    <x v="2293"/>
    <s v="English"/>
    <s v="USA"/>
    <n v="21000000"/>
    <n v="2008"/>
    <n v="7.5"/>
    <s v="Comedy"/>
    <x v="9"/>
    <s v="Romance"/>
    <m/>
    <m/>
    <m/>
    <m/>
    <m/>
  </r>
  <r>
    <s v="Hayao Miyazaki"/>
    <n v="134"/>
    <x v="2169"/>
    <s v="Adventure|Animation|Fantasy"/>
    <x v="2294"/>
    <s v="Japanese"/>
    <s v="Japan"/>
    <n v="2400000000"/>
    <n v="1997"/>
    <n v="8.4"/>
    <s v="Adventure"/>
    <x v="3"/>
    <s v="Fantasy"/>
    <m/>
    <m/>
    <m/>
    <m/>
    <m/>
  </r>
  <r>
    <s v="Jean-Paul Rappeneau"/>
    <n v="114"/>
    <x v="2170"/>
    <s v="Comedy|Drama|Mystery|Romance|Thriller|War"/>
    <x v="2295"/>
    <s v="French"/>
    <s v="France"/>
    <n v="20000000"/>
    <n v="2003"/>
    <n v="6.9"/>
    <s v="Comedy"/>
    <x v="9"/>
    <s v="Mystery"/>
    <s v="Romance"/>
    <s v="Thriller"/>
    <s v="War"/>
    <m/>
    <m/>
  </r>
  <r>
    <s v="Nancy Walker"/>
    <n v="124"/>
    <x v="2171"/>
    <s v="Biography|Comedy|Musical"/>
    <x v="2296"/>
    <s v="English"/>
    <s v="USA"/>
    <n v="20000000"/>
    <n v="1980"/>
    <n v="4.5"/>
    <s v="Biography"/>
    <x v="8"/>
    <s v="Musical"/>
    <m/>
    <m/>
    <m/>
    <m/>
    <m/>
  </r>
  <r>
    <s v="John Hillcoat"/>
    <n v="104"/>
    <x v="2172"/>
    <s v="Crime|Drama|Western"/>
    <x v="2297"/>
    <s v="English"/>
    <s v="Australia"/>
    <n v="2000000"/>
    <n v="2005"/>
    <n v="7.4"/>
    <s v="Crime"/>
    <x v="9"/>
    <s v="Western"/>
    <m/>
    <m/>
    <m/>
    <m/>
    <m/>
  </r>
  <r>
    <s v="Angelo Pizzo"/>
    <n v="118"/>
    <x v="2173"/>
    <s v="Biography|Drama|Sport"/>
    <x v="2298"/>
    <s v="English"/>
    <s v="USA"/>
    <n v="20000000"/>
    <n v="2015"/>
    <n v="7"/>
    <s v="Biography"/>
    <x v="9"/>
    <s v="Sport"/>
    <m/>
    <m/>
    <m/>
    <m/>
    <m/>
  </r>
  <r>
    <s v="Richard Benjamin"/>
    <n v="80"/>
    <x v="2174"/>
    <s v="Comedy|Music"/>
    <x v="2299"/>
    <s v="English"/>
    <s v="USA"/>
    <n v="20000000"/>
    <n v="2003"/>
    <n v="2.8"/>
    <s v="Comedy"/>
    <x v="16"/>
    <m/>
    <m/>
    <m/>
    <m/>
    <m/>
    <m/>
  </r>
  <r>
    <s v="Kurt Wimmer"/>
    <n v="107"/>
    <x v="2175"/>
    <s v="Action|Drama|Sci-Fi|Thriller"/>
    <x v="2300"/>
    <s v="English"/>
    <s v="USA"/>
    <n v="20000000"/>
    <n v="2002"/>
    <n v="7.5"/>
    <s v="Action"/>
    <x v="9"/>
    <s v="Sci-Fi"/>
    <s v="Thriller"/>
    <m/>
    <m/>
    <m/>
    <m/>
  </r>
  <r>
    <s v="Roger Spottiswoode"/>
    <n v="125"/>
    <x v="2176"/>
    <s v="Drama|War"/>
    <x v="2301"/>
    <s v="English"/>
    <s v="Australia"/>
    <n v="40000000"/>
    <n v="2008"/>
    <n v="7.1"/>
    <s v="Drama"/>
    <x v="17"/>
    <m/>
    <m/>
    <m/>
    <m/>
    <m/>
    <m/>
  </r>
  <r>
    <s v="James Gray"/>
    <n v="115"/>
    <x v="2177"/>
    <s v="Crime|Drama|Romance|Thriller"/>
    <x v="2302"/>
    <s v="English"/>
    <s v="USA"/>
    <n v="24000000"/>
    <n v="2000"/>
    <n v="6.4"/>
    <s v="Crime"/>
    <x v="9"/>
    <s v="Romance"/>
    <s v="Thriller"/>
    <m/>
    <m/>
    <m/>
    <m/>
  </r>
  <r>
    <s v="Matthew Diamond"/>
    <n v="88"/>
    <x v="2178"/>
    <s v="Adventure|Family|Fantasy|Musical"/>
    <x v="2303"/>
    <s v="English"/>
    <s v="USA"/>
    <n v="20000000"/>
    <n v="2012"/>
    <n v="6.7"/>
    <s v="Adventure"/>
    <x v="4"/>
    <s v="Fantasy"/>
    <s v="Musical"/>
    <m/>
    <m/>
    <m/>
    <m/>
  </r>
  <r>
    <s v="Angelina Jolie Pitt"/>
    <n v="122"/>
    <x v="2179"/>
    <s v="Drama|Romance"/>
    <x v="2304"/>
    <s v="English"/>
    <s v="USA"/>
    <n v="10000000"/>
    <n v="2015"/>
    <n v="5.3"/>
    <s v="Drama"/>
    <x v="6"/>
    <m/>
    <m/>
    <m/>
    <m/>
    <m/>
    <m/>
  </r>
  <r>
    <s v="Katsuhiro Ã”tomo"/>
    <n v="103"/>
    <x v="2180"/>
    <s v="Action|Adventure|Animation|Family|Sci-Fi|Thriller"/>
    <x v="2305"/>
    <s v="Japanese"/>
    <s v="Japan"/>
    <n v="2127519898"/>
    <n v="2004"/>
    <n v="6.9"/>
    <s v="Action"/>
    <x v="0"/>
    <s v="Animation"/>
    <s v="Family"/>
    <s v="Sci-Fi"/>
    <s v="Thriller"/>
    <m/>
    <m/>
  </r>
  <r>
    <s v="David Anspaugh"/>
    <n v="101"/>
    <x v="2181"/>
    <s v="Drama|History|Sport"/>
    <x v="2306"/>
    <s v="English"/>
    <s v="USA"/>
    <n v="20000000"/>
    <n v="2005"/>
    <n v="6.2"/>
    <s v="Drama"/>
    <x v="14"/>
    <s v="Sport"/>
    <m/>
    <m/>
    <m/>
    <m/>
    <m/>
  </r>
  <r>
    <s v="Andrew Jarecki"/>
    <n v="101"/>
    <x v="2182"/>
    <s v="Crime|Drama|Mystery|Romance|Thriller"/>
    <x v="2307"/>
    <s v="English"/>
    <s v="USA"/>
    <s v="-"/>
    <n v="2010"/>
    <n v="6.3"/>
    <s v="Crime"/>
    <x v="9"/>
    <s v="Mystery"/>
    <s v="Romance"/>
    <s v="Thriller"/>
    <m/>
    <m/>
    <m/>
  </r>
  <r>
    <s v="Kevin Reynolds"/>
    <n v="107"/>
    <x v="2183"/>
    <s v="Action|Adventure|Drama|History|Romance"/>
    <x v="2308"/>
    <s v="English"/>
    <s v="USA"/>
    <n v="20000000"/>
    <n v="1994"/>
    <n v="6.4"/>
    <s v="Action"/>
    <x v="0"/>
    <s v="Drama"/>
    <s v="History"/>
    <s v="Romance"/>
    <m/>
    <m/>
    <m/>
  </r>
  <r>
    <s v="Stephen Chow"/>
    <n v="86"/>
    <x v="2184"/>
    <s v="Comedy|Family|Sci-Fi"/>
    <x v="2309"/>
    <s v="Cantonese"/>
    <s v="Hong Kong"/>
    <s v="-"/>
    <n v="2008"/>
    <n v="6.5"/>
    <s v="Comedy"/>
    <x v="4"/>
    <s v="Sci-Fi"/>
    <m/>
    <m/>
    <m/>
    <m/>
    <m/>
  </r>
  <r>
    <s v="Jean-Marie PoirÃ©"/>
    <n v="118"/>
    <x v="2185"/>
    <s v="Comedy|Family|Fantasy|Sci-Fi"/>
    <x v="2310"/>
    <s v="French"/>
    <s v="France"/>
    <n v="140000000"/>
    <n v="1998"/>
    <n v="6"/>
    <s v="Comedy"/>
    <x v="4"/>
    <s v="Fantasy"/>
    <s v="Sci-Fi"/>
    <m/>
    <m/>
    <m/>
    <m/>
  </r>
  <r>
    <s v="Kevin Munroe"/>
    <n v="107"/>
    <x v="2186"/>
    <s v="Action|Comedy|Crime|Fantasy|Horror|Mystery|Sci-Fi|Thriller"/>
    <x v="2311"/>
    <s v="English"/>
    <s v="USA"/>
    <n v="20000000"/>
    <n v="2010"/>
    <n v="5.0999999999999996"/>
    <s v="Action"/>
    <x v="8"/>
    <s v="Crime"/>
    <s v="Fantasy"/>
    <s v="Horror"/>
    <s v="Mystery"/>
    <s v="Sci-Fi"/>
    <s v="Thriller"/>
  </r>
  <r>
    <s v="Daniel Algrant"/>
    <n v="100"/>
    <x v="2187"/>
    <s v="Crime|Drama|Mystery"/>
    <x v="2312"/>
    <s v="English"/>
    <s v="USA"/>
    <n v="22000000"/>
    <n v="2002"/>
    <n v="5.5"/>
    <s v="Crime"/>
    <x v="9"/>
    <s v="Mystery"/>
    <m/>
    <m/>
    <m/>
    <m/>
    <m/>
  </r>
  <r>
    <s v="-"/>
    <n v="30"/>
    <x v="4"/>
    <s v="Drama|Family"/>
    <x v="2313"/>
    <s v="English"/>
    <s v="UK"/>
    <s v="-"/>
    <s v="-"/>
    <n v="7.2"/>
    <s v="Drama"/>
    <x v="4"/>
    <m/>
    <m/>
    <m/>
    <m/>
    <m/>
    <m/>
  </r>
  <r>
    <s v="Julie Taymor"/>
    <n v="110"/>
    <x v="2188"/>
    <s v="Comedy|Drama|Fantasy|Romance"/>
    <x v="2314"/>
    <s v="English"/>
    <s v="USA"/>
    <n v="20000000"/>
    <n v="2010"/>
    <n v="5.4"/>
    <s v="Comedy"/>
    <x v="9"/>
    <s v="Fantasy"/>
    <s v="Romance"/>
    <m/>
    <m/>
    <m/>
    <m/>
  </r>
  <r>
    <s v="Alejandro AmenÃ¡bar"/>
    <n v="106"/>
    <x v="2189"/>
    <s v="Crime|Drama|Mystery|Thriller"/>
    <x v="2315"/>
    <s v="English"/>
    <s v="Spain"/>
    <s v="-"/>
    <n v="2015"/>
    <n v="5.7"/>
    <s v="Crime"/>
    <x v="9"/>
    <s v="Mystery"/>
    <s v="Thriller"/>
    <m/>
    <m/>
    <m/>
    <m/>
  </r>
  <r>
    <s v="Jane Clark"/>
    <n v="7"/>
    <x v="4"/>
    <s v="Romance|Short"/>
    <x v="2316"/>
    <s v="English"/>
    <s v="USA"/>
    <n v="13000"/>
    <n v="2007"/>
    <n v="5.2"/>
    <s v="Romance"/>
    <x v="22"/>
    <m/>
    <m/>
    <m/>
    <m/>
    <m/>
    <m/>
  </r>
  <r>
    <s v="Daniel Lee"/>
    <n v="102"/>
    <x v="4"/>
    <s v="Action|Drama|History|War"/>
    <x v="2317"/>
    <s v="Mandarin"/>
    <s v="China"/>
    <n v="25000000"/>
    <n v="2008"/>
    <n v="6.2"/>
    <s v="Action"/>
    <x v="9"/>
    <s v="History"/>
    <s v="War"/>
    <m/>
    <m/>
    <m/>
    <m/>
  </r>
  <r>
    <s v="Mike Barker"/>
    <n v="98"/>
    <x v="4"/>
    <s v="Crime|Drama|Thriller"/>
    <x v="2318"/>
    <s v="English"/>
    <s v="UK"/>
    <n v="20000000"/>
    <n v="2007"/>
    <n v="6.7"/>
    <s v="Crime"/>
    <x v="9"/>
    <s v="Thriller"/>
    <m/>
    <m/>
    <m/>
    <m/>
    <m/>
  </r>
  <r>
    <s v="Wayne Thornley"/>
    <n v="83"/>
    <x v="4"/>
    <s v="Adventure|Animation|Comedy|Family"/>
    <x v="2319"/>
    <s v="English"/>
    <s v="South Africa"/>
    <n v="20000000"/>
    <n v="2012"/>
    <n v="5.8"/>
    <s v="Adventure"/>
    <x v="3"/>
    <s v="Comedy"/>
    <s v="Family"/>
    <m/>
    <m/>
    <m/>
    <m/>
  </r>
  <r>
    <s v="Gnana Rajasekaran"/>
    <n v="153"/>
    <x v="4"/>
    <s v="Biography|Drama|History"/>
    <x v="2320"/>
    <s v="English"/>
    <s v="India"/>
    <s v="-"/>
    <n v="2014"/>
    <n v="7"/>
    <s v="Biography"/>
    <x v="9"/>
    <s v="History"/>
    <m/>
    <m/>
    <m/>
    <m/>
    <m/>
  </r>
  <r>
    <s v="Tom Walsh"/>
    <n v="98"/>
    <x v="4"/>
    <s v="Animation"/>
    <x v="2321"/>
    <s v="English"/>
    <s v="USA"/>
    <n v="20000000"/>
    <n v="2014"/>
    <n v="4.8"/>
    <s v="Animation"/>
    <x v="2"/>
    <m/>
    <m/>
    <m/>
    <m/>
    <m/>
    <m/>
  </r>
  <r>
    <s v="Jonathan Jakubowicz"/>
    <n v="105"/>
    <x v="4"/>
    <s v="Action|Biography|Drama|Sport"/>
    <x v="2322"/>
    <s v="English"/>
    <s v="Panama"/>
    <n v="20000000"/>
    <n v="2016"/>
    <n v="7.2"/>
    <s v="Action"/>
    <x v="18"/>
    <s v="Drama"/>
    <s v="Sport"/>
    <m/>
    <m/>
    <m/>
    <m/>
  </r>
  <r>
    <s v="James McTeigue"/>
    <n v="96"/>
    <x v="4"/>
    <s v="Action|Crime|Thriller"/>
    <x v="2323"/>
    <s v="English"/>
    <s v="USA"/>
    <n v="20000000"/>
    <n v="2015"/>
    <n v="5.6"/>
    <s v="Action"/>
    <x v="7"/>
    <s v="Thriller"/>
    <m/>
    <m/>
    <m/>
    <m/>
    <m/>
  </r>
  <r>
    <s v="Scott Walker"/>
    <n v="105"/>
    <x v="4"/>
    <s v="Crime|Drama|Mystery|Thriller"/>
    <x v="2324"/>
    <s v="English"/>
    <s v="USA"/>
    <n v="27220000"/>
    <n v="2013"/>
    <n v="6.4"/>
    <s v="Crime"/>
    <x v="9"/>
    <s v="Mystery"/>
    <s v="Thriller"/>
    <m/>
    <m/>
    <m/>
    <m/>
  </r>
  <r>
    <s v="John Curran"/>
    <n v="125"/>
    <x v="2190"/>
    <s v="Drama|Romance"/>
    <x v="2325"/>
    <s v="Mandarin"/>
    <s v="China"/>
    <n v="19400000"/>
    <n v="2006"/>
    <n v="7.5"/>
    <s v="Drama"/>
    <x v="6"/>
    <m/>
    <m/>
    <m/>
    <m/>
    <m/>
    <m/>
  </r>
  <r>
    <s v="Uli Edel"/>
    <n v="184"/>
    <x v="2191"/>
    <s v="Action|Biography|Crime|Drama"/>
    <x v="2326"/>
    <s v="German"/>
    <s v="Germany"/>
    <n v="20000000"/>
    <n v="2008"/>
    <n v="7.4"/>
    <s v="Action"/>
    <x v="18"/>
    <s v="Crime"/>
    <s v="Drama"/>
    <m/>
    <m/>
    <m/>
    <m/>
  </r>
  <r>
    <s v="Kevin Costner"/>
    <n v="236"/>
    <x v="2192"/>
    <s v="Adventure|Drama|Western"/>
    <x v="2327"/>
    <s v="English"/>
    <s v="USA"/>
    <n v="22000000"/>
    <n v="1990"/>
    <n v="8"/>
    <s v="Adventure"/>
    <x v="9"/>
    <s v="Western"/>
    <m/>
    <m/>
    <m/>
    <m/>
    <m/>
  </r>
  <r>
    <s v="Jake Kasdan"/>
    <n v="97"/>
    <x v="2193"/>
    <s v="Comedy"/>
    <x v="2328"/>
    <s v="English"/>
    <s v="USA"/>
    <n v="20000000"/>
    <n v="2011"/>
    <n v="5.7"/>
    <s v="Comedy"/>
    <x v="2"/>
    <m/>
    <m/>
    <m/>
    <m/>
    <m/>
    <m/>
  </r>
  <r>
    <s v="Harold Becker"/>
    <n v="113"/>
    <x v="2194"/>
    <s v="Crime|Drama|Mystery|Thriller"/>
    <x v="2329"/>
    <s v="English"/>
    <s v="USA"/>
    <n v="19000000"/>
    <n v="1989"/>
    <n v="6.8"/>
    <s v="Crime"/>
    <x v="9"/>
    <s v="Mystery"/>
    <s v="Thriller"/>
    <m/>
    <m/>
    <m/>
    <m/>
  </r>
  <r>
    <s v="Mark Rosman"/>
    <n v="95"/>
    <x v="2195"/>
    <s v="Comedy|Family|Romance"/>
    <x v="2330"/>
    <s v="English"/>
    <s v="USA"/>
    <n v="20000000"/>
    <n v="2004"/>
    <n v="5.9"/>
    <s v="Comedy"/>
    <x v="4"/>
    <s v="Romance"/>
    <m/>
    <m/>
    <m/>
    <m/>
    <m/>
  </r>
  <r>
    <s v="Wes Craven"/>
    <n v="103"/>
    <x v="2196"/>
    <s v="Horror|Mystery"/>
    <x v="2331"/>
    <s v="English"/>
    <s v="USA"/>
    <n v="15000000"/>
    <n v="1996"/>
    <n v="7.2"/>
    <s v="Horror"/>
    <x v="12"/>
    <m/>
    <m/>
    <m/>
    <m/>
    <m/>
    <m/>
  </r>
  <r>
    <s v="Steve Beck"/>
    <n v="91"/>
    <x v="2197"/>
    <s v="Horror"/>
    <x v="2332"/>
    <s v="English"/>
    <s v="USA"/>
    <n v="20000000"/>
    <n v="2001"/>
    <n v="5.5"/>
    <s v="Horror"/>
    <x v="2"/>
    <m/>
    <m/>
    <m/>
    <m/>
    <m/>
    <m/>
  </r>
  <r>
    <s v="Stanley Kubrick"/>
    <n v="146"/>
    <x v="4"/>
    <s v="Drama|Horror"/>
    <x v="2333"/>
    <s v="English"/>
    <s v="USA"/>
    <n v="19000000"/>
    <n v="1980"/>
    <n v="8.4"/>
    <s v="Drama"/>
    <x v="11"/>
    <m/>
    <m/>
    <m/>
    <m/>
    <m/>
    <m/>
  </r>
  <r>
    <s v="Robert Zemeckis"/>
    <n v="116"/>
    <x v="2198"/>
    <s v="Adventure|Comedy|Sci-Fi"/>
    <x v="2334"/>
    <s v="English"/>
    <s v="USA"/>
    <n v="19000000"/>
    <n v="1985"/>
    <n v="8.5"/>
    <s v="Adventure"/>
    <x v="8"/>
    <s v="Sci-Fi"/>
    <m/>
    <m/>
    <m/>
    <m/>
    <m/>
  </r>
  <r>
    <s v="William Malone"/>
    <n v="93"/>
    <x v="2199"/>
    <s v="Horror|Mystery|Thriller"/>
    <x v="2335"/>
    <s v="English"/>
    <s v="USA"/>
    <n v="19000000"/>
    <n v="1999"/>
    <n v="5.6"/>
    <s v="Horror"/>
    <x v="12"/>
    <s v="Thriller"/>
    <m/>
    <m/>
    <m/>
    <m/>
    <m/>
  </r>
  <r>
    <s v="Tyler Perry"/>
    <n v="113"/>
    <x v="2200"/>
    <s v="Comedy|Drama"/>
    <x v="2336"/>
    <s v="English"/>
    <s v="USA"/>
    <n v="13000000"/>
    <n v="2009"/>
    <n v="4.0999999999999996"/>
    <s v="Comedy"/>
    <x v="9"/>
    <m/>
    <m/>
    <m/>
    <m/>
    <m/>
    <m/>
  </r>
  <r>
    <s v="Rob Hawk"/>
    <n v="90"/>
    <x v="4"/>
    <s v="Action|Drama"/>
    <x v="2337"/>
    <s v="English"/>
    <s v="USA"/>
    <n v="27000000"/>
    <n v="2016"/>
    <n v="5"/>
    <s v="Action"/>
    <x v="9"/>
    <m/>
    <m/>
    <m/>
    <m/>
    <m/>
    <m/>
  </r>
  <r>
    <s v="Josh Gordon"/>
    <n v="101"/>
    <x v="2201"/>
    <s v="Comedy|Drama|Romance"/>
    <x v="2338"/>
    <s v="English"/>
    <s v="USA"/>
    <n v="19000000"/>
    <n v="2010"/>
    <n v="6.1"/>
    <s v="Comedy"/>
    <x v="9"/>
    <s v="Romance"/>
    <m/>
    <m/>
    <m/>
    <m/>
    <m/>
  </r>
  <r>
    <s v="Shawn Levy"/>
    <n v="95"/>
    <x v="2202"/>
    <s v="Comedy|Romance"/>
    <x v="2339"/>
    <s v="English"/>
    <s v="USA"/>
    <n v="18000000"/>
    <n v="2003"/>
    <n v="5.4"/>
    <s v="Comedy"/>
    <x v="6"/>
    <m/>
    <m/>
    <m/>
    <m/>
    <m/>
    <m/>
  </r>
  <r>
    <s v="Lee Tamahori"/>
    <n v="109"/>
    <x v="2203"/>
    <s v="Biography|Drama|Thriller"/>
    <x v="2340"/>
    <s v="English"/>
    <s v="Belgium"/>
    <n v="15000000"/>
    <n v="2011"/>
    <n v="7.1"/>
    <s v="Biography"/>
    <x v="9"/>
    <s v="Thriller"/>
    <m/>
    <m/>
    <m/>
    <m/>
    <m/>
  </r>
  <r>
    <s v="-"/>
    <n v="43"/>
    <x v="4"/>
    <s v="Comedy|Drama|Reality-TV|Romance"/>
    <x v="2341"/>
    <s v="English"/>
    <s v="-"/>
    <s v="-"/>
    <s v="-"/>
    <n v="6.6"/>
    <s v="Comedy"/>
    <x v="9"/>
    <s v="Reality-TV"/>
    <s v="Romance"/>
    <m/>
    <m/>
    <m/>
    <m/>
  </r>
  <r>
    <s v="Britt Allcroft"/>
    <n v="85"/>
    <x v="2204"/>
    <s v="Adventure|Comedy|Drama|Family|Fantasy"/>
    <x v="2342"/>
    <s v="English"/>
    <s v="UK"/>
    <n v="19000000"/>
    <n v="2000"/>
    <n v="3.6"/>
    <s v="Adventure"/>
    <x v="8"/>
    <s v="Drama"/>
    <s v="Family"/>
    <s v="Fantasy"/>
    <m/>
    <m/>
    <m/>
  </r>
  <r>
    <s v="Breck Eisner"/>
    <n v="101"/>
    <x v="2205"/>
    <s v="Horror|Thriller"/>
    <x v="2343"/>
    <s v="English"/>
    <s v="USA"/>
    <n v="20000000"/>
    <n v="2010"/>
    <n v="6.5"/>
    <s v="Horror"/>
    <x v="1"/>
    <m/>
    <m/>
    <m/>
    <m/>
    <m/>
    <m/>
  </r>
  <r>
    <s v="Hayao Miyazaki"/>
    <n v="125"/>
    <x v="2206"/>
    <s v="Adventure|Animation|Family|Fantasy"/>
    <x v="2344"/>
    <s v="Japanese"/>
    <s v="Japan"/>
    <n v="19000000"/>
    <n v="2001"/>
    <n v="8.6"/>
    <s v="Adventure"/>
    <x v="3"/>
    <s v="Family"/>
    <s v="Fantasy"/>
    <m/>
    <m/>
    <m/>
    <m/>
  </r>
  <r>
    <s v="Alan Yuen"/>
    <n v="118"/>
    <x v="4"/>
    <s v="Action|Crime|Thriller"/>
    <x v="2345"/>
    <s v="Mandarin"/>
    <s v="China"/>
    <s v="-"/>
    <n v="2013"/>
    <n v="6.2"/>
    <s v="Action"/>
    <x v="7"/>
    <s v="Thriller"/>
    <m/>
    <m/>
    <m/>
    <m/>
    <m/>
  </r>
  <r>
    <s v="Roger Donaldson"/>
    <n v="132"/>
    <x v="2207"/>
    <s v="Action|Adventure|Drama|History|Romance"/>
    <x v="2346"/>
    <s v="English"/>
    <s v="UK"/>
    <n v="25000000"/>
    <n v="1984"/>
    <n v="7"/>
    <s v="Action"/>
    <x v="0"/>
    <s v="Drama"/>
    <s v="History"/>
    <s v="Romance"/>
    <m/>
    <m/>
    <m/>
  </r>
  <r>
    <s v="Brian Percival"/>
    <n v="131"/>
    <x v="2208"/>
    <s v="Drama|War"/>
    <x v="2347"/>
    <s v="English"/>
    <s v="USA"/>
    <n v="19000000"/>
    <n v="2013"/>
    <n v="7.6"/>
    <s v="Drama"/>
    <x v="17"/>
    <m/>
    <m/>
    <m/>
    <m/>
    <m/>
    <m/>
  </r>
  <r>
    <s v="Sean Anders"/>
    <n v="129"/>
    <x v="2209"/>
    <s v="Adventure|Comedy|Romance"/>
    <x v="2348"/>
    <s v="English"/>
    <s v="USA"/>
    <n v="19000000"/>
    <n v="2008"/>
    <n v="6.5"/>
    <s v="Adventure"/>
    <x v="8"/>
    <s v="Romance"/>
    <m/>
    <m/>
    <m/>
    <m/>
    <m/>
  </r>
  <r>
    <s v="Anand Tucker"/>
    <n v="100"/>
    <x v="2210"/>
    <s v="Comedy|Romance"/>
    <x v="2349"/>
    <s v="English"/>
    <s v="USA"/>
    <n v="19000000"/>
    <n v="2010"/>
    <n v="6.4"/>
    <s v="Comedy"/>
    <x v="6"/>
    <m/>
    <m/>
    <m/>
    <m/>
    <m/>
    <m/>
  </r>
  <r>
    <s v="Anthony Mann"/>
    <n v="172"/>
    <x v="4"/>
    <s v="Drama|History|War"/>
    <x v="2350"/>
    <s v="English"/>
    <s v="USA"/>
    <n v="19000000"/>
    <n v="1964"/>
    <n v="6.7"/>
    <s v="Drama"/>
    <x v="14"/>
    <s v="War"/>
    <m/>
    <m/>
    <m/>
    <m/>
    <m/>
  </r>
  <r>
    <s v="Michael Dowse"/>
    <n v="97"/>
    <x v="2211"/>
    <s v="Comedy|Drama|Romance"/>
    <x v="2351"/>
    <s v="English"/>
    <s v="USA"/>
    <n v="23000000"/>
    <n v="2011"/>
    <n v="6.3"/>
    <s v="Comedy"/>
    <x v="9"/>
    <s v="Romance"/>
    <m/>
    <m/>
    <m/>
    <m/>
    <m/>
  </r>
  <r>
    <s v="Daniel Barnz"/>
    <n v="121"/>
    <x v="2212"/>
    <s v="Drama"/>
    <x v="2352"/>
    <s v="English"/>
    <s v="USA"/>
    <s v="-"/>
    <n v="2012"/>
    <n v="6.4"/>
    <s v="Drama"/>
    <x v="2"/>
    <m/>
    <m/>
    <m/>
    <m/>
    <m/>
    <m/>
  </r>
  <r>
    <s v="Emile Ardolino"/>
    <n v="92"/>
    <x v="2213"/>
    <s v="Family|Fantasy|Music"/>
    <x v="2353"/>
    <s v="English"/>
    <s v="USA"/>
    <n v="19000000"/>
    <n v="1993"/>
    <n v="5.7"/>
    <s v="Family"/>
    <x v="5"/>
    <s v="Music"/>
    <m/>
    <m/>
    <m/>
    <m/>
    <m/>
  </r>
  <r>
    <s v="Robert Altman"/>
    <n v="116"/>
    <x v="2214"/>
    <s v="Crime|Drama|Music|Thriller"/>
    <x v="2354"/>
    <s v="English"/>
    <s v="France"/>
    <n v="19000000"/>
    <n v="1996"/>
    <n v="6.3"/>
    <s v="Crime"/>
    <x v="9"/>
    <s v="Music"/>
    <s v="Thriller"/>
    <m/>
    <m/>
    <m/>
    <m/>
  </r>
  <r>
    <s v="James Schamus"/>
    <n v="110"/>
    <x v="2215"/>
    <s v="Drama"/>
    <x v="2355"/>
    <s v="Hebrew"/>
    <s v="USA"/>
    <s v="-"/>
    <n v="2016"/>
    <n v="7.8"/>
    <s v="Drama"/>
    <x v="2"/>
    <m/>
    <m/>
    <m/>
    <m/>
    <m/>
    <m/>
  </r>
  <r>
    <s v="Andrew Douglas"/>
    <n v="90"/>
    <x v="2216"/>
    <s v="Drama|Horror|Mystery|Thriller"/>
    <x v="2356"/>
    <s v="English"/>
    <s v="USA"/>
    <n v="19000000"/>
    <n v="2005"/>
    <n v="6"/>
    <s v="Drama"/>
    <x v="11"/>
    <s v="Mystery"/>
    <s v="Thriller"/>
    <m/>
    <m/>
    <m/>
    <m/>
  </r>
  <r>
    <s v="Spike Jonze"/>
    <n v="81"/>
    <x v="2217"/>
    <s v="Comedy|Drama"/>
    <x v="2357"/>
    <s v="English"/>
    <s v="USA"/>
    <n v="19000000"/>
    <n v="2002"/>
    <n v="7.7"/>
    <s v="Comedy"/>
    <x v="9"/>
    <m/>
    <m/>
    <m/>
    <m/>
    <m/>
    <m/>
  </r>
  <r>
    <s v="George A. Romero"/>
    <n v="97"/>
    <x v="2218"/>
    <s v="Horror"/>
    <x v="2358"/>
    <s v="English"/>
    <s v="Canada"/>
    <n v="15000000"/>
    <n v="2005"/>
    <n v="6.2"/>
    <s v="Horror"/>
    <x v="2"/>
    <m/>
    <m/>
    <m/>
    <m/>
    <m/>
    <m/>
  </r>
  <r>
    <s v="Danny Pang"/>
    <n v="107"/>
    <x v="4"/>
    <s v="Action"/>
    <x v="2359"/>
    <s v="Chinese"/>
    <s v="China"/>
    <s v="-"/>
    <n v="2013"/>
    <n v="5.7"/>
    <s v="Action"/>
    <x v="2"/>
    <m/>
    <m/>
    <m/>
    <m/>
    <m/>
    <m/>
  </r>
  <r>
    <s v="Terry Gilliam"/>
    <n v="118"/>
    <x v="2219"/>
    <s v="Adventure|Comedy|Drama"/>
    <x v="2360"/>
    <s v="English"/>
    <s v="USA"/>
    <n v="18500000"/>
    <n v="1998"/>
    <n v="7.7"/>
    <s v="Adventure"/>
    <x v="8"/>
    <s v="Drama"/>
    <m/>
    <m/>
    <m/>
    <m/>
    <m/>
  </r>
  <r>
    <s v="Ricky Gervais"/>
    <n v="100"/>
    <x v="2220"/>
    <s v="Comedy|Fantasy|Romance"/>
    <x v="2361"/>
    <s v="English"/>
    <s v="USA"/>
    <n v="18500000"/>
    <n v="2009"/>
    <n v="6.4"/>
    <s v="Comedy"/>
    <x v="5"/>
    <s v="Romance"/>
    <m/>
    <m/>
    <m/>
    <m/>
    <m/>
  </r>
  <r>
    <s v="Nicholas Stoller"/>
    <n v="97"/>
    <x v="2221"/>
    <s v="Comedy"/>
    <x v="2362"/>
    <s v="English"/>
    <s v="USA"/>
    <n v="18000000"/>
    <n v="2014"/>
    <n v="6.4"/>
    <s v="Comedy"/>
    <x v="2"/>
    <m/>
    <m/>
    <m/>
    <m/>
    <m/>
    <m/>
  </r>
  <r>
    <s v="Chuck Russell"/>
    <n v="114"/>
    <x v="2222"/>
    <s v="Action|Comedy|Crime|Fantasy"/>
    <x v="2363"/>
    <s v="English"/>
    <s v="USA"/>
    <n v="18000000"/>
    <n v="1994"/>
    <n v="6.9"/>
    <s v="Action"/>
    <x v="8"/>
    <s v="Crime"/>
    <s v="Fantasy"/>
    <m/>
    <m/>
    <m/>
    <m/>
  </r>
  <r>
    <s v="Penny Marshall"/>
    <n v="130"/>
    <x v="2223"/>
    <s v="Comedy|Drama|Family|Fantasy|Romance"/>
    <x v="2364"/>
    <s v="English"/>
    <s v="USA"/>
    <n v="18000000"/>
    <n v="1988"/>
    <n v="7.3"/>
    <s v="Comedy"/>
    <x v="9"/>
    <s v="Family"/>
    <s v="Fantasy"/>
    <s v="Romance"/>
    <m/>
    <m/>
    <m/>
  </r>
  <r>
    <s v="Larry Charles"/>
    <n v="82"/>
    <x v="2224"/>
    <s v="Comedy"/>
    <x v="2365"/>
    <s v="English"/>
    <s v="USA"/>
    <n v="18000000"/>
    <n v="2006"/>
    <n v="7.3"/>
    <s v="Comedy"/>
    <x v="2"/>
    <m/>
    <m/>
    <m/>
    <m/>
    <m/>
    <m/>
  </r>
  <r>
    <s v="Robert Luketic"/>
    <n v="96"/>
    <x v="2225"/>
    <s v="Comedy|Romance"/>
    <x v="2366"/>
    <s v="English"/>
    <s v="USA"/>
    <n v="18000000"/>
    <n v="2001"/>
    <n v="6.2"/>
    <s v="Comedy"/>
    <x v="6"/>
    <m/>
    <m/>
    <m/>
    <m/>
    <m/>
    <m/>
  </r>
  <r>
    <s v="Leonard Nimoy"/>
    <n v="105"/>
    <x v="2226"/>
    <s v="Action|Adventure|Sci-Fi"/>
    <x v="2367"/>
    <s v="English"/>
    <s v="USA"/>
    <n v="17000000"/>
    <n v="1984"/>
    <n v="6.6"/>
    <s v="Action"/>
    <x v="0"/>
    <s v="Sci-Fi"/>
    <m/>
    <m/>
    <m/>
    <m/>
    <m/>
  </r>
  <r>
    <s v="Scott Derrickson"/>
    <n v="122"/>
    <x v="2227"/>
    <s v="Drama|Horror|Thriller"/>
    <x v="2368"/>
    <s v="English"/>
    <s v="USA"/>
    <n v="20000000"/>
    <n v="2005"/>
    <n v="6.7"/>
    <s v="Drama"/>
    <x v="11"/>
    <s v="Thriller"/>
    <m/>
    <m/>
    <m/>
    <m/>
    <m/>
  </r>
  <r>
    <s v="Mike Mitchell"/>
    <n v="88"/>
    <x v="2228"/>
    <s v="Comedy|Romance"/>
    <x v="2369"/>
    <s v="English"/>
    <s v="USA"/>
    <n v="17000000"/>
    <n v="1999"/>
    <n v="5.7"/>
    <s v="Comedy"/>
    <x v="6"/>
    <m/>
    <m/>
    <m/>
    <m/>
    <m/>
    <m/>
  </r>
  <r>
    <s v="Vic Armstrong"/>
    <n v="110"/>
    <x v="2229"/>
    <s v="Action|Drama|Fantasy|Mystery|Thriller"/>
    <x v="2370"/>
    <s v="English"/>
    <s v="USA"/>
    <n v="16000000"/>
    <n v="2014"/>
    <n v="3.1"/>
    <s v="Action"/>
    <x v="9"/>
    <s v="Fantasy"/>
    <s v="Mystery"/>
    <s v="Thriller"/>
    <m/>
    <m/>
    <m/>
  </r>
  <r>
    <s v="Thomas Bezucha"/>
    <n v="103"/>
    <x v="2230"/>
    <s v="Comedy|Drama|Romance"/>
    <x v="2371"/>
    <s v="English"/>
    <s v="USA"/>
    <n v="17000000"/>
    <n v="2005"/>
    <n v="6.3"/>
    <s v="Comedy"/>
    <x v="9"/>
    <s v="Romance"/>
    <m/>
    <m/>
    <m/>
    <m/>
    <m/>
  </r>
  <r>
    <s v="Kevin Rodney Sullivan"/>
    <n v="106"/>
    <x v="2231"/>
    <s v="Comedy|Drama"/>
    <x v="2372"/>
    <s v="English"/>
    <s v="USA"/>
    <n v="18000000"/>
    <n v="2004"/>
    <n v="5.7"/>
    <s v="Comedy"/>
    <x v="9"/>
    <m/>
    <m/>
    <m/>
    <m/>
    <m/>
    <m/>
  </r>
  <r>
    <s v="Terry Zwigoff"/>
    <n v="98"/>
    <x v="2232"/>
    <s v="Comedy|Crime|Drama"/>
    <x v="2373"/>
    <s v="English"/>
    <s v="USA"/>
    <n v="18000000"/>
    <n v="2003"/>
    <n v="7.1"/>
    <s v="Comedy"/>
    <x v="7"/>
    <s v="Drama"/>
    <m/>
    <m/>
    <m/>
    <m/>
    <m/>
  </r>
  <r>
    <s v="Jay Roach"/>
    <n v="68"/>
    <x v="2233"/>
    <s v="Comedy|Crime"/>
    <x v="2374"/>
    <s v="English"/>
    <s v="USA"/>
    <n v="17000000"/>
    <n v="1997"/>
    <n v="7"/>
    <s v="Comedy"/>
    <x v="7"/>
    <m/>
    <m/>
    <m/>
    <m/>
    <m/>
    <m/>
  </r>
  <r>
    <s v="Kirk Jones"/>
    <n v="94"/>
    <x v="2234"/>
    <s v="Comedy|Family|Romance"/>
    <x v="2375"/>
    <s v="English"/>
    <s v="USA"/>
    <n v="18000000"/>
    <n v="2016"/>
    <n v="6.1"/>
    <s v="Comedy"/>
    <x v="4"/>
    <s v="Romance"/>
    <m/>
    <m/>
    <m/>
    <m/>
    <m/>
  </r>
  <r>
    <s v="David Bowers"/>
    <n v="99"/>
    <x v="2235"/>
    <s v="Comedy|Family"/>
    <x v="2376"/>
    <s v="English"/>
    <s v="USA"/>
    <n v="21000000"/>
    <n v="2011"/>
    <n v="6.6"/>
    <s v="Comedy"/>
    <x v="4"/>
    <m/>
    <m/>
    <m/>
    <m/>
    <m/>
    <m/>
  </r>
  <r>
    <s v="John McTiernan"/>
    <n v="107"/>
    <x v="2236"/>
    <s v="Action|Horror|Sci-Fi"/>
    <x v="2377"/>
    <s v="English"/>
    <s v="USA"/>
    <n v="15000000"/>
    <n v="1987"/>
    <n v="7.8"/>
    <s v="Action"/>
    <x v="11"/>
    <s v="Sci-Fi"/>
    <m/>
    <m/>
    <m/>
    <m/>
    <m/>
  </r>
  <r>
    <s v="Milos Forman"/>
    <n v="180"/>
    <x v="2237"/>
    <s v="Biography|Drama|History|Music"/>
    <x v="2378"/>
    <s v="English"/>
    <s v="USA"/>
    <n v="18000000"/>
    <n v="1984"/>
    <n v="8.3000000000000007"/>
    <s v="Biography"/>
    <x v="9"/>
    <s v="History"/>
    <s v="Music"/>
    <m/>
    <m/>
    <m/>
    <m/>
  </r>
  <r>
    <s v="Nelson McCormick"/>
    <n v="89"/>
    <x v="2238"/>
    <s v="Horror|Mystery"/>
    <x v="2379"/>
    <s v="English"/>
    <s v="USA"/>
    <n v="20000000"/>
    <n v="2008"/>
    <n v="3.9"/>
    <s v="Horror"/>
    <x v="12"/>
    <m/>
    <m/>
    <m/>
    <m/>
    <m/>
    <m/>
  </r>
  <r>
    <s v="Mark Waters"/>
    <n v="97"/>
    <x v="2239"/>
    <s v="Comedy"/>
    <x v="2380"/>
    <s v="English"/>
    <s v="USA"/>
    <n v="17000000"/>
    <n v="2004"/>
    <n v="7"/>
    <s v="Comedy"/>
    <x v="2"/>
    <m/>
    <m/>
    <m/>
    <m/>
    <m/>
    <m/>
  </r>
  <r>
    <s v="Audrey Wells"/>
    <n v="113"/>
    <x v="2240"/>
    <s v="Comedy|Drama|Romance"/>
    <x v="2381"/>
    <s v="English"/>
    <s v="USA"/>
    <n v="18000000"/>
    <n v="2003"/>
    <n v="6.7"/>
    <s v="Comedy"/>
    <x v="9"/>
    <s v="Romance"/>
    <m/>
    <m/>
    <m/>
    <m/>
    <m/>
  </r>
  <r>
    <s v="Robert Altman"/>
    <n v="131"/>
    <x v="2241"/>
    <s v="Drama|Mystery"/>
    <x v="2382"/>
    <s v="English"/>
    <s v="UK"/>
    <n v="19800000"/>
    <n v="2001"/>
    <n v="7.3"/>
    <s v="Drama"/>
    <x v="12"/>
    <m/>
    <m/>
    <m/>
    <m/>
    <m/>
    <m/>
  </r>
  <r>
    <s v="-"/>
    <n v="44"/>
    <x v="4"/>
    <s v="Comedy|Drama|Romance"/>
    <x v="2383"/>
    <s v="English"/>
    <s v="USA"/>
    <s v="-"/>
    <s v="-"/>
    <n v="7.5"/>
    <s v="Comedy"/>
    <x v="9"/>
    <s v="Romance"/>
    <m/>
    <m/>
    <m/>
    <m/>
    <m/>
  </r>
  <r>
    <s v="Francis Ford Coppola"/>
    <n v="103"/>
    <x v="2242"/>
    <s v="Comedy|Drama|Fantasy|Romance"/>
    <x v="2384"/>
    <s v="English"/>
    <s v="USA"/>
    <n v="18000000"/>
    <n v="1986"/>
    <n v="6.3"/>
    <s v="Comedy"/>
    <x v="9"/>
    <s v="Fantasy"/>
    <s v="Romance"/>
    <m/>
    <m/>
    <m/>
    <m/>
  </r>
  <r>
    <s v="Alejandro G. IÃ±Ã¡rritu"/>
    <n v="119"/>
    <x v="2243"/>
    <s v="Comedy|Drama|Romance"/>
    <x v="2385"/>
    <s v="English"/>
    <s v="USA"/>
    <n v="18000000"/>
    <n v="2014"/>
    <n v="7.8"/>
    <s v="Comedy"/>
    <x v="9"/>
    <s v="Romance"/>
    <m/>
    <m/>
    <m/>
    <m/>
    <m/>
  </r>
  <r>
    <s v="Woody Allen"/>
    <n v="98"/>
    <x v="2244"/>
    <s v="Drama"/>
    <x v="2386"/>
    <s v="English"/>
    <s v="USA"/>
    <n v="18000000"/>
    <n v="2013"/>
    <n v="7.3"/>
    <s v="Drama"/>
    <x v="2"/>
    <m/>
    <m/>
    <m/>
    <m/>
    <m/>
    <m/>
  </r>
  <r>
    <s v="Paul Greengrass"/>
    <n v="111"/>
    <x v="2245"/>
    <s v="Drama|History|Thriller"/>
    <x v="2387"/>
    <s v="English"/>
    <s v="USA"/>
    <n v="15000000"/>
    <n v="2006"/>
    <n v="7.6"/>
    <s v="Drama"/>
    <x v="14"/>
    <s v="Thriller"/>
    <m/>
    <m/>
    <m/>
    <m/>
    <m/>
  </r>
  <r>
    <s v="Bille Woodruff"/>
    <n v="94"/>
    <x v="2246"/>
    <s v="Drama|Music|Romance"/>
    <x v="2388"/>
    <s v="English"/>
    <s v="USA"/>
    <n v="25000000"/>
    <n v="2003"/>
    <n v="5.3"/>
    <s v="Drama"/>
    <x v="16"/>
    <s v="Romance"/>
    <m/>
    <m/>
    <m/>
    <m/>
    <m/>
  </r>
  <r>
    <s v="Edward Zwick"/>
    <n v="122"/>
    <x v="1628"/>
    <s v="Drama|History|War"/>
    <x v="1697"/>
    <s v="English"/>
    <s v="USA"/>
    <n v="18000000"/>
    <n v="1989"/>
    <n v="7.9"/>
    <s v="Drama"/>
    <x v="14"/>
    <s v="War"/>
    <m/>
    <m/>
    <m/>
    <m/>
    <m/>
  </r>
  <r>
    <s v="Rick Friedberg"/>
    <n v="81"/>
    <x v="2247"/>
    <s v="Action|Comedy"/>
    <x v="2389"/>
    <s v="English"/>
    <s v="USA"/>
    <n v="18000000"/>
    <n v="1996"/>
    <n v="5.3"/>
    <s v="Action"/>
    <x v="8"/>
    <m/>
    <m/>
    <m/>
    <m/>
    <m/>
    <m/>
  </r>
  <r>
    <s v="John Carpenter"/>
    <n v="89"/>
    <x v="2248"/>
    <s v="Fantasy|Horror"/>
    <x v="2390"/>
    <s v="English"/>
    <s v="USA"/>
    <n v="1000000"/>
    <n v="1980"/>
    <n v="6.8"/>
    <s v="Fantasy"/>
    <x v="11"/>
    <m/>
    <m/>
    <m/>
    <m/>
    <m/>
    <m/>
  </r>
  <r>
    <s v="Sean McNamara"/>
    <n v="106"/>
    <x v="2249"/>
    <s v="Biography|Drama|Family|Sport"/>
    <x v="2391"/>
    <s v="English"/>
    <s v="USA"/>
    <n v="18000000"/>
    <n v="2011"/>
    <n v="7.1"/>
    <s v="Biography"/>
    <x v="9"/>
    <s v="Family"/>
    <s v="Sport"/>
    <m/>
    <m/>
    <m/>
    <m/>
  </r>
  <r>
    <s v="Mike Nichols"/>
    <n v="122"/>
    <x v="4"/>
    <s v="Comedy|Drama|War"/>
    <x v="2392"/>
    <s v="English"/>
    <s v="USA"/>
    <n v="18000000"/>
    <n v="1970"/>
    <n v="7.2"/>
    <s v="Comedy"/>
    <x v="9"/>
    <s v="War"/>
    <m/>
    <m/>
    <m/>
    <m/>
    <m/>
  </r>
  <r>
    <s v="Jody Hill"/>
    <n v="86"/>
    <x v="2250"/>
    <s v="Comedy|Crime|Drama"/>
    <x v="2393"/>
    <s v="English"/>
    <s v="USA"/>
    <n v="18000000"/>
    <n v="2009"/>
    <n v="5.8"/>
    <s v="Comedy"/>
    <x v="7"/>
    <s v="Drama"/>
    <m/>
    <m/>
    <m/>
    <m/>
    <m/>
  </r>
  <r>
    <s v="Richard Fleischer"/>
    <n v="103"/>
    <x v="1700"/>
    <s v="Action|Adventure|Fantasy"/>
    <x v="2394"/>
    <s v="English"/>
    <s v="USA"/>
    <n v="18000000"/>
    <n v="1984"/>
    <n v="5.8"/>
    <s v="Action"/>
    <x v="0"/>
    <s v="Fantasy"/>
    <m/>
    <m/>
    <m/>
    <m/>
    <m/>
  </r>
  <r>
    <s v="Martin Scorsese"/>
    <n v="121"/>
    <x v="2251"/>
    <s v="Biography|Drama|Sport"/>
    <x v="2395"/>
    <s v="English"/>
    <s v="USA"/>
    <n v="18000000"/>
    <n v="1980"/>
    <n v="8.3000000000000007"/>
    <s v="Biography"/>
    <x v="9"/>
    <s v="Sport"/>
    <m/>
    <m/>
    <m/>
    <m/>
    <m/>
  </r>
  <r>
    <s v="Brandon Camp"/>
    <n v="109"/>
    <x v="2252"/>
    <s v="Drama|Romance"/>
    <x v="2396"/>
    <s v="English"/>
    <s v="USA"/>
    <n v="18000000"/>
    <n v="2009"/>
    <n v="5.6"/>
    <s v="Drama"/>
    <x v="6"/>
    <m/>
    <m/>
    <m/>
    <m/>
    <m/>
    <m/>
  </r>
  <r>
    <s v="Barry Levinson"/>
    <n v="109"/>
    <x v="2253"/>
    <s v="Adventure|Fantasy|Mystery|Thriller"/>
    <x v="2397"/>
    <s v="English"/>
    <s v="USA"/>
    <n v="18000000"/>
    <n v="1985"/>
    <n v="6.8"/>
    <s v="Adventure"/>
    <x v="5"/>
    <s v="Mystery"/>
    <s v="Thriller"/>
    <m/>
    <m/>
    <m/>
    <m/>
  </r>
  <r>
    <s v="Kevin Tancharoen"/>
    <n v="123"/>
    <x v="2254"/>
    <s v="Comedy|Drama|Musical|Romance"/>
    <x v="2398"/>
    <s v="English"/>
    <s v="USA"/>
    <n v="18000000"/>
    <n v="2009"/>
    <n v="5"/>
    <s v="Comedy"/>
    <x v="9"/>
    <s v="Musical"/>
    <s v="Romance"/>
    <m/>
    <m/>
    <m/>
    <m/>
  </r>
  <r>
    <s v="Danny Boyle"/>
    <n v="94"/>
    <x v="2255"/>
    <s v="Adventure|Biography|Drama|Thriller"/>
    <x v="2399"/>
    <s v="English"/>
    <s v="USA"/>
    <n v="18000000"/>
    <n v="2010"/>
    <n v="7.6"/>
    <s v="Adventure"/>
    <x v="18"/>
    <s v="Drama"/>
    <s v="Thriller"/>
    <m/>
    <m/>
    <m/>
    <m/>
  </r>
  <r>
    <s v="Woody Allen"/>
    <n v="94"/>
    <x v="2256"/>
    <s v="Comedy|Crime"/>
    <x v="2400"/>
    <s v="English"/>
    <s v="USA"/>
    <n v="18000000"/>
    <n v="2000"/>
    <n v="6.7"/>
    <s v="Comedy"/>
    <x v="7"/>
    <m/>
    <m/>
    <m/>
    <m/>
    <m/>
    <m/>
  </r>
  <r>
    <s v="Nicholas Hytner"/>
    <n v="115"/>
    <x v="2257"/>
    <s v="Drama|Music|Romance"/>
    <x v="2401"/>
    <s v="English"/>
    <s v="USA"/>
    <n v="18000000"/>
    <n v="2000"/>
    <n v="6.7"/>
    <s v="Drama"/>
    <x v="16"/>
    <s v="Romance"/>
    <m/>
    <m/>
    <m/>
    <m/>
    <m/>
  </r>
  <r>
    <s v="Jessie Nelson"/>
    <n v="107"/>
    <x v="2258"/>
    <s v="Comedy"/>
    <x v="2402"/>
    <s v="English"/>
    <s v="USA"/>
    <n v="17000000"/>
    <n v="2015"/>
    <n v="5.7"/>
    <s v="Comedy"/>
    <x v="2"/>
    <m/>
    <m/>
    <m/>
    <m/>
    <m/>
    <m/>
  </r>
  <r>
    <s v="Bart Freundlich"/>
    <n v="91"/>
    <x v="2259"/>
    <s v="Comedy|Crime"/>
    <x v="2403"/>
    <s v="English"/>
    <s v="USA"/>
    <n v="18000000"/>
    <n v="2004"/>
    <n v="5.2"/>
    <s v="Comedy"/>
    <x v="7"/>
    <m/>
    <m/>
    <m/>
    <m/>
    <m/>
    <m/>
  </r>
  <r>
    <s v="Irwin Winkler"/>
    <n v="125"/>
    <x v="2260"/>
    <s v="Drama"/>
    <x v="2404"/>
    <s v="English"/>
    <s v="USA"/>
    <n v="18000000"/>
    <n v="2001"/>
    <n v="7.5"/>
    <s v="Drama"/>
    <x v="2"/>
    <m/>
    <m/>
    <m/>
    <m/>
    <m/>
    <m/>
  </r>
  <r>
    <s v="Danny Boyle"/>
    <n v="122"/>
    <x v="2261"/>
    <s v="Biography|Drama"/>
    <x v="2405"/>
    <s v="English"/>
    <s v="UK"/>
    <n v="30000000"/>
    <n v="2015"/>
    <n v="7.2"/>
    <s v="Biography"/>
    <x v="9"/>
    <m/>
    <m/>
    <m/>
    <m/>
    <m/>
    <m/>
  </r>
  <r>
    <s v="Chris Columbus"/>
    <n v="102"/>
    <x v="2262"/>
    <s v="Comedy|Romance"/>
    <x v="2406"/>
    <s v="English"/>
    <s v="Canada"/>
    <n v="18000000"/>
    <n v="2009"/>
    <n v="5.3"/>
    <s v="Comedy"/>
    <x v="6"/>
    <m/>
    <m/>
    <m/>
    <m/>
    <m/>
    <m/>
  </r>
  <r>
    <s v="Miguel Arteta"/>
    <n v="90"/>
    <x v="2263"/>
    <s v="Comedy|Drama|Romance"/>
    <x v="2407"/>
    <s v="English"/>
    <s v="USA"/>
    <n v="18000000"/>
    <n v="2009"/>
    <n v="6.5"/>
    <s v="Comedy"/>
    <x v="9"/>
    <s v="Romance"/>
    <m/>
    <m/>
    <m/>
    <m/>
    <m/>
  </r>
  <r>
    <s v="William A. Fraker"/>
    <n v="98"/>
    <x v="2117"/>
    <s v="Action|Adventure|Western"/>
    <x v="2408"/>
    <s v="English"/>
    <s v="USA"/>
    <n v="18000000"/>
    <n v="1981"/>
    <n v="5"/>
    <s v="Action"/>
    <x v="0"/>
    <s v="Western"/>
    <m/>
    <m/>
    <m/>
    <m/>
    <m/>
  </r>
  <r>
    <s v="John Boorman"/>
    <n v="109"/>
    <x v="2264"/>
    <s v="Drama|Thriller"/>
    <x v="2409"/>
    <s v="English"/>
    <s v="USA"/>
    <n v="18000000"/>
    <n v="2001"/>
    <n v="6.1"/>
    <s v="Drama"/>
    <x v="1"/>
    <m/>
    <m/>
    <m/>
    <m/>
    <m/>
    <m/>
  </r>
  <r>
    <s v="Brian De Palma"/>
    <n v="107"/>
    <x v="4"/>
    <s v="Mystery|Thriller"/>
    <x v="2410"/>
    <s v="English"/>
    <s v="USA"/>
    <n v="18000000"/>
    <n v="1981"/>
    <n v="7.4"/>
    <s v="Mystery"/>
    <x v="1"/>
    <m/>
    <m/>
    <m/>
    <m/>
    <m/>
    <m/>
  </r>
  <r>
    <s v="Courtney Solomon"/>
    <n v="90"/>
    <x v="2265"/>
    <s v="Action|Crime|Thriller"/>
    <x v="2411"/>
    <s v="English"/>
    <s v="USA"/>
    <n v="18000000"/>
    <n v="2013"/>
    <n v="4.4000000000000004"/>
    <s v="Action"/>
    <x v="7"/>
    <s v="Thriller"/>
    <m/>
    <m/>
    <m/>
    <m/>
    <m/>
  </r>
  <r>
    <s v="Ang Lee"/>
    <n v="112"/>
    <x v="2266"/>
    <s v="Drama"/>
    <x v="2412"/>
    <s v="English"/>
    <s v="USA"/>
    <n v="18000000"/>
    <n v="1997"/>
    <n v="7.5"/>
    <s v="Drama"/>
    <x v="2"/>
    <m/>
    <m/>
    <m/>
    <m/>
    <m/>
    <m/>
  </r>
  <r>
    <s v="Rob Reiner"/>
    <n v="94"/>
    <x v="2267"/>
    <s v="Comedy|Drama|Romance"/>
    <x v="2413"/>
    <s v="English"/>
    <s v="USA"/>
    <n v="18000000"/>
    <n v="2014"/>
    <n v="5.7"/>
    <s v="Comedy"/>
    <x v="9"/>
    <s v="Romance"/>
    <m/>
    <m/>
    <m/>
    <m/>
    <m/>
  </r>
  <r>
    <s v="Jeff Kanew"/>
    <n v="105"/>
    <x v="2268"/>
    <s v="Adventure|Comedy"/>
    <x v="2414"/>
    <s v="English"/>
    <s v="USA"/>
    <n v="18000000"/>
    <n v="1989"/>
    <n v="5.5"/>
    <s v="Adventure"/>
    <x v="8"/>
    <m/>
    <m/>
    <m/>
    <m/>
    <m/>
    <m/>
  </r>
  <r>
    <s v="IstvÃ¡n SzabÃ³"/>
    <n v="104"/>
    <x v="2269"/>
    <s v="Comedy|Drama|Romance"/>
    <x v="2415"/>
    <s v="English"/>
    <s v="Canada"/>
    <n v="18000000"/>
    <n v="2004"/>
    <n v="7.1"/>
    <s v="Comedy"/>
    <x v="9"/>
    <s v="Romance"/>
    <m/>
    <m/>
    <m/>
    <m/>
    <m/>
  </r>
  <r>
    <s v="Adrian Lyne"/>
    <n v="112"/>
    <x v="2270"/>
    <s v="Drama|Romance"/>
    <x v="2416"/>
    <s v="English"/>
    <s v="USA"/>
    <n v="17000000"/>
    <n v="1986"/>
    <n v="5.9"/>
    <s v="Drama"/>
    <x v="6"/>
    <m/>
    <m/>
    <m/>
    <m/>
    <m/>
    <m/>
  </r>
  <r>
    <s v="Matthew Robbins"/>
    <n v="108"/>
    <x v="2271"/>
    <s v="Action|Adventure|Fantasy"/>
    <x v="2417"/>
    <s v="English"/>
    <s v="USA"/>
    <n v="18000000"/>
    <n v="1981"/>
    <n v="6.7"/>
    <s v="Action"/>
    <x v="0"/>
    <s v="Fantasy"/>
    <m/>
    <m/>
    <m/>
    <m/>
    <m/>
  </r>
  <r>
    <s v="Michael Hoffman"/>
    <n v="112"/>
    <x v="2272"/>
    <s v="Biography|Drama|Romance"/>
    <x v="2418"/>
    <s v="English"/>
    <s v="Germany"/>
    <n v="13000000"/>
    <n v="2009"/>
    <n v="7"/>
    <s v="Biography"/>
    <x v="9"/>
    <s v="Romance"/>
    <m/>
    <m/>
    <m/>
    <m/>
    <m/>
  </r>
  <r>
    <s v="Tim Burton"/>
    <n v="127"/>
    <x v="2273"/>
    <s v="Biography|Comedy|Drama"/>
    <x v="2419"/>
    <s v="English"/>
    <s v="USA"/>
    <n v="18000000"/>
    <n v="1994"/>
    <n v="7.9"/>
    <s v="Biography"/>
    <x v="8"/>
    <s v="Drama"/>
    <m/>
    <m/>
    <m/>
    <m/>
    <m/>
  </r>
  <r>
    <s v="Jason Reitman"/>
    <n v="111"/>
    <x v="2274"/>
    <s v="Drama"/>
    <x v="2420"/>
    <s v="English"/>
    <s v="USA"/>
    <n v="18000000"/>
    <n v="2013"/>
    <n v="6.9"/>
    <s v="Drama"/>
    <x v="2"/>
    <m/>
    <m/>
    <m/>
    <m/>
    <m/>
    <m/>
  </r>
  <r>
    <s v="Sergey Bodrov"/>
    <n v="126"/>
    <x v="2275"/>
    <s v="Adventure|Biography|Drama|History|War"/>
    <x v="2421"/>
    <s v="Mongolian"/>
    <s v="Russia"/>
    <n v="20000000"/>
    <n v="2007"/>
    <n v="7.3"/>
    <s v="Adventure"/>
    <x v="18"/>
    <s v="Drama"/>
    <s v="History"/>
    <s v="War"/>
    <m/>
    <m/>
    <m/>
  </r>
  <r>
    <s v="Guy Ritchie"/>
    <n v="114"/>
    <x v="2276"/>
    <s v="Action|Crime|Thriller"/>
    <x v="2422"/>
    <s v="English"/>
    <s v="UK"/>
    <n v="18000000"/>
    <n v="2008"/>
    <n v="7.3"/>
    <s v="Action"/>
    <x v="7"/>
    <s v="Thriller"/>
    <m/>
    <m/>
    <m/>
    <m/>
    <m/>
  </r>
  <r>
    <s v="Hal Needham"/>
    <n v="99"/>
    <x v="2277"/>
    <s v="Action|Sci-Fi"/>
    <x v="2423"/>
    <s v="English"/>
    <s v="USA"/>
    <n v="20000000"/>
    <n v="1982"/>
    <n v="3.5"/>
    <s v="Action"/>
    <x v="10"/>
    <m/>
    <m/>
    <m/>
    <m/>
    <m/>
    <m/>
  </r>
  <r>
    <s v="Kenneth Branagh"/>
    <n v="150"/>
    <x v="2278"/>
    <s v="Drama"/>
    <x v="2424"/>
    <s v="English"/>
    <s v="UK"/>
    <n v="18000000"/>
    <n v="1996"/>
    <n v="7.8"/>
    <s v="Drama"/>
    <x v="2"/>
    <m/>
    <m/>
    <m/>
    <m/>
    <m/>
    <m/>
  </r>
  <r>
    <s v="Bruce Beresford"/>
    <n v="117"/>
    <x v="2279"/>
    <s v="Biography|Drama|Music|Romance"/>
    <x v="2425"/>
    <s v="English"/>
    <s v="Australia"/>
    <s v="-"/>
    <n v="2009"/>
    <n v="7.4"/>
    <s v="Biography"/>
    <x v="9"/>
    <s v="Music"/>
    <s v="Romance"/>
    <m/>
    <m/>
    <m/>
    <m/>
  </r>
  <r>
    <s v="Jeff Nichols"/>
    <n v="112"/>
    <x v="2280"/>
    <s v="Adventure|Drama|Sci-Fi|Thriller"/>
    <x v="2426"/>
    <s v="English"/>
    <s v="Greece"/>
    <n v="18000000"/>
    <n v="2016"/>
    <n v="6.7"/>
    <s v="Adventure"/>
    <x v="9"/>
    <s v="Sci-Fi"/>
    <s v="Thriller"/>
    <m/>
    <m/>
    <m/>
    <m/>
  </r>
  <r>
    <s v="Woody Allen"/>
    <n v="108"/>
    <x v="2281"/>
    <s v="Comedy|Romance"/>
    <x v="2427"/>
    <s v="English"/>
    <s v="USA"/>
    <n v="18000000"/>
    <n v="2003"/>
    <n v="6.4"/>
    <s v="Comedy"/>
    <x v="6"/>
    <m/>
    <m/>
    <m/>
    <m/>
    <m/>
    <m/>
  </r>
  <r>
    <s v="Jonathan Teplitzky"/>
    <n v="116"/>
    <x v="2282"/>
    <s v="Biography|Drama|Romance|War"/>
    <x v="2428"/>
    <s v="English"/>
    <s v="Australia"/>
    <n v="18000000"/>
    <n v="2013"/>
    <n v="7.1"/>
    <s v="Biography"/>
    <x v="9"/>
    <s v="Romance"/>
    <s v="War"/>
    <m/>
    <m/>
    <m/>
    <m/>
  </r>
  <r>
    <s v="-"/>
    <n v="60"/>
    <x v="4"/>
    <s v="Drama|Mystery"/>
    <x v="2429"/>
    <s v="-"/>
    <s v="USA"/>
    <s v="-"/>
    <s v="-"/>
    <n v="6.7"/>
    <s v="Drama"/>
    <x v="12"/>
    <m/>
    <m/>
    <m/>
    <m/>
    <m/>
    <m/>
  </r>
  <r>
    <s v="Michael Haneke"/>
    <n v="144"/>
    <x v="2283"/>
    <s v="Drama|Mystery"/>
    <x v="2430"/>
    <s v="German"/>
    <s v="Germany"/>
    <n v="12000000"/>
    <n v="2009"/>
    <n v="7.8"/>
    <s v="Drama"/>
    <x v="12"/>
    <m/>
    <m/>
    <m/>
    <m/>
    <m/>
    <m/>
  </r>
  <r>
    <s v="Zack Ward"/>
    <n v="92"/>
    <x v="4"/>
    <s v="Horror"/>
    <x v="2431"/>
    <s v="English"/>
    <s v="USA"/>
    <s v="-"/>
    <n v="2016"/>
    <n v="4"/>
    <s v="Horror"/>
    <x v="2"/>
    <m/>
    <m/>
    <m/>
    <m/>
    <m/>
    <m/>
  </r>
  <r>
    <s v="Mike Marvin"/>
    <n v="93"/>
    <x v="2284"/>
    <s v="Action|Horror|Romance|Sci-Fi|Thriller"/>
    <x v="2432"/>
    <s v="English"/>
    <s v="USA"/>
    <n v="2700000"/>
    <n v="1986"/>
    <n v="5.9"/>
    <s v="Action"/>
    <x v="11"/>
    <s v="Romance"/>
    <s v="Sci-Fi"/>
    <s v="Thriller"/>
    <m/>
    <m/>
    <m/>
  </r>
  <r>
    <s v="D.J. Caruso"/>
    <n v="103"/>
    <x v="2285"/>
    <s v="Crime|Drama|Mystery|Thriller"/>
    <x v="2433"/>
    <s v="English"/>
    <s v="USA"/>
    <n v="18000000"/>
    <n v="2002"/>
    <n v="7.2"/>
    <s v="Crime"/>
    <x v="9"/>
    <s v="Mystery"/>
    <s v="Thriller"/>
    <m/>
    <m/>
    <m/>
    <m/>
  </r>
  <r>
    <s v="NimrÃ³d Antal"/>
    <n v="93"/>
    <x v="2286"/>
    <s v="Music"/>
    <x v="2434"/>
    <s v="English"/>
    <s v="USA"/>
    <s v="-"/>
    <n v="2013"/>
    <n v="7.2"/>
    <s v="Music"/>
    <x v="2"/>
    <m/>
    <m/>
    <m/>
    <m/>
    <m/>
    <m/>
  </r>
  <r>
    <s v="Gregor Jordan"/>
    <n v="98"/>
    <x v="4"/>
    <s v="Crime|Drama|Thriller"/>
    <x v="2435"/>
    <s v="English"/>
    <s v="Germany"/>
    <n v="18000000"/>
    <n v="2008"/>
    <n v="5.0999999999999996"/>
    <s v="Crime"/>
    <x v="9"/>
    <s v="Thriller"/>
    <m/>
    <m/>
    <m/>
    <m/>
    <m/>
  </r>
  <r>
    <s v="-"/>
    <n v="334"/>
    <x v="2287"/>
    <s v="Biography|Crime|Drama|Thriller"/>
    <x v="2436"/>
    <s v="English"/>
    <s v="France"/>
    <s v="-"/>
    <s v="-"/>
    <n v="7.7"/>
    <s v="Biography"/>
    <x v="7"/>
    <s v="Drama"/>
    <s v="Thriller"/>
    <m/>
    <m/>
    <m/>
    <m/>
  </r>
  <r>
    <s v="Tran Anh Hung"/>
    <n v="114"/>
    <x v="4"/>
    <s v="Thriller"/>
    <x v="2437"/>
    <s v="English"/>
    <s v="France"/>
    <n v="18000000"/>
    <n v="2009"/>
    <n v="5.5"/>
    <s v="Thriller"/>
    <x v="2"/>
    <m/>
    <m/>
    <m/>
    <m/>
    <m/>
    <m/>
  </r>
  <r>
    <s v="Lance Hool"/>
    <n v="121"/>
    <x v="2288"/>
    <s v="Action|Drama|History|Romance|War|Western"/>
    <x v="2438"/>
    <s v="English"/>
    <s v="Spain"/>
    <n v="11350000"/>
    <n v="1999"/>
    <n v="6.2"/>
    <s v="Action"/>
    <x v="9"/>
    <s v="History"/>
    <s v="Romance"/>
    <s v="War"/>
    <s v="Western"/>
    <m/>
    <m/>
  </r>
  <r>
    <s v="George A. Romero"/>
    <n v="87"/>
    <x v="4"/>
    <s v="Horror"/>
    <x v="2439"/>
    <s v="English"/>
    <s v="USA"/>
    <n v="3500000"/>
    <n v="1985"/>
    <n v="7.2"/>
    <s v="Horror"/>
    <x v="2"/>
    <m/>
    <m/>
    <m/>
    <m/>
    <m/>
    <m/>
  </r>
  <r>
    <s v="Chuck Russell"/>
    <n v="92"/>
    <x v="4"/>
    <s v="Action|Crime|Drama|Thriller"/>
    <x v="2440"/>
    <s v="English"/>
    <s v="USA"/>
    <n v="18000000"/>
    <n v="2016"/>
    <n v="5.2"/>
    <s v="Action"/>
    <x v="7"/>
    <s v="Drama"/>
    <s v="Thriller"/>
    <m/>
    <m/>
    <m/>
    <m/>
  </r>
  <r>
    <s v="Christian Volckman"/>
    <n v="105"/>
    <x v="2289"/>
    <s v="Action|Animation|Sci-Fi|Thriller"/>
    <x v="2441"/>
    <s v="English"/>
    <s v="France"/>
    <n v="14000000"/>
    <n v="2006"/>
    <n v="6.7"/>
    <s v="Action"/>
    <x v="3"/>
    <s v="Sci-Fi"/>
    <s v="Thriller"/>
    <m/>
    <m/>
    <m/>
    <m/>
  </r>
  <r>
    <s v="Jon Cassar"/>
    <n v="90"/>
    <x v="4"/>
    <s v="Drama|Western"/>
    <x v="2051"/>
    <s v="English"/>
    <s v="Canada"/>
    <n v="11000000"/>
    <n v="2015"/>
    <n v="6.3"/>
    <s v="Drama"/>
    <x v="13"/>
    <m/>
    <m/>
    <m/>
    <m/>
    <m/>
    <m/>
  </r>
  <r>
    <s v="Richard Fleischer"/>
    <n v="89"/>
    <x v="4"/>
    <s v="Action|Adventure|Fantasy"/>
    <x v="2442"/>
    <s v="English"/>
    <s v="Netherlands"/>
    <n v="17900000"/>
    <n v="1985"/>
    <n v="5"/>
    <s v="Action"/>
    <x v="0"/>
    <s v="Fantasy"/>
    <m/>
    <m/>
    <m/>
    <m/>
    <m/>
  </r>
  <r>
    <s v="Rodrigo CortÃ©s"/>
    <n v="114"/>
    <x v="4"/>
    <s v="Drama|Horror|Mystery|Thriller"/>
    <x v="2443"/>
    <s v="English"/>
    <s v="Spain"/>
    <n v="14000000"/>
    <n v="2012"/>
    <n v="6.2"/>
    <s v="Drama"/>
    <x v="11"/>
    <s v="Mystery"/>
    <s v="Thriller"/>
    <m/>
    <m/>
    <m/>
    <m/>
  </r>
  <r>
    <s v="Greg Mottola"/>
    <n v="119"/>
    <x v="2290"/>
    <s v="Comedy"/>
    <x v="2444"/>
    <s v="English"/>
    <s v="USA"/>
    <n v="20000000"/>
    <n v="2007"/>
    <n v="7.6"/>
    <s v="Comedy"/>
    <x v="2"/>
    <m/>
    <m/>
    <m/>
    <m/>
    <m/>
    <m/>
  </r>
  <r>
    <s v="Tyler Perry"/>
    <n v="103"/>
    <x v="2291"/>
    <s v="Comedy|Crime|Drama"/>
    <x v="2445"/>
    <s v="English"/>
    <s v="USA"/>
    <s v="-"/>
    <n v="2009"/>
    <n v="4.0999999999999996"/>
    <s v="Comedy"/>
    <x v="7"/>
    <s v="Drama"/>
    <m/>
    <m/>
    <m/>
    <m/>
    <m/>
  </r>
  <r>
    <s v="David Hayter"/>
    <n v="91"/>
    <x v="4"/>
    <s v="Action|Horror"/>
    <x v="2446"/>
    <s v="English"/>
    <s v="France"/>
    <n v="18000000"/>
    <n v="2014"/>
    <n v="5.3"/>
    <s v="Action"/>
    <x v="11"/>
    <m/>
    <m/>
    <m/>
    <m/>
    <m/>
    <m/>
  </r>
  <r>
    <s v="Jon M. Chu"/>
    <n v="98"/>
    <x v="2292"/>
    <s v="Drama|Music|Musical|Romance"/>
    <x v="2447"/>
    <s v="English"/>
    <s v="USA"/>
    <n v="23000000"/>
    <n v="2008"/>
    <n v="6.2"/>
    <s v="Drama"/>
    <x v="16"/>
    <s v="Musical"/>
    <s v="Romance"/>
    <m/>
    <m/>
    <m/>
    <m/>
  </r>
  <r>
    <s v="Cory Edwards"/>
    <n v="80"/>
    <x v="2293"/>
    <s v="Action|Animation|Comedy|Crime|Family"/>
    <x v="2448"/>
    <s v="English"/>
    <s v="USA"/>
    <n v="17500000"/>
    <n v="2005"/>
    <n v="6.5"/>
    <s v="Action"/>
    <x v="3"/>
    <s v="Comedy"/>
    <s v="Crime"/>
    <s v="Family"/>
    <m/>
    <m/>
    <m/>
  </r>
  <r>
    <s v="Terry George"/>
    <n v="121"/>
    <x v="2294"/>
    <s v="Drama|History|War"/>
    <x v="2449"/>
    <s v="English"/>
    <s v="UK"/>
    <n v="17500000"/>
    <n v="2004"/>
    <n v="8.1"/>
    <s v="Drama"/>
    <x v="14"/>
    <s v="War"/>
    <m/>
    <m/>
    <m/>
    <m/>
    <m/>
  </r>
  <r>
    <s v="Xavier Gens"/>
    <n v="94"/>
    <x v="2295"/>
    <s v="Action|Crime|Drama|Thriller"/>
    <x v="2450"/>
    <s v="English"/>
    <s v="France"/>
    <n v="24000000"/>
    <n v="2007"/>
    <n v="6.3"/>
    <s v="Action"/>
    <x v="7"/>
    <s v="Drama"/>
    <s v="Thriller"/>
    <m/>
    <m/>
    <m/>
    <m/>
  </r>
  <r>
    <s v="Kasi Lemmons"/>
    <n v="93"/>
    <x v="2296"/>
    <s v="Drama|Family|Music|Musical"/>
    <x v="2451"/>
    <s v="English"/>
    <s v="USA"/>
    <n v="17500000"/>
    <n v="2013"/>
    <n v="4.4000000000000004"/>
    <s v="Drama"/>
    <x v="4"/>
    <s v="Music"/>
    <s v="Musical"/>
    <m/>
    <m/>
    <m/>
    <m/>
  </r>
  <r>
    <s v="Brian A Miller"/>
    <n v="93"/>
    <x v="4"/>
    <s v="Action|Thriller"/>
    <x v="2452"/>
    <s v="English"/>
    <s v="USA"/>
    <n v="18000000"/>
    <n v="2014"/>
    <n v="4.5999999999999996"/>
    <s v="Action"/>
    <x v="1"/>
    <m/>
    <m/>
    <m/>
    <m/>
    <m/>
    <m/>
  </r>
  <r>
    <s v="Matt Dillon"/>
    <n v="116"/>
    <x v="2297"/>
    <s v="Crime|Drama|Thriller"/>
    <x v="2453"/>
    <s v="English"/>
    <s v="USA"/>
    <n v="17500000"/>
    <n v="2002"/>
    <n v="6"/>
    <s v="Crime"/>
    <x v="9"/>
    <s v="Thriller"/>
    <m/>
    <m/>
    <m/>
    <m/>
    <m/>
  </r>
  <r>
    <s v="Alejandro AmenÃ¡bar"/>
    <n v="101"/>
    <x v="2298"/>
    <s v="Fantasy|Horror|Thriller"/>
    <x v="2454"/>
    <s v="English"/>
    <s v="USA"/>
    <n v="17000000"/>
    <n v="2001"/>
    <n v="7.6"/>
    <s v="Fantasy"/>
    <x v="11"/>
    <s v="Thriller"/>
    <m/>
    <m/>
    <m/>
    <m/>
    <m/>
  </r>
  <r>
    <s v="James Cameron"/>
    <n v="154"/>
    <x v="2299"/>
    <s v="Action|Adventure|Sci-Fi"/>
    <x v="2455"/>
    <s v="English"/>
    <s v="USA"/>
    <n v="18500000"/>
    <n v="1986"/>
    <n v="8.4"/>
    <s v="Action"/>
    <x v="0"/>
    <s v="Sci-Fi"/>
    <m/>
    <m/>
    <m/>
    <m/>
    <m/>
  </r>
  <r>
    <s v="George Cukor"/>
    <n v="170"/>
    <x v="2300"/>
    <s v="Drama|Family|Musical|Romance"/>
    <x v="2456"/>
    <s v="English"/>
    <s v="USA"/>
    <n v="17000000"/>
    <n v="1964"/>
    <n v="7.9"/>
    <s v="Drama"/>
    <x v="4"/>
    <s v="Musical"/>
    <s v="Romance"/>
    <m/>
    <m/>
    <m/>
    <m/>
  </r>
  <r>
    <s v="Jim Gillespie"/>
    <n v="99"/>
    <x v="2301"/>
    <s v="Horror|Mystery|Thriller"/>
    <x v="2457"/>
    <s v="English"/>
    <s v="USA"/>
    <n v="17000000"/>
    <n v="1997"/>
    <n v="5.6"/>
    <s v="Horror"/>
    <x v="12"/>
    <s v="Thriller"/>
    <m/>
    <m/>
    <m/>
    <m/>
    <m/>
  </r>
  <r>
    <s v="Luke Greenfield"/>
    <n v="104"/>
    <x v="2302"/>
    <s v="Comedy"/>
    <x v="2458"/>
    <s v="English"/>
    <s v="USA"/>
    <n v="17000000"/>
    <n v="2014"/>
    <n v="6.5"/>
    <s v="Comedy"/>
    <x v="2"/>
    <m/>
    <m/>
    <m/>
    <m/>
    <m/>
    <m/>
  </r>
  <r>
    <s v="Alexander Payne"/>
    <n v="126"/>
    <x v="2303"/>
    <s v="Adventure|Comedy|Drama|Romance"/>
    <x v="2459"/>
    <s v="English"/>
    <s v="USA"/>
    <n v="12000000"/>
    <n v="2004"/>
    <n v="7.5"/>
    <s v="Adventure"/>
    <x v="8"/>
    <s v="Drama"/>
    <s v="Romance"/>
    <m/>
    <m/>
    <m/>
    <m/>
  </r>
  <r>
    <s v="Jay Chandrasekhar"/>
    <n v="110"/>
    <x v="2304"/>
    <s v="Comedy"/>
    <x v="2460"/>
    <s v="English"/>
    <s v="USA"/>
    <n v="17500000"/>
    <n v="2006"/>
    <n v="6.3"/>
    <s v="Comedy"/>
    <x v="2"/>
    <m/>
    <m/>
    <m/>
    <m/>
    <m/>
    <m/>
  </r>
  <r>
    <s v="John Carpenter"/>
    <n v="101"/>
    <x v="2305"/>
    <s v="Horror|Thriller"/>
    <x v="2461"/>
    <s v="English"/>
    <s v="USA"/>
    <n v="300000"/>
    <n v="1978"/>
    <n v="7.9"/>
    <s v="Horror"/>
    <x v="1"/>
    <m/>
    <m/>
    <m/>
    <m/>
    <m/>
    <m/>
  </r>
  <r>
    <s v="Yimou Zhang"/>
    <n v="80"/>
    <x v="1118"/>
    <s v="Action|Adventure|History"/>
    <x v="1161"/>
    <s v="Mandarin"/>
    <s v="China"/>
    <n v="31000000"/>
    <n v="2002"/>
    <n v="7.9"/>
    <s v="Action"/>
    <x v="0"/>
    <s v="History"/>
    <m/>
    <m/>
    <m/>
    <m/>
    <m/>
  </r>
  <r>
    <s v="John Hoffman"/>
    <n v="87"/>
    <x v="2306"/>
    <s v="Comedy|Drama|Family|Fantasy|Sci-Fi"/>
    <x v="2462"/>
    <s v="English"/>
    <s v="USA"/>
    <n v="17000000"/>
    <n v="2003"/>
    <n v="5.0999999999999996"/>
    <s v="Comedy"/>
    <x v="9"/>
    <s v="Family"/>
    <s v="Fantasy"/>
    <s v="Sci-Fi"/>
    <m/>
    <m/>
    <m/>
  </r>
  <r>
    <s v="Malcolm D. Lee"/>
    <n v="123"/>
    <x v="2307"/>
    <s v="Comedy|Drama"/>
    <x v="2463"/>
    <s v="English"/>
    <s v="USA"/>
    <n v="17000000"/>
    <n v="2013"/>
    <n v="6.7"/>
    <s v="Comedy"/>
    <x v="9"/>
    <m/>
    <m/>
    <m/>
    <m/>
    <m/>
    <m/>
  </r>
  <r>
    <s v="Joe Carnahan"/>
    <n v="109"/>
    <x v="2308"/>
    <s v="Action|Crime|Drama|Thriller"/>
    <x v="2464"/>
    <s v="English"/>
    <s v="UK"/>
    <n v="17000000"/>
    <n v="2006"/>
    <n v="6.7"/>
    <s v="Action"/>
    <x v="7"/>
    <s v="Drama"/>
    <s v="Thriller"/>
    <m/>
    <m/>
    <m/>
    <m/>
  </r>
  <r>
    <s v="Kevin Greutert"/>
    <n v="90"/>
    <x v="2309"/>
    <s v="Horror|Mystery"/>
    <x v="2465"/>
    <s v="English"/>
    <s v="Canada"/>
    <n v="20000000"/>
    <n v="2010"/>
    <n v="5.6"/>
    <s v="Horror"/>
    <x v="12"/>
    <m/>
    <m/>
    <m/>
    <m/>
    <m/>
    <m/>
  </r>
  <r>
    <s v="Michael Lehmann"/>
    <n v="96"/>
    <x v="2310"/>
    <s v="Comedy|Romance"/>
    <x v="2466"/>
    <s v="English"/>
    <s v="USA"/>
    <n v="17000000"/>
    <n v="2002"/>
    <n v="5.6"/>
    <s v="Comedy"/>
    <x v="6"/>
    <m/>
    <m/>
    <m/>
    <m/>
    <m/>
    <m/>
  </r>
  <r>
    <s v="Joseph Kosinski"/>
    <n v="125"/>
    <x v="40"/>
    <s v="Action|Adventure|Sci-Fi"/>
    <x v="40"/>
    <s v="English"/>
    <s v="USA"/>
    <n v="170000000"/>
    <n v="2010"/>
    <n v="6.8"/>
    <s v="Action"/>
    <x v="0"/>
    <s v="Sci-Fi"/>
    <m/>
    <m/>
    <m/>
    <m/>
    <m/>
  </r>
  <r>
    <s v="John Fortenberry"/>
    <n v="82"/>
    <x v="2311"/>
    <s v="Comedy|Music|Romance"/>
    <x v="2467"/>
    <s v="English"/>
    <s v="USA"/>
    <n v="17000000"/>
    <n v="1998"/>
    <n v="6.2"/>
    <s v="Comedy"/>
    <x v="16"/>
    <s v="Romance"/>
    <m/>
    <m/>
    <m/>
    <m/>
    <m/>
  </r>
  <r>
    <s v="Daniel Barnz"/>
    <n v="86"/>
    <x v="2312"/>
    <s v="Drama|Fantasy|Romance"/>
    <x v="2468"/>
    <s v="English"/>
    <s v="USA"/>
    <n v="17000000"/>
    <n v="2011"/>
    <n v="5.6"/>
    <s v="Drama"/>
    <x v="5"/>
    <s v="Romance"/>
    <m/>
    <m/>
    <m/>
    <m/>
    <m/>
  </r>
  <r>
    <s v="Alexandre Aja"/>
    <n v="108"/>
    <x v="2313"/>
    <s v="Horror"/>
    <x v="2469"/>
    <s v="English"/>
    <s v="USA"/>
    <n v="15000000"/>
    <n v="2006"/>
    <n v="6.4"/>
    <s v="Horror"/>
    <x v="2"/>
    <m/>
    <m/>
    <m/>
    <m/>
    <m/>
    <m/>
  </r>
  <r>
    <s v="Sam Weisman"/>
    <n v="98"/>
    <x v="2314"/>
    <s v="Comedy"/>
    <x v="2470"/>
    <s v="English"/>
    <s v="USA"/>
    <n v="17000000"/>
    <n v="2003"/>
    <n v="5.6"/>
    <s v="Comedy"/>
    <x v="2"/>
    <m/>
    <m/>
    <m/>
    <m/>
    <m/>
    <m/>
  </r>
  <r>
    <s v="Niki Caro"/>
    <n v="129"/>
    <x v="2315"/>
    <s v="Biography|Drama|Sport"/>
    <x v="2471"/>
    <s v="English"/>
    <s v="USA"/>
    <n v="17000000"/>
    <n v="2015"/>
    <n v="7.4"/>
    <s v="Biography"/>
    <x v="9"/>
    <s v="Sport"/>
    <m/>
    <m/>
    <m/>
    <m/>
    <m/>
  </r>
  <r>
    <s v="Erik White"/>
    <n v="99"/>
    <x v="2316"/>
    <s v="Comedy"/>
    <x v="2472"/>
    <s v="English"/>
    <s v="USA"/>
    <s v="-"/>
    <n v="2010"/>
    <n v="4.9000000000000004"/>
    <s v="Comedy"/>
    <x v="2"/>
    <m/>
    <m/>
    <m/>
    <m/>
    <m/>
    <m/>
  </r>
  <r>
    <s v="Chris Robinson"/>
    <n v="105"/>
    <x v="2317"/>
    <s v="Comedy|Crime|Drama|Music|Romance"/>
    <x v="2473"/>
    <s v="English"/>
    <s v="USA"/>
    <s v="-"/>
    <n v="2006"/>
    <n v="6"/>
    <s v="Comedy"/>
    <x v="7"/>
    <s v="Drama"/>
    <s v="Music"/>
    <s v="Romance"/>
    <m/>
    <m/>
    <m/>
  </r>
  <r>
    <s v="Jason Moore"/>
    <n v="112"/>
    <x v="2318"/>
    <s v="Comedy|Music|Romance"/>
    <x v="2474"/>
    <s v="English"/>
    <s v="USA"/>
    <n v="17000000"/>
    <n v="2012"/>
    <n v="7.2"/>
    <s v="Comedy"/>
    <x v="16"/>
    <s v="Romance"/>
    <m/>
    <m/>
    <m/>
    <m/>
    <m/>
  </r>
  <r>
    <s v="Michael Tollin"/>
    <n v="108"/>
    <x v="2319"/>
    <s v="Comedy|Drama|Romance|Sport"/>
    <x v="2475"/>
    <s v="English"/>
    <s v="USA"/>
    <n v="34000000"/>
    <n v="2001"/>
    <n v="4.9000000000000004"/>
    <s v="Comedy"/>
    <x v="9"/>
    <s v="Romance"/>
    <s v="Sport"/>
    <m/>
    <m/>
    <m/>
    <m/>
  </r>
  <r>
    <s v="Sam Raimi"/>
    <n v="121"/>
    <x v="2320"/>
    <s v="Crime|Drama|Thriller"/>
    <x v="2476"/>
    <s v="English"/>
    <s v="UK"/>
    <n v="17000000"/>
    <n v="1998"/>
    <n v="7.5"/>
    <s v="Crime"/>
    <x v="9"/>
    <s v="Thriller"/>
    <m/>
    <m/>
    <m/>
    <m/>
    <m/>
  </r>
  <r>
    <s v="Robert Harmon"/>
    <n v="89"/>
    <x v="2321"/>
    <s v="Horror|Mystery|Thriller"/>
    <x v="2477"/>
    <s v="English"/>
    <s v="USA"/>
    <n v="17000000"/>
    <n v="2002"/>
    <n v="4.8"/>
    <s v="Horror"/>
    <x v="12"/>
    <s v="Thriller"/>
    <m/>
    <m/>
    <m/>
    <m/>
    <m/>
  </r>
  <r>
    <s v="Trent Cooper"/>
    <n v="89"/>
    <x v="2322"/>
    <s v="Comedy|Romance"/>
    <x v="2478"/>
    <s v="English"/>
    <s v="USA"/>
    <n v="4000000"/>
    <n v="2006"/>
    <n v="3.1"/>
    <s v="Comedy"/>
    <x v="6"/>
    <m/>
    <m/>
    <m/>
    <m/>
    <m/>
    <m/>
  </r>
  <r>
    <s v="Gary Halvorson"/>
    <n v="73"/>
    <x v="2323"/>
    <s v="Adventure|Comedy|Family|Fantasy|Musical"/>
    <x v="2479"/>
    <s v="English"/>
    <s v="USA"/>
    <n v="17000000"/>
    <n v="1999"/>
    <n v="5.8"/>
    <s v="Adventure"/>
    <x v="8"/>
    <s v="Family"/>
    <s v="Fantasy"/>
    <s v="Musical"/>
    <m/>
    <m/>
    <m/>
  </r>
  <r>
    <s v="Antoine Fuqua"/>
    <n v="132"/>
    <x v="2324"/>
    <s v="Crime|Drama|Thriller"/>
    <x v="2480"/>
    <s v="English"/>
    <s v="USA"/>
    <n v="17000000"/>
    <n v="2009"/>
    <n v="6.7"/>
    <s v="Crime"/>
    <x v="9"/>
    <s v="Thriller"/>
    <m/>
    <m/>
    <m/>
    <m/>
    <m/>
  </r>
  <r>
    <s v="Nicholas Ray"/>
    <n v="154"/>
    <x v="4"/>
    <s v="Action|Adventure|Drama|History|War"/>
    <x v="2481"/>
    <s v="English"/>
    <s v="USA"/>
    <n v="9000000"/>
    <n v="1963"/>
    <n v="6.8"/>
    <s v="Action"/>
    <x v="0"/>
    <s v="Drama"/>
    <s v="History"/>
    <s v="War"/>
    <m/>
    <m/>
    <m/>
  </r>
  <r>
    <s v="Fede Alvarez"/>
    <n v="96"/>
    <x v="2325"/>
    <s v="Horror"/>
    <x v="2482"/>
    <s v="English"/>
    <s v="USA"/>
    <n v="17000000"/>
    <n v="2013"/>
    <n v="6.5"/>
    <s v="Horror"/>
    <x v="2"/>
    <m/>
    <m/>
    <m/>
    <m/>
    <m/>
    <m/>
  </r>
  <r>
    <s v="Donald Petrie"/>
    <n v="98"/>
    <x v="2326"/>
    <s v="Comedy|Romance"/>
    <x v="2483"/>
    <s v="English"/>
    <s v="USA"/>
    <n v="17000000"/>
    <n v="2009"/>
    <n v="5.9"/>
    <s v="Comedy"/>
    <x v="6"/>
    <m/>
    <m/>
    <m/>
    <m/>
    <m/>
    <m/>
  </r>
  <r>
    <s v="Paul Weitz"/>
    <n v="107"/>
    <x v="2327"/>
    <s v="Comedy|Music"/>
    <x v="2484"/>
    <s v="English"/>
    <s v="USA"/>
    <n v="19000000"/>
    <n v="2006"/>
    <n v="5.5"/>
    <s v="Comedy"/>
    <x v="16"/>
    <m/>
    <m/>
    <m/>
    <m/>
    <m/>
    <m/>
  </r>
  <r>
    <s v="Sidney J. Furie"/>
    <n v="134"/>
    <x v="2328"/>
    <s v="Action|Adventure|Family|Sci-Fi"/>
    <x v="2485"/>
    <s v="English"/>
    <s v="UK"/>
    <n v="17000000"/>
    <n v="1987"/>
    <n v="3.6"/>
    <s v="Action"/>
    <x v="0"/>
    <s v="Family"/>
    <s v="Sci-Fi"/>
    <m/>
    <m/>
    <m/>
    <m/>
  </r>
  <r>
    <s v="Ian Iqbal Rashid"/>
    <n v="94"/>
    <x v="2329"/>
    <s v="Drama"/>
    <x v="2486"/>
    <s v="English"/>
    <s v="Canada"/>
    <s v="-"/>
    <n v="2007"/>
    <n v="3.3"/>
    <s v="Drama"/>
    <x v="2"/>
    <m/>
    <m/>
    <m/>
    <m/>
    <m/>
    <m/>
  </r>
  <r>
    <s v="Wayne Kramer"/>
    <n v="122"/>
    <x v="2330"/>
    <s v="Action|Crime|Drama|Thriller"/>
    <x v="2487"/>
    <s v="English"/>
    <s v="Germany"/>
    <n v="17000000"/>
    <n v="2006"/>
    <n v="7.4"/>
    <s v="Action"/>
    <x v="7"/>
    <s v="Drama"/>
    <s v="Thriller"/>
    <m/>
    <m/>
    <m/>
    <m/>
  </r>
  <r>
    <s v="Rowdy Herrington"/>
    <n v="128"/>
    <x v="2331"/>
    <s v="Biography|Drama|Romance|Sport"/>
    <x v="2488"/>
    <s v="English"/>
    <s v="USA"/>
    <s v="-"/>
    <n v="2004"/>
    <n v="6.7"/>
    <s v="Biography"/>
    <x v="9"/>
    <s v="Romance"/>
    <s v="Sport"/>
    <m/>
    <m/>
    <m/>
    <m/>
  </r>
  <r>
    <s v="Jim Goddard"/>
    <n v="97"/>
    <x v="2332"/>
    <s v="Adventure|Crime|Drama|Romance"/>
    <x v="2489"/>
    <s v="English"/>
    <s v="UK"/>
    <n v="17000000"/>
    <n v="1986"/>
    <n v="3"/>
    <s v="Adventure"/>
    <x v="7"/>
    <s v="Drama"/>
    <s v="Romance"/>
    <m/>
    <m/>
    <m/>
    <m/>
  </r>
  <r>
    <s v="Neil Burger"/>
    <n v="110"/>
    <x v="2333"/>
    <s v="Drama|Mystery|Romance|Thriller"/>
    <x v="2490"/>
    <s v="English"/>
    <s v="USA"/>
    <n v="16000000"/>
    <n v="2006"/>
    <n v="7.6"/>
    <s v="Drama"/>
    <x v="12"/>
    <s v="Romance"/>
    <s v="Thriller"/>
    <m/>
    <m/>
    <m/>
    <m/>
  </r>
  <r>
    <s v="Noel Marshall"/>
    <n v="102"/>
    <x v="2171"/>
    <s v="Adventure|Horror|Thriller"/>
    <x v="2491"/>
    <s v="English"/>
    <s v="USA"/>
    <n v="17000000"/>
    <n v="1981"/>
    <n v="6.4"/>
    <s v="Adventure"/>
    <x v="11"/>
    <s v="Thriller"/>
    <m/>
    <m/>
    <m/>
    <m/>
    <m/>
  </r>
  <r>
    <s v="Joel Schumacher"/>
    <n v="98"/>
    <x v="2334"/>
    <s v="Biography|Crime|Drama|Thriller"/>
    <x v="2492"/>
    <s v="English"/>
    <s v="Ireland"/>
    <n v="17000000"/>
    <n v="2003"/>
    <n v="6.9"/>
    <s v="Biography"/>
    <x v="7"/>
    <s v="Drama"/>
    <s v="Thriller"/>
    <m/>
    <m/>
    <m/>
    <m/>
  </r>
  <r>
    <s v="Andrea Di Stefano"/>
    <n v="120"/>
    <x v="2335"/>
    <s v="Crime|Drama|Romance|Thriller"/>
    <x v="2493"/>
    <s v="English"/>
    <s v="France"/>
    <n v="17000000"/>
    <n v="2014"/>
    <n v="6.6"/>
    <s v="Crime"/>
    <x v="9"/>
    <s v="Romance"/>
    <s v="Thriller"/>
    <m/>
    <m/>
    <m/>
    <m/>
  </r>
  <r>
    <s v="Richard Kelly"/>
    <n v="160"/>
    <x v="2336"/>
    <s v="Comedy|Mystery|Sci-Fi|Thriller"/>
    <x v="2494"/>
    <s v="English"/>
    <s v="France"/>
    <n v="17000000"/>
    <n v="2006"/>
    <n v="5.5"/>
    <s v="Comedy"/>
    <x v="12"/>
    <s v="Sci-Fi"/>
    <s v="Thriller"/>
    <m/>
    <m/>
    <m/>
    <m/>
  </r>
  <r>
    <s v="Guillaume Ivernel"/>
    <n v="80"/>
    <x v="4"/>
    <s v="Adventure|Animation|Family|Fantasy"/>
    <x v="2495"/>
    <s v="French"/>
    <s v="France"/>
    <n v="11000000"/>
    <n v="2008"/>
    <n v="6.6"/>
    <s v="Adventure"/>
    <x v="3"/>
    <s v="Family"/>
    <s v="Fantasy"/>
    <m/>
    <m/>
    <m/>
    <m/>
  </r>
  <r>
    <s v="Jack Smight"/>
    <n v="91"/>
    <x v="4"/>
    <s v="Sci-Fi"/>
    <x v="2496"/>
    <s v="English"/>
    <s v="USA"/>
    <n v="17000000"/>
    <n v="1977"/>
    <n v="5.2"/>
    <s v="Sci-Fi"/>
    <x v="2"/>
    <m/>
    <m/>
    <m/>
    <m/>
    <m/>
    <m/>
  </r>
  <r>
    <s v="Todd Lincoln"/>
    <n v="83"/>
    <x v="2337"/>
    <s v="Horror|Thriller"/>
    <x v="2497"/>
    <s v="English"/>
    <s v="USA"/>
    <n v="17000000"/>
    <n v="2012"/>
    <n v="4.0999999999999996"/>
    <s v="Horror"/>
    <x v="1"/>
    <m/>
    <m/>
    <m/>
    <m/>
    <m/>
    <m/>
  </r>
  <r>
    <s v="Howard Zieff"/>
    <n v="102"/>
    <x v="2338"/>
    <s v="Comedy|Drama|Family|Romance"/>
    <x v="2498"/>
    <s v="English"/>
    <s v="USA"/>
    <n v="16500000"/>
    <n v="1991"/>
    <n v="6.8"/>
    <s v="Comedy"/>
    <x v="9"/>
    <s v="Family"/>
    <s v="Romance"/>
    <m/>
    <m/>
    <m/>
    <m/>
  </r>
  <r>
    <s v="Steven Shainberg"/>
    <n v="122"/>
    <x v="2339"/>
    <s v="Biography|Drama|Romance"/>
    <x v="2499"/>
    <s v="English"/>
    <s v="USA"/>
    <n v="16800000"/>
    <n v="2006"/>
    <n v="6.5"/>
    <s v="Biography"/>
    <x v="9"/>
    <s v="Romance"/>
    <m/>
    <m/>
    <m/>
    <m/>
    <m/>
  </r>
  <r>
    <s v="Neil Burger"/>
    <n v="110"/>
    <x v="2333"/>
    <s v="Drama|Mystery|Romance|Thriller"/>
    <x v="2490"/>
    <s v="English"/>
    <s v="USA"/>
    <n v="16000000"/>
    <n v="2006"/>
    <n v="7.6"/>
    <s v="Drama"/>
    <x v="12"/>
    <s v="Romance"/>
    <s v="Thriller"/>
    <m/>
    <m/>
    <m/>
    <m/>
  </r>
  <r>
    <s v="Oliver Stone"/>
    <n v="126"/>
    <x v="2340"/>
    <s v="Crime|Drama"/>
    <x v="2500"/>
    <s v="English"/>
    <s v="USA"/>
    <n v="15000000"/>
    <n v="1987"/>
    <n v="7.4"/>
    <s v="Crime"/>
    <x v="9"/>
    <m/>
    <m/>
    <m/>
    <m/>
    <m/>
    <m/>
  </r>
  <r>
    <s v="Ang Lee"/>
    <n v="136"/>
    <x v="2341"/>
    <s v="Drama|Romance"/>
    <x v="2501"/>
    <s v="English"/>
    <s v="USA"/>
    <n v="16500000"/>
    <n v="1995"/>
    <n v="7.7"/>
    <s v="Drama"/>
    <x v="6"/>
    <m/>
    <m/>
    <m/>
    <m/>
    <m/>
    <m/>
  </r>
  <r>
    <s v="Julian Jarrold"/>
    <n v="120"/>
    <x v="2342"/>
    <s v="Biography|Drama|Romance"/>
    <x v="2502"/>
    <s v="English"/>
    <s v="UK"/>
    <n v="16500000"/>
    <n v="2007"/>
    <n v="7.1"/>
    <s v="Biography"/>
    <x v="9"/>
    <s v="Romance"/>
    <m/>
    <m/>
    <m/>
    <m/>
    <m/>
  </r>
  <r>
    <s v="Joe Nussbaum"/>
    <n v="108"/>
    <x v="2343"/>
    <s v="Comedy|Romance"/>
    <x v="2503"/>
    <s v="English"/>
    <s v="USA"/>
    <n v="16500000"/>
    <n v="2007"/>
    <n v="6.3"/>
    <s v="Comedy"/>
    <x v="6"/>
    <m/>
    <m/>
    <m/>
    <m/>
    <m/>
    <m/>
  </r>
  <r>
    <s v="Vadim Perelman"/>
    <n v="126"/>
    <x v="2344"/>
    <s v="Drama"/>
    <x v="2504"/>
    <s v="English"/>
    <s v="USA"/>
    <n v="15000000"/>
    <n v="2003"/>
    <n v="7.6"/>
    <s v="Drama"/>
    <x v="2"/>
    <m/>
    <m/>
    <m/>
    <m/>
    <m/>
    <m/>
  </r>
  <r>
    <s v="Peter Weir"/>
    <n v="128"/>
    <x v="2345"/>
    <s v="Comedy|Drama"/>
    <x v="2505"/>
    <s v="English"/>
    <s v="USA"/>
    <n v="16400000"/>
    <n v="1989"/>
    <n v="8"/>
    <s v="Comedy"/>
    <x v="9"/>
    <m/>
    <m/>
    <m/>
    <m/>
    <m/>
    <m/>
  </r>
  <r>
    <s v="Peter Farrelly"/>
    <n v="113"/>
    <x v="2346"/>
    <s v="Comedy"/>
    <x v="2506"/>
    <s v="English"/>
    <s v="USA"/>
    <n v="16000000"/>
    <n v="1994"/>
    <n v="7.3"/>
    <s v="Comedy"/>
    <x v="2"/>
    <m/>
    <m/>
    <m/>
    <m/>
    <m/>
    <m/>
  </r>
  <r>
    <s v="Rob Reiner"/>
    <n v="89"/>
    <x v="2347"/>
    <s v="Comedy|Drama|Romance"/>
    <x v="2507"/>
    <s v="English"/>
    <s v="USA"/>
    <n v="16000000"/>
    <n v="1989"/>
    <n v="7.6"/>
    <s v="Comedy"/>
    <x v="9"/>
    <s v="Romance"/>
    <m/>
    <m/>
    <m/>
    <m/>
    <m/>
  </r>
  <r>
    <s v="Sidney Lumet"/>
    <n v="129"/>
    <x v="2348"/>
    <s v="Drama"/>
    <x v="2508"/>
    <s v="English"/>
    <s v="USA"/>
    <n v="16000000"/>
    <n v="1982"/>
    <n v="7.8"/>
    <s v="Drama"/>
    <x v="2"/>
    <m/>
    <m/>
    <m/>
    <m/>
    <m/>
    <m/>
  </r>
  <r>
    <s v="Todd Phillips"/>
    <n v="94"/>
    <x v="2349"/>
    <s v="Comedy"/>
    <x v="2509"/>
    <s v="English"/>
    <s v="USA"/>
    <n v="15600000"/>
    <n v="2000"/>
    <n v="6.5"/>
    <s v="Comedy"/>
    <x v="2"/>
    <m/>
    <m/>
    <m/>
    <m/>
    <m/>
    <m/>
  </r>
  <r>
    <s v="Brian Robbins"/>
    <n v="106"/>
    <x v="2350"/>
    <s v="Comedy|Drama|Romance|Sport"/>
    <x v="2510"/>
    <s v="English"/>
    <s v="USA"/>
    <n v="16000000"/>
    <n v="1999"/>
    <n v="6.4"/>
    <s v="Comedy"/>
    <x v="9"/>
    <s v="Romance"/>
    <s v="Sport"/>
    <m/>
    <m/>
    <m/>
    <m/>
  </r>
  <r>
    <s v="Michel Hazanavicius"/>
    <n v="100"/>
    <x v="2351"/>
    <s v="Comedy|Drama|Romance"/>
    <x v="2511"/>
    <s v="English"/>
    <s v="France"/>
    <n v="15000000"/>
    <n v="2011"/>
    <n v="8"/>
    <s v="Comedy"/>
    <x v="9"/>
    <s v="Romance"/>
    <m/>
    <m/>
    <m/>
    <m/>
    <m/>
  </r>
  <r>
    <s v="David S. Goyer"/>
    <n v="89"/>
    <x v="2352"/>
    <s v="Drama|Fantasy|Horror|Mystery|Thriller"/>
    <x v="2512"/>
    <s v="English"/>
    <s v="USA"/>
    <n v="16000000"/>
    <n v="2009"/>
    <n v="4.8"/>
    <s v="Drama"/>
    <x v="5"/>
    <s v="Horror"/>
    <s v="Mystery"/>
    <s v="Thriller"/>
    <m/>
    <m/>
    <m/>
  </r>
  <r>
    <s v="Wes Anderson"/>
    <n v="94"/>
    <x v="2353"/>
    <s v="Adventure|Comedy|Drama|Romance"/>
    <x v="2513"/>
    <s v="English"/>
    <s v="USA"/>
    <n v="16000000"/>
    <n v="2012"/>
    <n v="7.8"/>
    <s v="Adventure"/>
    <x v="8"/>
    <s v="Drama"/>
    <s v="Romance"/>
    <m/>
    <m/>
    <m/>
    <m/>
  </r>
  <r>
    <s v="Jonathan Liebesman"/>
    <n v="83"/>
    <x v="2354"/>
    <s v="Horror"/>
    <x v="2514"/>
    <s v="English"/>
    <s v="USA"/>
    <n v="16000000"/>
    <n v="2006"/>
    <n v="5.9"/>
    <s v="Horror"/>
    <x v="2"/>
    <m/>
    <m/>
    <m/>
    <m/>
    <m/>
    <m/>
  </r>
  <r>
    <s v="Cyrus Nowrasteh"/>
    <n v="111"/>
    <x v="2355"/>
    <s v="Drama"/>
    <x v="2515"/>
    <s v="English"/>
    <s v="USA"/>
    <n v="18500000"/>
    <n v="2016"/>
    <n v="5.4"/>
    <s v="Drama"/>
    <x v="2"/>
    <m/>
    <m/>
    <m/>
    <m/>
    <m/>
    <m/>
  </r>
  <r>
    <s v="Perry Andelin Blake"/>
    <n v="80"/>
    <x v="2356"/>
    <s v="Comedy|Family"/>
    <x v="2516"/>
    <s v="English"/>
    <s v="USA"/>
    <n v="16000000"/>
    <n v="2002"/>
    <n v="3.3"/>
    <s v="Comedy"/>
    <x v="4"/>
    <m/>
    <m/>
    <m/>
    <m/>
    <m/>
    <m/>
  </r>
  <r>
    <s v="Guillermo del Toro"/>
    <n v="112"/>
    <x v="2357"/>
    <s v="Drama|Fantasy|War"/>
    <x v="2517"/>
    <s v="Spanish"/>
    <s v="Spain"/>
    <n v="13500000"/>
    <n v="2006"/>
    <n v="8.1999999999999993"/>
    <s v="Drama"/>
    <x v="5"/>
    <s v="War"/>
    <m/>
    <m/>
    <m/>
    <m/>
    <m/>
  </r>
  <r>
    <s v="-"/>
    <n v="60"/>
    <x v="4"/>
    <s v="Drama|Fantasy|Mystery|Thriller"/>
    <x v="2518"/>
    <s v="English"/>
    <s v="USA"/>
    <s v="-"/>
    <s v="-"/>
    <n v="6.6"/>
    <s v="Drama"/>
    <x v="5"/>
    <s v="Mystery"/>
    <s v="Thriller"/>
    <m/>
    <m/>
    <m/>
    <m/>
  </r>
  <r>
    <s v="John Whitesell"/>
    <n v="94"/>
    <x v="2358"/>
    <s v="Action|Comedy|Crime|Family"/>
    <x v="2519"/>
    <s v="English"/>
    <s v="USA"/>
    <n v="35000000"/>
    <n v="2001"/>
    <n v="5.4"/>
    <s v="Action"/>
    <x v="8"/>
    <s v="Crime"/>
    <s v="Family"/>
    <m/>
    <m/>
    <m/>
    <m/>
  </r>
  <r>
    <s v="John Singleton"/>
    <n v="130"/>
    <x v="2359"/>
    <s v="Crime|Drama|Romance|Thriller"/>
    <x v="2520"/>
    <s v="English"/>
    <s v="USA"/>
    <n v="16000000"/>
    <n v="2001"/>
    <n v="6.4"/>
    <s v="Crime"/>
    <x v="9"/>
    <s v="Romance"/>
    <s v="Thriller"/>
    <m/>
    <m/>
    <m/>
    <m/>
  </r>
  <r>
    <s v="Christian E. Christiansen"/>
    <n v="91"/>
    <x v="2360"/>
    <s v="Drama|Horror|Thriller"/>
    <x v="2521"/>
    <s v="English"/>
    <s v="USA"/>
    <n v="16000000"/>
    <n v="2011"/>
    <n v="4.8"/>
    <s v="Drama"/>
    <x v="11"/>
    <s v="Thriller"/>
    <m/>
    <m/>
    <m/>
    <m/>
    <m/>
  </r>
  <r>
    <s v="Dennie Gordon"/>
    <n v="91"/>
    <x v="2361"/>
    <s v="Adventure|Comedy|Drama"/>
    <x v="2522"/>
    <s v="English"/>
    <s v="USA"/>
    <n v="17700000"/>
    <n v="2001"/>
    <n v="5.9"/>
    <s v="Adventure"/>
    <x v="8"/>
    <s v="Drama"/>
    <m/>
    <m/>
    <m/>
    <m/>
    <m/>
  </r>
  <r>
    <s v="Sheldon Lettich"/>
    <n v="110"/>
    <x v="2362"/>
    <s v="Action|Crime"/>
    <x v="2523"/>
    <s v="English"/>
    <s v="USA"/>
    <n v="15000000"/>
    <n v="1991"/>
    <n v="5.5"/>
    <s v="Action"/>
    <x v="7"/>
    <m/>
    <m/>
    <m/>
    <m/>
    <m/>
    <m/>
  </r>
  <r>
    <s v="Edgar Wright"/>
    <n v="121"/>
    <x v="2363"/>
    <s v="Action|Comedy|Mystery"/>
    <x v="2524"/>
    <s v="English"/>
    <s v="UK"/>
    <n v="8000000"/>
    <n v="2007"/>
    <n v="7.9"/>
    <s v="Action"/>
    <x v="8"/>
    <s v="Mystery"/>
    <m/>
    <m/>
    <m/>
    <m/>
    <m/>
  </r>
  <r>
    <s v="Diane English"/>
    <n v="114"/>
    <x v="2364"/>
    <s v="Comedy|Drama"/>
    <x v="2525"/>
    <s v="English"/>
    <s v="USA"/>
    <n v="16500000"/>
    <n v="2008"/>
    <n v="4.9000000000000004"/>
    <s v="Comedy"/>
    <x v="9"/>
    <m/>
    <m/>
    <m/>
    <m/>
    <m/>
    <m/>
  </r>
  <r>
    <s v="Woody Allen"/>
    <n v="96"/>
    <x v="2365"/>
    <s v="Drama|Romance"/>
    <x v="2526"/>
    <s v="English"/>
    <s v="Spain"/>
    <n v="15500000"/>
    <n v="2008"/>
    <n v="7.2"/>
    <s v="Drama"/>
    <x v="6"/>
    <m/>
    <m/>
    <m/>
    <m/>
    <m/>
    <m/>
  </r>
  <r>
    <s v="Peter Flinth"/>
    <n v="270"/>
    <x v="4"/>
    <s v="Action|Adventure|Drama|Romance|War"/>
    <x v="2527"/>
    <s v="Swedish"/>
    <s v="Sweden"/>
    <n v="25000000"/>
    <n v="2007"/>
    <n v="6.6"/>
    <s v="Action"/>
    <x v="0"/>
    <s v="Drama"/>
    <s v="Romance"/>
    <s v="War"/>
    <m/>
    <m/>
    <m/>
  </r>
  <r>
    <s v="Jon Lucas"/>
    <n v="100"/>
    <x v="2041"/>
    <s v="Comedy"/>
    <x v="2155"/>
    <s v="English"/>
    <s v="USA"/>
    <n v="20000000"/>
    <n v="2016"/>
    <n v="6.7"/>
    <s v="Comedy"/>
    <x v="2"/>
    <m/>
    <m/>
    <m/>
    <m/>
    <m/>
    <m/>
  </r>
  <r>
    <s v="Robert Iscove"/>
    <n v="94"/>
    <x v="2366"/>
    <s v="Comedy|Drama|Romance"/>
    <x v="2528"/>
    <s v="English"/>
    <s v="USA"/>
    <n v="16000000"/>
    <n v="2000"/>
    <n v="5.3"/>
    <s v="Comedy"/>
    <x v="9"/>
    <s v="Romance"/>
    <m/>
    <m/>
    <m/>
    <m/>
    <m/>
  </r>
  <r>
    <s v="Peter Kosminsky"/>
    <n v="109"/>
    <x v="2367"/>
    <s v="Drama"/>
    <x v="2529"/>
    <s v="English"/>
    <s v="USA"/>
    <n v="16000000"/>
    <n v="2002"/>
    <n v="7.2"/>
    <s v="Drama"/>
    <x v="2"/>
    <m/>
    <m/>
    <m/>
    <m/>
    <m/>
    <m/>
  </r>
  <r>
    <s v="Karyn Kusama"/>
    <n v="107"/>
    <x v="2368"/>
    <s v="Comedy|Fantasy|Horror"/>
    <x v="2530"/>
    <s v="English"/>
    <s v="USA"/>
    <n v="16000000"/>
    <n v="2009"/>
    <n v="5.0999999999999996"/>
    <s v="Comedy"/>
    <x v="5"/>
    <s v="Horror"/>
    <m/>
    <m/>
    <m/>
    <m/>
    <m/>
  </r>
  <r>
    <s v="Nick Gomez"/>
    <n v="96"/>
    <x v="2369"/>
    <s v="Comedy|Crime|Mystery"/>
    <x v="2531"/>
    <s v="English"/>
    <s v="USA"/>
    <n v="16000000"/>
    <n v="2000"/>
    <n v="5.6"/>
    <s v="Comedy"/>
    <x v="7"/>
    <s v="Mystery"/>
    <m/>
    <m/>
    <m/>
    <m/>
    <m/>
  </r>
  <r>
    <s v="Woody Allen"/>
    <n v="88"/>
    <x v="2370"/>
    <s v="Comedy"/>
    <x v="2532"/>
    <s v="English"/>
    <s v="USA"/>
    <n v="16000000"/>
    <n v="1987"/>
    <n v="7.6"/>
    <s v="Comedy"/>
    <x v="2"/>
    <m/>
    <m/>
    <m/>
    <m/>
    <m/>
    <m/>
  </r>
  <r>
    <s v="Vic Armstrong"/>
    <n v="110"/>
    <x v="2229"/>
    <s v="Action|Drama|Fantasy|Mystery|Thriller"/>
    <x v="2370"/>
    <s v="English"/>
    <s v="USA"/>
    <n v="16000000"/>
    <n v="2014"/>
    <n v="3.1"/>
    <s v="Action"/>
    <x v="9"/>
    <s v="Fantasy"/>
    <s v="Mystery"/>
    <s v="Thriller"/>
    <m/>
    <m/>
    <m/>
  </r>
  <r>
    <s v="Allen Coulter"/>
    <n v="113"/>
    <x v="2371"/>
    <s v="Drama|Romance"/>
    <x v="2533"/>
    <s v="English"/>
    <s v="USA"/>
    <n v="16000000"/>
    <n v="2010"/>
    <n v="7.2"/>
    <s v="Drama"/>
    <x v="6"/>
    <m/>
    <m/>
    <m/>
    <m/>
    <m/>
    <m/>
  </r>
  <r>
    <s v="Clare Kilner"/>
    <n v="101"/>
    <x v="2372"/>
    <s v="Comedy|Drama|Romance"/>
    <x v="2534"/>
    <s v="English"/>
    <s v="USA"/>
    <n v="16000000"/>
    <n v="2003"/>
    <n v="5.7"/>
    <s v="Comedy"/>
    <x v="9"/>
    <s v="Romance"/>
    <m/>
    <m/>
    <m/>
    <m/>
    <m/>
  </r>
  <r>
    <s v="Richard Benjamin"/>
    <n v="105"/>
    <x v="2373"/>
    <s v="Comedy|Romance|Sci-Fi"/>
    <x v="2535"/>
    <s v="English"/>
    <s v="USA"/>
    <n v="20000000"/>
    <n v="1988"/>
    <n v="5.2"/>
    <s v="Comedy"/>
    <x v="6"/>
    <s v="Sci-Fi"/>
    <m/>
    <m/>
    <m/>
    <m/>
    <m/>
  </r>
  <r>
    <s v="Jonathan Demme"/>
    <n v="125"/>
    <x v="2374"/>
    <s v="Drama"/>
    <x v="2536"/>
    <s v="English"/>
    <s v="USA"/>
    <n v="26000000"/>
    <n v="1993"/>
    <n v="7.7"/>
    <s v="Drama"/>
    <x v="2"/>
    <m/>
    <m/>
    <m/>
    <m/>
    <m/>
    <m/>
  </r>
  <r>
    <s v="Josef Rusnak"/>
    <n v="100"/>
    <x v="2375"/>
    <s v="Mystery|Sci-Fi|Thriller"/>
    <x v="2537"/>
    <s v="English"/>
    <s v="Germany"/>
    <n v="16000000"/>
    <n v="1999"/>
    <n v="7"/>
    <s v="Mystery"/>
    <x v="10"/>
    <s v="Thriller"/>
    <m/>
    <m/>
    <m/>
    <m/>
    <m/>
  </r>
  <r>
    <s v="Lance Rivera"/>
    <n v="97"/>
    <x v="2376"/>
    <s v="Comedy"/>
    <x v="2538"/>
    <s v="English"/>
    <s v="USA"/>
    <s v="-"/>
    <n v="2004"/>
    <n v="3.6"/>
    <s v="Comedy"/>
    <x v="2"/>
    <m/>
    <m/>
    <m/>
    <m/>
    <m/>
    <m/>
  </r>
  <r>
    <s v="Ronald Neame"/>
    <n v="108"/>
    <x v="4"/>
    <s v="Action|Drama|Sci-Fi|Thriller"/>
    <x v="2539"/>
    <s v="English"/>
    <s v="USA"/>
    <n v="16000000"/>
    <n v="1979"/>
    <n v="4.9000000000000004"/>
    <s v="Action"/>
    <x v="9"/>
    <s v="Sci-Fi"/>
    <s v="Thriller"/>
    <m/>
    <m/>
    <m/>
    <m/>
  </r>
  <r>
    <s v="Bruce Paltrow"/>
    <n v="112"/>
    <x v="2377"/>
    <s v="Comedy|Drama|Music"/>
    <x v="2540"/>
    <s v="English"/>
    <s v="USA"/>
    <n v="15000000"/>
    <n v="2000"/>
    <n v="6"/>
    <s v="Comedy"/>
    <x v="9"/>
    <s v="Music"/>
    <m/>
    <m/>
    <m/>
    <m/>
    <m/>
  </r>
  <r>
    <s v="Woody Allen"/>
    <n v="112"/>
    <x v="2378"/>
    <s v="Comedy|Romance"/>
    <x v="2541"/>
    <s v="English"/>
    <s v="USA"/>
    <n v="16000000"/>
    <n v="2002"/>
    <n v="6.6"/>
    <s v="Comedy"/>
    <x v="6"/>
    <m/>
    <m/>
    <m/>
    <m/>
    <m/>
    <m/>
  </r>
  <r>
    <s v="Adam Rifkin"/>
    <n v="95"/>
    <x v="2379"/>
    <s v="Comedy|Music"/>
    <x v="2542"/>
    <s v="English"/>
    <s v="USA"/>
    <n v="15000000"/>
    <n v="1999"/>
    <n v="6.8"/>
    <s v="Comedy"/>
    <x v="16"/>
    <m/>
    <m/>
    <m/>
    <m/>
    <m/>
    <m/>
  </r>
  <r>
    <s v="Russell Mulcahy"/>
    <n v="110"/>
    <x v="2380"/>
    <s v="Action|Adventure|Fantasy"/>
    <x v="2543"/>
    <s v="English"/>
    <s v="UK"/>
    <n v="16000000"/>
    <n v="1986"/>
    <n v="7.2"/>
    <s v="Action"/>
    <x v="0"/>
    <s v="Fantasy"/>
    <m/>
    <m/>
    <m/>
    <m/>
    <m/>
  </r>
  <r>
    <s v="Susanne Bier"/>
    <n v="118"/>
    <x v="2381"/>
    <s v="Drama"/>
    <x v="2544"/>
    <s v="English"/>
    <s v="USA"/>
    <n v="16000000"/>
    <n v="2007"/>
    <n v="7.2"/>
    <s v="Drama"/>
    <x v="2"/>
    <m/>
    <m/>
    <m/>
    <m/>
    <m/>
    <m/>
  </r>
  <r>
    <s v="Kenneth Johnson"/>
    <n v="97"/>
    <x v="2382"/>
    <s v="Action|Crime|Sci-Fi"/>
    <x v="2545"/>
    <s v="English"/>
    <s v="USA"/>
    <n v="16000000"/>
    <n v="1997"/>
    <n v="2.8"/>
    <s v="Action"/>
    <x v="7"/>
    <s v="Sci-Fi"/>
    <m/>
    <m/>
    <m/>
    <m/>
    <m/>
  </r>
  <r>
    <s v="James Gray"/>
    <n v="120"/>
    <x v="2383"/>
    <s v="Drama|Romance"/>
    <x v="2546"/>
    <s v="English"/>
    <s v="USA"/>
    <n v="16000000"/>
    <n v="2013"/>
    <n v="6.6"/>
    <s v="Drama"/>
    <x v="6"/>
    <m/>
    <m/>
    <m/>
    <m/>
    <m/>
    <m/>
  </r>
  <r>
    <s v="James Ivory"/>
    <n v="135"/>
    <x v="2384"/>
    <s v="Drama|History|Romance|War"/>
    <x v="2547"/>
    <s v="English"/>
    <s v="UK"/>
    <n v="16000000"/>
    <n v="2005"/>
    <n v="6.7"/>
    <s v="Drama"/>
    <x v="14"/>
    <s v="Romance"/>
    <s v="War"/>
    <m/>
    <m/>
    <m/>
    <m/>
  </r>
  <r>
    <s v="Danny Boyle"/>
    <n v="101"/>
    <x v="2385"/>
    <s v="Crime|Drama|Mystery|Thriller"/>
    <x v="2548"/>
    <s v="English"/>
    <s v="UK"/>
    <n v="20000000"/>
    <n v="2013"/>
    <n v="7"/>
    <s v="Crime"/>
    <x v="9"/>
    <s v="Mystery"/>
    <s v="Thriller"/>
    <m/>
    <m/>
    <m/>
    <m/>
  </r>
  <r>
    <s v="Jessy Terrero"/>
    <n v="92"/>
    <x v="2386"/>
    <s v="Comedy"/>
    <x v="2549"/>
    <s v="English"/>
    <s v="USA"/>
    <n v="16000000"/>
    <n v="2004"/>
    <n v="4.4000000000000004"/>
    <s v="Comedy"/>
    <x v="2"/>
    <m/>
    <m/>
    <m/>
    <m/>
    <m/>
    <m/>
  </r>
  <r>
    <s v="Dany Boon"/>
    <n v="106"/>
    <x v="4"/>
    <s v="Comedy|Romance"/>
    <x v="2550"/>
    <s v="French"/>
    <s v="France"/>
    <n v="11000000"/>
    <n v="2008"/>
    <n v="7.1"/>
    <s v="Comedy"/>
    <x v="6"/>
    <m/>
    <m/>
    <m/>
    <m/>
    <m/>
    <m/>
  </r>
  <r>
    <s v="Vicente Amorim"/>
    <n v="92"/>
    <x v="2387"/>
    <s v="Drama|Romance|War"/>
    <x v="2551"/>
    <s v="English"/>
    <s v="UK"/>
    <n v="15000000"/>
    <n v="2008"/>
    <n v="6.2"/>
    <s v="Drama"/>
    <x v="6"/>
    <s v="War"/>
    <m/>
    <m/>
    <m/>
    <m/>
    <m/>
  </r>
  <r>
    <s v="Gaspar NoÃ©"/>
    <n v="161"/>
    <x v="2388"/>
    <s v="Drama|Fantasy"/>
    <x v="2552"/>
    <s v="English"/>
    <s v="France"/>
    <n v="13000000"/>
    <n v="2009"/>
    <n v="7.3"/>
    <s v="Drama"/>
    <x v="5"/>
    <m/>
    <m/>
    <m/>
    <m/>
    <m/>
    <m/>
  </r>
  <r>
    <s v="Amy Heckerling"/>
    <n v="92"/>
    <x v="2389"/>
    <s v="Comedy|Horror|Romance"/>
    <x v="2553"/>
    <s v="English"/>
    <s v="USA"/>
    <n v="16000000"/>
    <n v="2012"/>
    <n v="5.0999999999999996"/>
    <s v="Comedy"/>
    <x v="11"/>
    <s v="Romance"/>
    <m/>
    <m/>
    <m/>
    <m/>
    <m/>
  </r>
  <r>
    <s v="Lasse HallstrÃ¶m"/>
    <n v="93"/>
    <x v="4"/>
    <s v="Drama|Family"/>
    <x v="2554"/>
    <s v="English"/>
    <s v="USA"/>
    <n v="16000000"/>
    <n v="2009"/>
    <n v="8.1"/>
    <s v="Drama"/>
    <x v="4"/>
    <m/>
    <m/>
    <m/>
    <m/>
    <m/>
    <m/>
  </r>
  <r>
    <s v="JÃ©rÃ´me Salle"/>
    <n v="110"/>
    <x v="4"/>
    <s v="Crime|Drama|Thriller"/>
    <x v="2555"/>
    <s v="English"/>
    <s v="France"/>
    <n v="16000000"/>
    <n v="2013"/>
    <n v="6.7"/>
    <s v="Crime"/>
    <x v="9"/>
    <s v="Thriller"/>
    <m/>
    <m/>
    <m/>
    <m/>
    <m/>
  </r>
  <r>
    <s v="Tommy Lee Jones"/>
    <n v="122"/>
    <x v="2390"/>
    <s v="Drama|Western"/>
    <x v="2556"/>
    <s v="English"/>
    <s v="USA"/>
    <n v="16000000"/>
    <n v="2014"/>
    <n v="6.6"/>
    <s v="Drama"/>
    <x v="13"/>
    <m/>
    <m/>
    <m/>
    <m/>
    <m/>
    <m/>
  </r>
  <r>
    <s v="Jesse Vaughan"/>
    <n v="91"/>
    <x v="2391"/>
    <s v="Comedy|Drama|Romance|Sport"/>
    <x v="2557"/>
    <s v="English"/>
    <s v="USA"/>
    <n v="15600000"/>
    <n v="2002"/>
    <n v="4.5"/>
    <s v="Comedy"/>
    <x v="9"/>
    <s v="Romance"/>
    <s v="Sport"/>
    <m/>
    <m/>
    <m/>
    <m/>
  </r>
  <r>
    <s v="-"/>
    <n v="45"/>
    <x v="4"/>
    <s v="Comedy|Crime|Drama"/>
    <x v="2558"/>
    <s v="English"/>
    <s v="Norway"/>
    <n v="34000000"/>
    <s v="-"/>
    <n v="8.1"/>
    <s v="Comedy"/>
    <x v="7"/>
    <s v="Drama"/>
    <m/>
    <m/>
    <m/>
    <m/>
    <m/>
  </r>
  <r>
    <s v="Atom Egoyan"/>
    <n v="115"/>
    <x v="2392"/>
    <s v="Drama|War"/>
    <x v="2559"/>
    <s v="English"/>
    <s v="Canada"/>
    <s v="-"/>
    <n v="2002"/>
    <n v="6.6"/>
    <s v="Drama"/>
    <x v="17"/>
    <m/>
    <m/>
    <m/>
    <m/>
    <m/>
    <m/>
  </r>
  <r>
    <s v="William Bindley"/>
    <n v="94"/>
    <x v="2393"/>
    <s v="Drama|Sport"/>
    <x v="2560"/>
    <s v="English"/>
    <s v="USA"/>
    <s v="-"/>
    <n v="2001"/>
    <n v="6.5"/>
    <s v="Drama"/>
    <x v="19"/>
    <m/>
    <m/>
    <m/>
    <m/>
    <m/>
    <m/>
  </r>
  <r>
    <s v="Wayne Beach"/>
    <n v="93"/>
    <x v="2394"/>
    <s v="Drama|Mystery|Thriller"/>
    <x v="2561"/>
    <s v="English"/>
    <s v="USA"/>
    <n v="15500000"/>
    <n v="2005"/>
    <n v="5.9"/>
    <s v="Drama"/>
    <x v="12"/>
    <s v="Thriller"/>
    <m/>
    <m/>
    <m/>
    <m/>
    <m/>
  </r>
  <r>
    <s v="GÃ©rard Krawczyk"/>
    <n v="94"/>
    <x v="2395"/>
    <s v="Action|Comedy|Crime|Drama|Thriller"/>
    <x v="2562"/>
    <s v="French"/>
    <s v="France"/>
    <n v="15300000"/>
    <n v="2001"/>
    <n v="6.6"/>
    <s v="Action"/>
    <x v="8"/>
    <s v="Crime"/>
    <s v="Drama"/>
    <s v="Thriller"/>
    <m/>
    <m/>
    <m/>
  </r>
  <r>
    <s v="James Gunn"/>
    <n v="95"/>
    <x v="2396"/>
    <s v="Comedy|Horror|Sci-Fi"/>
    <x v="2563"/>
    <s v="English"/>
    <s v="Canada"/>
    <n v="15500000"/>
    <n v="2006"/>
    <n v="6.5"/>
    <s v="Comedy"/>
    <x v="11"/>
    <s v="Sci-Fi"/>
    <m/>
    <m/>
    <m/>
    <m/>
    <m/>
  </r>
  <r>
    <s v="Martin Brest"/>
    <n v="105"/>
    <x v="2397"/>
    <s v="Action|Comedy|Crime"/>
    <x v="2564"/>
    <s v="English"/>
    <s v="USA"/>
    <n v="14000000"/>
    <n v="1984"/>
    <n v="7.3"/>
    <s v="Action"/>
    <x v="8"/>
    <s v="Crime"/>
    <m/>
    <m/>
    <m/>
    <m/>
    <m/>
  </r>
  <r>
    <s v="Chris Columbus"/>
    <n v="103"/>
    <x v="2398"/>
    <s v="Comedy|Family"/>
    <x v="2565"/>
    <s v="English"/>
    <s v="USA"/>
    <n v="18000000"/>
    <n v="1990"/>
    <n v="7.5"/>
    <s v="Comedy"/>
    <x v="4"/>
    <m/>
    <m/>
    <m/>
    <m/>
    <m/>
    <m/>
  </r>
  <r>
    <s v="Leonard Nimoy"/>
    <n v="102"/>
    <x v="2399"/>
    <s v="Comedy|Drama|Family"/>
    <x v="2566"/>
    <s v="English"/>
    <s v="USA"/>
    <n v="11000000"/>
    <n v="1987"/>
    <n v="5.9"/>
    <s v="Comedy"/>
    <x v="9"/>
    <s v="Family"/>
    <m/>
    <m/>
    <m/>
    <m/>
    <m/>
  </r>
  <r>
    <s v="Sydney Pollack"/>
    <n v="116"/>
    <x v="2400"/>
    <s v="Comedy|Drama|Romance"/>
    <x v="2567"/>
    <s v="English"/>
    <s v="USA"/>
    <n v="22000000"/>
    <n v="1982"/>
    <n v="7.4"/>
    <s v="Comedy"/>
    <x v="9"/>
    <s v="Romance"/>
    <m/>
    <m/>
    <m/>
    <m/>
    <m/>
  </r>
  <r>
    <s v="Tony Scott"/>
    <n v="110"/>
    <x v="2401"/>
    <s v="Action|Drama|Romance"/>
    <x v="2568"/>
    <s v="English"/>
    <s v="USA"/>
    <n v="15000000"/>
    <n v="1986"/>
    <n v="6.9"/>
    <s v="Action"/>
    <x v="9"/>
    <s v="Romance"/>
    <m/>
    <m/>
    <m/>
    <m/>
    <m/>
  </r>
  <r>
    <s v="Ang Lee"/>
    <n v="120"/>
    <x v="2402"/>
    <s v="Action|Drama|Romance"/>
    <x v="2569"/>
    <s v="Mandarin"/>
    <s v="Taiwan"/>
    <n v="15000000"/>
    <n v="2000"/>
    <n v="7.9"/>
    <s v="Action"/>
    <x v="9"/>
    <s v="Romance"/>
    <m/>
    <m/>
    <m/>
    <m/>
    <m/>
  </r>
  <r>
    <s v="Sam Mendes"/>
    <n v="122"/>
    <x v="2403"/>
    <s v="Drama"/>
    <x v="2570"/>
    <s v="English"/>
    <s v="USA"/>
    <n v="15000000"/>
    <n v="1999"/>
    <n v="8.4"/>
    <s v="Drama"/>
    <x v="2"/>
    <m/>
    <m/>
    <m/>
    <m/>
    <m/>
    <m/>
  </r>
  <r>
    <s v="Tom Hooper"/>
    <n v="118"/>
    <x v="2404"/>
    <s v="Biography|Drama|History|Romance"/>
    <x v="2571"/>
    <s v="English"/>
    <s v="UK"/>
    <n v="15000000"/>
    <n v="2010"/>
    <n v="8"/>
    <s v="Biography"/>
    <x v="9"/>
    <s v="History"/>
    <s v="Romance"/>
    <m/>
    <m/>
    <m/>
    <m/>
  </r>
  <r>
    <s v="Ivan Reitman"/>
    <n v="107"/>
    <x v="2405"/>
    <s v="Comedy|Crime"/>
    <x v="2572"/>
    <s v="English"/>
    <s v="USA"/>
    <n v="15000000"/>
    <n v="1988"/>
    <n v="6"/>
    <s v="Comedy"/>
    <x v="7"/>
    <m/>
    <m/>
    <m/>
    <m/>
    <m/>
    <m/>
  </r>
  <r>
    <s v="-"/>
    <n v="45"/>
    <x v="4"/>
    <s v="Crime|Drama|Horror|Mystery|Thriller"/>
    <x v="2573"/>
    <s v="English"/>
    <s v="USA"/>
    <s v="-"/>
    <s v="-"/>
    <n v="7.3"/>
    <s v="Crime"/>
    <x v="9"/>
    <s v="Horror"/>
    <s v="Mystery"/>
    <s v="Thriller"/>
    <m/>
    <m/>
    <m/>
  </r>
  <r>
    <s v="Udayan Prasad"/>
    <n v="102"/>
    <x v="2406"/>
    <s v="Drama|Romance"/>
    <x v="2574"/>
    <s v="English"/>
    <s v="USA"/>
    <n v="15500000"/>
    <n v="2008"/>
    <n v="6.8"/>
    <s v="Drama"/>
    <x v="6"/>
    <m/>
    <m/>
    <m/>
    <m/>
    <m/>
    <m/>
  </r>
  <r>
    <s v="Steven Spielberg"/>
    <n v="154"/>
    <x v="2407"/>
    <s v="Drama"/>
    <x v="2575"/>
    <s v="English"/>
    <s v="USA"/>
    <n v="15000000"/>
    <n v="1985"/>
    <n v="7.8"/>
    <s v="Drama"/>
    <x v="2"/>
    <m/>
    <m/>
    <m/>
    <m/>
    <m/>
    <m/>
  </r>
  <r>
    <s v="JK Youn"/>
    <n v="103"/>
    <x v="4"/>
    <s v="Action|Comedy|Drama|Thriller"/>
    <x v="2576"/>
    <s v="Korean"/>
    <s v="South Korea"/>
    <s v="-"/>
    <n v="2009"/>
    <n v="5.7"/>
    <s v="Action"/>
    <x v="8"/>
    <s v="Drama"/>
    <s v="Thriller"/>
    <m/>
    <m/>
    <m/>
    <m/>
  </r>
  <r>
    <s v="Timur Bekmambetov"/>
    <n v="141"/>
    <x v="4"/>
    <s v="Adventure|Drama|History"/>
    <x v="363"/>
    <s v="English"/>
    <s v="USA"/>
    <n v="100000000"/>
    <n v="2016"/>
    <n v="6.1"/>
    <s v="Adventure"/>
    <x v="9"/>
    <s v="History"/>
    <m/>
    <m/>
    <m/>
    <m/>
    <m/>
  </r>
  <r>
    <s v="Morten Tyldum"/>
    <n v="114"/>
    <x v="2408"/>
    <s v="Biography|Drama|Thriller|War"/>
    <x v="2577"/>
    <s v="English"/>
    <s v="UK"/>
    <n v="14000000"/>
    <n v="2014"/>
    <n v="8.1"/>
    <s v="Biography"/>
    <x v="9"/>
    <s v="Thriller"/>
    <s v="War"/>
    <m/>
    <m/>
    <m/>
    <m/>
  </r>
  <r>
    <s v="Howard Zieff"/>
    <n v="109"/>
    <x v="2409"/>
    <s v="Comedy|War"/>
    <x v="2578"/>
    <s v="English"/>
    <s v="USA"/>
    <n v="10000000"/>
    <n v="1980"/>
    <n v="6.1"/>
    <s v="Comedy"/>
    <x v="17"/>
    <m/>
    <m/>
    <m/>
    <m/>
    <m/>
    <m/>
  </r>
  <r>
    <s v="Michael Apted"/>
    <n v="124"/>
    <x v="2410"/>
    <s v="Biography|Drama|Music|Musical"/>
    <x v="2579"/>
    <s v="English"/>
    <s v="USA"/>
    <s v="-"/>
    <n v="1980"/>
    <n v="7.5"/>
    <s v="Biography"/>
    <x v="9"/>
    <s v="Music"/>
    <s v="Musical"/>
    <m/>
    <m/>
    <m/>
    <m/>
  </r>
  <r>
    <s v="Thor Freudenthal"/>
    <n v="94"/>
    <x v="2411"/>
    <s v="Comedy|Family"/>
    <x v="2580"/>
    <s v="English"/>
    <s v="USA"/>
    <n v="15000000"/>
    <n v="2010"/>
    <n v="6.2"/>
    <s v="Comedy"/>
    <x v="4"/>
    <m/>
    <m/>
    <m/>
    <m/>
    <m/>
    <m/>
  </r>
  <r>
    <s v="AndrÃ©s Muschietti"/>
    <n v="100"/>
    <x v="2412"/>
    <s v="Fantasy|Horror"/>
    <x v="2581"/>
    <s v="English"/>
    <s v="Canada"/>
    <n v="20000000"/>
    <n v="2013"/>
    <n v="6.2"/>
    <s v="Fantasy"/>
    <x v="11"/>
    <m/>
    <m/>
    <m/>
    <m/>
    <m/>
    <m/>
  </r>
  <r>
    <s v="John Carpenter"/>
    <n v="101"/>
    <x v="2305"/>
    <s v="Horror|Thriller"/>
    <x v="2461"/>
    <s v="English"/>
    <s v="USA"/>
    <n v="300000"/>
    <n v="1978"/>
    <n v="7.9"/>
    <s v="Horror"/>
    <x v="1"/>
    <m/>
    <m/>
    <m/>
    <m/>
    <m/>
    <m/>
  </r>
  <r>
    <s v="Harold Ramis"/>
    <n v="98"/>
    <x v="2413"/>
    <s v="Adventure|Comedy"/>
    <x v="2582"/>
    <s v="English"/>
    <s v="USA"/>
    <n v="15000000"/>
    <n v="1983"/>
    <n v="7.4"/>
    <s v="Adventure"/>
    <x v="8"/>
    <m/>
    <m/>
    <m/>
    <m/>
    <m/>
    <m/>
  </r>
  <r>
    <s v="Jeff Tremaine"/>
    <n v="102"/>
    <x v="2414"/>
    <s v="Comedy"/>
    <x v="2583"/>
    <s v="English"/>
    <s v="USA"/>
    <n v="15000000"/>
    <n v="2013"/>
    <n v="6.6"/>
    <s v="Comedy"/>
    <x v="2"/>
    <m/>
    <m/>
    <m/>
    <m/>
    <m/>
    <m/>
  </r>
  <r>
    <s v="Stephen Frears"/>
    <n v="94"/>
    <x v="2415"/>
    <s v="Biography|Drama"/>
    <x v="2584"/>
    <s v="English"/>
    <s v="UK"/>
    <n v="9800000"/>
    <n v="2006"/>
    <n v="7.3"/>
    <s v="Biography"/>
    <x v="9"/>
    <m/>
    <m/>
    <m/>
    <m/>
    <m/>
    <m/>
  </r>
  <r>
    <s v="Tim Burton"/>
    <n v="92"/>
    <x v="2416"/>
    <s v="Comedy|Fantasy"/>
    <x v="2585"/>
    <s v="English"/>
    <s v="USA"/>
    <n v="15000000"/>
    <n v="1988"/>
    <n v="7.5"/>
    <s v="Comedy"/>
    <x v="5"/>
    <m/>
    <m/>
    <m/>
    <m/>
    <m/>
    <m/>
  </r>
  <r>
    <s v="Tyler Perry"/>
    <n v="113"/>
    <x v="2417"/>
    <s v="Comedy|Drama"/>
    <x v="2586"/>
    <s v="English"/>
    <s v="USA"/>
    <n v="15000000"/>
    <n v="2007"/>
    <n v="5.6"/>
    <s v="Comedy"/>
    <x v="9"/>
    <m/>
    <m/>
    <m/>
    <m/>
    <m/>
    <m/>
  </r>
  <r>
    <s v="Gillian Armstrong"/>
    <n v="115"/>
    <x v="2418"/>
    <s v="Drama|Family|Romance"/>
    <x v="2587"/>
    <s v="English"/>
    <s v="USA"/>
    <n v="15000000"/>
    <n v="1994"/>
    <n v="7.3"/>
    <s v="Drama"/>
    <x v="4"/>
    <s v="Romance"/>
    <m/>
    <m/>
    <m/>
    <m/>
    <m/>
  </r>
  <r>
    <s v="James Watkins"/>
    <n v="95"/>
    <x v="2419"/>
    <s v="Drama|Fantasy|Horror|Thriller"/>
    <x v="2588"/>
    <s v="English"/>
    <s v="UK"/>
    <n v="17000000"/>
    <n v="2012"/>
    <n v="6.4"/>
    <s v="Drama"/>
    <x v="5"/>
    <s v="Horror"/>
    <s v="Thriller"/>
    <m/>
    <m/>
    <m/>
    <m/>
  </r>
  <r>
    <s v="Simon West"/>
    <n v="87"/>
    <x v="2420"/>
    <s v="Horror|Thriller"/>
    <x v="2589"/>
    <s v="English"/>
    <s v="USA"/>
    <n v="15000000"/>
    <n v="2006"/>
    <n v="5"/>
    <s v="Horror"/>
    <x v="1"/>
    <m/>
    <m/>
    <m/>
    <m/>
    <m/>
    <m/>
  </r>
  <r>
    <s v="Shawn Levy"/>
    <n v="88"/>
    <x v="2421"/>
    <s v="Adventure|Comedy|Family"/>
    <x v="2590"/>
    <s v="English"/>
    <s v="USA"/>
    <n v="15000000"/>
    <n v="2002"/>
    <n v="5.4"/>
    <s v="Adventure"/>
    <x v="8"/>
    <s v="Family"/>
    <m/>
    <m/>
    <m/>
    <m/>
    <m/>
  </r>
  <r>
    <s v="Michael Cimino"/>
    <n v="183"/>
    <x v="4"/>
    <s v="Drama|War"/>
    <x v="2591"/>
    <s v="English"/>
    <s v="UK"/>
    <n v="15000000"/>
    <n v="1978"/>
    <n v="8.1999999999999993"/>
    <s v="Drama"/>
    <x v="17"/>
    <m/>
    <m/>
    <m/>
    <m/>
    <m/>
    <m/>
  </r>
  <r>
    <s v="Barry Levinson"/>
    <n v="97"/>
    <x v="2422"/>
    <s v="Comedy|Drama"/>
    <x v="2592"/>
    <s v="English"/>
    <s v="USA"/>
    <n v="15000000"/>
    <n v="1997"/>
    <n v="7.1"/>
    <s v="Comedy"/>
    <x v="9"/>
    <m/>
    <m/>
    <m/>
    <m/>
    <m/>
    <m/>
  </r>
  <r>
    <s v="Jim Fall"/>
    <n v="94"/>
    <x v="2423"/>
    <s v="Adventure|Comedy|Family|Music|Romance"/>
    <x v="2593"/>
    <s v="English"/>
    <s v="USA"/>
    <n v="17000000"/>
    <n v="2003"/>
    <n v="5.3"/>
    <s v="Adventure"/>
    <x v="8"/>
    <s v="Family"/>
    <s v="Music"/>
    <s v="Romance"/>
    <m/>
    <m/>
    <m/>
  </r>
  <r>
    <s v="Ric Roman Waugh"/>
    <n v="112"/>
    <x v="2424"/>
    <s v="Action|Drama|Thriller"/>
    <x v="2594"/>
    <s v="English"/>
    <s v="USA"/>
    <n v="15000000"/>
    <n v="2013"/>
    <n v="6.5"/>
    <s v="Action"/>
    <x v="9"/>
    <s v="Thriller"/>
    <m/>
    <m/>
    <m/>
    <m/>
    <m/>
  </r>
  <r>
    <s v="Michael Dougherty"/>
    <n v="98"/>
    <x v="2425"/>
    <s v="Comedy|Fantasy|Horror"/>
    <x v="2595"/>
    <s v="English"/>
    <s v="USA"/>
    <n v="15000000"/>
    <n v="2015"/>
    <n v="6.2"/>
    <s v="Comedy"/>
    <x v="5"/>
    <s v="Horror"/>
    <m/>
    <m/>
    <m/>
    <m/>
    <m/>
  </r>
  <r>
    <s v="Robert Rodriguez"/>
    <n v="104"/>
    <x v="2426"/>
    <s v="Horror|Mystery|Sci-Fi"/>
    <x v="2596"/>
    <s v="English"/>
    <s v="USA"/>
    <n v="15000000"/>
    <n v="1998"/>
    <n v="6.4"/>
    <s v="Horror"/>
    <x v="12"/>
    <s v="Sci-Fi"/>
    <m/>
    <m/>
    <m/>
    <m/>
    <m/>
  </r>
  <r>
    <s v="Brian Gibson"/>
    <n v="118"/>
    <x v="2427"/>
    <s v="Biography|Drama|Music"/>
    <x v="2597"/>
    <s v="English"/>
    <s v="USA"/>
    <s v="-"/>
    <n v="1993"/>
    <n v="7.2"/>
    <s v="Biography"/>
    <x v="9"/>
    <s v="Music"/>
    <m/>
    <m/>
    <m/>
    <m/>
    <m/>
  </r>
  <r>
    <s v="James Mangold"/>
    <n v="120"/>
    <x v="2428"/>
    <s v="Crime|Drama|Thriller"/>
    <x v="2598"/>
    <s v="English"/>
    <s v="USA"/>
    <n v="10000000"/>
    <n v="1997"/>
    <n v="6.9"/>
    <s v="Crime"/>
    <x v="9"/>
    <s v="Thriller"/>
    <m/>
    <m/>
    <m/>
    <m/>
    <m/>
  </r>
  <r>
    <s v="Joel Gallen"/>
    <n v="99"/>
    <x v="2429"/>
    <s v="Comedy"/>
    <x v="2599"/>
    <s v="English"/>
    <s v="USA"/>
    <n v="16000000"/>
    <n v="2001"/>
    <n v="5.7"/>
    <s v="Comedy"/>
    <x v="2"/>
    <m/>
    <m/>
    <m/>
    <m/>
    <m/>
    <m/>
  </r>
  <r>
    <s v="David Ayer"/>
    <n v="109"/>
    <x v="2430"/>
    <s v="Crime|Drama|Thriller"/>
    <x v="2600"/>
    <s v="English"/>
    <s v="USA"/>
    <n v="7000000"/>
    <n v="2012"/>
    <n v="7.7"/>
    <s v="Crime"/>
    <x v="9"/>
    <s v="Thriller"/>
    <m/>
    <m/>
    <m/>
    <m/>
    <m/>
  </r>
  <r>
    <s v="Cameron Crowe"/>
    <n v="105"/>
    <x v="1325"/>
    <s v="Comedy|Drama|Romance"/>
    <x v="1376"/>
    <s v="English"/>
    <s v="USA"/>
    <n v="37000000"/>
    <n v="2015"/>
    <n v="5.4"/>
    <s v="Comedy"/>
    <x v="9"/>
    <s v="Romance"/>
    <m/>
    <m/>
    <m/>
    <m/>
    <m/>
  </r>
  <r>
    <s v="Rob Cohen"/>
    <n v="106"/>
    <x v="2431"/>
    <s v="Action|Crime|Drama|Thriller"/>
    <x v="2601"/>
    <s v="English"/>
    <s v="USA"/>
    <n v="15000000"/>
    <n v="2000"/>
    <n v="5.6"/>
    <s v="Action"/>
    <x v="7"/>
    <s v="Drama"/>
    <s v="Thriller"/>
    <m/>
    <m/>
    <m/>
    <m/>
  </r>
  <r>
    <s v="James Marsh"/>
    <n v="123"/>
    <x v="2432"/>
    <s v="Biography|Drama|Romance"/>
    <x v="2602"/>
    <s v="English"/>
    <s v="UK"/>
    <n v="15000000"/>
    <n v="2014"/>
    <n v="7.7"/>
    <s v="Biography"/>
    <x v="9"/>
    <s v="Romance"/>
    <m/>
    <m/>
    <m/>
    <m/>
    <m/>
  </r>
  <r>
    <s v="John Whitesell"/>
    <n v="86"/>
    <x v="2433"/>
    <s v="Comedy|Crime"/>
    <x v="2603"/>
    <s v="English"/>
    <s v="USA"/>
    <n v="16000000"/>
    <n v="2003"/>
    <n v="5.0999999999999996"/>
    <s v="Comedy"/>
    <x v="7"/>
    <m/>
    <m/>
    <m/>
    <m/>
    <m/>
    <m/>
  </r>
  <r>
    <s v="Matt Williams"/>
    <n v="120"/>
    <x v="2434"/>
    <s v="Comedy|Drama|Romance"/>
    <x v="2604"/>
    <s v="English"/>
    <s v="USA"/>
    <n v="15000000"/>
    <n v="2000"/>
    <n v="6.8"/>
    <s v="Comedy"/>
    <x v="9"/>
    <s v="Romance"/>
    <m/>
    <m/>
    <m/>
    <m/>
    <m/>
  </r>
  <r>
    <s v="David Lean"/>
    <n v="227"/>
    <x v="2271"/>
    <s v="Adventure|Biography|Drama|History|War"/>
    <x v="2605"/>
    <s v="English"/>
    <s v="UK"/>
    <n v="15000000"/>
    <n v="1962"/>
    <n v="8.4"/>
    <s v="Adventure"/>
    <x v="18"/>
    <s v="Drama"/>
    <s v="History"/>
    <s v="War"/>
    <m/>
    <m/>
    <m/>
  </r>
  <r>
    <s v="Rob Zombie"/>
    <n v="119"/>
    <x v="2435"/>
    <s v="Horror"/>
    <x v="2606"/>
    <s v="English"/>
    <s v="USA"/>
    <n v="15000000"/>
    <n v="2009"/>
    <n v="4.9000000000000004"/>
    <s v="Horror"/>
    <x v="2"/>
    <m/>
    <m/>
    <m/>
    <m/>
    <m/>
    <m/>
  </r>
  <r>
    <s v="Jean-Marc VallÃ©e"/>
    <n v="115"/>
    <x v="2436"/>
    <s v="Adventure|Biography|Drama"/>
    <x v="2607"/>
    <s v="English"/>
    <s v="USA"/>
    <n v="15000000"/>
    <n v="2014"/>
    <n v="7.1"/>
    <s v="Adventure"/>
    <x v="18"/>
    <s v="Drama"/>
    <m/>
    <m/>
    <m/>
    <m/>
    <m/>
  </r>
  <r>
    <s v="Dennis Iliadis"/>
    <n v="114"/>
    <x v="2437"/>
    <s v="Crime|Horror|Thriller"/>
    <x v="2608"/>
    <s v="English"/>
    <s v="USA"/>
    <n v="15000000"/>
    <n v="2009"/>
    <n v="6.6"/>
    <s v="Crime"/>
    <x v="11"/>
    <s v="Thriller"/>
    <m/>
    <m/>
    <m/>
    <m/>
    <m/>
  </r>
  <r>
    <s v="Clare Kilner"/>
    <n v="90"/>
    <x v="2438"/>
    <s v="Comedy|Romance"/>
    <x v="2609"/>
    <s v="English"/>
    <s v="USA"/>
    <n v="15000000"/>
    <n v="2005"/>
    <n v="6.1"/>
    <s v="Comedy"/>
    <x v="6"/>
    <m/>
    <m/>
    <m/>
    <m/>
    <m/>
    <m/>
  </r>
  <r>
    <s v="Rick Rosenthal"/>
    <n v="94"/>
    <x v="2439"/>
    <s v="Comedy|Horror|Thriller"/>
    <x v="2610"/>
    <s v="English"/>
    <s v="USA"/>
    <n v="15000000"/>
    <n v="2002"/>
    <n v="4.0999999999999996"/>
    <s v="Comedy"/>
    <x v="11"/>
    <s v="Thriller"/>
    <m/>
    <m/>
    <m/>
    <m/>
    <m/>
  </r>
  <r>
    <s v="Louis Leterrier"/>
    <n v="106"/>
    <x v="205"/>
    <s v="Action|Adventure|Fantasy"/>
    <x v="210"/>
    <s v="English"/>
    <s v="USA"/>
    <n v="125000000"/>
    <n v="2010"/>
    <n v="5.8"/>
    <s v="Action"/>
    <x v="0"/>
    <s v="Fantasy"/>
    <m/>
    <m/>
    <m/>
    <m/>
    <m/>
  </r>
  <r>
    <s v="Rob Reiner"/>
    <n v="98"/>
    <x v="2440"/>
    <s v="Adventure|Family|Fantasy|Romance"/>
    <x v="2611"/>
    <s v="English"/>
    <s v="USA"/>
    <n v="16000000"/>
    <n v="1987"/>
    <n v="8.1"/>
    <s v="Adventure"/>
    <x v="4"/>
    <s v="Fantasy"/>
    <s v="Romance"/>
    <m/>
    <m/>
    <m/>
    <m/>
  </r>
  <r>
    <s v="Denzel Washington"/>
    <n v="126"/>
    <x v="2441"/>
    <s v="Biography|Drama"/>
    <x v="2612"/>
    <s v="English"/>
    <s v="USA"/>
    <n v="15000000"/>
    <n v="2007"/>
    <n v="7.6"/>
    <s v="Biography"/>
    <x v="9"/>
    <m/>
    <m/>
    <m/>
    <m/>
    <m/>
    <m/>
  </r>
  <r>
    <s v="Nicolas Winding Refn"/>
    <n v="100"/>
    <x v="2442"/>
    <s v="Crime|Drama"/>
    <x v="2613"/>
    <s v="English"/>
    <s v="USA"/>
    <n v="15000000"/>
    <n v="2011"/>
    <n v="7.8"/>
    <s v="Crime"/>
    <x v="9"/>
    <m/>
    <m/>
    <m/>
    <m/>
    <m/>
    <m/>
  </r>
  <r>
    <s v="Sara Sugarman"/>
    <n v="89"/>
    <x v="2443"/>
    <s v="Comedy|Family|Music|Romance"/>
    <x v="2614"/>
    <s v="English"/>
    <s v="Germany"/>
    <n v="15000000"/>
    <n v="2004"/>
    <n v="4.5999999999999996"/>
    <s v="Comedy"/>
    <x v="4"/>
    <s v="Music"/>
    <s v="Romance"/>
    <m/>
    <m/>
    <m/>
    <m/>
  </r>
  <r>
    <s v="Nicholas Hytner"/>
    <n v="111"/>
    <x v="2444"/>
    <s v="Comedy|Drama|Romance"/>
    <x v="2615"/>
    <s v="English"/>
    <s v="USA"/>
    <n v="15000000"/>
    <n v="1998"/>
    <n v="6"/>
    <s v="Comedy"/>
    <x v="9"/>
    <s v="Romance"/>
    <m/>
    <m/>
    <m/>
    <m/>
    <m/>
  </r>
  <r>
    <s v="Juan Carlos Fresnadillo"/>
    <n v="100"/>
    <x v="2445"/>
    <s v="Drama|Horror|Sci-Fi"/>
    <x v="2616"/>
    <s v="English"/>
    <s v="UK"/>
    <n v="15000000"/>
    <n v="2007"/>
    <n v="7"/>
    <s v="Drama"/>
    <x v="11"/>
    <s v="Sci-Fi"/>
    <m/>
    <m/>
    <m/>
    <m/>
    <m/>
  </r>
  <r>
    <s v="Thomas Carter"/>
    <n v="115"/>
    <x v="2446"/>
    <s v="Drama|Family|Sport"/>
    <x v="2617"/>
    <s v="English"/>
    <s v="USA"/>
    <n v="15000000"/>
    <n v="2014"/>
    <n v="6.7"/>
    <s v="Drama"/>
    <x v="4"/>
    <s v="Sport"/>
    <m/>
    <m/>
    <m/>
    <m/>
    <m/>
  </r>
  <r>
    <s v="Wayne Wang"/>
    <n v="106"/>
    <x v="2447"/>
    <s v="Comedy|Drama|Family"/>
    <x v="2618"/>
    <s v="English"/>
    <s v="USA"/>
    <n v="14000000"/>
    <n v="2005"/>
    <n v="6.4"/>
    <s v="Comedy"/>
    <x v="9"/>
    <s v="Family"/>
    <m/>
    <m/>
    <m/>
    <m/>
    <m/>
  </r>
  <r>
    <s v="Gina Prince-Bythewood"/>
    <n v="124"/>
    <x v="2448"/>
    <s v="Drama|Romance|Sport"/>
    <x v="2619"/>
    <s v="English"/>
    <s v="USA"/>
    <n v="15000000"/>
    <n v="2000"/>
    <n v="7.2"/>
    <s v="Drama"/>
    <x v="6"/>
    <s v="Sport"/>
    <m/>
    <m/>
    <m/>
    <m/>
    <m/>
  </r>
  <r>
    <s v="George Armitage"/>
    <n v="107"/>
    <x v="2449"/>
    <s v="Action|Comedy|Crime|Romance|Thriller"/>
    <x v="2620"/>
    <s v="English"/>
    <s v="USA"/>
    <n v="15000000"/>
    <n v="1997"/>
    <n v="7.4"/>
    <s v="Action"/>
    <x v="8"/>
    <s v="Crime"/>
    <s v="Romance"/>
    <s v="Thriller"/>
    <m/>
    <m/>
    <m/>
  </r>
  <r>
    <s v="Phil Traill"/>
    <n v="99"/>
    <x v="2450"/>
    <s v="Comedy|Romance"/>
    <x v="2621"/>
    <s v="English"/>
    <s v="USA"/>
    <n v="15000000"/>
    <n v="2009"/>
    <n v="4.8"/>
    <s v="Comedy"/>
    <x v="6"/>
    <m/>
    <m/>
    <m/>
    <m/>
    <m/>
    <m/>
  </r>
  <r>
    <s v="Joe Berlinger"/>
    <n v="90"/>
    <x v="2451"/>
    <s v="Adventure|Fantasy|Horror|Mystery|Thriller"/>
    <x v="2622"/>
    <s v="English"/>
    <s v="USA"/>
    <n v="15000000"/>
    <n v="2000"/>
    <n v="4"/>
    <s v="Adventure"/>
    <x v="5"/>
    <s v="Horror"/>
    <s v="Mystery"/>
    <s v="Thriller"/>
    <m/>
    <m/>
    <m/>
  </r>
  <r>
    <s v="Andrew Fleming"/>
    <n v="101"/>
    <x v="2452"/>
    <s v="Drama|Fantasy|Horror|Thriller"/>
    <x v="2623"/>
    <s v="English"/>
    <s v="USA"/>
    <n v="15000000"/>
    <n v="1996"/>
    <n v="6.2"/>
    <s v="Drama"/>
    <x v="5"/>
    <s v="Horror"/>
    <s v="Thriller"/>
    <m/>
    <m/>
    <m/>
    <m/>
  </r>
  <r>
    <s v="Woody Allen"/>
    <n v="119"/>
    <x v="2453"/>
    <s v="Drama|Romance|Thriller"/>
    <x v="2624"/>
    <s v="English"/>
    <s v="UK"/>
    <n v="15000000"/>
    <n v="2005"/>
    <n v="7.7"/>
    <s v="Drama"/>
    <x v="6"/>
    <s v="Thriller"/>
    <m/>
    <m/>
    <m/>
    <m/>
    <m/>
  </r>
  <r>
    <s v="Elizabeth Allen Rosenbaum"/>
    <n v="103"/>
    <x v="2454"/>
    <s v="Adventure|Comedy|Family|Fantasy"/>
    <x v="2625"/>
    <s v="English"/>
    <s v="USA"/>
    <n v="15000000"/>
    <n v="2010"/>
    <n v="6.7"/>
    <s v="Adventure"/>
    <x v="8"/>
    <s v="Family"/>
    <s v="Fantasy"/>
    <m/>
    <m/>
    <m/>
    <m/>
  </r>
  <r>
    <s v="James Ivory"/>
    <n v="134"/>
    <x v="2455"/>
    <s v="Drama|Romance"/>
    <x v="2626"/>
    <s v="English"/>
    <s v="UK"/>
    <n v="11500000"/>
    <n v="1993"/>
    <n v="7.9"/>
    <s v="Drama"/>
    <x v="6"/>
    <m/>
    <m/>
    <m/>
    <m/>
    <m/>
    <m/>
  </r>
  <r>
    <s v="Paul Thomas Anderson"/>
    <n v="155"/>
    <x v="2456"/>
    <s v="Drama"/>
    <x v="2627"/>
    <s v="English"/>
    <s v="USA"/>
    <n v="15000000"/>
    <n v="1997"/>
    <n v="7.9"/>
    <s v="Drama"/>
    <x v="2"/>
    <m/>
    <m/>
    <m/>
    <m/>
    <m/>
    <m/>
  </r>
  <r>
    <s v="Robert Harmon"/>
    <n v="94"/>
    <x v="2457"/>
    <s v="Action|Crime|Drama|Romance|Thriller"/>
    <x v="2628"/>
    <s v="English"/>
    <s v="USA"/>
    <n v="15000000"/>
    <n v="1993"/>
    <n v="5.5"/>
    <s v="Action"/>
    <x v="7"/>
    <s v="Drama"/>
    <s v="Romance"/>
    <s v="Thriller"/>
    <m/>
    <m/>
    <m/>
  </r>
  <r>
    <s v="Michael Mayer"/>
    <n v="95"/>
    <x v="2458"/>
    <s v="Adventure|Drama|Family"/>
    <x v="2629"/>
    <s v="English"/>
    <s v="USA"/>
    <n v="15000000"/>
    <n v="2006"/>
    <n v="6.2"/>
    <s v="Adventure"/>
    <x v="9"/>
    <s v="Family"/>
    <m/>
    <m/>
    <m/>
    <m/>
    <m/>
  </r>
  <r>
    <s v="Martin Weisz"/>
    <n v="89"/>
    <x v="2459"/>
    <s v="Horror"/>
    <x v="2630"/>
    <s v="English"/>
    <s v="USA"/>
    <n v="15000000"/>
    <n v="2007"/>
    <n v="5.0999999999999996"/>
    <s v="Horror"/>
    <x v="2"/>
    <m/>
    <m/>
    <m/>
    <m/>
    <m/>
    <m/>
  </r>
  <r>
    <s v="John Ottman"/>
    <n v="97"/>
    <x v="2460"/>
    <s v="Horror|Mystery|Thriller"/>
    <x v="2631"/>
    <s v="English"/>
    <s v="USA"/>
    <n v="14000000"/>
    <n v="2000"/>
    <n v="4.0999999999999996"/>
    <s v="Horror"/>
    <x v="12"/>
    <s v="Thriller"/>
    <m/>
    <m/>
    <m/>
    <m/>
    <m/>
  </r>
  <r>
    <s v="Jay Russell"/>
    <n v="90"/>
    <x v="2461"/>
    <s v="Drama|Family|Fantasy|Romance"/>
    <x v="2632"/>
    <s v="English"/>
    <s v="USA"/>
    <n v="15000000"/>
    <n v="2002"/>
    <n v="6.7"/>
    <s v="Drama"/>
    <x v="4"/>
    <s v="Fantasy"/>
    <s v="Romance"/>
    <m/>
    <m/>
    <m/>
    <m/>
  </r>
  <r>
    <s v="John Bonito"/>
    <n v="92"/>
    <x v="2462"/>
    <s v="Action|Drama|Thriller"/>
    <x v="2633"/>
    <s v="English"/>
    <s v="USA"/>
    <n v="20000000"/>
    <n v="2006"/>
    <n v="4.7"/>
    <s v="Action"/>
    <x v="9"/>
    <s v="Thriller"/>
    <m/>
    <m/>
    <m/>
    <m/>
    <m/>
  </r>
  <r>
    <s v="Peter Atencio"/>
    <n v="100"/>
    <x v="2463"/>
    <s v="Action|Comedy"/>
    <x v="2634"/>
    <s v="English"/>
    <s v="USA"/>
    <n v="15000000"/>
    <n v="2016"/>
    <n v="6.4"/>
    <s v="Action"/>
    <x v="8"/>
    <m/>
    <m/>
    <m/>
    <m/>
    <m/>
    <m/>
  </r>
  <r>
    <s v="Shana Feste"/>
    <n v="117"/>
    <x v="2464"/>
    <s v="Drama|Music"/>
    <x v="2635"/>
    <s v="English"/>
    <s v="Official site"/>
    <n v="15000000"/>
    <n v="2010"/>
    <n v="6.3"/>
    <s v="Drama"/>
    <x v="16"/>
    <m/>
    <m/>
    <m/>
    <m/>
    <m/>
    <m/>
  </r>
  <r>
    <s v="David Nutter"/>
    <n v="84"/>
    <x v="2465"/>
    <s v="Horror|Mystery|Sci-Fi|Thriller"/>
    <x v="2636"/>
    <s v="English"/>
    <s v="Australia"/>
    <n v="15000000"/>
    <n v="1998"/>
    <n v="5.5"/>
    <s v="Horror"/>
    <x v="12"/>
    <s v="Sci-Fi"/>
    <s v="Thriller"/>
    <m/>
    <m/>
    <m/>
    <m/>
  </r>
  <r>
    <s v="Derek Cianfrance"/>
    <n v="140"/>
    <x v="2466"/>
    <s v="Crime|Drama|Thriller"/>
    <x v="2637"/>
    <s v="English"/>
    <s v="USA"/>
    <n v="15000000"/>
    <n v="2012"/>
    <n v="7.3"/>
    <s v="Crime"/>
    <x v="9"/>
    <s v="Thriller"/>
    <m/>
    <m/>
    <m/>
    <m/>
    <m/>
  </r>
  <r>
    <s v="Roger Donaldson"/>
    <n v="108"/>
    <x v="2467"/>
    <s v="Action|Crime|Thriller"/>
    <x v="2638"/>
    <s v="English"/>
    <s v="USA"/>
    <n v="15000000"/>
    <n v="2014"/>
    <n v="6.3"/>
    <s v="Action"/>
    <x v="7"/>
    <s v="Thriller"/>
    <m/>
    <m/>
    <m/>
    <m/>
    <m/>
  </r>
  <r>
    <s v="Stephan Elliott"/>
    <n v="109"/>
    <x v="2468"/>
    <s v="Drama|Mystery|Thriller"/>
    <x v="2639"/>
    <s v="English"/>
    <s v="Canada"/>
    <n v="15000000"/>
    <n v="1999"/>
    <n v="4.9000000000000004"/>
    <s v="Drama"/>
    <x v="12"/>
    <s v="Thriller"/>
    <m/>
    <m/>
    <m/>
    <m/>
    <m/>
  </r>
  <r>
    <s v="Kathryn Bigelow"/>
    <n v="131"/>
    <x v="2469"/>
    <s v="Drama|History|Thriller|War"/>
    <x v="2640"/>
    <s v="English"/>
    <s v="USA"/>
    <n v="15000000"/>
    <n v="2008"/>
    <n v="7.6"/>
    <s v="Drama"/>
    <x v="14"/>
    <s v="Thriller"/>
    <s v="War"/>
    <m/>
    <m/>
    <m/>
    <m/>
  </r>
  <r>
    <s v="Mark L. Lester"/>
    <n v="114"/>
    <x v="2470"/>
    <s v="Action|Horror|Sci-Fi|Thriller"/>
    <x v="2641"/>
    <s v="English"/>
    <s v="USA"/>
    <n v="15000000"/>
    <n v="1984"/>
    <n v="6"/>
    <s v="Action"/>
    <x v="11"/>
    <s v="Sci-Fi"/>
    <s v="Thriller"/>
    <m/>
    <m/>
    <m/>
    <m/>
  </r>
  <r>
    <s v="Andrew Dominik"/>
    <n v="97"/>
    <x v="2471"/>
    <s v="Crime|Thriller"/>
    <x v="2642"/>
    <s v="English"/>
    <s v="USA"/>
    <n v="15000000"/>
    <n v="2012"/>
    <n v="6.2"/>
    <s v="Crime"/>
    <x v="1"/>
    <m/>
    <m/>
    <m/>
    <m/>
    <m/>
    <m/>
  </r>
  <r>
    <s v="Anton Corbijn"/>
    <n v="122"/>
    <x v="2472"/>
    <s v="Crime|Drama|Thriller"/>
    <x v="2643"/>
    <s v="English"/>
    <s v="UK"/>
    <n v="15000000"/>
    <n v="2014"/>
    <n v="6.8"/>
    <s v="Crime"/>
    <x v="9"/>
    <s v="Thriller"/>
    <m/>
    <m/>
    <m/>
    <m/>
    <m/>
  </r>
  <r>
    <s v="Tom Green"/>
    <n v="87"/>
    <x v="2473"/>
    <s v="Comedy"/>
    <x v="2644"/>
    <s v="English"/>
    <s v="USA"/>
    <n v="15000000"/>
    <n v="2001"/>
    <n v="4.5"/>
    <s v="Comedy"/>
    <x v="2"/>
    <m/>
    <m/>
    <m/>
    <m/>
    <m/>
    <m/>
  </r>
  <r>
    <s v="Mike Nawrocki"/>
    <n v="85"/>
    <x v="2474"/>
    <s v="Adventure|Animation|Comedy|Family"/>
    <x v="2645"/>
    <s v="English"/>
    <s v="USA"/>
    <n v="15000000"/>
    <n v="2008"/>
    <n v="5.7"/>
    <s v="Adventure"/>
    <x v="3"/>
    <s v="Comedy"/>
    <s v="Family"/>
    <m/>
    <m/>
    <m/>
    <m/>
  </r>
  <r>
    <s v="Catherine Owens"/>
    <n v="85"/>
    <x v="2475"/>
    <s v="Documentary|Music"/>
    <x v="2646"/>
    <s v="English"/>
    <s v="USA"/>
    <s v="-"/>
    <n v="2007"/>
    <n v="8.4"/>
    <s v="Documentary"/>
    <x v="16"/>
    <m/>
    <m/>
    <m/>
    <m/>
    <m/>
    <m/>
  </r>
  <r>
    <s v="Douglas Aarniokoski"/>
    <n v="101"/>
    <x v="2476"/>
    <s v="Action|Adventure|Fantasy|Sci-Fi"/>
    <x v="2647"/>
    <s v="English"/>
    <s v="USA"/>
    <n v="15000000"/>
    <n v="2000"/>
    <n v="4.5999999999999996"/>
    <s v="Action"/>
    <x v="0"/>
    <s v="Fantasy"/>
    <s v="Sci-Fi"/>
    <m/>
    <m/>
    <m/>
    <m/>
  </r>
  <r>
    <s v="Bryan Barber"/>
    <n v="121"/>
    <x v="2477"/>
    <s v="Crime|Drama|Musical|Romance"/>
    <x v="2648"/>
    <s v="English"/>
    <s v="USA"/>
    <n v="15000000"/>
    <n v="2006"/>
    <n v="6.2"/>
    <s v="Crime"/>
    <x v="9"/>
    <s v="Musical"/>
    <s v="Romance"/>
    <m/>
    <m/>
    <m/>
    <m/>
  </r>
  <r>
    <s v="Lone Scherfig"/>
    <n v="107"/>
    <x v="2478"/>
    <s v="Drama|Romance"/>
    <x v="2649"/>
    <s v="English"/>
    <s v="USA"/>
    <n v="15000000"/>
    <n v="2011"/>
    <n v="7"/>
    <s v="Drama"/>
    <x v="6"/>
    <m/>
    <m/>
    <m/>
    <m/>
    <m/>
    <m/>
  </r>
  <r>
    <s v="Drew Barrymore"/>
    <n v="111"/>
    <x v="2479"/>
    <s v="Drama|Sport"/>
    <x v="2650"/>
    <s v="English"/>
    <s v="USA"/>
    <n v="15000000"/>
    <n v="2009"/>
    <n v="6.9"/>
    <s v="Drama"/>
    <x v="19"/>
    <m/>
    <m/>
    <m/>
    <m/>
    <m/>
    <m/>
  </r>
  <r>
    <s v="Brian Koppelman"/>
    <n v="92"/>
    <x v="2480"/>
    <s v="Crime|Drama|Thriller"/>
    <x v="2651"/>
    <s v="English"/>
    <s v="USA"/>
    <s v="-"/>
    <n v="2001"/>
    <n v="6.1"/>
    <s v="Crime"/>
    <x v="9"/>
    <s v="Thriller"/>
    <m/>
    <m/>
    <m/>
    <m/>
    <m/>
  </r>
  <r>
    <s v="James Foley"/>
    <n v="97"/>
    <x v="2481"/>
    <s v="Crime|Thriller"/>
    <x v="2652"/>
    <s v="English"/>
    <s v="USA"/>
    <n v="15000000"/>
    <n v="2003"/>
    <n v="6.7"/>
    <s v="Crime"/>
    <x v="1"/>
    <m/>
    <m/>
    <m/>
    <m/>
    <m/>
    <m/>
  </r>
  <r>
    <s v="Albert Brooks"/>
    <n v="97"/>
    <x v="2482"/>
    <s v="Comedy"/>
    <x v="2653"/>
    <s v="English"/>
    <s v="USA"/>
    <n v="15000000"/>
    <n v="1999"/>
    <n v="5.6"/>
    <s v="Comedy"/>
    <x v="2"/>
    <m/>
    <m/>
    <m/>
    <m/>
    <m/>
    <m/>
  </r>
  <r>
    <s v="Irwin Winkler"/>
    <n v="125"/>
    <x v="2483"/>
    <s v="Biography|Drama|Music|Musical"/>
    <x v="2654"/>
    <s v="English"/>
    <s v="USA"/>
    <n v="20000000"/>
    <n v="2004"/>
    <n v="6.6"/>
    <s v="Biography"/>
    <x v="9"/>
    <s v="Music"/>
    <s v="Musical"/>
    <m/>
    <m/>
    <m/>
    <m/>
  </r>
  <r>
    <s v="Woody Allen"/>
    <n v="124"/>
    <x v="2484"/>
    <s v="Comedy|Drama|Romance"/>
    <x v="2655"/>
    <s v="English"/>
    <s v="USA"/>
    <n v="15000000"/>
    <n v="1989"/>
    <n v="6.4"/>
    <s v="Comedy"/>
    <x v="9"/>
    <s v="Romance"/>
    <m/>
    <m/>
    <m/>
    <m/>
    <m/>
  </r>
  <r>
    <s v="Steve Gomer"/>
    <n v="76"/>
    <x v="2485"/>
    <s v="Adventure|Family"/>
    <x v="2656"/>
    <s v="English"/>
    <s v="Canada"/>
    <n v="15000000"/>
    <n v="1998"/>
    <n v="2.8"/>
    <s v="Adventure"/>
    <x v="4"/>
    <m/>
    <m/>
    <m/>
    <m/>
    <m/>
    <m/>
  </r>
  <r>
    <s v="RZA"/>
    <n v="107"/>
    <x v="2486"/>
    <s v="Action"/>
    <x v="2657"/>
    <s v="English"/>
    <s v="USA"/>
    <n v="15000000"/>
    <n v="2012"/>
    <n v="5.4"/>
    <s v="Action"/>
    <x v="2"/>
    <m/>
    <m/>
    <m/>
    <m/>
    <m/>
    <m/>
  </r>
  <r>
    <s v="Dean Parisot"/>
    <n v="91"/>
    <x v="2487"/>
    <s v="Comedy|Drama|Romance"/>
    <x v="2658"/>
    <s v="English"/>
    <s v="USA"/>
    <n v="15000000"/>
    <n v="1998"/>
    <n v="5"/>
    <s v="Comedy"/>
    <x v="9"/>
    <s v="Romance"/>
    <m/>
    <m/>
    <m/>
    <m/>
    <m/>
  </r>
  <r>
    <s v="Mark Piznarski"/>
    <n v="96"/>
    <x v="2488"/>
    <s v="Drama|Romance"/>
    <x v="2659"/>
    <s v="English"/>
    <s v="USA"/>
    <n v="15000000"/>
    <n v="2000"/>
    <n v="5.0999999999999996"/>
    <s v="Drama"/>
    <x v="6"/>
    <m/>
    <m/>
    <m/>
    <m/>
    <m/>
    <m/>
  </r>
  <r>
    <s v="Terry Gilliam"/>
    <n v="142"/>
    <x v="2489"/>
    <s v="Drama|Sci-Fi"/>
    <x v="2660"/>
    <s v="English"/>
    <s v="UK"/>
    <n v="15000000"/>
    <n v="1985"/>
    <n v="8"/>
    <s v="Drama"/>
    <x v="10"/>
    <m/>
    <m/>
    <m/>
    <m/>
    <m/>
    <m/>
  </r>
  <r>
    <s v="Sean McNamara"/>
    <n v="103"/>
    <x v="2490"/>
    <s v="Family|Music|Romance"/>
    <x v="2661"/>
    <s v="English"/>
    <s v="USA"/>
    <n v="15000000"/>
    <n v="2004"/>
    <n v="5.9"/>
    <s v="Family"/>
    <x v="16"/>
    <s v="Romance"/>
    <m/>
    <m/>
    <m/>
    <m/>
    <m/>
  </r>
  <r>
    <s v="-"/>
    <n v="60"/>
    <x v="4"/>
    <s v="Drama|Fantasy|Mystery|Sci-Fi"/>
    <x v="2662"/>
    <s v="English"/>
    <s v="Canada"/>
    <s v="-"/>
    <s v="-"/>
    <n v="7.5"/>
    <s v="Drama"/>
    <x v="5"/>
    <s v="Mystery"/>
    <s v="Sci-Fi"/>
    <m/>
    <m/>
    <m/>
    <m/>
  </r>
  <r>
    <s v="Joel Coen"/>
    <n v="117"/>
    <x v="2491"/>
    <s v="Comedy|Crime"/>
    <x v="2663"/>
    <s v="English"/>
    <s v="USA"/>
    <n v="15000000"/>
    <n v="1998"/>
    <n v="8.1999999999999993"/>
    <s v="Comedy"/>
    <x v="7"/>
    <m/>
    <m/>
    <m/>
    <m/>
    <m/>
    <m/>
  </r>
  <r>
    <s v="Craig Brewer"/>
    <n v="116"/>
    <x v="2492"/>
    <s v="Drama|Music"/>
    <x v="2664"/>
    <s v="English"/>
    <s v="USA"/>
    <n v="15000000"/>
    <n v="2006"/>
    <n v="7"/>
    <s v="Drama"/>
    <x v="16"/>
    <m/>
    <m/>
    <m/>
    <m/>
    <m/>
    <m/>
  </r>
  <r>
    <s v="Ron Shelton"/>
    <n v="118"/>
    <x v="2493"/>
    <s v="Crime|Drama|Romance|Thriller"/>
    <x v="2665"/>
    <s v="English"/>
    <s v="USA"/>
    <n v="15000000"/>
    <n v="2002"/>
    <n v="6.6"/>
    <s v="Crime"/>
    <x v="9"/>
    <s v="Romance"/>
    <s v="Thriller"/>
    <m/>
    <m/>
    <m/>
    <m/>
  </r>
  <r>
    <s v="Michael Winterbottom"/>
    <n v="108"/>
    <x v="2494"/>
    <s v="Biography|Drama|History|Thriller|War"/>
    <x v="2666"/>
    <s v="English"/>
    <s v="USA"/>
    <n v="16000000"/>
    <n v="2007"/>
    <n v="6.7"/>
    <s v="Biography"/>
    <x v="9"/>
    <s v="History"/>
    <s v="Thriller"/>
    <s v="War"/>
    <m/>
    <m/>
    <m/>
  </r>
  <r>
    <s v="David Raynr"/>
    <n v="94"/>
    <x v="2495"/>
    <s v="Comedy|Drama|Romance"/>
    <x v="2667"/>
    <s v="English"/>
    <s v="USA"/>
    <n v="15000000"/>
    <n v="2000"/>
    <n v="5.5"/>
    <s v="Comedy"/>
    <x v="9"/>
    <s v="Romance"/>
    <m/>
    <m/>
    <m/>
    <m/>
    <m/>
  </r>
  <r>
    <s v="Mort Nathan"/>
    <n v="97"/>
    <x v="2496"/>
    <s v="Comedy"/>
    <x v="2668"/>
    <s v="English"/>
    <s v="USA"/>
    <n v="20000000"/>
    <n v="2002"/>
    <n v="4.9000000000000004"/>
    <s v="Comedy"/>
    <x v="2"/>
    <m/>
    <m/>
    <m/>
    <m/>
    <m/>
    <m/>
  </r>
  <r>
    <s v="Oliver Parker"/>
    <n v="97"/>
    <x v="2497"/>
    <s v="Comedy|Drama|Romance"/>
    <x v="2669"/>
    <s v="English"/>
    <s v="UK"/>
    <n v="15000000"/>
    <n v="2002"/>
    <n v="6.9"/>
    <s v="Comedy"/>
    <x v="9"/>
    <s v="Romance"/>
    <m/>
    <m/>
    <m/>
    <m/>
    <m/>
  </r>
  <r>
    <s v="Dan Curtis"/>
    <n v="99"/>
    <x v="4"/>
    <s v="Fantasy|Romance"/>
    <x v="2670"/>
    <s v="English"/>
    <s v="USA"/>
    <s v="-"/>
    <n v="1998"/>
    <n v="7.4"/>
    <s v="Fantasy"/>
    <x v="6"/>
    <m/>
    <m/>
    <m/>
    <m/>
    <m/>
    <m/>
  </r>
  <r>
    <s v="Wil Shriner"/>
    <n v="91"/>
    <x v="2498"/>
    <s v="Adventure|Comedy|Family"/>
    <x v="2671"/>
    <s v="English"/>
    <s v="USA"/>
    <n v="15000000"/>
    <n v="2006"/>
    <n v="5.6"/>
    <s v="Adventure"/>
    <x v="8"/>
    <s v="Family"/>
    <m/>
    <m/>
    <m/>
    <m/>
    <m/>
  </r>
  <r>
    <s v="Martin McDonagh"/>
    <n v="107"/>
    <x v="2499"/>
    <s v="Comedy|Crime|Drama"/>
    <x v="2672"/>
    <s v="English"/>
    <s v="UK"/>
    <n v="15000000"/>
    <n v="2008"/>
    <n v="8"/>
    <s v="Comedy"/>
    <x v="7"/>
    <s v="Drama"/>
    <m/>
    <m/>
    <m/>
    <m/>
    <m/>
  </r>
  <r>
    <s v="Tina Gordon Chism"/>
    <n v="95"/>
    <x v="2500"/>
    <s v="Comedy|Romance"/>
    <x v="2673"/>
    <s v="English"/>
    <s v="USA"/>
    <n v="15000000"/>
    <n v="2013"/>
    <n v="5.3"/>
    <s v="Comedy"/>
    <x v="6"/>
    <m/>
    <m/>
    <m/>
    <m/>
    <m/>
    <m/>
  </r>
  <r>
    <s v="Peter Cattaneo"/>
    <n v="102"/>
    <x v="2501"/>
    <s v="Comedy|Music"/>
    <x v="2674"/>
    <s v="English"/>
    <s v="USA"/>
    <n v="15000000"/>
    <n v="2008"/>
    <n v="6.2"/>
    <s v="Comedy"/>
    <x v="16"/>
    <m/>
    <m/>
    <m/>
    <m/>
    <m/>
    <m/>
  </r>
  <r>
    <s v="Vicky Jenson"/>
    <n v="88"/>
    <x v="2502"/>
    <s v="Comedy|Romance"/>
    <x v="2675"/>
    <s v="English"/>
    <s v="USA"/>
    <n v="15000000"/>
    <n v="2009"/>
    <n v="5.3"/>
    <s v="Comedy"/>
    <x v="6"/>
    <m/>
    <m/>
    <m/>
    <m/>
    <m/>
    <m/>
  </r>
  <r>
    <s v="Gus Van Sant"/>
    <n v="106"/>
    <x v="2503"/>
    <s v="Drama"/>
    <x v="2676"/>
    <s v="English"/>
    <s v="USA"/>
    <n v="15000000"/>
    <n v="2012"/>
    <n v="6.6"/>
    <s v="Drama"/>
    <x v="2"/>
    <m/>
    <m/>
    <m/>
    <m/>
    <m/>
    <m/>
  </r>
  <r>
    <s v="Woody Allen"/>
    <n v="92"/>
    <x v="2504"/>
    <s v="Comedy|Romance"/>
    <x v="2677"/>
    <s v="English"/>
    <s v="USA"/>
    <n v="15000000"/>
    <n v="2009"/>
    <n v="7.2"/>
    <s v="Comedy"/>
    <x v="6"/>
    <m/>
    <m/>
    <m/>
    <m/>
    <m/>
    <m/>
  </r>
  <r>
    <s v="Mary Lambert"/>
    <n v="105"/>
    <x v="2505"/>
    <s v="Drama|Mystery|Thriller"/>
    <x v="2678"/>
    <s v="English"/>
    <s v="USA"/>
    <n v="15000000"/>
    <n v="2000"/>
    <n v="4.5999999999999996"/>
    <s v="Drama"/>
    <x v="12"/>
    <s v="Thriller"/>
    <m/>
    <m/>
    <m/>
    <m/>
    <m/>
  </r>
  <r>
    <s v="Tommy Lee Jones"/>
    <n v="107"/>
    <x v="2506"/>
    <s v="Adventure|Crime|Drama|Mystery|Western"/>
    <x v="2679"/>
    <s v="English"/>
    <s v="France"/>
    <n v="15000000"/>
    <n v="2005"/>
    <n v="7.5"/>
    <s v="Adventure"/>
    <x v="7"/>
    <s v="Drama"/>
    <s v="Mystery"/>
    <s v="Western"/>
    <m/>
    <m/>
    <m/>
  </r>
  <r>
    <s v="Peter Kassovitz"/>
    <n v="120"/>
    <x v="2507"/>
    <s v="Drama|War"/>
    <x v="2680"/>
    <s v="English"/>
    <s v="France"/>
    <n v="15000000"/>
    <n v="1999"/>
    <n v="6.5"/>
    <s v="Drama"/>
    <x v="17"/>
    <m/>
    <m/>
    <m/>
    <m/>
    <m/>
    <m/>
  </r>
  <r>
    <s v="Shane Black"/>
    <n v="103"/>
    <x v="2508"/>
    <s v="Comedy|Crime|Mystery"/>
    <x v="2681"/>
    <s v="English"/>
    <s v="USA"/>
    <n v="15000000"/>
    <n v="2005"/>
    <n v="7.6"/>
    <s v="Comedy"/>
    <x v="7"/>
    <s v="Mystery"/>
    <m/>
    <m/>
    <m/>
    <m/>
    <m/>
  </r>
  <r>
    <s v="Rodman Flender"/>
    <n v="92"/>
    <x v="2509"/>
    <s v="Comedy|Fantasy|Horror|Thriller"/>
    <x v="2682"/>
    <s v="English"/>
    <s v="USA"/>
    <n v="20000000"/>
    <n v="1999"/>
    <n v="6.2"/>
    <s v="Comedy"/>
    <x v="5"/>
    <s v="Horror"/>
    <s v="Thriller"/>
    <m/>
    <m/>
    <m/>
    <m/>
  </r>
  <r>
    <s v="David Lynch"/>
    <n v="147"/>
    <x v="2510"/>
    <s v="Drama|Mystery|Thriller"/>
    <x v="2683"/>
    <s v="English"/>
    <s v="France"/>
    <n v="15000000"/>
    <n v="2001"/>
    <n v="8"/>
    <s v="Drama"/>
    <x v="12"/>
    <s v="Thriller"/>
    <m/>
    <m/>
    <m/>
    <m/>
    <m/>
  </r>
  <r>
    <s v="Katja von Garnier"/>
    <n v="98"/>
    <x v="2511"/>
    <s v="Drama|Fantasy|Horror|Romance"/>
    <x v="2684"/>
    <s v="English"/>
    <s v="USA"/>
    <s v="-"/>
    <n v="2007"/>
    <n v="5.5"/>
    <s v="Drama"/>
    <x v="5"/>
    <s v="Horror"/>
    <s v="Romance"/>
    <m/>
    <m/>
    <m/>
    <m/>
  </r>
  <r>
    <s v="Woody Allen"/>
    <n v="98"/>
    <x v="2512"/>
    <s v="Comedy|Drama|Romance"/>
    <x v="2685"/>
    <s v="English"/>
    <s v="USA"/>
    <n v="22000000"/>
    <n v="2010"/>
    <n v="6.3"/>
    <s v="Comedy"/>
    <x v="9"/>
    <s v="Romance"/>
    <m/>
    <m/>
    <m/>
    <m/>
    <m/>
  </r>
  <r>
    <s v="Mark Romanek"/>
    <n v="103"/>
    <x v="2513"/>
    <s v="Drama|Romance|Sci-Fi"/>
    <x v="2686"/>
    <s v="English"/>
    <s v="UK"/>
    <n v="15000000"/>
    <n v="2010"/>
    <n v="7.2"/>
    <s v="Drama"/>
    <x v="6"/>
    <s v="Sci-Fi"/>
    <m/>
    <m/>
    <m/>
    <m/>
    <m/>
  </r>
  <r>
    <s v="-"/>
    <n v="286"/>
    <x v="4"/>
    <s v="Drama|History|Thriller"/>
    <x v="2687"/>
    <s v="English"/>
    <s v="USA"/>
    <s v="-"/>
    <s v="-"/>
    <n v="7.9"/>
    <s v="Drama"/>
    <x v="14"/>
    <s v="Thriller"/>
    <m/>
    <m/>
    <m/>
    <m/>
    <m/>
  </r>
  <r>
    <s v="Brad Anderson"/>
    <n v="111"/>
    <x v="2514"/>
    <s v="Crime|Drama|Mystery|Thriller"/>
    <x v="2688"/>
    <s v="English"/>
    <s v="Spain"/>
    <n v="15000000"/>
    <n v="2008"/>
    <n v="6.7"/>
    <s v="Crime"/>
    <x v="9"/>
    <s v="Mystery"/>
    <s v="Thriller"/>
    <m/>
    <m/>
    <m/>
    <m/>
  </r>
  <r>
    <s v="Michael Chapman"/>
    <n v="98"/>
    <x v="2515"/>
    <s v="Adventure|Drama|Fantasy"/>
    <x v="2689"/>
    <s v="English"/>
    <s v="USA"/>
    <n v="15000000"/>
    <n v="1986"/>
    <n v="5.3"/>
    <s v="Adventure"/>
    <x v="9"/>
    <s v="Fantasy"/>
    <m/>
    <m/>
    <m/>
    <m/>
    <m/>
  </r>
  <r>
    <s v="Antonio Banderas"/>
    <n v="111"/>
    <x v="2516"/>
    <s v="Comedy|Crime|Drama"/>
    <x v="2690"/>
    <s v="English"/>
    <s v="USA"/>
    <n v="15000000"/>
    <n v="1999"/>
    <n v="6.3"/>
    <s v="Comedy"/>
    <x v="7"/>
    <s v="Drama"/>
    <m/>
    <m/>
    <m/>
    <m/>
    <m/>
  </r>
  <r>
    <s v="Michael Haneke"/>
    <n v="111"/>
    <x v="2517"/>
    <s v="Crime|Drama|Horror|Thriller"/>
    <x v="2691"/>
    <s v="English"/>
    <s v="USA"/>
    <n v="15000000"/>
    <n v="2007"/>
    <n v="6.5"/>
    <s v="Crime"/>
    <x v="9"/>
    <s v="Horror"/>
    <s v="Thriller"/>
    <m/>
    <m/>
    <m/>
    <m/>
  </r>
  <r>
    <s v="Khalil Sullins"/>
    <n v="100"/>
    <x v="4"/>
    <s v="Drama|Sci-Fi|Thriller"/>
    <x v="2692"/>
    <s v="English"/>
    <s v="Cambodia"/>
    <s v="-"/>
    <n v="2014"/>
    <n v="5.6"/>
    <s v="Drama"/>
    <x v="10"/>
    <s v="Thriller"/>
    <m/>
    <m/>
    <m/>
    <m/>
    <m/>
  </r>
  <r>
    <s v="Atom Egoyan"/>
    <n v="116"/>
    <x v="2518"/>
    <s v="Drama|Thriller"/>
    <x v="2693"/>
    <s v="English"/>
    <s v="Canada"/>
    <s v="-"/>
    <n v="1999"/>
    <n v="7"/>
    <s v="Drama"/>
    <x v="1"/>
    <m/>
    <m/>
    <m/>
    <m/>
    <m/>
    <m/>
  </r>
  <r>
    <s v="Fritz Lang"/>
    <n v="145"/>
    <x v="2519"/>
    <s v="Drama|Sci-Fi"/>
    <x v="2694"/>
    <s v="German"/>
    <s v="Germany"/>
    <n v="6000000"/>
    <n v="1927"/>
    <n v="8.3000000000000007"/>
    <s v="Drama"/>
    <x v="10"/>
    <m/>
    <m/>
    <m/>
    <m/>
    <m/>
    <m/>
  </r>
  <r>
    <s v="Pierre Morel"/>
    <n v="84"/>
    <x v="2520"/>
    <s v="Action|Crime|Thriller"/>
    <x v="2695"/>
    <s v="French"/>
    <s v="France"/>
    <n v="12000000"/>
    <n v="2004"/>
    <n v="7.2"/>
    <s v="Action"/>
    <x v="7"/>
    <s v="Thriller"/>
    <m/>
    <m/>
    <m/>
    <m/>
    <m/>
  </r>
  <r>
    <s v="Gary Fleder"/>
    <n v="115"/>
    <x v="2521"/>
    <s v="Crime|Drama"/>
    <x v="2696"/>
    <s v="English"/>
    <s v="USA"/>
    <n v="7000000"/>
    <n v="1995"/>
    <n v="6.8"/>
    <s v="Crime"/>
    <x v="9"/>
    <m/>
    <m/>
    <m/>
    <m/>
    <m/>
    <m/>
  </r>
  <r>
    <s v="Hsiao-Hsien Hou"/>
    <n v="105"/>
    <x v="2522"/>
    <s v="Action|Drama"/>
    <x v="2697"/>
    <s v="Mandarin"/>
    <s v="Taiwan"/>
    <n v="15000000"/>
    <n v="2015"/>
    <n v="6.4"/>
    <s v="Action"/>
    <x v="9"/>
    <m/>
    <m/>
    <m/>
    <m/>
    <m/>
    <m/>
  </r>
  <r>
    <s v="Gregor Jordan"/>
    <n v="98"/>
    <x v="2523"/>
    <s v="Comedy|Crime|Drama|Thriller|War"/>
    <x v="2698"/>
    <s v="English"/>
    <s v="UK"/>
    <n v="15000000"/>
    <n v="2001"/>
    <n v="6.9"/>
    <s v="Comedy"/>
    <x v="7"/>
    <s v="Drama"/>
    <s v="Thriller"/>
    <s v="War"/>
    <m/>
    <m/>
    <m/>
  </r>
  <r>
    <s v="Andrey Zvyagintsev"/>
    <n v="99"/>
    <x v="2524"/>
    <s v="Drama|Mystery|Thriller"/>
    <x v="2699"/>
    <s v="Russian"/>
    <s v="Russia"/>
    <s v="-"/>
    <n v="2003"/>
    <n v="8"/>
    <s v="Drama"/>
    <x v="12"/>
    <s v="Thriller"/>
    <m/>
    <m/>
    <m/>
    <m/>
    <m/>
  </r>
  <r>
    <s v="Tony Jaa"/>
    <n v="110"/>
    <x v="2525"/>
    <s v="Action"/>
    <x v="2700"/>
    <s v="Thai"/>
    <s v="Thailand"/>
    <n v="300000000"/>
    <n v="2008"/>
    <n v="6.2"/>
    <s v="Action"/>
    <x v="2"/>
    <m/>
    <m/>
    <m/>
    <m/>
    <m/>
    <m/>
  </r>
  <r>
    <s v="Neil Marshall"/>
    <n v="97"/>
    <x v="2526"/>
    <s v="Action|Adventure|Drama|History|Thriller|War"/>
    <x v="2701"/>
    <s v="English"/>
    <s v="UK"/>
    <s v="-"/>
    <n v="2010"/>
    <n v="6.4"/>
    <s v="Action"/>
    <x v="0"/>
    <s v="Drama"/>
    <s v="History"/>
    <s v="Thriller"/>
    <s v="War"/>
    <m/>
    <m/>
  </r>
  <r>
    <s v="Russell Mulcahy"/>
    <n v="88"/>
    <x v="4"/>
    <s v="Action|Drama|Thriller"/>
    <x v="2702"/>
    <s v="English"/>
    <s v="Canada"/>
    <n v="9000000"/>
    <n v="1996"/>
    <n v="5.6"/>
    <s v="Action"/>
    <x v="9"/>
    <s v="Thriller"/>
    <m/>
    <m/>
    <m/>
    <m/>
    <m/>
  </r>
  <r>
    <s v="RyÃ»hei Kitamura"/>
    <n v="103"/>
    <x v="2527"/>
    <s v="Fantasy|Horror|Mystery"/>
    <x v="2703"/>
    <s v="English"/>
    <s v="USA"/>
    <n v="15000000"/>
    <n v="2008"/>
    <n v="6.1"/>
    <s v="Fantasy"/>
    <x v="11"/>
    <s v="Mystery"/>
    <m/>
    <m/>
    <m/>
    <m/>
    <m/>
  </r>
  <r>
    <s v="Darrell Roodt"/>
    <n v="104"/>
    <x v="4"/>
    <s v="Biography|Drama|History"/>
    <x v="2704"/>
    <s v="English"/>
    <s v="South Africa"/>
    <n v="15000000"/>
    <n v="2011"/>
    <n v="6"/>
    <s v="Biography"/>
    <x v="9"/>
    <s v="History"/>
    <m/>
    <m/>
    <m/>
    <m/>
    <m/>
  </r>
  <r>
    <s v="Dito Montiel"/>
    <n v="90"/>
    <x v="2528"/>
    <s v="Crime|Drama|Thriller"/>
    <x v="2705"/>
    <s v="English"/>
    <s v="USA"/>
    <n v="15000000"/>
    <n v="2011"/>
    <n v="5.0999999999999996"/>
    <s v="Crime"/>
    <x v="9"/>
    <s v="Thriller"/>
    <m/>
    <m/>
    <m/>
    <m/>
    <m/>
  </r>
  <r>
    <s v="Stefan Ruzowitzky"/>
    <n v="105"/>
    <x v="2529"/>
    <s v="Action|Comedy|Drama|War"/>
    <x v="2706"/>
    <s v="English"/>
    <s v="Germany"/>
    <n v="25000000"/>
    <n v="2001"/>
    <n v="4.5"/>
    <s v="Action"/>
    <x v="8"/>
    <s v="Drama"/>
    <s v="War"/>
    <m/>
    <m/>
    <m/>
    <m/>
  </r>
  <r>
    <s v="Jake Paltrow"/>
    <n v="93"/>
    <x v="2530"/>
    <s v="Comedy|Drama|Fantasy|Music|Romance"/>
    <x v="2707"/>
    <s v="English"/>
    <s v="USA"/>
    <n v="15000000"/>
    <n v="2007"/>
    <n v="5.9"/>
    <s v="Comedy"/>
    <x v="9"/>
    <s v="Fantasy"/>
    <s v="Music"/>
    <s v="Romance"/>
    <m/>
    <m/>
    <m/>
  </r>
  <r>
    <s v="Juraj Jakubisko"/>
    <n v="141"/>
    <x v="4"/>
    <s v="Biography|Drama|Fantasy|History"/>
    <x v="2708"/>
    <s v="English"/>
    <s v="Slovakia"/>
    <s v="-"/>
    <n v="2008"/>
    <n v="6"/>
    <s v="Biography"/>
    <x v="9"/>
    <s v="Fantasy"/>
    <s v="History"/>
    <m/>
    <m/>
    <m/>
    <m/>
  </r>
  <r>
    <s v="Anthony Silverston"/>
    <n v="85"/>
    <x v="4"/>
    <s v="Adventure|Animation|Family"/>
    <x v="2709"/>
    <s v="English"/>
    <s v="South Africa"/>
    <n v="20000000"/>
    <n v="2013"/>
    <n v="5.8"/>
    <s v="Adventure"/>
    <x v="3"/>
    <s v="Family"/>
    <m/>
    <m/>
    <m/>
    <m/>
    <m/>
  </r>
  <r>
    <s v="Gabe IbÃ¡Ã±ez"/>
    <n v="109"/>
    <x v="4"/>
    <s v="Action|Sci-Fi|Thriller"/>
    <x v="2710"/>
    <s v="English"/>
    <s v="Bulgaria"/>
    <n v="7000000"/>
    <n v="2014"/>
    <n v="6.1"/>
    <s v="Action"/>
    <x v="10"/>
    <s v="Thriller"/>
    <m/>
    <m/>
    <m/>
    <m/>
    <m/>
  </r>
  <r>
    <s v="Gerry Lively"/>
    <n v="105"/>
    <x v="4"/>
    <s v="Action|Adventure|Fantasy"/>
    <x v="2711"/>
    <s v="English"/>
    <s v="Germany"/>
    <n v="15000000"/>
    <n v="2005"/>
    <n v="4.9000000000000004"/>
    <s v="Action"/>
    <x v="0"/>
    <s v="Fantasy"/>
    <m/>
    <m/>
    <m/>
    <m/>
    <m/>
  </r>
  <r>
    <s v="Daniele Luchetti"/>
    <n v="98"/>
    <x v="4"/>
    <s v="Biography"/>
    <x v="2712"/>
    <s v="Spanish"/>
    <s v="Italy"/>
    <n v="15000000"/>
    <n v="2015"/>
    <n v="5.7"/>
    <s v="Biography"/>
    <x v="2"/>
    <m/>
    <m/>
    <m/>
    <m/>
    <m/>
    <m/>
  </r>
  <r>
    <s v="Tung-Shing Yee"/>
    <n v="119"/>
    <x v="4"/>
    <s v="Action|Crime|Drama|Thriller"/>
    <x v="2713"/>
    <s v="Mandarin"/>
    <s v="Hong Kong"/>
    <n v="15000000"/>
    <n v="2009"/>
    <n v="7.1"/>
    <s v="Action"/>
    <x v="7"/>
    <s v="Drama"/>
    <s v="Thriller"/>
    <m/>
    <m/>
    <m/>
    <m/>
  </r>
  <r>
    <s v="Julien Temple"/>
    <n v="124"/>
    <x v="4"/>
    <s v="Biography|Drama"/>
    <x v="2714"/>
    <s v="English"/>
    <s v="UK"/>
    <n v="15000000"/>
    <n v="2000"/>
    <n v="6.6"/>
    <s v="Biography"/>
    <x v="9"/>
    <m/>
    <m/>
    <m/>
    <m/>
    <m/>
    <m/>
  </r>
  <r>
    <s v="Harold Ramis"/>
    <n v="101"/>
    <x v="2531"/>
    <s v="Comedy|Fantasy|Romance"/>
    <x v="2715"/>
    <s v="English"/>
    <s v="USA"/>
    <n v="14600000"/>
    <n v="1993"/>
    <n v="8.1"/>
    <s v="Comedy"/>
    <x v="5"/>
    <s v="Romance"/>
    <m/>
    <m/>
    <m/>
    <m/>
    <m/>
  </r>
  <r>
    <s v="Gregory Jacobs"/>
    <n v="115"/>
    <x v="2532"/>
    <s v="Comedy|Drama|Music"/>
    <x v="2716"/>
    <s v="English"/>
    <s v="USA"/>
    <n v="14800000"/>
    <n v="2015"/>
    <n v="5.7"/>
    <s v="Comedy"/>
    <x v="9"/>
    <s v="Music"/>
    <m/>
    <m/>
    <m/>
    <m/>
    <m/>
  </r>
  <r>
    <s v="Baz Luhrmann"/>
    <n v="120"/>
    <x v="2533"/>
    <s v="Drama|Romance"/>
    <x v="2717"/>
    <s v="English"/>
    <s v="USA"/>
    <n v="14500000"/>
    <n v="1996"/>
    <n v="6.8"/>
    <s v="Drama"/>
    <x v="6"/>
    <m/>
    <m/>
    <m/>
    <m/>
    <m/>
    <m/>
  </r>
  <r>
    <s v="Gilles Paquet-Brenner"/>
    <n v="111"/>
    <x v="2534"/>
    <s v="Drama|War"/>
    <x v="2718"/>
    <s v="French"/>
    <s v="France"/>
    <n v="10000000"/>
    <n v="2010"/>
    <n v="7.5"/>
    <s v="Drama"/>
    <x v="17"/>
    <m/>
    <m/>
    <m/>
    <m/>
    <m/>
    <m/>
  </r>
  <r>
    <s v="Peter Cousens"/>
    <n v="94"/>
    <x v="4"/>
    <s v="Drama|Family|Music"/>
    <x v="2719"/>
    <s v="English"/>
    <s v="USA"/>
    <n v="14500000"/>
    <n v="2014"/>
    <n v="6.2"/>
    <s v="Drama"/>
    <x v="4"/>
    <s v="Music"/>
    <m/>
    <m/>
    <m/>
    <m/>
    <m/>
  </r>
  <r>
    <s v="Clint Eastwood"/>
    <n v="131"/>
    <x v="2535"/>
    <s v="Drama|Western"/>
    <x v="2720"/>
    <s v="English"/>
    <s v="USA"/>
    <n v="14400000"/>
    <n v="1992"/>
    <n v="8.3000000000000007"/>
    <s v="Drama"/>
    <x v="13"/>
    <m/>
    <m/>
    <m/>
    <m/>
    <m/>
    <m/>
  </r>
  <r>
    <s v="Lars von Trier"/>
    <n v="139"/>
    <x v="2536"/>
    <s v="Drama"/>
    <x v="2721"/>
    <s v="English"/>
    <s v="Denmark"/>
    <n v="14200000"/>
    <n v="2005"/>
    <n v="7.4"/>
    <s v="Drama"/>
    <x v="2"/>
    <m/>
    <m/>
    <m/>
    <m/>
    <m/>
    <m/>
  </r>
  <r>
    <s v="Danny Boyle"/>
    <n v="120"/>
    <x v="2537"/>
    <s v="Drama|Romance"/>
    <x v="2722"/>
    <s v="English"/>
    <s v="UK"/>
    <n v="15000000"/>
    <n v="2008"/>
    <n v="8"/>
    <s v="Drama"/>
    <x v="6"/>
    <m/>
    <m/>
    <m/>
    <m/>
    <m/>
    <m/>
  </r>
  <r>
    <s v="Adrian Lyne"/>
    <n v="119"/>
    <x v="2538"/>
    <s v="Drama|Romance|Thriller"/>
    <x v="2723"/>
    <s v="English"/>
    <s v="USA"/>
    <n v="14000000"/>
    <n v="1987"/>
    <n v="6.9"/>
    <s v="Drama"/>
    <x v="6"/>
    <s v="Thriller"/>
    <m/>
    <m/>
    <m/>
    <m/>
    <m/>
  </r>
  <r>
    <s v="Garry Marshall"/>
    <n v="125"/>
    <x v="2539"/>
    <s v="Comedy|Romance"/>
    <x v="2724"/>
    <s v="English"/>
    <s v="USA"/>
    <n v="14000000"/>
    <n v="1990"/>
    <n v="6.9"/>
    <s v="Comedy"/>
    <x v="6"/>
    <m/>
    <m/>
    <m/>
    <m/>
    <m/>
    <m/>
  </r>
  <r>
    <s v="John Blanchard"/>
    <n v="65"/>
    <x v="4"/>
    <s v="Comedy"/>
    <x v="2725"/>
    <s v="English"/>
    <s v="Canada"/>
    <s v="-"/>
    <s v="-"/>
    <n v="9.5"/>
    <s v="Comedy"/>
    <x v="2"/>
    <m/>
    <m/>
    <m/>
    <m/>
    <m/>
    <m/>
  </r>
  <r>
    <s v="John Cornell"/>
    <n v="108"/>
    <x v="2540"/>
    <s v="Action|Adventure|Comedy"/>
    <x v="2726"/>
    <s v="English"/>
    <s v="Australia"/>
    <n v="15800000"/>
    <n v="1988"/>
    <n v="5.5"/>
    <s v="Action"/>
    <x v="0"/>
    <s v="Comedy"/>
    <m/>
    <m/>
    <m/>
    <m/>
    <m/>
  </r>
  <r>
    <s v="Vidhu Vinod Chopra"/>
    <n v="101"/>
    <x v="4"/>
    <s v="Action|Crime|Drama|Mystery|Thriller"/>
    <x v="2727"/>
    <s v="English"/>
    <s v="USA"/>
    <n v="15000000"/>
    <n v="2015"/>
    <n v="5.7"/>
    <s v="Action"/>
    <x v="7"/>
    <s v="Drama"/>
    <s v="Mystery"/>
    <s v="Thriller"/>
    <m/>
    <m/>
    <m/>
  </r>
  <r>
    <s v="Oliver Stone"/>
    <n v="145"/>
    <x v="2541"/>
    <s v="Biography|Drama|War"/>
    <x v="2728"/>
    <s v="English"/>
    <s v="USA"/>
    <n v="14000000"/>
    <n v="1989"/>
    <n v="7.2"/>
    <s v="Biography"/>
    <x v="9"/>
    <s v="War"/>
    <m/>
    <m/>
    <m/>
    <m/>
    <m/>
  </r>
  <r>
    <s v="Jon Turteltaub"/>
    <n v="98"/>
    <x v="2542"/>
    <s v="Adventure|Comedy|Family|Sport"/>
    <x v="2729"/>
    <s v="English"/>
    <s v="USA"/>
    <n v="15000000"/>
    <n v="1993"/>
    <n v="6.9"/>
    <s v="Adventure"/>
    <x v="8"/>
    <s v="Family"/>
    <s v="Sport"/>
    <m/>
    <m/>
    <m/>
    <m/>
  </r>
  <r>
    <s v="Patrick Lussier"/>
    <n v="101"/>
    <x v="2543"/>
    <s v="Horror|Thriller"/>
    <x v="2730"/>
    <s v="English"/>
    <s v="USA"/>
    <n v="15000000"/>
    <n v="2009"/>
    <n v="5.5"/>
    <s v="Horror"/>
    <x v="1"/>
    <m/>
    <m/>
    <m/>
    <m/>
    <m/>
    <m/>
  </r>
  <r>
    <s v="Ole Bornedal"/>
    <n v="92"/>
    <x v="1869"/>
    <s v="Horror|Thriller"/>
    <x v="1967"/>
    <s v="English"/>
    <s v="USA"/>
    <n v="14000000"/>
    <n v="2012"/>
    <n v="5.9"/>
    <s v="Horror"/>
    <x v="1"/>
    <m/>
    <m/>
    <m/>
    <m/>
    <m/>
    <m/>
  </r>
  <r>
    <s v="Ted Kotcheff"/>
    <n v="93"/>
    <x v="4"/>
    <s v="Action|Adventure|Drama"/>
    <x v="1051"/>
    <s v="English"/>
    <s v="USA"/>
    <n v="14000000"/>
    <n v="1982"/>
    <n v="7.7"/>
    <s v="Action"/>
    <x v="0"/>
    <s v="Drama"/>
    <m/>
    <m/>
    <m/>
    <m/>
    <m/>
  </r>
  <r>
    <s v="Sylvain White"/>
    <n v="109"/>
    <x v="2544"/>
    <s v="Drama|Music|Romance"/>
    <x v="2731"/>
    <s v="English"/>
    <s v="USA"/>
    <n v="14000000"/>
    <n v="2007"/>
    <n v="5.2"/>
    <s v="Drama"/>
    <x v="16"/>
    <s v="Romance"/>
    <m/>
    <m/>
    <m/>
    <m/>
    <m/>
  </r>
  <r>
    <s v="Lewis Gilbert"/>
    <n v="123"/>
    <x v="2545"/>
    <s v="Action|Adventure|Sci-Fi|Thriller"/>
    <x v="2732"/>
    <s v="English"/>
    <s v="UK"/>
    <n v="14000000"/>
    <n v="1977"/>
    <n v="7.1"/>
    <s v="Action"/>
    <x v="0"/>
    <s v="Sci-Fi"/>
    <s v="Thriller"/>
    <m/>
    <m/>
    <m/>
    <m/>
  </r>
  <r>
    <s v="-"/>
    <n v="60"/>
    <x v="4"/>
    <s v="Documentary"/>
    <x v="2733"/>
    <s v="English"/>
    <s v="USA"/>
    <s v="-"/>
    <s v="-"/>
    <n v="6.6"/>
    <s v="Documentary"/>
    <x v="2"/>
    <m/>
    <m/>
    <m/>
    <m/>
    <m/>
    <m/>
  </r>
  <r>
    <s v="Jamie Blanks"/>
    <n v="99"/>
    <x v="2546"/>
    <s v="Horror|Mystery|Thriller"/>
    <x v="2734"/>
    <s v="English"/>
    <s v="USA"/>
    <n v="14000000"/>
    <n v="1998"/>
    <n v="5.5"/>
    <s v="Horror"/>
    <x v="12"/>
    <s v="Thriller"/>
    <m/>
    <m/>
    <m/>
    <m/>
    <m/>
  </r>
  <r>
    <s v="Stephen Frears"/>
    <n v="119"/>
    <x v="1892"/>
    <s v="Drama|Romance"/>
    <x v="1998"/>
    <s v="English"/>
    <s v="USA"/>
    <n v="14000000"/>
    <n v="1988"/>
    <n v="7.7"/>
    <s v="Drama"/>
    <x v="6"/>
    <m/>
    <m/>
    <m/>
    <m/>
    <m/>
    <m/>
  </r>
  <r>
    <s v="Tyler Perry"/>
    <n v="110"/>
    <x v="2547"/>
    <s v="Comedy|Drama|Romance"/>
    <x v="2735"/>
    <s v="English"/>
    <s v="USA"/>
    <s v="-"/>
    <n v="2012"/>
    <n v="5.4"/>
    <s v="Comedy"/>
    <x v="9"/>
    <s v="Romance"/>
    <m/>
    <m/>
    <m/>
    <m/>
    <m/>
  </r>
  <r>
    <s v="Randal Kleiser"/>
    <n v="107"/>
    <x v="2548"/>
    <s v="Adventure|Drama"/>
    <x v="2736"/>
    <s v="English"/>
    <s v="USA"/>
    <n v="14000000"/>
    <n v="1991"/>
    <n v="6.7"/>
    <s v="Adventure"/>
    <x v="9"/>
    <m/>
    <m/>
    <m/>
    <m/>
    <m/>
    <m/>
  </r>
  <r>
    <s v="Bruce McCulloch"/>
    <n v="81"/>
    <x v="2549"/>
    <s v="Comedy|Romance"/>
    <x v="2737"/>
    <s v="English"/>
    <s v="USA"/>
    <n v="14000000"/>
    <n v="1999"/>
    <n v="5"/>
    <s v="Comedy"/>
    <x v="6"/>
    <m/>
    <m/>
    <m/>
    <m/>
    <m/>
    <m/>
  </r>
  <r>
    <s v="Phyllida Lloyd"/>
    <n v="105"/>
    <x v="2550"/>
    <s v="Biography|Drama|History"/>
    <x v="2738"/>
    <s v="English"/>
    <s v="UK"/>
    <n v="13000000"/>
    <n v="2011"/>
    <n v="6.4"/>
    <s v="Biography"/>
    <x v="9"/>
    <s v="History"/>
    <m/>
    <m/>
    <m/>
    <m/>
    <m/>
  </r>
  <r>
    <s v="Mike Nawrocki"/>
    <n v="82"/>
    <x v="2551"/>
    <s v="Adventure|Animation|Comedy|Drama|Family|Musical"/>
    <x v="2739"/>
    <s v="English"/>
    <s v="USA"/>
    <n v="14000000"/>
    <n v="2002"/>
    <n v="6.6"/>
    <s v="Adventure"/>
    <x v="3"/>
    <s v="Comedy"/>
    <s v="Drama"/>
    <s v="Family"/>
    <s v="Musical"/>
    <m/>
    <m/>
  </r>
  <r>
    <s v="John Singleton"/>
    <n v="109"/>
    <x v="2552"/>
    <s v="Drama|Romance"/>
    <x v="2740"/>
    <s v="English"/>
    <s v="USA"/>
    <n v="14000000"/>
    <n v="1993"/>
    <n v="5.9"/>
    <s v="Drama"/>
    <x v="6"/>
    <m/>
    <m/>
    <m/>
    <m/>
    <m/>
    <m/>
  </r>
  <r>
    <s v="Kevin Bray"/>
    <n v="95"/>
    <x v="2553"/>
    <s v="Action|Comedy|Crime|Thriller"/>
    <x v="2741"/>
    <s v="English"/>
    <s v="USA"/>
    <n v="14000000"/>
    <n v="2002"/>
    <n v="5.7"/>
    <s v="Action"/>
    <x v="8"/>
    <s v="Crime"/>
    <s v="Thriller"/>
    <m/>
    <m/>
    <m/>
    <m/>
  </r>
  <r>
    <s v="Wes Craven"/>
    <n v="100"/>
    <x v="2554"/>
    <s v="Comedy|Fantasy|Horror|Romance"/>
    <x v="2742"/>
    <s v="English"/>
    <s v="USA"/>
    <n v="20000000"/>
    <n v="1995"/>
    <n v="4.5"/>
    <s v="Comedy"/>
    <x v="5"/>
    <s v="Horror"/>
    <s v="Romance"/>
    <m/>
    <m/>
    <m/>
    <m/>
  </r>
  <r>
    <s v="John Boorman"/>
    <n v="118"/>
    <x v="4"/>
    <s v="Horror"/>
    <x v="2743"/>
    <s v="English"/>
    <s v="USA"/>
    <n v="14000000"/>
    <n v="1977"/>
    <n v="3.7"/>
    <s v="Horror"/>
    <x v="2"/>
    <m/>
    <m/>
    <m/>
    <m/>
    <m/>
    <m/>
  </r>
  <r>
    <s v="Courtney Solomon"/>
    <n v="91"/>
    <x v="2555"/>
    <s v="Horror|Mystery|Thriller"/>
    <x v="2744"/>
    <s v="English"/>
    <s v="UK"/>
    <n v="14000000"/>
    <n v="2005"/>
    <n v="5"/>
    <s v="Horror"/>
    <x v="12"/>
    <s v="Thriller"/>
    <m/>
    <m/>
    <m/>
    <m/>
    <m/>
  </r>
  <r>
    <s v="David Zucker"/>
    <n v="90"/>
    <x v="2556"/>
    <s v="Comedy|Romance"/>
    <x v="2745"/>
    <s v="English"/>
    <s v="USA"/>
    <n v="14000000"/>
    <n v="2003"/>
    <n v="4.5999999999999996"/>
    <s v="Comedy"/>
    <x v="6"/>
    <m/>
    <m/>
    <m/>
    <m/>
    <m/>
    <m/>
  </r>
  <r>
    <s v="David Twohy"/>
    <n v="108"/>
    <x v="2557"/>
    <s v="Adventure|Mystery|Thriller"/>
    <x v="2746"/>
    <s v="English"/>
    <s v="USA"/>
    <n v="14000000"/>
    <n v="2009"/>
    <n v="6.5"/>
    <s v="Adventure"/>
    <x v="12"/>
    <s v="Thriller"/>
    <m/>
    <m/>
    <m/>
    <m/>
    <m/>
  </r>
  <r>
    <s v="Rick Famuyiwa"/>
    <n v="103"/>
    <x v="2558"/>
    <s v="Comedy|Romance"/>
    <x v="2747"/>
    <s v="English"/>
    <s v="USA"/>
    <n v="14000000"/>
    <n v="2010"/>
    <n v="4.9000000000000004"/>
    <s v="Comedy"/>
    <x v="6"/>
    <m/>
    <m/>
    <m/>
    <m/>
    <m/>
    <m/>
  </r>
  <r>
    <s v="Alan Cohn"/>
    <n v="96"/>
    <x v="2559"/>
    <s v="Comedy"/>
    <x v="2748"/>
    <s v="English"/>
    <s v="USA"/>
    <n v="14000000"/>
    <n v="1998"/>
    <n v="6"/>
    <s v="Comedy"/>
    <x v="2"/>
    <m/>
    <m/>
    <m/>
    <m/>
    <m/>
    <m/>
  </r>
  <r>
    <s v="Franco Zeffirelli"/>
    <n v="117"/>
    <x v="2560"/>
    <s v="Comedy|Drama|War"/>
    <x v="2749"/>
    <s v="English"/>
    <s v="Italy"/>
    <n v="12000000"/>
    <n v="1999"/>
    <n v="6.9"/>
    <s v="Comedy"/>
    <x v="9"/>
    <s v="War"/>
    <m/>
    <m/>
    <m/>
    <m/>
    <m/>
  </r>
  <r>
    <s v="Tom Holland"/>
    <n v="93"/>
    <x v="2561"/>
    <s v="Fantasy|Horror"/>
    <x v="2750"/>
    <s v="English"/>
    <s v="USA"/>
    <n v="8500000"/>
    <n v="1996"/>
    <n v="5.7"/>
    <s v="Fantasy"/>
    <x v="11"/>
    <m/>
    <m/>
    <m/>
    <m/>
    <m/>
    <m/>
  </r>
  <r>
    <s v="Martin Scorsese"/>
    <n v="136"/>
    <x v="4"/>
    <s v="Drama|Music|Musical|Romance"/>
    <x v="2751"/>
    <s v="English"/>
    <s v="USA"/>
    <n v="14000000"/>
    <n v="1977"/>
    <n v="6.7"/>
    <s v="Drama"/>
    <x v="16"/>
    <s v="Musical"/>
    <s v="Romance"/>
    <m/>
    <m/>
    <m/>
    <m/>
  </r>
  <r>
    <s v="Spike Lee"/>
    <n v="115"/>
    <x v="2562"/>
    <s v="Comedy|Drama"/>
    <x v="2752"/>
    <s v="English"/>
    <s v="USA"/>
    <n v="14000000"/>
    <n v="1994"/>
    <n v="6.9"/>
    <s v="Comedy"/>
    <x v="9"/>
    <m/>
    <m/>
    <m/>
    <m/>
    <m/>
    <m/>
  </r>
  <r>
    <s v="Chris Rock"/>
    <n v="94"/>
    <x v="2563"/>
    <s v="Comedy|Drama|Romance"/>
    <x v="2753"/>
    <s v="English"/>
    <s v="USA"/>
    <s v="-"/>
    <n v="2007"/>
    <n v="5.5"/>
    <s v="Comedy"/>
    <x v="9"/>
    <s v="Romance"/>
    <m/>
    <m/>
    <m/>
    <m/>
    <m/>
  </r>
  <r>
    <s v="James Isaac"/>
    <n v="85"/>
    <x v="2564"/>
    <s v="Action|Horror|Sci-Fi|Thriller"/>
    <x v="2754"/>
    <s v="English"/>
    <s v="USA"/>
    <n v="11000000"/>
    <n v="2001"/>
    <n v="4.4000000000000004"/>
    <s v="Action"/>
    <x v="11"/>
    <s v="Sci-Fi"/>
    <s v="Thriller"/>
    <m/>
    <m/>
    <m/>
    <m/>
  </r>
  <r>
    <s v="Shawn Levy"/>
    <n v="88"/>
    <x v="2421"/>
    <s v="Adventure|Comedy|Family"/>
    <x v="2590"/>
    <s v="English"/>
    <s v="USA"/>
    <n v="15000000"/>
    <n v="2002"/>
    <n v="5.4"/>
    <s v="Adventure"/>
    <x v="8"/>
    <s v="Family"/>
    <m/>
    <m/>
    <m/>
    <m/>
    <m/>
  </r>
  <r>
    <s v="Emilio Estevez"/>
    <n v="112"/>
    <x v="2565"/>
    <s v="Drama|History"/>
    <x v="2755"/>
    <s v="English"/>
    <s v="USA"/>
    <n v="14000000"/>
    <n v="2006"/>
    <n v="7"/>
    <s v="Drama"/>
    <x v="14"/>
    <m/>
    <m/>
    <m/>
    <m/>
    <m/>
    <m/>
  </r>
  <r>
    <s v="Mark Waters"/>
    <n v="86"/>
    <x v="2566"/>
    <s v="Comedy|Mystery|Romance"/>
    <x v="2756"/>
    <s v="English"/>
    <s v="USA"/>
    <n v="14000000"/>
    <n v="2001"/>
    <n v="5.4"/>
    <s v="Comedy"/>
    <x v="12"/>
    <s v="Romance"/>
    <m/>
    <m/>
    <m/>
    <m/>
    <m/>
  </r>
  <r>
    <s v="Josh Schwartz"/>
    <n v="86"/>
    <x v="2567"/>
    <s v="Adventure|Comedy"/>
    <x v="2757"/>
    <s v="English"/>
    <s v="USA"/>
    <n v="14000000"/>
    <n v="2012"/>
    <n v="5.4"/>
    <s v="Adventure"/>
    <x v="8"/>
    <m/>
    <m/>
    <m/>
    <m/>
    <m/>
    <m/>
  </r>
  <r>
    <s v="Julian Schnabel"/>
    <n v="112"/>
    <x v="2568"/>
    <s v="Biography|Drama"/>
    <x v="2758"/>
    <s v="French"/>
    <s v="France"/>
    <s v="-"/>
    <n v="2007"/>
    <n v="8"/>
    <s v="Biography"/>
    <x v="9"/>
    <m/>
    <m/>
    <m/>
    <m/>
    <m/>
    <m/>
  </r>
  <r>
    <s v="Todd Field"/>
    <n v="137"/>
    <x v="2569"/>
    <s v="Drama|Romance"/>
    <x v="2759"/>
    <s v="English"/>
    <s v="USA"/>
    <n v="26000000"/>
    <n v="2006"/>
    <n v="7.6"/>
    <s v="Drama"/>
    <x v="6"/>
    <m/>
    <m/>
    <m/>
    <m/>
    <m/>
    <m/>
  </r>
  <r>
    <s v="Davis Guggenheim"/>
    <n v="90"/>
    <x v="2570"/>
    <s v="Drama|Mystery|Thriller"/>
    <x v="2760"/>
    <s v="English"/>
    <s v="USA"/>
    <n v="24000000"/>
    <n v="2000"/>
    <n v="5.9"/>
    <s v="Drama"/>
    <x v="12"/>
    <s v="Thriller"/>
    <m/>
    <m/>
    <m/>
    <m/>
    <m/>
  </r>
  <r>
    <s v="Tony Goldwyn"/>
    <n v="107"/>
    <x v="2571"/>
    <s v="Drama"/>
    <x v="2761"/>
    <s v="English"/>
    <s v="USA"/>
    <n v="14000000"/>
    <n v="1999"/>
    <n v="6.6"/>
    <s v="Drama"/>
    <x v="2"/>
    <m/>
    <m/>
    <m/>
    <m/>
    <m/>
    <m/>
  </r>
  <r>
    <s v="Phillip Noyce"/>
    <n v="98"/>
    <x v="2572"/>
    <s v="Biography|Drama|History"/>
    <x v="2762"/>
    <s v="English"/>
    <s v="France"/>
    <n v="14000000"/>
    <n v="2006"/>
    <n v="6.7"/>
    <s v="Biography"/>
    <x v="9"/>
    <s v="History"/>
    <m/>
    <m/>
    <m/>
    <m/>
    <m/>
  </r>
  <r>
    <s v="Stephen Carpenter"/>
    <n v="84"/>
    <x v="2573"/>
    <s v="Drama|Horror|Mystery|Thriller"/>
    <x v="2763"/>
    <s v="English"/>
    <s v="USA"/>
    <n v="14000000"/>
    <n v="2001"/>
    <n v="3.9"/>
    <s v="Drama"/>
    <x v="11"/>
    <s v="Mystery"/>
    <s v="Thriller"/>
    <m/>
    <m/>
    <m/>
    <m/>
  </r>
  <r>
    <s v="James Ivory"/>
    <n v="139"/>
    <x v="2574"/>
    <s v="Biography|Drama|History|Romance"/>
    <x v="2764"/>
    <s v="English"/>
    <s v="France"/>
    <n v="14000000"/>
    <n v="1995"/>
    <n v="5.7"/>
    <s v="Biography"/>
    <x v="9"/>
    <s v="History"/>
    <s v="Romance"/>
    <m/>
    <m/>
    <m/>
    <m/>
  </r>
  <r>
    <s v="Stephan Elliott"/>
    <n v="97"/>
    <x v="2575"/>
    <s v="Comedy|Romance"/>
    <x v="2765"/>
    <s v="English"/>
    <s v="UK"/>
    <s v="-"/>
    <n v="2008"/>
    <n v="6.7"/>
    <s v="Comedy"/>
    <x v="6"/>
    <m/>
    <m/>
    <m/>
    <m/>
    <m/>
    <m/>
  </r>
  <r>
    <s v="James Fargo"/>
    <n v="127"/>
    <x v="2576"/>
    <s v="Action|Adventure|History"/>
    <x v="2766"/>
    <s v="English"/>
    <s v="Iran"/>
    <n v="14000000"/>
    <n v="1978"/>
    <n v="6.5"/>
    <s v="Action"/>
    <x v="0"/>
    <s v="History"/>
    <m/>
    <m/>
    <m/>
    <m/>
    <m/>
  </r>
  <r>
    <s v="Mike Leigh"/>
    <n v="150"/>
    <x v="2577"/>
    <s v="Biography|Drama|History"/>
    <x v="2767"/>
    <s v="English"/>
    <s v="UK"/>
    <n v="8200000"/>
    <n v="2014"/>
    <n v="6.8"/>
    <s v="Biography"/>
    <x v="9"/>
    <s v="History"/>
    <m/>
    <m/>
    <m/>
    <m/>
    <m/>
  </r>
  <r>
    <s v="Alain Resnais"/>
    <n v="104"/>
    <x v="2578"/>
    <s v="Drama|Romance"/>
    <x v="2768"/>
    <s v="French"/>
    <s v="France"/>
    <s v="-"/>
    <n v="2009"/>
    <n v="6.3"/>
    <s v="Drama"/>
    <x v="6"/>
    <m/>
    <m/>
    <m/>
    <m/>
    <m/>
    <m/>
  </r>
  <r>
    <s v="Costa-Gavras"/>
    <n v="132"/>
    <x v="2579"/>
    <s v="Biography|Crime|Drama|War"/>
    <x v="2769"/>
    <s v="English"/>
    <s v="France"/>
    <n v="103000000"/>
    <n v="2002"/>
    <n v="7.3"/>
    <s v="Biography"/>
    <x v="7"/>
    <s v="Drama"/>
    <s v="War"/>
    <m/>
    <m/>
    <m/>
    <m/>
  </r>
  <r>
    <s v="Chao-Bin Su"/>
    <n v="117"/>
    <x v="4"/>
    <s v="Action"/>
    <x v="2770"/>
    <s v="Mandarin"/>
    <s v="China"/>
    <n v="12000000"/>
    <n v="2010"/>
    <n v="6.9"/>
    <s v="Action"/>
    <x v="2"/>
    <m/>
    <m/>
    <m/>
    <m/>
    <m/>
    <m/>
  </r>
  <r>
    <s v="Neil Burger"/>
    <n v="115"/>
    <x v="2580"/>
    <s v="Comedy|Drama|War"/>
    <x v="2771"/>
    <s v="English"/>
    <s v="USA"/>
    <n v="15000000"/>
    <n v="2008"/>
    <n v="7"/>
    <s v="Comedy"/>
    <x v="9"/>
    <s v="War"/>
    <m/>
    <m/>
    <m/>
    <m/>
    <m/>
  </r>
  <r>
    <s v="Kenneth Lonergan"/>
    <n v="186"/>
    <x v="2581"/>
    <s v="Drama"/>
    <x v="2772"/>
    <s v="English"/>
    <s v="USA"/>
    <n v="14000000"/>
    <n v="2011"/>
    <n v="6.5"/>
    <s v="Drama"/>
    <x v="2"/>
    <m/>
    <m/>
    <m/>
    <m/>
    <m/>
    <m/>
  </r>
  <r>
    <s v="Bo Zenga"/>
    <n v="90"/>
    <x v="4"/>
    <s v="Comedy|Horror"/>
    <x v="2773"/>
    <s v="English"/>
    <s v="Canada"/>
    <s v="-"/>
    <n v="2009"/>
    <n v="3.6"/>
    <s v="Comedy"/>
    <x v="11"/>
    <m/>
    <m/>
    <m/>
    <m/>
    <m/>
    <m/>
  </r>
  <r>
    <s v="Rob Reiner"/>
    <n v="90"/>
    <x v="2582"/>
    <s v="Comedy|Drama|Romance"/>
    <x v="2774"/>
    <s v="English"/>
    <s v="USA"/>
    <n v="14000000"/>
    <n v="2010"/>
    <n v="7.7"/>
    <s v="Comedy"/>
    <x v="9"/>
    <s v="Romance"/>
    <m/>
    <m/>
    <m/>
    <m/>
    <m/>
  </r>
  <r>
    <s v="Ang Lee"/>
    <n v="134"/>
    <x v="2583"/>
    <s v="Drama|Romance"/>
    <x v="2775"/>
    <s v="English"/>
    <s v="USA"/>
    <n v="14000000"/>
    <n v="2005"/>
    <n v="7.7"/>
    <s v="Drama"/>
    <x v="6"/>
    <m/>
    <m/>
    <m/>
    <m/>
    <m/>
    <m/>
  </r>
  <r>
    <s v="Jonathan Liebesman"/>
    <n v="101"/>
    <x v="236"/>
    <s v="Action|Adventure|Comedy|Sci-Fi"/>
    <x v="242"/>
    <s v="English"/>
    <s v="USA"/>
    <n v="125000000"/>
    <n v="2014"/>
    <n v="5.9"/>
    <s v="Action"/>
    <x v="0"/>
    <s v="Comedy"/>
    <s v="Sci-Fi"/>
    <m/>
    <m/>
    <m/>
    <m/>
  </r>
  <r>
    <s v="Amy Heckerling"/>
    <n v="97"/>
    <x v="2584"/>
    <s v="Comedy|Romance"/>
    <x v="2776"/>
    <s v="English"/>
    <s v="USA"/>
    <n v="12000000"/>
    <n v="1995"/>
    <n v="6.8"/>
    <s v="Comedy"/>
    <x v="6"/>
    <m/>
    <m/>
    <m/>
    <m/>
    <m/>
    <m/>
  </r>
  <r>
    <s v="Todd Haynes"/>
    <n v="107"/>
    <x v="2585"/>
    <s v="Drama|Romance"/>
    <x v="2777"/>
    <s v="English"/>
    <s v="USA"/>
    <n v="13500000"/>
    <n v="2002"/>
    <n v="7.4"/>
    <s v="Drama"/>
    <x v="6"/>
    <m/>
    <m/>
    <m/>
    <m/>
    <m/>
    <m/>
  </r>
  <r>
    <s v="Steve Pink"/>
    <n v="99"/>
    <x v="2586"/>
    <s v="Comedy|Sci-Fi"/>
    <x v="2778"/>
    <s v="English"/>
    <s v="USA"/>
    <n v="14000000"/>
    <n v="2015"/>
    <n v="5.0999999999999996"/>
    <s v="Comedy"/>
    <x v="10"/>
    <m/>
    <m/>
    <m/>
    <m/>
    <m/>
    <m/>
  </r>
  <r>
    <s v="-"/>
    <n v="55"/>
    <x v="2587"/>
    <s v="Drama"/>
    <x v="2779"/>
    <s v="Polish"/>
    <s v="Poland"/>
    <s v="-"/>
    <s v="-"/>
    <n v="9.1"/>
    <s v="Drama"/>
    <x v="2"/>
    <m/>
    <m/>
    <m/>
    <m/>
    <m/>
    <m/>
  </r>
  <r>
    <s v="Philip Kaufman"/>
    <n v="124"/>
    <x v="2588"/>
    <s v="Biography|Drama"/>
    <x v="2780"/>
    <s v="English"/>
    <s v="UK"/>
    <n v="13500000"/>
    <n v="2000"/>
    <n v="7.4"/>
    <s v="Biography"/>
    <x v="9"/>
    <m/>
    <m/>
    <m/>
    <m/>
    <m/>
    <m/>
  </r>
  <r>
    <s v="Martin McDonagh"/>
    <n v="110"/>
    <x v="2589"/>
    <s v="Comedy|Crime"/>
    <x v="2781"/>
    <s v="English"/>
    <s v="UK"/>
    <n v="15000000"/>
    <n v="2012"/>
    <n v="7.2"/>
    <s v="Comedy"/>
    <x v="7"/>
    <m/>
    <m/>
    <m/>
    <m/>
    <m/>
    <m/>
  </r>
  <r>
    <s v="Kasi Lemmons"/>
    <n v="105"/>
    <x v="2590"/>
    <s v="Crime|Drama|Music|Mystery|Thriller"/>
    <x v="2782"/>
    <s v="English"/>
    <s v="USA"/>
    <s v="-"/>
    <n v="2001"/>
    <n v="6"/>
    <s v="Crime"/>
    <x v="9"/>
    <s v="Music"/>
    <s v="Mystery"/>
    <s v="Thriller"/>
    <m/>
    <m/>
    <m/>
  </r>
  <r>
    <s v="-"/>
    <n v="41"/>
    <x v="4"/>
    <s v="Action|Crime|Drama|Thriller"/>
    <x v="2783"/>
    <s v="Polish"/>
    <s v="Poland"/>
    <s v="-"/>
    <s v="-"/>
    <n v="7.4"/>
    <s v="Action"/>
    <x v="7"/>
    <s v="Drama"/>
    <s v="Thriller"/>
    <m/>
    <m/>
    <m/>
    <m/>
  </r>
  <r>
    <s v="Oliver Hirschbiegel"/>
    <n v="178"/>
    <x v="2591"/>
    <s v="Biography|Drama|History|War"/>
    <x v="2784"/>
    <s v="German"/>
    <s v="Germany"/>
    <n v="13500000"/>
    <n v="2004"/>
    <n v="8.3000000000000007"/>
    <s v="Biography"/>
    <x v="9"/>
    <s v="History"/>
    <s v="War"/>
    <m/>
    <m/>
    <m/>
    <m/>
  </r>
  <r>
    <s v="Alejandro AmenÃ¡bar"/>
    <n v="125"/>
    <x v="2592"/>
    <s v="Biography|Drama|Romance"/>
    <x v="2785"/>
    <s v="Spanish"/>
    <s v="Spain"/>
    <n v="10000000"/>
    <n v="2004"/>
    <n v="8.1"/>
    <s v="Biography"/>
    <x v="9"/>
    <s v="Romance"/>
    <m/>
    <m/>
    <m/>
    <m/>
    <m/>
  </r>
  <r>
    <s v="Jonathan Glazer"/>
    <n v="108"/>
    <x v="2593"/>
    <s v="Drama|Horror|Sci-Fi|Thriller"/>
    <x v="2786"/>
    <s v="English"/>
    <s v="UK"/>
    <s v="-"/>
    <n v="2013"/>
    <n v="6.3"/>
    <s v="Drama"/>
    <x v="11"/>
    <s v="Sci-Fi"/>
    <s v="Thriller"/>
    <m/>
    <m/>
    <m/>
    <m/>
  </r>
  <r>
    <s v="Barry Levinson"/>
    <n v="121"/>
    <x v="2594"/>
    <s v="Biography|Comedy|Drama|War"/>
    <x v="2787"/>
    <s v="English"/>
    <s v="USA"/>
    <n v="13000000"/>
    <n v="1987"/>
    <n v="7.3"/>
    <s v="Biography"/>
    <x v="8"/>
    <s v="Drama"/>
    <s v="War"/>
    <m/>
    <m/>
    <m/>
    <m/>
  </r>
  <r>
    <s v="Hyung-rae Shim"/>
    <n v="100"/>
    <x v="2595"/>
    <s v="Comedy"/>
    <x v="2788"/>
    <s v="English"/>
    <s v="South Korea"/>
    <n v="13400000"/>
    <n v="2010"/>
    <n v="3.6"/>
    <s v="Comedy"/>
    <x v="2"/>
    <m/>
    <m/>
    <m/>
    <m/>
    <m/>
    <m/>
  </r>
  <r>
    <s v="Jon M. Chu"/>
    <n v="115"/>
    <x v="2596"/>
    <s v="Documentary|Music"/>
    <x v="2789"/>
    <s v="English"/>
    <s v="USA"/>
    <n v="13000000"/>
    <n v="2011"/>
    <n v="1.6"/>
    <s v="Documentary"/>
    <x v="16"/>
    <m/>
    <m/>
    <m/>
    <m/>
    <m/>
    <m/>
  </r>
  <r>
    <s v="Darren Aronofsky"/>
    <n v="108"/>
    <x v="2597"/>
    <s v="Drama|Thriller"/>
    <x v="2790"/>
    <s v="English"/>
    <s v="USA"/>
    <n v="13000000"/>
    <n v="2010"/>
    <n v="8"/>
    <s v="Drama"/>
    <x v="1"/>
    <m/>
    <m/>
    <m/>
    <m/>
    <m/>
    <m/>
  </r>
  <r>
    <s v="JosÃ© Padilha"/>
    <n v="117"/>
    <x v="223"/>
    <s v="Action|Crime|Sci-Fi|Thriller"/>
    <x v="228"/>
    <s v="English"/>
    <s v="USA"/>
    <n v="100000000"/>
    <n v="2014"/>
    <n v="6.2"/>
    <s v="Action"/>
    <x v="7"/>
    <s v="Sci-Fi"/>
    <s v="Thriller"/>
    <m/>
    <m/>
    <m/>
    <m/>
  </r>
  <r>
    <s v="Francis Ford Coppola"/>
    <n v="220"/>
    <x v="2598"/>
    <s v="Crime|Drama"/>
    <x v="2791"/>
    <s v="English"/>
    <s v="USA"/>
    <n v="13000000"/>
    <n v="1974"/>
    <n v="9"/>
    <s v="Crime"/>
    <x v="9"/>
    <m/>
    <m/>
    <m/>
    <m/>
    <m/>
    <m/>
  </r>
  <r>
    <s v="Thomas Carter"/>
    <n v="112"/>
    <x v="2599"/>
    <s v="Drama|Music|Romance"/>
    <x v="2792"/>
    <s v="English"/>
    <s v="USA"/>
    <n v="13000000"/>
    <n v="2001"/>
    <n v="6.1"/>
    <s v="Drama"/>
    <x v="16"/>
    <s v="Romance"/>
    <m/>
    <m/>
    <m/>
    <m/>
    <m/>
  </r>
  <r>
    <s v="Renny Harlin"/>
    <n v="99"/>
    <x v="2600"/>
    <s v="Fantasy|Horror|Thriller"/>
    <x v="2793"/>
    <s v="English"/>
    <s v="USA"/>
    <n v="7000000"/>
    <n v="1988"/>
    <n v="5.7"/>
    <s v="Fantasy"/>
    <x v="11"/>
    <s v="Thriller"/>
    <m/>
    <m/>
    <m/>
    <m/>
    <m/>
  </r>
  <r>
    <s v="Patricia Riggen"/>
    <n v="109"/>
    <x v="2601"/>
    <s v="Drama"/>
    <x v="2794"/>
    <s v="English"/>
    <s v="USA"/>
    <n v="13000000"/>
    <n v="2016"/>
    <n v="6.8"/>
    <s v="Drama"/>
    <x v="2"/>
    <m/>
    <m/>
    <m/>
    <m/>
    <m/>
    <m/>
  </r>
  <r>
    <s v="Danny Leiner"/>
    <n v="83"/>
    <x v="2602"/>
    <s v="Comedy|Mystery"/>
    <x v="2795"/>
    <s v="English"/>
    <s v="USA"/>
    <n v="13000000"/>
    <n v="2000"/>
    <n v="5.5"/>
    <s v="Comedy"/>
    <x v="12"/>
    <m/>
    <m/>
    <m/>
    <m/>
    <m/>
    <m/>
  </r>
  <r>
    <s v="Christopher Cain"/>
    <n v="107"/>
    <x v="2603"/>
    <s v="Action|Crime|Drama|Thriller|Western"/>
    <x v="2796"/>
    <s v="English"/>
    <s v="USA"/>
    <n v="13000000"/>
    <n v="1988"/>
    <n v="6.8"/>
    <s v="Action"/>
    <x v="7"/>
    <s v="Drama"/>
    <s v="Thriller"/>
    <s v="Western"/>
    <m/>
    <m/>
    <m/>
  </r>
  <r>
    <s v="Theodore Melfi"/>
    <n v="102"/>
    <x v="2604"/>
    <s v="Comedy|Drama"/>
    <x v="2797"/>
    <s v="English"/>
    <s v="USA"/>
    <n v="13000000"/>
    <n v="2014"/>
    <n v="7.3"/>
    <s v="Comedy"/>
    <x v="9"/>
    <m/>
    <m/>
    <m/>
    <m/>
    <m/>
    <m/>
  </r>
  <r>
    <s v="Steve Pink"/>
    <n v="100"/>
    <x v="2605"/>
    <s v="Comedy|Romance"/>
    <x v="2798"/>
    <s v="English"/>
    <s v="USA"/>
    <n v="12500000"/>
    <n v="2014"/>
    <n v="6.1"/>
    <s v="Comedy"/>
    <x v="6"/>
    <m/>
    <m/>
    <m/>
    <m/>
    <m/>
    <m/>
  </r>
  <r>
    <s v="Gil Junger"/>
    <n v="97"/>
    <x v="2606"/>
    <s v="Comedy|Drama|Romance"/>
    <x v="2799"/>
    <s v="English"/>
    <s v="USA"/>
    <n v="16000000"/>
    <n v="1999"/>
    <n v="7.2"/>
    <s v="Comedy"/>
    <x v="9"/>
    <s v="Romance"/>
    <m/>
    <m/>
    <m/>
    <m/>
    <m/>
  </r>
  <r>
    <s v="Ed Decter"/>
    <n v="92"/>
    <x v="2607"/>
    <s v="Comedy"/>
    <x v="2800"/>
    <s v="English"/>
    <s v="USA"/>
    <n v="13000000"/>
    <n v="2002"/>
    <n v="5.9"/>
    <s v="Comedy"/>
    <x v="2"/>
    <m/>
    <m/>
    <m/>
    <m/>
    <m/>
    <m/>
  </r>
  <r>
    <s v="Gene Quintano"/>
    <n v="84"/>
    <x v="2608"/>
    <s v="Action|Comedy|Crime"/>
    <x v="2801"/>
    <s v="English"/>
    <s v="USA"/>
    <n v="8200000"/>
    <n v="1993"/>
    <n v="6.1"/>
    <s v="Action"/>
    <x v="8"/>
    <s v="Crime"/>
    <m/>
    <m/>
    <m/>
    <m/>
    <m/>
  </r>
  <r>
    <s v="Jaume Collet-Serra"/>
    <n v="86"/>
    <x v="2609"/>
    <s v="Drama|Horror|Thriller"/>
    <x v="2802"/>
    <s v="English"/>
    <s v="USA"/>
    <n v="17000000"/>
    <n v="2016"/>
    <n v="6.8"/>
    <s v="Drama"/>
    <x v="11"/>
    <s v="Thriller"/>
    <m/>
    <m/>
    <m/>
    <m/>
    <m/>
  </r>
  <r>
    <s v="Eric Bress"/>
    <n v="120"/>
    <x v="2610"/>
    <s v="Sci-Fi|Thriller"/>
    <x v="2803"/>
    <s v="English"/>
    <s v="USA"/>
    <n v="13000000"/>
    <n v="2004"/>
    <n v="7.7"/>
    <s v="Sci-Fi"/>
    <x v="1"/>
    <m/>
    <m/>
    <m/>
    <m/>
    <m/>
    <m/>
  </r>
  <r>
    <s v="Chris Koch"/>
    <n v="89"/>
    <x v="2611"/>
    <s v="Adventure|Comedy|Family"/>
    <x v="2804"/>
    <s v="English"/>
    <s v="USA"/>
    <n v="13000000"/>
    <n v="2000"/>
    <n v="4.9000000000000004"/>
    <s v="Adventure"/>
    <x v="8"/>
    <s v="Family"/>
    <m/>
    <m/>
    <m/>
    <m/>
    <m/>
  </r>
  <r>
    <s v="Preston A. Whitmore II"/>
    <n v="117"/>
    <x v="2612"/>
    <s v="Comedy|Drama|Romance"/>
    <x v="2805"/>
    <s v="English"/>
    <s v="USA"/>
    <n v="13000000"/>
    <n v="2007"/>
    <n v="6.1"/>
    <s v="Comedy"/>
    <x v="9"/>
    <s v="Romance"/>
    <m/>
    <m/>
    <m/>
    <m/>
    <m/>
  </r>
  <r>
    <s v="Bob Clark"/>
    <n v="97"/>
    <x v="2613"/>
    <s v="Comedy|Crime|Family|Sci-Fi"/>
    <x v="2806"/>
    <s v="English"/>
    <s v="USA"/>
    <n v="18000000"/>
    <n v="1999"/>
    <n v="2.5"/>
    <s v="Comedy"/>
    <x v="7"/>
    <s v="Family"/>
    <s v="Sci-Fi"/>
    <m/>
    <m/>
    <m/>
    <m/>
  </r>
  <r>
    <s v="Kirk Wong"/>
    <n v="91"/>
    <x v="2614"/>
    <s v="Action|Comedy|Crime|Thriller"/>
    <x v="2807"/>
    <s v="English"/>
    <s v="USA"/>
    <n v="13000000"/>
    <n v="1998"/>
    <n v="6.1"/>
    <s v="Action"/>
    <x v="8"/>
    <s v="Crime"/>
    <s v="Thriller"/>
    <m/>
    <m/>
    <m/>
    <m/>
  </r>
  <r>
    <s v="Bronwen Hughes"/>
    <n v="100"/>
    <x v="2615"/>
    <s v="Comedy|Drama|Family"/>
    <x v="2808"/>
    <s v="English"/>
    <s v="USA"/>
    <n v="13000000"/>
    <n v="1996"/>
    <n v="5.9"/>
    <s v="Comedy"/>
    <x v="9"/>
    <s v="Family"/>
    <m/>
    <m/>
    <m/>
    <m/>
    <m/>
  </r>
  <r>
    <s v="John Lafia"/>
    <n v="72"/>
    <x v="2616"/>
    <s v="Fantasy|Horror"/>
    <x v="2809"/>
    <s v="English"/>
    <s v="USA"/>
    <n v="13000000"/>
    <n v="1990"/>
    <n v="5.7"/>
    <s v="Fantasy"/>
    <x v="11"/>
    <m/>
    <m/>
    <m/>
    <m/>
    <m/>
    <m/>
  </r>
  <r>
    <s v="Sam Miller"/>
    <n v="84"/>
    <x v="2617"/>
    <s v="Crime|Thriller"/>
    <x v="2810"/>
    <s v="English"/>
    <s v="USA"/>
    <n v="13200000"/>
    <n v="2014"/>
    <n v="5.6"/>
    <s v="Crime"/>
    <x v="1"/>
    <m/>
    <m/>
    <m/>
    <m/>
    <m/>
    <m/>
  </r>
  <r>
    <s v="Frank Darabont"/>
    <n v="126"/>
    <x v="2618"/>
    <s v="Horror"/>
    <x v="2811"/>
    <s v="English"/>
    <s v="USA"/>
    <n v="18000000"/>
    <n v="2007"/>
    <n v="7.2"/>
    <s v="Horror"/>
    <x v="2"/>
    <m/>
    <m/>
    <m/>
    <m/>
    <m/>
    <m/>
  </r>
  <r>
    <s v="Alex Garland"/>
    <n v="108"/>
    <x v="2619"/>
    <s v="Drama|Mystery|Sci-Fi|Thriller"/>
    <x v="2812"/>
    <s v="English"/>
    <s v="UK"/>
    <n v="15000000"/>
    <n v="2015"/>
    <n v="7.7"/>
    <s v="Drama"/>
    <x v="12"/>
    <s v="Sci-Fi"/>
    <s v="Thriller"/>
    <m/>
    <m/>
    <m/>
    <m/>
  </r>
  <r>
    <s v="Spike Jonze"/>
    <n v="112"/>
    <x v="2620"/>
    <s v="Comedy|Drama|Fantasy"/>
    <x v="2813"/>
    <s v="English"/>
    <s v="USA"/>
    <n v="13000000"/>
    <n v="1999"/>
    <n v="7.8"/>
    <s v="Comedy"/>
    <x v="9"/>
    <s v="Fantasy"/>
    <m/>
    <m/>
    <m/>
    <m/>
    <m/>
  </r>
  <r>
    <s v="Mark Brown"/>
    <n v="90"/>
    <x v="2621"/>
    <s v="Comedy|Romance"/>
    <x v="2814"/>
    <s v="English"/>
    <s v="USA"/>
    <n v="6000000"/>
    <n v="2001"/>
    <n v="6.1"/>
    <s v="Comedy"/>
    <x v="6"/>
    <m/>
    <m/>
    <m/>
    <m/>
    <m/>
    <m/>
  </r>
  <r>
    <s v="Dave Green"/>
    <n v="91"/>
    <x v="2622"/>
    <s v="Adventure|Family|Sci-Fi"/>
    <x v="2815"/>
    <s v="English"/>
    <s v="USA"/>
    <n v="13000000"/>
    <n v="2014"/>
    <n v="5.8"/>
    <s v="Adventure"/>
    <x v="4"/>
    <s v="Sci-Fi"/>
    <m/>
    <m/>
    <m/>
    <m/>
    <m/>
  </r>
  <r>
    <s v="John Stockwell"/>
    <n v="135"/>
    <x v="2623"/>
    <s v="Drama|Romance"/>
    <x v="2816"/>
    <s v="English"/>
    <s v="USA"/>
    <n v="14000000"/>
    <n v="2001"/>
    <n v="6.5"/>
    <s v="Drama"/>
    <x v="6"/>
    <m/>
    <m/>
    <m/>
    <m/>
    <m/>
    <m/>
  </r>
  <r>
    <s v="Clint Eastwood"/>
    <n v="141"/>
    <x v="2624"/>
    <s v="Drama|History|War"/>
    <x v="2817"/>
    <s v="Japanese"/>
    <s v="USA"/>
    <n v="19000000"/>
    <n v="2006"/>
    <n v="7.9"/>
    <s v="Drama"/>
    <x v="14"/>
    <s v="War"/>
    <m/>
    <m/>
    <m/>
    <m/>
    <m/>
  </r>
  <r>
    <s v="Michael Polish"/>
    <n v="104"/>
    <x v="2625"/>
    <s v="Adventure|Drama|Sci-Fi"/>
    <x v="2818"/>
    <s v="English"/>
    <s v="USA"/>
    <n v="13000000"/>
    <n v="2006"/>
    <n v="6.3"/>
    <s v="Adventure"/>
    <x v="9"/>
    <s v="Sci-Fi"/>
    <m/>
    <m/>
    <m/>
    <m/>
    <m/>
  </r>
  <r>
    <s v="Daisy von Scherler Mayer"/>
    <n v="84"/>
    <x v="2626"/>
    <s v="Comedy|Romance"/>
    <x v="2819"/>
    <s v="English"/>
    <s v="USA"/>
    <n v="13000000"/>
    <n v="1998"/>
    <n v="3.8"/>
    <s v="Comedy"/>
    <x v="6"/>
    <m/>
    <m/>
    <m/>
    <m/>
    <m/>
    <m/>
  </r>
  <r>
    <s v="Lenny Abrahamson"/>
    <n v="118"/>
    <x v="2627"/>
    <s v="Drama"/>
    <x v="2820"/>
    <s v="English"/>
    <s v="Ireland"/>
    <n v="13000000"/>
    <n v="2015"/>
    <n v="8.3000000000000007"/>
    <s v="Drama"/>
    <x v="2"/>
    <m/>
    <m/>
    <m/>
    <m/>
    <m/>
    <m/>
  </r>
  <r>
    <s v="Bob Saget"/>
    <n v="82"/>
    <x v="2628"/>
    <s v="Comedy"/>
    <x v="2821"/>
    <s v="English"/>
    <s v="Canada"/>
    <n v="13000000"/>
    <n v="1998"/>
    <n v="6.4"/>
    <s v="Comedy"/>
    <x v="2"/>
    <m/>
    <m/>
    <m/>
    <m/>
    <m/>
    <m/>
  </r>
  <r>
    <s v="John Waters"/>
    <n v="95"/>
    <x v="2629"/>
    <s v="Comedy|Crime|Thriller"/>
    <x v="2822"/>
    <s v="English"/>
    <s v="USA"/>
    <n v="13000000"/>
    <n v="1994"/>
    <n v="6.7"/>
    <s v="Comedy"/>
    <x v="7"/>
    <s v="Thriller"/>
    <m/>
    <m/>
    <m/>
    <m/>
    <m/>
  </r>
  <r>
    <s v="Andrew Fleming"/>
    <n v="94"/>
    <x v="2630"/>
    <s v="Comedy"/>
    <x v="2823"/>
    <s v="English"/>
    <s v="France"/>
    <n v="13000000"/>
    <n v="1999"/>
    <n v="6.1"/>
    <s v="Comedy"/>
    <x v="2"/>
    <m/>
    <m/>
    <m/>
    <m/>
    <m/>
    <m/>
  </r>
  <r>
    <s v="Niels Arden Oplev"/>
    <n v="88"/>
    <x v="4"/>
    <s v="Action|Crime|Mystery|Thriller"/>
    <x v="2824"/>
    <s v="Swedish"/>
    <s v="Sweden"/>
    <s v="-"/>
    <s v="-"/>
    <n v="8.1"/>
    <s v="Action"/>
    <x v="7"/>
    <s v="Mystery"/>
    <s v="Thriller"/>
    <m/>
    <m/>
    <m/>
    <m/>
  </r>
  <r>
    <s v="Craig Bolotin"/>
    <n v="99"/>
    <x v="2631"/>
    <s v="Drama|Thriller"/>
    <x v="2825"/>
    <s v="English"/>
    <s v="USA"/>
    <n v="13000000"/>
    <n v="1999"/>
    <n v="6"/>
    <s v="Drama"/>
    <x v="1"/>
    <m/>
    <m/>
    <m/>
    <m/>
    <m/>
    <m/>
  </r>
  <r>
    <s v="Mark Christopher"/>
    <n v="121"/>
    <x v="2632"/>
    <s v="Drama|Music"/>
    <x v="2826"/>
    <s v="English"/>
    <s v="USA"/>
    <n v="13000000"/>
    <n v="1998"/>
    <n v="5.8"/>
    <s v="Drama"/>
    <x v="16"/>
    <m/>
    <m/>
    <m/>
    <m/>
    <m/>
    <m/>
  </r>
  <r>
    <s v="Blair Hayes"/>
    <n v="84"/>
    <x v="2633"/>
    <s v="Adventure|Comedy|Romance|Sci-Fi"/>
    <x v="2827"/>
    <s v="English"/>
    <s v="USA"/>
    <n v="13000000"/>
    <n v="2001"/>
    <n v="5.6"/>
    <s v="Adventure"/>
    <x v="8"/>
    <s v="Romance"/>
    <s v="Sci-Fi"/>
    <m/>
    <m/>
    <m/>
    <m/>
  </r>
  <r>
    <s v="Jez Butterworth"/>
    <n v="93"/>
    <x v="2634"/>
    <s v="Comedy|Crime|Thriller"/>
    <x v="2828"/>
    <s v="English"/>
    <s v="UK"/>
    <n v="13000000"/>
    <n v="2001"/>
    <n v="6.1"/>
    <s v="Comedy"/>
    <x v="7"/>
    <s v="Thriller"/>
    <m/>
    <m/>
    <m/>
    <m/>
    <m/>
  </r>
  <r>
    <s v="Jon Lucas"/>
    <n v="93"/>
    <x v="2635"/>
    <s v="Comedy"/>
    <x v="2829"/>
    <s v="English"/>
    <s v="USA"/>
    <n v="13000000"/>
    <n v="2013"/>
    <n v="5.9"/>
    <s v="Comedy"/>
    <x v="2"/>
    <m/>
    <m/>
    <m/>
    <m/>
    <m/>
    <m/>
  </r>
  <r>
    <s v="Olivier Assayas"/>
    <n v="120"/>
    <x v="2636"/>
    <s v="Comedy|Drama|Romance"/>
    <x v="2830"/>
    <s v="French"/>
    <s v="France"/>
    <n v="13000000"/>
    <n v="2006"/>
    <n v="7.3"/>
    <s v="Comedy"/>
    <x v="9"/>
    <s v="Romance"/>
    <m/>
    <m/>
    <m/>
    <m/>
    <m/>
  </r>
  <r>
    <s v="Rod Lurie"/>
    <n v="112"/>
    <x v="2637"/>
    <s v="Drama|Sport"/>
    <x v="2831"/>
    <s v="English"/>
    <s v="USA"/>
    <n v="13000000"/>
    <n v="2007"/>
    <n v="6.8"/>
    <s v="Drama"/>
    <x v="19"/>
    <m/>
    <m/>
    <m/>
    <m/>
    <m/>
    <m/>
  </r>
  <r>
    <s v="Paul Weitz"/>
    <n v="107"/>
    <x v="2638"/>
    <s v="Comedy|Drama|Romance"/>
    <x v="2832"/>
    <s v="English"/>
    <s v="USA"/>
    <n v="13000000"/>
    <n v="2013"/>
    <n v="5.7"/>
    <s v="Comedy"/>
    <x v="9"/>
    <s v="Romance"/>
    <m/>
    <m/>
    <m/>
    <m/>
    <m/>
  </r>
  <r>
    <s v="Patrice Leconte"/>
    <n v="112"/>
    <x v="2639"/>
    <s v="Drama|Romance"/>
    <x v="2833"/>
    <s v="French"/>
    <s v="France"/>
    <n v="100000000"/>
    <n v="2000"/>
    <n v="7.3"/>
    <s v="Drama"/>
    <x v="6"/>
    <m/>
    <m/>
    <m/>
    <m/>
    <m/>
    <m/>
  </r>
  <r>
    <s v="Atom Egoyan"/>
    <n v="96"/>
    <x v="2640"/>
    <s v="Drama|Mystery|Romance|Thriller"/>
    <x v="2834"/>
    <s v="English"/>
    <s v="USA"/>
    <n v="11000000"/>
    <n v="2009"/>
    <n v="6.3"/>
    <s v="Drama"/>
    <x v="12"/>
    <s v="Romance"/>
    <s v="Thriller"/>
    <m/>
    <m/>
    <m/>
    <m/>
  </r>
  <r>
    <s v="Paul Mazursky"/>
    <n v="91"/>
    <x v="2641"/>
    <s v="Comedy|Crime|Drama"/>
    <x v="2835"/>
    <s v="English"/>
    <s v="USA"/>
    <n v="13000000"/>
    <n v="1996"/>
    <n v="5.9"/>
    <s v="Comedy"/>
    <x v="7"/>
    <s v="Drama"/>
    <m/>
    <m/>
    <m/>
    <m/>
    <m/>
  </r>
  <r>
    <s v="Jim Sheridan"/>
    <n v="105"/>
    <x v="1746"/>
    <s v="Drama|Thriller"/>
    <x v="1835"/>
    <s v="English"/>
    <s v="USA"/>
    <n v="26000000"/>
    <n v="2009"/>
    <n v="7.1"/>
    <s v="Drama"/>
    <x v="1"/>
    <m/>
    <m/>
    <m/>
    <m/>
    <m/>
    <m/>
  </r>
  <r>
    <s v="Sidney Lumet"/>
    <n v="125"/>
    <x v="2642"/>
    <s v="Biography|Comedy|Crime|Drama"/>
    <x v="2836"/>
    <s v="English"/>
    <s v="Germany"/>
    <n v="13000000"/>
    <n v="2006"/>
    <n v="7.1"/>
    <s v="Biography"/>
    <x v="8"/>
    <s v="Crime"/>
    <s v="Drama"/>
    <m/>
    <m/>
    <m/>
    <m/>
  </r>
  <r>
    <s v="Stephen Chbosky"/>
    <n v="102"/>
    <x v="2643"/>
    <s v="Drama|Romance"/>
    <x v="2837"/>
    <s v="English"/>
    <s v="USA"/>
    <n v="13000000"/>
    <n v="2012"/>
    <n v="8"/>
    <s v="Drama"/>
    <x v="6"/>
    <m/>
    <m/>
    <m/>
    <m/>
    <m/>
    <m/>
  </r>
  <r>
    <s v="Jon Hess"/>
    <n v="87"/>
    <x v="2644"/>
    <s v="Action"/>
    <x v="2838"/>
    <s v="English"/>
    <s v="USA"/>
    <n v="3000000"/>
    <n v="1993"/>
    <n v="5.0999999999999996"/>
    <s v="Action"/>
    <x v="2"/>
    <m/>
    <m/>
    <m/>
    <m/>
    <m/>
    <m/>
  </r>
  <r>
    <s v="Douglas McGrath"/>
    <n v="118"/>
    <x v="2645"/>
    <s v="Biography|Crime|Drama"/>
    <x v="2839"/>
    <s v="English"/>
    <s v="USA"/>
    <n v="13000000"/>
    <n v="2006"/>
    <n v="7.1"/>
    <s v="Biography"/>
    <x v="7"/>
    <s v="Drama"/>
    <m/>
    <m/>
    <m/>
    <m/>
    <m/>
  </r>
  <r>
    <s v="Michael Winterbottom"/>
    <n v="115"/>
    <x v="2646"/>
    <s v="Drama|Romance|Western"/>
    <x v="2840"/>
    <s v="English"/>
    <s v="UK"/>
    <n v="20000000"/>
    <n v="2000"/>
    <n v="6.5"/>
    <s v="Drama"/>
    <x v="6"/>
    <s v="Western"/>
    <m/>
    <m/>
    <m/>
    <m/>
    <m/>
  </r>
  <r>
    <s v="Mark Neveldine"/>
    <n v="91"/>
    <x v="2647"/>
    <s v="Horror|Thriller"/>
    <x v="2841"/>
    <s v="English"/>
    <s v="USA"/>
    <n v="8495000"/>
    <n v="2015"/>
    <n v="4.5"/>
    <s v="Horror"/>
    <x v="1"/>
    <m/>
    <m/>
    <m/>
    <m/>
    <m/>
    <m/>
  </r>
  <r>
    <s v="Joe Cornish"/>
    <n v="88"/>
    <x v="2648"/>
    <s v="Action|Comedy|Sci-Fi|Thriller"/>
    <x v="2842"/>
    <s v="English"/>
    <s v="UK"/>
    <n v="13000000"/>
    <n v="2011"/>
    <n v="6.6"/>
    <s v="Action"/>
    <x v="8"/>
    <s v="Sci-Fi"/>
    <s v="Thriller"/>
    <m/>
    <m/>
    <m/>
    <m/>
  </r>
  <r>
    <s v="Angelina Jolie Pitt"/>
    <n v="127"/>
    <x v="2649"/>
    <s v="Drama|Romance|War"/>
    <x v="2843"/>
    <s v="Bosnian"/>
    <s v="USA"/>
    <n v="13000000"/>
    <n v="2011"/>
    <n v="4.3"/>
    <s v="Drama"/>
    <x v="6"/>
    <s v="War"/>
    <m/>
    <m/>
    <m/>
    <m/>
    <m/>
  </r>
  <r>
    <s v="Brad Anderson"/>
    <n v="94"/>
    <x v="2650"/>
    <s v="Crime|Thriller"/>
    <x v="2844"/>
    <s v="English"/>
    <s v="USA"/>
    <n v="13000000"/>
    <n v="2013"/>
    <n v="6.7"/>
    <s v="Crime"/>
    <x v="1"/>
    <m/>
    <m/>
    <m/>
    <m/>
    <m/>
    <m/>
  </r>
  <r>
    <s v="John H. Lee"/>
    <n v="115"/>
    <x v="2651"/>
    <s v="Action|Drama|History|War"/>
    <x v="2845"/>
    <s v="English"/>
    <s v="South Korea"/>
    <n v="12620000"/>
    <n v="2016"/>
    <n v="6.8"/>
    <s v="Action"/>
    <x v="9"/>
    <s v="History"/>
    <s v="War"/>
    <m/>
    <m/>
    <m/>
    <m/>
  </r>
  <r>
    <s v="John Stainton"/>
    <n v="90"/>
    <x v="2652"/>
    <s v="Action|Adventure|Comedy|Family"/>
    <x v="2846"/>
    <s v="English"/>
    <s v="Australia"/>
    <n v="13000000"/>
    <n v="2002"/>
    <n v="5.4"/>
    <s v="Action"/>
    <x v="0"/>
    <s v="Comedy"/>
    <s v="Family"/>
    <m/>
    <m/>
    <m/>
    <m/>
  </r>
  <r>
    <s v="Glenn Ficarra"/>
    <n v="102"/>
    <x v="2653"/>
    <s v="Biography|Comedy|Crime|Drama|Romance"/>
    <x v="2847"/>
    <s v="English"/>
    <s v="France"/>
    <n v="13000000"/>
    <n v="2009"/>
    <n v="6.6"/>
    <s v="Biography"/>
    <x v="8"/>
    <s v="Crime"/>
    <s v="Drama"/>
    <s v="Romance"/>
    <m/>
    <m/>
    <m/>
  </r>
  <r>
    <s v="Jean-Jacques Annaud"/>
    <n v="100"/>
    <x v="4"/>
    <s v="Adventure|Drama|History"/>
    <x v="2848"/>
    <s v="None"/>
    <s v="Canada"/>
    <n v="12500000"/>
    <n v="1981"/>
    <n v="7.4"/>
    <s v="Adventure"/>
    <x v="9"/>
    <s v="History"/>
    <m/>
    <m/>
    <m/>
    <m/>
    <m/>
  </r>
  <r>
    <s v="Denzel Washington"/>
    <n v="117"/>
    <x v="2654"/>
    <s v="Biography|Drama"/>
    <x v="2849"/>
    <s v="English"/>
    <s v="USA"/>
    <n v="12500000"/>
    <n v="2002"/>
    <n v="7.3"/>
    <s v="Biography"/>
    <x v="9"/>
    <m/>
    <m/>
    <m/>
    <m/>
    <m/>
    <m/>
  </r>
  <r>
    <s v="Michael Hoffman"/>
    <n v="109"/>
    <x v="2655"/>
    <s v="Drama"/>
    <x v="2850"/>
    <s v="English"/>
    <s v="USA"/>
    <n v="12500000"/>
    <n v="2002"/>
    <n v="6.9"/>
    <s v="Drama"/>
    <x v="2"/>
    <m/>
    <m/>
    <m/>
    <m/>
    <m/>
    <m/>
  </r>
  <r>
    <s v="Tony Scott"/>
    <n v="121"/>
    <x v="2656"/>
    <s v="Action|Crime|Drama|Romance|Thriller"/>
    <x v="2851"/>
    <s v="English"/>
    <s v="USA"/>
    <n v="13000000"/>
    <n v="1993"/>
    <n v="8"/>
    <s v="Action"/>
    <x v="7"/>
    <s v="Drama"/>
    <s v="Romance"/>
    <s v="Thriller"/>
    <m/>
    <m/>
    <m/>
  </r>
  <r>
    <s v="Benedek Fliegauf"/>
    <n v="111"/>
    <x v="4"/>
    <s v="Drama|Romance|Sci-Fi"/>
    <x v="2852"/>
    <s v="English"/>
    <s v="Germany"/>
    <n v="3660000"/>
    <n v="2010"/>
    <n v="6.4"/>
    <s v="Drama"/>
    <x v="6"/>
    <s v="Sci-Fi"/>
    <m/>
    <m/>
    <m/>
    <m/>
    <m/>
  </r>
  <r>
    <s v="James Foley"/>
    <n v="100"/>
    <x v="2657"/>
    <s v="Crime|Drama|Mystery"/>
    <x v="2853"/>
    <s v="English"/>
    <s v="USA"/>
    <n v="12500000"/>
    <n v="1992"/>
    <n v="7.8"/>
    <s v="Crime"/>
    <x v="9"/>
    <s v="Mystery"/>
    <m/>
    <m/>
    <m/>
    <m/>
    <m/>
  </r>
  <r>
    <s v="Michael Winterbottom"/>
    <n v="109"/>
    <x v="2658"/>
    <s v="Crime|Drama|Thriller"/>
    <x v="2854"/>
    <s v="English"/>
    <s v="USA"/>
    <n v="13000000"/>
    <n v="2010"/>
    <n v="6.1"/>
    <s v="Crime"/>
    <x v="9"/>
    <s v="Thriller"/>
    <m/>
    <m/>
    <m/>
    <m/>
    <m/>
  </r>
  <r>
    <s v="Paul Schrader"/>
    <n v="93"/>
    <x v="4"/>
    <s v="Fantasy|Horror|Thriller"/>
    <x v="2855"/>
    <s v="English"/>
    <s v="USA"/>
    <n v="18000000"/>
    <n v="1982"/>
    <n v="6.1"/>
    <s v="Fantasy"/>
    <x v="11"/>
    <s v="Thriller"/>
    <m/>
    <m/>
    <m/>
    <m/>
    <m/>
  </r>
  <r>
    <s v="Stewart Hendler"/>
    <n v="101"/>
    <x v="2659"/>
    <s v="Horror|Mystery"/>
    <x v="2856"/>
    <s v="English"/>
    <s v="USA"/>
    <n v="16000000"/>
    <n v="2009"/>
    <n v="5.0999999999999996"/>
    <s v="Horror"/>
    <x v="12"/>
    <m/>
    <m/>
    <m/>
    <m/>
    <m/>
    <m/>
  </r>
  <r>
    <s v="John Cromwell"/>
    <n v="101"/>
    <x v="4"/>
    <s v="Adventure|Drama|Romance"/>
    <x v="2857"/>
    <s v="English"/>
    <s v="USA"/>
    <s v="-"/>
    <n v="1937"/>
    <n v="7.8"/>
    <s v="Adventure"/>
    <x v="9"/>
    <s v="Romance"/>
    <m/>
    <m/>
    <m/>
    <m/>
    <m/>
  </r>
  <r>
    <s v="Craig Gillespie"/>
    <n v="106"/>
    <x v="2660"/>
    <s v="Comedy|Drama|Romance"/>
    <x v="2858"/>
    <s v="English"/>
    <s v="USA"/>
    <n v="12000000"/>
    <n v="2007"/>
    <n v="7.4"/>
    <s v="Comedy"/>
    <x v="9"/>
    <s v="Romance"/>
    <m/>
    <m/>
    <m/>
    <m/>
    <m/>
  </r>
  <r>
    <s v="Mark Herman"/>
    <n v="94"/>
    <x v="2661"/>
    <s v="Drama|War"/>
    <x v="2859"/>
    <s v="English"/>
    <s v="UK"/>
    <n v="12500000"/>
    <n v="2008"/>
    <n v="7.8"/>
    <s v="Drama"/>
    <x v="17"/>
    <m/>
    <m/>
    <m/>
    <m/>
    <m/>
    <m/>
  </r>
  <r>
    <s v="Lars von Trier"/>
    <n v="140"/>
    <x v="2662"/>
    <s v="Crime|Drama|Musical"/>
    <x v="2860"/>
    <s v="English"/>
    <s v="Denmark"/>
    <n v="12800000"/>
    <n v="2000"/>
    <n v="8"/>
    <s v="Crime"/>
    <x v="9"/>
    <s v="Musical"/>
    <m/>
    <m/>
    <m/>
    <m/>
    <m/>
  </r>
  <r>
    <s v="Gillian Armstrong"/>
    <n v="132"/>
    <x v="2663"/>
    <s v="Drama|Romance"/>
    <x v="2861"/>
    <s v="English"/>
    <s v="USA"/>
    <n v="16000000"/>
    <n v="1997"/>
    <n v="6.7"/>
    <s v="Drama"/>
    <x v="6"/>
    <m/>
    <m/>
    <m/>
    <m/>
    <m/>
    <m/>
  </r>
  <r>
    <s v="Abel Ferrara"/>
    <n v="99"/>
    <x v="2664"/>
    <s v="Crime|Drama"/>
    <x v="2862"/>
    <s v="English"/>
    <s v="USA"/>
    <n v="12500000"/>
    <n v="1996"/>
    <n v="6.6"/>
    <s v="Crime"/>
    <x v="9"/>
    <m/>
    <m/>
    <m/>
    <m/>
    <m/>
    <m/>
  </r>
  <r>
    <s v="Brian Koppelman"/>
    <n v="90"/>
    <x v="2665"/>
    <s v="Comedy|Drama|Romance"/>
    <x v="2863"/>
    <s v="English"/>
    <s v="USA"/>
    <n v="15000000"/>
    <n v="2009"/>
    <n v="6.4"/>
    <s v="Comedy"/>
    <x v="9"/>
    <s v="Romance"/>
    <m/>
    <m/>
    <m/>
    <m/>
    <m/>
  </r>
  <r>
    <s v="Ethan Maniquis"/>
    <n v="105"/>
    <x v="2666"/>
    <s v="Action|Crime|Thriller"/>
    <x v="2864"/>
    <s v="English"/>
    <s v="USA"/>
    <n v="10500000"/>
    <n v="2010"/>
    <n v="6.7"/>
    <s v="Action"/>
    <x v="7"/>
    <s v="Thriller"/>
    <m/>
    <m/>
    <m/>
    <m/>
    <m/>
  </r>
  <r>
    <s v="George Hickenlooper"/>
    <n v="108"/>
    <x v="2667"/>
    <s v="Biography|Comedy|Crime|Drama"/>
    <x v="2865"/>
    <s v="English"/>
    <s v="Canada"/>
    <n v="15000000"/>
    <n v="2010"/>
    <n v="6.2"/>
    <s v="Biography"/>
    <x v="8"/>
    <s v="Crime"/>
    <s v="Drama"/>
    <m/>
    <m/>
    <m/>
    <m/>
  </r>
  <r>
    <s v="Don Bluth"/>
    <n v="69"/>
    <x v="2668"/>
    <s v="Adventure|Animation|Family"/>
    <x v="2866"/>
    <s v="English"/>
    <s v="USA"/>
    <n v="12500000"/>
    <n v="1988"/>
    <n v="7.3"/>
    <s v="Adventure"/>
    <x v="3"/>
    <s v="Family"/>
    <m/>
    <m/>
    <m/>
    <m/>
    <m/>
  </r>
  <r>
    <s v="Je-kyu Kang"/>
    <n v="148"/>
    <x v="2669"/>
    <s v="Action|Drama|War"/>
    <x v="2867"/>
    <s v="Korean"/>
    <s v="South Korea"/>
    <n v="12800000"/>
    <n v="2004"/>
    <n v="8.1"/>
    <s v="Action"/>
    <x v="9"/>
    <s v="War"/>
    <m/>
    <m/>
    <m/>
    <m/>
    <m/>
  </r>
  <r>
    <s v="William Dear"/>
    <n v="118"/>
    <x v="2670"/>
    <s v="Comedy|Drama|Family|Sport"/>
    <x v="2868"/>
    <s v="English"/>
    <s v="Canada"/>
    <n v="12500000"/>
    <n v="2009"/>
    <n v="7"/>
    <s v="Comedy"/>
    <x v="9"/>
    <s v="Family"/>
    <s v="Sport"/>
    <m/>
    <m/>
    <m/>
    <m/>
  </r>
  <r>
    <s v="William Friedkin"/>
    <n v="132"/>
    <x v="2671"/>
    <s v="Horror"/>
    <x v="2869"/>
    <s v="English"/>
    <s v="USA"/>
    <n v="8000000"/>
    <n v="1973"/>
    <n v="8"/>
    <s v="Horror"/>
    <x v="2"/>
    <m/>
    <m/>
    <m/>
    <m/>
    <m/>
    <m/>
  </r>
  <r>
    <s v="Steven Spielberg"/>
    <n v="130"/>
    <x v="2672"/>
    <s v="Adventure|Drama|Thriller"/>
    <x v="2870"/>
    <s v="English"/>
    <s v="USA"/>
    <n v="8000000"/>
    <n v="1975"/>
    <n v="8"/>
    <s v="Adventure"/>
    <x v="9"/>
    <s v="Thriller"/>
    <m/>
    <m/>
    <m/>
    <m/>
    <m/>
  </r>
  <r>
    <s v="Paul Weitz"/>
    <n v="95"/>
    <x v="2673"/>
    <s v="Comedy"/>
    <x v="2871"/>
    <s v="English"/>
    <s v="USA"/>
    <n v="11000000"/>
    <n v="1999"/>
    <n v="7"/>
    <s v="Comedy"/>
    <x v="2"/>
    <m/>
    <m/>
    <m/>
    <m/>
    <m/>
    <m/>
  </r>
  <r>
    <s v="StÃ©phane Aubier"/>
    <n v="80"/>
    <x v="2674"/>
    <s v="Animation|Comedy|Crime|Drama|Family"/>
    <x v="2872"/>
    <s v="French"/>
    <s v="France"/>
    <n v="9600000"/>
    <n v="2012"/>
    <n v="7.9"/>
    <s v="Animation"/>
    <x v="8"/>
    <s v="Crime"/>
    <s v="Drama"/>
    <s v="Family"/>
    <m/>
    <m/>
    <m/>
  </r>
  <r>
    <s v="Michael Ritchie"/>
    <n v="94"/>
    <x v="2675"/>
    <s v="Action|Adventure|Comedy|Fantasy|Mystery"/>
    <x v="2873"/>
    <s v="English"/>
    <s v="USA"/>
    <n v="25000000"/>
    <n v="1986"/>
    <n v="5.9"/>
    <s v="Action"/>
    <x v="0"/>
    <s v="Comedy"/>
    <s v="Fantasy"/>
    <s v="Mystery"/>
    <m/>
    <m/>
    <m/>
  </r>
  <r>
    <s v="Tim Story"/>
    <n v="122"/>
    <x v="2676"/>
    <s v="Comedy|Romance"/>
    <x v="2874"/>
    <s v="English"/>
    <s v="USA"/>
    <n v="12000000"/>
    <n v="2012"/>
    <n v="6.6"/>
    <s v="Comedy"/>
    <x v="6"/>
    <m/>
    <m/>
    <m/>
    <m/>
    <m/>
    <m/>
  </r>
  <r>
    <s v="Tim Story"/>
    <n v="102"/>
    <x v="2677"/>
    <s v="Comedy|Drama"/>
    <x v="2875"/>
    <s v="English"/>
    <s v="USA"/>
    <n v="12000000"/>
    <n v="2002"/>
    <n v="6.3"/>
    <s v="Comedy"/>
    <x v="9"/>
    <m/>
    <m/>
    <m/>
    <m/>
    <m/>
    <m/>
  </r>
  <r>
    <s v="Nicholas Meyer"/>
    <n v="116"/>
    <x v="2678"/>
    <s v="Action|Adventure|Sci-Fi"/>
    <x v="2876"/>
    <s v="English"/>
    <s v="USA"/>
    <n v="11000000"/>
    <n v="1982"/>
    <n v="7.7"/>
    <s v="Action"/>
    <x v="0"/>
    <s v="Sci-Fi"/>
    <m/>
    <m/>
    <m/>
    <m/>
    <m/>
  </r>
  <r>
    <s v="Tom Shadyac"/>
    <n v="78"/>
    <x v="2679"/>
    <s v="Comedy"/>
    <x v="2877"/>
    <s v="English"/>
    <s v="USA"/>
    <n v="12000000"/>
    <n v="1994"/>
    <n v="6.9"/>
    <s v="Comedy"/>
    <x v="2"/>
    <m/>
    <m/>
    <m/>
    <m/>
    <m/>
    <m/>
  </r>
  <r>
    <s v="John Badham"/>
    <n v="114"/>
    <x v="2680"/>
    <s v="Sci-Fi|Thriller"/>
    <x v="2878"/>
    <s v="English"/>
    <s v="USA"/>
    <n v="12000000"/>
    <n v="1983"/>
    <n v="7.1"/>
    <s v="Sci-Fi"/>
    <x v="1"/>
    <m/>
    <m/>
    <m/>
    <m/>
    <m/>
    <m/>
  </r>
  <r>
    <s v="Peter Weir"/>
    <n v="112"/>
    <x v="2681"/>
    <s v="Crime|Drama|Romance|Thriller"/>
    <x v="2879"/>
    <s v="English"/>
    <s v="USA"/>
    <n v="12000000"/>
    <n v="1985"/>
    <n v="7.4"/>
    <s v="Crime"/>
    <x v="9"/>
    <s v="Romance"/>
    <s v="Thriller"/>
    <m/>
    <m/>
    <m/>
    <m/>
  </r>
  <r>
    <s v="Mike McCoy"/>
    <n v="110"/>
    <x v="2682"/>
    <s v="Action|Adventure|Drama|Thriller|War"/>
    <x v="2880"/>
    <s v="English"/>
    <s v="USA"/>
    <n v="12000000"/>
    <n v="2012"/>
    <n v="6.5"/>
    <s v="Action"/>
    <x v="0"/>
    <s v="Drama"/>
    <s v="Thriller"/>
    <s v="War"/>
    <m/>
    <m/>
    <m/>
  </r>
  <r>
    <s v="Anne Fletcher"/>
    <n v="104"/>
    <x v="2683"/>
    <s v="Crime|Drama|Music|Romance"/>
    <x v="2881"/>
    <s v="English"/>
    <s v="USA"/>
    <n v="12000000"/>
    <n v="2006"/>
    <n v="6.5"/>
    <s v="Crime"/>
    <x v="9"/>
    <s v="Music"/>
    <s v="Romance"/>
    <m/>
    <m/>
    <m/>
    <m/>
  </r>
  <r>
    <s v="Mike Judge"/>
    <n v="81"/>
    <x v="2684"/>
    <s v="Adventure|Animation|Comedy|Crime"/>
    <x v="2882"/>
    <s v="English"/>
    <s v="USA"/>
    <n v="12000000"/>
    <n v="1996"/>
    <n v="6.8"/>
    <s v="Adventure"/>
    <x v="3"/>
    <s v="Comedy"/>
    <s v="Crime"/>
    <m/>
    <m/>
    <m/>
    <m/>
  </r>
  <r>
    <s v="Quentin Tarantino"/>
    <n v="154"/>
    <x v="2685"/>
    <s v="Crime|Thriller"/>
    <x v="2883"/>
    <s v="English"/>
    <s v="USA"/>
    <n v="12000000"/>
    <n v="1997"/>
    <n v="7.5"/>
    <s v="Crime"/>
    <x v="1"/>
    <m/>
    <m/>
    <m/>
    <m/>
    <m/>
    <m/>
  </r>
  <r>
    <s v="Jon Hurwitz"/>
    <n v="102"/>
    <x v="2686"/>
    <s v="Adventure|Comedy"/>
    <x v="2884"/>
    <s v="English"/>
    <s v="USA"/>
    <n v="12000000"/>
    <n v="2008"/>
    <n v="6.6"/>
    <s v="Adventure"/>
    <x v="8"/>
    <m/>
    <m/>
    <m/>
    <m/>
    <m/>
    <m/>
  </r>
  <r>
    <s v="Josh Trank"/>
    <n v="89"/>
    <x v="2687"/>
    <s v="Drama|Sci-Fi|Thriller"/>
    <x v="2885"/>
    <s v="English"/>
    <s v="USA"/>
    <n v="12000000"/>
    <n v="2012"/>
    <n v="7.1"/>
    <s v="Drama"/>
    <x v="10"/>
    <s v="Thriller"/>
    <m/>
    <m/>
    <m/>
    <m/>
    <m/>
  </r>
  <r>
    <s v="Barbra Streisand"/>
    <n v="132"/>
    <x v="1281"/>
    <s v="Drama|Musical|Romance"/>
    <x v="2886"/>
    <s v="English"/>
    <s v="UK"/>
    <n v="12000000"/>
    <n v="1983"/>
    <n v="6.6"/>
    <s v="Drama"/>
    <x v="15"/>
    <s v="Romance"/>
    <m/>
    <m/>
    <m/>
    <m/>
    <m/>
  </r>
  <r>
    <s v="Terry Gilliam"/>
    <n v="103"/>
    <x v="2688"/>
    <s v="Adventure|Comedy|Fantasy|Sci-Fi"/>
    <x v="2887"/>
    <s v="English"/>
    <s v="UK"/>
    <n v="5000000"/>
    <n v="1981"/>
    <n v="7"/>
    <s v="Adventure"/>
    <x v="8"/>
    <s v="Fantasy"/>
    <s v="Sci-Fi"/>
    <m/>
    <m/>
    <m/>
    <m/>
  </r>
  <r>
    <s v="Tamra Davis"/>
    <n v="93"/>
    <x v="2689"/>
    <s v="Comedy|Drama"/>
    <x v="2888"/>
    <s v="English"/>
    <s v="USA"/>
    <n v="12000000"/>
    <n v="2002"/>
    <n v="3.3"/>
    <s v="Comedy"/>
    <x v="9"/>
    <m/>
    <m/>
    <m/>
    <m/>
    <m/>
    <m/>
  </r>
  <r>
    <s v="Nima Nourizadeh"/>
    <n v="93"/>
    <x v="2690"/>
    <s v="Comedy|Crime"/>
    <x v="2889"/>
    <s v="English"/>
    <s v="USA"/>
    <n v="12000000"/>
    <n v="2012"/>
    <n v="6.7"/>
    <s v="Comedy"/>
    <x v="7"/>
    <m/>
    <m/>
    <m/>
    <m/>
    <m/>
    <m/>
  </r>
  <r>
    <s v="Franklin J. Schaffner"/>
    <n v="172"/>
    <x v="4"/>
    <s v="Biography|Drama|War"/>
    <x v="2890"/>
    <s v="English"/>
    <s v="USA"/>
    <n v="12000000"/>
    <n v="1970"/>
    <n v="8"/>
    <s v="Biography"/>
    <x v="9"/>
    <s v="War"/>
    <m/>
    <m/>
    <m/>
    <m/>
    <m/>
  </r>
  <r>
    <s v="Mark Romanek"/>
    <n v="96"/>
    <x v="2691"/>
    <s v="Drama|Thriller"/>
    <x v="2891"/>
    <s v="English"/>
    <s v="USA"/>
    <n v="12000000"/>
    <n v="2002"/>
    <n v="6.8"/>
    <s v="Drama"/>
    <x v="1"/>
    <m/>
    <m/>
    <m/>
    <m/>
    <m/>
    <m/>
  </r>
  <r>
    <s v="John Erick Dowdle"/>
    <n v="89"/>
    <x v="2692"/>
    <s v="Horror|Sci-Fi|Thriller"/>
    <x v="2892"/>
    <s v="English"/>
    <s v="USA"/>
    <n v="12000000"/>
    <n v="2008"/>
    <n v="6"/>
    <s v="Horror"/>
    <x v="10"/>
    <s v="Thriller"/>
    <m/>
    <m/>
    <m/>
    <m/>
    <m/>
  </r>
  <r>
    <s v="David Moreau"/>
    <n v="92"/>
    <x v="2693"/>
    <s v="Horror|Mystery"/>
    <x v="2893"/>
    <s v="English"/>
    <s v="USA"/>
    <n v="12000000"/>
    <n v="2008"/>
    <n v="5.4"/>
    <s v="Horror"/>
    <x v="12"/>
    <m/>
    <m/>
    <m/>
    <m/>
    <m/>
    <m/>
  </r>
  <r>
    <s v="Christopher Erskin"/>
    <n v="97"/>
    <x v="2694"/>
    <s v="Comedy"/>
    <x v="2894"/>
    <s v="English"/>
    <s v="USA"/>
    <n v="12000000"/>
    <n v="2004"/>
    <n v="4.3"/>
    <s v="Comedy"/>
    <x v="2"/>
    <m/>
    <m/>
    <m/>
    <m/>
    <m/>
    <m/>
  </r>
  <r>
    <s v="Jesse Dylan"/>
    <n v="93"/>
    <x v="2695"/>
    <s v="Comedy|Fantasy"/>
    <x v="2895"/>
    <s v="English"/>
    <s v="USA"/>
    <n v="12000000"/>
    <n v="2001"/>
    <n v="6.2"/>
    <s v="Comedy"/>
    <x v="5"/>
    <m/>
    <m/>
    <m/>
    <m/>
    <m/>
    <m/>
  </r>
  <r>
    <s v="Brian Henson"/>
    <n v="89"/>
    <x v="2696"/>
    <s v="Comedy|Drama|Family|Fantasy|Musical"/>
    <x v="2896"/>
    <s v="English"/>
    <s v="USA"/>
    <n v="12000000"/>
    <n v="1992"/>
    <n v="7.7"/>
    <s v="Comedy"/>
    <x v="9"/>
    <s v="Family"/>
    <s v="Fantasy"/>
    <s v="Musical"/>
    <m/>
    <m/>
    <m/>
  </r>
  <r>
    <s v="Martin Campbell"/>
    <n v="144"/>
    <x v="275"/>
    <s v="Action|Adventure|Thriller"/>
    <x v="283"/>
    <s v="English"/>
    <s v="UK"/>
    <n v="150000000"/>
    <n v="2006"/>
    <n v="8"/>
    <s v="Action"/>
    <x v="0"/>
    <s v="Thriller"/>
    <m/>
    <m/>
    <m/>
    <m/>
    <m/>
  </r>
  <r>
    <s v="Julie Taymor"/>
    <n v="123"/>
    <x v="2697"/>
    <s v="Biography|Drama|Romance"/>
    <x v="2897"/>
    <s v="English"/>
    <s v="USA"/>
    <n v="12000000"/>
    <n v="2002"/>
    <n v="7.4"/>
    <s v="Biography"/>
    <x v="9"/>
    <s v="Romance"/>
    <m/>
    <m/>
    <m/>
    <m/>
    <m/>
  </r>
  <r>
    <s v="Dan Cutforth"/>
    <n v="93"/>
    <x v="2698"/>
    <s v="Documentary|Music"/>
    <x v="2898"/>
    <s v="English"/>
    <s v="USA"/>
    <n v="12000000"/>
    <n v="2012"/>
    <n v="5.9"/>
    <s v="Documentary"/>
    <x v="16"/>
    <m/>
    <m/>
    <m/>
    <m/>
    <m/>
    <m/>
  </r>
  <r>
    <s v="Josh Boone"/>
    <n v="133"/>
    <x v="2699"/>
    <s v="Drama|Romance"/>
    <x v="2899"/>
    <s v="English"/>
    <s v="USA"/>
    <n v="12000000"/>
    <n v="2014"/>
    <n v="7.8"/>
    <s v="Drama"/>
    <x v="6"/>
    <m/>
    <m/>
    <m/>
    <m/>
    <m/>
    <m/>
  </r>
  <r>
    <s v="John Dahl"/>
    <n v="121"/>
    <x v="2700"/>
    <s v="Crime|Drama"/>
    <x v="2900"/>
    <s v="English"/>
    <s v="USA"/>
    <n v="12000000"/>
    <n v="1998"/>
    <n v="7.4"/>
    <s v="Crime"/>
    <x v="9"/>
    <m/>
    <m/>
    <m/>
    <m/>
    <m/>
    <m/>
  </r>
  <r>
    <s v="Chris Rock"/>
    <n v="102"/>
    <x v="2701"/>
    <s v="Comedy|Romance"/>
    <x v="2901"/>
    <s v="English"/>
    <s v="USA"/>
    <n v="12000000"/>
    <n v="2014"/>
    <n v="6.5"/>
    <s v="Comedy"/>
    <x v="6"/>
    <m/>
    <m/>
    <m/>
    <m/>
    <m/>
    <m/>
  </r>
  <r>
    <s v="John Frankenheimer"/>
    <n v="102"/>
    <x v="4"/>
    <s v="Horror|Sci-Fi"/>
    <x v="2902"/>
    <s v="English"/>
    <s v="USA"/>
    <n v="12000000"/>
    <n v="1979"/>
    <n v="5.4"/>
    <s v="Horror"/>
    <x v="10"/>
    <m/>
    <m/>
    <m/>
    <m/>
    <m/>
    <m/>
  </r>
  <r>
    <s v="David Koepp"/>
    <n v="99"/>
    <x v="2702"/>
    <s v="Horror|Mystery|Thriller"/>
    <x v="2903"/>
    <s v="English"/>
    <s v="USA"/>
    <n v="12000000"/>
    <n v="1999"/>
    <n v="7"/>
    <s v="Horror"/>
    <x v="12"/>
    <s v="Thriller"/>
    <m/>
    <m/>
    <m/>
    <m/>
    <m/>
  </r>
  <r>
    <s v="-"/>
    <n v="55"/>
    <x v="4"/>
    <s v="Action|Adventure|Biography|Drama|History"/>
    <x v="2904"/>
    <s v="English"/>
    <s v="USA"/>
    <s v="-"/>
    <s v="-"/>
    <n v="8.6"/>
    <s v="Action"/>
    <x v="0"/>
    <s v="Biography"/>
    <s v="Drama"/>
    <s v="History"/>
    <m/>
    <m/>
    <m/>
  </r>
  <r>
    <s v="Stephen Frears"/>
    <n v="98"/>
    <x v="2703"/>
    <s v="Biography|Drama"/>
    <x v="2905"/>
    <s v="English"/>
    <s v="UK"/>
    <n v="12000000"/>
    <n v="2013"/>
    <n v="7.6"/>
    <s v="Biography"/>
    <x v="9"/>
    <m/>
    <m/>
    <m/>
    <m/>
    <m/>
    <m/>
  </r>
  <r>
    <s v="Mike Binder"/>
    <n v="118"/>
    <x v="2704"/>
    <s v="Comedy|Drama"/>
    <x v="2906"/>
    <s v="English"/>
    <s v="USA"/>
    <n v="9000000"/>
    <n v="2005"/>
    <n v="6.9"/>
    <s v="Comedy"/>
    <x v="9"/>
    <m/>
    <m/>
    <m/>
    <m/>
    <m/>
    <m/>
  </r>
  <r>
    <s v="Franklin J. Schaffner"/>
    <n v="125"/>
    <x v="4"/>
    <s v="Drama|Thriller"/>
    <x v="2907"/>
    <s v="English"/>
    <s v="UK"/>
    <n v="12000000"/>
    <n v="1978"/>
    <n v="7"/>
    <s v="Drama"/>
    <x v="1"/>
    <m/>
    <m/>
    <m/>
    <m/>
    <m/>
    <m/>
  </r>
  <r>
    <s v="Elizabeth Allen Rosenbaum"/>
    <n v="104"/>
    <x v="2705"/>
    <s v="Comedy|Family|Fantasy|Romance"/>
    <x v="2908"/>
    <s v="English"/>
    <s v="USA"/>
    <n v="12000000"/>
    <n v="2006"/>
    <n v="5.3"/>
    <s v="Comedy"/>
    <x v="4"/>
    <s v="Fantasy"/>
    <s v="Romance"/>
    <m/>
    <m/>
    <m/>
    <m/>
  </r>
  <r>
    <s v="Jake Schreier"/>
    <n v="109"/>
    <x v="2706"/>
    <s v="Drama|Mystery|Romance"/>
    <x v="2909"/>
    <s v="English"/>
    <s v="USA"/>
    <n v="12000000"/>
    <n v="2015"/>
    <n v="6.4"/>
    <s v="Drama"/>
    <x v="12"/>
    <s v="Romance"/>
    <m/>
    <m/>
    <m/>
    <m/>
    <m/>
  </r>
  <r>
    <s v="Cheryl Dunye"/>
    <n v="86"/>
    <x v="2707"/>
    <s v="Comedy"/>
    <x v="2910"/>
    <s v="English"/>
    <s v="USA"/>
    <s v="-"/>
    <n v="2004"/>
    <n v="4.5"/>
    <s v="Comedy"/>
    <x v="2"/>
    <m/>
    <m/>
    <m/>
    <m/>
    <m/>
    <m/>
  </r>
  <r>
    <s v="Alexander Payne"/>
    <n v="115"/>
    <x v="2708"/>
    <s v="Adventure|Comedy|Drama"/>
    <x v="2911"/>
    <s v="English"/>
    <s v="USA"/>
    <n v="12000000"/>
    <n v="2013"/>
    <n v="7.8"/>
    <s v="Adventure"/>
    <x v="8"/>
    <s v="Drama"/>
    <m/>
    <m/>
    <m/>
    <m/>
    <m/>
  </r>
  <r>
    <s v="Ernest R. Dickerson"/>
    <n v="92"/>
    <x v="2709"/>
    <s v="Action|Fantasy|Horror|Thriller"/>
    <x v="2912"/>
    <s v="English"/>
    <s v="USA"/>
    <n v="13000000"/>
    <n v="1995"/>
    <n v="6.7"/>
    <s v="Action"/>
    <x v="5"/>
    <s v="Horror"/>
    <s v="Thriller"/>
    <m/>
    <m/>
    <m/>
    <m/>
  </r>
  <r>
    <s v="Tim Hill"/>
    <n v="91"/>
    <x v="2710"/>
    <s v="Comedy|Crime|Family"/>
    <x v="2913"/>
    <s v="English"/>
    <s v="USA"/>
    <n v="12000000"/>
    <n v="2001"/>
    <n v="5.3"/>
    <s v="Comedy"/>
    <x v="7"/>
    <s v="Family"/>
    <m/>
    <m/>
    <m/>
    <m/>
    <m/>
  </r>
  <r>
    <s v="Jason Reitman"/>
    <n v="94"/>
    <x v="2711"/>
    <s v="Comedy|Drama"/>
    <x v="2914"/>
    <s v="English"/>
    <s v="USA"/>
    <n v="12000000"/>
    <n v="2011"/>
    <n v="6.3"/>
    <s v="Comedy"/>
    <x v="9"/>
    <m/>
    <m/>
    <m/>
    <m/>
    <m/>
    <m/>
  </r>
  <r>
    <s v="Mark Neveldine"/>
    <n v="93"/>
    <x v="2712"/>
    <s v="Action|Crime|Thriller"/>
    <x v="2915"/>
    <s v="English"/>
    <s v="USA"/>
    <n v="12000000"/>
    <n v="2006"/>
    <n v="7"/>
    <s v="Action"/>
    <x v="7"/>
    <s v="Thriller"/>
    <m/>
    <m/>
    <m/>
    <m/>
    <m/>
  </r>
  <r>
    <s v="Lionel C. Martin"/>
    <n v="93"/>
    <x v="2713"/>
    <s v="Comedy"/>
    <x v="2916"/>
    <s v="English"/>
    <s v="USA"/>
    <s v="-"/>
    <n v="1997"/>
    <n v="5.3"/>
    <s v="Comedy"/>
    <x v="2"/>
    <m/>
    <m/>
    <m/>
    <m/>
    <m/>
    <m/>
  </r>
  <r>
    <s v="Richard LaGravenese"/>
    <n v="100"/>
    <x v="2714"/>
    <s v="Comedy|Drama|Romance"/>
    <x v="2917"/>
    <s v="English"/>
    <s v="USA"/>
    <n v="12000000"/>
    <n v="1998"/>
    <n v="6.6"/>
    <s v="Comedy"/>
    <x v="9"/>
    <s v="Romance"/>
    <m/>
    <m/>
    <m/>
    <m/>
    <m/>
  </r>
  <r>
    <s v="Sanaa Hamri"/>
    <n v="100"/>
    <x v="2715"/>
    <s v="Comedy|Romance|Sport"/>
    <x v="2918"/>
    <s v="English"/>
    <s v="USA"/>
    <s v="-"/>
    <n v="2010"/>
    <n v="5.8"/>
    <s v="Comedy"/>
    <x v="6"/>
    <s v="Sport"/>
    <m/>
    <m/>
    <m/>
    <m/>
    <m/>
  </r>
  <r>
    <s v="Jonathan Demme"/>
    <n v="113"/>
    <x v="2716"/>
    <s v="Drama|Romance"/>
    <x v="2919"/>
    <s v="English"/>
    <s v="USA"/>
    <s v="-"/>
    <n v="2008"/>
    <n v="6.7"/>
    <s v="Drama"/>
    <x v="6"/>
    <m/>
    <m/>
    <m/>
    <m/>
    <m/>
    <m/>
  </r>
  <r>
    <s v="Bob Rafelson"/>
    <n v="122"/>
    <x v="4"/>
    <s v="Crime|Drama|Romance|Thriller"/>
    <x v="2920"/>
    <s v="English"/>
    <s v="USA"/>
    <n v="12000000"/>
    <n v="1981"/>
    <n v="6.6"/>
    <s v="Crime"/>
    <x v="9"/>
    <s v="Romance"/>
    <s v="Thriller"/>
    <m/>
    <m/>
    <m/>
    <m/>
  </r>
  <r>
    <s v="Peter Webber"/>
    <n v="100"/>
    <x v="2717"/>
    <s v="Biography|Drama|Romance"/>
    <x v="2921"/>
    <s v="English"/>
    <s v="UK"/>
    <s v="-"/>
    <n v="2003"/>
    <n v="7"/>
    <s v="Biography"/>
    <x v="9"/>
    <s v="Romance"/>
    <m/>
    <m/>
    <m/>
    <m/>
    <m/>
  </r>
  <r>
    <s v="Wolfgang Petersen"/>
    <n v="293"/>
    <x v="2718"/>
    <s v="Adventure|Drama|Thriller|War"/>
    <x v="2922"/>
    <s v="German"/>
    <s v="West Germany"/>
    <n v="14000000"/>
    <n v="1981"/>
    <n v="8.4"/>
    <s v="Adventure"/>
    <x v="9"/>
    <s v="Thriller"/>
    <s v="War"/>
    <m/>
    <m/>
    <m/>
    <m/>
  </r>
  <r>
    <s v="John Lee Hancock"/>
    <n v="137"/>
    <x v="336"/>
    <s v="Drama|History|War|Western"/>
    <x v="344"/>
    <s v="English"/>
    <s v="USA"/>
    <n v="107000000"/>
    <n v="2004"/>
    <n v="6"/>
    <s v="Drama"/>
    <x v="14"/>
    <s v="War"/>
    <s v="Western"/>
    <m/>
    <m/>
    <m/>
    <m/>
  </r>
  <r>
    <s v="Wallace Wolodarsky"/>
    <n v="93"/>
    <x v="2719"/>
    <s v="Comedy"/>
    <x v="2923"/>
    <s v="English"/>
    <s v="USA"/>
    <n v="12000000"/>
    <n v="2002"/>
    <n v="5.4"/>
    <s v="Comedy"/>
    <x v="2"/>
    <m/>
    <m/>
    <m/>
    <m/>
    <m/>
    <m/>
  </r>
  <r>
    <s v="Richard Curtis"/>
    <n v="123"/>
    <x v="2720"/>
    <s v="Drama|Fantasy|Romance"/>
    <x v="2924"/>
    <s v="English"/>
    <s v="UK"/>
    <n v="12000000"/>
    <n v="2013"/>
    <n v="7.8"/>
    <s v="Drama"/>
    <x v="5"/>
    <s v="Romance"/>
    <m/>
    <m/>
    <m/>
    <m/>
    <m/>
  </r>
  <r>
    <s v="Yimou Zhang"/>
    <n v="119"/>
    <x v="2721"/>
    <s v="Action|Adventure|Drama|Romance"/>
    <x v="2925"/>
    <s v="Mandarin"/>
    <s v="China"/>
    <n v="100000000"/>
    <n v="2004"/>
    <n v="7.6"/>
    <s v="Action"/>
    <x v="0"/>
    <s v="Drama"/>
    <s v="Romance"/>
    <m/>
    <m/>
    <m/>
    <m/>
  </r>
  <r>
    <s v="Nicholas Jarecki"/>
    <n v="107"/>
    <x v="2722"/>
    <s v="Drama|Thriller"/>
    <x v="2926"/>
    <s v="English"/>
    <s v="USA"/>
    <n v="12000000"/>
    <n v="2012"/>
    <n v="6.6"/>
    <s v="Drama"/>
    <x v="1"/>
    <m/>
    <m/>
    <m/>
    <m/>
    <m/>
    <m/>
  </r>
  <r>
    <s v="Dean Israelite"/>
    <n v="106"/>
    <x v="2723"/>
    <s v="Sci-Fi|Thriller"/>
    <x v="2927"/>
    <s v="English"/>
    <s v="USA"/>
    <n v="12000000"/>
    <n v="2015"/>
    <n v="6.4"/>
    <s v="Sci-Fi"/>
    <x v="1"/>
    <m/>
    <m/>
    <m/>
    <m/>
    <m/>
    <m/>
  </r>
  <r>
    <s v="Darnell Martin"/>
    <n v="109"/>
    <x v="2724"/>
    <s v="Biography|Drama|Music"/>
    <x v="2928"/>
    <s v="English"/>
    <s v="USA"/>
    <n v="12000000"/>
    <n v="2008"/>
    <n v="7"/>
    <s v="Biography"/>
    <x v="9"/>
    <s v="Music"/>
    <m/>
    <m/>
    <m/>
    <m/>
    <m/>
  </r>
  <r>
    <s v="Scott Alexander"/>
    <n v="81"/>
    <x v="2725"/>
    <s v="Comedy|Crime"/>
    <x v="2929"/>
    <s v="English"/>
    <s v="USA"/>
    <n v="10000000"/>
    <n v="2000"/>
    <n v="5.7"/>
    <s v="Comedy"/>
    <x v="7"/>
    <m/>
    <m/>
    <m/>
    <m/>
    <m/>
    <m/>
  </r>
  <r>
    <s v="Stuart Gordon"/>
    <n v="95"/>
    <x v="2726"/>
    <s v="Action|Crime|Sci-Fi|Thriller"/>
    <x v="2930"/>
    <s v="English"/>
    <s v="Australia"/>
    <n v="8000000"/>
    <n v="1992"/>
    <n v="5.9"/>
    <s v="Action"/>
    <x v="7"/>
    <s v="Sci-Fi"/>
    <s v="Thriller"/>
    <m/>
    <m/>
    <m/>
    <m/>
  </r>
  <r>
    <s v="Christopher Guest"/>
    <n v="86"/>
    <x v="2727"/>
    <s v="Comedy"/>
    <x v="2931"/>
    <s v="English"/>
    <s v="USA"/>
    <n v="12000000"/>
    <n v="2006"/>
    <n v="6.3"/>
    <s v="Comedy"/>
    <x v="2"/>
    <m/>
    <m/>
    <m/>
    <m/>
    <m/>
    <m/>
  </r>
  <r>
    <s v="Woody Allen"/>
    <n v="113"/>
    <x v="2728"/>
    <s v="Comedy|Drama"/>
    <x v="2932"/>
    <s v="English"/>
    <s v="USA"/>
    <n v="12000000"/>
    <n v="1998"/>
    <n v="6.3"/>
    <s v="Comedy"/>
    <x v="9"/>
    <m/>
    <m/>
    <m/>
    <m/>
    <m/>
    <m/>
  </r>
  <r>
    <s v="Ryan Murphy"/>
    <n v="122"/>
    <x v="2729"/>
    <s v="Comedy|Drama"/>
    <x v="2933"/>
    <s v="English"/>
    <s v="USA"/>
    <n v="12000000"/>
    <n v="2006"/>
    <n v="6.2"/>
    <s v="Comedy"/>
    <x v="9"/>
    <m/>
    <m/>
    <m/>
    <m/>
    <m/>
    <m/>
  </r>
  <r>
    <s v="Robert Iscove"/>
    <n v="90"/>
    <x v="2730"/>
    <s v="Comedy|Musical|Romance"/>
    <x v="2934"/>
    <s v="English"/>
    <s v="USA"/>
    <n v="12000000"/>
    <n v="2003"/>
    <n v="2.1"/>
    <s v="Comedy"/>
    <x v="15"/>
    <s v="Romance"/>
    <m/>
    <m/>
    <m/>
    <m/>
    <m/>
  </r>
  <r>
    <s v="Spike Lee"/>
    <n v="108"/>
    <x v="2731"/>
    <s v="Comedy|Drama"/>
    <x v="2935"/>
    <s v="English"/>
    <s v="USA"/>
    <n v="12000000"/>
    <n v="1996"/>
    <n v="5"/>
    <s v="Comedy"/>
    <x v="9"/>
    <m/>
    <m/>
    <m/>
    <m/>
    <m/>
    <m/>
  </r>
  <r>
    <s v="Jane Campion"/>
    <n v="113"/>
    <x v="2732"/>
    <s v="Mystery|Thriller"/>
    <x v="2936"/>
    <s v="English"/>
    <s v="Australia"/>
    <n v="12000000"/>
    <n v="2003"/>
    <n v="5.3"/>
    <s v="Mystery"/>
    <x v="1"/>
    <m/>
    <m/>
    <m/>
    <m/>
    <m/>
    <m/>
  </r>
  <r>
    <s v="James Gray"/>
    <n v="110"/>
    <x v="2733"/>
    <s v="Drama|Romance"/>
    <x v="2937"/>
    <s v="English"/>
    <s v="USA"/>
    <n v="12000000"/>
    <n v="2008"/>
    <n v="7.1"/>
    <s v="Drama"/>
    <x v="6"/>
    <m/>
    <m/>
    <m/>
    <m/>
    <m/>
    <m/>
  </r>
  <r>
    <s v="Fred Schepisi"/>
    <n v="109"/>
    <x v="2734"/>
    <s v="Drama"/>
    <x v="2938"/>
    <s v="English"/>
    <s v="UK"/>
    <n v="12000000"/>
    <n v="2001"/>
    <n v="7"/>
    <s v="Drama"/>
    <x v="2"/>
    <m/>
    <m/>
    <m/>
    <m/>
    <m/>
    <m/>
  </r>
  <r>
    <s v="Joon-ho Bong"/>
    <n v="110"/>
    <x v="2735"/>
    <s v="Comedy|Drama|Horror|Sci-Fi"/>
    <x v="993"/>
    <s v="Korean"/>
    <s v="South Korea"/>
    <n v="12215500000"/>
    <n v="2006"/>
    <n v="7"/>
    <s v="Comedy"/>
    <x v="9"/>
    <s v="Horror"/>
    <s v="Sci-Fi"/>
    <m/>
    <m/>
    <m/>
    <m/>
  </r>
  <r>
    <s v="Roger Spottiswoode"/>
    <n v="100"/>
    <x v="4"/>
    <s v="Adventure|Crime|Thriller"/>
    <x v="2939"/>
    <s v="English"/>
    <s v="USA"/>
    <n v="12000000"/>
    <n v="1981"/>
    <n v="5.7"/>
    <s v="Adventure"/>
    <x v="7"/>
    <s v="Thriller"/>
    <m/>
    <m/>
    <m/>
    <m/>
    <m/>
  </r>
  <r>
    <s v="Antonia Bird"/>
    <n v="101"/>
    <x v="2736"/>
    <s v="Fantasy|Horror|Thriller"/>
    <x v="2940"/>
    <s v="English"/>
    <s v="Czech Republic"/>
    <n v="12000000"/>
    <n v="1999"/>
    <n v="7.1"/>
    <s v="Fantasy"/>
    <x v="11"/>
    <s v="Thriller"/>
    <m/>
    <m/>
    <m/>
    <m/>
    <m/>
  </r>
  <r>
    <s v="Jon Poll"/>
    <n v="97"/>
    <x v="2737"/>
    <s v="Comedy|Drama|Romance"/>
    <x v="2941"/>
    <s v="English"/>
    <s v="USA"/>
    <n v="12000000"/>
    <n v="2007"/>
    <n v="7"/>
    <s v="Comedy"/>
    <x v="9"/>
    <s v="Romance"/>
    <m/>
    <m/>
    <m/>
    <m/>
    <m/>
  </r>
  <r>
    <s v="Paolo Sorrentino"/>
    <n v="172"/>
    <x v="2738"/>
    <s v="Drama"/>
    <x v="2942"/>
    <s v="Italian"/>
    <s v="Italy"/>
    <n v="9200000"/>
    <n v="2013"/>
    <n v="7.7"/>
    <s v="Drama"/>
    <x v="2"/>
    <m/>
    <m/>
    <m/>
    <m/>
    <m/>
    <m/>
  </r>
  <r>
    <s v="Peter Care"/>
    <n v="104"/>
    <x v="2739"/>
    <s v="Comedy|Drama"/>
    <x v="2943"/>
    <s v="English"/>
    <s v="USA"/>
    <n v="12000000"/>
    <n v="2002"/>
    <n v="7.1"/>
    <s v="Comedy"/>
    <x v="9"/>
    <m/>
    <m/>
    <m/>
    <m/>
    <m/>
    <m/>
  </r>
  <r>
    <s v="Chan-wook Park"/>
    <n v="99"/>
    <x v="2740"/>
    <s v="Drama|Thriller"/>
    <x v="2944"/>
    <s v="English"/>
    <s v="UK"/>
    <n v="12000000"/>
    <n v="2013"/>
    <n v="6.8"/>
    <s v="Drama"/>
    <x v="1"/>
    <m/>
    <m/>
    <m/>
    <m/>
    <m/>
    <m/>
  </r>
  <r>
    <s v="Kar-Wai Wong"/>
    <n v="129"/>
    <x v="2741"/>
    <s v="Drama|Romance|Sci-Fi"/>
    <x v="2945"/>
    <s v="Cantonese"/>
    <s v="Hong Kong"/>
    <n v="12000000"/>
    <n v="2004"/>
    <n v="7.5"/>
    <s v="Drama"/>
    <x v="6"/>
    <s v="Sci-Fi"/>
    <m/>
    <m/>
    <m/>
    <m/>
    <m/>
  </r>
  <r>
    <s v="Ira Sachs"/>
    <n v="91"/>
    <x v="2742"/>
    <s v="Crime|Drama|Romance"/>
    <x v="2946"/>
    <s v="English"/>
    <s v="USA"/>
    <n v="12000000"/>
    <n v="2007"/>
    <n v="6.3"/>
    <s v="Crime"/>
    <x v="9"/>
    <s v="Romance"/>
    <m/>
    <m/>
    <m/>
    <m/>
    <m/>
  </r>
  <r>
    <s v="Carroll Ballard"/>
    <n v="100"/>
    <x v="2743"/>
    <s v="Adventure|Drama|Family"/>
    <x v="2947"/>
    <s v="English"/>
    <s v="USA"/>
    <n v="12000000"/>
    <n v="2005"/>
    <n v="7.3"/>
    <s v="Adventure"/>
    <x v="9"/>
    <s v="Family"/>
    <m/>
    <m/>
    <m/>
    <m/>
    <m/>
  </r>
  <r>
    <s v="Neil Jordan"/>
    <n v="111"/>
    <x v="2744"/>
    <s v="Drama|Mystery|Romance"/>
    <x v="2948"/>
    <s v="English"/>
    <s v="Ireland"/>
    <n v="12000000"/>
    <n v="2009"/>
    <n v="6.8"/>
    <s v="Drama"/>
    <x v="12"/>
    <s v="Romance"/>
    <m/>
    <m/>
    <m/>
    <m/>
    <m/>
  </r>
  <r>
    <s v="Takeshi Kitano"/>
    <n v="114"/>
    <x v="2745"/>
    <s v="Crime|Drama|Thriller"/>
    <x v="2949"/>
    <s v="English"/>
    <s v="USA"/>
    <n v="10000000"/>
    <n v="2000"/>
    <n v="7.2"/>
    <s v="Crime"/>
    <x v="9"/>
    <s v="Thriller"/>
    <m/>
    <m/>
    <m/>
    <m/>
    <m/>
  </r>
  <r>
    <s v="Anthony Russo"/>
    <n v="86"/>
    <x v="2746"/>
    <s v="Comedy|Crime"/>
    <x v="2950"/>
    <s v="English"/>
    <s v="USA"/>
    <n v="12000000"/>
    <n v="2002"/>
    <n v="6.4"/>
    <s v="Comedy"/>
    <x v="7"/>
    <m/>
    <m/>
    <m/>
    <m/>
    <m/>
    <m/>
  </r>
  <r>
    <s v="Sidney Lumet"/>
    <n v="107"/>
    <x v="2747"/>
    <s v="Comedy|Drama"/>
    <x v="2951"/>
    <s v="English"/>
    <s v="Australia"/>
    <n v="12000000"/>
    <n v="1997"/>
    <n v="6"/>
    <s v="Comedy"/>
    <x v="9"/>
    <m/>
    <m/>
    <m/>
    <m/>
    <m/>
    <m/>
  </r>
  <r>
    <s v="Vadim Perelman"/>
    <n v="90"/>
    <x v="2748"/>
    <s v="Drama|Mystery|Thriller"/>
    <x v="2952"/>
    <s v="English"/>
    <s v="USA"/>
    <n v="8000000"/>
    <n v="2007"/>
    <n v="6.4"/>
    <s v="Drama"/>
    <x v="12"/>
    <s v="Thriller"/>
    <m/>
    <m/>
    <m/>
    <m/>
    <m/>
  </r>
  <r>
    <s v="Lawrence Kasdan"/>
    <n v="103"/>
    <x v="2749"/>
    <s v="Comedy|Drama|Romance"/>
    <x v="2953"/>
    <s v="English"/>
    <s v="USA"/>
    <s v="-"/>
    <n v="2012"/>
    <n v="5.0999999999999996"/>
    <s v="Comedy"/>
    <x v="9"/>
    <s v="Romance"/>
    <m/>
    <m/>
    <m/>
    <m/>
    <m/>
  </r>
  <r>
    <s v="Marco Kreuzpaintner"/>
    <n v="120"/>
    <x v="2750"/>
    <s v="Crime|Drama|Thriller"/>
    <x v="2954"/>
    <s v="English"/>
    <s v="Germany"/>
    <n v="12000000"/>
    <n v="2007"/>
    <n v="7.5"/>
    <s v="Crime"/>
    <x v="9"/>
    <s v="Thriller"/>
    <m/>
    <m/>
    <m/>
    <m/>
    <m/>
  </r>
  <r>
    <s v="Lajos Koltai"/>
    <n v="134"/>
    <x v="2751"/>
    <s v="Drama|Romance|War"/>
    <x v="2955"/>
    <s v="Hungarian"/>
    <s v="Hungary"/>
    <n v="2500000000"/>
    <n v="2005"/>
    <n v="7.1"/>
    <s v="Drama"/>
    <x v="6"/>
    <s v="War"/>
    <m/>
    <m/>
    <m/>
    <m/>
    <m/>
  </r>
  <r>
    <s v="Alan Rudolph"/>
    <n v="110"/>
    <x v="2752"/>
    <s v="Comedy"/>
    <x v="2956"/>
    <s v="English"/>
    <s v="USA"/>
    <n v="12000000"/>
    <n v="1999"/>
    <n v="4.5999999999999996"/>
    <s v="Comedy"/>
    <x v="2"/>
    <m/>
    <m/>
    <m/>
    <m/>
    <m/>
    <m/>
  </r>
  <r>
    <s v="Yimou Zhang"/>
    <n v="95"/>
    <x v="2753"/>
    <s v="Comedy|Drama"/>
    <x v="2957"/>
    <s v="Mandarin"/>
    <s v="China"/>
    <s v="-"/>
    <n v="2009"/>
    <n v="5.7"/>
    <s v="Comedy"/>
    <x v="9"/>
    <m/>
    <m/>
    <m/>
    <m/>
    <m/>
    <m/>
  </r>
  <r>
    <s v="Vincenzo Natali"/>
    <n v="95"/>
    <x v="4"/>
    <s v="Mystery|Romance|Sci-Fi|Thriller"/>
    <x v="2958"/>
    <s v="English"/>
    <s v="USA"/>
    <n v="7500000"/>
    <n v="2002"/>
    <n v="6.8"/>
    <s v="Mystery"/>
    <x v="6"/>
    <s v="Sci-Fi"/>
    <s v="Thriller"/>
    <m/>
    <m/>
    <m/>
    <m/>
  </r>
  <r>
    <s v="Chuan Lu"/>
    <n v="132"/>
    <x v="2754"/>
    <s v="Drama|History|War"/>
    <x v="2959"/>
    <s v="Mandarin"/>
    <s v="China"/>
    <n v="12000000"/>
    <n v="2009"/>
    <n v="7.7"/>
    <s v="Drama"/>
    <x v="14"/>
    <s v="War"/>
    <m/>
    <m/>
    <m/>
    <m/>
    <m/>
  </r>
  <r>
    <s v="Tim Johnson"/>
    <n v="94"/>
    <x v="183"/>
    <s v="Adventure|Animation|Comedy|Family|Fantasy|Sci-Fi"/>
    <x v="186"/>
    <s v="English"/>
    <s v="USA"/>
    <n v="135000000"/>
    <n v="2015"/>
    <n v="6.7"/>
    <s v="Adventure"/>
    <x v="3"/>
    <s v="Comedy"/>
    <s v="Family"/>
    <s v="Fantasy"/>
    <s v="Sci-Fi"/>
    <m/>
    <m/>
  </r>
  <r>
    <s v="Lijun Sun"/>
    <n v="89"/>
    <x v="4"/>
    <s v="Action|Adventure|Animation|Comedy|Family"/>
    <x v="2960"/>
    <s v="Mandarin"/>
    <s v="China"/>
    <s v="-"/>
    <n v="2011"/>
    <n v="3.2"/>
    <s v="Action"/>
    <x v="0"/>
    <s v="Animation"/>
    <s v="Comedy"/>
    <s v="Family"/>
    <m/>
    <m/>
    <m/>
  </r>
  <r>
    <s v="Takashi Yamazaki"/>
    <n v="138"/>
    <x v="4"/>
    <s v="Action|Adventure|Drama|Sci-Fi"/>
    <x v="2961"/>
    <s v="Japanese"/>
    <s v="Japan"/>
    <n v="12000000"/>
    <n v="2010"/>
    <n v="6.1"/>
    <s v="Action"/>
    <x v="0"/>
    <s v="Drama"/>
    <s v="Sci-Fi"/>
    <m/>
    <m/>
    <m/>
    <m/>
  </r>
  <r>
    <s v="Renny Harlin"/>
    <n v="113"/>
    <x v="2755"/>
    <s v="Action|Drama|War"/>
    <x v="2962"/>
    <s v="English"/>
    <s v="Georgia"/>
    <n v="20000000"/>
    <n v="2011"/>
    <n v="5.6"/>
    <s v="Action"/>
    <x v="9"/>
    <s v="War"/>
    <m/>
    <m/>
    <m/>
    <m/>
    <m/>
  </r>
  <r>
    <s v="Christopher Smith"/>
    <n v="99"/>
    <x v="4"/>
    <s v="Fantasy|Mystery|Thriller"/>
    <x v="2963"/>
    <s v="English"/>
    <s v="UK"/>
    <n v="12000000"/>
    <n v="2009"/>
    <n v="6.9"/>
    <s v="Fantasy"/>
    <x v="12"/>
    <s v="Thriller"/>
    <m/>
    <m/>
    <m/>
    <m/>
    <m/>
  </r>
  <r>
    <s v="Timothy Hines"/>
    <n v="111"/>
    <x v="2756"/>
    <s v="Drama"/>
    <x v="2964"/>
    <s v="English"/>
    <s v="USA"/>
    <n v="12000000"/>
    <n v="2015"/>
    <n v="7.5"/>
    <s v="Drama"/>
    <x v="2"/>
    <m/>
    <m/>
    <m/>
    <m/>
    <m/>
    <m/>
  </r>
  <r>
    <s v="Randall Wallace"/>
    <n v="99"/>
    <x v="2757"/>
    <s v="Biography|Drama"/>
    <x v="2965"/>
    <s v="English"/>
    <s v="USA"/>
    <n v="12000000"/>
    <n v="2014"/>
    <n v="5.8"/>
    <s v="Biography"/>
    <x v="9"/>
    <m/>
    <m/>
    <m/>
    <m/>
    <m/>
    <m/>
  </r>
  <r>
    <s v="Guy Ritchie"/>
    <n v="104"/>
    <x v="2758"/>
    <s v="Comedy|Crime"/>
    <x v="2966"/>
    <s v="English"/>
    <s v="UK"/>
    <n v="6000000"/>
    <n v="2000"/>
    <n v="8.3000000000000007"/>
    <s v="Comedy"/>
    <x v="7"/>
    <m/>
    <m/>
    <m/>
    <m/>
    <m/>
    <m/>
  </r>
  <r>
    <s v="David Winters"/>
    <n v="89"/>
    <x v="4"/>
    <s v="Family|Musical"/>
    <x v="2967"/>
    <s v="English"/>
    <s v="USA"/>
    <n v="12000000"/>
    <n v="2015"/>
    <n v="2.8"/>
    <s v="Family"/>
    <x v="15"/>
    <m/>
    <m/>
    <m/>
    <m/>
    <m/>
    <m/>
  </r>
  <r>
    <s v="Mary Lambert"/>
    <n v="103"/>
    <x v="2759"/>
    <s v="Fantasy|Horror"/>
    <x v="2968"/>
    <s v="English"/>
    <s v="USA"/>
    <n v="11500000"/>
    <n v="1989"/>
    <n v="6.6"/>
    <s v="Fantasy"/>
    <x v="11"/>
    <m/>
    <m/>
    <m/>
    <m/>
    <m/>
    <m/>
  </r>
  <r>
    <s v="Akira Kurosawa"/>
    <n v="134"/>
    <x v="2760"/>
    <s v="Drama"/>
    <x v="2969"/>
    <s v="Japanese"/>
    <s v="Japan"/>
    <n v="11900000"/>
    <n v="1993"/>
    <n v="7.5"/>
    <s v="Drama"/>
    <x v="2"/>
    <m/>
    <m/>
    <m/>
    <m/>
    <m/>
    <m/>
  </r>
  <r>
    <s v="Jamie Thraves"/>
    <n v="100"/>
    <x v="4"/>
    <s v="Drama|Thriller"/>
    <x v="2970"/>
    <s v="English"/>
    <s v="UK"/>
    <n v="11500000"/>
    <n v="2009"/>
    <n v="6"/>
    <s v="Drama"/>
    <x v="1"/>
    <m/>
    <m/>
    <m/>
    <m/>
    <m/>
    <m/>
  </r>
  <r>
    <s v="Mabel Cheung"/>
    <n v="130"/>
    <x v="4"/>
    <s v="Drama"/>
    <x v="2971"/>
    <s v="Chinese"/>
    <s v="China"/>
    <n v="12000000"/>
    <n v="2015"/>
    <n v="6.2"/>
    <s v="Drama"/>
    <x v="2"/>
    <m/>
    <m/>
    <m/>
    <m/>
    <m/>
    <m/>
  </r>
  <r>
    <s v="Joe Dante"/>
    <n v="106"/>
    <x v="2761"/>
    <s v="Comedy|Fantasy|Horror"/>
    <x v="2972"/>
    <s v="English"/>
    <s v="USA"/>
    <n v="11000000"/>
    <n v="1984"/>
    <n v="7.2"/>
    <s v="Comedy"/>
    <x v="5"/>
    <s v="Horror"/>
    <m/>
    <m/>
    <m/>
    <m/>
    <m/>
  </r>
  <r>
    <s v="George Lucas"/>
    <n v="125"/>
    <x v="2762"/>
    <s v="Action|Adventure|Fantasy|Sci-Fi"/>
    <x v="2973"/>
    <s v="English"/>
    <s v="USA"/>
    <n v="11000000"/>
    <n v="1977"/>
    <n v="8.6999999999999993"/>
    <s v="Action"/>
    <x v="0"/>
    <s v="Fantasy"/>
    <s v="Sci-Fi"/>
    <m/>
    <m/>
    <m/>
    <m/>
  </r>
  <r>
    <s v="Dan Mazer"/>
    <n v="109"/>
    <x v="2763"/>
    <s v="Comedy"/>
    <x v="2974"/>
    <s v="English"/>
    <s v="USA"/>
    <n v="11500000"/>
    <n v="2016"/>
    <n v="6"/>
    <s v="Comedy"/>
    <x v="2"/>
    <m/>
    <m/>
    <m/>
    <m/>
    <m/>
    <m/>
  </r>
  <r>
    <s v="David Lean"/>
    <n v="200"/>
    <x v="2764"/>
    <s v="Drama|Romance|War"/>
    <x v="2975"/>
    <s v="English"/>
    <s v="USA"/>
    <n v="11000000"/>
    <n v="1965"/>
    <n v="8"/>
    <s v="Drama"/>
    <x v="6"/>
    <s v="War"/>
    <m/>
    <m/>
    <m/>
    <m/>
    <m/>
  </r>
  <r>
    <s v="Stephen Daldry"/>
    <n v="114"/>
    <x v="2765"/>
    <s v="Adventure|Crime|Drama|Mystery|Thriller"/>
    <x v="2976"/>
    <s v="Portuguese"/>
    <s v="UK"/>
    <s v="-"/>
    <n v="2014"/>
    <n v="7.2"/>
    <s v="Adventure"/>
    <x v="7"/>
    <s v="Drama"/>
    <s v="Mystery"/>
    <s v="Thriller"/>
    <m/>
    <m/>
    <m/>
  </r>
  <r>
    <s v="Kenny Ortega"/>
    <n v="112"/>
    <x v="2766"/>
    <s v="Comedy|Drama|Family|Music|Musical|Romance"/>
    <x v="2977"/>
    <s v="English"/>
    <s v="USA"/>
    <n v="11000000"/>
    <n v="2008"/>
    <n v="4.5"/>
    <s v="Comedy"/>
    <x v="9"/>
    <s v="Family"/>
    <s v="Music"/>
    <s v="Musical"/>
    <s v="Romance"/>
    <m/>
    <m/>
  </r>
  <r>
    <s v="David O. Russell"/>
    <n v="116"/>
    <x v="2767"/>
    <s v="Biography|Drama|Sport"/>
    <x v="2978"/>
    <s v="English"/>
    <s v="USA"/>
    <n v="25000000"/>
    <n v="2010"/>
    <n v="7.9"/>
    <s v="Biography"/>
    <x v="9"/>
    <s v="Sport"/>
    <m/>
    <m/>
    <m/>
    <m/>
    <m/>
  </r>
  <r>
    <s v="Jeff Tremaine"/>
    <n v="92"/>
    <x v="2768"/>
    <s v="Action|Comedy|Documentary"/>
    <x v="2979"/>
    <s v="English"/>
    <s v="USA"/>
    <s v="-"/>
    <n v="2006"/>
    <n v="7.1"/>
    <s v="Action"/>
    <x v="8"/>
    <s v="Documentary"/>
    <m/>
    <m/>
    <m/>
    <m/>
    <m/>
  </r>
  <r>
    <s v="Jonathan Lynn"/>
    <n v="120"/>
    <x v="2769"/>
    <s v="Comedy|Crime"/>
    <x v="2980"/>
    <s v="English"/>
    <s v="USA"/>
    <n v="11000000"/>
    <n v="1992"/>
    <n v="7.5"/>
    <s v="Comedy"/>
    <x v="7"/>
    <m/>
    <m/>
    <m/>
    <m/>
    <m/>
    <m/>
  </r>
  <r>
    <s v="R.J. Cutler"/>
    <n v="107"/>
    <x v="2770"/>
    <s v="Drama|Fantasy|Music|Romance"/>
    <x v="2981"/>
    <s v="English"/>
    <s v="USA"/>
    <n v="11000000"/>
    <n v="2014"/>
    <n v="6.8"/>
    <s v="Drama"/>
    <x v="5"/>
    <s v="Music"/>
    <s v="Romance"/>
    <m/>
    <m/>
    <m/>
    <m/>
  </r>
  <r>
    <s v="Brian Trenchard-Smith"/>
    <n v="92"/>
    <x v="4"/>
    <s v="Action|Comedy|Crime"/>
    <x v="2982"/>
    <s v="English"/>
    <s v="Canada"/>
    <n v="12000000"/>
    <n v="2014"/>
    <n v="4.3"/>
    <s v="Action"/>
    <x v="8"/>
    <s v="Crime"/>
    <m/>
    <m/>
    <m/>
    <m/>
    <m/>
  </r>
  <r>
    <s v="David S. Ward"/>
    <n v="107"/>
    <x v="2771"/>
    <s v="Comedy|Sport"/>
    <x v="2983"/>
    <s v="English"/>
    <s v="USA"/>
    <n v="11000000"/>
    <n v="1989"/>
    <n v="7.2"/>
    <s v="Comedy"/>
    <x v="19"/>
    <m/>
    <m/>
    <m/>
    <m/>
    <m/>
    <m/>
  </r>
  <r>
    <s v="Oliver Parker"/>
    <n v="100"/>
    <x v="4"/>
    <s v="Comedy"/>
    <x v="2984"/>
    <s v="English"/>
    <s v="UK"/>
    <n v="13500000"/>
    <n v="2007"/>
    <n v="5.8"/>
    <s v="Comedy"/>
    <x v="2"/>
    <m/>
    <m/>
    <m/>
    <m/>
    <m/>
    <m/>
  </r>
  <r>
    <s v="Joel Schumacher"/>
    <n v="81"/>
    <x v="2772"/>
    <s v="Crime|Thriller"/>
    <x v="2985"/>
    <s v="English"/>
    <s v="USA"/>
    <n v="13000000"/>
    <n v="2002"/>
    <n v="7.1"/>
    <s v="Crime"/>
    <x v="1"/>
    <m/>
    <m/>
    <m/>
    <m/>
    <m/>
    <m/>
  </r>
  <r>
    <s v="Adam Shankman"/>
    <n v="101"/>
    <x v="2773"/>
    <s v="Drama|Romance"/>
    <x v="2986"/>
    <s v="English"/>
    <s v="USA"/>
    <n v="11000000"/>
    <n v="2002"/>
    <n v="7.4"/>
    <s v="Drama"/>
    <x v="6"/>
    <m/>
    <m/>
    <m/>
    <m/>
    <m/>
    <m/>
  </r>
  <r>
    <s v="Tim Robbins"/>
    <n v="122"/>
    <x v="2774"/>
    <s v="Crime|Drama"/>
    <x v="2987"/>
    <s v="English"/>
    <s v="UK"/>
    <n v="11000000"/>
    <n v="1995"/>
    <n v="7.6"/>
    <s v="Crime"/>
    <x v="9"/>
    <m/>
    <m/>
    <m/>
    <m/>
    <m/>
    <m/>
  </r>
  <r>
    <s v="Roger Kumble"/>
    <n v="97"/>
    <x v="2775"/>
    <s v="Drama|Romance"/>
    <x v="2988"/>
    <s v="English"/>
    <s v="USA"/>
    <n v="10500000"/>
    <n v="1999"/>
    <n v="6.9"/>
    <s v="Drama"/>
    <x v="6"/>
    <m/>
    <m/>
    <m/>
    <m/>
    <m/>
    <m/>
  </r>
  <r>
    <s v="Kevin Greutert"/>
    <n v="92"/>
    <x v="2776"/>
    <s v="Horror|Mystery"/>
    <x v="2989"/>
    <s v="English"/>
    <s v="Canada"/>
    <n v="11000000"/>
    <n v="2009"/>
    <n v="6"/>
    <s v="Horror"/>
    <x v="12"/>
    <m/>
    <m/>
    <m/>
    <m/>
    <m/>
    <m/>
  </r>
  <r>
    <s v="Mel Brooks"/>
    <n v="92"/>
    <x v="4"/>
    <s v="Comedy"/>
    <x v="2990"/>
    <s v="English"/>
    <s v="USA"/>
    <n v="11000000"/>
    <n v="1981"/>
    <n v="6.9"/>
    <s v="Comedy"/>
    <x v="2"/>
    <m/>
    <m/>
    <m/>
    <m/>
    <m/>
    <m/>
  </r>
  <r>
    <s v="Gina Prince-Bythewood"/>
    <n v="110"/>
    <x v="2777"/>
    <s v="Drama"/>
    <x v="2991"/>
    <s v="English"/>
    <s v="USA"/>
    <n v="11000000"/>
    <n v="2008"/>
    <n v="7.3"/>
    <s v="Drama"/>
    <x v="2"/>
    <m/>
    <m/>
    <m/>
    <m/>
    <m/>
    <m/>
  </r>
  <r>
    <s v="Rob Pritts"/>
    <n v="86"/>
    <x v="2778"/>
    <s v="Comedy|Crime"/>
    <x v="2992"/>
    <s v="English"/>
    <s v="USA"/>
    <n v="11000000"/>
    <n v="2001"/>
    <n v="4.5999999999999996"/>
    <s v="Comedy"/>
    <x v="7"/>
    <m/>
    <m/>
    <m/>
    <m/>
    <m/>
    <m/>
  </r>
  <r>
    <s v="Brian De Palma"/>
    <n v="91"/>
    <x v="2779"/>
    <s v="Crime|Drama|Thriller"/>
    <x v="2993"/>
    <s v="English"/>
    <s v="USA"/>
    <n v="12000000"/>
    <n v="1992"/>
    <n v="6"/>
    <s v="Crime"/>
    <x v="9"/>
    <s v="Thriller"/>
    <m/>
    <m/>
    <m/>
    <m/>
    <m/>
  </r>
  <r>
    <s v="Norman Jewison"/>
    <n v="145"/>
    <x v="4"/>
    <s v="Drama"/>
    <x v="2994"/>
    <s v="English"/>
    <s v="USA"/>
    <n v="11000000"/>
    <n v="1978"/>
    <n v="6.4"/>
    <s v="Drama"/>
    <x v="2"/>
    <m/>
    <m/>
    <m/>
    <m/>
    <m/>
    <m/>
  </r>
  <r>
    <s v="Tobe Hooper"/>
    <n v="100"/>
    <x v="2780"/>
    <s v="Horror|Sci-Fi"/>
    <x v="2995"/>
    <s v="English"/>
    <s v="USA"/>
    <n v="12000000"/>
    <n v="1986"/>
    <n v="5.5"/>
    <s v="Horror"/>
    <x v="10"/>
    <m/>
    <m/>
    <m/>
    <m/>
    <m/>
    <m/>
  </r>
  <r>
    <s v="John Crowley"/>
    <n v="111"/>
    <x v="2781"/>
    <s v="Drama|Romance"/>
    <x v="2996"/>
    <s v="English"/>
    <s v="UK"/>
    <n v="11000000"/>
    <n v="2015"/>
    <n v="7.5"/>
    <s v="Drama"/>
    <x v="6"/>
    <m/>
    <m/>
    <m/>
    <m/>
    <m/>
    <m/>
  </r>
  <r>
    <s v="Stanley Kubrick"/>
    <n v="184"/>
    <x v="4"/>
    <s v="Adventure|Drama|History|War"/>
    <x v="2997"/>
    <s v="English"/>
    <s v="UK"/>
    <n v="11000000"/>
    <n v="1975"/>
    <n v="8.1"/>
    <s v="Adventure"/>
    <x v="9"/>
    <s v="History"/>
    <s v="War"/>
    <m/>
    <m/>
    <m/>
    <m/>
  </r>
  <r>
    <s v="Brendan Malloy"/>
    <n v="89"/>
    <x v="2782"/>
    <s v="Comedy|Sport"/>
    <x v="2998"/>
    <s v="English"/>
    <s v="USA"/>
    <n v="11000000"/>
    <n v="2001"/>
    <n v="6.3"/>
    <s v="Comedy"/>
    <x v="19"/>
    <m/>
    <m/>
    <m/>
    <m/>
    <m/>
    <m/>
  </r>
  <r>
    <s v="Reginald Hudlin"/>
    <n v="84"/>
    <x v="2783"/>
    <s v="Comedy"/>
    <x v="2999"/>
    <s v="English"/>
    <s v="USA"/>
    <n v="11000000"/>
    <n v="2000"/>
    <n v="5.0999999999999996"/>
    <s v="Comedy"/>
    <x v="2"/>
    <m/>
    <m/>
    <m/>
    <m/>
    <m/>
    <m/>
  </r>
  <r>
    <s v="Dustin Hoffman"/>
    <n v="98"/>
    <x v="2784"/>
    <s v="Comedy|Drama"/>
    <x v="3000"/>
    <s v="English"/>
    <s v="UK"/>
    <n v="11000000"/>
    <n v="2012"/>
    <n v="6.8"/>
    <s v="Comedy"/>
    <x v="9"/>
    <m/>
    <m/>
    <m/>
    <m/>
    <m/>
    <m/>
  </r>
  <r>
    <s v="Gregory Poirier"/>
    <n v="95"/>
    <x v="2785"/>
    <s v="Comedy"/>
    <x v="3001"/>
    <s v="English"/>
    <s v="USA"/>
    <n v="11000000"/>
    <n v="2001"/>
    <n v="5.3"/>
    <s v="Comedy"/>
    <x v="2"/>
    <m/>
    <m/>
    <m/>
    <m/>
    <m/>
    <m/>
  </r>
  <r>
    <s v="Bill Paxton"/>
    <n v="100"/>
    <x v="2786"/>
    <s v="Crime|Drama|Thriller"/>
    <x v="3002"/>
    <s v="English"/>
    <s v="USA"/>
    <n v="11000000"/>
    <n v="2001"/>
    <n v="7.3"/>
    <s v="Crime"/>
    <x v="9"/>
    <s v="Thriller"/>
    <m/>
    <m/>
    <m/>
    <m/>
    <m/>
  </r>
  <r>
    <s v="Simon Curtis"/>
    <n v="109"/>
    <x v="2787"/>
    <s v="Biography|Drama|History"/>
    <x v="3003"/>
    <s v="English"/>
    <s v="UK"/>
    <n v="11000000"/>
    <n v="2015"/>
    <n v="7.3"/>
    <s v="Biography"/>
    <x v="9"/>
    <s v="History"/>
    <m/>
    <m/>
    <m/>
    <m/>
    <m/>
  </r>
  <r>
    <s v="Bill Condon"/>
    <n v="118"/>
    <x v="2788"/>
    <s v="Biography|Drama"/>
    <x v="3004"/>
    <s v="English"/>
    <s v="USA"/>
    <n v="11000000"/>
    <n v="2004"/>
    <n v="7.1"/>
    <s v="Biography"/>
    <x v="9"/>
    <m/>
    <m/>
    <m/>
    <m/>
    <m/>
    <m/>
  </r>
  <r>
    <s v="Sam Raimi"/>
    <n v="88"/>
    <x v="2789"/>
    <s v="Comedy|Fantasy|Horror"/>
    <x v="3005"/>
    <s v="English"/>
    <s v="USA"/>
    <n v="13000000"/>
    <n v="1992"/>
    <n v="7.6"/>
    <s v="Comedy"/>
    <x v="5"/>
    <s v="Horror"/>
    <m/>
    <m/>
    <m/>
    <m/>
    <m/>
  </r>
  <r>
    <s v="Dewey Nicks"/>
    <n v="86"/>
    <x v="2790"/>
    <s v="Comedy|Romance"/>
    <x v="3006"/>
    <s v="English"/>
    <s v="Canada"/>
    <n v="11000000"/>
    <n v="2002"/>
    <n v="5.3"/>
    <s v="Comedy"/>
    <x v="6"/>
    <m/>
    <m/>
    <m/>
    <m/>
    <m/>
    <m/>
  </r>
  <r>
    <s v="Lasse HallstrÃ¶m"/>
    <n v="118"/>
    <x v="2791"/>
    <s v="Drama|Romance"/>
    <x v="3007"/>
    <s v="English"/>
    <s v="USA"/>
    <n v="11000000"/>
    <n v="1993"/>
    <n v="7.8"/>
    <s v="Drama"/>
    <x v="6"/>
    <m/>
    <m/>
    <m/>
    <m/>
    <m/>
    <m/>
  </r>
  <r>
    <s v="Philip Saville"/>
    <n v="125"/>
    <x v="2792"/>
    <s v="Biography|Drama|History"/>
    <x v="3008"/>
    <s v="English"/>
    <s v="Canada"/>
    <n v="17000000"/>
    <n v="2003"/>
    <n v="7.7"/>
    <s v="Biography"/>
    <x v="9"/>
    <s v="History"/>
    <m/>
    <m/>
    <m/>
    <m/>
    <m/>
  </r>
  <r>
    <s v="Mike Leigh"/>
    <n v="125"/>
    <x v="2793"/>
    <s v="Crime|Drama"/>
    <x v="3009"/>
    <s v="English"/>
    <s v="UK"/>
    <n v="11000000"/>
    <n v="2004"/>
    <n v="7.7"/>
    <s v="Crime"/>
    <x v="9"/>
    <m/>
    <m/>
    <m/>
    <m/>
    <m/>
    <m/>
  </r>
  <r>
    <s v="Daisy von Scherler Mayer"/>
    <n v="94"/>
    <x v="2794"/>
    <s v="Comedy|Music|Romance"/>
    <x v="3010"/>
    <s v="English"/>
    <s v="UK"/>
    <n v="11000000"/>
    <n v="2002"/>
    <n v="5.4"/>
    <s v="Comedy"/>
    <x v="16"/>
    <s v="Romance"/>
    <m/>
    <m/>
    <m/>
    <m/>
    <m/>
  </r>
  <r>
    <s v="Mira Nair"/>
    <n v="113"/>
    <x v="2795"/>
    <s v="Comedy|Drama|Romance"/>
    <x v="3011"/>
    <s v="English"/>
    <s v="USA"/>
    <n v="11000000"/>
    <n v="1995"/>
    <n v="6.2"/>
    <s v="Comedy"/>
    <x v="9"/>
    <s v="Romance"/>
    <m/>
    <m/>
    <m/>
    <m/>
    <m/>
  </r>
  <r>
    <s v="Ethan Coen"/>
    <n v="104"/>
    <x v="2796"/>
    <s v="Drama|Music"/>
    <x v="3012"/>
    <s v="English"/>
    <s v="USA"/>
    <n v="11000000"/>
    <n v="2013"/>
    <n v="7.4"/>
    <s v="Drama"/>
    <x v="16"/>
    <m/>
    <m/>
    <m/>
    <m/>
    <m/>
    <m/>
  </r>
  <r>
    <s v="Tim Blake Nelson"/>
    <n v="95"/>
    <x v="2797"/>
    <s v="Drama|Romance|Thriller"/>
    <x v="3013"/>
    <s v="English"/>
    <s v="USA"/>
    <n v="5000000"/>
    <n v="2001"/>
    <n v="6.2"/>
    <s v="Drama"/>
    <x v="6"/>
    <s v="Thriller"/>
    <m/>
    <m/>
    <m/>
    <m/>
    <m/>
  </r>
  <r>
    <s v="William A. Graham"/>
    <n v="102"/>
    <x v="2798"/>
    <s v="Adventure|Drama|Romance"/>
    <x v="3014"/>
    <s v="English"/>
    <s v="USA"/>
    <n v="11000000"/>
    <n v="1991"/>
    <n v="5.0999999999999996"/>
    <s v="Adventure"/>
    <x v="9"/>
    <s v="Romance"/>
    <m/>
    <m/>
    <m/>
    <m/>
    <m/>
  </r>
  <r>
    <s v="Martin Ritt"/>
    <n v="124"/>
    <x v="4"/>
    <s v="Drama|History"/>
    <x v="3015"/>
    <s v="English"/>
    <s v="USA"/>
    <n v="11000000"/>
    <n v="1970"/>
    <n v="6.9"/>
    <s v="Drama"/>
    <x v="14"/>
    <m/>
    <m/>
    <m/>
    <m/>
    <m/>
    <m/>
  </r>
  <r>
    <s v="John Turturro"/>
    <n v="105"/>
    <x v="2799"/>
    <s v="Comedy|Musical|Romance"/>
    <x v="3016"/>
    <s v="English"/>
    <s v="USA"/>
    <s v="-"/>
    <n v="2005"/>
    <n v="6.3"/>
    <s v="Comedy"/>
    <x v="15"/>
    <s v="Romance"/>
    <m/>
    <m/>
    <m/>
    <m/>
    <m/>
  </r>
  <r>
    <s v="Agnieszka Holland"/>
    <n v="104"/>
    <x v="2800"/>
    <s v="Biography|Drama|Music"/>
    <x v="3017"/>
    <s v="English"/>
    <s v="USA"/>
    <n v="11000000"/>
    <n v="2006"/>
    <n v="6.8"/>
    <s v="Biography"/>
    <x v="9"/>
    <s v="Music"/>
    <m/>
    <m/>
    <m/>
    <m/>
    <m/>
  </r>
  <r>
    <s v="Tobe Hooper"/>
    <n v="120"/>
    <x v="1373"/>
    <s v="Fantasy|Horror"/>
    <x v="1425"/>
    <s v="English"/>
    <s v="USA"/>
    <n v="10700000"/>
    <n v="1982"/>
    <n v="7.4"/>
    <s v="Fantasy"/>
    <x v="11"/>
    <m/>
    <m/>
    <m/>
    <m/>
    <m/>
    <m/>
  </r>
  <r>
    <s v="Rowan Joffe"/>
    <n v="111"/>
    <x v="4"/>
    <s v="Crime|Drama|Thriller"/>
    <x v="3018"/>
    <s v="English"/>
    <s v="UK"/>
    <n v="12000000"/>
    <n v="2010"/>
    <n v="5.7"/>
    <s v="Crime"/>
    <x v="9"/>
    <s v="Thriller"/>
    <m/>
    <m/>
    <m/>
    <m/>
    <m/>
  </r>
  <r>
    <s v="David Hackl"/>
    <n v="95"/>
    <x v="2801"/>
    <s v="Horror|Mystery"/>
    <x v="3019"/>
    <s v="English"/>
    <s v="USA"/>
    <n v="10800000"/>
    <n v="2008"/>
    <n v="5.8"/>
    <s v="Horror"/>
    <x v="12"/>
    <m/>
    <m/>
    <m/>
    <m/>
    <m/>
    <m/>
  </r>
  <r>
    <s v="Giuliano Montaldo"/>
    <n v="96"/>
    <x v="4"/>
    <s v="Crime|Drama|Thriller"/>
    <x v="3020"/>
    <s v="English"/>
    <s v="Italy"/>
    <s v="-"/>
    <n v="1969"/>
    <n v="6.2"/>
    <s v="Crime"/>
    <x v="9"/>
    <s v="Thriller"/>
    <m/>
    <m/>
    <m/>
    <m/>
    <m/>
  </r>
  <r>
    <s v="Lisa Azuelos"/>
    <n v="97"/>
    <x v="4"/>
    <s v="Comedy|Drama|Romance"/>
    <x v="3021"/>
    <s v="English"/>
    <s v="USA"/>
    <n v="11000000"/>
    <n v="2012"/>
    <n v="4.3"/>
    <s v="Comedy"/>
    <x v="9"/>
    <s v="Romance"/>
    <m/>
    <m/>
    <m/>
    <m/>
    <m/>
  </r>
  <r>
    <s v="Ray Lawrence"/>
    <n v="118"/>
    <x v="2802"/>
    <s v="Crime|Drama|Mystery|Thriller"/>
    <x v="3022"/>
    <s v="English"/>
    <s v="Australia"/>
    <n v="15000000"/>
    <n v="2006"/>
    <n v="6.4"/>
    <s v="Crime"/>
    <x v="9"/>
    <s v="Mystery"/>
    <s v="Thriller"/>
    <m/>
    <m/>
    <m/>
    <m/>
  </r>
  <r>
    <s v="Karan Johar"/>
    <n v="193"/>
    <x v="2803"/>
    <s v="Drama"/>
    <x v="3023"/>
    <s v="Hindi"/>
    <s v="India"/>
    <n v="700000000"/>
    <n v="2006"/>
    <n v="6"/>
    <s v="Drama"/>
    <x v="2"/>
    <m/>
    <m/>
    <m/>
    <m/>
    <m/>
    <m/>
  </r>
  <r>
    <s v="Oliver Parker"/>
    <n v="97"/>
    <x v="2804"/>
    <s v="Comedy|Romance"/>
    <x v="3024"/>
    <s v="English"/>
    <s v="UK"/>
    <n v="14000000"/>
    <n v="1999"/>
    <n v="6.9"/>
    <s v="Comedy"/>
    <x v="6"/>
    <m/>
    <m/>
    <m/>
    <m/>
    <m/>
    <m/>
  </r>
  <r>
    <s v="Ruairi Robinson"/>
    <n v="98"/>
    <x v="2805"/>
    <s v="Horror|Sci-Fi|Thriller"/>
    <x v="3025"/>
    <s v="English"/>
    <s v="UK"/>
    <n v="7000000"/>
    <n v="2013"/>
    <n v="5.5"/>
    <s v="Horror"/>
    <x v="10"/>
    <s v="Thriller"/>
    <m/>
    <m/>
    <m/>
    <m/>
    <m/>
  </r>
  <r>
    <s v="Jaume BalaguerÃ³"/>
    <n v="103"/>
    <x v="2806"/>
    <s v="Horror"/>
    <x v="3026"/>
    <s v="English"/>
    <s v="USA"/>
    <n v="10600000"/>
    <n v="2002"/>
    <n v="5.4"/>
    <s v="Horror"/>
    <x v="2"/>
    <m/>
    <m/>
    <m/>
    <m/>
    <m/>
    <m/>
  </r>
  <r>
    <s v="Stanley Kubrick"/>
    <n v="161"/>
    <x v="2807"/>
    <s v="Adventure|Mystery|Sci-Fi"/>
    <x v="3027"/>
    <s v="English"/>
    <s v="UK"/>
    <n v="12000000"/>
    <n v="1968"/>
    <n v="8.3000000000000007"/>
    <s v="Adventure"/>
    <x v="12"/>
    <s v="Sci-Fi"/>
    <m/>
    <m/>
    <m/>
    <m/>
    <m/>
  </r>
  <r>
    <s v="Steven Spielberg"/>
    <n v="120"/>
    <x v="2808"/>
    <s v="Family|Sci-Fi"/>
    <x v="3028"/>
    <s v="English"/>
    <s v="USA"/>
    <n v="10500000"/>
    <n v="1982"/>
    <n v="7.9"/>
    <s v="Family"/>
    <x v="10"/>
    <m/>
    <m/>
    <m/>
    <m/>
    <m/>
    <m/>
  </r>
  <r>
    <s v="Jon Kasdan"/>
    <n v="97"/>
    <x v="2809"/>
    <s v="Comedy|Drama|Romance"/>
    <x v="3029"/>
    <s v="English"/>
    <s v="USA"/>
    <n v="10000000"/>
    <n v="2007"/>
    <n v="6.5"/>
    <s v="Comedy"/>
    <x v="9"/>
    <s v="Romance"/>
    <m/>
    <m/>
    <m/>
    <m/>
    <m/>
  </r>
  <r>
    <s v="LÃ©a Pool"/>
    <n v="97"/>
    <x v="4"/>
    <s v="Adventure|Drama"/>
    <x v="3030"/>
    <s v="English"/>
    <s v="Canada"/>
    <n v="12500000"/>
    <n v="2004"/>
    <n v="6.3"/>
    <s v="Adventure"/>
    <x v="9"/>
    <m/>
    <m/>
    <m/>
    <m/>
    <m/>
    <m/>
  </r>
  <r>
    <s v="Floyd Mutrux"/>
    <n v="99"/>
    <x v="2810"/>
    <s v="Comedy|Drama"/>
    <x v="3031"/>
    <s v="English"/>
    <s v="USA"/>
    <n v="10500000"/>
    <n v="1994"/>
    <n v="6.4"/>
    <s v="Comedy"/>
    <x v="9"/>
    <m/>
    <m/>
    <m/>
    <m/>
    <m/>
    <m/>
  </r>
  <r>
    <s v="-"/>
    <n v="24"/>
    <x v="4"/>
    <s v="Comedy"/>
    <x v="3032"/>
    <s v="English"/>
    <s v="UK"/>
    <s v="-"/>
    <s v="-"/>
    <n v="7.9"/>
    <s v="Comedy"/>
    <x v="2"/>
    <m/>
    <m/>
    <m/>
    <m/>
    <m/>
    <m/>
  </r>
  <r>
    <s v="Sajid Khan"/>
    <n v="144"/>
    <x v="2811"/>
    <s v="Comedy"/>
    <x v="3033"/>
    <s v="Hindi"/>
    <s v="India"/>
    <s v="-"/>
    <n v="2010"/>
    <n v="5.3"/>
    <s v="Comedy"/>
    <x v="2"/>
    <m/>
    <m/>
    <m/>
    <m/>
    <m/>
    <m/>
  </r>
  <r>
    <s v="Christopher Cain"/>
    <n v="111"/>
    <x v="2812"/>
    <s v="Drama|History|Romance|Western"/>
    <x v="3034"/>
    <s v="-"/>
    <s v="USA"/>
    <n v="11000000"/>
    <n v="2007"/>
    <n v="5.8"/>
    <s v="Drama"/>
    <x v="14"/>
    <s v="Romance"/>
    <s v="Western"/>
    <m/>
    <m/>
    <m/>
    <m/>
  </r>
  <r>
    <s v="Dean Wright"/>
    <n v="145"/>
    <x v="2813"/>
    <s v="Drama|History|War"/>
    <x v="3035"/>
    <s v="Spanish"/>
    <s v="Mexico"/>
    <n v="10818775"/>
    <n v="2012"/>
    <n v="6.6"/>
    <s v="Drama"/>
    <x v="14"/>
    <s v="War"/>
    <m/>
    <m/>
    <m/>
    <m/>
    <m/>
  </r>
  <r>
    <s v="Eric Lartigau"/>
    <n v="106"/>
    <x v="4"/>
    <s v="Comedy|Drama|Music"/>
    <x v="3036"/>
    <s v="French"/>
    <s v="France"/>
    <n v="11000000"/>
    <n v="2014"/>
    <n v="7.4"/>
    <s v="Comedy"/>
    <x v="9"/>
    <s v="Music"/>
    <m/>
    <m/>
    <m/>
    <m/>
    <m/>
  </r>
  <r>
    <s v="Gus Van Sant"/>
    <n v="126"/>
    <x v="2814"/>
    <s v="Drama"/>
    <x v="3037"/>
    <s v="English"/>
    <s v="USA"/>
    <n v="10000000"/>
    <n v="1997"/>
    <n v="8.3000000000000007"/>
    <s v="Drama"/>
    <x v="2"/>
    <m/>
    <m/>
    <m/>
    <m/>
    <m/>
    <m/>
  </r>
  <r>
    <s v="Shintaro Shimosawa"/>
    <n v="106"/>
    <x v="4"/>
    <s v="Drama|Thriller"/>
    <x v="3038"/>
    <s v="English"/>
    <s v="USA"/>
    <n v="11000000"/>
    <n v="2016"/>
    <n v="5.3"/>
    <s v="Drama"/>
    <x v="1"/>
    <m/>
    <m/>
    <m/>
    <m/>
    <m/>
    <m/>
  </r>
  <r>
    <s v="Darren Lynn Bousman"/>
    <n v="121"/>
    <x v="2815"/>
    <s v="Horror|Mystery"/>
    <x v="3039"/>
    <s v="English"/>
    <s v="USA"/>
    <n v="10000000"/>
    <n v="2006"/>
    <n v="6.2"/>
    <s v="Horror"/>
    <x v="12"/>
    <m/>
    <m/>
    <m/>
    <m/>
    <m/>
    <m/>
  </r>
  <r>
    <s v="Ivan Reitman"/>
    <n v="117"/>
    <x v="2816"/>
    <s v="Action|Comedy|War"/>
    <x v="3040"/>
    <s v="English"/>
    <s v="USA"/>
    <n v="10000000"/>
    <n v="1981"/>
    <n v="6.9"/>
    <s v="Action"/>
    <x v="8"/>
    <s v="War"/>
    <m/>
    <m/>
    <m/>
    <m/>
    <m/>
  </r>
  <r>
    <s v="Peyton Reed"/>
    <n v="98"/>
    <x v="2817"/>
    <s v="Comedy|Sport"/>
    <x v="3041"/>
    <s v="English"/>
    <s v="USA"/>
    <n v="10000000"/>
    <n v="2000"/>
    <n v="5.9"/>
    <s v="Comedy"/>
    <x v="19"/>
    <m/>
    <m/>
    <m/>
    <m/>
    <m/>
    <m/>
  </r>
  <r>
    <s v="James DeMonaco"/>
    <n v="109"/>
    <x v="2818"/>
    <s v="Action|Horror|Sci-Fi|Thriller"/>
    <x v="3042"/>
    <s v="English"/>
    <s v="France"/>
    <n v="10000000"/>
    <n v="2016"/>
    <n v="6.1"/>
    <s v="Action"/>
    <x v="11"/>
    <s v="Sci-Fi"/>
    <s v="Thriller"/>
    <m/>
    <m/>
    <m/>
    <m/>
  </r>
  <r>
    <s v="Robert Iscove"/>
    <n v="95"/>
    <x v="2819"/>
    <s v="Comedy|Romance"/>
    <x v="3043"/>
    <s v="English"/>
    <s v="USA"/>
    <n v="10000000"/>
    <n v="1999"/>
    <n v="5.8"/>
    <s v="Comedy"/>
    <x v="6"/>
    <m/>
    <m/>
    <m/>
    <m/>
    <m/>
    <m/>
  </r>
  <r>
    <s v="Lee Daniels"/>
    <n v="109"/>
    <x v="1295"/>
    <s v="Drama"/>
    <x v="1344"/>
    <s v="English"/>
    <s v="USA"/>
    <n v="10000000"/>
    <n v="2009"/>
    <n v="7.3"/>
    <s v="Drama"/>
    <x v="2"/>
    <m/>
    <m/>
    <m/>
    <m/>
    <m/>
    <m/>
  </r>
  <r>
    <s v="Darren Lynn Bousman"/>
    <n v="96"/>
    <x v="2820"/>
    <s v="Horror|Mystery"/>
    <x v="3044"/>
    <s v="English"/>
    <s v="USA"/>
    <n v="10000000"/>
    <n v="2007"/>
    <n v="5.9"/>
    <s v="Horror"/>
    <x v="12"/>
    <m/>
    <m/>
    <m/>
    <m/>
    <m/>
    <m/>
  </r>
  <r>
    <s v="Geoffrey Sax"/>
    <n v="101"/>
    <x v="2821"/>
    <s v="Drama|Horror|Mystery|Thriller"/>
    <x v="3045"/>
    <s v="English"/>
    <s v="UK"/>
    <n v="10000000"/>
    <n v="2005"/>
    <n v="5.5"/>
    <s v="Drama"/>
    <x v="11"/>
    <s v="Mystery"/>
    <s v="Thriller"/>
    <m/>
    <m/>
    <m/>
    <m/>
  </r>
  <r>
    <s v="Tyler Perry"/>
    <n v="107"/>
    <x v="2822"/>
    <s v="Comedy|Drama|Romance"/>
    <x v="3046"/>
    <s v="English"/>
    <s v="USA"/>
    <n v="6000000"/>
    <n v="2006"/>
    <n v="5"/>
    <s v="Comedy"/>
    <x v="9"/>
    <s v="Romance"/>
    <m/>
    <m/>
    <m/>
    <m/>
    <m/>
  </r>
  <r>
    <s v="Martin Scorsese"/>
    <n v="119"/>
    <x v="2823"/>
    <s v="Drama|Sport"/>
    <x v="3047"/>
    <s v="English"/>
    <s v="USA"/>
    <n v="13800000"/>
    <n v="1986"/>
    <n v="7"/>
    <s v="Drama"/>
    <x v="19"/>
    <m/>
    <m/>
    <m/>
    <m/>
    <m/>
    <m/>
  </r>
  <r>
    <s v="Ken Annakin"/>
    <n v="178"/>
    <x v="4"/>
    <s v="Action|Drama|History|War"/>
    <x v="3048"/>
    <s v="English"/>
    <s v="USA"/>
    <n v="10000000"/>
    <n v="1962"/>
    <n v="7.8"/>
    <s v="Action"/>
    <x v="9"/>
    <s v="History"/>
    <s v="War"/>
    <m/>
    <m/>
    <m/>
    <m/>
  </r>
  <r>
    <s v="Stephen Herek"/>
    <n v="100"/>
    <x v="2824"/>
    <s v="Comedy|Drama|Family|Sport"/>
    <x v="3049"/>
    <s v="English"/>
    <s v="USA"/>
    <n v="10000000"/>
    <n v="1992"/>
    <n v="6.4"/>
    <s v="Comedy"/>
    <x v="9"/>
    <s v="Family"/>
    <s v="Sport"/>
    <m/>
    <m/>
    <m/>
    <m/>
  </r>
  <r>
    <s v="Takashi Shimizu"/>
    <n v="98"/>
    <x v="2825"/>
    <s v="Horror|Mystery|Thriller"/>
    <x v="3050"/>
    <s v="English"/>
    <s v="USA"/>
    <n v="10000000"/>
    <n v="2004"/>
    <n v="5.9"/>
    <s v="Horror"/>
    <x v="12"/>
    <s v="Thriller"/>
    <m/>
    <m/>
    <m/>
    <m/>
    <m/>
  </r>
  <r>
    <s v="Dennis Dugan"/>
    <n v="92"/>
    <x v="2826"/>
    <s v="Comedy|Sport"/>
    <x v="3051"/>
    <s v="English"/>
    <s v="USA"/>
    <n v="12000000"/>
    <n v="1996"/>
    <n v="7"/>
    <s v="Comedy"/>
    <x v="19"/>
    <m/>
    <m/>
    <m/>
    <m/>
    <m/>
    <m/>
  </r>
  <r>
    <s v="Victor Salva"/>
    <n v="90"/>
    <x v="2827"/>
    <s v="Horror|Mystery"/>
    <x v="3052"/>
    <s v="English"/>
    <s v="Germany"/>
    <n v="10000000"/>
    <n v="2001"/>
    <n v="6.1"/>
    <s v="Horror"/>
    <x v="12"/>
    <m/>
    <m/>
    <m/>
    <m/>
    <m/>
    <m/>
  </r>
  <r>
    <s v="Stephen Herek"/>
    <n v="90"/>
    <x v="2828"/>
    <s v="Adventure|Comedy|Music|Sci-Fi"/>
    <x v="3053"/>
    <s v="English"/>
    <s v="USA"/>
    <n v="10000000"/>
    <n v="1989"/>
    <n v="6.9"/>
    <s v="Adventure"/>
    <x v="8"/>
    <s v="Music"/>
    <s v="Sci-Fi"/>
    <m/>
    <m/>
    <m/>
    <m/>
  </r>
  <r>
    <s v="Carol Reed"/>
    <n v="153"/>
    <x v="2829"/>
    <s v="Drama|Family|Musical"/>
    <x v="3054"/>
    <s v="English"/>
    <s v="UK"/>
    <n v="10000000"/>
    <n v="1968"/>
    <n v="7.5"/>
    <s v="Drama"/>
    <x v="4"/>
    <s v="Musical"/>
    <m/>
    <m/>
    <m/>
    <m/>
    <m/>
  </r>
  <r>
    <s v="John Madden"/>
    <n v="124"/>
    <x v="2830"/>
    <s v="Comedy|Drama"/>
    <x v="3055"/>
    <s v="English"/>
    <s v="UK"/>
    <n v="10000000"/>
    <n v="2011"/>
    <n v="7.3"/>
    <s v="Comedy"/>
    <x v="9"/>
    <m/>
    <m/>
    <m/>
    <m/>
    <m/>
    <m/>
  </r>
  <r>
    <s v="Chuck Sheetz"/>
    <n v="82"/>
    <x v="2831"/>
    <s v="Animation|Comedy|Family|Mystery|Sci-Fi"/>
    <x v="3056"/>
    <s v="English"/>
    <s v="USA"/>
    <n v="23000000"/>
    <n v="2001"/>
    <n v="6.5"/>
    <s v="Animation"/>
    <x v="8"/>
    <s v="Family"/>
    <s v="Mystery"/>
    <s v="Sci-Fi"/>
    <m/>
    <m/>
    <m/>
  </r>
  <r>
    <s v="George Miller"/>
    <n v="107"/>
    <x v="2832"/>
    <s v="Action|Adventure|Sci-Fi|Thriller"/>
    <x v="3057"/>
    <s v="English"/>
    <s v="Australia"/>
    <n v="12305523"/>
    <n v="1985"/>
    <n v="6.2"/>
    <s v="Action"/>
    <x v="0"/>
    <s v="Sci-Fi"/>
    <s v="Thriller"/>
    <m/>
    <m/>
    <m/>
    <m/>
  </r>
  <r>
    <s v="Mark L. Lester"/>
    <n v="75"/>
    <x v="4"/>
    <s v="Action|Adventure|Thriller"/>
    <x v="3058"/>
    <s v="English"/>
    <s v="USA"/>
    <n v="10000000"/>
    <n v="1985"/>
    <n v="6.7"/>
    <s v="Action"/>
    <x v="0"/>
    <s v="Thriller"/>
    <m/>
    <m/>
    <m/>
    <m/>
    <m/>
  </r>
  <r>
    <s v="William Brent Bell"/>
    <n v="97"/>
    <x v="2833"/>
    <s v="Horror|Mystery|Thriller"/>
    <x v="3059"/>
    <s v="English"/>
    <s v="USA"/>
    <n v="10000000"/>
    <n v="2016"/>
    <n v="6"/>
    <s v="Horror"/>
    <x v="12"/>
    <s v="Thriller"/>
    <m/>
    <m/>
    <m/>
    <m/>
    <m/>
  </r>
  <r>
    <s v="John Erick Dowdle"/>
    <n v="80"/>
    <x v="2834"/>
    <s v="Horror|Mystery|Thriller"/>
    <x v="3060"/>
    <s v="English"/>
    <s v="USA"/>
    <n v="10000000"/>
    <n v="2010"/>
    <n v="6.3"/>
    <s v="Horror"/>
    <x v="12"/>
    <s v="Thriller"/>
    <m/>
    <m/>
    <m/>
    <m/>
    <m/>
  </r>
  <r>
    <s v="Marcus Raboy"/>
    <n v="85"/>
    <x v="2835"/>
    <s v="Comedy|Drama"/>
    <x v="3061"/>
    <s v="English"/>
    <s v="USA"/>
    <n v="20000000"/>
    <n v="2002"/>
    <n v="5.8"/>
    <s v="Comedy"/>
    <x v="9"/>
    <m/>
    <m/>
    <m/>
    <m/>
    <m/>
    <m/>
  </r>
  <r>
    <s v="Leigh Whannell"/>
    <n v="97"/>
    <x v="2836"/>
    <s v="Fantasy|Horror|Thriller"/>
    <x v="3062"/>
    <s v="English"/>
    <s v="Canada"/>
    <n v="10000000"/>
    <n v="2015"/>
    <n v="6.1"/>
    <s v="Fantasy"/>
    <x v="11"/>
    <s v="Thriller"/>
    <m/>
    <m/>
    <m/>
    <m/>
    <m/>
  </r>
  <r>
    <s v="Michael Schultz"/>
    <n v="109"/>
    <x v="2837"/>
    <s v="Action|Comedy|Drama|Music"/>
    <x v="3063"/>
    <s v="English"/>
    <s v="USA"/>
    <n v="10000000"/>
    <n v="1985"/>
    <n v="6.9"/>
    <s v="Action"/>
    <x v="8"/>
    <s v="Drama"/>
    <s v="Music"/>
    <m/>
    <m/>
    <m/>
    <m/>
  </r>
  <r>
    <s v="Guy Ritchie"/>
    <n v="104"/>
    <x v="2758"/>
    <s v="Comedy|Crime"/>
    <x v="2966"/>
    <s v="English"/>
    <s v="UK"/>
    <n v="6000000"/>
    <n v="2000"/>
    <n v="8.3000000000000007"/>
    <s v="Comedy"/>
    <x v="7"/>
    <m/>
    <m/>
    <m/>
    <m/>
    <m/>
    <m/>
  </r>
  <r>
    <s v="Brett Leonard"/>
    <n v="140"/>
    <x v="2838"/>
    <s v="Horror|Sci-Fi"/>
    <x v="3064"/>
    <s v="English"/>
    <s v="UK"/>
    <n v="10000000"/>
    <n v="1992"/>
    <n v="5.4"/>
    <s v="Horror"/>
    <x v="10"/>
    <m/>
    <m/>
    <m/>
    <m/>
    <m/>
    <m/>
  </r>
  <r>
    <s v="Peter Sollett"/>
    <n v="90"/>
    <x v="2839"/>
    <s v="Comedy|Drama|Music|Romance"/>
    <x v="3065"/>
    <s v="English"/>
    <s v="USA"/>
    <n v="9000000"/>
    <n v="2008"/>
    <n v="6.7"/>
    <s v="Comedy"/>
    <x v="9"/>
    <s v="Music"/>
    <s v="Romance"/>
    <m/>
    <m/>
    <m/>
    <m/>
  </r>
  <r>
    <s v="Kevin Smith"/>
    <n v="130"/>
    <x v="2840"/>
    <s v="Adventure|Comedy|Drama|Fantasy"/>
    <x v="3066"/>
    <s v="English"/>
    <s v="USA"/>
    <n v="10000000"/>
    <n v="1999"/>
    <n v="7.4"/>
    <s v="Adventure"/>
    <x v="8"/>
    <s v="Drama"/>
    <s v="Fantasy"/>
    <m/>
    <m/>
    <m/>
    <m/>
  </r>
  <r>
    <s v="Bob Dolman"/>
    <n v="98"/>
    <x v="2841"/>
    <s v="Comedy|Drama"/>
    <x v="3067"/>
    <s v="English"/>
    <s v="USA"/>
    <n v="10000000"/>
    <n v="2002"/>
    <n v="5.6"/>
    <s v="Comedy"/>
    <x v="9"/>
    <m/>
    <m/>
    <m/>
    <m/>
    <m/>
    <m/>
  </r>
  <r>
    <s v="Joe Dante"/>
    <n v="101"/>
    <x v="2842"/>
    <s v="Fantasy|Horror|Sci-Fi"/>
    <x v="3068"/>
    <s v="English"/>
    <s v="USA"/>
    <n v="10000000"/>
    <n v="1983"/>
    <n v="6.5"/>
    <s v="Fantasy"/>
    <x v="11"/>
    <s v="Sci-Fi"/>
    <m/>
    <m/>
    <m/>
    <m/>
    <m/>
  </r>
  <r>
    <s v="Rowdy Herrington"/>
    <n v="114"/>
    <x v="2843"/>
    <s v="Action|Thriller"/>
    <x v="3069"/>
    <s v="English"/>
    <s v="USA"/>
    <n v="17000000"/>
    <n v="1989"/>
    <n v="6.5"/>
    <s v="Action"/>
    <x v="1"/>
    <m/>
    <m/>
    <m/>
    <m/>
    <m/>
    <m/>
  </r>
  <r>
    <s v="Keenen Ivory Wayans"/>
    <n v="100"/>
    <x v="2844"/>
    <s v="Action|Comedy|Crime"/>
    <x v="3070"/>
    <s v="English"/>
    <s v="USA"/>
    <n v="10000000"/>
    <n v="1994"/>
    <n v="5.8"/>
    <s v="Action"/>
    <x v="8"/>
    <s v="Crime"/>
    <m/>
    <m/>
    <m/>
    <m/>
    <m/>
  </r>
  <r>
    <s v="John Polson"/>
    <n v="85"/>
    <x v="2845"/>
    <s v="Drama|Thriller"/>
    <x v="3071"/>
    <s v="English"/>
    <s v="USA"/>
    <n v="8500000"/>
    <n v="2002"/>
    <n v="5"/>
    <s v="Drama"/>
    <x v="1"/>
    <m/>
    <m/>
    <m/>
    <m/>
    <m/>
    <m/>
  </r>
  <r>
    <s v="Greg Coolidge"/>
    <n v="103"/>
    <x v="2846"/>
    <s v="Comedy|Romance"/>
    <x v="3072"/>
    <s v="English"/>
    <s v="USA"/>
    <n v="12000000"/>
    <n v="2006"/>
    <n v="5.5"/>
    <s v="Comedy"/>
    <x v="6"/>
    <m/>
    <m/>
    <m/>
    <m/>
    <m/>
    <m/>
  </r>
  <r>
    <s v="Harry Elfont"/>
    <n v="100"/>
    <x v="2847"/>
    <s v="Comedy|Romance"/>
    <x v="3073"/>
    <s v="English"/>
    <s v="USA"/>
    <n v="10000000"/>
    <n v="1998"/>
    <n v="6.5"/>
    <s v="Comedy"/>
    <x v="6"/>
    <m/>
    <m/>
    <m/>
    <m/>
    <m/>
    <m/>
  </r>
  <r>
    <s v="Francis Ford Coppola"/>
    <n v="114"/>
    <x v="2848"/>
    <s v="Crime|Drama"/>
    <x v="3074"/>
    <s v="English"/>
    <s v="USA"/>
    <n v="10000000"/>
    <n v="1983"/>
    <n v="7.2"/>
    <s v="Crime"/>
    <x v="9"/>
    <m/>
    <m/>
    <m/>
    <m/>
    <m/>
    <m/>
  </r>
  <r>
    <s v="David Lowery"/>
    <n v="102"/>
    <x v="4"/>
    <s v="Adventure|Family|Fantasy"/>
    <x v="3075"/>
    <s v="English"/>
    <s v="USA"/>
    <n v="65000000"/>
    <n v="2016"/>
    <n v="7.3"/>
    <s v="Adventure"/>
    <x v="4"/>
    <s v="Fantasy"/>
    <m/>
    <m/>
    <m/>
    <m/>
    <m/>
  </r>
  <r>
    <s v="David Cronenberg"/>
    <n v="103"/>
    <x v="4"/>
    <s v="Horror|Sci-Fi|Thriller"/>
    <x v="3076"/>
    <s v="English"/>
    <s v="USA"/>
    <n v="10000000"/>
    <n v="1983"/>
    <n v="7.2"/>
    <s v="Horror"/>
    <x v="10"/>
    <s v="Thriller"/>
    <m/>
    <m/>
    <m/>
    <m/>
    <m/>
  </r>
  <r>
    <s v="CiarÃ¡n Foy"/>
    <n v="97"/>
    <x v="2849"/>
    <s v="Horror|Mystery|Thriller"/>
    <x v="3077"/>
    <s v="English"/>
    <s v="USA"/>
    <n v="10000000"/>
    <n v="2015"/>
    <n v="5.2"/>
    <s v="Horror"/>
    <x v="12"/>
    <s v="Thriller"/>
    <m/>
    <m/>
    <m/>
    <m/>
    <m/>
  </r>
  <r>
    <s v="Salim Akil"/>
    <n v="116"/>
    <x v="2850"/>
    <s v="Drama|Music"/>
    <x v="3078"/>
    <s v="English"/>
    <s v="USA"/>
    <n v="17000000"/>
    <n v="2012"/>
    <n v="5.7"/>
    <s v="Drama"/>
    <x v="16"/>
    <m/>
    <m/>
    <m/>
    <m/>
    <m/>
    <m/>
  </r>
  <r>
    <s v="Jamie Blanks"/>
    <n v="96"/>
    <x v="2851"/>
    <s v="Horror|Mystery|Thriller"/>
    <x v="3079"/>
    <s v="English"/>
    <s v="USA"/>
    <n v="10000000"/>
    <n v="2001"/>
    <n v="4.7"/>
    <s v="Horror"/>
    <x v="12"/>
    <s v="Thriller"/>
    <m/>
    <m/>
    <m/>
    <m/>
    <m/>
  </r>
  <r>
    <s v="Olatunde Osunsanmi"/>
    <n v="98"/>
    <x v="2852"/>
    <s v="Mystery|Sci-Fi|Thriller"/>
    <x v="3080"/>
    <s v="English"/>
    <s v="USA"/>
    <n v="10000000"/>
    <n v="2009"/>
    <n v="5.9"/>
    <s v="Mystery"/>
    <x v="10"/>
    <s v="Thriller"/>
    <m/>
    <m/>
    <m/>
    <m/>
    <m/>
  </r>
  <r>
    <s v="Robert Altman"/>
    <n v="105"/>
    <x v="2853"/>
    <s v="Comedy|Drama|Music"/>
    <x v="3081"/>
    <s v="English"/>
    <s v="USA"/>
    <n v="10000000"/>
    <n v="2006"/>
    <n v="6.8"/>
    <s v="Comedy"/>
    <x v="9"/>
    <s v="Music"/>
    <m/>
    <m/>
    <m/>
    <m/>
    <m/>
  </r>
  <r>
    <s v="Leon Ichaso"/>
    <n v="123"/>
    <x v="2854"/>
    <s v="Drama|Thriller"/>
    <x v="3082"/>
    <s v="English"/>
    <s v="USA"/>
    <n v="10000000"/>
    <n v="1993"/>
    <n v="5.9"/>
    <s v="Drama"/>
    <x v="1"/>
    <m/>
    <m/>
    <m/>
    <m/>
    <m/>
    <m/>
  </r>
  <r>
    <s v="Joseph Zito"/>
    <n v="107"/>
    <x v="4"/>
    <s v="Action|Thriller"/>
    <x v="3083"/>
    <s v="English"/>
    <s v="USA"/>
    <n v="10000000"/>
    <n v="1985"/>
    <n v="5.3"/>
    <s v="Action"/>
    <x v="1"/>
    <m/>
    <m/>
    <m/>
    <m/>
    <m/>
    <m/>
  </r>
  <r>
    <s v="Malcolm D. Lee"/>
    <n v="112"/>
    <x v="2855"/>
    <s v="Comedy|Drama|Music|Romance"/>
    <x v="3084"/>
    <s v="English"/>
    <s v="USA"/>
    <s v="-"/>
    <n v="2005"/>
    <n v="6"/>
    <s v="Comedy"/>
    <x v="9"/>
    <s v="Music"/>
    <s v="Romance"/>
    <m/>
    <m/>
    <m/>
    <m/>
  </r>
  <r>
    <s v="Wes Anderson"/>
    <n v="93"/>
    <x v="2856"/>
    <s v="Comedy|Drama"/>
    <x v="3085"/>
    <s v="English"/>
    <s v="USA"/>
    <n v="9000000"/>
    <n v="1998"/>
    <n v="7.7"/>
    <s v="Comedy"/>
    <x v="9"/>
    <m/>
    <m/>
    <m/>
    <m/>
    <m/>
    <m/>
  </r>
  <r>
    <s v="Colin Strause"/>
    <n v="97"/>
    <x v="2857"/>
    <s v="Action|Sci-Fi|Thriller"/>
    <x v="3086"/>
    <s v="English"/>
    <s v="USA"/>
    <n v="10000000"/>
    <n v="2010"/>
    <n v="4.4000000000000004"/>
    <s v="Action"/>
    <x v="10"/>
    <s v="Thriller"/>
    <m/>
    <m/>
    <m/>
    <m/>
    <m/>
  </r>
  <r>
    <s v="John Madden"/>
    <n v="122"/>
    <x v="2858"/>
    <s v="Comedy|Drama"/>
    <x v="3087"/>
    <s v="English"/>
    <s v="UK"/>
    <n v="10000000"/>
    <n v="2015"/>
    <n v="6.6"/>
    <s v="Comedy"/>
    <x v="9"/>
    <m/>
    <m/>
    <m/>
    <m/>
    <m/>
    <m/>
  </r>
  <r>
    <s v="Patricia Rozema"/>
    <n v="101"/>
    <x v="2859"/>
    <s v="Drama|Family"/>
    <x v="3088"/>
    <s v="English"/>
    <s v="USA"/>
    <n v="10000000"/>
    <n v="2008"/>
    <n v="6.7"/>
    <s v="Drama"/>
    <x v="4"/>
    <m/>
    <m/>
    <m/>
    <m/>
    <m/>
    <m/>
  </r>
  <r>
    <s v="Mark Rosman"/>
    <n v="100"/>
    <x v="2860"/>
    <s v="Comedy|Family|Romance"/>
    <x v="3089"/>
    <s v="English"/>
    <s v="USA"/>
    <n v="25000000"/>
    <n v="2005"/>
    <n v="5.5"/>
    <s v="Comedy"/>
    <x v="4"/>
    <s v="Romance"/>
    <m/>
    <m/>
    <m/>
    <m/>
    <m/>
  </r>
  <r>
    <s v="Spike Lee"/>
    <n v="129"/>
    <x v="2861"/>
    <s v="Drama|Music|Romance"/>
    <x v="3090"/>
    <s v="English"/>
    <s v="USA"/>
    <n v="10000000"/>
    <n v="1990"/>
    <n v="6.5"/>
    <s v="Drama"/>
    <x v="16"/>
    <s v="Romance"/>
    <m/>
    <m/>
    <m/>
    <m/>
    <m/>
  </r>
  <r>
    <s v="Steve Oedekerk"/>
    <n v="81"/>
    <x v="2862"/>
    <s v="Action|Comedy"/>
    <x v="3091"/>
    <s v="English"/>
    <s v="USA"/>
    <n v="10000000"/>
    <n v="2002"/>
    <n v="6.2"/>
    <s v="Action"/>
    <x v="8"/>
    <m/>
    <m/>
    <m/>
    <m/>
    <m/>
    <m/>
  </r>
  <r>
    <s v="Ron Underwood"/>
    <n v="96"/>
    <x v="2863"/>
    <s v="Comedy|Horror|Sci-Fi"/>
    <x v="3092"/>
    <s v="English"/>
    <s v="USA"/>
    <n v="11000000"/>
    <n v="1990"/>
    <n v="7.1"/>
    <s v="Comedy"/>
    <x v="11"/>
    <s v="Sci-Fi"/>
    <m/>
    <m/>
    <m/>
    <m/>
    <m/>
  </r>
  <r>
    <s v="Rob Schmidt"/>
    <n v="84"/>
    <x v="2864"/>
    <s v="Horror|Thriller"/>
    <x v="3093"/>
    <s v="English"/>
    <s v="USA"/>
    <n v="12600000"/>
    <n v="2003"/>
    <n v="6.1"/>
    <s v="Horror"/>
    <x v="1"/>
    <m/>
    <m/>
    <m/>
    <m/>
    <m/>
    <m/>
  </r>
  <r>
    <s v="Walter Hill"/>
    <n v="100"/>
    <x v="4"/>
    <s v="Western"/>
    <x v="3094"/>
    <s v="English"/>
    <s v="USA"/>
    <n v="10000000"/>
    <n v="1980"/>
    <n v="7.1"/>
    <s v="Western"/>
    <x v="2"/>
    <m/>
    <m/>
    <m/>
    <m/>
    <m/>
    <m/>
  </r>
  <r>
    <s v="James Foley"/>
    <n v="110"/>
    <x v="2865"/>
    <s v="Action|Crime|Drama|Mystery|Thriller"/>
    <x v="3095"/>
    <s v="English"/>
    <s v="USA"/>
    <n v="30000000"/>
    <n v="1999"/>
    <n v="6"/>
    <s v="Action"/>
    <x v="7"/>
    <s v="Drama"/>
    <s v="Mystery"/>
    <s v="Thriller"/>
    <m/>
    <m/>
    <m/>
  </r>
  <r>
    <s v="Jeff Nichols"/>
    <n v="130"/>
    <x v="2866"/>
    <s v="Drama"/>
    <x v="3096"/>
    <s v="English"/>
    <s v="USA"/>
    <n v="10000000"/>
    <n v="2012"/>
    <n v="7.4"/>
    <s v="Drama"/>
    <x v="2"/>
    <m/>
    <m/>
    <m/>
    <m/>
    <m/>
    <m/>
  </r>
  <r>
    <s v="Robert Ben Garant"/>
    <n v="84"/>
    <x v="2867"/>
    <s v="Comedy|Crime"/>
    <x v="3097"/>
    <s v="English"/>
    <s v="USA"/>
    <n v="10000000"/>
    <n v="2007"/>
    <n v="5.9"/>
    <s v="Comedy"/>
    <x v="7"/>
    <m/>
    <m/>
    <m/>
    <m/>
    <m/>
    <m/>
  </r>
  <r>
    <s v="Morgan Spurlock"/>
    <n v="106"/>
    <x v="2868"/>
    <s v="Documentary|Music"/>
    <x v="3098"/>
    <s v="English"/>
    <s v="USA"/>
    <n v="10000000"/>
    <n v="2013"/>
    <n v="4.0999999999999996"/>
    <s v="Documentary"/>
    <x v="16"/>
    <m/>
    <m/>
    <m/>
    <m/>
    <m/>
    <m/>
  </r>
  <r>
    <s v="Neal Brennan"/>
    <n v="89"/>
    <x v="2869"/>
    <s v="Comedy"/>
    <x v="3099"/>
    <s v="English"/>
    <s v="USA"/>
    <s v="-"/>
    <n v="2009"/>
    <n v="5.8"/>
    <s v="Comedy"/>
    <x v="2"/>
    <m/>
    <m/>
    <m/>
    <m/>
    <m/>
    <m/>
  </r>
  <r>
    <s v="Tuck Tucker"/>
    <n v="76"/>
    <x v="2870"/>
    <s v="Adventure|Animation|Comedy|Family"/>
    <x v="3100"/>
    <s v="English"/>
    <s v="USA"/>
    <n v="3000000"/>
    <n v="2002"/>
    <n v="5.9"/>
    <s v="Adventure"/>
    <x v="3"/>
    <s v="Comedy"/>
    <s v="Family"/>
    <m/>
    <m/>
    <m/>
    <m/>
  </r>
  <r>
    <s v="Simon Curtis"/>
    <n v="99"/>
    <x v="2871"/>
    <s v="Biography|Drama"/>
    <x v="3101"/>
    <s v="English"/>
    <s v="UK"/>
    <n v="6400000"/>
    <n v="2011"/>
    <n v="7"/>
    <s v="Biography"/>
    <x v="9"/>
    <m/>
    <m/>
    <m/>
    <m/>
    <m/>
    <m/>
  </r>
  <r>
    <s v="Richard Shepard"/>
    <n v="96"/>
    <x v="2872"/>
    <s v="Comedy|Crime|Drama|Thriller"/>
    <x v="3102"/>
    <s v="English"/>
    <s v="USA"/>
    <n v="10000000"/>
    <n v="2005"/>
    <n v="6.8"/>
    <s v="Comedy"/>
    <x v="7"/>
    <s v="Drama"/>
    <s v="Thriller"/>
    <m/>
    <m/>
    <m/>
    <m/>
  </r>
  <r>
    <s v="Theodore Witcher"/>
    <n v="104"/>
    <x v="2873"/>
    <s v="Drama|Romance"/>
    <x v="3103"/>
    <s v="English"/>
    <s v="USA"/>
    <n v="10000000"/>
    <n v="1997"/>
    <n v="7.4"/>
    <s v="Drama"/>
    <x v="6"/>
    <m/>
    <m/>
    <m/>
    <m/>
    <m/>
    <m/>
  </r>
  <r>
    <s v="Joel Edgerton"/>
    <n v="108"/>
    <x v="2874"/>
    <s v="Mystery|Thriller"/>
    <x v="3104"/>
    <s v="English"/>
    <s v="USA"/>
    <n v="5000000"/>
    <n v="2015"/>
    <n v="7.1"/>
    <s v="Mystery"/>
    <x v="1"/>
    <m/>
    <m/>
    <m/>
    <m/>
    <m/>
    <m/>
  </r>
  <r>
    <s v="Jim Hanon"/>
    <n v="108"/>
    <x v="2875"/>
    <s v="Adventure|Drama"/>
    <x v="3105"/>
    <s v="English"/>
    <s v="USA"/>
    <n v="10000000"/>
    <n v="2005"/>
    <n v="7"/>
    <s v="Adventure"/>
    <x v="9"/>
    <m/>
    <m/>
    <m/>
    <m/>
    <m/>
    <m/>
  </r>
  <r>
    <s v="Tommy O'Haver"/>
    <n v="87"/>
    <x v="2876"/>
    <s v="Comedy|Romance"/>
    <x v="3106"/>
    <s v="English"/>
    <s v="USA"/>
    <n v="22000000"/>
    <n v="2001"/>
    <n v="5.8"/>
    <s v="Comedy"/>
    <x v="6"/>
    <m/>
    <m/>
    <m/>
    <m/>
    <m/>
    <m/>
  </r>
  <r>
    <s v="Mike Judge"/>
    <n v="89"/>
    <x v="2877"/>
    <s v="Comedy"/>
    <x v="3107"/>
    <s v="English"/>
    <s v="USA"/>
    <n v="10000000"/>
    <n v="1999"/>
    <n v="7.8"/>
    <s v="Comedy"/>
    <x v="2"/>
    <m/>
    <m/>
    <m/>
    <m/>
    <m/>
    <m/>
  </r>
  <r>
    <s v="Michael Patrick Jann"/>
    <n v="97"/>
    <x v="2878"/>
    <s v="Comedy|Romance|Thriller"/>
    <x v="3108"/>
    <s v="English"/>
    <s v="Germany"/>
    <n v="10000000"/>
    <n v="1999"/>
    <n v="6.5"/>
    <s v="Comedy"/>
    <x v="6"/>
    <s v="Thriller"/>
    <m/>
    <m/>
    <m/>
    <m/>
    <m/>
  </r>
  <r>
    <s v="Tim Burton"/>
    <n v="106"/>
    <x v="2879"/>
    <s v="Biography|Crime|Drama|Romance"/>
    <x v="3109"/>
    <s v="English"/>
    <s v="USA"/>
    <n v="10000000"/>
    <n v="2014"/>
    <n v="7"/>
    <s v="Biography"/>
    <x v="7"/>
    <s v="Drama"/>
    <s v="Romance"/>
    <m/>
    <m/>
    <m/>
    <m/>
  </r>
  <r>
    <s v="Peter Berg"/>
    <n v="100"/>
    <x v="2880"/>
    <s v="Comedy|Crime|Thriller"/>
    <x v="3110"/>
    <s v="English"/>
    <s v="USA"/>
    <n v="10000000"/>
    <n v="1998"/>
    <n v="6.3"/>
    <s v="Comedy"/>
    <x v="7"/>
    <s v="Thriller"/>
    <m/>
    <m/>
    <m/>
    <m/>
    <m/>
  </r>
  <r>
    <s v="Joe Nussbaum"/>
    <n v="89"/>
    <x v="2881"/>
    <s v="Comedy|Romance"/>
    <x v="3111"/>
    <s v="English"/>
    <s v="USA"/>
    <n v="10000000"/>
    <n v="2004"/>
    <n v="5.3"/>
    <s v="Comedy"/>
    <x v="6"/>
    <m/>
    <m/>
    <m/>
    <m/>
    <m/>
    <m/>
  </r>
  <r>
    <s v="Brian De Palma"/>
    <n v="114"/>
    <x v="4"/>
    <s v="Mystery|Thriller"/>
    <x v="3112"/>
    <s v="English"/>
    <s v="USA"/>
    <n v="10000000"/>
    <n v="1984"/>
    <n v="6.8"/>
    <s v="Mystery"/>
    <x v="1"/>
    <m/>
    <m/>
    <m/>
    <m/>
    <m/>
    <m/>
  </r>
  <r>
    <s v="Jorma Taccone"/>
    <n v="95"/>
    <x v="2882"/>
    <s v="Action|Comedy|Romance"/>
    <x v="3113"/>
    <s v="English"/>
    <s v="USA"/>
    <n v="10000000"/>
    <n v="2010"/>
    <n v="5.5"/>
    <s v="Action"/>
    <x v="8"/>
    <s v="Romance"/>
    <m/>
    <m/>
    <m/>
    <m/>
    <m/>
  </r>
  <r>
    <s v="Stephen Frears"/>
    <n v="97"/>
    <x v="2883"/>
    <s v="Crime|Drama|Thriller"/>
    <x v="3114"/>
    <s v="English"/>
    <s v="UK"/>
    <n v="10000000"/>
    <n v="2002"/>
    <n v="7.4"/>
    <s v="Crime"/>
    <x v="9"/>
    <s v="Thriller"/>
    <m/>
    <m/>
    <m/>
    <m/>
    <m/>
  </r>
  <r>
    <s v="Elizabeth Banks"/>
    <n v="94"/>
    <x v="2884"/>
    <s v="Comedy"/>
    <x v="3115"/>
    <s v="English"/>
    <s v="USA"/>
    <n v="6000000"/>
    <n v="2013"/>
    <n v="4.3"/>
    <s v="Comedy"/>
    <x v="2"/>
    <m/>
    <m/>
    <m/>
    <m/>
    <m/>
    <m/>
  </r>
  <r>
    <s v="Florian Henckel von Donnersmarck"/>
    <n v="103"/>
    <x v="293"/>
    <s v="Action|Romance|Thriller"/>
    <x v="301"/>
    <s v="English"/>
    <s v="USA"/>
    <n v="100000000"/>
    <n v="2010"/>
    <n v="6"/>
    <s v="Action"/>
    <x v="6"/>
    <s v="Thriller"/>
    <m/>
    <m/>
    <m/>
    <m/>
    <m/>
  </r>
  <r>
    <s v="Jeff Lowell"/>
    <n v="95"/>
    <x v="2885"/>
    <s v="Comedy|Fantasy|Romance"/>
    <x v="3116"/>
    <s v="English"/>
    <s v="USA"/>
    <n v="10000000"/>
    <n v="2008"/>
    <n v="5.2"/>
    <s v="Comedy"/>
    <x v="5"/>
    <s v="Romance"/>
    <m/>
    <m/>
    <m/>
    <m/>
    <m/>
  </r>
  <r>
    <s v="Lorene Scafaria"/>
    <n v="101"/>
    <x v="2886"/>
    <s v="Adventure|Comedy|Drama|Romance|Sci-Fi"/>
    <x v="3117"/>
    <s v="English"/>
    <s v="USA"/>
    <n v="10000000"/>
    <n v="2012"/>
    <n v="6.7"/>
    <s v="Adventure"/>
    <x v="8"/>
    <s v="Drama"/>
    <s v="Romance"/>
    <s v="Sci-Fi"/>
    <m/>
    <m/>
    <m/>
  </r>
  <r>
    <s v="Miguel Arteta"/>
    <n v="87"/>
    <x v="2887"/>
    <s v="Comedy"/>
    <x v="3118"/>
    <s v="English"/>
    <s v="USA"/>
    <s v="-"/>
    <n v="2011"/>
    <n v="6.3"/>
    <s v="Comedy"/>
    <x v="2"/>
    <m/>
    <m/>
    <m/>
    <m/>
    <m/>
    <m/>
  </r>
  <r>
    <s v="-"/>
    <n v="40"/>
    <x v="4"/>
    <s v="Comedy|Crime|Drama|Mystery|Romance"/>
    <x v="3119"/>
    <s v="English"/>
    <s v="USA"/>
    <s v="-"/>
    <s v="-"/>
    <n v="7.9"/>
    <s v="Comedy"/>
    <x v="7"/>
    <s v="Drama"/>
    <s v="Mystery"/>
    <s v="Romance"/>
    <m/>
    <m/>
    <m/>
  </r>
  <r>
    <s v="Tony Kaye"/>
    <n v="101"/>
    <x v="2888"/>
    <s v="Crime|Drama"/>
    <x v="3120"/>
    <s v="English"/>
    <s v="USA"/>
    <n v="7500000"/>
    <n v="1998"/>
    <n v="8.6"/>
    <s v="Crime"/>
    <x v="9"/>
    <m/>
    <m/>
    <m/>
    <m/>
    <m/>
    <m/>
  </r>
  <r>
    <s v="Marcus Dunstan"/>
    <n v="82"/>
    <x v="2889"/>
    <s v="Action|Horror|Thriller"/>
    <x v="3121"/>
    <s v="English"/>
    <s v="USA"/>
    <n v="10000000"/>
    <n v="2012"/>
    <n v="6.1"/>
    <s v="Action"/>
    <x v="11"/>
    <s v="Thriller"/>
    <m/>
    <m/>
    <m/>
    <m/>
    <m/>
  </r>
  <r>
    <s v="Timothy BjÃ¶rklund"/>
    <n v="74"/>
    <x v="2890"/>
    <s v="Animation|Comedy|Family|Fantasy|Musical"/>
    <x v="3122"/>
    <s v="English"/>
    <s v="USA"/>
    <n v="10000000"/>
    <n v="2004"/>
    <n v="5.8"/>
    <s v="Animation"/>
    <x v="8"/>
    <s v="Family"/>
    <s v="Fantasy"/>
    <s v="Musical"/>
    <m/>
    <m/>
    <m/>
  </r>
  <r>
    <s v="FranÃ§ois Girard"/>
    <n v="130"/>
    <x v="2891"/>
    <s v="Drama|Music|Mystery|Romance"/>
    <x v="3123"/>
    <s v="French"/>
    <s v="Canada"/>
    <n v="10000000"/>
    <n v="1998"/>
    <n v="7.7"/>
    <s v="Drama"/>
    <x v="16"/>
    <s v="Mystery"/>
    <s v="Romance"/>
    <m/>
    <m/>
    <m/>
    <m/>
  </r>
  <r>
    <s v="David Lynch"/>
    <n v="112"/>
    <x v="2892"/>
    <s v="Biography|Drama"/>
    <x v="3124"/>
    <s v="English"/>
    <s v="France"/>
    <n v="10000000"/>
    <n v="1999"/>
    <n v="8"/>
    <s v="Biography"/>
    <x v="9"/>
    <m/>
    <m/>
    <m/>
    <m/>
    <m/>
    <m/>
  </r>
  <r>
    <s v="Scott Kalvert"/>
    <n v="96"/>
    <x v="2893"/>
    <s v="Action|Crime|Drama"/>
    <x v="3125"/>
    <s v="English"/>
    <s v="USA"/>
    <n v="10000000"/>
    <n v="2002"/>
    <n v="5.6"/>
    <s v="Action"/>
    <x v="7"/>
    <s v="Drama"/>
    <m/>
    <m/>
    <m/>
    <m/>
    <m/>
  </r>
  <r>
    <s v="Jason Bateman"/>
    <n v="89"/>
    <x v="2894"/>
    <s v="Comedy|Drama"/>
    <x v="3126"/>
    <s v="English"/>
    <s v="USA"/>
    <n v="10000000"/>
    <n v="2013"/>
    <n v="6.7"/>
    <s v="Comedy"/>
    <x v="9"/>
    <m/>
    <m/>
    <m/>
    <m/>
    <m/>
    <m/>
  </r>
  <r>
    <s v="David Schwimmer"/>
    <n v="100"/>
    <x v="2895"/>
    <s v="Comedy|Romance|Sport"/>
    <x v="3127"/>
    <s v="English"/>
    <s v="UK"/>
    <s v="-"/>
    <n v="2007"/>
    <n v="6.6"/>
    <s v="Comedy"/>
    <x v="6"/>
    <s v="Sport"/>
    <m/>
    <m/>
    <m/>
    <m/>
    <m/>
  </r>
  <r>
    <s v="Allan Arkush"/>
    <n v="78"/>
    <x v="4"/>
    <s v="Comedy|Sci-Fi"/>
    <x v="3128"/>
    <s v="English"/>
    <s v="USA"/>
    <n v="10000000"/>
    <n v="1981"/>
    <n v="4.2"/>
    <s v="Comedy"/>
    <x v="10"/>
    <m/>
    <m/>
    <m/>
    <m/>
    <m/>
    <m/>
  </r>
  <r>
    <s v="Mike Binder"/>
    <n v="121"/>
    <x v="2896"/>
    <s v="Drama"/>
    <x v="3129"/>
    <s v="English"/>
    <s v="USA"/>
    <n v="9000000"/>
    <n v="2014"/>
    <n v="6.6"/>
    <s v="Drama"/>
    <x v="2"/>
    <m/>
    <m/>
    <m/>
    <m/>
    <m/>
    <m/>
  </r>
  <r>
    <s v="Eric Bross"/>
    <n v="85"/>
    <x v="2897"/>
    <s v="Comedy|Family|Romance"/>
    <x v="3130"/>
    <s v="English"/>
    <s v="USA"/>
    <n v="16000000"/>
    <n v="2001"/>
    <n v="4.0999999999999996"/>
    <s v="Comedy"/>
    <x v="4"/>
    <s v="Romance"/>
    <m/>
    <m/>
    <m/>
    <m/>
    <m/>
  </r>
  <r>
    <s v="Werner Herzog"/>
    <n v="120"/>
    <x v="2898"/>
    <s v="Adventure|Biography|Drama|War"/>
    <x v="3131"/>
    <s v="English"/>
    <s v="USA"/>
    <n v="10000000"/>
    <n v="2006"/>
    <n v="7.3"/>
    <s v="Adventure"/>
    <x v="18"/>
    <s v="Drama"/>
    <s v="War"/>
    <m/>
    <m/>
    <m/>
    <m/>
  </r>
  <r>
    <s v="Dan Fogelman"/>
    <n v="106"/>
    <x v="2899"/>
    <s v="Comedy|Drama|Music"/>
    <x v="3132"/>
    <s v="English"/>
    <s v="USA"/>
    <n v="10000000"/>
    <n v="2015"/>
    <n v="7.1"/>
    <s v="Comedy"/>
    <x v="9"/>
    <s v="Music"/>
    <m/>
    <m/>
    <m/>
    <m/>
    <m/>
  </r>
  <r>
    <s v="Jay Duplass"/>
    <n v="83"/>
    <x v="2900"/>
    <s v="Comedy|Drama"/>
    <x v="3133"/>
    <s v="English"/>
    <s v="USA"/>
    <n v="10000000"/>
    <n v="2011"/>
    <n v="6.5"/>
    <s v="Comedy"/>
    <x v="9"/>
    <m/>
    <m/>
    <m/>
    <m/>
    <m/>
    <m/>
  </r>
  <r>
    <s v="Luca Guadagnino"/>
    <n v="120"/>
    <x v="2901"/>
    <s v="Drama|Romance"/>
    <x v="3134"/>
    <s v="Italian"/>
    <s v="Italy"/>
    <n v="10000000"/>
    <n v="2009"/>
    <n v="7"/>
    <s v="Drama"/>
    <x v="6"/>
    <m/>
    <m/>
    <m/>
    <m/>
    <m/>
    <m/>
  </r>
  <r>
    <s v="John Putch"/>
    <n v="111"/>
    <x v="2902"/>
    <s v="Drama|Mystery|Sci-Fi"/>
    <x v="3135"/>
    <s v="English"/>
    <s v="USA"/>
    <n v="10000000"/>
    <n v="2012"/>
    <n v="5.5"/>
    <s v="Drama"/>
    <x v="12"/>
    <s v="Sci-Fi"/>
    <m/>
    <m/>
    <m/>
    <m/>
    <m/>
  </r>
  <r>
    <s v="Peter Medak"/>
    <n v="100"/>
    <x v="2903"/>
    <s v="Action|Crime|Drama|Thriller"/>
    <x v="3136"/>
    <s v="English"/>
    <s v="UK"/>
    <n v="11500000"/>
    <n v="1993"/>
    <n v="6.6"/>
    <s v="Action"/>
    <x v="7"/>
    <s v="Drama"/>
    <s v="Thriller"/>
    <m/>
    <m/>
    <m/>
    <m/>
  </r>
  <r>
    <s v="Steven Soderbergh"/>
    <n v="89"/>
    <x v="2904"/>
    <s v="Crime|Drama|Mystery|Thriller"/>
    <x v="3137"/>
    <s v="English"/>
    <s v="USA"/>
    <n v="9000000"/>
    <n v="1999"/>
    <n v="7.1"/>
    <s v="Crime"/>
    <x v="9"/>
    <s v="Mystery"/>
    <s v="Thriller"/>
    <m/>
    <m/>
    <m/>
    <m/>
  </r>
  <r>
    <s v="Paul Haggis"/>
    <n v="115"/>
    <x v="2905"/>
    <s v="Crime|Drama|Thriller"/>
    <x v="3138"/>
    <s v="English"/>
    <s v="Germany"/>
    <n v="6500000"/>
    <n v="2004"/>
    <n v="7.9"/>
    <s v="Crime"/>
    <x v="9"/>
    <s v="Thriller"/>
    <m/>
    <m/>
    <m/>
    <m/>
    <m/>
  </r>
  <r>
    <s v="Terence Davies"/>
    <n v="135"/>
    <x v="2906"/>
    <s v="Drama|Romance"/>
    <x v="3139"/>
    <s v="English"/>
    <s v="UK"/>
    <n v="10000000"/>
    <n v="2000"/>
    <n v="7.1"/>
    <s v="Drama"/>
    <x v="6"/>
    <m/>
    <m/>
    <m/>
    <m/>
    <m/>
    <m/>
  </r>
  <r>
    <s v="Harley Cokeliss"/>
    <n v="92"/>
    <x v="2907"/>
    <s v="Action|Drama|Thriller"/>
    <x v="3140"/>
    <s v="English"/>
    <s v="USA"/>
    <n v="10000000"/>
    <n v="1987"/>
    <n v="5.6"/>
    <s v="Action"/>
    <x v="9"/>
    <s v="Thriller"/>
    <m/>
    <m/>
    <m/>
    <m/>
    <m/>
  </r>
  <r>
    <s v="Victor Salva"/>
    <n v="120"/>
    <x v="2908"/>
    <s v="Drama|Romance|Sport"/>
    <x v="3141"/>
    <s v="English"/>
    <s v="Germany"/>
    <n v="10000000"/>
    <n v="2006"/>
    <n v="7.3"/>
    <s v="Drama"/>
    <x v="6"/>
    <s v="Sport"/>
    <m/>
    <m/>
    <m/>
    <m/>
    <m/>
  </r>
  <r>
    <s v="Tom Brady"/>
    <n v="97"/>
    <x v="2909"/>
    <s v="Comedy"/>
    <x v="3142"/>
    <s v="English"/>
    <s v="USA"/>
    <n v="10000000"/>
    <n v="2011"/>
    <n v="3.3"/>
    <s v="Comedy"/>
    <x v="2"/>
    <m/>
    <m/>
    <m/>
    <m/>
    <m/>
    <m/>
  </r>
  <r>
    <s v="Spike Lee"/>
    <n v="135"/>
    <x v="2910"/>
    <s v="Comedy|Drama|Music"/>
    <x v="3143"/>
    <s v="English"/>
    <s v="USA"/>
    <n v="10000000"/>
    <n v="2000"/>
    <n v="6.5"/>
    <s v="Comedy"/>
    <x v="9"/>
    <s v="Music"/>
    <m/>
    <m/>
    <m/>
    <m/>
    <m/>
  </r>
  <r>
    <s v="Jason Zada"/>
    <n v="93"/>
    <x v="2911"/>
    <s v="Horror|Mystery|Thriller"/>
    <x v="3144"/>
    <s v="English"/>
    <s v="USA"/>
    <n v="10000000"/>
    <n v="2016"/>
    <n v="4.8"/>
    <s v="Horror"/>
    <x v="12"/>
    <s v="Thriller"/>
    <m/>
    <m/>
    <m/>
    <m/>
    <m/>
  </r>
  <r>
    <s v="Franklin J. Schaffner"/>
    <n v="118"/>
    <x v="2912"/>
    <s v="Adventure|Mystery|Thriller"/>
    <x v="3145"/>
    <s v="English"/>
    <s v="USA"/>
    <n v="14000000"/>
    <n v="1981"/>
    <n v="5.2"/>
    <s v="Adventure"/>
    <x v="12"/>
    <s v="Thriller"/>
    <m/>
    <m/>
    <m/>
    <m/>
    <m/>
  </r>
  <r>
    <s v="Noah Baumbach"/>
    <n v="97"/>
    <x v="2913"/>
    <s v="Comedy|Drama"/>
    <x v="3146"/>
    <s v="English"/>
    <s v="USA"/>
    <n v="10000000"/>
    <n v="2014"/>
    <n v="6.3"/>
    <s v="Comedy"/>
    <x v="9"/>
    <m/>
    <m/>
    <m/>
    <m/>
    <m/>
    <m/>
  </r>
  <r>
    <s v="Chris Weitz"/>
    <n v="98"/>
    <x v="2914"/>
    <s v="Drama|Romance"/>
    <x v="3147"/>
    <s v="English"/>
    <s v="USA"/>
    <n v="10000000"/>
    <n v="2011"/>
    <n v="7.2"/>
    <s v="Drama"/>
    <x v="6"/>
    <m/>
    <m/>
    <m/>
    <m/>
    <m/>
    <m/>
  </r>
  <r>
    <s v="David Cronenberg"/>
    <n v="98"/>
    <x v="2915"/>
    <s v="Drama|Mystery|Thriller"/>
    <x v="3148"/>
    <s v="English"/>
    <s v="Canada"/>
    <n v="8000000"/>
    <n v="2002"/>
    <n v="6.8"/>
    <s v="Drama"/>
    <x v="12"/>
    <s v="Thriller"/>
    <m/>
    <m/>
    <m/>
    <m/>
    <m/>
  </r>
  <r>
    <s v="Eric Blakeney"/>
    <n v="101"/>
    <x v="2916"/>
    <s v="Comedy|Crime|Romance"/>
    <x v="3149"/>
    <s v="English"/>
    <s v="USA"/>
    <n v="10000000"/>
    <n v="2000"/>
    <n v="5.7"/>
    <s v="Comedy"/>
    <x v="7"/>
    <s v="Romance"/>
    <m/>
    <m/>
    <m/>
    <m/>
    <m/>
  </r>
  <r>
    <s v="Douglas McGrath"/>
    <n v="132"/>
    <x v="2917"/>
    <s v="Drama|Romance"/>
    <x v="3150"/>
    <s v="English"/>
    <s v="UK"/>
    <n v="10000000"/>
    <n v="2002"/>
    <n v="7.2"/>
    <s v="Drama"/>
    <x v="6"/>
    <m/>
    <m/>
    <m/>
    <m/>
    <m/>
    <m/>
  </r>
  <r>
    <s v="Ariel Vromen"/>
    <n v="106"/>
    <x v="2918"/>
    <s v="Biography|Crime|Drama"/>
    <x v="3151"/>
    <s v="English"/>
    <s v="USA"/>
    <n v="10000000"/>
    <n v="2012"/>
    <n v="6.9"/>
    <s v="Biography"/>
    <x v="7"/>
    <s v="Drama"/>
    <m/>
    <m/>
    <m/>
    <m/>
    <m/>
  </r>
  <r>
    <s v="-"/>
    <n v="55"/>
    <x v="2587"/>
    <s v="Drama"/>
    <x v="2779"/>
    <s v="Polish"/>
    <s v="Poland"/>
    <s v="-"/>
    <s v="-"/>
    <n v="9.1"/>
    <s v="Drama"/>
    <x v="2"/>
    <m/>
    <m/>
    <m/>
    <m/>
    <m/>
    <m/>
  </r>
  <r>
    <s v="Rakesh Roshan"/>
    <n v="168"/>
    <x v="4"/>
    <s v="Action|Adventure|Romance|Sci-Fi"/>
    <x v="3152"/>
    <s v="Hindi"/>
    <s v="India"/>
    <n v="10000000"/>
    <n v="2006"/>
    <n v="6.3"/>
    <s v="Action"/>
    <x v="0"/>
    <s v="Romance"/>
    <s v="Sci-Fi"/>
    <m/>
    <m/>
    <m/>
    <m/>
  </r>
  <r>
    <s v="John Waters"/>
    <n v="87"/>
    <x v="2919"/>
    <s v="Comedy|Crime|Thriller"/>
    <x v="3153"/>
    <s v="English"/>
    <s v="France"/>
    <n v="10000000"/>
    <n v="2000"/>
    <n v="6.2"/>
    <s v="Comedy"/>
    <x v="7"/>
    <s v="Thriller"/>
    <m/>
    <m/>
    <m/>
    <m/>
    <m/>
  </r>
  <r>
    <s v="William Friedkin"/>
    <n v="98"/>
    <x v="2920"/>
    <s v="Crime|Drama|Romance|Thriller"/>
    <x v="3154"/>
    <s v="English"/>
    <s v="USA"/>
    <n v="11000000"/>
    <n v="2011"/>
    <n v="6.7"/>
    <s v="Crime"/>
    <x v="9"/>
    <s v="Romance"/>
    <s v="Thriller"/>
    <m/>
    <m/>
    <m/>
    <m/>
  </r>
  <r>
    <s v="Derrick Borte"/>
    <n v="96"/>
    <x v="2921"/>
    <s v="Comedy|Drama"/>
    <x v="3155"/>
    <s v="English"/>
    <s v="USA"/>
    <n v="5000000"/>
    <n v="2009"/>
    <n v="6.5"/>
    <s v="Comedy"/>
    <x v="9"/>
    <m/>
    <m/>
    <m/>
    <m/>
    <m/>
    <m/>
  </r>
  <r>
    <s v="Richard Kwietniowski"/>
    <n v="104"/>
    <x v="2922"/>
    <s v="Crime|Drama|Thriller"/>
    <x v="3156"/>
    <s v="English"/>
    <s v="Canada"/>
    <n v="10000000"/>
    <n v="2003"/>
    <n v="7.2"/>
    <s v="Crime"/>
    <x v="9"/>
    <s v="Thriller"/>
    <m/>
    <m/>
    <m/>
    <m/>
    <m/>
  </r>
  <r>
    <s v="Bob Odenkirk"/>
    <n v="93"/>
    <x v="2923"/>
    <s v="Comedy"/>
    <x v="3157"/>
    <s v="English"/>
    <s v="USA"/>
    <n v="10000000"/>
    <n v="2007"/>
    <n v="5.3"/>
    <s v="Comedy"/>
    <x v="2"/>
    <m/>
    <m/>
    <m/>
    <m/>
    <m/>
    <m/>
  </r>
  <r>
    <s v="Kar-Wai Wong"/>
    <n v="95"/>
    <x v="2924"/>
    <s v="Drama|Romance"/>
    <x v="3158"/>
    <s v="English"/>
    <s v="Hong Kong"/>
    <n v="10000000"/>
    <n v="2007"/>
    <n v="6.7"/>
    <s v="Drama"/>
    <x v="6"/>
    <m/>
    <m/>
    <m/>
    <m/>
    <m/>
    <m/>
  </r>
  <r>
    <s v="John Turturro"/>
    <n v="119"/>
    <x v="2925"/>
    <s v="Drama"/>
    <x v="3159"/>
    <s v="English"/>
    <s v="Spain"/>
    <s v="-"/>
    <n v="1998"/>
    <n v="6.2"/>
    <s v="Drama"/>
    <x v="2"/>
    <m/>
    <m/>
    <m/>
    <m/>
    <m/>
    <m/>
  </r>
  <r>
    <s v="Guy Ritchie"/>
    <n v="89"/>
    <x v="2926"/>
    <s v="Comedy|Romance"/>
    <x v="3160"/>
    <s v="English"/>
    <s v="UK"/>
    <n v="10000000"/>
    <n v="2002"/>
    <n v="3.6"/>
    <s v="Comedy"/>
    <x v="6"/>
    <m/>
    <m/>
    <m/>
    <m/>
    <m/>
    <m/>
  </r>
  <r>
    <s v="Joshua Seftel"/>
    <n v="107"/>
    <x v="2927"/>
    <s v="Action|Comedy|Thriller"/>
    <x v="3161"/>
    <s v="English"/>
    <s v="USA"/>
    <n v="10000000"/>
    <n v="2008"/>
    <n v="5.7"/>
    <s v="Action"/>
    <x v="8"/>
    <s v="Thriller"/>
    <m/>
    <m/>
    <m/>
    <m/>
    <m/>
  </r>
  <r>
    <s v="Stephen Chow"/>
    <n v="85"/>
    <x v="2928"/>
    <s v="Action|Comedy|Sport"/>
    <x v="3162"/>
    <s v="Cantonese"/>
    <s v="Hong Kong"/>
    <n v="10000000"/>
    <n v="2001"/>
    <n v="7.3"/>
    <s v="Action"/>
    <x v="8"/>
    <s v="Sport"/>
    <m/>
    <m/>
    <m/>
    <m/>
    <m/>
  </r>
  <r>
    <s v="Vincent Gallo"/>
    <n v="93"/>
    <x v="2929"/>
    <s v="Drama"/>
    <x v="3163"/>
    <s v="English"/>
    <s v="USA"/>
    <n v="10000000"/>
    <n v="2003"/>
    <n v="5"/>
    <s v="Drama"/>
    <x v="2"/>
    <m/>
    <m/>
    <m/>
    <m/>
    <m/>
    <m/>
  </r>
  <r>
    <s v="Claude Chabrol"/>
    <n v="101"/>
    <x v="2930"/>
    <s v="Comedy|Crime|Thriller"/>
    <x v="3164"/>
    <s v="French"/>
    <s v="France"/>
    <n v="60000000"/>
    <n v="1997"/>
    <n v="6.6"/>
    <s v="Comedy"/>
    <x v="7"/>
    <s v="Thriller"/>
    <m/>
    <m/>
    <m/>
    <m/>
    <m/>
  </r>
  <r>
    <s v="Jon Stewart"/>
    <n v="103"/>
    <x v="2931"/>
    <s v="Biography|Drama"/>
    <x v="3165"/>
    <s v="English"/>
    <s v="USA"/>
    <n v="5000000"/>
    <n v="2014"/>
    <n v="6.6"/>
    <s v="Biography"/>
    <x v="9"/>
    <m/>
    <m/>
    <m/>
    <m/>
    <m/>
    <m/>
  </r>
  <r>
    <s v="Bigas Luna"/>
    <n v="101"/>
    <x v="2932"/>
    <s v="Drama|Romance"/>
    <x v="3166"/>
    <s v="French"/>
    <s v="France"/>
    <s v="-"/>
    <n v="1997"/>
    <n v="6.8"/>
    <s v="Drama"/>
    <x v="6"/>
    <m/>
    <m/>
    <m/>
    <m/>
    <m/>
    <m/>
  </r>
  <r>
    <s v="Ralph Fiennes"/>
    <n v="123"/>
    <x v="2933"/>
    <s v="Drama|Thriller|War"/>
    <x v="3167"/>
    <s v="English"/>
    <s v="UK"/>
    <s v="-"/>
    <n v="2011"/>
    <n v="6.2"/>
    <s v="Drama"/>
    <x v="1"/>
    <s v="War"/>
    <m/>
    <m/>
    <m/>
    <m/>
    <m/>
  </r>
  <r>
    <s v="Dan Harris"/>
    <n v="111"/>
    <x v="2934"/>
    <s v="Comedy|Drama"/>
    <x v="3168"/>
    <s v="English"/>
    <s v="USA"/>
    <n v="4000000"/>
    <n v="2004"/>
    <n v="7.3"/>
    <s v="Comedy"/>
    <x v="9"/>
    <m/>
    <m/>
    <m/>
    <m/>
    <m/>
    <m/>
  </r>
  <r>
    <s v="Mel Smith"/>
    <n v="86"/>
    <x v="2935"/>
    <s v="Action|Comedy|Drama"/>
    <x v="3169"/>
    <s v="English"/>
    <s v="UK"/>
    <n v="10000000"/>
    <n v="2001"/>
    <n v="6.2"/>
    <s v="Action"/>
    <x v="8"/>
    <s v="Drama"/>
    <m/>
    <m/>
    <m/>
    <m/>
    <m/>
  </r>
  <r>
    <s v="Bobcat Goldthwait"/>
    <n v="99"/>
    <x v="2936"/>
    <s v="Comedy|Drama"/>
    <x v="3170"/>
    <s v="English"/>
    <s v="USA"/>
    <s v="-"/>
    <n v="2009"/>
    <n v="6.9"/>
    <s v="Comedy"/>
    <x v="9"/>
    <m/>
    <m/>
    <m/>
    <m/>
    <m/>
    <m/>
  </r>
  <r>
    <s v="Christopher Smith"/>
    <n v="90"/>
    <x v="2937"/>
    <s v="Comedy|Horror|Thriller"/>
    <x v="3171"/>
    <s v="English"/>
    <s v="UK"/>
    <n v="5000000"/>
    <n v="2006"/>
    <n v="6.6"/>
    <s v="Comedy"/>
    <x v="11"/>
    <s v="Thriller"/>
    <m/>
    <m/>
    <m/>
    <m/>
    <m/>
  </r>
  <r>
    <s v="Stuart Gordon"/>
    <n v="82"/>
    <x v="2938"/>
    <s v="Drama|Thriller"/>
    <x v="3172"/>
    <s v="English"/>
    <s v="USA"/>
    <n v="10000000"/>
    <n v="2005"/>
    <n v="6.3"/>
    <s v="Drama"/>
    <x v="1"/>
    <m/>
    <m/>
    <m/>
    <m/>
    <m/>
    <m/>
  </r>
  <r>
    <s v="Jake Scott"/>
    <n v="110"/>
    <x v="2939"/>
    <s v="Drama"/>
    <x v="3173"/>
    <s v="English"/>
    <s v="UK"/>
    <s v="-"/>
    <n v="2010"/>
    <n v="7"/>
    <s v="Drama"/>
    <x v="2"/>
    <m/>
    <m/>
    <m/>
    <m/>
    <m/>
    <m/>
  </r>
  <r>
    <s v="Alan Metter"/>
    <n v="83"/>
    <x v="2940"/>
    <s v="Comedy|Crime"/>
    <x v="3174"/>
    <s v="English"/>
    <s v="USA"/>
    <n v="6200000"/>
    <n v="1994"/>
    <n v="3.3"/>
    <s v="Comedy"/>
    <x v="7"/>
    <m/>
    <m/>
    <m/>
    <m/>
    <m/>
    <m/>
  </r>
  <r>
    <s v="Jeb Stuart"/>
    <n v="128"/>
    <x v="2941"/>
    <s v="Drama"/>
    <x v="3175"/>
    <s v="English"/>
    <s v="USA"/>
    <s v="-"/>
    <n v="2010"/>
    <n v="6.7"/>
    <s v="Drama"/>
    <x v="2"/>
    <m/>
    <m/>
    <m/>
    <m/>
    <m/>
    <m/>
  </r>
  <r>
    <s v="Rafa Lara"/>
    <n v="125"/>
    <x v="2942"/>
    <s v="Drama|History|War"/>
    <x v="3176"/>
    <s v="Spanish"/>
    <s v="Mexico"/>
    <n v="10000000"/>
    <n v="2013"/>
    <n v="6.2"/>
    <s v="Drama"/>
    <x v="14"/>
    <s v="War"/>
    <m/>
    <m/>
    <m/>
    <m/>
    <m/>
  </r>
  <r>
    <s v="Michael Radford"/>
    <n v="97"/>
    <x v="4"/>
    <s v="Comedy|Drama|Romance"/>
    <x v="3177"/>
    <s v="English"/>
    <s v="USA"/>
    <n v="10000000"/>
    <n v="2014"/>
    <n v="6.5"/>
    <s v="Comedy"/>
    <x v="9"/>
    <s v="Romance"/>
    <m/>
    <m/>
    <m/>
    <m/>
    <m/>
  </r>
  <r>
    <s v="Arthur Hiller"/>
    <n v="86"/>
    <x v="2943"/>
    <s v="Comedy"/>
    <x v="3178"/>
    <s v="English"/>
    <s v="USA"/>
    <n v="10000000"/>
    <n v="1997"/>
    <n v="3.5"/>
    <s v="Comedy"/>
    <x v="2"/>
    <m/>
    <m/>
    <m/>
    <m/>
    <m/>
    <m/>
  </r>
  <r>
    <s v="Michael Meredith"/>
    <n v="91"/>
    <x v="2944"/>
    <s v="Comedy|Drama"/>
    <x v="3179"/>
    <s v="English"/>
    <s v="USA"/>
    <n v="10000000"/>
    <n v="2009"/>
    <n v="5.5"/>
    <s v="Comedy"/>
    <x v="9"/>
    <m/>
    <m/>
    <m/>
    <m/>
    <m/>
    <m/>
  </r>
  <r>
    <s v="Julio DePietro"/>
    <n v="90"/>
    <x v="2945"/>
    <s v="Comedy|Romance"/>
    <x v="3180"/>
    <s v="English"/>
    <s v="USA"/>
    <n v="8000000"/>
    <n v="2009"/>
    <n v="5.9"/>
    <s v="Comedy"/>
    <x v="6"/>
    <m/>
    <m/>
    <m/>
    <m/>
    <m/>
    <m/>
  </r>
  <r>
    <s v="Katherine Dieckmann"/>
    <n v="90"/>
    <x v="2946"/>
    <s v="Comedy|Drama"/>
    <x v="3181"/>
    <s v="English"/>
    <s v="USA"/>
    <n v="5000000"/>
    <n v="2009"/>
    <n v="4.7"/>
    <s v="Comedy"/>
    <x v="9"/>
    <m/>
    <m/>
    <m/>
    <m/>
    <m/>
    <m/>
  </r>
  <r>
    <s v="William Dear"/>
    <n v="94"/>
    <x v="2947"/>
    <s v="Drama"/>
    <x v="3182"/>
    <s v="English"/>
    <s v="Canada"/>
    <s v="-"/>
    <n v="2008"/>
    <n v="4.2"/>
    <s v="Drama"/>
    <x v="2"/>
    <m/>
    <m/>
    <m/>
    <m/>
    <m/>
    <m/>
  </r>
  <r>
    <s v="Kim Farrant"/>
    <n v="112"/>
    <x v="4"/>
    <s v="Drama|Mystery|Thriller"/>
    <x v="3183"/>
    <s v="English"/>
    <s v="Australia"/>
    <n v="10000000"/>
    <n v="2015"/>
    <n v="5.2"/>
    <s v="Drama"/>
    <x v="12"/>
    <s v="Thriller"/>
    <m/>
    <m/>
    <m/>
    <m/>
    <m/>
  </r>
  <r>
    <s v="Marcus Raboy"/>
    <n v="85"/>
    <x v="4"/>
    <s v="Comedy|Crime|Music"/>
    <x v="3184"/>
    <s v="English"/>
    <s v="USA"/>
    <s v="-"/>
    <n v="2009"/>
    <n v="5.2"/>
    <s v="Comedy"/>
    <x v="7"/>
    <s v="Music"/>
    <m/>
    <m/>
    <m/>
    <m/>
    <m/>
  </r>
  <r>
    <s v="Scott Marshall"/>
    <n v="93"/>
    <x v="2948"/>
    <s v="Comedy|Romance"/>
    <x v="3185"/>
    <s v="English"/>
    <s v="USA"/>
    <n v="10000000"/>
    <n v="2007"/>
    <n v="3.9"/>
    <s v="Comedy"/>
    <x v="6"/>
    <m/>
    <m/>
    <m/>
    <m/>
    <m/>
    <m/>
  </r>
  <r>
    <s v="Ãlex de la Iglesia"/>
    <n v="104"/>
    <x v="2949"/>
    <s v="Crime|Mystery|Thriller"/>
    <x v="3186"/>
    <s v="English"/>
    <s v="Spain"/>
    <n v="10000000"/>
    <n v="2008"/>
    <n v="6.1"/>
    <s v="Crime"/>
    <x v="12"/>
    <s v="Thriller"/>
    <m/>
    <m/>
    <m/>
    <m/>
    <m/>
  </r>
  <r>
    <s v="Andrew Traucki"/>
    <n v="94"/>
    <x v="4"/>
    <s v="Horror|Thriller"/>
    <x v="3187"/>
    <s v="English"/>
    <s v="Australia"/>
    <s v="-"/>
    <n v="2010"/>
    <n v="5.8"/>
    <s v="Horror"/>
    <x v="1"/>
    <m/>
    <m/>
    <m/>
    <m/>
    <m/>
    <m/>
  </r>
  <r>
    <s v="Michael Clancy"/>
    <n v="85"/>
    <x v="2950"/>
    <s v="Comedy|Drama"/>
    <x v="3188"/>
    <s v="English"/>
    <s v="USA"/>
    <n v="6500000"/>
    <n v="2004"/>
    <n v="6.7"/>
    <s v="Comedy"/>
    <x v="9"/>
    <m/>
    <m/>
    <m/>
    <m/>
    <m/>
    <m/>
  </r>
  <r>
    <s v="Patrick Lussier"/>
    <n v="99"/>
    <x v="4"/>
    <s v="Drama|Fantasy|Horror|Thriller"/>
    <x v="3189"/>
    <s v="English"/>
    <s v="USA"/>
    <n v="10000000"/>
    <n v="2007"/>
    <n v="5.7"/>
    <s v="Drama"/>
    <x v="5"/>
    <s v="Horror"/>
    <s v="Thriller"/>
    <m/>
    <m/>
    <m/>
    <m/>
  </r>
  <r>
    <s v="Robert Adetuyi"/>
    <n v="91"/>
    <x v="4"/>
    <s v="Drama|Music"/>
    <x v="3190"/>
    <s v="English"/>
    <s v="Canada"/>
    <n v="10000000"/>
    <n v="2011"/>
    <n v="4.5"/>
    <s v="Drama"/>
    <x v="16"/>
    <m/>
    <m/>
    <m/>
    <m/>
    <m/>
    <m/>
  </r>
  <r>
    <s v="Kari Skogland"/>
    <n v="117"/>
    <x v="4"/>
    <s v="Drama|Thriller"/>
    <x v="3191"/>
    <s v="English"/>
    <s v="UK"/>
    <n v="6000000"/>
    <n v="2008"/>
    <n v="6.9"/>
    <s v="Drama"/>
    <x v="1"/>
    <m/>
    <m/>
    <m/>
    <m/>
    <m/>
    <m/>
  </r>
  <r>
    <s v="Taedong Park"/>
    <n v="85"/>
    <x v="4"/>
    <s v="Adventure|Animation"/>
    <x v="3192"/>
    <s v="English"/>
    <s v="South Korea"/>
    <n v="10000000"/>
    <n v="2014"/>
    <n v="4.8"/>
    <s v="Adventure"/>
    <x v="3"/>
    <m/>
    <m/>
    <m/>
    <m/>
    <m/>
    <m/>
  </r>
  <r>
    <s v="Paul Schrader"/>
    <n v="106"/>
    <x v="4"/>
    <s v="Drama|War"/>
    <x v="3193"/>
    <s v="English"/>
    <s v="Germany"/>
    <n v="10000000"/>
    <n v="2008"/>
    <n v="6.3"/>
    <s v="Drama"/>
    <x v="17"/>
    <m/>
    <m/>
    <m/>
    <m/>
    <m/>
    <m/>
  </r>
  <r>
    <s v="Benedikt Erlingsson"/>
    <n v="81"/>
    <x v="2951"/>
    <s v="Comedy|Drama|Romance"/>
    <x v="3194"/>
    <s v="Icelandic"/>
    <s v="Iceland"/>
    <n v="10000000"/>
    <n v="2013"/>
    <n v="6.9"/>
    <s v="Comedy"/>
    <x v="9"/>
    <s v="Romance"/>
    <m/>
    <m/>
    <m/>
    <m/>
    <m/>
  </r>
  <r>
    <s v="Gurinder Chadha"/>
    <n v="100"/>
    <x v="4"/>
    <s v="Comedy|Drama|Horror|Romance"/>
    <x v="3195"/>
    <s v="English"/>
    <s v="UK"/>
    <n v="10000000"/>
    <n v="2010"/>
    <n v="5.4"/>
    <s v="Comedy"/>
    <x v="9"/>
    <s v="Horror"/>
    <s v="Romance"/>
    <m/>
    <m/>
    <m/>
    <m/>
  </r>
  <r>
    <s v="Jason Connery"/>
    <n v="90"/>
    <x v="4"/>
    <s v="Action|Horror|Sci-Fi"/>
    <x v="3196"/>
    <s v="English"/>
    <s v="USA"/>
    <n v="10000000"/>
    <n v="2009"/>
    <n v="3.8"/>
    <s v="Action"/>
    <x v="11"/>
    <s v="Sci-Fi"/>
    <m/>
    <m/>
    <m/>
    <m/>
    <m/>
  </r>
  <r>
    <s v="Vic Sarin"/>
    <n v="116"/>
    <x v="4"/>
    <s v="Drama|Romance"/>
    <x v="3197"/>
    <s v="English"/>
    <s v="Canada"/>
    <n v="10000000"/>
    <n v="2007"/>
    <n v="7"/>
    <s v="Drama"/>
    <x v="6"/>
    <m/>
    <m/>
    <m/>
    <m/>
    <m/>
    <m/>
  </r>
  <r>
    <s v="Jim Issa"/>
    <n v="84"/>
    <x v="4"/>
    <s v="Comedy"/>
    <x v="3198"/>
    <s v="English"/>
    <s v="USA"/>
    <n v="10000000"/>
    <n v="2010"/>
    <n v="5.2"/>
    <s v="Comedy"/>
    <x v="2"/>
    <m/>
    <m/>
    <m/>
    <m/>
    <m/>
    <m/>
  </r>
  <r>
    <s v="Jee-woon Kim"/>
    <n v="135"/>
    <x v="2952"/>
    <s v="Action|Adventure|Comedy|Western"/>
    <x v="3199"/>
    <s v="Korean"/>
    <s v="South Korea"/>
    <n v="10000000"/>
    <n v="2008"/>
    <n v="7.3"/>
    <s v="Action"/>
    <x v="0"/>
    <s v="Comedy"/>
    <s v="Western"/>
    <m/>
    <m/>
    <m/>
    <m/>
  </r>
  <r>
    <s v="Douglas Aarniokoski"/>
    <n v="84"/>
    <x v="4"/>
    <s v="Horror|Thriller"/>
    <x v="3200"/>
    <s v="English"/>
    <s v="USA"/>
    <n v="10000000"/>
    <n v="2013"/>
    <n v="4.5999999999999996"/>
    <s v="Horror"/>
    <x v="1"/>
    <m/>
    <m/>
    <m/>
    <m/>
    <m/>
    <m/>
  </r>
  <r>
    <s v="William Phillips"/>
    <n v="89"/>
    <x v="4"/>
    <s v="Action|Comedy|Drama|Western"/>
    <x v="3201"/>
    <s v="English"/>
    <s v="Canada"/>
    <n v="10000000"/>
    <n v="2010"/>
    <n v="6.5"/>
    <s v="Action"/>
    <x v="8"/>
    <s v="Drama"/>
    <s v="Western"/>
    <m/>
    <m/>
    <m/>
    <m/>
  </r>
  <r>
    <s v="Greg Mottola"/>
    <n v="107"/>
    <x v="2953"/>
    <s v="Comedy|Drama|Romance"/>
    <x v="3202"/>
    <s v="English"/>
    <s v="USA"/>
    <s v="-"/>
    <n v="2009"/>
    <n v="6.8"/>
    <s v="Comedy"/>
    <x v="9"/>
    <s v="Romance"/>
    <m/>
    <m/>
    <m/>
    <m/>
    <m/>
  </r>
  <r>
    <s v="Andy Garcia"/>
    <n v="144"/>
    <x v="2954"/>
    <s v="Drama|Romance"/>
    <x v="3203"/>
    <s v="English"/>
    <s v="USA"/>
    <n v="9600000"/>
    <n v="2005"/>
    <n v="6.7"/>
    <s v="Drama"/>
    <x v="6"/>
    <m/>
    <m/>
    <m/>
    <m/>
    <m/>
    <m/>
  </r>
  <r>
    <s v="Steve Carr"/>
    <n v="98"/>
    <x v="2955"/>
    <s v="Comedy"/>
    <x v="3204"/>
    <s v="English"/>
    <s v="USA"/>
    <n v="9500000"/>
    <n v="2000"/>
    <n v="6.1"/>
    <s v="Comedy"/>
    <x v="2"/>
    <m/>
    <m/>
    <m/>
    <m/>
    <m/>
    <m/>
  </r>
  <r>
    <s v="Sarik Andreasyan"/>
    <n v="94"/>
    <x v="4"/>
    <s v="Action|Crime|Drama|Thriller"/>
    <x v="3205"/>
    <s v="English"/>
    <s v="Canada"/>
    <n v="10000000"/>
    <n v="2014"/>
    <n v="5.2"/>
    <s v="Action"/>
    <x v="7"/>
    <s v="Drama"/>
    <s v="Thriller"/>
    <m/>
    <m/>
    <m/>
    <m/>
  </r>
  <r>
    <s v="Lewis Gilbert"/>
    <n v="117"/>
    <x v="2956"/>
    <s v="Action|Adventure|Thriller"/>
    <x v="3206"/>
    <s v="English"/>
    <s v="UK"/>
    <n v="9500000"/>
    <n v="1967"/>
    <n v="6.9"/>
    <s v="Action"/>
    <x v="0"/>
    <s v="Thriller"/>
    <m/>
    <m/>
    <m/>
    <m/>
    <m/>
  </r>
  <r>
    <s v="Julian Gilbey"/>
    <n v="102"/>
    <x v="4"/>
    <s v="Action|Comedy|Crime|Drama"/>
    <x v="3207"/>
    <s v="English"/>
    <s v="UK"/>
    <n v="10000000"/>
    <n v="2014"/>
    <n v="6"/>
    <s v="Action"/>
    <x v="8"/>
    <s v="Crime"/>
    <s v="Drama"/>
    <m/>
    <m/>
    <m/>
    <m/>
  </r>
  <r>
    <s v="Michael Haneke"/>
    <n v="127"/>
    <x v="2957"/>
    <s v="Drama|Romance"/>
    <x v="3208"/>
    <s v="French"/>
    <s v="France"/>
    <n v="8900000"/>
    <n v="2012"/>
    <n v="7.9"/>
    <s v="Drama"/>
    <x v="6"/>
    <m/>
    <m/>
    <m/>
    <m/>
    <m/>
    <m/>
  </r>
  <r>
    <s v="Gary Sherman"/>
    <n v="98"/>
    <x v="2958"/>
    <s v="Horror|Thriller"/>
    <x v="3209"/>
    <s v="English"/>
    <s v="USA"/>
    <n v="10500000"/>
    <n v="1988"/>
    <n v="4.5"/>
    <s v="Horror"/>
    <x v="1"/>
    <m/>
    <m/>
    <m/>
    <m/>
    <m/>
    <m/>
  </r>
  <r>
    <s v="Valeri Milev"/>
    <n v="88"/>
    <x v="4"/>
    <s v="Action|Horror"/>
    <x v="3210"/>
    <s v="English"/>
    <s v="USA"/>
    <n v="9500000"/>
    <n v="2015"/>
    <n v="5.0999999999999996"/>
    <s v="Action"/>
    <x v="11"/>
    <m/>
    <m/>
    <m/>
    <m/>
    <m/>
    <m/>
  </r>
  <r>
    <s v="Stanley Kramer"/>
    <n v="197"/>
    <x v="2959"/>
    <s v="Action|Adventure|Comedy|Crime"/>
    <x v="3211"/>
    <s v="English"/>
    <s v="USA"/>
    <n v="9400000"/>
    <n v="1963"/>
    <n v="7.6"/>
    <s v="Action"/>
    <x v="0"/>
    <s v="Comedy"/>
    <s v="Crime"/>
    <m/>
    <m/>
    <m/>
    <m/>
  </r>
  <r>
    <s v="Pedro AlmodÃ³var"/>
    <n v="121"/>
    <x v="2960"/>
    <s v="Comedy|Crime|Drama|Mystery"/>
    <x v="3212"/>
    <s v="Spanish"/>
    <s v="Spain"/>
    <s v="-"/>
    <n v="2006"/>
    <n v="7.6"/>
    <s v="Comedy"/>
    <x v="7"/>
    <s v="Drama"/>
    <s v="Mystery"/>
    <m/>
    <m/>
    <m/>
    <m/>
  </r>
  <r>
    <s v="Gerald Potterton"/>
    <n v="90"/>
    <x v="4"/>
    <s v="Adventure|Animation|Fantasy|Horror|Sci-Fi"/>
    <x v="3213"/>
    <s v="English"/>
    <s v="Canada"/>
    <n v="9300000"/>
    <n v="1981"/>
    <n v="6.7"/>
    <s v="Adventure"/>
    <x v="3"/>
    <s v="Fantasy"/>
    <s v="Horror"/>
    <s v="Sci-Fi"/>
    <m/>
    <m/>
    <m/>
  </r>
  <r>
    <s v="Jared Hess"/>
    <n v="89"/>
    <x v="2961"/>
    <s v="Adventure|Comedy|Sci-Fi"/>
    <x v="3214"/>
    <s v="English"/>
    <s v="USA"/>
    <s v="-"/>
    <n v="2009"/>
    <n v="6.1"/>
    <s v="Adventure"/>
    <x v="8"/>
    <s v="Sci-Fi"/>
    <m/>
    <m/>
    <m/>
    <m/>
    <m/>
  </r>
  <r>
    <s v="Richard Loncraine"/>
    <n v="104"/>
    <x v="2962"/>
    <s v="Drama|War"/>
    <x v="3215"/>
    <s v="English"/>
    <s v="UK"/>
    <n v="6000000"/>
    <n v="1995"/>
    <n v="7.5"/>
    <s v="Drama"/>
    <x v="17"/>
    <m/>
    <m/>
    <m/>
    <m/>
    <m/>
    <m/>
  </r>
  <r>
    <s v="David Hackl"/>
    <n v="94"/>
    <x v="4"/>
    <s v="Action|Horror|Thriller"/>
    <x v="3216"/>
    <s v="English"/>
    <s v="USA"/>
    <n v="10000000"/>
    <n v="2015"/>
    <n v="5.3"/>
    <s v="Action"/>
    <x v="11"/>
    <s v="Thriller"/>
    <m/>
    <m/>
    <m/>
    <m/>
    <m/>
  </r>
  <r>
    <s v="Anurag Basu"/>
    <n v="90"/>
    <x v="2963"/>
    <s v="Action|Drama|Romance|Thriller"/>
    <x v="3217"/>
    <s v="English"/>
    <s v="India"/>
    <n v="600000000"/>
    <n v="2010"/>
    <n v="6"/>
    <s v="Action"/>
    <x v="9"/>
    <s v="Romance"/>
    <s v="Thriller"/>
    <m/>
    <m/>
    <m/>
    <m/>
  </r>
  <r>
    <s v="Lars von Trier"/>
    <n v="130"/>
    <x v="2964"/>
    <s v="Drama|Sci-Fi"/>
    <x v="3218"/>
    <s v="English"/>
    <s v="Denmark"/>
    <n v="7400000"/>
    <n v="2011"/>
    <n v="7.1"/>
    <s v="Drama"/>
    <x v="10"/>
    <m/>
    <m/>
    <m/>
    <m/>
    <m/>
    <m/>
  </r>
  <r>
    <s v="Kriv Stenders"/>
    <n v="92"/>
    <x v="4"/>
    <s v="Biography|Comedy|Drama|Family|Romance"/>
    <x v="3219"/>
    <s v="English"/>
    <s v="Australia"/>
    <n v="8500000"/>
    <n v="2011"/>
    <n v="7.5"/>
    <s v="Biography"/>
    <x v="8"/>
    <s v="Drama"/>
    <s v="Family"/>
    <s v="Romance"/>
    <m/>
    <m/>
    <m/>
  </r>
  <r>
    <s v="Yash Chopra"/>
    <n v="176"/>
    <x v="2965"/>
    <s v="Drama|Romance"/>
    <x v="3220"/>
    <s v="Hindi"/>
    <s v="India"/>
    <n v="7217600"/>
    <n v="2012"/>
    <n v="6.9"/>
    <s v="Drama"/>
    <x v="6"/>
    <m/>
    <m/>
    <m/>
    <m/>
    <m/>
    <m/>
  </r>
  <r>
    <s v="Ridley Scott"/>
    <n v="116"/>
    <x v="2678"/>
    <s v="Horror|Sci-Fi"/>
    <x v="3221"/>
    <s v="English"/>
    <s v="UK"/>
    <n v="11000000"/>
    <n v="1979"/>
    <n v="8.5"/>
    <s v="Horror"/>
    <x v="10"/>
    <m/>
    <m/>
    <m/>
    <m/>
    <m/>
    <m/>
  </r>
  <r>
    <s v="Tobe Hooper"/>
    <n v="88"/>
    <x v="2966"/>
    <s v="Horror|Thriller"/>
    <x v="3222"/>
    <s v="English"/>
    <s v="USA"/>
    <n v="83532"/>
    <n v="1974"/>
    <n v="7.5"/>
    <s v="Horror"/>
    <x v="1"/>
    <m/>
    <m/>
    <m/>
    <m/>
    <m/>
    <m/>
  </r>
  <r>
    <s v="Floria Sigismondi"/>
    <n v="106"/>
    <x v="2967"/>
    <s v="Biography|Drama|Music"/>
    <x v="3223"/>
    <s v="English"/>
    <s v="USA"/>
    <n v="10000000"/>
    <n v="2010"/>
    <n v="6.6"/>
    <s v="Biography"/>
    <x v="9"/>
    <s v="Music"/>
    <m/>
    <m/>
    <m/>
    <m/>
    <m/>
  </r>
  <r>
    <s v="Norman Jewison"/>
    <n v="181"/>
    <x v="2968"/>
    <s v="Drama|Family|Musical|Romance"/>
    <x v="3224"/>
    <s v="English"/>
    <s v="USA"/>
    <n v="9000000"/>
    <n v="1971"/>
    <n v="8"/>
    <s v="Drama"/>
    <x v="4"/>
    <s v="Musical"/>
    <s v="Romance"/>
    <m/>
    <m/>
    <m/>
    <m/>
  </r>
  <r>
    <s v="Terence Young"/>
    <n v="130"/>
    <x v="2969"/>
    <s v="Action|Adventure|Thriller"/>
    <x v="3225"/>
    <s v="English"/>
    <s v="UK"/>
    <n v="9000000"/>
    <n v="1965"/>
    <n v="7"/>
    <s v="Action"/>
    <x v="0"/>
    <s v="Thriller"/>
    <m/>
    <m/>
    <m/>
    <m/>
    <m/>
  </r>
  <r>
    <s v="Joseph Kahn"/>
    <n v="93"/>
    <x v="4"/>
    <s v="Comedy|Horror|Sci-Fi"/>
    <x v="3226"/>
    <s v="English"/>
    <s v="USA"/>
    <n v="10000000"/>
    <n v="2011"/>
    <n v="5.8"/>
    <s v="Comedy"/>
    <x v="11"/>
    <s v="Sci-Fi"/>
    <m/>
    <m/>
    <m/>
    <m/>
    <m/>
  </r>
  <r>
    <s v="Ferzan Ozpetek"/>
    <n v="110"/>
    <x v="4"/>
    <s v="Comedy|Drama|Romance"/>
    <x v="3227"/>
    <s v="Italian"/>
    <s v="Italy"/>
    <s v="-"/>
    <n v="2010"/>
    <n v="7.3"/>
    <s v="Comedy"/>
    <x v="9"/>
    <s v="Romance"/>
    <m/>
    <m/>
    <m/>
    <m/>
    <m/>
  </r>
  <r>
    <s v="F. Gary Gray"/>
    <n v="123"/>
    <x v="2970"/>
    <s v="Action|Crime|Drama|Romance|Thriller"/>
    <x v="3228"/>
    <s v="English"/>
    <s v="USA"/>
    <n v="9000000"/>
    <n v="1996"/>
    <n v="6.8"/>
    <s v="Action"/>
    <x v="7"/>
    <s v="Drama"/>
    <s v="Romance"/>
    <s v="Thriller"/>
    <m/>
    <m/>
    <m/>
  </r>
  <r>
    <s v="Malcolm D. Lee"/>
    <n v="120"/>
    <x v="2971"/>
    <s v="Comedy|Drama"/>
    <x v="3229"/>
    <s v="English"/>
    <s v="USA"/>
    <n v="9000000"/>
    <n v="1999"/>
    <n v="6.7"/>
    <s v="Comedy"/>
    <x v="9"/>
    <m/>
    <m/>
    <m/>
    <m/>
    <m/>
    <m/>
  </r>
  <r>
    <s v="Tom Holland"/>
    <n v="87"/>
    <x v="2972"/>
    <s v="Fantasy|Horror"/>
    <x v="3230"/>
    <s v="English"/>
    <s v="USA"/>
    <n v="9000000"/>
    <n v="1988"/>
    <n v="6.5"/>
    <s v="Fantasy"/>
    <x v="11"/>
    <m/>
    <m/>
    <m/>
    <m/>
    <m/>
    <m/>
  </r>
  <r>
    <s v="Michael Moore"/>
    <n v="123"/>
    <x v="2973"/>
    <s v="Documentary|Drama"/>
    <x v="3231"/>
    <s v="English"/>
    <s v="USA"/>
    <n v="9000000"/>
    <n v="2007"/>
    <n v="8"/>
    <s v="Documentary"/>
    <x v="9"/>
    <m/>
    <m/>
    <m/>
    <m/>
    <m/>
    <m/>
  </r>
  <r>
    <s v="James DeMonaco"/>
    <n v="103"/>
    <x v="2974"/>
    <s v="Action|Horror|Sci-Fi|Thriller"/>
    <x v="3232"/>
    <s v="English"/>
    <s v="USA"/>
    <n v="9000000"/>
    <n v="2014"/>
    <n v="6.5"/>
    <s v="Action"/>
    <x v="11"/>
    <s v="Sci-Fi"/>
    <s v="Thriller"/>
    <m/>
    <m/>
    <m/>
    <m/>
  </r>
  <r>
    <s v="Kris Isacsson"/>
    <n v="91"/>
    <x v="2975"/>
    <s v="Comedy|Drama|Romance"/>
    <x v="3233"/>
    <s v="English"/>
    <s v="USA"/>
    <n v="9000000"/>
    <n v="2000"/>
    <n v="4.9000000000000004"/>
    <s v="Comedy"/>
    <x v="9"/>
    <s v="Romance"/>
    <m/>
    <m/>
    <m/>
    <m/>
    <m/>
  </r>
  <r>
    <s v="Danny Leiner"/>
    <n v="88"/>
    <x v="2976"/>
    <s v="Adventure|Comedy"/>
    <x v="3234"/>
    <s v="English"/>
    <s v="USA"/>
    <n v="9000000"/>
    <n v="2004"/>
    <n v="7.1"/>
    <s v="Adventure"/>
    <x v="8"/>
    <m/>
    <m/>
    <m/>
    <m/>
    <m/>
    <m/>
  </r>
  <r>
    <s v="Rod Lurie"/>
    <n v="126"/>
    <x v="2977"/>
    <s v="Drama|Thriller"/>
    <x v="3235"/>
    <s v="English"/>
    <s v="USA"/>
    <n v="20000000"/>
    <n v="2000"/>
    <n v="7"/>
    <s v="Drama"/>
    <x v="1"/>
    <m/>
    <m/>
    <m/>
    <m/>
    <m/>
    <m/>
  </r>
  <r>
    <s v="Ben Younger"/>
    <n v="120"/>
    <x v="2978"/>
    <s v="Crime|Drama|Thriller"/>
    <x v="3236"/>
    <s v="English"/>
    <s v="USA"/>
    <n v="8000000"/>
    <n v="2000"/>
    <n v="7"/>
    <s v="Crime"/>
    <x v="9"/>
    <s v="Thriller"/>
    <m/>
    <m/>
    <m/>
    <m/>
    <m/>
  </r>
  <r>
    <s v="John Landis"/>
    <n v="116"/>
    <x v="2979"/>
    <s v="Comedy"/>
    <x v="3237"/>
    <s v="English"/>
    <s v="USA"/>
    <s v="-"/>
    <n v="1983"/>
    <n v="7.5"/>
    <s v="Comedy"/>
    <x v="2"/>
    <m/>
    <m/>
    <m/>
    <m/>
    <m/>
    <m/>
  </r>
  <r>
    <s v="Glen Morgan"/>
    <n v="94"/>
    <x v="2980"/>
    <s v="Horror"/>
    <x v="3238"/>
    <s v="English"/>
    <s v="USA"/>
    <n v="9000000"/>
    <n v="2006"/>
    <n v="4.5"/>
    <s v="Horror"/>
    <x v="2"/>
    <m/>
    <m/>
    <m/>
    <m/>
    <m/>
    <m/>
  </r>
  <r>
    <s v="Daniel Taplitz"/>
    <n v="85"/>
    <x v="2981"/>
    <s v="Comedy|Romance"/>
    <x v="3239"/>
    <s v="English"/>
    <s v="USA"/>
    <s v="-"/>
    <n v="2004"/>
    <n v="5.5"/>
    <s v="Comedy"/>
    <x v="6"/>
    <m/>
    <m/>
    <m/>
    <m/>
    <m/>
    <m/>
  </r>
  <r>
    <s v="Kenneth Branagh"/>
    <n v="137"/>
    <x v="2982"/>
    <s v="Action|Biography|Drama|History|Romance|War"/>
    <x v="3240"/>
    <s v="English"/>
    <s v="UK"/>
    <n v="9000000"/>
    <n v="1989"/>
    <n v="7.7"/>
    <s v="Action"/>
    <x v="18"/>
    <s v="Drama"/>
    <s v="History"/>
    <s v="Romance"/>
    <s v="War"/>
    <m/>
    <m/>
  </r>
  <r>
    <s v="Tamara Jenkins"/>
    <n v="114"/>
    <x v="2983"/>
    <s v="Comedy|Drama"/>
    <x v="3241"/>
    <s v="English"/>
    <s v="USA"/>
    <s v="-"/>
    <n v="2007"/>
    <n v="7.2"/>
    <s v="Comedy"/>
    <x v="9"/>
    <m/>
    <m/>
    <m/>
    <m/>
    <m/>
    <m/>
  </r>
  <r>
    <s v="Linda Mendoza"/>
    <n v="76"/>
    <x v="2984"/>
    <s v="Comedy|Romance"/>
    <x v="3242"/>
    <s v="English"/>
    <s v="USA"/>
    <s v="-"/>
    <n v="2003"/>
    <n v="4.8"/>
    <s v="Comedy"/>
    <x v="6"/>
    <m/>
    <m/>
    <m/>
    <m/>
    <m/>
    <m/>
  </r>
  <r>
    <s v="Christopher McQuarrie"/>
    <n v="119"/>
    <x v="2985"/>
    <s v="Action|Crime|Drama|Thriller"/>
    <x v="3243"/>
    <s v="English"/>
    <s v="USA"/>
    <n v="8500000"/>
    <n v="2000"/>
    <n v="6.7"/>
    <s v="Action"/>
    <x v="7"/>
    <s v="Drama"/>
    <s v="Thriller"/>
    <m/>
    <m/>
    <m/>
    <m/>
  </r>
  <r>
    <s v="Burr Steers"/>
    <n v="99"/>
    <x v="2986"/>
    <s v="Comedy|Drama"/>
    <x v="3244"/>
    <s v="English"/>
    <s v="USA"/>
    <n v="9000000"/>
    <n v="2002"/>
    <n v="7"/>
    <s v="Comedy"/>
    <x v="9"/>
    <m/>
    <m/>
    <m/>
    <m/>
    <m/>
    <m/>
  </r>
  <r>
    <s v="Hart Bochner"/>
    <n v="79"/>
    <x v="2987"/>
    <s v="Comedy"/>
    <x v="3245"/>
    <s v="English"/>
    <s v="USA"/>
    <n v="8000000"/>
    <n v="1994"/>
    <n v="6.5"/>
    <s v="Comedy"/>
    <x v="2"/>
    <m/>
    <m/>
    <m/>
    <m/>
    <m/>
    <m/>
  </r>
  <r>
    <s v="Michael O. Sajbel"/>
    <n v="114"/>
    <x v="2988"/>
    <s v="Drama|Family|Romance"/>
    <x v="3246"/>
    <s v="English"/>
    <s v="USA"/>
    <s v="-"/>
    <n v="2006"/>
    <n v="7.4"/>
    <s v="Drama"/>
    <x v="4"/>
    <s v="Romance"/>
    <m/>
    <m/>
    <m/>
    <m/>
    <m/>
  </r>
  <r>
    <s v="-"/>
    <n v="30"/>
    <x v="4"/>
    <s v="Drama|Romance"/>
    <x v="3247"/>
    <s v="English"/>
    <s v="USA"/>
    <s v="-"/>
    <s v="-"/>
    <n v="3.5"/>
    <s v="Drama"/>
    <x v="6"/>
    <m/>
    <m/>
    <m/>
    <m/>
    <m/>
    <m/>
  </r>
  <r>
    <s v="Stewart Raffill"/>
    <n v="91"/>
    <x v="4"/>
    <s v="Action|Adventure|Comedy|Romance|Sci-Fi"/>
    <x v="3248"/>
    <s v="English"/>
    <s v="USA"/>
    <n v="9000000"/>
    <n v="1984"/>
    <n v="5.7"/>
    <s v="Action"/>
    <x v="0"/>
    <s v="Comedy"/>
    <s v="Romance"/>
    <s v="Sci-Fi"/>
    <m/>
    <m/>
    <m/>
  </r>
  <r>
    <s v="Davis Guggenheim"/>
    <n v="95"/>
    <x v="2989"/>
    <s v="Biography|Drama|Sport"/>
    <x v="3249"/>
    <s v="English"/>
    <s v="USA"/>
    <n v="9000000"/>
    <n v="2007"/>
    <n v="6.2"/>
    <s v="Biography"/>
    <x v="9"/>
    <s v="Sport"/>
    <m/>
    <m/>
    <m/>
    <m/>
    <m/>
  </r>
  <r>
    <s v="Bart Freundlich"/>
    <n v="103"/>
    <x v="2990"/>
    <s v="Comedy|Drama|Romance"/>
    <x v="3250"/>
    <s v="English"/>
    <s v="USA"/>
    <n v="9000000"/>
    <n v="2005"/>
    <n v="5.7"/>
    <s v="Comedy"/>
    <x v="9"/>
    <s v="Romance"/>
    <m/>
    <m/>
    <m/>
    <m/>
    <m/>
  </r>
  <r>
    <s v="Andrew Fleming"/>
    <n v="92"/>
    <x v="2991"/>
    <s v="Comedy|Music"/>
    <x v="3251"/>
    <s v="English"/>
    <s v="USA"/>
    <n v="9000000"/>
    <n v="2008"/>
    <n v="6.4"/>
    <s v="Comedy"/>
    <x v="16"/>
    <m/>
    <m/>
    <m/>
    <m/>
    <m/>
    <m/>
  </r>
  <r>
    <s v="Todd Haynes"/>
    <n v="124"/>
    <x v="2992"/>
    <s v="Drama|Music"/>
    <x v="3252"/>
    <s v="English"/>
    <s v="UK"/>
    <s v="-"/>
    <n v="1998"/>
    <n v="7"/>
    <s v="Drama"/>
    <x v="16"/>
    <m/>
    <m/>
    <m/>
    <m/>
    <m/>
    <m/>
  </r>
  <r>
    <s v="Hong-jin Na"/>
    <n v="156"/>
    <x v="2993"/>
    <s v="Fantasy|Horror|Mystery|Thriller"/>
    <x v="3253"/>
    <s v="Korean"/>
    <s v="South Korea"/>
    <s v="-"/>
    <n v="2016"/>
    <n v="7.7"/>
    <s v="Fantasy"/>
    <x v="11"/>
    <s v="Mystery"/>
    <s v="Thriller"/>
    <m/>
    <m/>
    <m/>
    <m/>
  </r>
  <r>
    <s v="Kevin Tancharoen"/>
    <n v="84"/>
    <x v="2994"/>
    <s v="Documentary|Music"/>
    <x v="3254"/>
    <s v="English"/>
    <s v="USA"/>
    <n v="9000000"/>
    <n v="2011"/>
    <n v="5.4"/>
    <s v="Documentary"/>
    <x v="16"/>
    <m/>
    <m/>
    <m/>
    <m/>
    <m/>
    <m/>
  </r>
  <r>
    <s v="Chatrichalerm Yukol"/>
    <n v="300"/>
    <x v="2995"/>
    <s v="Action|Adventure|Drama|History|War"/>
    <x v="3255"/>
    <s v="Thai"/>
    <s v="Thailand"/>
    <n v="400000000"/>
    <n v="2001"/>
    <n v="6.6"/>
    <s v="Action"/>
    <x v="0"/>
    <s v="Drama"/>
    <s v="History"/>
    <s v="War"/>
    <m/>
    <m/>
    <m/>
  </r>
  <r>
    <s v="Dario Argento"/>
    <n v="120"/>
    <x v="2996"/>
    <s v="Horror"/>
    <x v="3256"/>
    <s v="English"/>
    <s v="Italy"/>
    <n v="9000000"/>
    <n v="1990"/>
    <n v="6.1"/>
    <s v="Horror"/>
    <x v="2"/>
    <m/>
    <m/>
    <m/>
    <m/>
    <m/>
    <m/>
  </r>
  <r>
    <s v="Eric Lavaine"/>
    <n v="98"/>
    <x v="4"/>
    <s v="Comedy"/>
    <x v="3257"/>
    <s v="French"/>
    <s v="France"/>
    <s v="-"/>
    <n v="2014"/>
    <n v="6.1"/>
    <s v="Comedy"/>
    <x v="2"/>
    <m/>
    <m/>
    <m/>
    <m/>
    <m/>
    <m/>
  </r>
  <r>
    <s v="Mike Leigh"/>
    <n v="121"/>
    <x v="2997"/>
    <s v="Drama"/>
    <x v="3258"/>
    <s v="English"/>
    <s v="UK"/>
    <n v="9000000"/>
    <n v="2002"/>
    <n v="7.6"/>
    <s v="Drama"/>
    <x v="2"/>
    <m/>
    <m/>
    <m/>
    <m/>
    <m/>
    <m/>
  </r>
  <r>
    <s v="Marc Forby"/>
    <n v="97"/>
    <x v="2998"/>
    <s v="Drama"/>
    <x v="3259"/>
    <s v="English"/>
    <s v="USA"/>
    <n v="9000000"/>
    <n v="2009"/>
    <n v="6.2"/>
    <s v="Drama"/>
    <x v="2"/>
    <m/>
    <m/>
    <m/>
    <m/>
    <m/>
    <m/>
  </r>
  <r>
    <s v="Peter Cattaneo"/>
    <n v="86"/>
    <x v="2999"/>
    <s v="Drama|Family"/>
    <x v="3260"/>
    <s v="English"/>
    <s v="Australia"/>
    <n v="11400000"/>
    <n v="2006"/>
    <n v="6.6"/>
    <s v="Drama"/>
    <x v="4"/>
    <m/>
    <m/>
    <m/>
    <m/>
    <m/>
    <m/>
  </r>
  <r>
    <s v="Scott Mann"/>
    <n v="93"/>
    <x v="4"/>
    <s v="Action|Crime|Thriller"/>
    <x v="1449"/>
    <s v="English"/>
    <s v="USA"/>
    <n v="19000000"/>
    <n v="2015"/>
    <n v="6.1"/>
    <s v="Action"/>
    <x v="7"/>
    <s v="Thriller"/>
    <m/>
    <m/>
    <m/>
    <m/>
    <m/>
  </r>
  <r>
    <s v="Ole Christian Madsen"/>
    <n v="45"/>
    <x v="3000"/>
    <s v="Drama|History|Thriller|War"/>
    <x v="3261"/>
    <s v="Danish"/>
    <s v="Denmark"/>
    <n v="45000000"/>
    <n v="2008"/>
    <n v="7.3"/>
    <s v="Drama"/>
    <x v="14"/>
    <s v="Thriller"/>
    <s v="War"/>
    <m/>
    <m/>
    <m/>
    <m/>
  </r>
  <r>
    <s v="Meiert Avis"/>
    <n v="97"/>
    <x v="3001"/>
    <s v="Comedy|Music|Romance"/>
    <x v="3262"/>
    <s v="English"/>
    <s v="Germany"/>
    <n v="9000000"/>
    <n v="2005"/>
    <n v="4.2"/>
    <s v="Comedy"/>
    <x v="16"/>
    <s v="Romance"/>
    <m/>
    <m/>
    <m/>
    <m/>
    <m/>
  </r>
  <r>
    <s v="Julian Jarrold"/>
    <n v="102"/>
    <x v="4"/>
    <s v="Crime|Drama|Mystery|Thriller"/>
    <x v="3263"/>
    <s v="English"/>
    <s v="UK"/>
    <s v="-"/>
    <n v="2009"/>
    <n v="7.1"/>
    <s v="Crime"/>
    <x v="9"/>
    <s v="Mystery"/>
    <s v="Thriller"/>
    <m/>
    <m/>
    <m/>
    <m/>
  </r>
  <r>
    <s v="AndrÃ© TÃ©chinÃ©"/>
    <n v="105"/>
    <x v="3002"/>
    <s v="Drama"/>
    <x v="3264"/>
    <s v="French"/>
    <s v="France"/>
    <s v="-"/>
    <n v="2009"/>
    <n v="6"/>
    <s v="Drama"/>
    <x v="2"/>
    <m/>
    <m/>
    <m/>
    <m/>
    <m/>
    <m/>
  </r>
  <r>
    <s v="Emily Young"/>
    <n v="103"/>
    <x v="4"/>
    <s v="Drama|Romance"/>
    <x v="3265"/>
    <s v="English"/>
    <s v="USA"/>
    <n v="9000000"/>
    <n v="2009"/>
    <n v="6.5"/>
    <s v="Drama"/>
    <x v="6"/>
    <m/>
    <m/>
    <m/>
    <m/>
    <m/>
    <m/>
  </r>
  <r>
    <s v="Peter Faiman"/>
    <n v="93"/>
    <x v="3003"/>
    <s v="Adventure|Comedy"/>
    <x v="3266"/>
    <s v="English"/>
    <s v="Australia"/>
    <n v="8800000"/>
    <n v="1986"/>
    <n v="6.5"/>
    <s v="Adventure"/>
    <x v="8"/>
    <m/>
    <m/>
    <m/>
    <m/>
    <m/>
    <m/>
  </r>
  <r>
    <s v="Martyn Pick"/>
    <n v="76"/>
    <x v="4"/>
    <s v="Action|Animation|Fantasy|Horror|Mystery|Sci-Fi|Thriller"/>
    <x v="3267"/>
    <s v="English"/>
    <s v="UK"/>
    <s v="-"/>
    <n v="2010"/>
    <n v="5.7"/>
    <s v="Action"/>
    <x v="3"/>
    <s v="Fantasy"/>
    <s v="Horror"/>
    <s v="Mystery"/>
    <s v="Sci-Fi"/>
    <s v="Thriller"/>
    <m/>
  </r>
  <r>
    <s v="Roland Suso Richter"/>
    <n v="90"/>
    <x v="4"/>
    <s v="Mystery|Sci-Fi|Thriller"/>
    <x v="3268"/>
    <s v="English"/>
    <s v="UK"/>
    <n v="8800000"/>
    <n v="2004"/>
    <n v="6.1"/>
    <s v="Mystery"/>
    <x v="10"/>
    <s v="Thriller"/>
    <m/>
    <m/>
    <m/>
    <m/>
    <m/>
  </r>
  <r>
    <s v="Jeremy Sims"/>
    <n v="122"/>
    <x v="4"/>
    <s v="Drama|History|War"/>
    <x v="3269"/>
    <s v="English"/>
    <s v="Australia"/>
    <n v="9000000"/>
    <n v="2010"/>
    <n v="7.1"/>
    <s v="Drama"/>
    <x v="14"/>
    <s v="War"/>
    <m/>
    <m/>
    <m/>
    <m/>
    <m/>
  </r>
  <r>
    <s v="MaÃ¯wenn"/>
    <n v="127"/>
    <x v="3004"/>
    <s v="Crime|Drama"/>
    <x v="3270"/>
    <s v="French"/>
    <s v="France"/>
    <s v="-"/>
    <n v="2011"/>
    <n v="7.3"/>
    <s v="Crime"/>
    <x v="9"/>
    <m/>
    <m/>
    <m/>
    <m/>
    <m/>
    <m/>
  </r>
  <r>
    <s v="Joby Harold"/>
    <n v="84"/>
    <x v="3005"/>
    <s v="Crime|Mystery|Thriller"/>
    <x v="3271"/>
    <s v="English"/>
    <s v="USA"/>
    <n v="8600000"/>
    <n v="2007"/>
    <n v="6.5"/>
    <s v="Crime"/>
    <x v="12"/>
    <s v="Thriller"/>
    <m/>
    <m/>
    <m/>
    <m/>
    <m/>
  </r>
  <r>
    <s v="-"/>
    <n v="23"/>
    <x v="4"/>
    <s v="Action|Adventure|Animation|Drama|Fantasy|Sci-Fi"/>
    <x v="3272"/>
    <s v="English"/>
    <s v="USA"/>
    <s v="-"/>
    <s v="-"/>
    <n v="7.9"/>
    <s v="Action"/>
    <x v="0"/>
    <s v="Animation"/>
    <s v="Drama"/>
    <s v="Fantasy"/>
    <s v="Sci-Fi"/>
    <m/>
    <m/>
  </r>
  <r>
    <s v="Ekachai Uekrongtham"/>
    <n v="96"/>
    <x v="3006"/>
    <s v="Action|Crime|Thriller"/>
    <x v="3273"/>
    <s v="English"/>
    <s v="Thailand"/>
    <n v="9000000"/>
    <n v="2014"/>
    <n v="5.7"/>
    <s v="Action"/>
    <x v="7"/>
    <s v="Thriller"/>
    <m/>
    <m/>
    <m/>
    <m/>
    <m/>
  </r>
  <r>
    <s v="Joel Schumacher"/>
    <n v="97"/>
    <x v="3007"/>
    <s v="Comedy|Fantasy|Horror"/>
    <x v="3274"/>
    <s v="English"/>
    <s v="USA"/>
    <s v="-"/>
    <n v="1987"/>
    <n v="7.2"/>
    <s v="Comedy"/>
    <x v="5"/>
    <s v="Horror"/>
    <m/>
    <m/>
    <m/>
    <m/>
    <m/>
  </r>
  <r>
    <s v="Scott Cooper"/>
    <n v="112"/>
    <x v="3008"/>
    <s v="Drama|Music|Romance"/>
    <x v="3275"/>
    <s v="English"/>
    <s v="USA"/>
    <n v="7000000"/>
    <n v="2009"/>
    <n v="7.3"/>
    <s v="Drama"/>
    <x v="16"/>
    <s v="Romance"/>
    <m/>
    <m/>
    <m/>
    <m/>
    <m/>
  </r>
  <r>
    <s v="Mark Rydell"/>
    <n v="125"/>
    <x v="3009"/>
    <s v="Drama|Music|Romance"/>
    <x v="3276"/>
    <s v="English"/>
    <s v="USA"/>
    <n v="8500000"/>
    <n v="1979"/>
    <n v="6.9"/>
    <s v="Drama"/>
    <x v="16"/>
    <s v="Romance"/>
    <m/>
    <m/>
    <m/>
    <m/>
    <m/>
  </r>
  <r>
    <s v="David E. Talbert"/>
    <n v="96"/>
    <x v="3010"/>
    <s v="Comedy"/>
    <x v="3277"/>
    <s v="English"/>
    <s v="USA"/>
    <n v="8500000"/>
    <n v="2013"/>
    <n v="5"/>
    <s v="Comedy"/>
    <x v="2"/>
    <m/>
    <m/>
    <m/>
    <m/>
    <m/>
    <m/>
  </r>
  <r>
    <s v="Roger Vadim"/>
    <n v="98"/>
    <x v="4"/>
    <s v="Adventure|Comedy|Fantasy|Sci-Fi"/>
    <x v="3278"/>
    <s v="English"/>
    <s v="France"/>
    <n v="9000000"/>
    <n v="1968"/>
    <n v="5.9"/>
    <s v="Adventure"/>
    <x v="8"/>
    <s v="Fantasy"/>
    <s v="Sci-Fi"/>
    <m/>
    <m/>
    <m/>
    <m/>
  </r>
  <r>
    <s v="Nils Gaup"/>
    <n v="92"/>
    <x v="4"/>
    <s v="Adventure|Family"/>
    <x v="3279"/>
    <s v="English"/>
    <s v="Norway"/>
    <n v="60000000"/>
    <n v="1990"/>
    <n v="6.7"/>
    <s v="Adventure"/>
    <x v="4"/>
    <m/>
    <m/>
    <m/>
    <m/>
    <m/>
    <m/>
  </r>
  <r>
    <s v="Alexander Payne"/>
    <n v="103"/>
    <x v="3011"/>
    <s v="Comedy|Drama"/>
    <x v="3280"/>
    <s v="English"/>
    <s v="USA"/>
    <n v="8000000"/>
    <n v="1999"/>
    <n v="7.3"/>
    <s v="Comedy"/>
    <x v="9"/>
    <m/>
    <m/>
    <m/>
    <m/>
    <m/>
    <m/>
  </r>
  <r>
    <s v="Mira Nair"/>
    <n v="122"/>
    <x v="3012"/>
    <s v="Drama"/>
    <x v="3281"/>
    <s v="English"/>
    <s v="USA"/>
    <s v="-"/>
    <n v="2006"/>
    <n v="7.6"/>
    <s v="Drama"/>
    <x v="2"/>
    <m/>
    <m/>
    <m/>
    <m/>
    <m/>
    <m/>
  </r>
  <r>
    <s v="Ari Sandel"/>
    <n v="101"/>
    <x v="3013"/>
    <s v="Comedy"/>
    <x v="3282"/>
    <s v="English"/>
    <s v="USA"/>
    <n v="8500000"/>
    <n v="2015"/>
    <n v="6.5"/>
    <s v="Comedy"/>
    <x v="2"/>
    <m/>
    <m/>
    <m/>
    <m/>
    <m/>
    <m/>
  </r>
  <r>
    <s v="Vondie Curtis-Hall"/>
    <n v="104"/>
    <x v="3014"/>
    <s v="Drama|Music|Romance"/>
    <x v="3283"/>
    <s v="English"/>
    <s v="USA"/>
    <n v="22000000"/>
    <n v="2001"/>
    <n v="2.1"/>
    <s v="Drama"/>
    <x v="16"/>
    <s v="Romance"/>
    <m/>
    <m/>
    <m/>
    <m/>
    <m/>
  </r>
  <r>
    <s v="Tom Elkins"/>
    <n v="101"/>
    <x v="4"/>
    <s v="Drama|Horror|Mystery|Thriller"/>
    <x v="3284"/>
    <s v="English"/>
    <s v="USA"/>
    <n v="9000000"/>
    <n v="2013"/>
    <n v="5.3"/>
    <s v="Drama"/>
    <x v="11"/>
    <s v="Mystery"/>
    <s v="Thriller"/>
    <m/>
    <m/>
    <m/>
    <m/>
  </r>
  <r>
    <s v="Woo-Suk Kang"/>
    <n v="135"/>
    <x v="4"/>
    <s v="Action|Drama"/>
    <x v="3285"/>
    <s v="Korean"/>
    <s v="South Korea"/>
    <n v="8000000"/>
    <n v="2003"/>
    <n v="7.2"/>
    <s v="Action"/>
    <x v="9"/>
    <m/>
    <m/>
    <m/>
    <m/>
    <m/>
    <m/>
  </r>
  <r>
    <s v="Jane Campion"/>
    <n v="119"/>
    <x v="3015"/>
    <s v="Biography|Drama|Romance"/>
    <x v="3286"/>
    <s v="English"/>
    <s v="UK"/>
    <n v="8500000"/>
    <n v="2009"/>
    <n v="7"/>
    <s v="Biography"/>
    <x v="9"/>
    <s v="Romance"/>
    <m/>
    <m/>
    <m/>
    <m/>
    <m/>
  </r>
  <r>
    <s v="Karan Johar"/>
    <n v="128"/>
    <x v="3016"/>
    <s v="Adventure|Drama|Thriller"/>
    <x v="3287"/>
    <s v="Hindi"/>
    <s v="India"/>
    <n v="12000000"/>
    <n v="2010"/>
    <n v="8"/>
    <s v="Adventure"/>
    <x v="9"/>
    <s v="Thriller"/>
    <m/>
    <m/>
    <m/>
    <m/>
    <m/>
  </r>
  <r>
    <s v="Herbert Ross"/>
    <n v="107"/>
    <x v="1900"/>
    <s v="Drama|Music|Romance"/>
    <x v="2006"/>
    <s v="English"/>
    <s v="USA"/>
    <n v="8200000"/>
    <n v="1984"/>
    <n v="6.5"/>
    <s v="Drama"/>
    <x v="16"/>
    <s v="Romance"/>
    <m/>
    <m/>
    <m/>
    <m/>
    <m/>
  </r>
  <r>
    <s v="J.C. Chandor"/>
    <n v="106"/>
    <x v="3017"/>
    <s v="Action|Adventure|Drama"/>
    <x v="3288"/>
    <s v="English"/>
    <s v="USA"/>
    <n v="9000000"/>
    <n v="2013"/>
    <n v="6.9"/>
    <s v="Action"/>
    <x v="0"/>
    <s v="Drama"/>
    <m/>
    <m/>
    <m/>
    <m/>
    <m/>
  </r>
  <r>
    <s v="John Sayles"/>
    <n v="126"/>
    <x v="3018"/>
    <s v="Adventure|Drama|Thriller"/>
    <x v="3289"/>
    <s v="English"/>
    <s v="USA"/>
    <n v="8000000"/>
    <n v="1999"/>
    <n v="7.1"/>
    <s v="Adventure"/>
    <x v="9"/>
    <s v="Thriller"/>
    <m/>
    <m/>
    <m/>
    <m/>
    <m/>
  </r>
  <r>
    <s v="Vipul Amrutlal Shah"/>
    <n v="128"/>
    <x v="3019"/>
    <s v="Comedy|Drama|Romance"/>
    <x v="3290"/>
    <s v="Hindi"/>
    <s v="India"/>
    <s v="-"/>
    <n v="2007"/>
    <n v="7.3"/>
    <s v="Comedy"/>
    <x v="9"/>
    <s v="Romance"/>
    <m/>
    <m/>
    <m/>
    <m/>
    <m/>
  </r>
  <r>
    <s v="Ken Loach"/>
    <n v="127"/>
    <x v="3020"/>
    <s v="Drama|War"/>
    <x v="3291"/>
    <s v="English"/>
    <s v="Ireland"/>
    <s v="-"/>
    <n v="2006"/>
    <n v="7.5"/>
    <s v="Drama"/>
    <x v="17"/>
    <m/>
    <m/>
    <m/>
    <m/>
    <m/>
    <m/>
  </r>
  <r>
    <s v="Ayan Mukerji"/>
    <n v="160"/>
    <x v="3021"/>
    <s v="Comedy|Drama|Musical|Romance"/>
    <x v="3292"/>
    <s v="Hindi"/>
    <s v="India"/>
    <s v="-"/>
    <n v="2013"/>
    <n v="6.9"/>
    <s v="Comedy"/>
    <x v="9"/>
    <s v="Musical"/>
    <s v="Romance"/>
    <m/>
    <m/>
    <m/>
    <m/>
  </r>
  <r>
    <s v="John G. Avildsen"/>
    <n v="126"/>
    <x v="1129"/>
    <s v="Action|Drama|Family|Sport"/>
    <x v="1174"/>
    <s v="English"/>
    <s v="USA"/>
    <n v="8000000"/>
    <n v="1984"/>
    <n v="7.2"/>
    <s v="Action"/>
    <x v="9"/>
    <s v="Family"/>
    <s v="Sport"/>
    <m/>
    <m/>
    <m/>
    <m/>
  </r>
  <r>
    <s v="Mervyn LeRoy"/>
    <n v="171"/>
    <x v="4"/>
    <s v="Biography|Drama|History|Romance"/>
    <x v="3293"/>
    <s v="English"/>
    <s v="USA"/>
    <n v="7623000"/>
    <n v="1951"/>
    <n v="7.2"/>
    <s v="Biography"/>
    <x v="9"/>
    <s v="History"/>
    <s v="Romance"/>
    <m/>
    <m/>
    <m/>
    <m/>
  </r>
  <r>
    <s v="Darren Lynn Bousman"/>
    <n v="150"/>
    <x v="3022"/>
    <s v="Horror|Musical|Sci-Fi"/>
    <x v="3294"/>
    <s v="English"/>
    <s v="USA"/>
    <n v="8500000"/>
    <n v="2008"/>
    <n v="6.7"/>
    <s v="Horror"/>
    <x v="15"/>
    <s v="Sci-Fi"/>
    <m/>
    <m/>
    <m/>
    <m/>
    <m/>
  </r>
  <r>
    <s v="Serdar Akar"/>
    <n v="122"/>
    <x v="4"/>
    <s v="Action|Adventure"/>
    <x v="3295"/>
    <s v="Arabic"/>
    <s v="Turkey"/>
    <n v="8300000"/>
    <n v="2006"/>
    <n v="6"/>
    <s v="Action"/>
    <x v="0"/>
    <m/>
    <m/>
    <m/>
    <m/>
    <m/>
    <m/>
  </r>
  <r>
    <s v="Quentin Tarantino"/>
    <n v="178"/>
    <x v="3023"/>
    <s v="Crime|Drama"/>
    <x v="3296"/>
    <s v="English"/>
    <s v="USA"/>
    <n v="8000000"/>
    <n v="1994"/>
    <n v="8.9"/>
    <s v="Crime"/>
    <x v="9"/>
    <m/>
    <m/>
    <m/>
    <m/>
    <m/>
    <m/>
  </r>
  <r>
    <s v="James Frawley"/>
    <n v="95"/>
    <x v="3024"/>
    <s v="Adventure|Comedy|Family|Musical"/>
    <x v="3297"/>
    <s v="English"/>
    <s v="UK"/>
    <s v="-"/>
    <n v="1979"/>
    <n v="7.7"/>
    <s v="Adventure"/>
    <x v="8"/>
    <s v="Family"/>
    <s v="Musical"/>
    <m/>
    <m/>
    <m/>
    <m/>
  </r>
  <r>
    <s v="Dan Gilroy"/>
    <n v="117"/>
    <x v="3025"/>
    <s v="Crime|Drama|Thriller"/>
    <x v="3298"/>
    <s v="English"/>
    <s v="USA"/>
    <n v="8500000"/>
    <n v="2014"/>
    <n v="7.9"/>
    <s v="Crime"/>
    <x v="9"/>
    <s v="Thriller"/>
    <m/>
    <m/>
    <m/>
    <m/>
    <m/>
  </r>
  <r>
    <s v="Jay Chandrasekhar"/>
    <n v="119"/>
    <x v="3026"/>
    <s v="Comedy|Horror|Thriller"/>
    <x v="3299"/>
    <s v="English"/>
    <s v="USA"/>
    <n v="8550000"/>
    <n v="2004"/>
    <n v="5.6"/>
    <s v="Comedy"/>
    <x v="11"/>
    <s v="Thriller"/>
    <m/>
    <m/>
    <m/>
    <m/>
    <m/>
  </r>
  <r>
    <s v="Robert Wise"/>
    <n v="174"/>
    <x v="3027"/>
    <s v="Biography|Drama|Family|Musical|Romance"/>
    <x v="3300"/>
    <s v="English"/>
    <s v="USA"/>
    <n v="8200000"/>
    <n v="1965"/>
    <n v="8"/>
    <s v="Biography"/>
    <x v="9"/>
    <s v="Family"/>
    <s v="Musical"/>
    <s v="Romance"/>
    <m/>
    <m/>
    <m/>
  </r>
  <r>
    <s v="Ron Howard"/>
    <n v="111"/>
    <x v="2409"/>
    <s v="Comedy|Fantasy|Romance"/>
    <x v="3301"/>
    <s v="English"/>
    <s v="USA"/>
    <n v="8000000"/>
    <n v="1984"/>
    <n v="6.2"/>
    <s v="Comedy"/>
    <x v="5"/>
    <s v="Romance"/>
    <m/>
    <m/>
    <m/>
    <m/>
    <m/>
  </r>
  <r>
    <s v="Jonathan Dayton"/>
    <n v="101"/>
    <x v="3028"/>
    <s v="Comedy|Drama"/>
    <x v="3302"/>
    <s v="English"/>
    <s v="USA"/>
    <n v="8000000"/>
    <n v="2006"/>
    <n v="7.9"/>
    <s v="Comedy"/>
    <x v="9"/>
    <m/>
    <m/>
    <m/>
    <m/>
    <m/>
    <m/>
  </r>
  <r>
    <s v="Rob Reiner"/>
    <n v="89"/>
    <x v="3029"/>
    <s v="Adventure|Drama"/>
    <x v="3303"/>
    <s v="English"/>
    <s v="USA"/>
    <n v="8000000"/>
    <n v="1986"/>
    <n v="8.1"/>
    <s v="Adventure"/>
    <x v="9"/>
    <m/>
    <m/>
    <m/>
    <m/>
    <m/>
    <m/>
  </r>
  <r>
    <s v="Danny Boyle"/>
    <n v="113"/>
    <x v="3030"/>
    <s v="Drama|Horror|Sci-Fi|Thriller"/>
    <x v="3304"/>
    <s v="English"/>
    <s v="UK"/>
    <n v="8000000"/>
    <n v="2002"/>
    <n v="7.6"/>
    <s v="Drama"/>
    <x v="11"/>
    <s v="Sci-Fi"/>
    <s v="Thriller"/>
    <m/>
    <m/>
    <m/>
    <m/>
  </r>
  <r>
    <s v="Chris Stokes"/>
    <n v="95"/>
    <x v="3031"/>
    <s v="Drama|Music"/>
    <x v="3305"/>
    <s v="English"/>
    <s v="USA"/>
    <n v="8000000"/>
    <n v="2004"/>
    <n v="3.5"/>
    <s v="Drama"/>
    <x v="16"/>
    <m/>
    <m/>
    <m/>
    <m/>
    <m/>
    <m/>
  </r>
  <r>
    <s v="Don Siegel"/>
    <n v="112"/>
    <x v="3032"/>
    <s v="Biography|Crime|Drama"/>
    <x v="3306"/>
    <s v="English"/>
    <s v="USA"/>
    <n v="8000000"/>
    <n v="1979"/>
    <n v="7.6"/>
    <s v="Biography"/>
    <x v="7"/>
    <s v="Drama"/>
    <m/>
    <m/>
    <m/>
    <m/>
    <m/>
  </r>
  <r>
    <s v="Rick Famuyiwa"/>
    <n v="109"/>
    <x v="3033"/>
    <s v="Comedy|Drama|Music|Romance"/>
    <x v="3307"/>
    <s v="English"/>
    <s v="USA"/>
    <n v="8000000"/>
    <n v="2002"/>
    <n v="6.5"/>
    <s v="Comedy"/>
    <x v="9"/>
    <s v="Music"/>
    <s v="Romance"/>
    <m/>
    <m/>
    <m/>
    <m/>
  </r>
  <r>
    <s v="Martin Lawrence"/>
    <n v="108"/>
    <x v="3034"/>
    <s v="Comedy|Crime|Drama|Romance|Thriller"/>
    <x v="3308"/>
    <s v="English"/>
    <s v="USA"/>
    <n v="8000000"/>
    <n v="1996"/>
    <n v="5.6"/>
    <s v="Comedy"/>
    <x v="7"/>
    <s v="Drama"/>
    <s v="Romance"/>
    <s v="Thriller"/>
    <m/>
    <m/>
    <m/>
  </r>
  <r>
    <s v="Jonathan Levine"/>
    <n v="100"/>
    <x v="3035"/>
    <s v="Comedy|Drama|Romance"/>
    <x v="3309"/>
    <s v="English"/>
    <s v="USA"/>
    <n v="8000000"/>
    <n v="2011"/>
    <n v="7.7"/>
    <s v="Comedy"/>
    <x v="9"/>
    <s v="Romance"/>
    <m/>
    <m/>
    <m/>
    <m/>
    <m/>
  </r>
  <r>
    <s v="Masayuki Ochiai"/>
    <n v="90"/>
    <x v="3036"/>
    <s v="Horror|Mystery|Thriller"/>
    <x v="3310"/>
    <s v="English"/>
    <s v="USA"/>
    <n v="8000000"/>
    <n v="2008"/>
    <n v="5.2"/>
    <s v="Horror"/>
    <x v="12"/>
    <s v="Thriller"/>
    <m/>
    <m/>
    <m/>
    <m/>
    <m/>
  </r>
  <r>
    <s v="George A. Romero"/>
    <n v="130"/>
    <x v="4"/>
    <s v="Comedy|Fantasy|Horror"/>
    <x v="424"/>
    <s v="English"/>
    <s v="USA"/>
    <n v="8000000"/>
    <n v="1982"/>
    <n v="6.9"/>
    <s v="Comedy"/>
    <x v="5"/>
    <s v="Horror"/>
    <m/>
    <m/>
    <m/>
    <m/>
    <m/>
  </r>
  <r>
    <s v="Tom Gormican"/>
    <n v="94"/>
    <x v="3037"/>
    <s v="Comedy|Romance"/>
    <x v="3311"/>
    <s v="English"/>
    <s v="USA"/>
    <n v="8000000"/>
    <n v="2014"/>
    <n v="6.1"/>
    <s v="Comedy"/>
    <x v="6"/>
    <m/>
    <m/>
    <m/>
    <m/>
    <m/>
    <m/>
  </r>
  <r>
    <s v="Ken Shapiro"/>
    <n v="93"/>
    <x v="4"/>
    <s v="Comedy|Fantasy|Sci-Fi"/>
    <x v="3312"/>
    <s v="English"/>
    <s v="USA"/>
    <n v="8000000"/>
    <n v="1981"/>
    <n v="5"/>
    <s v="Comedy"/>
    <x v="5"/>
    <s v="Sci-Fi"/>
    <m/>
    <m/>
    <m/>
    <m/>
    <m/>
  </r>
  <r>
    <s v="Justin Tipping"/>
    <n v="80"/>
    <x v="4"/>
    <s v="Adventure"/>
    <x v="3313"/>
    <s v="English"/>
    <s v="USA"/>
    <s v="-"/>
    <n v="2016"/>
    <n v="7.8"/>
    <s v="Adventure"/>
    <x v="2"/>
    <m/>
    <m/>
    <m/>
    <m/>
    <m/>
    <m/>
  </r>
  <r>
    <s v="Kenneth Branagh"/>
    <n v="111"/>
    <x v="3038"/>
    <s v="Comedy|Drama|Romance"/>
    <x v="3314"/>
    <s v="English"/>
    <s v="UK"/>
    <n v="8000000"/>
    <n v="1993"/>
    <n v="7.4"/>
    <s v="Comedy"/>
    <x v="9"/>
    <s v="Romance"/>
    <m/>
    <m/>
    <m/>
    <m/>
    <m/>
  </r>
  <r>
    <s v="Peter R. Hunt"/>
    <n v="142"/>
    <x v="3039"/>
    <s v="Action|Adventure|Thriller"/>
    <x v="3315"/>
    <s v="English"/>
    <s v="UK"/>
    <n v="7000000"/>
    <n v="1969"/>
    <n v="6.8"/>
    <s v="Action"/>
    <x v="0"/>
    <s v="Thriller"/>
    <m/>
    <m/>
    <m/>
    <m/>
    <m/>
  </r>
  <r>
    <s v="-"/>
    <n v="60"/>
    <x v="4"/>
    <s v="Action|Crime|Drama|Thriller"/>
    <x v="3316"/>
    <s v="English"/>
    <s v="USA"/>
    <s v="-"/>
    <s v="-"/>
    <n v="7.1"/>
    <s v="Action"/>
    <x v="7"/>
    <s v="Drama"/>
    <s v="Thriller"/>
    <m/>
    <m/>
    <m/>
    <m/>
  </r>
  <r>
    <s v="Wes Craven"/>
    <n v="107"/>
    <x v="3040"/>
    <s v="Fantasy|Horror|Mystery|Thriller"/>
    <x v="3317"/>
    <s v="English"/>
    <s v="USA"/>
    <n v="8000000"/>
    <n v="1994"/>
    <n v="6.4"/>
    <s v="Fantasy"/>
    <x v="11"/>
    <s v="Mystery"/>
    <s v="Thriller"/>
    <m/>
    <m/>
    <m/>
    <m/>
  </r>
  <r>
    <s v="John Schultz"/>
    <n v="91"/>
    <x v="3041"/>
    <s v="Comedy|Drama|Romance"/>
    <x v="3318"/>
    <s v="English"/>
    <s v="USA"/>
    <n v="8000000"/>
    <n v="1999"/>
    <n v="5.7"/>
    <s v="Comedy"/>
    <x v="9"/>
    <s v="Romance"/>
    <m/>
    <m/>
    <m/>
    <m/>
    <m/>
  </r>
  <r>
    <s v="Doug Atchison"/>
    <n v="112"/>
    <x v="3042"/>
    <s v="Drama"/>
    <x v="3319"/>
    <s v="English"/>
    <s v="USA"/>
    <s v="-"/>
    <n v="2006"/>
    <n v="7.5"/>
    <s v="Drama"/>
    <x v="2"/>
    <m/>
    <m/>
    <m/>
    <m/>
    <m/>
    <m/>
  </r>
  <r>
    <s v="Tamra Davis"/>
    <n v="82"/>
    <x v="3043"/>
    <s v="Comedy|Crime"/>
    <x v="3320"/>
    <s v="English"/>
    <s v="USA"/>
    <n v="8000000"/>
    <n v="1998"/>
    <n v="6.7"/>
    <s v="Comedy"/>
    <x v="7"/>
    <m/>
    <m/>
    <m/>
    <m/>
    <m/>
    <m/>
  </r>
  <r>
    <s v="Jonas Elmer"/>
    <n v="97"/>
    <x v="3044"/>
    <s v="Comedy|Romance"/>
    <x v="3321"/>
    <s v="English"/>
    <s v="USA"/>
    <n v="8000000"/>
    <n v="2009"/>
    <n v="5.6"/>
    <s v="Comedy"/>
    <x v="6"/>
    <m/>
    <m/>
    <m/>
    <m/>
    <m/>
    <m/>
  </r>
  <r>
    <s v="Stephen Gaghan"/>
    <n v="128"/>
    <x v="928"/>
    <s v="Drama|Thriller"/>
    <x v="960"/>
    <s v="English"/>
    <s v="USA"/>
    <n v="50000000"/>
    <n v="2005"/>
    <n v="7"/>
    <s v="Drama"/>
    <x v="1"/>
    <m/>
    <m/>
    <m/>
    <m/>
    <m/>
    <m/>
  </r>
  <r>
    <s v="Mary Harron"/>
    <n v="102"/>
    <x v="3045"/>
    <s v="Crime|Drama"/>
    <x v="3322"/>
    <s v="English"/>
    <s v="USA"/>
    <n v="7000000"/>
    <n v="2000"/>
    <n v="7.6"/>
    <s v="Crime"/>
    <x v="9"/>
    <m/>
    <m/>
    <m/>
    <m/>
    <m/>
    <m/>
  </r>
  <r>
    <s v="Miguel Arteta"/>
    <n v="93"/>
    <x v="3046"/>
    <s v="Drama|Romance"/>
    <x v="3323"/>
    <s v="English"/>
    <s v="USA"/>
    <n v="5000000"/>
    <n v="2002"/>
    <n v="6.5"/>
    <s v="Drama"/>
    <x v="6"/>
    <m/>
    <m/>
    <m/>
    <m/>
    <m/>
    <m/>
  </r>
  <r>
    <s v="Erik Canuel"/>
    <n v="116"/>
    <x v="4"/>
    <s v="Action|Comedy|Crime|Thriller"/>
    <x v="3324"/>
    <s v="English"/>
    <s v="Canada"/>
    <n v="8000000"/>
    <n v="2006"/>
    <n v="7"/>
    <s v="Action"/>
    <x v="8"/>
    <s v="Crime"/>
    <s v="Thriller"/>
    <m/>
    <m/>
    <m/>
    <m/>
  </r>
  <r>
    <s v="Troy Duffy"/>
    <n v="138"/>
    <x v="3047"/>
    <s v="Action|Crime|Thriller"/>
    <x v="3325"/>
    <s v="English"/>
    <s v="USA"/>
    <n v="8000000"/>
    <n v="2009"/>
    <n v="6.3"/>
    <s v="Action"/>
    <x v="7"/>
    <s v="Thriller"/>
    <m/>
    <m/>
    <m/>
    <m/>
    <m/>
  </r>
  <r>
    <s v="James Ivory"/>
    <n v="117"/>
    <x v="4"/>
    <s v="Drama|Romance"/>
    <x v="3326"/>
    <s v="English"/>
    <s v="USA"/>
    <n v="8300000"/>
    <n v="2009"/>
    <n v="6.4"/>
    <s v="Drama"/>
    <x v="6"/>
    <m/>
    <m/>
    <m/>
    <m/>
    <m/>
    <m/>
  </r>
  <r>
    <s v="Nicole Holofcener"/>
    <n v="93"/>
    <x v="3048"/>
    <s v="Comedy|Drama|Romance"/>
    <x v="3327"/>
    <s v="English"/>
    <s v="USA"/>
    <n v="8000000"/>
    <n v="2013"/>
    <n v="7.1"/>
    <s v="Comedy"/>
    <x v="9"/>
    <s v="Romance"/>
    <m/>
    <m/>
    <m/>
    <m/>
    <m/>
  </r>
  <r>
    <s v="Will Gluck"/>
    <n v="92"/>
    <x v="3049"/>
    <s v="Comedy|Romance"/>
    <x v="3328"/>
    <s v="English"/>
    <s v="USA"/>
    <n v="8000000"/>
    <n v="2010"/>
    <n v="7.1"/>
    <s v="Comedy"/>
    <x v="6"/>
    <m/>
    <m/>
    <m/>
    <m/>
    <m/>
    <m/>
  </r>
  <r>
    <s v="Matty Rich"/>
    <n v="110"/>
    <x v="3050"/>
    <s v="Comedy|Drama|Romance"/>
    <x v="3329"/>
    <s v="English"/>
    <s v="USA"/>
    <s v="-"/>
    <n v="1994"/>
    <n v="6.5"/>
    <s v="Comedy"/>
    <x v="9"/>
    <s v="Romance"/>
    <m/>
    <m/>
    <m/>
    <m/>
    <m/>
  </r>
  <r>
    <s v="E. Elias Merhige"/>
    <n v="92"/>
    <x v="3051"/>
    <s v="Drama|Horror"/>
    <x v="3330"/>
    <s v="English"/>
    <s v="UK"/>
    <n v="8000000"/>
    <n v="2000"/>
    <n v="6.9"/>
    <s v="Drama"/>
    <x v="11"/>
    <m/>
    <m/>
    <m/>
    <m/>
    <m/>
    <m/>
  </r>
  <r>
    <s v="Joe Nussbaum"/>
    <n v="104"/>
    <x v="3052"/>
    <s v="Comedy|Drama"/>
    <x v="3331"/>
    <s v="English"/>
    <s v="USA"/>
    <n v="8000000"/>
    <n v="2011"/>
    <n v="5.4"/>
    <s v="Comedy"/>
    <x v="9"/>
    <m/>
    <m/>
    <m/>
    <m/>
    <m/>
    <m/>
  </r>
  <r>
    <s v="Matt Reeves"/>
    <n v="98"/>
    <x v="4"/>
    <s v="Comedy|Romance"/>
    <x v="3332"/>
    <s v="English"/>
    <s v="USA"/>
    <n v="8000000"/>
    <n v="1996"/>
    <n v="4.9000000000000004"/>
    <s v="Comedy"/>
    <x v="6"/>
    <m/>
    <m/>
    <m/>
    <m/>
    <m/>
    <m/>
  </r>
  <r>
    <s v="Steve Rash"/>
    <n v="89"/>
    <x v="3053"/>
    <s v="Comedy"/>
    <x v="3333"/>
    <s v="English"/>
    <s v="USA"/>
    <n v="8000000"/>
    <n v="1999"/>
    <n v="5.0999999999999996"/>
    <s v="Comedy"/>
    <x v="2"/>
    <m/>
    <m/>
    <m/>
    <m/>
    <m/>
    <m/>
  </r>
  <r>
    <s v="Fina Torres"/>
    <n v="92"/>
    <x v="3054"/>
    <s v="Comedy|Fantasy|Romance"/>
    <x v="3334"/>
    <s v="English"/>
    <s v="USA"/>
    <n v="8000000"/>
    <n v="2000"/>
    <n v="5.3"/>
    <s v="Comedy"/>
    <x v="5"/>
    <s v="Romance"/>
    <m/>
    <m/>
    <m/>
    <m/>
    <m/>
  </r>
  <r>
    <s v="James Ivory"/>
    <n v="140"/>
    <x v="3055"/>
    <s v="Drama|Romance"/>
    <x v="3335"/>
    <s v="English"/>
    <s v="UK"/>
    <s v="-"/>
    <n v="1992"/>
    <n v="7.5"/>
    <s v="Drama"/>
    <x v="6"/>
    <m/>
    <m/>
    <m/>
    <m/>
    <m/>
    <m/>
  </r>
  <r>
    <s v="-"/>
    <n v="60"/>
    <x v="4"/>
    <s v="Adventure|Drama|Fantasy|Mystery"/>
    <x v="3336"/>
    <s v="English"/>
    <s v="-"/>
    <s v="-"/>
    <s v="-"/>
    <n v="8.3000000000000007"/>
    <s v="Adventure"/>
    <x v="9"/>
    <s v="Fantasy"/>
    <s v="Mystery"/>
    <m/>
    <m/>
    <m/>
    <m/>
  </r>
  <r>
    <s v="Duke Johnson"/>
    <n v="90"/>
    <x v="3056"/>
    <s v="Animation|Comedy|Drama|Romance"/>
    <x v="3337"/>
    <s v="English"/>
    <s v="USA"/>
    <n v="8000000"/>
    <n v="2015"/>
    <n v="7.3"/>
    <s v="Animation"/>
    <x v="8"/>
    <s v="Drama"/>
    <s v="Romance"/>
    <m/>
    <m/>
    <m/>
    <m/>
  </r>
  <r>
    <s v="Mike Leigh"/>
    <n v="129"/>
    <x v="3057"/>
    <s v="Comedy|Drama"/>
    <x v="3338"/>
    <s v="English"/>
    <s v="UK"/>
    <n v="10000000"/>
    <n v="2010"/>
    <n v="7.3"/>
    <s v="Comedy"/>
    <x v="9"/>
    <m/>
    <m/>
    <m/>
    <m/>
    <m/>
    <m/>
  </r>
  <r>
    <s v="FranÃ§ois Ozon"/>
    <n v="111"/>
    <x v="3058"/>
    <s v="Comedy|Crime|Musical|Romance"/>
    <x v="3339"/>
    <s v="French"/>
    <s v="France"/>
    <n v="8000000"/>
    <n v="2002"/>
    <n v="7.1"/>
    <s v="Comedy"/>
    <x v="7"/>
    <s v="Musical"/>
    <s v="Romance"/>
    <m/>
    <m/>
    <m/>
    <m/>
  </r>
  <r>
    <s v="Mark L. Lester"/>
    <n v="79"/>
    <x v="3059"/>
    <s v="Action|Comedy|Crime|Thriller"/>
    <x v="3340"/>
    <s v="English"/>
    <s v="USA"/>
    <n v="8000000"/>
    <n v="1991"/>
    <n v="6"/>
    <s v="Action"/>
    <x v="8"/>
    <s v="Crime"/>
    <s v="Thriller"/>
    <m/>
    <m/>
    <m/>
    <m/>
  </r>
  <r>
    <s v="David Dobkin"/>
    <n v="104"/>
    <x v="3060"/>
    <s v="Comedy|Crime"/>
    <x v="3341"/>
    <s v="English"/>
    <s v="Germany"/>
    <n v="8000000"/>
    <n v="1998"/>
    <n v="6.6"/>
    <s v="Comedy"/>
    <x v="7"/>
    <m/>
    <m/>
    <m/>
    <m/>
    <m/>
    <m/>
  </r>
  <r>
    <s v="Anna Boden"/>
    <n v="101"/>
    <x v="3061"/>
    <s v="Comedy|Drama|Romance"/>
    <x v="3342"/>
    <s v="English"/>
    <s v="USA"/>
    <n v="8000000"/>
    <n v="2010"/>
    <n v="7.2"/>
    <s v="Comedy"/>
    <x v="9"/>
    <s v="Romance"/>
    <m/>
    <m/>
    <m/>
    <m/>
    <m/>
  </r>
  <r>
    <s v="Nigel Cole"/>
    <n v="113"/>
    <x v="3062"/>
    <s v="Biography|Comedy|Drama|History"/>
    <x v="3343"/>
    <s v="English"/>
    <s v="UK"/>
    <n v="7200000"/>
    <n v="2010"/>
    <n v="7.2"/>
    <s v="Biography"/>
    <x v="8"/>
    <s v="Drama"/>
    <s v="History"/>
    <m/>
    <m/>
    <m/>
    <m/>
  </r>
  <r>
    <s v="Anand Tucker"/>
    <n v="92"/>
    <x v="3063"/>
    <s v="Biography|Drama"/>
    <x v="3344"/>
    <s v="English"/>
    <s v="UK"/>
    <n v="8000000"/>
    <n v="2007"/>
    <n v="6.9"/>
    <s v="Biography"/>
    <x v="9"/>
    <m/>
    <m/>
    <m/>
    <m/>
    <m/>
    <m/>
  </r>
  <r>
    <s v="Steve James"/>
    <n v="106"/>
    <x v="3064"/>
    <s v="Biography|Drama|Romance|Sport"/>
    <x v="3345"/>
    <s v="English"/>
    <s v="USA"/>
    <n v="8000000"/>
    <n v="1997"/>
    <n v="6.8"/>
    <s v="Biography"/>
    <x v="9"/>
    <s v="Romance"/>
    <s v="Sport"/>
    <m/>
    <m/>
    <m/>
    <m/>
  </r>
  <r>
    <s v="Michael Winner"/>
    <n v="98"/>
    <x v="4"/>
    <s v="Adventure|Drama"/>
    <x v="3346"/>
    <s v="English"/>
    <s v="UK"/>
    <n v="8000000"/>
    <n v="1983"/>
    <n v="4"/>
    <s v="Adventure"/>
    <x v="9"/>
    <m/>
    <m/>
    <m/>
    <m/>
    <m/>
    <m/>
  </r>
  <r>
    <s v="Tomm Moore"/>
    <n v="75"/>
    <x v="3065"/>
    <s v="Adventure|Animation|Family|Fantasy"/>
    <x v="3347"/>
    <s v="English"/>
    <s v="France"/>
    <n v="6500000"/>
    <n v="2009"/>
    <n v="7.7"/>
    <s v="Adventure"/>
    <x v="3"/>
    <s v="Family"/>
    <s v="Fantasy"/>
    <m/>
    <m/>
    <m/>
    <m/>
  </r>
  <r>
    <s v="John Carney"/>
    <n v="104"/>
    <x v="3066"/>
    <s v="Drama|Music"/>
    <x v="3348"/>
    <s v="English"/>
    <s v="USA"/>
    <n v="8000000"/>
    <n v="2013"/>
    <n v="7.4"/>
    <s v="Drama"/>
    <x v="16"/>
    <m/>
    <m/>
    <m/>
    <m/>
    <m/>
    <m/>
  </r>
  <r>
    <s v="David Jacobson"/>
    <n v="108"/>
    <x v="3067"/>
    <s v="Drama|Romance|Thriller"/>
    <x v="3349"/>
    <s v="English"/>
    <s v="USA"/>
    <n v="8000000"/>
    <n v="2005"/>
    <n v="6.5"/>
    <s v="Drama"/>
    <x v="6"/>
    <s v="Thriller"/>
    <m/>
    <m/>
    <m/>
    <m/>
    <m/>
  </r>
  <r>
    <s v="Michael Corrente"/>
    <n v="99"/>
    <x v="3068"/>
    <s v="Crime|Drama"/>
    <x v="3350"/>
    <s v="English"/>
    <s v="USA"/>
    <n v="8000000"/>
    <n v="2007"/>
    <n v="6.4"/>
    <s v="Crime"/>
    <x v="9"/>
    <m/>
    <m/>
    <m/>
    <m/>
    <m/>
    <m/>
  </r>
  <r>
    <s v="Edward Hall"/>
    <n v="180"/>
    <x v="4"/>
    <s v="Drama|Romance"/>
    <x v="3351"/>
    <s v="English"/>
    <s v="UK"/>
    <s v="-"/>
    <n v="2012"/>
    <n v="7.2"/>
    <s v="Drama"/>
    <x v="6"/>
    <m/>
    <m/>
    <m/>
    <m/>
    <m/>
    <m/>
  </r>
  <r>
    <s v="Keith Gordon"/>
    <n v="109"/>
    <x v="3069"/>
    <s v="Comedy|Crime|Musical|Mystery"/>
    <x v="3352"/>
    <s v="English"/>
    <s v="USA"/>
    <n v="8000000"/>
    <n v="2003"/>
    <n v="5.6"/>
    <s v="Comedy"/>
    <x v="7"/>
    <s v="Musical"/>
    <s v="Mystery"/>
    <m/>
    <m/>
    <m/>
    <m/>
  </r>
  <r>
    <s v="David Leland"/>
    <n v="111"/>
    <x v="3070"/>
    <s v="Drama|Romance|War"/>
    <x v="3353"/>
    <s v="English"/>
    <s v="UK"/>
    <s v="-"/>
    <n v="1998"/>
    <n v="6.3"/>
    <s v="Drama"/>
    <x v="6"/>
    <s v="War"/>
    <m/>
    <m/>
    <m/>
    <m/>
    <m/>
  </r>
  <r>
    <s v="Andrew Currie"/>
    <n v="93"/>
    <x v="3071"/>
    <s v="Comedy|Drama|Horror|Sci-Fi"/>
    <x v="3354"/>
    <s v="English"/>
    <s v="Canada"/>
    <n v="8000000"/>
    <n v="2006"/>
    <n v="6.8"/>
    <s v="Comedy"/>
    <x v="9"/>
    <s v="Horror"/>
    <s v="Sci-Fi"/>
    <m/>
    <m/>
    <m/>
    <m/>
  </r>
  <r>
    <s v="Andrew Wilson"/>
    <n v="99"/>
    <x v="3072"/>
    <s v="Comedy|Drama|Romance"/>
    <x v="3355"/>
    <s v="English"/>
    <s v="USA"/>
    <n v="8000000"/>
    <n v="2005"/>
    <n v="5.5"/>
    <s v="Comedy"/>
    <x v="9"/>
    <s v="Romance"/>
    <m/>
    <m/>
    <m/>
    <m/>
    <m/>
  </r>
  <r>
    <s v="Jonathan Lynn"/>
    <n v="98"/>
    <x v="3073"/>
    <s v="Action|Comedy|Crime"/>
    <x v="3356"/>
    <s v="English"/>
    <s v="UK"/>
    <n v="8000000"/>
    <n v="2010"/>
    <n v="6.9"/>
    <s v="Action"/>
    <x v="8"/>
    <s v="Crime"/>
    <m/>
    <m/>
    <m/>
    <m/>
    <m/>
  </r>
  <r>
    <s v="Marc SchÃ¶lermann"/>
    <n v="95"/>
    <x v="3074"/>
    <s v="Crime|Horror|Thriller"/>
    <x v="3357"/>
    <s v="English"/>
    <s v="USA"/>
    <n v="8000000"/>
    <n v="2008"/>
    <n v="6"/>
    <s v="Crime"/>
    <x v="11"/>
    <s v="Thriller"/>
    <m/>
    <m/>
    <m/>
    <m/>
    <m/>
  </r>
  <r>
    <s v="-"/>
    <n v="142"/>
    <x v="4"/>
    <s v="Drama|Romance"/>
    <x v="3358"/>
    <s v="English"/>
    <s v="UK"/>
    <s v="-"/>
    <s v="-"/>
    <n v="7.7"/>
    <s v="Drama"/>
    <x v="6"/>
    <m/>
    <m/>
    <m/>
    <m/>
    <m/>
    <m/>
  </r>
  <r>
    <s v="Robert Moresco"/>
    <n v="107"/>
    <x v="3075"/>
    <s v="Crime|Drama|Thriller"/>
    <x v="3359"/>
    <s v="English"/>
    <s v="USA"/>
    <n v="8000000"/>
    <n v="2006"/>
    <n v="6.4"/>
    <s v="Crime"/>
    <x v="9"/>
    <s v="Thriller"/>
    <m/>
    <m/>
    <m/>
    <m/>
    <m/>
  </r>
  <r>
    <s v="Thomas Vinterberg"/>
    <n v="102"/>
    <x v="3076"/>
    <s v="Comedy|Crime|Drama|Romance"/>
    <x v="3360"/>
    <s v="English"/>
    <s v="Italy"/>
    <n v="50000000"/>
    <n v="2004"/>
    <n v="6.6"/>
    <s v="Comedy"/>
    <x v="7"/>
    <s v="Drama"/>
    <s v="Romance"/>
    <m/>
    <m/>
    <m/>
    <m/>
  </r>
  <r>
    <s v="Claudia Llosa"/>
    <n v="97"/>
    <x v="3077"/>
    <s v="Drama"/>
    <x v="3361"/>
    <s v="English"/>
    <s v="Spain"/>
    <n v="8000000"/>
    <n v="2014"/>
    <n v="5.3"/>
    <s v="Drama"/>
    <x v="2"/>
    <m/>
    <m/>
    <m/>
    <m/>
    <m/>
    <m/>
  </r>
  <r>
    <s v="Katsuhiro Ã”tomo"/>
    <n v="124"/>
    <x v="3078"/>
    <s v="Action|Animation|Sci-Fi"/>
    <x v="3362"/>
    <s v="Japanese"/>
    <s v="Japan"/>
    <n v="1100000000"/>
    <n v="1988"/>
    <n v="8.1"/>
    <s v="Action"/>
    <x v="3"/>
    <s v="Sci-Fi"/>
    <m/>
    <m/>
    <m/>
    <m/>
    <m/>
  </r>
  <r>
    <s v="John Herzfeld"/>
    <n v="97"/>
    <x v="4"/>
    <s v="Action|Crime|Thriller"/>
    <x v="3363"/>
    <s v="English"/>
    <s v="USA"/>
    <n v="22000000"/>
    <n v="2007"/>
    <n v="5.9"/>
    <s v="Action"/>
    <x v="7"/>
    <s v="Thriller"/>
    <m/>
    <m/>
    <m/>
    <m/>
    <m/>
  </r>
  <r>
    <s v="Charles BinamÃ©"/>
    <n v="124"/>
    <x v="4"/>
    <s v="Biography|Drama|Sport"/>
    <x v="3364"/>
    <s v="French"/>
    <s v="Canada"/>
    <n v="8000000"/>
    <n v="2005"/>
    <n v="7.7"/>
    <s v="Biography"/>
    <x v="9"/>
    <s v="Sport"/>
    <m/>
    <m/>
    <m/>
    <m/>
    <m/>
  </r>
  <r>
    <s v="Keith Parmer"/>
    <n v="96"/>
    <x v="4"/>
    <s v="Action|Crime|Drama|Thriller"/>
    <x v="3365"/>
    <s v="English"/>
    <s v="USA"/>
    <n v="8000000"/>
    <n v="2014"/>
    <n v="4.5999999999999996"/>
    <s v="Action"/>
    <x v="7"/>
    <s v="Drama"/>
    <s v="Thriller"/>
    <m/>
    <m/>
    <m/>
    <m/>
  </r>
  <r>
    <s v="Dennie Gordon"/>
    <n v="114"/>
    <x v="3079"/>
    <s v="Action|Adventure|Comedy|Romance"/>
    <x v="3366"/>
    <s v="Chinese"/>
    <s v="China"/>
    <s v="-"/>
    <n v="2013"/>
    <n v="5.0999999999999996"/>
    <s v="Action"/>
    <x v="0"/>
    <s v="Comedy"/>
    <s v="Romance"/>
    <m/>
    <m/>
    <m/>
    <m/>
  </r>
  <r>
    <s v="Ol Parker"/>
    <n v="90"/>
    <x v="3080"/>
    <s v="Comedy|Drama|Romance"/>
    <x v="3367"/>
    <s v="English"/>
    <s v="UK"/>
    <n v="7900000"/>
    <n v="2005"/>
    <n v="6.9"/>
    <s v="Comedy"/>
    <x v="9"/>
    <s v="Romance"/>
    <m/>
    <m/>
    <m/>
    <m/>
    <m/>
  </r>
  <r>
    <s v="Bruce Beresford"/>
    <n v="104"/>
    <x v="4"/>
    <s v="Drama"/>
    <x v="3368"/>
    <s v="English"/>
    <s v="USA"/>
    <n v="8000000"/>
    <n v="2016"/>
    <n v="8"/>
    <s v="Drama"/>
    <x v="2"/>
    <m/>
    <m/>
    <m/>
    <m/>
    <m/>
    <m/>
  </r>
  <r>
    <s v="FranÃ§ois Ozon"/>
    <n v="102"/>
    <x v="3081"/>
    <s v="Crime|Drama|Mystery|Thriller"/>
    <x v="3369"/>
    <s v="English"/>
    <s v="France"/>
    <s v="-"/>
    <n v="2003"/>
    <n v="6.8"/>
    <s v="Crime"/>
    <x v="9"/>
    <s v="Mystery"/>
    <s v="Thriller"/>
    <m/>
    <m/>
    <m/>
    <m/>
  </r>
  <r>
    <s v="James Nunn"/>
    <n v="93"/>
    <x v="4"/>
    <s v="Action|Drama"/>
    <x v="3370"/>
    <s v="English"/>
    <s v="UK"/>
    <s v="-"/>
    <n v="2013"/>
    <n v="5.4"/>
    <s v="Action"/>
    <x v="9"/>
    <m/>
    <m/>
    <m/>
    <m/>
    <m/>
    <m/>
  </r>
  <r>
    <s v="David Webb Peoples"/>
    <n v="90"/>
    <x v="3082"/>
    <s v="Action|Sci-Fi|Sport"/>
    <x v="3371"/>
    <s v="English"/>
    <s v="Australia"/>
    <n v="10000000"/>
    <n v="1989"/>
    <n v="6.5"/>
    <s v="Action"/>
    <x v="10"/>
    <s v="Sport"/>
    <m/>
    <m/>
    <m/>
    <m/>
    <m/>
  </r>
  <r>
    <s v="Michael Winnick"/>
    <n v="106"/>
    <x v="4"/>
    <s v="Action"/>
    <x v="3372"/>
    <s v="English"/>
    <s v="USA"/>
    <n v="8000000"/>
    <n v="2016"/>
    <n v="4.2"/>
    <s v="Action"/>
    <x v="2"/>
    <m/>
    <m/>
    <m/>
    <m/>
    <m/>
    <m/>
  </r>
  <r>
    <s v="Bruce Beresford"/>
    <n v="99"/>
    <x v="3083"/>
    <s v="Comedy|Drama|Family"/>
    <x v="3373"/>
    <s v="English"/>
    <s v="USA"/>
    <n v="7500000"/>
    <n v="1989"/>
    <n v="7.4"/>
    <s v="Comedy"/>
    <x v="9"/>
    <s v="Family"/>
    <m/>
    <m/>
    <m/>
    <m/>
    <m/>
  </r>
  <r>
    <s v="George Tillman Jr."/>
    <n v="115"/>
    <x v="3084"/>
    <s v="Comedy|Drama"/>
    <x v="3374"/>
    <s v="English"/>
    <s v="USA"/>
    <n v="7500000"/>
    <n v="1997"/>
    <n v="6.9"/>
    <s v="Comedy"/>
    <x v="9"/>
    <m/>
    <m/>
    <m/>
    <m/>
    <m/>
    <m/>
  </r>
  <r>
    <s v="Stanley Tong"/>
    <n v="89"/>
    <x v="3085"/>
    <s v="Action|Comedy"/>
    <x v="3375"/>
    <s v="Cantonese"/>
    <s v="Hong Kong"/>
    <n v="7500000"/>
    <n v="1995"/>
    <n v="6.7"/>
    <s v="Action"/>
    <x v="8"/>
    <m/>
    <m/>
    <m/>
    <m/>
    <m/>
    <m/>
  </r>
  <r>
    <s v="David Oelhoffen"/>
    <n v="101"/>
    <x v="4"/>
    <s v="Drama|War|Western"/>
    <x v="3376"/>
    <s v="French"/>
    <s v="France"/>
    <n v="7700000"/>
    <n v="2014"/>
    <n v="7.3"/>
    <s v="Drama"/>
    <x v="17"/>
    <s v="Western"/>
    <m/>
    <m/>
    <m/>
    <m/>
    <m/>
  </r>
  <r>
    <s v="Jason Reitman"/>
    <n v="92"/>
    <x v="3086"/>
    <s v="Comedy|Drama"/>
    <x v="3377"/>
    <s v="English"/>
    <s v="USA"/>
    <n v="6500000"/>
    <n v="2005"/>
    <n v="7.6"/>
    <s v="Comedy"/>
    <x v="9"/>
    <m/>
    <m/>
    <m/>
    <m/>
    <m/>
    <m/>
  </r>
  <r>
    <s v="Eli Roth"/>
    <n v="94"/>
    <x v="3087"/>
    <s v="Horror"/>
    <x v="3378"/>
    <s v="English"/>
    <s v="USA"/>
    <n v="10000000"/>
    <n v="2007"/>
    <n v="5.4"/>
    <s v="Horror"/>
    <x v="2"/>
    <m/>
    <m/>
    <m/>
    <m/>
    <m/>
    <m/>
  </r>
  <r>
    <s v="Lone Scherfig"/>
    <n v="100"/>
    <x v="3088"/>
    <s v="Drama"/>
    <x v="3379"/>
    <s v="English"/>
    <s v="UK"/>
    <n v="4500000"/>
    <n v="2009"/>
    <n v="7.3"/>
    <s v="Drama"/>
    <x v="2"/>
    <m/>
    <m/>
    <m/>
    <m/>
    <m/>
    <m/>
  </r>
  <r>
    <s v="Anand Tucker"/>
    <n v="106"/>
    <x v="3089"/>
    <s v="Drama|Romance"/>
    <x v="3380"/>
    <s v="English"/>
    <s v="USA"/>
    <s v="-"/>
    <n v="2005"/>
    <n v="6.4"/>
    <s v="Drama"/>
    <x v="6"/>
    <m/>
    <m/>
    <m/>
    <m/>
    <m/>
    <m/>
  </r>
  <r>
    <s v="Tony Richardson"/>
    <n v="109"/>
    <x v="3090"/>
    <s v="Comedy|Drama|Romance"/>
    <x v="3381"/>
    <s v="English"/>
    <s v="UK"/>
    <n v="7500000"/>
    <n v="1984"/>
    <n v="6"/>
    <s v="Comedy"/>
    <x v="9"/>
    <s v="Romance"/>
    <m/>
    <m/>
    <m/>
    <m/>
    <m/>
  </r>
  <r>
    <s v="Joe Carnahan"/>
    <n v="105"/>
    <x v="3091"/>
    <s v="Crime|Drama|Mystery|Thriller"/>
    <x v="3382"/>
    <s v="English"/>
    <s v="USA"/>
    <n v="7500000"/>
    <n v="2002"/>
    <n v="7.2"/>
    <s v="Crime"/>
    <x v="9"/>
    <s v="Mystery"/>
    <s v="Thriller"/>
    <m/>
    <m/>
    <m/>
    <m/>
  </r>
  <r>
    <s v="Paul Gross"/>
    <n v="102"/>
    <x v="3092"/>
    <s v="Comedy|Drama|Romance|Sport"/>
    <x v="3383"/>
    <s v="English"/>
    <s v="Canada"/>
    <n v="7500000"/>
    <n v="2002"/>
    <n v="6"/>
    <s v="Comedy"/>
    <x v="9"/>
    <s v="Romance"/>
    <s v="Sport"/>
    <m/>
    <m/>
    <m/>
    <m/>
  </r>
  <r>
    <s v="Charles Robert Carner"/>
    <n v="97"/>
    <x v="3093"/>
    <s v="Comedy|Crime"/>
    <x v="3384"/>
    <s v="English"/>
    <s v="USA"/>
    <n v="7500000"/>
    <n v="2008"/>
    <n v="3.1"/>
    <s v="Comedy"/>
    <x v="7"/>
    <m/>
    <m/>
    <m/>
    <m/>
    <m/>
    <m/>
  </r>
  <r>
    <s v="Russell Holt"/>
    <n v="118"/>
    <x v="3094"/>
    <s v="Drama|Romance"/>
    <x v="3385"/>
    <s v="English"/>
    <s v="USA"/>
    <n v="7500000"/>
    <n v="2004"/>
    <n v="6.9"/>
    <s v="Drama"/>
    <x v="6"/>
    <m/>
    <m/>
    <m/>
    <m/>
    <m/>
    <m/>
  </r>
  <r>
    <s v="Mike Judge"/>
    <n v="92"/>
    <x v="3095"/>
    <s v="Comedy|Crime|Romance"/>
    <x v="3386"/>
    <s v="English"/>
    <s v="USA"/>
    <n v="8000000"/>
    <n v="2009"/>
    <n v="6.2"/>
    <s v="Comedy"/>
    <x v="7"/>
    <s v="Romance"/>
    <m/>
    <m/>
    <m/>
    <m/>
    <m/>
  </r>
  <r>
    <s v="Larry Charles"/>
    <n v="112"/>
    <x v="3096"/>
    <s v="Comedy|Drama|Music"/>
    <x v="3387"/>
    <s v="English"/>
    <s v="USA"/>
    <s v="-"/>
    <n v="2003"/>
    <n v="5.5"/>
    <s v="Comedy"/>
    <x v="9"/>
    <s v="Music"/>
    <m/>
    <m/>
    <m/>
    <m/>
    <m/>
  </r>
  <r>
    <s v="Claude Miller"/>
    <n v="103"/>
    <x v="3097"/>
    <s v="Comedy|Crime|Drama|Romance|Thriller"/>
    <x v="3388"/>
    <s v="French"/>
    <s v="France"/>
    <n v="50000000"/>
    <n v="2001"/>
    <n v="6.9"/>
    <s v="Comedy"/>
    <x v="7"/>
    <s v="Drama"/>
    <s v="Romance"/>
    <s v="Thriller"/>
    <m/>
    <m/>
    <m/>
  </r>
  <r>
    <s v="Michael Winterbottom"/>
    <n v="93"/>
    <x v="3098"/>
    <s v="Drama|Romance|Sci-Fi|Thriller"/>
    <x v="3389"/>
    <s v="English"/>
    <s v="UK"/>
    <n v="7500000"/>
    <n v="2003"/>
    <n v="6.3"/>
    <s v="Drama"/>
    <x v="6"/>
    <s v="Sci-Fi"/>
    <s v="Thriller"/>
    <m/>
    <m/>
    <m/>
    <m/>
  </r>
  <r>
    <s v="Sacha Bennett"/>
    <n v="101"/>
    <x v="4"/>
    <s v="Comedy"/>
    <x v="3390"/>
    <s v="English"/>
    <s v="UK"/>
    <n v="7500000"/>
    <n v="2012"/>
    <n v="4.8"/>
    <s v="Comedy"/>
    <x v="2"/>
    <m/>
    <m/>
    <m/>
    <m/>
    <m/>
    <m/>
  </r>
  <r>
    <s v="Paul Haggis"/>
    <n v="115"/>
    <x v="2905"/>
    <s v="Crime|Drama|Thriller"/>
    <x v="3138"/>
    <s v="English"/>
    <s v="Germany"/>
    <n v="6500000"/>
    <n v="2004"/>
    <n v="7.9"/>
    <s v="Crime"/>
    <x v="9"/>
    <s v="Thriller"/>
    <m/>
    <m/>
    <m/>
    <m/>
    <m/>
  </r>
  <r>
    <s v="Rodrigo GarcÃ­a"/>
    <n v="113"/>
    <x v="3099"/>
    <s v="Drama"/>
    <x v="3391"/>
    <s v="English"/>
    <s v="UK"/>
    <n v="8000000"/>
    <n v="2011"/>
    <n v="6.7"/>
    <s v="Drama"/>
    <x v="2"/>
    <m/>
    <m/>
    <m/>
    <m/>
    <m/>
    <m/>
  </r>
  <r>
    <s v="Jeta Amata"/>
    <n v="95"/>
    <x v="4"/>
    <s v="Action|Crime|Drama|Thriller"/>
    <x v="3392"/>
    <s v="English"/>
    <s v="Nigeria"/>
    <n v="7500000"/>
    <n v="2012"/>
    <n v="5.6"/>
    <s v="Action"/>
    <x v="7"/>
    <s v="Drama"/>
    <s v="Thriller"/>
    <m/>
    <m/>
    <m/>
    <m/>
  </r>
  <r>
    <s v="Siddharth Anand"/>
    <n v="153"/>
    <x v="3100"/>
    <s v="Comedy|Family|Romance"/>
    <x v="3393"/>
    <s v="Hindi"/>
    <s v="USA"/>
    <n v="6000000"/>
    <n v="2007"/>
    <n v="5.4"/>
    <s v="Comedy"/>
    <x v="4"/>
    <s v="Romance"/>
    <m/>
    <m/>
    <m/>
    <m/>
    <m/>
  </r>
  <r>
    <s v="Vincent Paronnaud"/>
    <n v="89"/>
    <x v="3101"/>
    <s v="Animation|Biography|Drama|War"/>
    <x v="3394"/>
    <s v="French"/>
    <s v="France"/>
    <n v="7300000"/>
    <n v="2007"/>
    <n v="8"/>
    <s v="Animation"/>
    <x v="18"/>
    <s v="Drama"/>
    <s v="War"/>
    <m/>
    <m/>
    <m/>
    <m/>
  </r>
  <r>
    <s v="Joe Dante"/>
    <n v="92"/>
    <x v="4"/>
    <s v="Adventure|Fantasy|Thriller"/>
    <x v="3395"/>
    <s v="English"/>
    <s v="USA"/>
    <n v="12000000"/>
    <n v="2009"/>
    <n v="5.7"/>
    <s v="Adventure"/>
    <x v="5"/>
    <s v="Thriller"/>
    <m/>
    <m/>
    <m/>
    <m/>
    <m/>
  </r>
  <r>
    <s v="Dennis Gansel"/>
    <n v="107"/>
    <x v="4"/>
    <s v="Drama|Thriller"/>
    <x v="3396"/>
    <s v="German"/>
    <s v="Germany"/>
    <n v="5000000"/>
    <n v="2008"/>
    <n v="7.6"/>
    <s v="Drama"/>
    <x v="1"/>
    <m/>
    <m/>
    <m/>
    <m/>
    <m/>
    <m/>
  </r>
  <r>
    <s v="Nicolas Winding Refn"/>
    <n v="118"/>
    <x v="3102"/>
    <s v="Horror|Thriller"/>
    <x v="3397"/>
    <s v="English"/>
    <s v="France"/>
    <n v="7000000"/>
    <n v="2016"/>
    <n v="7"/>
    <s v="Horror"/>
    <x v="1"/>
    <m/>
    <m/>
    <m/>
    <m/>
    <m/>
    <m/>
  </r>
  <r>
    <s v="Daniel Barber"/>
    <n v="97"/>
    <x v="3103"/>
    <s v="Action|Crime|Drama|Thriller"/>
    <x v="3398"/>
    <s v="English"/>
    <s v="UK"/>
    <n v="7300000"/>
    <n v="2009"/>
    <n v="7.2"/>
    <s v="Action"/>
    <x v="7"/>
    <s v="Drama"/>
    <s v="Thriller"/>
    <m/>
    <m/>
    <m/>
    <m/>
  </r>
  <r>
    <s v="Sam Raimi"/>
    <n v="156"/>
    <x v="6"/>
    <s v="Action|Adventure|Romance"/>
    <x v="6"/>
    <s v="English"/>
    <s v="USA"/>
    <n v="258000000"/>
    <n v="2007"/>
    <n v="6.2"/>
    <s v="Action"/>
    <x v="0"/>
    <s v="Romance"/>
    <m/>
    <m/>
    <m/>
    <m/>
    <m/>
  </r>
  <r>
    <s v="Robert Marcarelli"/>
    <n v="100"/>
    <x v="3104"/>
    <s v="Action|Adventure|Fantasy|Sci-Fi|Thriller"/>
    <x v="3399"/>
    <s v="English"/>
    <s v="USA"/>
    <n v="7500000"/>
    <n v="1999"/>
    <n v="3.5"/>
    <s v="Action"/>
    <x v="0"/>
    <s v="Fantasy"/>
    <s v="Sci-Fi"/>
    <s v="Thriller"/>
    <m/>
    <m/>
    <m/>
  </r>
  <r>
    <s v="Jason Reitman"/>
    <n v="96"/>
    <x v="3105"/>
    <s v="Comedy|Drama|Romance"/>
    <x v="3400"/>
    <s v="English"/>
    <s v="USA"/>
    <n v="7500000"/>
    <n v="2007"/>
    <n v="7.5"/>
    <s v="Comedy"/>
    <x v="9"/>
    <s v="Romance"/>
    <m/>
    <m/>
    <m/>
    <m/>
    <m/>
  </r>
  <r>
    <s v="Ernie Barbarash"/>
    <n v="104"/>
    <x v="4"/>
    <s v="Action|Thriller"/>
    <x v="3401"/>
    <s v="English"/>
    <s v="Canada"/>
    <n v="7500000"/>
    <n v="2015"/>
    <n v="5.0999999999999996"/>
    <s v="Action"/>
    <x v="1"/>
    <m/>
    <m/>
    <m/>
    <m/>
    <m/>
    <m/>
  </r>
  <r>
    <s v="Guy Hamilton"/>
    <n v="120"/>
    <x v="3106"/>
    <s v="Action|Adventure|Thriller"/>
    <x v="3402"/>
    <s v="English"/>
    <s v="UK"/>
    <n v="7200000"/>
    <n v="1971"/>
    <n v="6.7"/>
    <s v="Action"/>
    <x v="0"/>
    <s v="Thriller"/>
    <m/>
    <m/>
    <m/>
    <m/>
    <m/>
  </r>
  <r>
    <s v="Francis Ford Coppola"/>
    <n v="175"/>
    <x v="3107"/>
    <s v="Crime|Drama"/>
    <x v="3403"/>
    <s v="English"/>
    <s v="USA"/>
    <n v="6000000"/>
    <n v="1972"/>
    <n v="9.1999999999999993"/>
    <s v="Crime"/>
    <x v="9"/>
    <m/>
    <m/>
    <m/>
    <m/>
    <m/>
    <m/>
  </r>
  <r>
    <s v="Adrian Lyne"/>
    <n v="95"/>
    <x v="3108"/>
    <s v="Drama|Music|Romance"/>
    <x v="3404"/>
    <s v="English"/>
    <s v="USA"/>
    <n v="4000000"/>
    <n v="1983"/>
    <n v="6.1"/>
    <s v="Drama"/>
    <x v="16"/>
    <s v="Romance"/>
    <m/>
    <m/>
    <m/>
    <m/>
    <m/>
  </r>
  <r>
    <s v="Marc Webb"/>
    <n v="95"/>
    <x v="3109"/>
    <s v="Comedy|Drama|Romance"/>
    <x v="3405"/>
    <s v="English"/>
    <s v="USA"/>
    <n v="7500000"/>
    <n v="2009"/>
    <n v="7.7"/>
    <s v="Comedy"/>
    <x v="9"/>
    <s v="Romance"/>
    <m/>
    <m/>
    <m/>
    <m/>
    <m/>
  </r>
  <r>
    <s v="Jane Campion"/>
    <n v="121"/>
    <x v="3110"/>
    <s v="Drama|Music|Romance"/>
    <x v="3406"/>
    <s v="English"/>
    <s v="New Zealand"/>
    <n v="7000000"/>
    <n v="1993"/>
    <n v="7.6"/>
    <s v="Drama"/>
    <x v="16"/>
    <s v="Romance"/>
    <m/>
    <m/>
    <m/>
    <m/>
    <m/>
  </r>
  <r>
    <s v="Steven Soderbergh"/>
    <n v="110"/>
    <x v="3111"/>
    <s v="Comedy|Drama"/>
    <x v="3407"/>
    <s v="English"/>
    <s v="USA"/>
    <n v="7000000"/>
    <n v="2012"/>
    <n v="6.1"/>
    <s v="Comedy"/>
    <x v="9"/>
    <m/>
    <m/>
    <m/>
    <m/>
    <m/>
    <m/>
  </r>
  <r>
    <s v="Jonathan Liebesman"/>
    <n v="96"/>
    <x v="3112"/>
    <s v="Horror|Mystery|Thriller"/>
    <x v="3408"/>
    <s v="English"/>
    <s v="USA"/>
    <n v="11000000"/>
    <n v="2003"/>
    <n v="4.9000000000000004"/>
    <s v="Horror"/>
    <x v="12"/>
    <s v="Thriller"/>
    <m/>
    <m/>
    <m/>
    <m/>
    <m/>
  </r>
  <r>
    <s v="Guy Hamilton"/>
    <n v="121"/>
    <x v="3113"/>
    <s v="Action|Adventure|Thriller"/>
    <x v="3409"/>
    <s v="English"/>
    <s v="UK"/>
    <n v="7000000"/>
    <n v="1973"/>
    <n v="6.8"/>
    <s v="Action"/>
    <x v="0"/>
    <s v="Thriller"/>
    <m/>
    <m/>
    <m/>
    <m/>
    <m/>
  </r>
  <r>
    <s v="Jay Russell"/>
    <n v="95"/>
    <x v="3114"/>
    <s v="Drama|Family|Sport"/>
    <x v="3410"/>
    <s v="English"/>
    <s v="USA"/>
    <n v="5000000"/>
    <n v="2000"/>
    <n v="7"/>
    <s v="Drama"/>
    <x v="4"/>
    <s v="Sport"/>
    <m/>
    <m/>
    <m/>
    <m/>
    <m/>
  </r>
  <r>
    <s v="Adam Brooks"/>
    <n v="112"/>
    <x v="3115"/>
    <s v="Comedy|Drama|Romance"/>
    <x v="3411"/>
    <s v="English"/>
    <s v="Germany"/>
    <s v="-"/>
    <n v="2008"/>
    <n v="7.2"/>
    <s v="Comedy"/>
    <x v="9"/>
    <s v="Romance"/>
    <m/>
    <m/>
    <m/>
    <m/>
    <m/>
  </r>
  <r>
    <s v="Salim Akil"/>
    <n v="112"/>
    <x v="3116"/>
    <s v="Comedy|Drama"/>
    <x v="3412"/>
    <s v="English"/>
    <s v="USA"/>
    <n v="6600000"/>
    <n v="2011"/>
    <n v="5.7"/>
    <s v="Comedy"/>
    <x v="9"/>
    <m/>
    <m/>
    <m/>
    <m/>
    <m/>
    <m/>
  </r>
  <r>
    <s v="Baz Luhrmann"/>
    <n v="143"/>
    <x v="50"/>
    <s v="Drama|Romance"/>
    <x v="50"/>
    <s v="English"/>
    <s v="Australia"/>
    <n v="105000000"/>
    <n v="2013"/>
    <n v="7.3"/>
    <s v="Drama"/>
    <x v="6"/>
    <m/>
    <m/>
    <m/>
    <m/>
    <m/>
    <m/>
  </r>
  <r>
    <s v="George Clooney"/>
    <n v="93"/>
    <x v="3117"/>
    <s v="Biography|Drama|History"/>
    <x v="3413"/>
    <s v="English"/>
    <s v="USA"/>
    <n v="7500000"/>
    <n v="2005"/>
    <n v="7.5"/>
    <s v="Biography"/>
    <x v="9"/>
    <s v="History"/>
    <m/>
    <m/>
    <m/>
    <m/>
    <m/>
  </r>
  <r>
    <s v="Bennett Miller"/>
    <n v="110"/>
    <x v="3118"/>
    <s v="Biography|Crime|Drama"/>
    <x v="3414"/>
    <s v="English"/>
    <s v="Canada"/>
    <n v="7000000"/>
    <n v="2005"/>
    <n v="7.4"/>
    <s v="Biography"/>
    <x v="7"/>
    <s v="Drama"/>
    <m/>
    <m/>
    <m/>
    <m/>
    <m/>
  </r>
  <r>
    <s v="Robert Rodriguez"/>
    <n v="104"/>
    <x v="3119"/>
    <s v="Action|Crime|Thriller"/>
    <x v="3415"/>
    <s v="English"/>
    <s v="USA"/>
    <n v="7000000"/>
    <n v="1995"/>
    <n v="7.2"/>
    <s v="Action"/>
    <x v="7"/>
    <s v="Thriller"/>
    <m/>
    <m/>
    <m/>
    <m/>
    <m/>
  </r>
  <r>
    <s v="Michael Winterbottom"/>
    <n v="115"/>
    <x v="2646"/>
    <s v="Drama|Romance|Western"/>
    <x v="2840"/>
    <s v="English"/>
    <s v="UK"/>
    <n v="20000000"/>
    <n v="2000"/>
    <n v="6.5"/>
    <s v="Drama"/>
    <x v="6"/>
    <s v="Western"/>
    <m/>
    <m/>
    <m/>
    <m/>
    <m/>
  </r>
  <r>
    <s v="-"/>
    <n v="53"/>
    <x v="4"/>
    <s v="Crime|Drama|Thriller"/>
    <x v="3416"/>
    <s v="English"/>
    <s v="USA"/>
    <s v="-"/>
    <s v="-"/>
    <n v="9"/>
    <s v="Crime"/>
    <x v="9"/>
    <s v="Thriller"/>
    <m/>
    <m/>
    <m/>
    <m/>
    <m/>
  </r>
  <r>
    <s v="Michael Anderson"/>
    <n v="119"/>
    <x v="3120"/>
    <s v="Action|Adventure|Sci-Fi"/>
    <x v="3417"/>
    <s v="English"/>
    <s v="USA"/>
    <n v="9000000"/>
    <n v="1976"/>
    <n v="6.8"/>
    <s v="Action"/>
    <x v="0"/>
    <s v="Sci-Fi"/>
    <m/>
    <m/>
    <m/>
    <m/>
    <m/>
  </r>
  <r>
    <s v="Guy Hamilton"/>
    <n v="125"/>
    <x v="3121"/>
    <s v="Action|Adventure|Thriller"/>
    <x v="3418"/>
    <s v="English"/>
    <s v="UK"/>
    <n v="13000000"/>
    <n v="1974"/>
    <n v="6.8"/>
    <s v="Action"/>
    <x v="0"/>
    <s v="Thriller"/>
    <m/>
    <m/>
    <m/>
    <m/>
    <m/>
  </r>
  <r>
    <s v="Craig R. Baxley"/>
    <n v="96"/>
    <x v="3122"/>
    <s v="Action|Comedy|Crime|Thriller"/>
    <x v="3419"/>
    <s v="English"/>
    <s v="USA"/>
    <n v="7000000"/>
    <n v="1988"/>
    <n v="5.2"/>
    <s v="Action"/>
    <x v="8"/>
    <s v="Crime"/>
    <s v="Thriller"/>
    <m/>
    <m/>
    <m/>
    <m/>
  </r>
  <r>
    <s v="Neil Marshall"/>
    <n v="100"/>
    <x v="3123"/>
    <s v="Adventure|Horror|Thriller"/>
    <x v="3420"/>
    <s v="English"/>
    <s v="UK"/>
    <n v="3500000"/>
    <n v="2005"/>
    <n v="7.2"/>
    <s v="Adventure"/>
    <x v="11"/>
    <s v="Thriller"/>
    <m/>
    <m/>
    <m/>
    <m/>
    <m/>
  </r>
  <r>
    <s v="Don Kempf"/>
    <n v="46"/>
    <x v="3124"/>
    <s v="Documentary|Sport"/>
    <x v="3421"/>
    <s v="English"/>
    <s v="USA"/>
    <s v="-"/>
    <n v="2000"/>
    <n v="7.5"/>
    <s v="Documentary"/>
    <x v="19"/>
    <m/>
    <m/>
    <m/>
    <m/>
    <m/>
    <m/>
  </r>
  <r>
    <s v="Matt Bettinelli-Olpin"/>
    <n v="89"/>
    <x v="3125"/>
    <s v="Horror|Mystery"/>
    <x v="3422"/>
    <s v="English"/>
    <s v="USA"/>
    <n v="7000000"/>
    <n v="2014"/>
    <n v="4"/>
    <s v="Horror"/>
    <x v="12"/>
    <m/>
    <m/>
    <m/>
    <m/>
    <m/>
    <m/>
  </r>
  <r>
    <s v="David O. Russell"/>
    <n v="92"/>
    <x v="3126"/>
    <s v="Comedy"/>
    <x v="3423"/>
    <s v="English"/>
    <s v="USA"/>
    <n v="7000000"/>
    <n v="1996"/>
    <n v="6.8"/>
    <s v="Comedy"/>
    <x v="2"/>
    <m/>
    <m/>
    <m/>
    <m/>
    <m/>
    <m/>
  </r>
  <r>
    <s v="Rob Zombie"/>
    <n v="109"/>
    <x v="3127"/>
    <s v="Crime|Horror"/>
    <x v="3424"/>
    <s v="English"/>
    <s v="USA"/>
    <n v="7000000"/>
    <n v="2005"/>
    <n v="6.9"/>
    <s v="Crime"/>
    <x v="11"/>
    <m/>
    <m/>
    <m/>
    <m/>
    <m/>
    <m/>
  </r>
  <r>
    <s v="-"/>
    <n v="44"/>
    <x v="4"/>
    <s v="Action|Drama|Fantasy|Romance"/>
    <x v="3425"/>
    <s v="English"/>
    <s v="USA"/>
    <n v="2300000"/>
    <s v="-"/>
    <n v="8.1999999999999993"/>
    <s v="Action"/>
    <x v="9"/>
    <s v="Fantasy"/>
    <s v="Romance"/>
    <m/>
    <m/>
    <m/>
    <m/>
  </r>
  <r>
    <s v="Rick Famuyiwa"/>
    <n v="103"/>
    <x v="3128"/>
    <s v="Comedy|Crime|Drama"/>
    <x v="3426"/>
    <s v="English"/>
    <s v="USA"/>
    <n v="7000000"/>
    <n v="2015"/>
    <n v="7.3"/>
    <s v="Comedy"/>
    <x v="7"/>
    <s v="Drama"/>
    <m/>
    <m/>
    <m/>
    <m/>
    <m/>
  </r>
  <r>
    <s v="Michael Rymer"/>
    <n v="95"/>
    <x v="3129"/>
    <s v="Crime|Drama|Thriller"/>
    <x v="3427"/>
    <s v="English"/>
    <s v="USA"/>
    <n v="7000000"/>
    <n v="1999"/>
    <n v="6.1"/>
    <s v="Crime"/>
    <x v="9"/>
    <s v="Thriller"/>
    <m/>
    <m/>
    <m/>
    <m/>
    <m/>
  </r>
  <r>
    <s v="Sam Mendes"/>
    <n v="143"/>
    <x v="30"/>
    <s v="Action|Adventure|Thriller"/>
    <x v="30"/>
    <s v="English"/>
    <s v="UK"/>
    <n v="200000000"/>
    <n v="2012"/>
    <n v="7.8"/>
    <s v="Action"/>
    <x v="0"/>
    <s v="Thriller"/>
    <m/>
    <m/>
    <m/>
    <m/>
    <m/>
  </r>
  <r>
    <s v="Rob Zombie"/>
    <n v="105"/>
    <x v="3130"/>
    <s v="Horror"/>
    <x v="3428"/>
    <s v="English"/>
    <s v="USA"/>
    <n v="7000000"/>
    <n v="2003"/>
    <n v="6"/>
    <s v="Horror"/>
    <x v="2"/>
    <m/>
    <m/>
    <m/>
    <m/>
    <m/>
    <m/>
  </r>
  <r>
    <s v="Sharron Miller"/>
    <n v="79"/>
    <x v="4"/>
    <s v="Horror"/>
    <x v="3429"/>
    <s v="English"/>
    <s v="USA"/>
    <n v="350000"/>
    <n v="1978"/>
    <n v="4.0999999999999996"/>
    <s v="Horror"/>
    <x v="2"/>
    <m/>
    <m/>
    <m/>
    <m/>
    <m/>
    <m/>
  </r>
  <r>
    <s v="Ethan Coen"/>
    <n v="106"/>
    <x v="3131"/>
    <s v="Comedy|Drama"/>
    <x v="3430"/>
    <s v="English"/>
    <s v="USA"/>
    <n v="7000000"/>
    <n v="2009"/>
    <n v="7"/>
    <s v="Comedy"/>
    <x v="9"/>
    <m/>
    <m/>
    <m/>
    <m/>
    <m/>
    <m/>
  </r>
  <r>
    <s v="Aaron Schneider"/>
    <n v="100"/>
    <x v="3132"/>
    <s v="Drama|Mystery"/>
    <x v="3431"/>
    <s v="English"/>
    <s v="USA"/>
    <n v="7500000"/>
    <n v="2009"/>
    <n v="7.1"/>
    <s v="Drama"/>
    <x v="12"/>
    <m/>
    <m/>
    <m/>
    <m/>
    <m/>
    <m/>
  </r>
  <r>
    <s v="Steve Miner"/>
    <n v="103"/>
    <x v="3133"/>
    <s v="Action|Fantasy|Horror|Thriller"/>
    <x v="3432"/>
    <s v="English"/>
    <s v="USA"/>
    <n v="7000000"/>
    <n v="1989"/>
    <n v="6.2"/>
    <s v="Action"/>
    <x v="5"/>
    <s v="Horror"/>
    <s v="Thriller"/>
    <m/>
    <m/>
    <m/>
    <m/>
  </r>
  <r>
    <s v="Gina Prince-Bythewood"/>
    <n v="116"/>
    <x v="3134"/>
    <s v="Drama|Music"/>
    <x v="3433"/>
    <s v="English"/>
    <s v="USA"/>
    <n v="7000000"/>
    <n v="2014"/>
    <n v="6.9"/>
    <s v="Drama"/>
    <x v="16"/>
    <m/>
    <m/>
    <m/>
    <m/>
    <m/>
    <m/>
  </r>
  <r>
    <s v="Tom Ford"/>
    <n v="99"/>
    <x v="3135"/>
    <s v="Drama|Romance"/>
    <x v="3434"/>
    <s v="English"/>
    <s v="USA"/>
    <n v="7000000"/>
    <n v="2009"/>
    <n v="7.6"/>
    <s v="Drama"/>
    <x v="6"/>
    <m/>
    <m/>
    <m/>
    <m/>
    <m/>
    <m/>
  </r>
  <r>
    <s v="Martin Scorsese"/>
    <n v="164"/>
    <x v="3136"/>
    <s v="Drama"/>
    <x v="3435"/>
    <s v="English"/>
    <s v="USA"/>
    <n v="7000000"/>
    <n v="1988"/>
    <n v="7.6"/>
    <s v="Drama"/>
    <x v="2"/>
    <m/>
    <m/>
    <m/>
    <m/>
    <m/>
    <m/>
  </r>
  <r>
    <s v="Michael Corrente"/>
    <n v="96"/>
    <x v="3137"/>
    <s v="Comedy|Drama|Romance"/>
    <x v="3436"/>
    <s v="English"/>
    <s v="USA"/>
    <n v="7000000"/>
    <n v="1999"/>
    <n v="6.4"/>
    <s v="Comedy"/>
    <x v="9"/>
    <s v="Romance"/>
    <m/>
    <m/>
    <m/>
    <m/>
    <m/>
  </r>
  <r>
    <s v="Gurinder Chadha"/>
    <n v="122"/>
    <x v="3138"/>
    <s v="Comedy|Drama|Musical|Romance"/>
    <x v="3437"/>
    <s v="English"/>
    <s v="UK"/>
    <n v="7000000"/>
    <n v="2004"/>
    <n v="6.2"/>
    <s v="Comedy"/>
    <x v="9"/>
    <s v="Musical"/>
    <s v="Romance"/>
    <m/>
    <m/>
    <m/>
    <m/>
  </r>
  <r>
    <s v="Phillip Noyce"/>
    <n v="94"/>
    <x v="3139"/>
    <s v="Adventure|Biography|Drama|History"/>
    <x v="3438"/>
    <s v="Aboriginal"/>
    <s v="Australia"/>
    <n v="6000000"/>
    <n v="2002"/>
    <n v="7.5"/>
    <s v="Adventure"/>
    <x v="18"/>
    <s v="Drama"/>
    <s v="History"/>
    <m/>
    <m/>
    <m/>
    <m/>
  </r>
  <r>
    <s v="Don Michael Paul"/>
    <n v="93"/>
    <x v="3140"/>
    <s v="Comedy|Sport"/>
    <x v="3439"/>
    <s v="English"/>
    <s v="USA"/>
    <n v="7000000"/>
    <n v="2007"/>
    <n v="2"/>
    <s v="Comedy"/>
    <x v="19"/>
    <m/>
    <m/>
    <m/>
    <m/>
    <m/>
    <m/>
  </r>
  <r>
    <s v="Tony Maylam"/>
    <n v="96"/>
    <x v="3141"/>
    <s v="Action|Crime|Horror|Sci-Fi|Thriller"/>
    <x v="3440"/>
    <s v="English"/>
    <s v="UK"/>
    <n v="7000000"/>
    <n v="1992"/>
    <n v="6.2"/>
    <s v="Action"/>
    <x v="7"/>
    <s v="Horror"/>
    <s v="Sci-Fi"/>
    <s v="Thriller"/>
    <m/>
    <m/>
    <m/>
  </r>
  <r>
    <s v="-"/>
    <n v="60"/>
    <x v="4"/>
    <s v="Action|Crime|Drama|Thriller"/>
    <x v="3441"/>
    <s v="English"/>
    <s v="USA"/>
    <s v="-"/>
    <s v="-"/>
    <n v="7.7"/>
    <s v="Action"/>
    <x v="7"/>
    <s v="Drama"/>
    <s v="Thriller"/>
    <m/>
    <m/>
    <m/>
    <m/>
  </r>
  <r>
    <s v="Mitch Davis"/>
    <n v="113"/>
    <x v="3142"/>
    <s v="Adventure|Biography|Drama"/>
    <x v="3442"/>
    <s v="English"/>
    <s v="USA"/>
    <n v="7000000"/>
    <n v="2001"/>
    <n v="6.5"/>
    <s v="Adventure"/>
    <x v="18"/>
    <s v="Drama"/>
    <m/>
    <m/>
    <m/>
    <m/>
    <m/>
  </r>
  <r>
    <s v="-"/>
    <n v="60"/>
    <x v="4"/>
    <s v="Action|Drama|Mystery|Sci-Fi"/>
    <x v="3443"/>
    <s v="English"/>
    <s v="USA"/>
    <s v="-"/>
    <s v="-"/>
    <n v="7.4"/>
    <s v="Action"/>
    <x v="9"/>
    <s v="Mystery"/>
    <s v="Sci-Fi"/>
    <m/>
    <m/>
    <m/>
    <m/>
  </r>
  <r>
    <s v="Yash Chopra"/>
    <n v="192"/>
    <x v="3143"/>
    <s v="Drama|Musical|Romance"/>
    <x v="3444"/>
    <s v="Hindi"/>
    <s v="India"/>
    <n v="7000000"/>
    <n v="2004"/>
    <n v="7.9"/>
    <s v="Drama"/>
    <x v="15"/>
    <s v="Romance"/>
    <m/>
    <m/>
    <m/>
    <m/>
    <m/>
  </r>
  <r>
    <s v="David Mamet"/>
    <n v="99"/>
    <x v="3144"/>
    <s v="Drama|Sport"/>
    <x v="3445"/>
    <s v="English"/>
    <s v="USA"/>
    <n v="7000000"/>
    <n v="2008"/>
    <n v="6.8"/>
    <s v="Drama"/>
    <x v="19"/>
    <m/>
    <m/>
    <m/>
    <m/>
    <m/>
    <m/>
  </r>
  <r>
    <s v="Jay Duplass"/>
    <n v="91"/>
    <x v="3145"/>
    <s v="Comedy|Drama|Romance"/>
    <x v="3446"/>
    <s v="English"/>
    <s v="USA"/>
    <n v="7000000"/>
    <n v="2010"/>
    <n v="6.3"/>
    <s v="Comedy"/>
    <x v="9"/>
    <s v="Romance"/>
    <m/>
    <m/>
    <m/>
    <m/>
    <m/>
  </r>
  <r>
    <s v="Kevin Brodie"/>
    <n v="100"/>
    <x v="3146"/>
    <s v="Drama|Family"/>
    <x v="3447"/>
    <s v="English"/>
    <s v="USA"/>
    <n v="7000000"/>
    <n v="1999"/>
    <n v="6.3"/>
    <s v="Drama"/>
    <x v="4"/>
    <m/>
    <m/>
    <m/>
    <m/>
    <m/>
    <m/>
  </r>
  <r>
    <s v="Paul Schrader"/>
    <n v="105"/>
    <x v="3147"/>
    <s v="Biography|Crime|Drama"/>
    <x v="3448"/>
    <s v="English"/>
    <s v="USA"/>
    <n v="7000000"/>
    <n v="2002"/>
    <n v="6.6"/>
    <s v="Biography"/>
    <x v="7"/>
    <s v="Drama"/>
    <m/>
    <m/>
    <m/>
    <m/>
    <m/>
  </r>
  <r>
    <s v="George Hickenlooper"/>
    <n v="99"/>
    <x v="3148"/>
    <s v="Biography|Drama"/>
    <x v="3449"/>
    <s v="English"/>
    <s v="USA"/>
    <n v="7000000"/>
    <n v="2006"/>
    <n v="6.4"/>
    <s v="Biography"/>
    <x v="9"/>
    <m/>
    <m/>
    <m/>
    <m/>
    <m/>
    <m/>
  </r>
  <r>
    <s v="Lynne Ramsay"/>
    <n v="112"/>
    <x v="3149"/>
    <s v="Drama|Thriller"/>
    <x v="3450"/>
    <s v="English"/>
    <s v="UK"/>
    <n v="7000000"/>
    <n v="2011"/>
    <n v="7.5"/>
    <s v="Drama"/>
    <x v="1"/>
    <m/>
    <m/>
    <m/>
    <m/>
    <m/>
    <m/>
  </r>
  <r>
    <s v="John Stephenson"/>
    <n v="100"/>
    <x v="3150"/>
    <s v="Drama|Family"/>
    <x v="3451"/>
    <s v="English"/>
    <s v="UK"/>
    <s v="-"/>
    <n v="2013"/>
    <n v="5.8"/>
    <s v="Drama"/>
    <x v="4"/>
    <m/>
    <m/>
    <m/>
    <m/>
    <m/>
    <m/>
  </r>
  <r>
    <s v="Tim Chambers"/>
    <n v="99"/>
    <x v="3151"/>
    <s v="Drama|Sport"/>
    <x v="3452"/>
    <s v="English"/>
    <s v="USA"/>
    <n v="7000000"/>
    <n v="2009"/>
    <n v="6.5"/>
    <s v="Drama"/>
    <x v="19"/>
    <m/>
    <m/>
    <m/>
    <m/>
    <m/>
    <m/>
  </r>
  <r>
    <s v="Curtis Hanson"/>
    <n v="100"/>
    <x v="4"/>
    <s v="Comedy|Drama|Family"/>
    <x v="3453"/>
    <s v="English"/>
    <s v="Canada"/>
    <n v="7000000"/>
    <n v="1983"/>
    <n v="4.8"/>
    <s v="Comedy"/>
    <x v="9"/>
    <s v="Family"/>
    <m/>
    <m/>
    <m/>
    <m/>
    <m/>
  </r>
  <r>
    <s v="Rodrigo GarcÃ­a"/>
    <n v="125"/>
    <x v="3152"/>
    <s v="Drama|Romance"/>
    <x v="3454"/>
    <s v="English"/>
    <s v="USA"/>
    <n v="4825000"/>
    <n v="2009"/>
    <n v="7.2"/>
    <s v="Drama"/>
    <x v="6"/>
    <m/>
    <m/>
    <m/>
    <m/>
    <m/>
    <m/>
  </r>
  <r>
    <s v="Dick Richards"/>
    <n v="107"/>
    <x v="2576"/>
    <s v="Adventure|Drama|Romance|War"/>
    <x v="3455"/>
    <s v="English"/>
    <s v="UK"/>
    <n v="9000000"/>
    <n v="1977"/>
    <n v="6.3"/>
    <s v="Adventure"/>
    <x v="9"/>
    <s v="Romance"/>
    <s v="War"/>
    <m/>
    <m/>
    <m/>
    <m/>
  </r>
  <r>
    <s v="Jean-Marie PoirÃ©"/>
    <n v="107"/>
    <x v="3153"/>
    <s v="Comedy|Fantasy|Sci-Fi"/>
    <x v="3456"/>
    <s v="French"/>
    <s v="France"/>
    <n v="50000000"/>
    <n v="1993"/>
    <n v="7"/>
    <s v="Comedy"/>
    <x v="5"/>
    <s v="Sci-Fi"/>
    <m/>
    <m/>
    <m/>
    <m/>
    <m/>
  </r>
  <r>
    <s v="Sofia Coppola"/>
    <n v="97"/>
    <x v="3154"/>
    <s v="Comedy|Drama"/>
    <x v="3457"/>
    <s v="English"/>
    <s v="USA"/>
    <n v="7000000"/>
    <n v="2010"/>
    <n v="6.3"/>
    <s v="Comedy"/>
    <x v="9"/>
    <m/>
    <m/>
    <m/>
    <m/>
    <m/>
    <m/>
  </r>
  <r>
    <s v="Bob Gosse"/>
    <n v="105"/>
    <x v="3155"/>
    <s v="Comedy"/>
    <x v="3458"/>
    <s v="English"/>
    <s v="USA"/>
    <s v="-"/>
    <n v="2009"/>
    <n v="5.3"/>
    <s v="Comedy"/>
    <x v="2"/>
    <m/>
    <m/>
    <m/>
    <m/>
    <m/>
    <m/>
  </r>
  <r>
    <s v="Alex Zamm"/>
    <n v="95"/>
    <x v="3156"/>
    <s v="Comedy"/>
    <x v="3459"/>
    <s v="English"/>
    <s v="USA"/>
    <n v="10000000"/>
    <n v="1998"/>
    <n v="2.2999999999999998"/>
    <s v="Comedy"/>
    <x v="2"/>
    <m/>
    <m/>
    <m/>
    <m/>
    <m/>
    <m/>
  </r>
  <r>
    <s v="Spencer Susser"/>
    <n v="106"/>
    <x v="3157"/>
    <s v="Drama"/>
    <x v="3460"/>
    <s v="English"/>
    <s v="USA"/>
    <n v="7000000"/>
    <n v="2010"/>
    <n v="7.1"/>
    <s v="Drama"/>
    <x v="2"/>
    <m/>
    <m/>
    <m/>
    <m/>
    <m/>
    <m/>
  </r>
  <r>
    <s v="Richard Shepard"/>
    <n v="93"/>
    <x v="3158"/>
    <s v="Comedy|Crime|Drama"/>
    <x v="3461"/>
    <s v="English"/>
    <s v="UK"/>
    <s v="-"/>
    <n v="2013"/>
    <n v="6.2"/>
    <s v="Comedy"/>
    <x v="7"/>
    <s v="Drama"/>
    <m/>
    <m/>
    <m/>
    <m/>
    <m/>
  </r>
  <r>
    <s v="Gus Van Sant"/>
    <n v="103"/>
    <x v="3159"/>
    <s v="Adventure|Drama|Mystery"/>
    <x v="3462"/>
    <s v="English"/>
    <s v="USA"/>
    <n v="3500000"/>
    <n v="2002"/>
    <n v="6.2"/>
    <s v="Adventure"/>
    <x v="9"/>
    <s v="Mystery"/>
    <m/>
    <m/>
    <m/>
    <m/>
    <m/>
  </r>
  <r>
    <s v="Thaddeus O'Sullivan"/>
    <n v="96"/>
    <x v="3160"/>
    <s v="Drama|Romance"/>
    <x v="3463"/>
    <s v="English"/>
    <s v="UK"/>
    <n v="7000000"/>
    <n v="2002"/>
    <n v="6.7"/>
    <s v="Drama"/>
    <x v="6"/>
    <m/>
    <m/>
    <m/>
    <m/>
    <m/>
    <m/>
  </r>
  <r>
    <s v="Peter Sollett"/>
    <n v="103"/>
    <x v="3161"/>
    <s v="Biography|Drama|Romance"/>
    <x v="3464"/>
    <s v="English"/>
    <s v="USA"/>
    <n v="7000000"/>
    <n v="2015"/>
    <n v="6.5"/>
    <s v="Biography"/>
    <x v="9"/>
    <s v="Romance"/>
    <m/>
    <m/>
    <m/>
    <m/>
    <m/>
  </r>
  <r>
    <s v="Shari Springer Berman"/>
    <n v="108"/>
    <x v="3162"/>
    <s v="Comedy"/>
    <x v="3465"/>
    <s v="English"/>
    <s v="USA"/>
    <n v="7000000"/>
    <n v="2010"/>
    <n v="5.9"/>
    <s v="Comedy"/>
    <x v="2"/>
    <m/>
    <m/>
    <m/>
    <m/>
    <m/>
    <m/>
  </r>
  <r>
    <s v="Aleksey German"/>
    <n v="177"/>
    <x v="4"/>
    <s v="Drama|Sci-Fi"/>
    <x v="3466"/>
    <s v="Russian"/>
    <s v="Russia"/>
    <n v="7000000"/>
    <n v="2013"/>
    <n v="6.7"/>
    <s v="Drama"/>
    <x v="10"/>
    <m/>
    <m/>
    <m/>
    <m/>
    <m/>
    <m/>
  </r>
  <r>
    <s v="Stephen Milburn Anderson"/>
    <n v="118"/>
    <x v="3163"/>
    <s v="Comedy|Crime|Thriller"/>
    <x v="3467"/>
    <s v="English"/>
    <s v="USA"/>
    <n v="7000000"/>
    <n v="2010"/>
    <n v="6"/>
    <s v="Comedy"/>
    <x v="7"/>
    <s v="Thriller"/>
    <m/>
    <m/>
    <m/>
    <m/>
    <m/>
  </r>
  <r>
    <s v="Richard E. Grant"/>
    <n v="97"/>
    <x v="3164"/>
    <s v="Drama"/>
    <x v="3468"/>
    <s v="English"/>
    <s v="UK"/>
    <n v="7000000"/>
    <n v="2005"/>
    <n v="6.9"/>
    <s v="Drama"/>
    <x v="2"/>
    <m/>
    <m/>
    <m/>
    <m/>
    <m/>
    <m/>
  </r>
  <r>
    <s v="Troy Duffy"/>
    <n v="102"/>
    <x v="4"/>
    <s v="Action|Crime|Thriller"/>
    <x v="3469"/>
    <s v="English"/>
    <s v="Canada"/>
    <n v="7000000"/>
    <n v="1999"/>
    <n v="7.9"/>
    <s v="Action"/>
    <x v="7"/>
    <s v="Thriller"/>
    <m/>
    <m/>
    <m/>
    <m/>
    <m/>
  </r>
  <r>
    <s v="David Lam"/>
    <n v="92"/>
    <x v="4"/>
    <s v="Action|Crime"/>
    <x v="3470"/>
    <s v="Cantonese"/>
    <s v="Hong Kong"/>
    <n v="7000000"/>
    <n v="2014"/>
    <n v="5.3"/>
    <s v="Action"/>
    <x v="7"/>
    <m/>
    <m/>
    <m/>
    <m/>
    <m/>
    <m/>
  </r>
  <r>
    <s v="Francis Ford Coppola"/>
    <n v="88"/>
    <x v="4"/>
    <s v="Comedy|Fantasy|Horror|Mystery"/>
    <x v="3471"/>
    <s v="English"/>
    <s v="USA"/>
    <n v="7000000"/>
    <n v="2011"/>
    <n v="4.8"/>
    <s v="Comedy"/>
    <x v="5"/>
    <s v="Horror"/>
    <s v="Mystery"/>
    <m/>
    <m/>
    <m/>
    <m/>
  </r>
  <r>
    <s v="Vladlen Barbe"/>
    <n v="80"/>
    <x v="4"/>
    <s v="Adventure|Animation|Family"/>
    <x v="3472"/>
    <s v="Russian"/>
    <s v="Russia"/>
    <n v="7000000"/>
    <n v="2012"/>
    <n v="5.3"/>
    <s v="Adventure"/>
    <x v="3"/>
    <s v="Family"/>
    <m/>
    <m/>
    <m/>
    <m/>
    <m/>
  </r>
  <r>
    <s v="Richard Rich"/>
    <n v="45"/>
    <x v="4"/>
    <s v="Action|Adventure|Animation|Comedy|Drama|Family|Fantasy|Thriller"/>
    <x v="3473"/>
    <s v="-"/>
    <s v="USA"/>
    <n v="7000000"/>
    <n v="2014"/>
    <n v="6"/>
    <s v="Action"/>
    <x v="0"/>
    <s v="Animation"/>
    <s v="Comedy"/>
    <s v="Drama"/>
    <s v="Family"/>
    <s v="Fantasy"/>
    <s v="Thriller"/>
  </r>
  <r>
    <s v="Clint Eastwood"/>
    <n v="115"/>
    <x v="3165"/>
    <s v="Western"/>
    <x v="3474"/>
    <s v="English"/>
    <s v="USA"/>
    <n v="6900000"/>
    <n v="1985"/>
    <n v="7.3"/>
    <s v="Western"/>
    <x v="2"/>
    <m/>
    <m/>
    <m/>
    <m/>
    <m/>
    <m/>
  </r>
  <r>
    <s v="Robert C. Cooper"/>
    <n v="97"/>
    <x v="4"/>
    <s v="Action|Adventure|Drama|Fantasy|Sci-Fi"/>
    <x v="3475"/>
    <s v="English"/>
    <s v="USA"/>
    <s v="-"/>
    <n v="2008"/>
    <n v="7.4"/>
    <s v="Action"/>
    <x v="0"/>
    <s v="Drama"/>
    <s v="Fantasy"/>
    <s v="Sci-Fi"/>
    <m/>
    <m/>
    <m/>
  </r>
  <r>
    <s v="Richard Linklater"/>
    <n v="102"/>
    <x v="3166"/>
    <s v="Comedy"/>
    <x v="3476"/>
    <s v="English"/>
    <s v="USA"/>
    <n v="6900000"/>
    <n v="1993"/>
    <n v="7.7"/>
    <s v="Comedy"/>
    <x v="2"/>
    <m/>
    <m/>
    <m/>
    <m/>
    <m/>
    <m/>
  </r>
  <r>
    <s v="Kenny Ortega"/>
    <n v="111"/>
    <x v="4"/>
    <s v="Comedy|Drama|Family|Music|Musical|Romance"/>
    <x v="3477"/>
    <s v="English"/>
    <s v="USA"/>
    <n v="7000000"/>
    <n v="2007"/>
    <n v="4.8"/>
    <s v="Comedy"/>
    <x v="9"/>
    <s v="Family"/>
    <s v="Music"/>
    <s v="Musical"/>
    <s v="Romance"/>
    <m/>
    <m/>
  </r>
  <r>
    <s v="Kim Nguyen"/>
    <n v="96"/>
    <x v="4"/>
    <s v="Drama|Romance"/>
    <x v="3478"/>
    <s v="English"/>
    <s v="Canada"/>
    <n v="8700000"/>
    <n v="2016"/>
    <n v="7.2"/>
    <s v="Drama"/>
    <x v="6"/>
    <m/>
    <m/>
    <m/>
    <m/>
    <m/>
    <m/>
  </r>
  <r>
    <s v="Jackie Earle Haley"/>
    <n v="94"/>
    <x v="4"/>
    <s v="Crime|Drama|Thriller"/>
    <x v="3479"/>
    <s v="English"/>
    <s v="USA"/>
    <n v="7000000"/>
    <n v="2015"/>
    <n v="5.8"/>
    <s v="Crime"/>
    <x v="9"/>
    <s v="Thriller"/>
    <m/>
    <m/>
    <m/>
    <m/>
    <m/>
  </r>
  <r>
    <s v="Max FÃ¤rberbÃ¶ck"/>
    <n v="125"/>
    <x v="3167"/>
    <s v="Biography|Drama|Romance|War"/>
    <x v="3480"/>
    <s v="German"/>
    <s v="Germany"/>
    <n v="15000000"/>
    <n v="1999"/>
    <n v="7.3"/>
    <s v="Biography"/>
    <x v="9"/>
    <s v="Romance"/>
    <s v="War"/>
    <m/>
    <m/>
    <m/>
    <m/>
  </r>
  <r>
    <s v="Arie Posin"/>
    <n v="108"/>
    <x v="3168"/>
    <s v="Comedy|Drama"/>
    <x v="3481"/>
    <s v="English"/>
    <s v="USA"/>
    <n v="6800000"/>
    <n v="2005"/>
    <n v="7"/>
    <s v="Comedy"/>
    <x v="9"/>
    <m/>
    <m/>
    <m/>
    <m/>
    <m/>
    <m/>
  </r>
  <r>
    <s v="Damian Nieman"/>
    <n v="101"/>
    <x v="3169"/>
    <s v="Crime|Thriller"/>
    <x v="3482"/>
    <s v="English"/>
    <s v="USA"/>
    <n v="6800000"/>
    <n v="2003"/>
    <n v="6.4"/>
    <s v="Crime"/>
    <x v="1"/>
    <m/>
    <m/>
    <m/>
    <m/>
    <m/>
    <m/>
  </r>
  <r>
    <s v="Mark Tonderai"/>
    <n v="101"/>
    <x v="3170"/>
    <s v="Drama|Horror|Thriller"/>
    <x v="3483"/>
    <s v="English"/>
    <s v="Canada"/>
    <n v="6900000"/>
    <n v="2012"/>
    <n v="5.6"/>
    <s v="Drama"/>
    <x v="11"/>
    <s v="Thriller"/>
    <m/>
    <m/>
    <m/>
    <m/>
    <m/>
  </r>
  <r>
    <s v="Denis Villeneuve"/>
    <n v="139"/>
    <x v="3171"/>
    <s v="Drama|Mystery|War"/>
    <x v="3484"/>
    <s v="French"/>
    <s v="Canada"/>
    <n v="6800000"/>
    <n v="2010"/>
    <n v="8.1999999999999993"/>
    <s v="Drama"/>
    <x v="12"/>
    <s v="War"/>
    <m/>
    <m/>
    <m/>
    <m/>
    <m/>
  </r>
  <r>
    <s v="Gabriele Muccino"/>
    <n v="125"/>
    <x v="3172"/>
    <s v="Comedy|Drama|Romance"/>
    <x v="3485"/>
    <s v="Italian"/>
    <s v="Italy"/>
    <n v="5000000"/>
    <n v="2003"/>
    <n v="6.5"/>
    <s v="Comedy"/>
    <x v="9"/>
    <s v="Romance"/>
    <m/>
    <m/>
    <m/>
    <m/>
    <m/>
  </r>
  <r>
    <s v="Ian Fitzgibbon"/>
    <n v="88"/>
    <x v="3173"/>
    <s v="Action|Comedy|Crime|Drama|Romance|Thriller"/>
    <x v="3486"/>
    <s v="English"/>
    <s v="Ireland"/>
    <s v="-"/>
    <n v="2009"/>
    <n v="6.4"/>
    <s v="Action"/>
    <x v="8"/>
    <s v="Crime"/>
    <s v="Drama"/>
    <s v="Romance"/>
    <s v="Thriller"/>
    <m/>
    <m/>
  </r>
  <r>
    <s v="JosÃ© Padilha"/>
    <n v="115"/>
    <x v="3174"/>
    <s v="Action|Crime|Drama|Thriller"/>
    <x v="3487"/>
    <s v="Portuguese"/>
    <s v="Brazil"/>
    <n v="4000000"/>
    <n v="2007"/>
    <n v="8.1"/>
    <s v="Action"/>
    <x v="7"/>
    <s v="Drama"/>
    <s v="Thriller"/>
    <m/>
    <m/>
    <m/>
    <m/>
  </r>
  <r>
    <s v="John R. Leonetti"/>
    <n v="99"/>
    <x v="3175"/>
    <s v="Horror|Mystery"/>
    <x v="3488"/>
    <s v="English"/>
    <s v="USA"/>
    <n v="6500000"/>
    <n v="2014"/>
    <n v="5.4"/>
    <s v="Horror"/>
    <x v="12"/>
    <m/>
    <m/>
    <m/>
    <m/>
    <m/>
    <m/>
  </r>
  <r>
    <s v="Rachel Perkins"/>
    <n v="88"/>
    <x v="3176"/>
    <s v="Comedy|Drama|Musical"/>
    <x v="3489"/>
    <s v="English"/>
    <s v="Australia"/>
    <n v="6500000"/>
    <n v="2009"/>
    <n v="6.3"/>
    <s v="Comedy"/>
    <x v="9"/>
    <s v="Musical"/>
    <m/>
    <m/>
    <m/>
    <m/>
    <m/>
  </r>
  <r>
    <s v="John Singleton"/>
    <n v="112"/>
    <x v="3177"/>
    <s v="Crime|Drama"/>
    <x v="3490"/>
    <s v="English"/>
    <s v="USA"/>
    <n v="6000000"/>
    <n v="1991"/>
    <n v="7.8"/>
    <s v="Crime"/>
    <x v="9"/>
    <m/>
    <m/>
    <m/>
    <m/>
    <m/>
    <m/>
  </r>
  <r>
    <s v="Luis Valdez"/>
    <n v="108"/>
    <x v="3178"/>
    <s v="Biography|Drama|Music"/>
    <x v="3491"/>
    <s v="English"/>
    <s v="USA"/>
    <n v="6500000"/>
    <n v="1987"/>
    <n v="6.8"/>
    <s v="Biography"/>
    <x v="9"/>
    <s v="Music"/>
    <m/>
    <m/>
    <m/>
    <m/>
    <m/>
  </r>
  <r>
    <s v="Alan Alda"/>
    <n v="107"/>
    <x v="4"/>
    <s v="Comedy|Drama"/>
    <x v="3492"/>
    <s v="English"/>
    <s v="USA"/>
    <s v="-"/>
    <n v="1981"/>
    <n v="7.2"/>
    <s v="Comedy"/>
    <x v="9"/>
    <m/>
    <m/>
    <m/>
    <m/>
    <m/>
    <m/>
  </r>
  <r>
    <s v="Brian De Palma"/>
    <n v="104"/>
    <x v="3179"/>
    <s v="Mystery|Romance|Thriller"/>
    <x v="3493"/>
    <s v="English"/>
    <s v="USA"/>
    <n v="6500000"/>
    <n v="1980"/>
    <n v="7.1"/>
    <s v="Mystery"/>
    <x v="6"/>
    <s v="Thriller"/>
    <m/>
    <m/>
    <m/>
    <m/>
    <m/>
  </r>
  <r>
    <s v="Stephen Sommers"/>
    <n v="108"/>
    <x v="3180"/>
    <s v="Adventure|Comedy|Drama|Family"/>
    <x v="3494"/>
    <s v="English"/>
    <s v="USA"/>
    <n v="6500000"/>
    <n v="1993"/>
    <n v="6.2"/>
    <s v="Adventure"/>
    <x v="8"/>
    <s v="Drama"/>
    <s v="Family"/>
    <m/>
    <m/>
    <m/>
    <m/>
  </r>
  <r>
    <s v="Doug Liman"/>
    <n v="102"/>
    <x v="3181"/>
    <s v="Comedy|Crime"/>
    <x v="3495"/>
    <s v="English"/>
    <s v="USA"/>
    <n v="6500000"/>
    <n v="1999"/>
    <n v="7.3"/>
    <s v="Comedy"/>
    <x v="7"/>
    <m/>
    <m/>
    <m/>
    <m/>
    <m/>
    <m/>
  </r>
  <r>
    <s v="Nicole Holofcener"/>
    <n v="88"/>
    <x v="3182"/>
    <s v="Comedy|Drama|Romance"/>
    <x v="3496"/>
    <s v="English"/>
    <s v="USA"/>
    <n v="6500000"/>
    <n v="2006"/>
    <n v="5.9"/>
    <s v="Comedy"/>
    <x v="9"/>
    <s v="Romance"/>
    <m/>
    <m/>
    <m/>
    <m/>
    <m/>
  </r>
  <r>
    <s v="Robert Wise"/>
    <n v="115"/>
    <x v="4"/>
    <s v="Sci-Fi|Thriller"/>
    <x v="3497"/>
    <s v="English"/>
    <s v="USA"/>
    <n v="6500000"/>
    <n v="1971"/>
    <n v="7.2"/>
    <s v="Sci-Fi"/>
    <x v="1"/>
    <m/>
    <m/>
    <m/>
    <m/>
    <m/>
    <m/>
  </r>
  <r>
    <s v="Louis Morneau"/>
    <n v="91"/>
    <x v="3183"/>
    <s v="Horror|Sci-Fi|Thriller"/>
    <x v="3498"/>
    <s v="English"/>
    <s v="USA"/>
    <n v="6500000"/>
    <n v="1999"/>
    <n v="3.6"/>
    <s v="Horror"/>
    <x v="10"/>
    <s v="Thriller"/>
    <m/>
    <m/>
    <m/>
    <m/>
    <m/>
  </r>
  <r>
    <s v="Caroline Link"/>
    <n v="141"/>
    <x v="3184"/>
    <s v="Biography|Drama"/>
    <x v="3499"/>
    <s v="English"/>
    <s v="Germany"/>
    <n v="7000000"/>
    <n v="2001"/>
    <n v="7.7"/>
    <s v="Biography"/>
    <x v="9"/>
    <m/>
    <m/>
    <m/>
    <m/>
    <m/>
    <m/>
  </r>
  <r>
    <s v="Steve McQueen"/>
    <n v="101"/>
    <x v="3185"/>
    <s v="Drama"/>
    <x v="3500"/>
    <s v="English"/>
    <s v="UK"/>
    <n v="6500000"/>
    <n v="2011"/>
    <n v="7.3"/>
    <s v="Drama"/>
    <x v="2"/>
    <m/>
    <m/>
    <m/>
    <m/>
    <m/>
    <m/>
  </r>
  <r>
    <s v="Matthew Vaughn"/>
    <n v="105"/>
    <x v="3186"/>
    <s v="Crime|Drama|Thriller"/>
    <x v="3501"/>
    <s v="English"/>
    <s v="UK"/>
    <n v="4000000"/>
    <n v="2004"/>
    <n v="7.4"/>
    <s v="Crime"/>
    <x v="9"/>
    <s v="Thriller"/>
    <m/>
    <m/>
    <m/>
    <m/>
    <m/>
  </r>
  <r>
    <s v="Sterling Van Wagenen"/>
    <n v="100"/>
    <x v="3187"/>
    <s v="Drama|Western"/>
    <x v="3502"/>
    <s v="English"/>
    <s v="USA"/>
    <n v="6500000"/>
    <n v="2005"/>
    <n v="6.6"/>
    <s v="Drama"/>
    <x v="13"/>
    <m/>
    <m/>
    <m/>
    <m/>
    <m/>
    <m/>
  </r>
  <r>
    <s v="Zal Batmanglij"/>
    <n v="116"/>
    <x v="3188"/>
    <s v="Drama|Thriller"/>
    <x v="3503"/>
    <s v="English"/>
    <s v="UK"/>
    <n v="6500000"/>
    <n v="2013"/>
    <n v="6.9"/>
    <s v="Drama"/>
    <x v="1"/>
    <m/>
    <m/>
    <m/>
    <m/>
    <m/>
    <m/>
  </r>
  <r>
    <s v="Michael Mayer"/>
    <n v="97"/>
    <x v="3189"/>
    <s v="Drama|Romance"/>
    <x v="3504"/>
    <s v="English"/>
    <s v="USA"/>
    <n v="6500000"/>
    <n v="2004"/>
    <n v="6.8"/>
    <s v="Drama"/>
    <x v="6"/>
    <m/>
    <m/>
    <m/>
    <m/>
    <m/>
    <m/>
  </r>
  <r>
    <s v="Hans Petter Moland"/>
    <n v="106"/>
    <x v="3190"/>
    <s v="Drama"/>
    <x v="3505"/>
    <s v="English"/>
    <s v="UK"/>
    <n v="6500000"/>
    <n v="2000"/>
    <n v="7.3"/>
    <s v="Drama"/>
    <x v="2"/>
    <m/>
    <m/>
    <m/>
    <m/>
    <m/>
    <m/>
  </r>
  <r>
    <s v="Oren Moverman"/>
    <n v="105"/>
    <x v="3191"/>
    <s v="Drama|Romance|War"/>
    <x v="3506"/>
    <s v="English"/>
    <s v="USA"/>
    <n v="6500000"/>
    <n v="2009"/>
    <n v="7.2"/>
    <s v="Drama"/>
    <x v="6"/>
    <s v="War"/>
    <m/>
    <m/>
    <m/>
    <m/>
    <m/>
  </r>
  <r>
    <s v="Ian Sharp"/>
    <n v="102"/>
    <x v="4"/>
    <s v="Action|Adventure|Drama|Western"/>
    <x v="3507"/>
    <s v="English"/>
    <s v="New Zealand"/>
    <n v="6500000"/>
    <n v="2010"/>
    <n v="6.5"/>
    <s v="Action"/>
    <x v="0"/>
    <s v="Drama"/>
    <s v="Western"/>
    <m/>
    <m/>
    <m/>
    <m/>
  </r>
  <r>
    <s v="Anton Corbijn"/>
    <n v="122"/>
    <x v="3192"/>
    <s v="Biography|Drama|Music"/>
    <x v="3508"/>
    <s v="English"/>
    <s v="UK"/>
    <n v="4500000"/>
    <n v="2007"/>
    <n v="7.7"/>
    <s v="Biography"/>
    <x v="9"/>
    <s v="Music"/>
    <m/>
    <m/>
    <m/>
    <m/>
    <m/>
  </r>
  <r>
    <s v="James Cameron"/>
    <n v="107"/>
    <x v="3193"/>
    <s v="Action|Sci-Fi"/>
    <x v="3509"/>
    <s v="English"/>
    <s v="UK"/>
    <n v="6500000"/>
    <n v="1984"/>
    <n v="8.1"/>
    <s v="Action"/>
    <x v="10"/>
    <m/>
    <m/>
    <m/>
    <m/>
    <m/>
    <m/>
  </r>
  <r>
    <s v="Wolfgang Becker"/>
    <n v="121"/>
    <x v="3194"/>
    <s v="Drama|Romance"/>
    <x v="3510"/>
    <s v="German"/>
    <s v="Germany"/>
    <n v="4800000"/>
    <n v="2003"/>
    <n v="7.7"/>
    <s v="Drama"/>
    <x v="6"/>
    <m/>
    <m/>
    <m/>
    <m/>
    <m/>
    <m/>
  </r>
  <r>
    <s v="Tom Hooper"/>
    <n v="98"/>
    <x v="3195"/>
    <s v="Biography|Drama|Sport"/>
    <x v="3511"/>
    <s v="English"/>
    <s v="UK"/>
    <n v="10000000"/>
    <n v="2009"/>
    <n v="7.6"/>
    <s v="Biography"/>
    <x v="9"/>
    <s v="Sport"/>
    <m/>
    <m/>
    <m/>
    <m/>
    <m/>
  </r>
  <r>
    <s v="Dan O'Bannon"/>
    <n v="108"/>
    <x v="4"/>
    <s v="Comedy|Horror|Sci-Fi"/>
    <x v="3512"/>
    <s v="English"/>
    <s v="USA"/>
    <n v="4000000"/>
    <n v="1985"/>
    <n v="7.3"/>
    <s v="Comedy"/>
    <x v="11"/>
    <s v="Sci-Fi"/>
    <m/>
    <m/>
    <m/>
    <m/>
    <m/>
  </r>
  <r>
    <s v="-"/>
    <n v="55"/>
    <x v="4"/>
    <s v="Crime|Drama|Thriller"/>
    <x v="3513"/>
    <s v="Italian"/>
    <s v="Italy"/>
    <s v="-"/>
    <s v="-"/>
    <n v="8.6999999999999993"/>
    <s v="Crime"/>
    <x v="9"/>
    <s v="Thriller"/>
    <m/>
    <m/>
    <m/>
    <m/>
    <m/>
  </r>
  <r>
    <s v="Kevin Smith"/>
    <n v="123"/>
    <x v="3196"/>
    <s v="Comedy|Romance"/>
    <x v="3514"/>
    <s v="English"/>
    <s v="USA"/>
    <n v="6000000"/>
    <n v="1995"/>
    <n v="7.2"/>
    <s v="Comedy"/>
    <x v="6"/>
    <m/>
    <m/>
    <m/>
    <m/>
    <m/>
    <m/>
  </r>
  <r>
    <s v="Randal Kleiser"/>
    <n v="110"/>
    <x v="3197"/>
    <s v="Musical|Romance"/>
    <x v="3515"/>
    <s v="English"/>
    <s v="USA"/>
    <n v="6000000"/>
    <n v="1978"/>
    <n v="7.2"/>
    <s v="Musical"/>
    <x v="6"/>
    <m/>
    <m/>
    <m/>
    <m/>
    <m/>
    <m/>
  </r>
  <r>
    <s v="Oliver Stone"/>
    <n v="120"/>
    <x v="3198"/>
    <s v="Drama|War"/>
    <x v="3516"/>
    <s v="English"/>
    <s v="UK"/>
    <n v="6000000"/>
    <n v="1986"/>
    <n v="8.1"/>
    <s v="Drama"/>
    <x v="17"/>
    <m/>
    <m/>
    <m/>
    <m/>
    <m/>
    <m/>
  </r>
  <r>
    <s v="Michael Moore"/>
    <n v="122"/>
    <x v="3199"/>
    <s v="Documentary|Drama|War"/>
    <x v="3517"/>
    <s v="English"/>
    <s v="USA"/>
    <n v="6000000"/>
    <n v="2004"/>
    <n v="7.5"/>
    <s v="Documentary"/>
    <x v="9"/>
    <s v="War"/>
    <m/>
    <m/>
    <m/>
    <m/>
    <m/>
  </r>
  <r>
    <s v="George Roy Hill"/>
    <n v="110"/>
    <x v="3200"/>
    <s v="Biography|Crime|Drama|Western"/>
    <x v="3518"/>
    <s v="English"/>
    <s v="USA"/>
    <n v="6000000"/>
    <n v="1969"/>
    <n v="8.1"/>
    <s v="Biography"/>
    <x v="7"/>
    <s v="Drama"/>
    <s v="Western"/>
    <m/>
    <m/>
    <m/>
    <m/>
  </r>
  <r>
    <s v="Robert Stevenson"/>
    <n v="139"/>
    <x v="3201"/>
    <s v="Comedy|Family|Fantasy|Musical"/>
    <x v="3519"/>
    <s v="English"/>
    <s v="USA"/>
    <n v="6000000"/>
    <n v="1964"/>
    <n v="7.8"/>
    <s v="Comedy"/>
    <x v="4"/>
    <s v="Fantasy"/>
    <s v="Musical"/>
    <m/>
    <m/>
    <m/>
    <m/>
  </r>
  <r>
    <s v="Robert Redford"/>
    <n v="124"/>
    <x v="3202"/>
    <s v="Drama"/>
    <x v="3520"/>
    <s v="English"/>
    <s v="USA"/>
    <n v="6000000"/>
    <n v="1980"/>
    <n v="7.8"/>
    <s v="Drama"/>
    <x v="2"/>
    <m/>
    <m/>
    <m/>
    <m/>
    <m/>
    <m/>
  </r>
  <r>
    <s v="Frank Coraci"/>
    <n v="120"/>
    <x v="261"/>
    <s v="Action|Adventure|Comedy"/>
    <x v="268"/>
    <s v="English"/>
    <s v="USA"/>
    <n v="110000000"/>
    <n v="2004"/>
    <n v="5.8"/>
    <s v="Action"/>
    <x v="0"/>
    <s v="Comedy"/>
    <m/>
    <m/>
    <m/>
    <m/>
    <m/>
  </r>
  <r>
    <s v="Jerome Robbins"/>
    <n v="152"/>
    <x v="3203"/>
    <s v="Crime|Drama|Musical|Romance|Thriller"/>
    <x v="3521"/>
    <s v="English"/>
    <s v="USA"/>
    <n v="6000000"/>
    <n v="1961"/>
    <n v="7.6"/>
    <s v="Crime"/>
    <x v="9"/>
    <s v="Musical"/>
    <s v="Romance"/>
    <s v="Thriller"/>
    <m/>
    <m/>
    <m/>
  </r>
  <r>
    <s v="Harold Ramis"/>
    <n v="98"/>
    <x v="3204"/>
    <s v="Comedy|Sport"/>
    <x v="3522"/>
    <s v="English"/>
    <s v="USA"/>
    <n v="6000000"/>
    <n v="1980"/>
    <n v="7.4"/>
    <s v="Comedy"/>
    <x v="19"/>
    <m/>
    <m/>
    <m/>
    <m/>
    <m/>
    <m/>
  </r>
  <r>
    <s v="Gary Hardwick"/>
    <n v="106"/>
    <x v="3205"/>
    <s v="Comedy|Drama"/>
    <x v="3523"/>
    <s v="English"/>
    <s v="USA"/>
    <n v="6000000"/>
    <n v="2001"/>
    <n v="6.3"/>
    <s v="Comedy"/>
    <x v="9"/>
    <m/>
    <m/>
    <m/>
    <m/>
    <m/>
    <m/>
  </r>
  <r>
    <s v="Rick Famuyiwa"/>
    <n v="106"/>
    <x v="3206"/>
    <s v="Comedy|Drama|Romance"/>
    <x v="3524"/>
    <s v="English"/>
    <s v="USA"/>
    <n v="6000000"/>
    <n v="1999"/>
    <n v="6.9"/>
    <s v="Comedy"/>
    <x v="9"/>
    <s v="Romance"/>
    <m/>
    <m/>
    <m/>
    <m/>
    <m/>
  </r>
  <r>
    <s v="Bryan Singer"/>
    <n v="106"/>
    <x v="3207"/>
    <s v="Crime|Drama|Mystery|Thriller"/>
    <x v="3525"/>
    <s v="English"/>
    <s v="USA"/>
    <n v="6000000"/>
    <n v="1995"/>
    <n v="8.6"/>
    <s v="Crime"/>
    <x v="9"/>
    <s v="Mystery"/>
    <s v="Thriller"/>
    <m/>
    <m/>
    <m/>
    <m/>
  </r>
  <r>
    <s v="Stephen Hopkins"/>
    <n v="89"/>
    <x v="3208"/>
    <s v="Fantasy|Horror|Romance|Thriller"/>
    <x v="3526"/>
    <s v="English"/>
    <s v="USA"/>
    <n v="8000000"/>
    <n v="1989"/>
    <n v="5.0999999999999996"/>
    <s v="Fantasy"/>
    <x v="11"/>
    <s v="Romance"/>
    <s v="Thriller"/>
    <m/>
    <m/>
    <m/>
    <m/>
  </r>
  <r>
    <s v="Walt Becker"/>
    <n v="94"/>
    <x v="3209"/>
    <s v="Comedy|Romance"/>
    <x v="3527"/>
    <s v="English"/>
    <s v="Germany"/>
    <n v="6000000"/>
    <n v="2002"/>
    <n v="6.4"/>
    <s v="Comedy"/>
    <x v="6"/>
    <m/>
    <m/>
    <m/>
    <m/>
    <m/>
    <m/>
  </r>
  <r>
    <s v="Darren Aronofsky"/>
    <n v="109"/>
    <x v="3210"/>
    <s v="Drama|Sport"/>
    <x v="3528"/>
    <s v="English"/>
    <s v="USA"/>
    <n v="6000000"/>
    <n v="2008"/>
    <n v="7.9"/>
    <s v="Drama"/>
    <x v="19"/>
    <m/>
    <m/>
    <m/>
    <m/>
    <m/>
    <m/>
  </r>
  <r>
    <s v="King Vidor"/>
    <n v="144"/>
    <x v="3211"/>
    <s v="Drama|Romance|Western"/>
    <x v="3529"/>
    <s v="English"/>
    <s v="USA"/>
    <n v="8000000"/>
    <n v="1946"/>
    <n v="6.9"/>
    <s v="Drama"/>
    <x v="6"/>
    <s v="Western"/>
    <m/>
    <m/>
    <m/>
    <m/>
    <m/>
  </r>
  <r>
    <s v="Christopher Guest"/>
    <n v="90"/>
    <x v="3212"/>
    <s v="Comedy"/>
    <x v="3530"/>
    <s v="English"/>
    <s v="USA"/>
    <n v="6000000"/>
    <n v="2000"/>
    <n v="7.5"/>
    <s v="Comedy"/>
    <x v="2"/>
    <m/>
    <m/>
    <m/>
    <m/>
    <m/>
    <m/>
  </r>
  <r>
    <s v="John Carpenter"/>
    <n v="106"/>
    <x v="3213"/>
    <s v="Action|Sci-Fi"/>
    <x v="3531"/>
    <s v="English"/>
    <s v="UK"/>
    <n v="6000000"/>
    <n v="1981"/>
    <n v="7.2"/>
    <s v="Action"/>
    <x v="10"/>
    <m/>
    <m/>
    <m/>
    <m/>
    <m/>
    <m/>
  </r>
  <r>
    <s v="Spike Lee"/>
    <n v="121"/>
    <x v="3214"/>
    <s v="Comedy|Drama|Musical"/>
    <x v="3532"/>
    <s v="English"/>
    <s v="USA"/>
    <n v="6500000"/>
    <n v="1988"/>
    <n v="5.8"/>
    <s v="Comedy"/>
    <x v="9"/>
    <s v="Musical"/>
    <m/>
    <m/>
    <m/>
    <m/>
    <m/>
  </r>
  <r>
    <s v="Fred Savage"/>
    <n v="89"/>
    <x v="3215"/>
    <s v="Comedy|Family"/>
    <x v="3533"/>
    <s v="English"/>
    <s v="USA"/>
    <n v="6000000"/>
    <n v="2007"/>
    <n v="2.9"/>
    <s v="Comedy"/>
    <x v="4"/>
    <m/>
    <m/>
    <m/>
    <m/>
    <m/>
    <m/>
  </r>
  <r>
    <s v="Sammo Kam-Bo Hung"/>
    <n v="86"/>
    <x v="3216"/>
    <s v="Action|Comedy|Crime"/>
    <x v="3534"/>
    <s v="English"/>
    <s v="Hong Kong"/>
    <s v="-"/>
    <n v="1997"/>
    <n v="6.2"/>
    <s v="Action"/>
    <x v="8"/>
    <s v="Crime"/>
    <m/>
    <m/>
    <m/>
    <m/>
    <m/>
  </r>
  <r>
    <s v="Christopher Guest"/>
    <n v="91"/>
    <x v="3217"/>
    <s v="Comedy|Music"/>
    <x v="3535"/>
    <s v="English"/>
    <s v="USA"/>
    <s v="-"/>
    <n v="2003"/>
    <n v="7.3"/>
    <s v="Comedy"/>
    <x v="16"/>
    <m/>
    <m/>
    <m/>
    <m/>
    <m/>
    <m/>
  </r>
  <r>
    <s v="Donald Petrie"/>
    <n v="104"/>
    <x v="3218"/>
    <s v="Comedy|Drama|Romance"/>
    <x v="3536"/>
    <s v="English"/>
    <s v="USA"/>
    <n v="6000000"/>
    <n v="1988"/>
    <n v="6.2"/>
    <s v="Comedy"/>
    <x v="9"/>
    <s v="Romance"/>
    <m/>
    <m/>
    <m/>
    <m/>
    <m/>
  </r>
  <r>
    <s v="-"/>
    <s v="-"/>
    <x v="4"/>
    <s v="Drama|History|Romance|War"/>
    <x v="3537"/>
    <s v="English"/>
    <s v="UK"/>
    <s v="-"/>
    <s v="-"/>
    <n v="8.1999999999999993"/>
    <s v="Drama"/>
    <x v="14"/>
    <s v="Romance"/>
    <s v="War"/>
    <m/>
    <m/>
    <m/>
    <m/>
  </r>
  <r>
    <s v="Peter Howitt"/>
    <n v="99"/>
    <x v="3219"/>
    <s v="Comedy|Drama|Fantasy|Romance"/>
    <x v="3538"/>
    <s v="English"/>
    <s v="UK"/>
    <n v="9000000"/>
    <n v="1998"/>
    <n v="6.8"/>
    <s v="Comedy"/>
    <x v="9"/>
    <s v="Fantasy"/>
    <s v="Romance"/>
    <m/>
    <m/>
    <m/>
    <m/>
  </r>
  <r>
    <s v="Rusty Cundieff"/>
    <n v="98"/>
    <x v="3220"/>
    <s v="Comedy|Horror|Thriller"/>
    <x v="3539"/>
    <s v="English"/>
    <s v="USA"/>
    <n v="6000000"/>
    <n v="1995"/>
    <n v="6.1"/>
    <s v="Comedy"/>
    <x v="11"/>
    <s v="Thriller"/>
    <m/>
    <m/>
    <m/>
    <m/>
    <m/>
  </r>
  <r>
    <s v="Kevin Macdonald"/>
    <n v="121"/>
    <x v="3221"/>
    <s v="Biography|Drama|History|Thriller"/>
    <x v="3540"/>
    <s v="English"/>
    <s v="UK"/>
    <n v="6000000"/>
    <n v="2006"/>
    <n v="7.7"/>
    <s v="Biography"/>
    <x v="9"/>
    <s v="History"/>
    <s v="Thriller"/>
    <m/>
    <m/>
    <m/>
    <m/>
  </r>
  <r>
    <s v="Dominique Othenin-Girard"/>
    <n v="96"/>
    <x v="3222"/>
    <s v="Horror|Thriller"/>
    <x v="3541"/>
    <s v="English"/>
    <s v="USA"/>
    <n v="3000000"/>
    <n v="1989"/>
    <n v="5.2"/>
    <s v="Horror"/>
    <x v="1"/>
    <m/>
    <m/>
    <m/>
    <m/>
    <m/>
    <m/>
  </r>
  <r>
    <s v="Richard Linklater"/>
    <n v="99"/>
    <x v="3223"/>
    <s v="Comedy|Crime|Drama"/>
    <x v="3542"/>
    <s v="English"/>
    <s v="USA"/>
    <n v="5000000"/>
    <n v="2011"/>
    <n v="6.8"/>
    <s v="Comedy"/>
    <x v="7"/>
    <s v="Drama"/>
    <m/>
    <m/>
    <m/>
    <m/>
    <m/>
  </r>
  <r>
    <s v="Jean-Jacques Mantello"/>
    <n v="42"/>
    <x v="3224"/>
    <s v="Adventure|Documentary|Short"/>
    <x v="3543"/>
    <s v="English"/>
    <s v="UK"/>
    <n v="6000000"/>
    <n v="2008"/>
    <n v="6.5"/>
    <s v="Adventure"/>
    <x v="21"/>
    <s v="Short"/>
    <m/>
    <m/>
    <m/>
    <m/>
    <m/>
  </r>
  <r>
    <s v="Ed Harris"/>
    <n v="122"/>
    <x v="3225"/>
    <s v="Biography|Drama"/>
    <x v="3544"/>
    <s v="English"/>
    <s v="USA"/>
    <n v="6000000"/>
    <n v="2000"/>
    <n v="7"/>
    <s v="Biography"/>
    <x v="9"/>
    <m/>
    <m/>
    <m/>
    <m/>
    <m/>
    <m/>
  </r>
  <r>
    <s v="Risa Bramon Garcia"/>
    <n v="101"/>
    <x v="3226"/>
    <s v="Comedy|Drama|Romance"/>
    <x v="3545"/>
    <s v="English"/>
    <s v="USA"/>
    <n v="6000000"/>
    <n v="1999"/>
    <n v="5.9"/>
    <s v="Comedy"/>
    <x v="9"/>
    <s v="Romance"/>
    <m/>
    <m/>
    <m/>
    <m/>
    <m/>
  </r>
  <r>
    <s v="Brian Klugman"/>
    <n v="102"/>
    <x v="3227"/>
    <s v="Drama|Mystery|Romance|Thriller"/>
    <x v="3546"/>
    <s v="English"/>
    <s v="USA"/>
    <n v="6000000"/>
    <n v="2012"/>
    <n v="7.1"/>
    <s v="Drama"/>
    <x v="12"/>
    <s v="Romance"/>
    <s v="Thriller"/>
    <m/>
    <m/>
    <m/>
    <m/>
  </r>
  <r>
    <s v="Matt Piedmont"/>
    <n v="84"/>
    <x v="3228"/>
    <s v="Comedy|Western"/>
    <x v="3547"/>
    <s v="Spanish"/>
    <s v="USA"/>
    <n v="6000000"/>
    <n v="2012"/>
    <n v="5.5"/>
    <s v="Comedy"/>
    <x v="13"/>
    <m/>
    <m/>
    <m/>
    <m/>
    <m/>
    <m/>
  </r>
  <r>
    <s v="Raymond De Felitta"/>
    <n v="104"/>
    <x v="3229"/>
    <s v="Comedy|Drama"/>
    <x v="3548"/>
    <s v="English"/>
    <s v="USA"/>
    <n v="6000000"/>
    <n v="2009"/>
    <n v="7.4"/>
    <s v="Comedy"/>
    <x v="9"/>
    <m/>
    <m/>
    <m/>
    <m/>
    <m/>
    <m/>
  </r>
  <r>
    <s v="John Michael McDonagh"/>
    <n v="96"/>
    <x v="3230"/>
    <s v="Comedy|Crime|Thriller"/>
    <x v="3549"/>
    <s v="English"/>
    <s v="Ireland"/>
    <n v="6000000"/>
    <n v="2011"/>
    <n v="7.3"/>
    <s v="Comedy"/>
    <x v="7"/>
    <s v="Thriller"/>
    <m/>
    <m/>
    <m/>
    <m/>
    <m/>
  </r>
  <r>
    <s v="Deb Hagan"/>
    <n v="94"/>
    <x v="3231"/>
    <s v="Comedy"/>
    <x v="3550"/>
    <s v="English"/>
    <s v="USA"/>
    <n v="6500000"/>
    <n v="2008"/>
    <n v="4.5999999999999996"/>
    <s v="Comedy"/>
    <x v="2"/>
    <m/>
    <m/>
    <m/>
    <m/>
    <m/>
    <m/>
  </r>
  <r>
    <s v="Sofia Coppola"/>
    <n v="90"/>
    <x v="3232"/>
    <s v="Drama|Romance"/>
    <x v="3551"/>
    <s v="English"/>
    <s v="USA"/>
    <n v="6000000"/>
    <n v="1999"/>
    <n v="7.2"/>
    <s v="Drama"/>
    <x v="6"/>
    <m/>
    <m/>
    <m/>
    <m/>
    <m/>
    <m/>
  </r>
  <r>
    <s v="Mark Herman"/>
    <n v="97"/>
    <x v="3233"/>
    <s v="Comedy|Drama|Music|Romance"/>
    <x v="3552"/>
    <s v="English"/>
    <s v="UK"/>
    <s v="-"/>
    <n v="1998"/>
    <n v="7"/>
    <s v="Comedy"/>
    <x v="9"/>
    <s v="Music"/>
    <s v="Romance"/>
    <m/>
    <m/>
    <m/>
    <m/>
  </r>
  <r>
    <s v="Zach Cregger"/>
    <n v="90"/>
    <x v="3234"/>
    <s v="Comedy|Romance"/>
    <x v="3553"/>
    <s v="English"/>
    <s v="USA"/>
    <n v="6000000"/>
    <n v="2009"/>
    <n v="5.0999999999999996"/>
    <s v="Comedy"/>
    <x v="6"/>
    <m/>
    <m/>
    <m/>
    <m/>
    <m/>
    <m/>
  </r>
  <r>
    <s v="Zach Braff"/>
    <n v="106"/>
    <x v="3235"/>
    <s v="Comedy|Drama"/>
    <x v="3554"/>
    <s v="English"/>
    <s v="USA"/>
    <n v="6000000"/>
    <n v="2014"/>
    <n v="6.7"/>
    <s v="Comedy"/>
    <x v="9"/>
    <m/>
    <m/>
    <m/>
    <m/>
    <m/>
    <m/>
  </r>
  <r>
    <s v="Mark Tarlov"/>
    <n v="96"/>
    <x v="3236"/>
    <s v="Comedy|Drama|Fantasy|Romance"/>
    <x v="3555"/>
    <s v="English"/>
    <s v="Germany"/>
    <n v="6000000"/>
    <n v="1999"/>
    <n v="5.3"/>
    <s v="Comedy"/>
    <x v="9"/>
    <s v="Fantasy"/>
    <s v="Romance"/>
    <m/>
    <m/>
    <m/>
    <m/>
  </r>
  <r>
    <s v="-"/>
    <n v="44"/>
    <x v="4"/>
    <s v="Crime|Drama|Mystery"/>
    <x v="3556"/>
    <s v="English"/>
    <s v="USA"/>
    <s v="-"/>
    <s v="-"/>
    <n v="8.4"/>
    <s v="Crime"/>
    <x v="9"/>
    <s v="Mystery"/>
    <m/>
    <m/>
    <m/>
    <m/>
    <m/>
  </r>
  <r>
    <s v="John Cameron Mitchell"/>
    <n v="95"/>
    <x v="3237"/>
    <s v="Comedy|Drama|Music|Musical"/>
    <x v="3557"/>
    <s v="English"/>
    <s v="USA"/>
    <n v="6000000"/>
    <n v="2001"/>
    <n v="7.8"/>
    <s v="Comedy"/>
    <x v="9"/>
    <s v="Music"/>
    <s v="Musical"/>
    <m/>
    <m/>
    <m/>
    <m/>
  </r>
  <r>
    <s v="Sheldon Lettich"/>
    <n v="99"/>
    <x v="3238"/>
    <s v="Action|Drama"/>
    <x v="3558"/>
    <s v="English"/>
    <s v="USA"/>
    <n v="6000000"/>
    <n v="1993"/>
    <n v="6.7"/>
    <s v="Action"/>
    <x v="9"/>
    <m/>
    <m/>
    <m/>
    <m/>
    <m/>
    <m/>
  </r>
  <r>
    <s v="Jon Knautz"/>
    <n v="93"/>
    <x v="4"/>
    <s v="Drama|Horror|Mystery|Thriller"/>
    <x v="3559"/>
    <s v="English"/>
    <s v="USA"/>
    <s v="-"/>
    <n v="2015"/>
    <n v="5.4"/>
    <s v="Drama"/>
    <x v="11"/>
    <s v="Mystery"/>
    <s v="Thriller"/>
    <m/>
    <m/>
    <m/>
    <m/>
  </r>
  <r>
    <s v="Billy Ray"/>
    <n v="99"/>
    <x v="3239"/>
    <s v="Drama|History"/>
    <x v="3560"/>
    <s v="English"/>
    <s v="USA"/>
    <n v="6000000"/>
    <n v="2003"/>
    <n v="7.2"/>
    <s v="Drama"/>
    <x v="14"/>
    <m/>
    <m/>
    <m/>
    <m/>
    <m/>
    <m/>
  </r>
  <r>
    <s v="David Atkins"/>
    <n v="95"/>
    <x v="3240"/>
    <s v="Comedy|Crime|Drama|Thriller"/>
    <x v="3561"/>
    <s v="English"/>
    <s v="USA"/>
    <n v="6000000"/>
    <n v="2001"/>
    <n v="5.8"/>
    <s v="Comedy"/>
    <x v="7"/>
    <s v="Drama"/>
    <s v="Thriller"/>
    <m/>
    <m/>
    <m/>
    <m/>
  </r>
  <r>
    <s v="Patrick Stettner"/>
    <n v="84"/>
    <x v="3241"/>
    <s v="Drama|Thriller"/>
    <x v="3562"/>
    <s v="English"/>
    <s v="USA"/>
    <s v="-"/>
    <n v="2001"/>
    <n v="6.4"/>
    <s v="Drama"/>
    <x v="1"/>
    <m/>
    <m/>
    <m/>
    <m/>
    <m/>
    <m/>
  </r>
  <r>
    <s v="Sam Peckinpah"/>
    <n v="144"/>
    <x v="4"/>
    <s v="Action|Adventure|Western"/>
    <x v="3563"/>
    <s v="English"/>
    <s v="USA"/>
    <n v="6244087"/>
    <n v="1969"/>
    <n v="8"/>
    <s v="Action"/>
    <x v="0"/>
    <s v="Western"/>
    <m/>
    <m/>
    <m/>
    <m/>
    <m/>
  </r>
  <r>
    <s v="Jonathan Levine"/>
    <n v="99"/>
    <x v="3242"/>
    <s v="Comedy|Drama|Romance"/>
    <x v="3564"/>
    <s v="English"/>
    <s v="USA"/>
    <n v="6000000"/>
    <n v="2008"/>
    <n v="7"/>
    <s v="Comedy"/>
    <x v="9"/>
    <s v="Romance"/>
    <m/>
    <m/>
    <m/>
    <m/>
    <m/>
  </r>
  <r>
    <s v="Michael Crichton"/>
    <n v="110"/>
    <x v="4"/>
    <s v="Adventure|Crime|Drama|Thriller"/>
    <x v="3565"/>
    <s v="English"/>
    <s v="UK"/>
    <n v="6000000"/>
    <n v="1979"/>
    <n v="7"/>
    <s v="Adventure"/>
    <x v="7"/>
    <s v="Drama"/>
    <s v="Thriller"/>
    <m/>
    <m/>
    <m/>
    <m/>
  </r>
  <r>
    <s v="Lynne Ramsay"/>
    <n v="97"/>
    <x v="3243"/>
    <s v="Drama"/>
    <x v="3566"/>
    <s v="English"/>
    <s v="UK"/>
    <s v="-"/>
    <n v="2002"/>
    <n v="6.7"/>
    <s v="Drama"/>
    <x v="2"/>
    <m/>
    <m/>
    <m/>
    <m/>
    <m/>
    <m/>
  </r>
  <r>
    <s v="Sylvio Tabet"/>
    <n v="107"/>
    <x v="3244"/>
    <s v="Action|Adventure|Fantasy|Sci-Fi"/>
    <x v="3567"/>
    <s v="English"/>
    <s v="USA"/>
    <n v="6000000"/>
    <n v="1991"/>
    <n v="3.8"/>
    <s v="Action"/>
    <x v="0"/>
    <s v="Fantasy"/>
    <s v="Sci-Fi"/>
    <m/>
    <m/>
    <m/>
    <m/>
  </r>
  <r>
    <s v="Rick Bieber"/>
    <n v="90"/>
    <x v="3245"/>
    <s v="Biography|Drama|Sport"/>
    <x v="3568"/>
    <s v="English"/>
    <s v="USA"/>
    <n v="6000000"/>
    <n v="2010"/>
    <n v="5.7"/>
    <s v="Biography"/>
    <x v="9"/>
    <s v="Sport"/>
    <m/>
    <m/>
    <m/>
    <m/>
    <m/>
  </r>
  <r>
    <s v="Claude Chabrol"/>
    <n v="104"/>
    <x v="3246"/>
    <s v="Drama"/>
    <x v="3569"/>
    <s v="French"/>
    <s v="France"/>
    <s v="-"/>
    <n v="2003"/>
    <n v="6.6"/>
    <s v="Drama"/>
    <x v="2"/>
    <m/>
    <m/>
    <m/>
    <m/>
    <m/>
    <m/>
  </r>
  <r>
    <s v="Shana Feste"/>
    <n v="96"/>
    <x v="3247"/>
    <s v="Drama|Romance"/>
    <x v="3570"/>
    <s v="English"/>
    <s v="USA"/>
    <n v="6000000"/>
    <n v="2009"/>
    <n v="6.7"/>
    <s v="Drama"/>
    <x v="6"/>
    <m/>
    <m/>
    <m/>
    <m/>
    <m/>
    <m/>
  </r>
  <r>
    <s v="Wayne Wang"/>
    <n v="104"/>
    <x v="3248"/>
    <s v="Drama|History"/>
    <x v="3571"/>
    <s v="English"/>
    <s v="China"/>
    <n v="6000000"/>
    <n v="2011"/>
    <n v="6.1"/>
    <s v="Drama"/>
    <x v="14"/>
    <m/>
    <m/>
    <m/>
    <m/>
    <m/>
    <m/>
  </r>
  <r>
    <s v="Joey Lauren Adams"/>
    <n v="97"/>
    <x v="3249"/>
    <s v="Drama|Romance"/>
    <x v="3572"/>
    <s v="English"/>
    <s v="USA"/>
    <n v="6000000"/>
    <n v="2006"/>
    <n v="6.2"/>
    <s v="Drama"/>
    <x v="6"/>
    <m/>
    <m/>
    <m/>
    <m/>
    <m/>
    <m/>
  </r>
  <r>
    <s v="Peter Cattaneo"/>
    <n v="107"/>
    <x v="3250"/>
    <s v="Comedy|Crime|Romance"/>
    <x v="3573"/>
    <s v="English"/>
    <s v="UK"/>
    <n v="6000000"/>
    <n v="2001"/>
    <n v="6.2"/>
    <s v="Comedy"/>
    <x v="7"/>
    <s v="Romance"/>
    <m/>
    <m/>
    <m/>
    <m/>
    <m/>
  </r>
  <r>
    <s v="Fred Zinnemann"/>
    <n v="117"/>
    <x v="4"/>
    <s v="Drama"/>
    <x v="3574"/>
    <s v="English"/>
    <s v="USA"/>
    <n v="7840000"/>
    <n v="1977"/>
    <n v="7.4"/>
    <s v="Drama"/>
    <x v="2"/>
    <m/>
    <m/>
    <m/>
    <m/>
    <m/>
    <m/>
  </r>
  <r>
    <s v="S.R. Bindler"/>
    <n v="85"/>
    <x v="3251"/>
    <s v="Comedy"/>
    <x v="3575"/>
    <s v="English"/>
    <s v="USA"/>
    <n v="6000000"/>
    <n v="2008"/>
    <n v="4.7"/>
    <s v="Comedy"/>
    <x v="2"/>
    <m/>
    <m/>
    <m/>
    <m/>
    <m/>
    <m/>
  </r>
  <r>
    <s v="Tony Kaye"/>
    <n v="152"/>
    <x v="3252"/>
    <s v="Documentary"/>
    <x v="3576"/>
    <s v="English"/>
    <s v="USA"/>
    <s v="-"/>
    <n v="2006"/>
    <n v="8.3000000000000007"/>
    <s v="Documentary"/>
    <x v="2"/>
    <m/>
    <m/>
    <m/>
    <m/>
    <m/>
    <m/>
  </r>
  <r>
    <s v="Greg Marcks"/>
    <n v="85"/>
    <x v="4"/>
    <s v="Comedy|Crime|Drama"/>
    <x v="3577"/>
    <s v="English"/>
    <s v="USA"/>
    <n v="6000000"/>
    <n v="2003"/>
    <n v="7.2"/>
    <s v="Comedy"/>
    <x v="7"/>
    <s v="Drama"/>
    <m/>
    <m/>
    <m/>
    <m/>
    <m/>
  </r>
  <r>
    <s v="Perry Lang"/>
    <n v="76"/>
    <x v="4"/>
    <s v="Action|Drama|Thriller"/>
    <x v="3578"/>
    <s v="English"/>
    <s v="USA"/>
    <n v="8600000"/>
    <n v="1994"/>
    <n v="5.8"/>
    <s v="Action"/>
    <x v="9"/>
    <s v="Thriller"/>
    <m/>
    <m/>
    <m/>
    <m/>
    <m/>
  </r>
  <r>
    <s v="Jake Goldberger"/>
    <n v="87"/>
    <x v="4"/>
    <s v="Drama|Mystery|Thriller"/>
    <x v="3579"/>
    <s v="English"/>
    <s v="USA"/>
    <s v="-"/>
    <n v="2009"/>
    <n v="5.9"/>
    <s v="Drama"/>
    <x v="12"/>
    <s v="Thriller"/>
    <m/>
    <m/>
    <m/>
    <m/>
    <m/>
  </r>
  <r>
    <s v="Stefan Ruzowitzky"/>
    <n v="95"/>
    <x v="3253"/>
    <s v="Crime|Drama|Thriller"/>
    <x v="3580"/>
    <s v="English"/>
    <s v="USA"/>
    <n v="12000000"/>
    <n v="2012"/>
    <n v="6.3"/>
    <s v="Crime"/>
    <x v="9"/>
    <s v="Thriller"/>
    <m/>
    <m/>
    <m/>
    <m/>
    <m/>
  </r>
  <r>
    <s v="Vic Sarin"/>
    <n v="101"/>
    <x v="4"/>
    <s v="Drama|Family"/>
    <x v="3581"/>
    <s v="English"/>
    <s v="Canada"/>
    <n v="6000000"/>
    <n v="2009"/>
    <n v="7.2"/>
    <s v="Drama"/>
    <x v="4"/>
    <m/>
    <m/>
    <m/>
    <m/>
    <m/>
    <m/>
  </r>
  <r>
    <s v="William Kaufman"/>
    <n v="90"/>
    <x v="4"/>
    <s v="Action|Thriller"/>
    <x v="3582"/>
    <s v="English"/>
    <s v="USA"/>
    <n v="6000000"/>
    <n v="2011"/>
    <n v="5.4"/>
    <s v="Action"/>
    <x v="1"/>
    <m/>
    <m/>
    <m/>
    <m/>
    <m/>
    <m/>
  </r>
  <r>
    <s v="-"/>
    <n v="240"/>
    <x v="4"/>
    <s v="Comedy|Drama|Romance"/>
    <x v="3583"/>
    <s v="English"/>
    <s v="UK"/>
    <s v="-"/>
    <s v="-"/>
    <n v="8.1999999999999993"/>
    <s v="Comedy"/>
    <x v="9"/>
    <s v="Romance"/>
    <m/>
    <m/>
    <m/>
    <m/>
    <m/>
  </r>
  <r>
    <s v="David Cronenberg"/>
    <n v="89"/>
    <x v="4"/>
    <s v="Horror|Mystery|Sci-Fi|Thriller"/>
    <x v="3584"/>
    <s v="English"/>
    <s v="Canada"/>
    <n v="5952000"/>
    <n v="1983"/>
    <n v="7.3"/>
    <s v="Horror"/>
    <x v="12"/>
    <s v="Sci-Fi"/>
    <s v="Thriller"/>
    <m/>
    <m/>
    <m/>
    <m/>
  </r>
  <r>
    <s v="CÃ©dric Klapisch"/>
    <n v="111"/>
    <x v="3254"/>
    <s v="Comedy|Drama"/>
    <x v="3585"/>
    <s v="French"/>
    <s v="France"/>
    <n v="5300000"/>
    <n v="2002"/>
    <n v="7.3"/>
    <s v="Comedy"/>
    <x v="9"/>
    <m/>
    <m/>
    <m/>
    <m/>
    <m/>
    <m/>
  </r>
  <r>
    <s v="Kate Barker-Froyland"/>
    <n v="86"/>
    <x v="3255"/>
    <s v="Drama|Music"/>
    <x v="3586"/>
    <s v="English"/>
    <s v="USA"/>
    <n v="6000000"/>
    <n v="2014"/>
    <n v="5.8"/>
    <s v="Drama"/>
    <x v="16"/>
    <m/>
    <m/>
    <m/>
    <m/>
    <m/>
    <m/>
  </r>
  <r>
    <s v="Barbet Schroeder"/>
    <n v="115"/>
    <x v="956"/>
    <s v="Crime|Mystery|Thriller"/>
    <x v="989"/>
    <s v="English"/>
    <s v="USA"/>
    <n v="50000000"/>
    <n v="2002"/>
    <n v="6.1"/>
    <s v="Crime"/>
    <x v="12"/>
    <s v="Thriller"/>
    <m/>
    <m/>
    <m/>
    <m/>
    <m/>
  </r>
  <r>
    <s v="Martin Koolhoven"/>
    <n v="103"/>
    <x v="3256"/>
    <s v="Drama|History|War"/>
    <x v="3587"/>
    <s v="Dutch"/>
    <s v="Netherlands"/>
    <n v="4000000"/>
    <n v="2008"/>
    <n v="7.1"/>
    <s v="Drama"/>
    <x v="14"/>
    <s v="War"/>
    <m/>
    <m/>
    <m/>
    <m/>
    <m/>
  </r>
  <r>
    <s v="Charles Matthau"/>
    <n v="90"/>
    <x v="4"/>
    <s v="Comedy|Crime|Thriller"/>
    <x v="3588"/>
    <s v="English"/>
    <s v="USA"/>
    <n v="6000000"/>
    <n v="2012"/>
    <n v="6.5"/>
    <s v="Comedy"/>
    <x v="7"/>
    <s v="Thriller"/>
    <m/>
    <m/>
    <m/>
    <m/>
    <m/>
  </r>
  <r>
    <s v="John Frankenheimer"/>
    <n v="133"/>
    <x v="4"/>
    <s v="Thriller|War"/>
    <x v="3589"/>
    <s v="English"/>
    <s v="France"/>
    <n v="6700000"/>
    <n v="1964"/>
    <n v="7.9"/>
    <s v="Thriller"/>
    <x v="17"/>
    <m/>
    <m/>
    <m/>
    <m/>
    <m/>
    <m/>
  </r>
  <r>
    <s v="Christopher M. Bessette"/>
    <n v="88"/>
    <x v="3257"/>
    <s v="Drama|Thriller"/>
    <x v="3590"/>
    <s v="English"/>
    <s v="USA"/>
    <s v="-"/>
    <n v="2012"/>
    <n v="5.4"/>
    <s v="Drama"/>
    <x v="1"/>
    <m/>
    <m/>
    <m/>
    <m/>
    <m/>
    <m/>
  </r>
  <r>
    <s v="Prachya Pinkaew"/>
    <n v="111"/>
    <x v="3258"/>
    <s v="Action|Crime|Drama|Thriller"/>
    <x v="3591"/>
    <s v="Thai"/>
    <s v="Thailand"/>
    <n v="200000000"/>
    <n v="2005"/>
    <n v="7.1"/>
    <s v="Action"/>
    <x v="7"/>
    <s v="Drama"/>
    <s v="Thriller"/>
    <m/>
    <m/>
    <m/>
    <m/>
  </r>
  <r>
    <s v="Gary Sinyor"/>
    <n v="94"/>
    <x v="3259"/>
    <s v="Comedy"/>
    <x v="3592"/>
    <s v="English"/>
    <s v="UK"/>
    <s v="-"/>
    <n v="1998"/>
    <n v="6.4"/>
    <s v="Comedy"/>
    <x v="2"/>
    <m/>
    <m/>
    <m/>
    <m/>
    <m/>
    <m/>
  </r>
  <r>
    <s v="-"/>
    <n v="25"/>
    <x v="4"/>
    <s v="Comedy|Romance"/>
    <x v="3593"/>
    <s v="English"/>
    <s v="UK"/>
    <s v="-"/>
    <s v="-"/>
    <n v="8.4"/>
    <s v="Comedy"/>
    <x v="6"/>
    <m/>
    <m/>
    <m/>
    <m/>
    <m/>
    <m/>
  </r>
  <r>
    <s v="Gurinder Chadha"/>
    <n v="112"/>
    <x v="3260"/>
    <s v="Comedy|Drama|Romance|Sport"/>
    <x v="3594"/>
    <s v="English"/>
    <s v="UK"/>
    <n v="3500159"/>
    <n v="2002"/>
    <n v="6.7"/>
    <s v="Comedy"/>
    <x v="9"/>
    <s v="Romance"/>
    <s v="Sport"/>
    <m/>
    <m/>
    <m/>
    <m/>
  </r>
  <r>
    <s v="John Sayles"/>
    <n v="141"/>
    <x v="3261"/>
    <s v="Drama|Romance"/>
    <x v="3595"/>
    <s v="English"/>
    <s v="USA"/>
    <n v="5600000"/>
    <n v="2002"/>
    <n v="6.9"/>
    <s v="Drama"/>
    <x v="6"/>
    <m/>
    <m/>
    <m/>
    <m/>
    <m/>
    <m/>
  </r>
  <r>
    <s v="Preston A. Whitmore II"/>
    <n v="95"/>
    <x v="3262"/>
    <s v="Action|Sport"/>
    <x v="3596"/>
    <s v="English"/>
    <s v="USA"/>
    <n v="5600000"/>
    <n v="2006"/>
    <n v="2.1"/>
    <s v="Action"/>
    <x v="19"/>
    <m/>
    <m/>
    <m/>
    <m/>
    <m/>
    <m/>
  </r>
  <r>
    <s v="Ashish R. Mohan"/>
    <n v="141"/>
    <x v="3263"/>
    <s v="Action|Comedy"/>
    <x v="3597"/>
    <s v="Hindi"/>
    <s v="India"/>
    <s v="-"/>
    <n v="2012"/>
    <n v="4.3"/>
    <s v="Action"/>
    <x v="8"/>
    <m/>
    <m/>
    <m/>
    <m/>
    <m/>
    <m/>
  </r>
  <r>
    <s v="Jaume BalaguerÃ³"/>
    <n v="85"/>
    <x v="3264"/>
    <s v="Horror"/>
    <x v="3598"/>
    <s v="Spanish"/>
    <s v="Spain"/>
    <n v="5600000"/>
    <n v="2009"/>
    <n v="6.6"/>
    <s v="Horror"/>
    <x v="2"/>
    <m/>
    <m/>
    <m/>
    <m/>
    <m/>
    <m/>
  </r>
  <r>
    <s v="Stewart Raffill"/>
    <n v="105"/>
    <x v="3265"/>
    <s v="Musical"/>
    <x v="3599"/>
    <s v="English"/>
    <s v="USA"/>
    <s v="-"/>
    <n v="2010"/>
    <n v="3.4"/>
    <s v="Musical"/>
    <x v="2"/>
    <m/>
    <m/>
    <m/>
    <m/>
    <m/>
    <m/>
  </r>
  <r>
    <s v="George Roy Hill"/>
    <n v="129"/>
    <x v="3266"/>
    <s v="Comedy|Crime|Drama"/>
    <x v="3600"/>
    <s v="English"/>
    <s v="USA"/>
    <n v="5500000"/>
    <n v="1973"/>
    <n v="8.3000000000000007"/>
    <s v="Comedy"/>
    <x v="7"/>
    <s v="Drama"/>
    <m/>
    <m/>
    <m/>
    <m/>
    <m/>
  </r>
  <r>
    <s v="Hugh Hudson"/>
    <n v="125"/>
    <x v="3267"/>
    <s v="Biography|Drama|Sport"/>
    <x v="3601"/>
    <s v="English"/>
    <s v="UK"/>
    <n v="5500000"/>
    <n v="1981"/>
    <n v="7.2"/>
    <s v="Biography"/>
    <x v="9"/>
    <s v="Sport"/>
    <m/>
    <m/>
    <m/>
    <m/>
    <m/>
  </r>
  <r>
    <s v="Darren Grant"/>
    <n v="116"/>
    <x v="3268"/>
    <s v="Comedy|Drama|Romance"/>
    <x v="3602"/>
    <s v="English"/>
    <s v="USA"/>
    <n v="5500000"/>
    <n v="2005"/>
    <n v="5.6"/>
    <s v="Comedy"/>
    <x v="9"/>
    <s v="Romance"/>
    <m/>
    <m/>
    <m/>
    <m/>
    <m/>
  </r>
  <r>
    <s v="Scott Hicks"/>
    <n v="105"/>
    <x v="3269"/>
    <s v="Biography|Drama|Music|Romance"/>
    <x v="3603"/>
    <s v="English"/>
    <s v="Australia"/>
    <n v="5500000"/>
    <n v="1996"/>
    <n v="7.7"/>
    <s v="Biography"/>
    <x v="9"/>
    <s v="Music"/>
    <s v="Romance"/>
    <m/>
    <m/>
    <m/>
    <m/>
  </r>
  <r>
    <s v="Joseph Gordon-Levitt"/>
    <n v="90"/>
    <x v="3270"/>
    <s v="Comedy|Drama|Romance"/>
    <x v="3604"/>
    <s v="English"/>
    <s v="USA"/>
    <n v="3000000"/>
    <n v="2013"/>
    <n v="6.6"/>
    <s v="Comedy"/>
    <x v="9"/>
    <s v="Romance"/>
    <m/>
    <m/>
    <m/>
    <m/>
    <m/>
  </r>
  <r>
    <s v="Clint Eastwood"/>
    <n v="105"/>
    <x v="4"/>
    <s v="Mystery|Western"/>
    <x v="3605"/>
    <s v="English"/>
    <s v="USA"/>
    <n v="5500000"/>
    <n v="1973"/>
    <n v="7.6"/>
    <s v="Mystery"/>
    <x v="13"/>
    <m/>
    <m/>
    <m/>
    <m/>
    <m/>
    <m/>
  </r>
  <r>
    <s v="Terry Zwigoff"/>
    <n v="111"/>
    <x v="3271"/>
    <s v="Comedy|Drama"/>
    <x v="3606"/>
    <s v="English"/>
    <s v="USA"/>
    <n v="7000000"/>
    <n v="2001"/>
    <n v="7.4"/>
    <s v="Comedy"/>
    <x v="9"/>
    <m/>
    <m/>
    <m/>
    <m/>
    <m/>
    <m/>
  </r>
  <r>
    <s v="Richard Eyre"/>
    <n v="91"/>
    <x v="3272"/>
    <s v="Biography|Drama|Romance"/>
    <x v="3607"/>
    <s v="English"/>
    <s v="UK"/>
    <n v="5500000"/>
    <n v="2001"/>
    <n v="7.1"/>
    <s v="Biography"/>
    <x v="9"/>
    <s v="Romance"/>
    <m/>
    <m/>
    <m/>
    <m/>
    <m/>
  </r>
  <r>
    <s v="William Sachs"/>
    <n v="95"/>
    <x v="4"/>
    <s v="Comedy|Sci-Fi"/>
    <x v="3608"/>
    <s v="English"/>
    <s v="USA"/>
    <s v="-"/>
    <n v="1980"/>
    <n v="3.4"/>
    <s v="Comedy"/>
    <x v="10"/>
    <m/>
    <m/>
    <m/>
    <m/>
    <m/>
    <m/>
  </r>
  <r>
    <s v="Christophe Barratier"/>
    <n v="97"/>
    <x v="3273"/>
    <s v="Drama|Music"/>
    <x v="3609"/>
    <s v="French"/>
    <s v="France"/>
    <n v="5500000"/>
    <n v="2004"/>
    <n v="7.9"/>
    <s v="Drama"/>
    <x v="16"/>
    <m/>
    <m/>
    <m/>
    <m/>
    <m/>
    <m/>
  </r>
  <r>
    <s v="Ã‰mile Gaudreault"/>
    <n v="92"/>
    <x v="3274"/>
    <s v="Comedy|Drama"/>
    <x v="3610"/>
    <s v="English"/>
    <s v="Canada"/>
    <n v="5000000"/>
    <n v="2003"/>
    <n v="6.7"/>
    <s v="Comedy"/>
    <x v="9"/>
    <m/>
    <m/>
    <m/>
    <m/>
    <m/>
    <m/>
  </r>
  <r>
    <s v="James Cox"/>
    <n v="104"/>
    <x v="3275"/>
    <s v="Crime|Drama|Mystery|Thriller"/>
    <x v="3611"/>
    <s v="English"/>
    <s v="USA"/>
    <n v="5000000"/>
    <n v="2003"/>
    <n v="6.6"/>
    <s v="Crime"/>
    <x v="9"/>
    <s v="Mystery"/>
    <s v="Thriller"/>
    <m/>
    <m/>
    <m/>
    <m/>
  </r>
  <r>
    <s v="Spike Lee"/>
    <n v="120"/>
    <x v="3276"/>
    <s v="Drama"/>
    <x v="3612"/>
    <s v="English"/>
    <s v="USA"/>
    <n v="6500000"/>
    <n v="1989"/>
    <n v="7.9"/>
    <s v="Drama"/>
    <x v="2"/>
    <m/>
    <m/>
    <m/>
    <m/>
    <m/>
    <m/>
  </r>
  <r>
    <s v="James Toback"/>
    <n v="99"/>
    <x v="3277"/>
    <s v="Comedy|Crime|Drama|Romance|Thriller"/>
    <x v="3613"/>
    <s v="English"/>
    <s v="USA"/>
    <n v="5500000"/>
    <n v="2001"/>
    <n v="4.9000000000000004"/>
    <s v="Comedy"/>
    <x v="7"/>
    <s v="Drama"/>
    <s v="Romance"/>
    <s v="Thriller"/>
    <m/>
    <m/>
    <m/>
  </r>
  <r>
    <s v="Aki KaurismÃ¤ki"/>
    <n v="93"/>
    <x v="3278"/>
    <s v="Comedy|Drama"/>
    <x v="3614"/>
    <s v="French"/>
    <s v="Finland"/>
    <n v="3850000"/>
    <n v="2011"/>
    <n v="7.2"/>
    <s v="Comedy"/>
    <x v="9"/>
    <m/>
    <m/>
    <m/>
    <m/>
    <m/>
    <m/>
  </r>
  <r>
    <s v="Gaspar NoÃ©"/>
    <n v="99"/>
    <x v="3279"/>
    <s v="Crime|Drama|Mystery|Thriller"/>
    <x v="3615"/>
    <s v="French"/>
    <s v="France"/>
    <s v="-"/>
    <n v="2002"/>
    <n v="7.4"/>
    <s v="Crime"/>
    <x v="9"/>
    <s v="Mystery"/>
    <s v="Thriller"/>
    <m/>
    <m/>
    <m/>
    <m/>
  </r>
  <r>
    <s v="Hitoshi Matsumoto"/>
    <n v="99"/>
    <x v="3280"/>
    <s v="Comedy|Drama"/>
    <x v="3616"/>
    <s v="Japanese"/>
    <s v="Japan"/>
    <n v="5500000"/>
    <n v="2013"/>
    <n v="6.1"/>
    <s v="Comedy"/>
    <x v="9"/>
    <m/>
    <m/>
    <m/>
    <m/>
    <m/>
    <m/>
  </r>
  <r>
    <s v="Rakeysh Omprakash Mehra"/>
    <n v="157"/>
    <x v="3281"/>
    <s v="Comedy|Drama|History|Romance"/>
    <x v="3617"/>
    <s v="Hindi"/>
    <s v="India"/>
    <s v="-"/>
    <n v="2006"/>
    <n v="8.4"/>
    <s v="Comedy"/>
    <x v="9"/>
    <s v="History"/>
    <s v="Romance"/>
    <m/>
    <m/>
    <m/>
    <m/>
  </r>
  <r>
    <s v="Collin Schiffli"/>
    <n v="90"/>
    <x v="4"/>
    <s v="Drama"/>
    <x v="3618"/>
    <s v="English"/>
    <s v="USA"/>
    <s v="-"/>
    <n v="2014"/>
    <n v="6.2"/>
    <s v="Drama"/>
    <x v="2"/>
    <m/>
    <m/>
    <m/>
    <m/>
    <m/>
    <m/>
  </r>
  <r>
    <s v="George Ratliff"/>
    <n v="96"/>
    <x v="3282"/>
    <s v="Action|Comedy|Drama|Thriller"/>
    <x v="3619"/>
    <s v="English"/>
    <s v="USA"/>
    <n v="9000000"/>
    <n v="2011"/>
    <n v="5.3"/>
    <s v="Action"/>
    <x v="8"/>
    <s v="Drama"/>
    <s v="Thriller"/>
    <m/>
    <m/>
    <m/>
    <m/>
  </r>
  <r>
    <s v="David Wain"/>
    <n v="96"/>
    <x v="3283"/>
    <s v="Comedy|Romance"/>
    <x v="3620"/>
    <s v="English"/>
    <s v="USA"/>
    <n v="5250000"/>
    <n v="2007"/>
    <n v="5"/>
    <s v="Comedy"/>
    <x v="6"/>
    <m/>
    <m/>
    <m/>
    <m/>
    <m/>
    <m/>
  </r>
  <r>
    <s v="Shane Meadows"/>
    <n v="90"/>
    <x v="3284"/>
    <s v="Comedy|Drama"/>
    <x v="3621"/>
    <s v="English"/>
    <s v="UK"/>
    <s v="-"/>
    <n v="1999"/>
    <n v="7.7"/>
    <s v="Comedy"/>
    <x v="9"/>
    <m/>
    <m/>
    <m/>
    <m/>
    <m/>
    <m/>
  </r>
  <r>
    <s v="Morten Tyldum"/>
    <n v="100"/>
    <x v="3285"/>
    <s v="Crime|Drama|Thriller"/>
    <x v="3622"/>
    <s v="Norwegian"/>
    <s v="Norway"/>
    <n v="30300000"/>
    <n v="2011"/>
    <n v="7.6"/>
    <s v="Crime"/>
    <x v="9"/>
    <s v="Thriller"/>
    <m/>
    <m/>
    <m/>
    <m/>
    <m/>
  </r>
  <r>
    <s v="Jon Wright"/>
    <n v="94"/>
    <x v="4"/>
    <s v="Comedy|Horror|Sci-Fi|Thriller"/>
    <x v="3623"/>
    <s v="English"/>
    <s v="UK"/>
    <n v="4000000"/>
    <n v="2012"/>
    <n v="6.3"/>
    <s v="Comedy"/>
    <x v="11"/>
    <s v="Sci-Fi"/>
    <s v="Thriller"/>
    <m/>
    <m/>
    <m/>
    <m/>
  </r>
  <r>
    <s v="Michael McGowan"/>
    <n v="98"/>
    <x v="3286"/>
    <s v="Comedy|Drama|Sport"/>
    <x v="3624"/>
    <s v="English"/>
    <s v="Canada"/>
    <n v="6000000"/>
    <n v="2004"/>
    <n v="7.6"/>
    <s v="Comedy"/>
    <x v="9"/>
    <s v="Sport"/>
    <m/>
    <m/>
    <m/>
    <m/>
    <m/>
  </r>
  <r>
    <s v="Liv Ullmann"/>
    <n v="129"/>
    <x v="4"/>
    <s v="Drama|Romance"/>
    <x v="3625"/>
    <s v="English"/>
    <s v="Norway"/>
    <n v="5500000"/>
    <n v="2014"/>
    <n v="5.6"/>
    <s v="Drama"/>
    <x v="6"/>
    <m/>
    <m/>
    <m/>
    <m/>
    <m/>
    <m/>
  </r>
  <r>
    <s v="Jeannot Szwarc"/>
    <n v="103"/>
    <x v="4"/>
    <s v="Drama|Fantasy|Romance"/>
    <x v="3626"/>
    <s v="English"/>
    <s v="USA"/>
    <n v="5100000"/>
    <n v="1980"/>
    <n v="7.3"/>
    <s v="Drama"/>
    <x v="5"/>
    <s v="Romance"/>
    <m/>
    <m/>
    <m/>
    <m/>
    <m/>
  </r>
  <r>
    <s v="Rohan Sippy"/>
    <n v="128"/>
    <x v="3287"/>
    <s v="Action|Crime|Drama|Thriller"/>
    <x v="3627"/>
    <s v="Hindi"/>
    <s v="India"/>
    <s v="-"/>
    <n v="2011"/>
    <n v="6.2"/>
    <s v="Action"/>
    <x v="7"/>
    <s v="Drama"/>
    <s v="Thriller"/>
    <m/>
    <m/>
    <m/>
    <m/>
  </r>
  <r>
    <s v="James Wan"/>
    <n v="106"/>
    <x v="3288"/>
    <s v="Fantasy|Horror|Thriller"/>
    <x v="3628"/>
    <s v="English"/>
    <s v="USA"/>
    <n v="5000000"/>
    <n v="2013"/>
    <n v="6.6"/>
    <s v="Fantasy"/>
    <x v="11"/>
    <s v="Thriller"/>
    <m/>
    <m/>
    <m/>
    <m/>
    <m/>
  </r>
  <r>
    <s v="Darren Lynn Bousman"/>
    <n v="95"/>
    <x v="3289"/>
    <s v="Horror|Mystery"/>
    <x v="3629"/>
    <s v="English"/>
    <s v="USA"/>
    <n v="4000000"/>
    <n v="2005"/>
    <n v="6.6"/>
    <s v="Horror"/>
    <x v="12"/>
    <m/>
    <m/>
    <m/>
    <m/>
    <m/>
    <m/>
  </r>
  <r>
    <s v="Dan Trachtenberg"/>
    <n v="104"/>
    <x v="3290"/>
    <s v="Drama|Horror|Mystery|Sci-Fi|Thriller"/>
    <x v="3630"/>
    <s v="English"/>
    <s v="USA"/>
    <n v="15000000"/>
    <n v="2016"/>
    <n v="7.3"/>
    <s v="Drama"/>
    <x v="11"/>
    <s v="Mystery"/>
    <s v="Sci-Fi"/>
    <s v="Thriller"/>
    <m/>
    <m/>
    <m/>
  </r>
  <r>
    <s v="Jeff Tremaine"/>
    <n v="87"/>
    <x v="3291"/>
    <s v="Comedy|Documentary"/>
    <x v="3631"/>
    <s v="English"/>
    <s v="USA"/>
    <n v="5000000"/>
    <n v="2002"/>
    <n v="6.6"/>
    <s v="Comedy"/>
    <x v="21"/>
    <m/>
    <m/>
    <m/>
    <m/>
    <m/>
    <m/>
  </r>
  <r>
    <s v="David F. Sandberg"/>
    <n v="81"/>
    <x v="3292"/>
    <s v="Horror"/>
    <x v="3632"/>
    <s v="English"/>
    <s v="USA"/>
    <n v="4900000"/>
    <n v="2016"/>
    <n v="6.9"/>
    <s v="Horror"/>
    <x v="2"/>
    <m/>
    <m/>
    <m/>
    <m/>
    <m/>
    <m/>
  </r>
  <r>
    <s v="Henry Joost"/>
    <n v="94"/>
    <x v="3293"/>
    <s v="Horror"/>
    <x v="3633"/>
    <s v="English"/>
    <s v="USA"/>
    <n v="5000000"/>
    <n v="2011"/>
    <n v="5.8"/>
    <s v="Horror"/>
    <x v="2"/>
    <m/>
    <m/>
    <m/>
    <m/>
    <m/>
    <m/>
  </r>
  <r>
    <s v="Stiles White"/>
    <n v="89"/>
    <x v="3294"/>
    <s v="Fantasy|Horror"/>
    <x v="3634"/>
    <s v="English"/>
    <s v="USA"/>
    <n v="5000000"/>
    <n v="2014"/>
    <n v="4.4000000000000004"/>
    <s v="Fantasy"/>
    <x v="11"/>
    <m/>
    <m/>
    <m/>
    <m/>
    <m/>
    <m/>
  </r>
  <r>
    <s v="Chuck Russell"/>
    <n v="88"/>
    <x v="3295"/>
    <s v="Action|Fantasy|Horror|Thriller"/>
    <x v="3635"/>
    <s v="English"/>
    <s v="USA"/>
    <n v="4500000"/>
    <n v="1987"/>
    <n v="6.6"/>
    <s v="Action"/>
    <x v="5"/>
    <s v="Horror"/>
    <s v="Thriller"/>
    <m/>
    <m/>
    <m/>
    <m/>
  </r>
  <r>
    <s v="Joel Edgerton"/>
    <n v="108"/>
    <x v="2874"/>
    <s v="Mystery|Thriller"/>
    <x v="3104"/>
    <s v="English"/>
    <s v="USA"/>
    <n v="5000000"/>
    <n v="2015"/>
    <n v="7.1"/>
    <s v="Mystery"/>
    <x v="1"/>
    <m/>
    <m/>
    <m/>
    <m/>
    <m/>
    <m/>
  </r>
  <r>
    <s v="Eugenio Derbez"/>
    <n v="115"/>
    <x v="3296"/>
    <s v="Comedy|Drama"/>
    <x v="3636"/>
    <s v="Spanish"/>
    <s v="Mexico"/>
    <n v="5000000"/>
    <n v="2013"/>
    <n v="7.6"/>
    <s v="Comedy"/>
    <x v="9"/>
    <m/>
    <m/>
    <m/>
    <m/>
    <m/>
    <m/>
  </r>
  <r>
    <s v="Henry Joost"/>
    <n v="96"/>
    <x v="3297"/>
    <s v="Horror"/>
    <x v="3637"/>
    <s v="English"/>
    <s v="USA"/>
    <n v="5000000"/>
    <n v="2012"/>
    <n v="4.5999999999999996"/>
    <s v="Horror"/>
    <x v="2"/>
    <m/>
    <m/>
    <m/>
    <m/>
    <m/>
    <m/>
  </r>
  <r>
    <s v="Henry Koster"/>
    <n v="135"/>
    <x v="3298"/>
    <s v="Drama|History"/>
    <x v="3638"/>
    <s v="English"/>
    <s v="USA"/>
    <n v="5000000"/>
    <n v="1953"/>
    <n v="6.8"/>
    <s v="Drama"/>
    <x v="14"/>
    <m/>
    <m/>
    <m/>
    <m/>
    <m/>
    <m/>
  </r>
  <r>
    <s v="Blake Edwards"/>
    <n v="113"/>
    <x v="4"/>
    <s v="Comedy|Crime|Mystery"/>
    <x v="3639"/>
    <s v="English"/>
    <s v="UK"/>
    <n v="5000000"/>
    <n v="1975"/>
    <n v="7.1"/>
    <s v="Comedy"/>
    <x v="7"/>
    <s v="Mystery"/>
    <m/>
    <m/>
    <m/>
    <m/>
    <m/>
  </r>
  <r>
    <s v="Rachel Talalay"/>
    <n v="93"/>
    <x v="3299"/>
    <s v="Comedy|Fantasy|Horror|Thriller"/>
    <x v="3640"/>
    <s v="English"/>
    <s v="USA"/>
    <n v="8500000"/>
    <n v="1991"/>
    <n v="4.9000000000000004"/>
    <s v="Comedy"/>
    <x v="5"/>
    <s v="Horror"/>
    <s v="Thriller"/>
    <m/>
    <m/>
    <m/>
    <m/>
  </r>
  <r>
    <s v="Patty Jenkins"/>
    <n v="109"/>
    <x v="3300"/>
    <s v="Biography|Crime|Drama|Thriller"/>
    <x v="3641"/>
    <s v="English"/>
    <s v="USA"/>
    <n v="4500000"/>
    <n v="2003"/>
    <n v="7.3"/>
    <s v="Biography"/>
    <x v="7"/>
    <s v="Drama"/>
    <s v="Thriller"/>
    <m/>
    <m/>
    <m/>
    <m/>
  </r>
  <r>
    <s v="Richard Fleischer"/>
    <n v="127"/>
    <x v="4"/>
    <s v="Adventure|Drama|Family|Fantasy|Sci-Fi"/>
    <x v="3642"/>
    <s v="English"/>
    <s v="USA"/>
    <n v="5000000"/>
    <n v="1954"/>
    <n v="7.2"/>
    <s v="Adventure"/>
    <x v="9"/>
    <s v="Family"/>
    <s v="Fantasy"/>
    <s v="Sci-Fi"/>
    <m/>
    <m/>
    <m/>
  </r>
  <r>
    <s v="Christopher Landon"/>
    <n v="101"/>
    <x v="3301"/>
    <s v="Fantasy|Horror|Thriller"/>
    <x v="3643"/>
    <s v="English"/>
    <s v="USA"/>
    <n v="5000000"/>
    <n v="2014"/>
    <n v="5"/>
    <s v="Fantasy"/>
    <x v="11"/>
    <s v="Thriller"/>
    <m/>
    <m/>
    <m/>
    <m/>
    <m/>
  </r>
  <r>
    <s v="David Lynch"/>
    <n v="124"/>
    <x v="4"/>
    <s v="Biography|Drama"/>
    <x v="3644"/>
    <s v="English"/>
    <s v="USA"/>
    <n v="5000000"/>
    <n v="1980"/>
    <n v="8.1999999999999993"/>
    <s v="Biography"/>
    <x v="9"/>
    <m/>
    <m/>
    <m/>
    <m/>
    <m/>
    <m/>
  </r>
  <r>
    <s v="Jean-Marc VallÃ©e"/>
    <n v="117"/>
    <x v="3302"/>
    <s v="Biography|Drama"/>
    <x v="3645"/>
    <s v="English"/>
    <s v="USA"/>
    <n v="5000000"/>
    <n v="2013"/>
    <n v="8"/>
    <s v="Biography"/>
    <x v="9"/>
    <m/>
    <m/>
    <m/>
    <m/>
    <m/>
    <m/>
  </r>
  <r>
    <s v="David Gelb"/>
    <n v="83"/>
    <x v="3303"/>
    <s v="Horror|Sci-Fi|Thriller"/>
    <x v="3646"/>
    <s v="English"/>
    <s v="USA"/>
    <n v="3300000"/>
    <n v="2015"/>
    <n v="5.2"/>
    <s v="Horror"/>
    <x v="10"/>
    <s v="Thriller"/>
    <m/>
    <m/>
    <m/>
    <m/>
    <m/>
  </r>
  <r>
    <s v="Christopher Nolan"/>
    <n v="113"/>
    <x v="3304"/>
    <s v="Mystery|Thriller"/>
    <x v="3647"/>
    <s v="English"/>
    <s v="USA"/>
    <n v="9000000"/>
    <n v="2000"/>
    <n v="8.5"/>
    <s v="Mystery"/>
    <x v="1"/>
    <m/>
    <m/>
    <m/>
    <m/>
    <m/>
    <m/>
  </r>
  <r>
    <s v="Mike Flanagan"/>
    <n v="104"/>
    <x v="3305"/>
    <s v="Horror|Mystery"/>
    <x v="3648"/>
    <s v="English"/>
    <s v="USA"/>
    <n v="5000000"/>
    <n v="2013"/>
    <n v="6.5"/>
    <s v="Horror"/>
    <x v="12"/>
    <m/>
    <m/>
    <m/>
    <m/>
    <m/>
    <m/>
  </r>
  <r>
    <s v="Kevin Smith"/>
    <n v="97"/>
    <x v="3306"/>
    <s v="Comedy"/>
    <x v="3649"/>
    <s v="English"/>
    <s v="USA"/>
    <n v="5000000"/>
    <n v="2006"/>
    <n v="7.4"/>
    <s v="Comedy"/>
    <x v="2"/>
    <m/>
    <m/>
    <m/>
    <m/>
    <m/>
    <m/>
  </r>
  <r>
    <s v="Stephen Daldry"/>
    <n v="110"/>
    <x v="3307"/>
    <s v="Drama|Music"/>
    <x v="3650"/>
    <s v="English"/>
    <s v="UK"/>
    <n v="5000000"/>
    <n v="2000"/>
    <n v="7.7"/>
    <s v="Drama"/>
    <x v="16"/>
    <m/>
    <m/>
    <m/>
    <m/>
    <m/>
    <m/>
  </r>
  <r>
    <s v="Nat Faxon"/>
    <n v="103"/>
    <x v="3308"/>
    <s v="Comedy|Drama"/>
    <x v="3651"/>
    <s v="English"/>
    <s v="USA"/>
    <n v="5000000"/>
    <n v="2013"/>
    <n v="7.4"/>
    <s v="Comedy"/>
    <x v="9"/>
    <m/>
    <m/>
    <m/>
    <m/>
    <m/>
    <m/>
  </r>
  <r>
    <s v="George Jackson"/>
    <n v="94"/>
    <x v="3309"/>
    <s v="Comedy|Drama|Music|Romance"/>
    <x v="3652"/>
    <s v="English"/>
    <s v="USA"/>
    <n v="5000000"/>
    <n v="1991"/>
    <n v="5.0999999999999996"/>
    <s v="Comedy"/>
    <x v="9"/>
    <s v="Music"/>
    <s v="Romance"/>
    <m/>
    <m/>
    <m/>
    <m/>
  </r>
  <r>
    <s v="George Miller"/>
    <n v="102"/>
    <x v="4"/>
    <s v="Adventure|Drama|Family|Romance|Western"/>
    <x v="3653"/>
    <s v="English"/>
    <s v="Australia"/>
    <n v="3500000"/>
    <n v="1982"/>
    <n v="7.3"/>
    <s v="Adventure"/>
    <x v="9"/>
    <s v="Family"/>
    <s v="Romance"/>
    <s v="Western"/>
    <m/>
    <m/>
    <m/>
  </r>
  <r>
    <s v="Maurice Joyce"/>
    <n v="77"/>
    <x v="3310"/>
    <s v="Animation|Comedy|Family"/>
    <x v="3654"/>
    <s v="English"/>
    <s v="USA"/>
    <n v="5000000"/>
    <n v="1999"/>
    <n v="5"/>
    <s v="Animation"/>
    <x v="8"/>
    <s v="Family"/>
    <m/>
    <m/>
    <m/>
    <m/>
    <m/>
  </r>
  <r>
    <s v="Robert Duvall"/>
    <n v="134"/>
    <x v="3311"/>
    <s v="Drama"/>
    <x v="3655"/>
    <s v="English"/>
    <s v="USA"/>
    <n v="5000000"/>
    <n v="1997"/>
    <n v="7.2"/>
    <s v="Drama"/>
    <x v="2"/>
    <m/>
    <m/>
    <m/>
    <m/>
    <m/>
    <m/>
  </r>
  <r>
    <s v="Frank Perry"/>
    <n v="129"/>
    <x v="4"/>
    <s v="Biography|Drama"/>
    <x v="3656"/>
    <s v="English"/>
    <s v="USA"/>
    <n v="5000000"/>
    <n v="1981"/>
    <n v="6.7"/>
    <s v="Biography"/>
    <x v="9"/>
    <m/>
    <m/>
    <m/>
    <m/>
    <m/>
    <m/>
  </r>
  <r>
    <s v="Jesse Peretz"/>
    <n v="90"/>
    <x v="3312"/>
    <s v="Comedy|Drama"/>
    <x v="3657"/>
    <s v="English"/>
    <s v="USA"/>
    <n v="5000000"/>
    <n v="2011"/>
    <n v="6.4"/>
    <s v="Comedy"/>
    <x v="9"/>
    <m/>
    <m/>
    <m/>
    <m/>
    <m/>
    <m/>
  </r>
  <r>
    <s v="Stephen Hopkins"/>
    <n v="134"/>
    <x v="3313"/>
    <s v="Biography|Drama|Sport"/>
    <x v="3658"/>
    <s v="English"/>
    <s v="Canada"/>
    <s v="-"/>
    <n v="2016"/>
    <n v="7.1"/>
    <s v="Biography"/>
    <x v="9"/>
    <s v="Sport"/>
    <m/>
    <m/>
    <m/>
    <m/>
    <m/>
  </r>
  <r>
    <s v="Ice Cube"/>
    <n v="104"/>
    <x v="3314"/>
    <s v="Comedy|Drama"/>
    <x v="3659"/>
    <s v="English"/>
    <s v="USA"/>
    <n v="4500000"/>
    <n v="1998"/>
    <n v="5.6"/>
    <s v="Comedy"/>
    <x v="9"/>
    <m/>
    <m/>
    <m/>
    <m/>
    <m/>
    <m/>
  </r>
  <r>
    <s v="Tim Blake Nelson"/>
    <n v="95"/>
    <x v="2797"/>
    <s v="Drama|Romance|Thriller"/>
    <x v="3013"/>
    <s v="English"/>
    <s v="USA"/>
    <n v="5000000"/>
    <n v="2001"/>
    <n v="6.2"/>
    <s v="Drama"/>
    <x v="6"/>
    <s v="Thriller"/>
    <m/>
    <m/>
    <m/>
    <m/>
    <m/>
  </r>
  <r>
    <s v="John Erick Dowdle"/>
    <n v="93"/>
    <x v="3315"/>
    <s v="Horror|Mystery|Thriller"/>
    <x v="3660"/>
    <s v="English"/>
    <s v="USA"/>
    <n v="5000000"/>
    <n v="2014"/>
    <n v="6.1"/>
    <s v="Horror"/>
    <x v="12"/>
    <s v="Thriller"/>
    <m/>
    <m/>
    <m/>
    <m/>
    <m/>
  </r>
  <r>
    <s v="Bille Woodruff"/>
    <n v="106"/>
    <x v="3316"/>
    <s v="Drama|Thriller"/>
    <x v="3661"/>
    <s v="Spanish"/>
    <s v="USA"/>
    <n v="5000000"/>
    <n v="2014"/>
    <n v="5.2"/>
    <s v="Drama"/>
    <x v="1"/>
    <m/>
    <m/>
    <m/>
    <m/>
    <m/>
    <m/>
  </r>
  <r>
    <s v="Kasi Lemmons"/>
    <n v="109"/>
    <x v="3317"/>
    <s v="Drama"/>
    <x v="3662"/>
    <s v="English"/>
    <s v="USA"/>
    <n v="6000000"/>
    <n v="1997"/>
    <n v="7.3"/>
    <s v="Drama"/>
    <x v="2"/>
    <m/>
    <m/>
    <m/>
    <m/>
    <m/>
    <m/>
  </r>
  <r>
    <s v="Richard Glatzer"/>
    <n v="101"/>
    <x v="3318"/>
    <s v="Drama"/>
    <x v="3663"/>
    <s v="English"/>
    <s v="USA"/>
    <n v="5000000"/>
    <n v="2014"/>
    <n v="7.5"/>
    <s v="Drama"/>
    <x v="2"/>
    <m/>
    <m/>
    <m/>
    <m/>
    <m/>
    <m/>
  </r>
  <r>
    <s v="Michael Curtiz"/>
    <n v="139"/>
    <x v="4"/>
    <s v="Drama|History"/>
    <x v="3664"/>
    <s v="English"/>
    <s v="USA"/>
    <n v="5000000"/>
    <n v="1954"/>
    <n v="6.6"/>
    <s v="Drama"/>
    <x v="14"/>
    <m/>
    <m/>
    <m/>
    <m/>
    <m/>
    <m/>
  </r>
  <r>
    <s v="Bruce Malmuth"/>
    <n v="99"/>
    <x v="4"/>
    <s v="Action|Crime|Thriller"/>
    <x v="3665"/>
    <s v="English"/>
    <s v="USA"/>
    <n v="5000000"/>
    <n v="1981"/>
    <n v="6.4"/>
    <s v="Action"/>
    <x v="7"/>
    <s v="Thriller"/>
    <m/>
    <m/>
    <m/>
    <m/>
    <m/>
  </r>
  <r>
    <s v="Rob Hedden"/>
    <n v="100"/>
    <x v="3319"/>
    <s v="Adventure|Horror"/>
    <x v="3666"/>
    <s v="English"/>
    <s v="USA"/>
    <n v="5000000"/>
    <n v="1989"/>
    <n v="4.5"/>
    <s v="Adventure"/>
    <x v="11"/>
    <m/>
    <m/>
    <m/>
    <m/>
    <m/>
    <m/>
  </r>
  <r>
    <s v="Joel Zwick"/>
    <n v="95"/>
    <x v="3320"/>
    <s v="Comedy|Family|Romance"/>
    <x v="3667"/>
    <s v="English"/>
    <s v="USA"/>
    <n v="5000000"/>
    <n v="2002"/>
    <n v="6.6"/>
    <s v="Comedy"/>
    <x v="4"/>
    <s v="Romance"/>
    <m/>
    <m/>
    <m/>
    <m/>
    <m/>
  </r>
  <r>
    <s v="Harmony Korine"/>
    <n v="94"/>
    <x v="3321"/>
    <s v="Crime|Drama"/>
    <x v="3668"/>
    <s v="English"/>
    <s v="USA"/>
    <n v="5000000"/>
    <n v="2012"/>
    <n v="5.3"/>
    <s v="Crime"/>
    <x v="9"/>
    <m/>
    <m/>
    <m/>
    <m/>
    <m/>
    <m/>
  </r>
  <r>
    <s v="Joe Chappelle"/>
    <n v="93"/>
    <x v="3322"/>
    <s v="Horror|Thriller"/>
    <x v="3669"/>
    <s v="English"/>
    <s v="USA"/>
    <n v="5000000"/>
    <n v="1995"/>
    <n v="4.9000000000000004"/>
    <s v="Horror"/>
    <x v="1"/>
    <m/>
    <m/>
    <m/>
    <m/>
    <m/>
    <m/>
  </r>
  <r>
    <s v="Alfonso CuarÃ³n"/>
    <n v="106"/>
    <x v="3323"/>
    <s v="Adventure|Comedy|Drama|Romance"/>
    <x v="3670"/>
    <s v="Spanish"/>
    <s v="Mexico"/>
    <n v="2000000"/>
    <n v="2001"/>
    <n v="7.7"/>
    <s v="Adventure"/>
    <x v="8"/>
    <s v="Drama"/>
    <s v="Romance"/>
    <m/>
    <m/>
    <m/>
    <m/>
  </r>
  <r>
    <s v="Edgar Wright"/>
    <n v="99"/>
    <x v="3324"/>
    <s v="Comedy|Horror"/>
    <x v="3671"/>
    <s v="English"/>
    <s v="UK"/>
    <n v="4000000"/>
    <n v="2004"/>
    <n v="8"/>
    <s v="Comedy"/>
    <x v="11"/>
    <m/>
    <m/>
    <m/>
    <m/>
    <m/>
    <m/>
  </r>
  <r>
    <s v="Mickey Liddell"/>
    <n v="82"/>
    <x v="3325"/>
    <s v="Drama|Horror|Thriller"/>
    <x v="3672"/>
    <s v="English"/>
    <s v="USA"/>
    <n v="5000000"/>
    <n v="2008"/>
    <n v="3.8"/>
    <s v="Drama"/>
    <x v="11"/>
    <s v="Thriller"/>
    <m/>
    <m/>
    <m/>
    <m/>
    <m/>
  </r>
  <r>
    <s v="John Sayles"/>
    <n v="135"/>
    <x v="3326"/>
    <s v="Drama|Mystery"/>
    <x v="3673"/>
    <s v="English"/>
    <s v="USA"/>
    <n v="5000000"/>
    <n v="1996"/>
    <n v="7.6"/>
    <s v="Drama"/>
    <x v="12"/>
    <m/>
    <m/>
    <m/>
    <m/>
    <m/>
    <m/>
  </r>
  <r>
    <s v="Dwight H. Little"/>
    <n v="88"/>
    <x v="3327"/>
    <s v="Horror|Thriller"/>
    <x v="3674"/>
    <s v="English"/>
    <s v="USA"/>
    <n v="5000000"/>
    <n v="1988"/>
    <n v="5.9"/>
    <s v="Horror"/>
    <x v="1"/>
    <m/>
    <m/>
    <m/>
    <m/>
    <m/>
    <m/>
  </r>
  <r>
    <s v="Fred Walton"/>
    <n v="89"/>
    <x v="3328"/>
    <s v="Horror|Mystery"/>
    <x v="3675"/>
    <s v="English"/>
    <s v="USA"/>
    <n v="5000000"/>
    <n v="1986"/>
    <n v="6.2"/>
    <s v="Horror"/>
    <x v="12"/>
    <m/>
    <m/>
    <m/>
    <m/>
    <m/>
    <m/>
  </r>
  <r>
    <s v="Barry Levinson"/>
    <n v="110"/>
    <x v="3329"/>
    <s v="Comedy|Drama"/>
    <x v="3676"/>
    <s v="English"/>
    <s v="USA"/>
    <n v="5000000"/>
    <n v="1982"/>
    <n v="7.2"/>
    <s v="Comedy"/>
    <x v="9"/>
    <m/>
    <m/>
    <m/>
    <m/>
    <m/>
    <m/>
  </r>
  <r>
    <s v="Steve Carver"/>
    <n v="107"/>
    <x v="3330"/>
    <s v="Action|Crime|Drama|Thriller|Western"/>
    <x v="3677"/>
    <s v="English"/>
    <s v="USA"/>
    <n v="5000000"/>
    <n v="1983"/>
    <n v="6.3"/>
    <s v="Action"/>
    <x v="7"/>
    <s v="Drama"/>
    <s v="Thriller"/>
    <s v="Western"/>
    <m/>
    <m/>
    <m/>
  </r>
  <r>
    <s v="Gonzalo LÃ³pez-Gallego"/>
    <n v="86"/>
    <x v="3331"/>
    <s v="Horror|Mystery|Sci-Fi|Thriller"/>
    <x v="3678"/>
    <s v="English"/>
    <s v="USA"/>
    <n v="5000000"/>
    <n v="2011"/>
    <n v="5.2"/>
    <s v="Horror"/>
    <x v="12"/>
    <s v="Sci-Fi"/>
    <s v="Thriller"/>
    <m/>
    <m/>
    <m/>
    <m/>
  </r>
  <r>
    <s v="Christine Jeffs"/>
    <n v="91"/>
    <x v="3332"/>
    <s v="Comedy|Drama"/>
    <x v="3679"/>
    <s v="English"/>
    <s v="USA"/>
    <n v="8000000"/>
    <n v="2008"/>
    <n v="6.9"/>
    <s v="Comedy"/>
    <x v="9"/>
    <m/>
    <m/>
    <m/>
    <m/>
    <m/>
    <m/>
  </r>
  <r>
    <s v="John Erick Dowdle"/>
    <n v="103"/>
    <x v="3333"/>
    <s v="Action|Thriller"/>
    <x v="3680"/>
    <s v="English"/>
    <s v="USA"/>
    <n v="5000000"/>
    <n v="2015"/>
    <n v="6.8"/>
    <s v="Action"/>
    <x v="1"/>
    <m/>
    <m/>
    <m/>
    <m/>
    <m/>
    <m/>
  </r>
  <r>
    <s v="Don Coscarelli"/>
    <n v="90"/>
    <x v="4"/>
    <s v="Action|Adventure|Fantasy"/>
    <x v="3681"/>
    <s v="English"/>
    <s v="USA"/>
    <n v="8000000"/>
    <n v="1982"/>
    <n v="6.2"/>
    <s v="Action"/>
    <x v="0"/>
    <s v="Fantasy"/>
    <m/>
    <m/>
    <m/>
    <m/>
    <m/>
  </r>
  <r>
    <s v="King Vidor"/>
    <n v="141"/>
    <x v="4"/>
    <s v="Drama|History|Romance|War"/>
    <x v="3682"/>
    <s v="English"/>
    <s v="USA"/>
    <n v="5000000"/>
    <n v="1959"/>
    <n v="6.2"/>
    <s v="Drama"/>
    <x v="14"/>
    <s v="Romance"/>
    <s v="War"/>
    <m/>
    <m/>
    <m/>
    <m/>
  </r>
  <r>
    <s v="Michael Tiddes"/>
    <n v="92"/>
    <x v="3334"/>
    <s v="Comedy"/>
    <x v="3683"/>
    <s v="English"/>
    <s v="USA"/>
    <n v="5000000"/>
    <n v="2016"/>
    <n v="3.5"/>
    <s v="Comedy"/>
    <x v="2"/>
    <m/>
    <m/>
    <m/>
    <m/>
    <m/>
    <m/>
  </r>
  <r>
    <s v="Bill Duke"/>
    <n v="99"/>
    <x v="3335"/>
    <s v="Drama|Romance"/>
    <x v="3684"/>
    <s v="English"/>
    <s v="USA"/>
    <n v="8000000"/>
    <n v="2009"/>
    <n v="6.1"/>
    <s v="Drama"/>
    <x v="6"/>
    <m/>
    <m/>
    <m/>
    <m/>
    <m/>
    <m/>
  </r>
  <r>
    <s v="Frank Borzage"/>
    <n v="79"/>
    <x v="4"/>
    <s v="Drama|Romance|War"/>
    <x v="3685"/>
    <s v="English"/>
    <s v="USA"/>
    <n v="800000"/>
    <n v="1932"/>
    <n v="6.6"/>
    <s v="Drama"/>
    <x v="6"/>
    <s v="War"/>
    <m/>
    <m/>
    <m/>
    <m/>
    <m/>
  </r>
  <r>
    <s v="Bille Woodruff"/>
    <n v="96"/>
    <x v="3336"/>
    <s v="Comedy|Romance"/>
    <x v="3686"/>
    <s v="English"/>
    <s v="USA"/>
    <n v="5000000"/>
    <n v="2016"/>
    <n v="4.5"/>
    <s v="Comedy"/>
    <x v="6"/>
    <m/>
    <m/>
    <m/>
    <m/>
    <m/>
    <m/>
  </r>
  <r>
    <s v="Mamoru Hosoda"/>
    <n v="82"/>
    <x v="3337"/>
    <s v="Action|Adventure|Animation|Family|Sci-Fi"/>
    <x v="3687"/>
    <s v="English"/>
    <s v="USA"/>
    <n v="5000000"/>
    <n v="2000"/>
    <n v="5.9"/>
    <s v="Action"/>
    <x v="0"/>
    <s v="Animation"/>
    <s v="Family"/>
    <s v="Sci-Fi"/>
    <m/>
    <m/>
    <m/>
  </r>
  <r>
    <s v="Brian Dannelly"/>
    <n v="92"/>
    <x v="3338"/>
    <s v="Comedy|Drama"/>
    <x v="3688"/>
    <s v="English"/>
    <s v="USA"/>
    <n v="5000000"/>
    <n v="2004"/>
    <n v="6.9"/>
    <s v="Comedy"/>
    <x v="9"/>
    <m/>
    <m/>
    <m/>
    <m/>
    <m/>
    <m/>
  </r>
  <r>
    <s v="Denys Arcand"/>
    <n v="112"/>
    <x v="3339"/>
    <s v="Comedy|Crime|Drama|Mystery|Romance"/>
    <x v="3689"/>
    <s v="French"/>
    <s v="Canada"/>
    <n v="6000000"/>
    <n v="2003"/>
    <n v="7.7"/>
    <s v="Comedy"/>
    <x v="7"/>
    <s v="Drama"/>
    <s v="Mystery"/>
    <s v="Romance"/>
    <m/>
    <m/>
    <m/>
  </r>
  <r>
    <s v="Richard Lester"/>
    <n v="106"/>
    <x v="4"/>
    <s v="Adventure|Drama|Romance"/>
    <x v="3690"/>
    <s v="English"/>
    <s v="USA"/>
    <n v="5000000"/>
    <n v="1976"/>
    <n v="6.6"/>
    <s v="Adventure"/>
    <x v="9"/>
    <s v="Romance"/>
    <m/>
    <m/>
    <m/>
    <m/>
    <m/>
  </r>
  <r>
    <s v="J.S. Cardone"/>
    <n v="90"/>
    <x v="3340"/>
    <s v="Horror|Thriller"/>
    <x v="3691"/>
    <s v="English"/>
    <s v="USA"/>
    <n v="5000000"/>
    <n v="2001"/>
    <n v="5.3"/>
    <s v="Horror"/>
    <x v="1"/>
    <m/>
    <m/>
    <m/>
    <m/>
    <m/>
    <m/>
  </r>
  <r>
    <s v="Guy Hamilton"/>
    <n v="126"/>
    <x v="4"/>
    <s v="Action|Drama|War"/>
    <x v="3692"/>
    <s v="English"/>
    <s v="UK"/>
    <n v="5000000"/>
    <n v="1978"/>
    <n v="6.3"/>
    <s v="Action"/>
    <x v="9"/>
    <s v="War"/>
    <m/>
    <m/>
    <m/>
    <m/>
    <m/>
  </r>
  <r>
    <s v="Jay Levey"/>
    <n v="150"/>
    <x v="3341"/>
    <s v="Comedy|Drama"/>
    <x v="3693"/>
    <s v="English"/>
    <s v="USA"/>
    <n v="5000000"/>
    <n v="1989"/>
    <n v="7"/>
    <s v="Comedy"/>
    <x v="9"/>
    <m/>
    <m/>
    <m/>
    <m/>
    <m/>
    <m/>
  </r>
  <r>
    <s v="Nicholaus Goossen"/>
    <n v="90"/>
    <x v="3342"/>
    <s v="Comedy"/>
    <x v="3694"/>
    <s v="English"/>
    <s v="USA"/>
    <s v="-"/>
    <n v="2006"/>
    <n v="7"/>
    <s v="Comedy"/>
    <x v="2"/>
    <m/>
    <m/>
    <m/>
    <m/>
    <m/>
    <m/>
  </r>
  <r>
    <s v="Tamara Jenkins"/>
    <n v="91"/>
    <x v="3343"/>
    <s v="Comedy|Drama"/>
    <x v="3695"/>
    <s v="English"/>
    <s v="USA"/>
    <n v="5000000"/>
    <n v="1998"/>
    <n v="6.6"/>
    <s v="Comedy"/>
    <x v="9"/>
    <m/>
    <m/>
    <m/>
    <m/>
    <m/>
    <m/>
  </r>
  <r>
    <s v="Sergio Leone"/>
    <n v="145"/>
    <x v="4"/>
    <s v="Western"/>
    <x v="3696"/>
    <s v="English"/>
    <s v="Italy"/>
    <n v="5000000"/>
    <n v="1968"/>
    <n v="8.6"/>
    <s v="Western"/>
    <x v="2"/>
    <m/>
    <m/>
    <m/>
    <m/>
    <m/>
    <m/>
  </r>
  <r>
    <s v="Jon Favreau"/>
    <n v="95"/>
    <x v="3344"/>
    <s v="Comedy|Crime|Drama|Thriller"/>
    <x v="3697"/>
    <s v="English"/>
    <s v="USA"/>
    <n v="5000000"/>
    <n v="2001"/>
    <n v="6.4"/>
    <s v="Comedy"/>
    <x v="7"/>
    <s v="Drama"/>
    <s v="Thriller"/>
    <m/>
    <m/>
    <m/>
    <m/>
  </r>
  <r>
    <s v="Duncan Jones"/>
    <n v="97"/>
    <x v="3345"/>
    <s v="Drama|Mystery|Sci-Fi"/>
    <x v="3698"/>
    <s v="English"/>
    <s v="UK"/>
    <n v="5000000"/>
    <n v="2009"/>
    <n v="7.9"/>
    <s v="Drama"/>
    <x v="12"/>
    <s v="Sci-Fi"/>
    <m/>
    <m/>
    <m/>
    <m/>
    <m/>
  </r>
  <r>
    <s v="Scott Marshall"/>
    <n v="90"/>
    <x v="3346"/>
    <s v="Comedy"/>
    <x v="3699"/>
    <s v="English"/>
    <s v="USA"/>
    <s v="-"/>
    <n v="2006"/>
    <n v="5.4"/>
    <s v="Comedy"/>
    <x v="2"/>
    <m/>
    <m/>
    <m/>
    <m/>
    <m/>
    <m/>
  </r>
  <r>
    <s v="Ronan Chapalain"/>
    <n v="41"/>
    <x v="3347"/>
    <s v="Documentary"/>
    <x v="3700"/>
    <s v="English"/>
    <s v="UK"/>
    <n v="5000000"/>
    <n v="2010"/>
    <n v="6.9"/>
    <s v="Documentary"/>
    <x v="2"/>
    <m/>
    <m/>
    <m/>
    <m/>
    <m/>
    <m/>
  </r>
  <r>
    <s v="Atom Egoyan"/>
    <n v="112"/>
    <x v="3348"/>
    <s v="Drama"/>
    <x v="3701"/>
    <s v="English"/>
    <s v="Canada"/>
    <n v="5000000"/>
    <n v="1997"/>
    <n v="7.7"/>
    <s v="Drama"/>
    <x v="2"/>
    <m/>
    <m/>
    <m/>
    <m/>
    <m/>
    <m/>
  </r>
  <r>
    <s v="Xavier Beauvois"/>
    <n v="122"/>
    <x v="3349"/>
    <s v="Drama"/>
    <x v="3702"/>
    <s v="French"/>
    <s v="France"/>
    <n v="4000000"/>
    <n v="2010"/>
    <n v="7.2"/>
    <s v="Drama"/>
    <x v="2"/>
    <m/>
    <m/>
    <m/>
    <m/>
    <m/>
    <m/>
  </r>
  <r>
    <s v="Randall Miller"/>
    <n v="110"/>
    <x v="3350"/>
    <s v="Comedy|Drama"/>
    <x v="3703"/>
    <s v="English"/>
    <s v="USA"/>
    <n v="5000000"/>
    <n v="2008"/>
    <n v="6.8"/>
    <s v="Comedy"/>
    <x v="9"/>
    <m/>
    <m/>
    <m/>
    <m/>
    <m/>
    <m/>
  </r>
  <r>
    <s v="Jerry Belson"/>
    <n v="87"/>
    <x v="4"/>
    <s v="Comedy|Music|Sci-Fi"/>
    <x v="3704"/>
    <s v="English"/>
    <s v="USA"/>
    <n v="5000000"/>
    <n v="1982"/>
    <n v="6.2"/>
    <s v="Comedy"/>
    <x v="16"/>
    <s v="Sci-Fi"/>
    <m/>
    <m/>
    <m/>
    <m/>
    <m/>
  </r>
  <r>
    <s v="Peter Jackson"/>
    <n v="108"/>
    <x v="3351"/>
    <s v="Biography|Crime|Drama|Romance|Thriller"/>
    <x v="3705"/>
    <s v="English"/>
    <s v="New Zealand"/>
    <n v="5000000"/>
    <n v="1994"/>
    <n v="7.4"/>
    <s v="Biography"/>
    <x v="7"/>
    <s v="Drama"/>
    <s v="Romance"/>
    <s v="Thriller"/>
    <m/>
    <m/>
    <m/>
  </r>
  <r>
    <s v="Michael Polish"/>
    <n v="121"/>
    <x v="3352"/>
    <s v="Drama"/>
    <x v="3706"/>
    <s v="English"/>
    <s v="USA"/>
    <n v="5000000"/>
    <n v="2015"/>
    <n v="4.5999999999999996"/>
    <s v="Drama"/>
    <x v="2"/>
    <m/>
    <m/>
    <m/>
    <m/>
    <m/>
    <m/>
  </r>
  <r>
    <s v="Dan Rush"/>
    <n v="97"/>
    <x v="3353"/>
    <s v="Comedy|Drama"/>
    <x v="3707"/>
    <s v="English"/>
    <s v="USA"/>
    <n v="5000000"/>
    <n v="2010"/>
    <n v="6.4"/>
    <s v="Comedy"/>
    <x v="9"/>
    <m/>
    <m/>
    <m/>
    <m/>
    <m/>
    <m/>
  </r>
  <r>
    <s v="Jake Kasdan"/>
    <n v="116"/>
    <x v="3354"/>
    <s v="Comedy|Crime|Drama|Mystery|Thriller"/>
    <x v="3708"/>
    <s v="English"/>
    <s v="USA"/>
    <n v="5000000"/>
    <n v="1998"/>
    <n v="7"/>
    <s v="Comedy"/>
    <x v="7"/>
    <s v="Drama"/>
    <s v="Mystery"/>
    <s v="Thriller"/>
    <m/>
    <m/>
    <m/>
  </r>
  <r>
    <s v="Brad Anderson"/>
    <n v="94"/>
    <x v="3355"/>
    <s v="Drama|Thriller"/>
    <x v="3709"/>
    <s v="English"/>
    <s v="Spain"/>
    <n v="5000000"/>
    <n v="2004"/>
    <n v="7.7"/>
    <s v="Drama"/>
    <x v="1"/>
    <m/>
    <m/>
    <m/>
    <m/>
    <m/>
    <m/>
  </r>
  <r>
    <s v="Paul Schrader"/>
    <n v="103"/>
    <x v="3356"/>
    <s v="Crime|Drama"/>
    <x v="3710"/>
    <s v="English"/>
    <s v="USA"/>
    <n v="5000000"/>
    <n v="1992"/>
    <n v="6.8"/>
    <s v="Crime"/>
    <x v="9"/>
    <m/>
    <m/>
    <m/>
    <m/>
    <m/>
    <m/>
  </r>
  <r>
    <s v="Michael Cuesta"/>
    <n v="112"/>
    <x v="3357"/>
    <s v="Biography|Crime|Drama|Mystery|Thriller"/>
    <x v="3711"/>
    <s v="English"/>
    <s v="USA"/>
    <n v="5000000"/>
    <n v="2014"/>
    <n v="7"/>
    <s v="Biography"/>
    <x v="7"/>
    <s v="Drama"/>
    <s v="Mystery"/>
    <s v="Thriller"/>
    <m/>
    <m/>
    <m/>
  </r>
  <r>
    <s v="John Cameron Mitchell"/>
    <n v="91"/>
    <x v="3358"/>
    <s v="Drama"/>
    <x v="3712"/>
    <s v="English"/>
    <s v="USA"/>
    <n v="5000000"/>
    <n v="2010"/>
    <n v="7"/>
    <s v="Drama"/>
    <x v="2"/>
    <m/>
    <m/>
    <m/>
    <m/>
    <m/>
    <m/>
  </r>
  <r>
    <s v="Fenton Bailey"/>
    <n v="98"/>
    <x v="3359"/>
    <s v="Biography|Crime|Drama|Thriller"/>
    <x v="3713"/>
    <s v="English"/>
    <s v="USA"/>
    <n v="5000000"/>
    <n v="2003"/>
    <n v="6.3"/>
    <s v="Biography"/>
    <x v="7"/>
    <s v="Drama"/>
    <s v="Thriller"/>
    <m/>
    <m/>
    <m/>
    <m/>
  </r>
  <r>
    <s v="Jeremy Saulnier"/>
    <n v="95"/>
    <x v="3360"/>
    <s v="Crime|Horror|Music|Thriller"/>
    <x v="3714"/>
    <s v="English"/>
    <s v="USA"/>
    <n v="5000000"/>
    <n v="2015"/>
    <n v="7.1"/>
    <s v="Crime"/>
    <x v="11"/>
    <s v="Music"/>
    <s v="Thriller"/>
    <m/>
    <m/>
    <m/>
    <m/>
  </r>
  <r>
    <s v="Billy Kent"/>
    <n v="88"/>
    <x v="4"/>
    <s v="Comedy|Drama|Romance"/>
    <x v="3715"/>
    <s v="English"/>
    <s v="USA"/>
    <n v="5000000"/>
    <n v="2006"/>
    <n v="5.6"/>
    <s v="Comedy"/>
    <x v="9"/>
    <s v="Romance"/>
    <m/>
    <m/>
    <m/>
    <m/>
    <m/>
  </r>
  <r>
    <s v="James Manera"/>
    <n v="99"/>
    <x v="3361"/>
    <s v="Drama|Mystery|Sci-Fi"/>
    <x v="3716"/>
    <s v="English"/>
    <s v="USA"/>
    <n v="5000000"/>
    <n v="2014"/>
    <n v="4.4000000000000004"/>
    <s v="Drama"/>
    <x v="12"/>
    <s v="Sci-Fi"/>
    <m/>
    <m/>
    <m/>
    <m/>
    <m/>
  </r>
  <r>
    <s v="Wes Anderson"/>
    <n v="91"/>
    <x v="3362"/>
    <s v="Comedy|Crime|Drama"/>
    <x v="3717"/>
    <s v="English"/>
    <s v="USA"/>
    <n v="7000000"/>
    <n v="1996"/>
    <n v="7.1"/>
    <s v="Comedy"/>
    <x v="7"/>
    <s v="Drama"/>
    <m/>
    <m/>
    <m/>
    <m/>
    <m/>
  </r>
  <r>
    <s v="Kevin Spacey"/>
    <n v="97"/>
    <x v="3363"/>
    <s v="Crime|Drama|Thriller"/>
    <x v="3718"/>
    <s v="English"/>
    <s v="USA"/>
    <n v="5000000"/>
    <n v="1996"/>
    <n v="6.1"/>
    <s v="Crime"/>
    <x v="9"/>
    <s v="Thriller"/>
    <m/>
    <m/>
    <m/>
    <m/>
    <m/>
  </r>
  <r>
    <s v="Feroz Abbas Khan"/>
    <n v="136"/>
    <x v="3364"/>
    <s v="Biography|Drama|History"/>
    <x v="3719"/>
    <s v="Hindi"/>
    <s v="India"/>
    <s v="-"/>
    <n v="2007"/>
    <n v="7.4"/>
    <s v="Biography"/>
    <x v="9"/>
    <s v="History"/>
    <m/>
    <m/>
    <m/>
    <m/>
    <m/>
  </r>
  <r>
    <s v="Errol Morris"/>
    <n v="118"/>
    <x v="3365"/>
    <s v="Crime|Documentary|War"/>
    <x v="3720"/>
    <s v="English"/>
    <s v="USA"/>
    <s v="-"/>
    <n v="2008"/>
    <n v="7.5"/>
    <s v="Crime"/>
    <x v="21"/>
    <s v="War"/>
    <m/>
    <m/>
    <m/>
    <m/>
    <m/>
  </r>
  <r>
    <s v="Dennis Hopper"/>
    <n v="94"/>
    <x v="4"/>
    <s v="Drama"/>
    <x v="3721"/>
    <s v="English"/>
    <s v="Canada"/>
    <n v="2200000"/>
    <n v="1980"/>
    <n v="7.2"/>
    <s v="Drama"/>
    <x v="2"/>
    <m/>
    <m/>
    <m/>
    <m/>
    <m/>
    <m/>
  </r>
  <r>
    <s v="Eli Craig"/>
    <n v="89"/>
    <x v="3366"/>
    <s v="Comedy|Horror"/>
    <x v="3722"/>
    <s v="English"/>
    <s v="Canada"/>
    <s v="-"/>
    <n v="2010"/>
    <n v="7.6"/>
    <s v="Comedy"/>
    <x v="11"/>
    <m/>
    <m/>
    <m/>
    <m/>
    <m/>
    <m/>
  </r>
  <r>
    <s v="Nicholas Fackler"/>
    <n v="90"/>
    <x v="3367"/>
    <s v="Drama|Romance"/>
    <x v="3723"/>
    <s v="English"/>
    <s v="USA"/>
    <n v="5000000"/>
    <n v="2008"/>
    <n v="7.3"/>
    <s v="Drama"/>
    <x v="6"/>
    <m/>
    <m/>
    <m/>
    <m/>
    <m/>
    <m/>
  </r>
  <r>
    <s v="Richard Wallace"/>
    <n v="95"/>
    <x v="4"/>
    <s v="Adventure|Drama|Romance"/>
    <x v="3724"/>
    <s v="English"/>
    <s v="USA"/>
    <n v="3209000"/>
    <n v="1947"/>
    <n v="6.2"/>
    <s v="Adventure"/>
    <x v="9"/>
    <s v="Romance"/>
    <m/>
    <m/>
    <m/>
    <m/>
    <m/>
  </r>
  <r>
    <s v="Morgan J. Freeman"/>
    <n v="90"/>
    <x v="3368"/>
    <s v="Drama"/>
    <x v="3725"/>
    <s v="English"/>
    <s v="USA"/>
    <n v="2000000"/>
    <n v="1998"/>
    <n v="6.2"/>
    <s v="Drama"/>
    <x v="2"/>
    <m/>
    <m/>
    <m/>
    <m/>
    <m/>
    <m/>
  </r>
  <r>
    <s v="Matthew Hastings"/>
    <n v="95"/>
    <x v="4"/>
    <s v="Comedy|Horror|Sci-Fi"/>
    <x v="3726"/>
    <s v="English"/>
    <s v="Canada"/>
    <n v="5000000"/>
    <n v="2004"/>
    <n v="4.5999999999999996"/>
    <s v="Comedy"/>
    <x v="11"/>
    <s v="Sci-Fi"/>
    <m/>
    <m/>
    <m/>
    <m/>
    <m/>
  </r>
  <r>
    <s v="M. Night Shyamalan"/>
    <n v="94"/>
    <x v="3369"/>
    <s v="Horror|Thriller"/>
    <x v="3727"/>
    <s v="English"/>
    <s v="USA"/>
    <n v="5000000"/>
    <n v="2015"/>
    <n v="6.2"/>
    <s v="Horror"/>
    <x v="1"/>
    <m/>
    <m/>
    <m/>
    <m/>
    <m/>
    <m/>
  </r>
  <r>
    <s v="Brian De Palma"/>
    <n v="90"/>
    <x v="3370"/>
    <s v="Crime|Thriller|War"/>
    <x v="3728"/>
    <s v="English"/>
    <s v="USA"/>
    <n v="5000000"/>
    <n v="2007"/>
    <n v="6.2"/>
    <s v="Crime"/>
    <x v="1"/>
    <s v="War"/>
    <m/>
    <m/>
    <m/>
    <m/>
    <m/>
  </r>
  <r>
    <s v="Klaus Menzel"/>
    <n v="103"/>
    <x v="3371"/>
    <s v="Mystery|Romance|Thriller"/>
    <x v="3729"/>
    <s v="English"/>
    <s v="Germany"/>
    <n v="5000000"/>
    <n v="2004"/>
    <n v="3.3"/>
    <s v="Mystery"/>
    <x v="6"/>
    <s v="Thriller"/>
    <m/>
    <m/>
    <m/>
    <m/>
    <m/>
  </r>
  <r>
    <s v="-"/>
    <n v="60"/>
    <x v="4"/>
    <s v="Drama|Fantasy"/>
    <x v="3730"/>
    <s v="English"/>
    <s v="USA"/>
    <s v="-"/>
    <s v="-"/>
    <n v="7.5"/>
    <s v="Drama"/>
    <x v="5"/>
    <m/>
    <m/>
    <m/>
    <m/>
    <m/>
    <m/>
  </r>
  <r>
    <s v="Oren Peli"/>
    <n v="91"/>
    <x v="4"/>
    <s v="Horror|Sci-Fi|Thriller"/>
    <x v="3731"/>
    <s v="English"/>
    <s v="USA"/>
    <n v="5000000"/>
    <n v="2015"/>
    <n v="4.2"/>
    <s v="Horror"/>
    <x v="10"/>
    <s v="Thriller"/>
    <m/>
    <m/>
    <m/>
    <m/>
    <m/>
  </r>
  <r>
    <s v="Jaume BalaguerÃ³"/>
    <n v="102"/>
    <x v="4"/>
    <s v="Drama|Horror|Thriller"/>
    <x v="3732"/>
    <s v="Spanish"/>
    <s v="Spain"/>
    <n v="5000000"/>
    <n v="2011"/>
    <n v="7.2"/>
    <s v="Drama"/>
    <x v="11"/>
    <s v="Thriller"/>
    <m/>
    <m/>
    <m/>
    <m/>
    <m/>
  </r>
  <r>
    <s v="Paul Andrew Williams"/>
    <n v="92"/>
    <x v="4"/>
    <s v="Comedy|Crime|Horror|Thriller"/>
    <x v="3733"/>
    <s v="English"/>
    <s v="UK"/>
    <n v="2500000"/>
    <n v="2008"/>
    <n v="6.2"/>
    <s v="Comedy"/>
    <x v="7"/>
    <s v="Horror"/>
    <s v="Thriller"/>
    <m/>
    <m/>
    <m/>
    <m/>
  </r>
  <r>
    <s v="Stephen Herek"/>
    <n v="87"/>
    <x v="4"/>
    <s v="Comedy|Drama|Fantasy"/>
    <x v="3734"/>
    <s v="English"/>
    <s v="USA"/>
    <n v="5000000"/>
    <n v="2009"/>
    <n v="6.1"/>
    <s v="Comedy"/>
    <x v="9"/>
    <s v="Fantasy"/>
    <m/>
    <m/>
    <m/>
    <m/>
    <m/>
  </r>
  <r>
    <s v="Bob Saget"/>
    <n v="80"/>
    <x v="4"/>
    <s v="Animation|Comedy"/>
    <x v="3735"/>
    <s v="English"/>
    <s v="USA"/>
    <s v="-"/>
    <n v="2006"/>
    <n v="4.2"/>
    <s v="Animation"/>
    <x v="8"/>
    <m/>
    <m/>
    <m/>
    <m/>
    <m/>
    <m/>
  </r>
  <r>
    <s v="Jim Amatulli"/>
    <n v="90"/>
    <x v="4"/>
    <s v="Drama|Family|Music"/>
    <x v="3736"/>
    <s v="English"/>
    <s v="USA"/>
    <s v="-"/>
    <n v="2009"/>
    <n v="4.5"/>
    <s v="Drama"/>
    <x v="4"/>
    <s v="Music"/>
    <m/>
    <m/>
    <m/>
    <m/>
    <m/>
  </r>
  <r>
    <s v="-"/>
    <n v="44"/>
    <x v="4"/>
    <s v="Comedy|Crime|Mystery"/>
    <x v="3737"/>
    <s v="English"/>
    <s v="USA"/>
    <s v="-"/>
    <s v="-"/>
    <n v="8.4"/>
    <s v="Comedy"/>
    <x v="7"/>
    <s v="Mystery"/>
    <m/>
    <m/>
    <m/>
    <m/>
    <m/>
  </r>
  <r>
    <s v="William H. Macy"/>
    <n v="105"/>
    <x v="3372"/>
    <s v="Comedy|Drama|Music"/>
    <x v="3738"/>
    <s v="English"/>
    <s v="USA"/>
    <n v="5000000"/>
    <n v="2014"/>
    <n v="7.5"/>
    <s v="Comedy"/>
    <x v="9"/>
    <s v="Music"/>
    <m/>
    <m/>
    <m/>
    <m/>
    <m/>
  </r>
  <r>
    <s v="Barrett Esposito"/>
    <n v="67"/>
    <x v="4"/>
    <s v="Animation|Family"/>
    <x v="3739"/>
    <s v="English"/>
    <s v="USA"/>
    <n v="10000000"/>
    <n v="2014"/>
    <n v="6.7"/>
    <s v="Animation"/>
    <x v="4"/>
    <m/>
    <m/>
    <m/>
    <m/>
    <m/>
    <m/>
  </r>
  <r>
    <s v="Mitch Davis"/>
    <n v="95"/>
    <x v="4"/>
    <s v="Comedy"/>
    <x v="3740"/>
    <s v="English"/>
    <s v="USA"/>
    <s v="-"/>
    <n v="2015"/>
    <n v="5.0999999999999996"/>
    <s v="Comedy"/>
    <x v="2"/>
    <m/>
    <m/>
    <m/>
    <m/>
    <m/>
    <m/>
  </r>
  <r>
    <s v="Eric Bross"/>
    <n v="87"/>
    <x v="4"/>
    <s v="Crime|Drama|Thriller"/>
    <x v="3741"/>
    <s v="English"/>
    <s v="USA"/>
    <n v="5000000"/>
    <n v="2011"/>
    <n v="5.5"/>
    <s v="Crime"/>
    <x v="9"/>
    <s v="Thriller"/>
    <m/>
    <m/>
    <m/>
    <m/>
    <m/>
  </r>
  <r>
    <s v="Paul Schrader"/>
    <n v="94"/>
    <x v="4"/>
    <s v="Drama|Thriller"/>
    <x v="3742"/>
    <s v="English"/>
    <s v="Bahamas"/>
    <n v="5000000"/>
    <n v="2014"/>
    <n v="4.4000000000000004"/>
    <s v="Drama"/>
    <x v="1"/>
    <m/>
    <m/>
    <m/>
    <m/>
    <m/>
    <m/>
  </r>
  <r>
    <s v="Vicky Jewson"/>
    <n v="109"/>
    <x v="4"/>
    <s v="Action|Drama|Thriller|War"/>
    <x v="3743"/>
    <s v="English"/>
    <s v="UK"/>
    <n v="5000000"/>
    <n v="2014"/>
    <n v="4.4000000000000004"/>
    <s v="Action"/>
    <x v="9"/>
    <s v="Thriller"/>
    <s v="War"/>
    <m/>
    <m/>
    <m/>
    <m/>
  </r>
  <r>
    <s v="Peter Hyams"/>
    <n v="130"/>
    <x v="4"/>
    <s v="Action|Sci-Fi|Thriller"/>
    <x v="3744"/>
    <s v="English"/>
    <s v="USA"/>
    <n v="5000000"/>
    <n v="1977"/>
    <n v="6.8"/>
    <s v="Action"/>
    <x v="10"/>
    <s v="Thriller"/>
    <m/>
    <m/>
    <m/>
    <m/>
    <m/>
  </r>
  <r>
    <s v="Marc Bennett"/>
    <s v="-"/>
    <x v="4"/>
    <s v="Comedy|Drama"/>
    <x v="3745"/>
    <s v="English"/>
    <s v="USA"/>
    <n v="5000000"/>
    <n v="2012"/>
    <n v="6.7"/>
    <s v="Comedy"/>
    <x v="9"/>
    <m/>
    <m/>
    <m/>
    <m/>
    <m/>
    <m/>
  </r>
  <r>
    <s v="Mike Mayhall"/>
    <n v="88"/>
    <x v="4"/>
    <s v="Family"/>
    <x v="3746"/>
    <s v="English"/>
    <s v="USA"/>
    <n v="5000000"/>
    <n v="2015"/>
    <n v="8.6"/>
    <s v="Family"/>
    <x v="2"/>
    <m/>
    <m/>
    <m/>
    <m/>
    <m/>
    <m/>
  </r>
  <r>
    <s v="Kevin Smith"/>
    <n v="88"/>
    <x v="4"/>
    <s v="Comedy|Fantasy|Horror|Thriller"/>
    <x v="3747"/>
    <s v="English"/>
    <s v="USA"/>
    <n v="5000000"/>
    <n v="2016"/>
    <n v="4.8"/>
    <s v="Comedy"/>
    <x v="5"/>
    <s v="Horror"/>
    <s v="Thriller"/>
    <m/>
    <m/>
    <m/>
    <m/>
  </r>
  <r>
    <s v="Stanton Barrett"/>
    <n v="97"/>
    <x v="4"/>
    <s v="Action|Horror"/>
    <x v="3748"/>
    <s v="English"/>
    <s v="USA"/>
    <s v="-"/>
    <n v="2015"/>
    <n v="3.4"/>
    <s v="Action"/>
    <x v="11"/>
    <m/>
    <m/>
    <m/>
    <m/>
    <m/>
    <m/>
  </r>
  <r>
    <s v="JirÃ­ Menzel"/>
    <n v="113"/>
    <x v="3373"/>
    <s v="Comedy|Drama|Romance|War"/>
    <x v="3749"/>
    <s v="Czech"/>
    <s v="Czech Republic"/>
    <n v="84450000"/>
    <n v="2006"/>
    <n v="7.4"/>
    <s v="Comedy"/>
    <x v="9"/>
    <s v="Romance"/>
    <s v="War"/>
    <m/>
    <m/>
    <m/>
    <m/>
  </r>
  <r>
    <s v="Fatih Akin"/>
    <n v="99"/>
    <x v="3374"/>
    <s v="Comedy|Drama"/>
    <x v="3750"/>
    <s v="German"/>
    <s v="Germany"/>
    <n v="4000000"/>
    <n v="2009"/>
    <n v="7.3"/>
    <s v="Comedy"/>
    <x v="9"/>
    <m/>
    <m/>
    <m/>
    <m/>
    <m/>
    <m/>
  </r>
  <r>
    <s v="Billy Bob Thornton"/>
    <n v="148"/>
    <x v="3375"/>
    <s v="Drama"/>
    <x v="3751"/>
    <s v="English"/>
    <s v="USA"/>
    <n v="890000"/>
    <n v="1996"/>
    <n v="8"/>
    <s v="Drama"/>
    <x v="2"/>
    <m/>
    <m/>
    <m/>
    <m/>
    <m/>
    <m/>
  </r>
  <r>
    <s v="Nick Murphy"/>
    <n v="107"/>
    <x v="4"/>
    <s v="Horror|Thriller"/>
    <x v="3752"/>
    <s v="English"/>
    <s v="UK"/>
    <n v="3000000"/>
    <n v="2011"/>
    <n v="6.5"/>
    <s v="Horror"/>
    <x v="1"/>
    <m/>
    <m/>
    <m/>
    <m/>
    <m/>
    <m/>
  </r>
  <r>
    <s v="Eli Roth"/>
    <n v="93"/>
    <x v="3376"/>
    <s v="Horror"/>
    <x v="3753"/>
    <s v="English"/>
    <s v="USA"/>
    <n v="4800000"/>
    <n v="2005"/>
    <n v="5.9"/>
    <s v="Horror"/>
    <x v="2"/>
    <m/>
    <m/>
    <m/>
    <m/>
    <m/>
    <m/>
  </r>
  <r>
    <s v="Michael Winterbottom"/>
    <n v="94"/>
    <x v="3377"/>
    <s v="Comedy|Drama"/>
    <x v="3754"/>
    <s v="English"/>
    <s v="UK"/>
    <n v="2800000"/>
    <n v="2005"/>
    <n v="6.8"/>
    <s v="Comedy"/>
    <x v="9"/>
    <m/>
    <m/>
    <m/>
    <m/>
    <m/>
    <m/>
  </r>
  <r>
    <s v="Jeff Nichols"/>
    <n v="121"/>
    <x v="3378"/>
    <s v="Drama|Thriller"/>
    <x v="3755"/>
    <s v="English"/>
    <s v="USA"/>
    <n v="5000000"/>
    <n v="2011"/>
    <n v="7.4"/>
    <s v="Drama"/>
    <x v="1"/>
    <m/>
    <m/>
    <m/>
    <m/>
    <m/>
    <m/>
  </r>
  <r>
    <s v="Frank LaLoggia"/>
    <n v="118"/>
    <x v="3379"/>
    <s v="Fantasy|Horror|Mystery|Thriller"/>
    <x v="3756"/>
    <s v="English"/>
    <s v="USA"/>
    <n v="4700000"/>
    <n v="1988"/>
    <n v="6.7"/>
    <s v="Fantasy"/>
    <x v="11"/>
    <s v="Mystery"/>
    <s v="Thriller"/>
    <m/>
    <m/>
    <m/>
    <m/>
  </r>
  <r>
    <s v="Jeremy Brock"/>
    <n v="98"/>
    <x v="3380"/>
    <s v="Comedy|Drama"/>
    <x v="3757"/>
    <s v="English"/>
    <s v="UK"/>
    <s v="-"/>
    <n v="2006"/>
    <n v="6.8"/>
    <s v="Comedy"/>
    <x v="9"/>
    <m/>
    <m/>
    <m/>
    <m/>
    <m/>
    <m/>
  </r>
  <r>
    <s v="Scott Foley"/>
    <n v="82"/>
    <x v="4"/>
    <s v="Comedy|Crime"/>
    <x v="3758"/>
    <s v="English"/>
    <s v="USA"/>
    <n v="5000000"/>
    <n v="2014"/>
    <n v="5.4"/>
    <s v="Comedy"/>
    <x v="7"/>
    <m/>
    <m/>
    <m/>
    <m/>
    <m/>
    <m/>
  </r>
  <r>
    <s v="Tobe Hooper"/>
    <n v="101"/>
    <x v="3381"/>
    <s v="Comedy|Horror"/>
    <x v="3759"/>
    <s v="English"/>
    <s v="USA"/>
    <n v="4700000"/>
    <n v="1986"/>
    <n v="5.5"/>
    <s v="Comedy"/>
    <x v="11"/>
    <m/>
    <m/>
    <m/>
    <m/>
    <m/>
    <m/>
  </r>
  <r>
    <s v="Sam Peckinpah"/>
    <n v="106"/>
    <x v="4"/>
    <s v="Biography|Drama|Romance|Western"/>
    <x v="3760"/>
    <s v="English"/>
    <s v="USA"/>
    <n v="4638783"/>
    <n v="1973"/>
    <n v="7.4"/>
    <s v="Biography"/>
    <x v="9"/>
    <s v="Romance"/>
    <s v="Western"/>
    <m/>
    <m/>
    <m/>
    <m/>
  </r>
  <r>
    <s v="Nicolas Winding Refn"/>
    <n v="90"/>
    <x v="3382"/>
    <s v="Crime|Drama"/>
    <x v="3761"/>
    <s v="English"/>
    <s v="Denmark"/>
    <n v="4800000"/>
    <n v="2013"/>
    <n v="5.7"/>
    <s v="Crime"/>
    <x v="9"/>
    <m/>
    <m/>
    <m/>
    <m/>
    <m/>
    <m/>
  </r>
  <r>
    <s v="Christophe Ali"/>
    <n v="79"/>
    <x v="4"/>
    <s v="Drama"/>
    <x v="3762"/>
    <s v="French"/>
    <s v="France"/>
    <s v="-"/>
    <n v="2005"/>
    <n v="5.4"/>
    <s v="Drama"/>
    <x v="2"/>
    <m/>
    <m/>
    <m/>
    <m/>
    <m/>
    <m/>
  </r>
  <r>
    <s v="Gabriela Tagliavini"/>
    <n v="87"/>
    <x v="4"/>
    <s v="Comedy"/>
    <x v="3763"/>
    <s v="English"/>
    <s v="USA"/>
    <n v="4700000"/>
    <n v="2011"/>
    <n v="3.2"/>
    <s v="Comedy"/>
    <x v="2"/>
    <m/>
    <m/>
    <m/>
    <m/>
    <m/>
    <m/>
  </r>
  <r>
    <s v="Shekar"/>
    <s v="-"/>
    <x v="4"/>
    <s v="Comedy|Romance"/>
    <x v="3764"/>
    <s v="Kannada"/>
    <s v="India"/>
    <s v="-"/>
    <n v="2013"/>
    <n v="7.1"/>
    <s v="Comedy"/>
    <x v="6"/>
    <m/>
    <m/>
    <m/>
    <m/>
    <m/>
    <m/>
  </r>
  <r>
    <s v="Shona Auerbach"/>
    <n v="105"/>
    <x v="3383"/>
    <s v="Drama|Romance"/>
    <x v="3765"/>
    <s v="English"/>
    <s v="UK"/>
    <s v="-"/>
    <n v="2004"/>
    <n v="7.8"/>
    <s v="Drama"/>
    <x v="6"/>
    <m/>
    <m/>
    <m/>
    <m/>
    <m/>
    <m/>
  </r>
  <r>
    <s v="Leonard Farlinger"/>
    <n v="89"/>
    <x v="4"/>
    <s v="Western"/>
    <x v="3766"/>
    <s v="English"/>
    <s v="Canada"/>
    <n v="5000000"/>
    <n v="2007"/>
    <n v="5.3"/>
    <s v="Western"/>
    <x v="2"/>
    <m/>
    <m/>
    <m/>
    <m/>
    <m/>
    <m/>
  </r>
  <r>
    <s v="Michel Leclerc"/>
    <n v="100"/>
    <x v="3384"/>
    <s v="Comedy|Drama|Romance"/>
    <x v="3767"/>
    <s v="French"/>
    <s v="France"/>
    <n v="4600000"/>
    <n v="2010"/>
    <n v="7.2"/>
    <s v="Comedy"/>
    <x v="9"/>
    <s v="Romance"/>
    <m/>
    <m/>
    <m/>
    <m/>
    <m/>
  </r>
  <r>
    <s v="Analeine Cal y Mayor"/>
    <n v="92"/>
    <x v="4"/>
    <s v="Comedy|Drama"/>
    <x v="3768"/>
    <s v="English"/>
    <s v="Mexico"/>
    <n v="4700000"/>
    <n v="2013"/>
    <n v="6.2"/>
    <s v="Comedy"/>
    <x v="9"/>
    <m/>
    <m/>
    <m/>
    <m/>
    <m/>
    <m/>
  </r>
  <r>
    <s v="Tom Kalin"/>
    <n v="97"/>
    <x v="3385"/>
    <s v="Drama"/>
    <x v="3769"/>
    <s v="English"/>
    <s v="Spain"/>
    <n v="4600000"/>
    <n v="2007"/>
    <n v="5.9"/>
    <s v="Drama"/>
    <x v="2"/>
    <m/>
    <m/>
    <m/>
    <m/>
    <m/>
    <m/>
  </r>
  <r>
    <s v="Robert Sarkies"/>
    <n v="100"/>
    <x v="3386"/>
    <s v="Crime|Drama"/>
    <x v="3721"/>
    <s v="English"/>
    <s v="New Zealand"/>
    <s v="-"/>
    <n v="2006"/>
    <n v="7.3"/>
    <s v="Crime"/>
    <x v="9"/>
    <m/>
    <m/>
    <m/>
    <m/>
    <m/>
    <m/>
  </r>
  <r>
    <s v="Hugh Wilson"/>
    <n v="96"/>
    <x v="3387"/>
    <s v="Comedy"/>
    <x v="3770"/>
    <s v="English"/>
    <s v="USA"/>
    <n v="4500000"/>
    <n v="1984"/>
    <n v="6.7"/>
    <s v="Comedy"/>
    <x v="2"/>
    <m/>
    <m/>
    <m/>
    <m/>
    <m/>
    <m/>
  </r>
  <r>
    <s v="Randal Kleiser"/>
    <n v="104"/>
    <x v="4"/>
    <s v="Adventure|Drama|Romance"/>
    <x v="3771"/>
    <s v="English"/>
    <s v="USA"/>
    <n v="4500000"/>
    <n v="1980"/>
    <n v="5.7"/>
    <s v="Adventure"/>
    <x v="9"/>
    <s v="Romance"/>
    <m/>
    <m/>
    <m/>
    <m/>
    <m/>
  </r>
  <r>
    <s v="Mike Newell"/>
    <n v="117"/>
    <x v="3388"/>
    <s v="Comedy|Drama|Romance"/>
    <x v="3772"/>
    <s v="English"/>
    <s v="UK"/>
    <n v="4500000"/>
    <n v="1994"/>
    <n v="7.1"/>
    <s v="Comedy"/>
    <x v="9"/>
    <s v="Romance"/>
    <m/>
    <m/>
    <m/>
    <m/>
    <m/>
  </r>
  <r>
    <s v="Amy Heckerling"/>
    <n v="90"/>
    <x v="4"/>
    <s v="Comedy|Drama"/>
    <x v="3773"/>
    <s v="English"/>
    <s v="USA"/>
    <n v="4500000"/>
    <n v="1982"/>
    <n v="7.2"/>
    <s v="Comedy"/>
    <x v="9"/>
    <m/>
    <m/>
    <m/>
    <m/>
    <m/>
    <m/>
  </r>
  <r>
    <s v="John Huston"/>
    <n v="115"/>
    <x v="4"/>
    <s v="Adventure|Drama"/>
    <x v="3774"/>
    <s v="English"/>
    <s v="USA"/>
    <n v="4500000"/>
    <n v="1956"/>
    <n v="7.4"/>
    <s v="Adventure"/>
    <x v="9"/>
    <m/>
    <m/>
    <m/>
    <m/>
    <m/>
    <m/>
  </r>
  <r>
    <s v="Spike Lee"/>
    <n v="108"/>
    <x v="3389"/>
    <s v="Drama"/>
    <x v="3775"/>
    <s v="English"/>
    <s v="USA"/>
    <n v="15000000"/>
    <n v="2002"/>
    <n v="7.7"/>
    <s v="Drama"/>
    <x v="2"/>
    <m/>
    <m/>
    <m/>
    <m/>
    <m/>
    <m/>
  </r>
  <r>
    <s v="-"/>
    <n v="43"/>
    <x v="4"/>
    <s v="Crime|Drama"/>
    <x v="3776"/>
    <s v="English"/>
    <s v="USA"/>
    <s v="-"/>
    <s v="-"/>
    <n v="7.7"/>
    <s v="Crime"/>
    <x v="9"/>
    <m/>
    <m/>
    <m/>
    <m/>
    <m/>
    <m/>
  </r>
  <r>
    <s v="Lana Wachowski"/>
    <n v="109"/>
    <x v="3390"/>
    <s v="Crime|Drama|Romance|Thriller"/>
    <x v="3777"/>
    <s v="English"/>
    <s v="USA"/>
    <n v="4500000"/>
    <n v="1996"/>
    <n v="7.4"/>
    <s v="Crime"/>
    <x v="9"/>
    <s v="Romance"/>
    <s v="Thriller"/>
    <m/>
    <m/>
    <m/>
    <m/>
  </r>
  <r>
    <s v="Darren Aronofsky"/>
    <n v="102"/>
    <x v="3391"/>
    <s v="Drama"/>
    <x v="3778"/>
    <s v="English"/>
    <s v="USA"/>
    <n v="4500000"/>
    <n v="2000"/>
    <n v="8.4"/>
    <s v="Drama"/>
    <x v="2"/>
    <m/>
    <m/>
    <m/>
    <m/>
    <m/>
    <m/>
  </r>
  <r>
    <s v="Walter Lang"/>
    <n v="100"/>
    <x v="4"/>
    <s v="Musical|Romance"/>
    <x v="3779"/>
    <s v="English"/>
    <s v="USA"/>
    <s v="-"/>
    <n v="1945"/>
    <n v="7.1"/>
    <s v="Musical"/>
    <x v="6"/>
    <m/>
    <m/>
    <m/>
    <m/>
    <m/>
    <m/>
  </r>
  <r>
    <s v="Carlos Saura"/>
    <n v="115"/>
    <x v="3392"/>
    <s v="Drama|Musical"/>
    <x v="3780"/>
    <s v="Spanish"/>
    <s v="Spain"/>
    <n v="700000000"/>
    <n v="1998"/>
    <n v="7.2"/>
    <s v="Drama"/>
    <x v="15"/>
    <m/>
    <m/>
    <m/>
    <m/>
    <m/>
    <m/>
  </r>
  <r>
    <s v="Oliver Stone"/>
    <n v="122"/>
    <x v="4"/>
    <s v="Drama|History|Thriller|War"/>
    <x v="3781"/>
    <s v="English"/>
    <s v="UK"/>
    <n v="4500000"/>
    <n v="1986"/>
    <n v="7.5"/>
    <s v="Drama"/>
    <x v="14"/>
    <s v="Thriller"/>
    <s v="War"/>
    <m/>
    <m/>
    <m/>
    <m/>
  </r>
  <r>
    <s v="Andrew Erwin"/>
    <n v="98"/>
    <x v="3393"/>
    <s v="Comedy"/>
    <x v="3782"/>
    <s v="English"/>
    <s v="USA"/>
    <n v="5000000"/>
    <n v="2014"/>
    <n v="5.4"/>
    <s v="Comedy"/>
    <x v="2"/>
    <m/>
    <m/>
    <m/>
    <m/>
    <m/>
    <m/>
  </r>
  <r>
    <s v="Richard Kelly"/>
    <n v="133"/>
    <x v="3394"/>
    <s v="Drama|Sci-Fi|Thriller"/>
    <x v="3783"/>
    <s v="English"/>
    <s v="USA"/>
    <n v="4500000"/>
    <n v="2001"/>
    <n v="8.1"/>
    <s v="Drama"/>
    <x v="10"/>
    <s v="Thriller"/>
    <m/>
    <m/>
    <m/>
    <m/>
    <m/>
  </r>
  <r>
    <s v="Beto GÃ³mez"/>
    <n v="105"/>
    <x v="3395"/>
    <s v="Adventure|Comedy|Western"/>
    <x v="3784"/>
    <s v="Spanish"/>
    <s v="Mexico"/>
    <s v="-"/>
    <n v="2011"/>
    <n v="6"/>
    <s v="Adventure"/>
    <x v="8"/>
    <s v="Western"/>
    <m/>
    <m/>
    <m/>
    <m/>
    <m/>
  </r>
  <r>
    <s v="Mike van Diem"/>
    <n v="122"/>
    <x v="3396"/>
    <s v="Crime|Drama|Mystery"/>
    <x v="3785"/>
    <s v="Dutch"/>
    <s v="Netherlands"/>
    <n v="4500000"/>
    <n v="1997"/>
    <n v="7.8"/>
    <s v="Crime"/>
    <x v="9"/>
    <s v="Mystery"/>
    <m/>
    <m/>
    <m/>
    <m/>
    <m/>
  </r>
  <r>
    <s v="Jonas Ã…kerlund"/>
    <n v="106"/>
    <x v="3397"/>
    <s v="Comedy|Crime|Drama"/>
    <x v="3786"/>
    <s v="English"/>
    <s v="USA"/>
    <n v="2000000"/>
    <n v="2002"/>
    <n v="6.8"/>
    <s v="Comedy"/>
    <x v="7"/>
    <s v="Drama"/>
    <m/>
    <m/>
    <m/>
    <m/>
    <m/>
  </r>
  <r>
    <s v="Todd Solondz"/>
    <n v="98"/>
    <x v="3398"/>
    <s v="Comedy|Drama"/>
    <x v="3787"/>
    <s v="English"/>
    <s v="USA"/>
    <s v="-"/>
    <n v="2009"/>
    <n v="6.5"/>
    <s v="Comedy"/>
    <x v="9"/>
    <m/>
    <m/>
    <m/>
    <m/>
    <m/>
    <m/>
  </r>
  <r>
    <s v="Chan-wook Park"/>
    <n v="112"/>
    <x v="3399"/>
    <s v="Crime|Drama"/>
    <x v="3788"/>
    <s v="Korean"/>
    <s v="South Korea"/>
    <n v="4200000000"/>
    <n v="2005"/>
    <n v="7.7"/>
    <s v="Crime"/>
    <x v="9"/>
    <m/>
    <m/>
    <m/>
    <m/>
    <m/>
    <m/>
  </r>
  <r>
    <s v="RenÃ© FÃ©ret"/>
    <n v="120"/>
    <x v="3400"/>
    <s v="Biography|Drama|Music|Romance"/>
    <x v="3789"/>
    <s v="French"/>
    <s v="France"/>
    <s v="-"/>
    <n v="2010"/>
    <n v="6.4"/>
    <s v="Biography"/>
    <x v="9"/>
    <s v="Music"/>
    <s v="Romance"/>
    <m/>
    <m/>
    <m/>
    <m/>
  </r>
  <r>
    <s v="Barry Skolnick"/>
    <n v="99"/>
    <x v="3401"/>
    <s v="Comedy|Drama|Sport"/>
    <x v="3790"/>
    <s v="English"/>
    <s v="UK"/>
    <n v="2500000"/>
    <n v="2001"/>
    <n v="6.5"/>
    <s v="Comedy"/>
    <x v="9"/>
    <s v="Sport"/>
    <m/>
    <m/>
    <m/>
    <m/>
    <m/>
  </r>
  <r>
    <s v="Johnnie To"/>
    <n v="110"/>
    <x v="3402"/>
    <s v="Action|Crime|Thriller"/>
    <x v="3791"/>
    <s v="Cantonese"/>
    <s v="Hong Kong"/>
    <n v="35000000"/>
    <n v="2006"/>
    <n v="7.3"/>
    <s v="Action"/>
    <x v="7"/>
    <s v="Thriller"/>
    <m/>
    <m/>
    <m/>
    <m/>
    <m/>
  </r>
  <r>
    <s v="Mateo Gil"/>
    <n v="102"/>
    <x v="3403"/>
    <s v="Action|Adventure|Western"/>
    <x v="3792"/>
    <s v="English"/>
    <s v="Spain"/>
    <s v="-"/>
    <n v="2011"/>
    <n v="6.6"/>
    <s v="Action"/>
    <x v="0"/>
    <s v="Western"/>
    <m/>
    <m/>
    <m/>
    <m/>
    <m/>
  </r>
  <r>
    <s v="Lukas Moodysson"/>
    <n v="109"/>
    <x v="3404"/>
    <s v="Crime|Drama"/>
    <x v="3793"/>
    <s v="Russian"/>
    <s v="Sweden"/>
    <s v="-"/>
    <n v="2002"/>
    <n v="7.9"/>
    <s v="Crime"/>
    <x v="9"/>
    <m/>
    <m/>
    <m/>
    <m/>
    <m/>
    <m/>
  </r>
  <r>
    <s v="Agnieszka Wojtowicz-Vosloo"/>
    <n v="104"/>
    <x v="3405"/>
    <s v="Drama|Horror|Mystery|Thriller"/>
    <x v="3794"/>
    <s v="English"/>
    <s v="USA"/>
    <n v="4500000"/>
    <n v="2009"/>
    <n v="5.9"/>
    <s v="Drama"/>
    <x v="11"/>
    <s v="Mystery"/>
    <s v="Thriller"/>
    <m/>
    <m/>
    <m/>
    <m/>
  </r>
  <r>
    <s v="Kabir Sadanand"/>
    <n v="134"/>
    <x v="4"/>
    <s v="Drama|Thriller"/>
    <x v="3795"/>
    <s v="Hindi"/>
    <s v="India"/>
    <s v="-"/>
    <n v="2014"/>
    <n v="4.7"/>
    <s v="Drama"/>
    <x v="1"/>
    <m/>
    <m/>
    <m/>
    <m/>
    <m/>
    <m/>
  </r>
  <r>
    <s v="Milos Forman"/>
    <n v="133"/>
    <x v="3406"/>
    <s v="Drama"/>
    <x v="3796"/>
    <s v="English"/>
    <s v="USA"/>
    <n v="4400000"/>
    <n v="1975"/>
    <n v="8.6999999999999993"/>
    <s v="Drama"/>
    <x v="2"/>
    <m/>
    <m/>
    <m/>
    <m/>
    <m/>
    <m/>
  </r>
  <r>
    <s v="Peter DeLuise"/>
    <n v="85"/>
    <x v="4"/>
    <s v="Comedy"/>
    <x v="3797"/>
    <s v="English"/>
    <s v="USA"/>
    <n v="4400000"/>
    <n v="2015"/>
    <n v="5.9"/>
    <s v="Comedy"/>
    <x v="2"/>
    <m/>
    <m/>
    <m/>
    <m/>
    <m/>
    <m/>
  </r>
  <r>
    <s v="Mel Brooks"/>
    <n v="87"/>
    <x v="4"/>
    <s v="Comedy|Romance"/>
    <x v="3798"/>
    <s v="-"/>
    <s v="USA"/>
    <n v="4400000"/>
    <n v="1976"/>
    <n v="6.7"/>
    <s v="Comedy"/>
    <x v="6"/>
    <m/>
    <m/>
    <m/>
    <m/>
    <m/>
    <m/>
  </r>
  <r>
    <s v="Raja Menon"/>
    <n v="130"/>
    <x v="4"/>
    <s v="Action|Drama|History|Thriller|War"/>
    <x v="3799"/>
    <s v="Hindi"/>
    <s v="India"/>
    <n v="4400000"/>
    <n v="2016"/>
    <n v="8.5"/>
    <s v="Action"/>
    <x v="9"/>
    <s v="History"/>
    <s v="Thriller"/>
    <s v="War"/>
    <m/>
    <m/>
    <m/>
  </r>
  <r>
    <s v="-"/>
    <n v="199"/>
    <x v="4"/>
    <s v="Drama|Family"/>
    <x v="3800"/>
    <s v="English"/>
    <s v="Canada"/>
    <s v="-"/>
    <s v="-"/>
    <n v="8.4"/>
    <s v="Drama"/>
    <x v="4"/>
    <m/>
    <m/>
    <m/>
    <m/>
    <m/>
    <m/>
  </r>
  <r>
    <s v="Ernie Barbarash"/>
    <n v="103"/>
    <x v="3407"/>
    <s v="Action|Adventure"/>
    <x v="3801"/>
    <s v="English"/>
    <s v="USA"/>
    <n v="4500000"/>
    <n v="2014"/>
    <n v="5.8"/>
    <s v="Action"/>
    <x v="0"/>
    <m/>
    <m/>
    <m/>
    <m/>
    <m/>
    <m/>
  </r>
  <r>
    <s v="Nick Love"/>
    <n v="112"/>
    <x v="3408"/>
    <s v="Action|Crime|Drama"/>
    <x v="3802"/>
    <s v="English"/>
    <s v="UK"/>
    <n v="3000000"/>
    <n v="2012"/>
    <n v="6.1"/>
    <s v="Action"/>
    <x v="7"/>
    <s v="Drama"/>
    <m/>
    <m/>
    <m/>
    <m/>
    <m/>
  </r>
  <r>
    <s v="Jonathan Glazer"/>
    <n v="89"/>
    <x v="3409"/>
    <s v="Crime|Thriller"/>
    <x v="3803"/>
    <s v="English"/>
    <s v="UK"/>
    <s v="-"/>
    <n v="2000"/>
    <n v="7.3"/>
    <s v="Crime"/>
    <x v="1"/>
    <m/>
    <m/>
    <m/>
    <m/>
    <m/>
    <m/>
  </r>
  <r>
    <s v="Daniel Espinosa"/>
    <n v="124"/>
    <x v="3410"/>
    <s v="Action|Crime|Drama|Thriller"/>
    <x v="3804"/>
    <s v="Swedish"/>
    <s v="Sweden"/>
    <s v="-"/>
    <n v="2010"/>
    <n v="6.7"/>
    <s v="Action"/>
    <x v="7"/>
    <s v="Drama"/>
    <s v="Thriller"/>
    <m/>
    <m/>
    <m/>
    <m/>
  </r>
  <r>
    <s v="Niki Caro"/>
    <n v="101"/>
    <x v="3411"/>
    <s v="Drama|Family"/>
    <x v="3805"/>
    <s v="English"/>
    <s v="New Zealand"/>
    <n v="6000000"/>
    <n v="2002"/>
    <n v="7.6"/>
    <s v="Drama"/>
    <x v="4"/>
    <m/>
    <m/>
    <m/>
    <m/>
    <m/>
    <m/>
  </r>
  <r>
    <s v="R. Balki"/>
    <n v="133"/>
    <x v="3412"/>
    <s v="Comedy|Drama"/>
    <x v="3806"/>
    <s v="Hindi"/>
    <s v="India"/>
    <n v="150000000"/>
    <n v="2009"/>
    <n v="7.2"/>
    <s v="Comedy"/>
    <x v="9"/>
    <m/>
    <m/>
    <m/>
    <m/>
    <m/>
    <m/>
  </r>
  <r>
    <s v="Ivan Engler"/>
    <n v="112"/>
    <x v="4"/>
    <s v="Mystery|Sci-Fi|Thriller"/>
    <x v="3807"/>
    <s v="German"/>
    <s v="Switzerland"/>
    <n v="4500000"/>
    <n v="2009"/>
    <n v="6.2"/>
    <s v="Mystery"/>
    <x v="10"/>
    <s v="Thriller"/>
    <m/>
    <m/>
    <m/>
    <m/>
    <m/>
  </r>
  <r>
    <s v="Joe Wright"/>
    <n v="111"/>
    <x v="142"/>
    <s v="Adventure|Family|Fantasy"/>
    <x v="144"/>
    <s v="English"/>
    <s v="USA"/>
    <n v="150000000"/>
    <n v="2015"/>
    <n v="5.8"/>
    <s v="Adventure"/>
    <x v="4"/>
    <s v="Fantasy"/>
    <m/>
    <m/>
    <m/>
    <m/>
    <m/>
  </r>
  <r>
    <s v="Kenny Ortega"/>
    <n v="98"/>
    <x v="4"/>
    <s v="Comedy|Drama|Family|Music|Musical|Romance"/>
    <x v="3808"/>
    <s v="English"/>
    <s v="USA"/>
    <n v="4200000"/>
    <n v="2006"/>
    <n v="5.2"/>
    <s v="Comedy"/>
    <x v="9"/>
    <s v="Family"/>
    <s v="Music"/>
    <s v="Musical"/>
    <s v="Romance"/>
    <m/>
    <m/>
  </r>
  <r>
    <s v="-"/>
    <n v="60"/>
    <x v="4"/>
    <s v="Crime|Drama"/>
    <x v="3809"/>
    <s v="English"/>
    <s v="USA"/>
    <s v="-"/>
    <s v="-"/>
    <n v="8.1"/>
    <s v="Crime"/>
    <x v="9"/>
    <m/>
    <m/>
    <m/>
    <m/>
    <m/>
    <m/>
  </r>
  <r>
    <s v="Richard Kwietniowski"/>
    <n v="93"/>
    <x v="3413"/>
    <s v="Comedy|Drama"/>
    <x v="3810"/>
    <s v="English"/>
    <s v="UK"/>
    <s v="-"/>
    <n v="1997"/>
    <n v="7.1"/>
    <s v="Comedy"/>
    <x v="9"/>
    <m/>
    <m/>
    <m/>
    <m/>
    <m/>
    <m/>
  </r>
  <r>
    <s v="Timur Bekmambetov"/>
    <n v="104"/>
    <x v="3414"/>
    <s v="Fantasy|Thriller"/>
    <x v="3811"/>
    <s v="Russian"/>
    <s v="Russia"/>
    <n v="4200000"/>
    <n v="2004"/>
    <n v="6.5"/>
    <s v="Fantasy"/>
    <x v="1"/>
    <m/>
    <m/>
    <m/>
    <m/>
    <m/>
    <m/>
  </r>
  <r>
    <s v="Neil Jordan"/>
    <n v="112"/>
    <x v="3415"/>
    <s v="Crime|Drama|Romance|Thriller"/>
    <x v="3812"/>
    <s v="English"/>
    <s v="UK"/>
    <n v="2300000"/>
    <n v="1992"/>
    <n v="7.3"/>
    <s v="Crime"/>
    <x v="9"/>
    <s v="Romance"/>
    <s v="Thriller"/>
    <m/>
    <m/>
    <m/>
    <m/>
  </r>
  <r>
    <s v="Bob Clark"/>
    <n v="94"/>
    <x v="3416"/>
    <s v="Comedy"/>
    <x v="3813"/>
    <s v="English"/>
    <s v="Canada"/>
    <n v="4000000"/>
    <n v="1981"/>
    <n v="6.2"/>
    <s v="Comedy"/>
    <x v="2"/>
    <m/>
    <m/>
    <m/>
    <m/>
    <m/>
    <m/>
  </r>
  <r>
    <s v="George A. Romero"/>
    <n v="90"/>
    <x v="3417"/>
    <s v="Horror"/>
    <x v="3814"/>
    <s v="English"/>
    <s v="USA"/>
    <n v="4000000"/>
    <n v="2009"/>
    <n v="5"/>
    <s v="Horror"/>
    <x v="2"/>
    <m/>
    <m/>
    <m/>
    <m/>
    <m/>
    <m/>
  </r>
  <r>
    <s v="George A. Romero"/>
    <n v="96"/>
    <x v="4"/>
    <s v="Drama|Horror|Mystery"/>
    <x v="3815"/>
    <s v="English"/>
    <s v="USA"/>
    <n v="114000"/>
    <n v="1968"/>
    <n v="8"/>
    <s v="Drama"/>
    <x v="11"/>
    <s v="Mystery"/>
    <m/>
    <m/>
    <m/>
    <m/>
    <m/>
  </r>
  <r>
    <s v="Sofia Coppola"/>
    <n v="101"/>
    <x v="3418"/>
    <s v="Drama"/>
    <x v="3816"/>
    <s v="English"/>
    <s v="USA"/>
    <n v="4000000"/>
    <n v="2003"/>
    <n v="7.8"/>
    <s v="Drama"/>
    <x v="2"/>
    <m/>
    <m/>
    <m/>
    <m/>
    <m/>
    <m/>
  </r>
  <r>
    <s v="Woody Allen"/>
    <n v="93"/>
    <x v="3419"/>
    <s v="Comedy|Romance"/>
    <x v="3817"/>
    <s v="English"/>
    <s v="USA"/>
    <n v="4000000"/>
    <n v="1977"/>
    <n v="8.1"/>
    <s v="Comedy"/>
    <x v="6"/>
    <m/>
    <m/>
    <m/>
    <m/>
    <m/>
    <m/>
  </r>
  <r>
    <s v="Cecil B. DeMille"/>
    <n v="152"/>
    <x v="3298"/>
    <s v="Drama|Family|Romance"/>
    <x v="3818"/>
    <s v="English"/>
    <s v="USA"/>
    <n v="4000000"/>
    <n v="1952"/>
    <n v="6.7"/>
    <s v="Drama"/>
    <x v="4"/>
    <s v="Romance"/>
    <m/>
    <m/>
    <m/>
    <m/>
    <m/>
  </r>
  <r>
    <s v="Ridley Scott"/>
    <n v="150"/>
    <x v="156"/>
    <s v="Action|Adventure|Drama"/>
    <x v="158"/>
    <s v="English"/>
    <s v="UK"/>
    <n v="140000000"/>
    <n v="2014"/>
    <n v="6.1"/>
    <s v="Action"/>
    <x v="0"/>
    <s v="Drama"/>
    <m/>
    <m/>
    <m/>
    <m/>
    <m/>
  </r>
  <r>
    <s v="Marc Forster"/>
    <n v="112"/>
    <x v="3420"/>
    <s v="Drama|Romance"/>
    <x v="3819"/>
    <s v="English"/>
    <s v="USA"/>
    <n v="4000000"/>
    <n v="2001"/>
    <n v="7.1"/>
    <s v="Drama"/>
    <x v="6"/>
    <m/>
    <m/>
    <m/>
    <m/>
    <m/>
    <m/>
  </r>
  <r>
    <s v="Henry Hobson"/>
    <n v="95"/>
    <x v="3421"/>
    <s v="Drama|Horror"/>
    <x v="3820"/>
    <s v="English"/>
    <s v="USA"/>
    <n v="8500000"/>
    <n v="2015"/>
    <n v="5.6"/>
    <s v="Drama"/>
    <x v="11"/>
    <m/>
    <m/>
    <m/>
    <m/>
    <m/>
    <m/>
  </r>
  <r>
    <s v="Mike Figgis"/>
    <n v="111"/>
    <x v="3422"/>
    <s v="Drama|Romance"/>
    <x v="3821"/>
    <s v="English"/>
    <s v="USA"/>
    <n v="3600000"/>
    <n v="1995"/>
    <n v="7.6"/>
    <s v="Drama"/>
    <x v="6"/>
    <m/>
    <m/>
    <m/>
    <m/>
    <m/>
    <m/>
  </r>
  <r>
    <s v="Duane Journey"/>
    <n v="86"/>
    <x v="4"/>
    <s v="Comedy|Horror"/>
    <x v="3822"/>
    <s v="English"/>
    <s v="USA"/>
    <n v="4500000"/>
    <n v="2013"/>
    <n v="4.3"/>
    <s v="Comedy"/>
    <x v="11"/>
    <m/>
    <m/>
    <m/>
    <m/>
    <m/>
    <m/>
  </r>
  <r>
    <s v="Dan O'Bannon"/>
    <n v="108"/>
    <x v="4"/>
    <s v="Comedy|Horror|Sci-Fi"/>
    <x v="3512"/>
    <s v="English"/>
    <s v="USA"/>
    <n v="4000000"/>
    <n v="1985"/>
    <n v="7.3"/>
    <s v="Comedy"/>
    <x v="11"/>
    <s v="Sci-Fi"/>
    <m/>
    <m/>
    <m/>
    <m/>
    <m/>
  </r>
  <r>
    <s v="Billy Wilder"/>
    <n v="105"/>
    <x v="4"/>
    <s v="Comedy|Drama|Romance"/>
    <x v="3823"/>
    <s v="English"/>
    <s v="USA"/>
    <n v="4000000"/>
    <n v="1974"/>
    <n v="7.3"/>
    <s v="Comedy"/>
    <x v="9"/>
    <s v="Romance"/>
    <m/>
    <m/>
    <m/>
    <m/>
    <m/>
  </r>
  <r>
    <s v="Rob Cohen"/>
    <n v="91"/>
    <x v="3423"/>
    <s v="Mystery|Thriller"/>
    <x v="3824"/>
    <s v="English"/>
    <s v="USA"/>
    <n v="4000000"/>
    <n v="2015"/>
    <n v="4.5999999999999996"/>
    <s v="Mystery"/>
    <x v="1"/>
    <m/>
    <m/>
    <m/>
    <m/>
    <m/>
    <m/>
  </r>
  <r>
    <s v="Carol Reed"/>
    <n v="105"/>
    <x v="4"/>
    <s v="Drama|Romance"/>
    <x v="3825"/>
    <s v="English"/>
    <s v="USA"/>
    <n v="4000000"/>
    <n v="1956"/>
    <n v="6.8"/>
    <s v="Drama"/>
    <x v="6"/>
    <m/>
    <m/>
    <m/>
    <m/>
    <m/>
    <m/>
  </r>
  <r>
    <s v="-"/>
    <n v="60"/>
    <x v="4"/>
    <s v="Drama|Fantasy"/>
    <x v="3730"/>
    <s v="English"/>
    <s v="USA"/>
    <s v="-"/>
    <s v="-"/>
    <n v="7.5"/>
    <s v="Drama"/>
    <x v="5"/>
    <m/>
    <m/>
    <m/>
    <m/>
    <m/>
    <m/>
  </r>
  <r>
    <s v="Lisa Cholodenko"/>
    <n v="106"/>
    <x v="3424"/>
    <s v="Comedy|Drama"/>
    <x v="3826"/>
    <s v="English"/>
    <s v="USA"/>
    <n v="3500000"/>
    <n v="2010"/>
    <n v="7.1"/>
    <s v="Comedy"/>
    <x v="9"/>
    <m/>
    <m/>
    <m/>
    <m/>
    <m/>
    <m/>
  </r>
  <r>
    <s v="John Carpenter"/>
    <n v="93"/>
    <x v="3425"/>
    <s v="Horror|Sci-Fi|Thriller"/>
    <x v="3827"/>
    <s v="English"/>
    <s v="USA"/>
    <n v="4000000"/>
    <n v="1988"/>
    <n v="7.3"/>
    <s v="Horror"/>
    <x v="10"/>
    <s v="Thriller"/>
    <m/>
    <m/>
    <m/>
    <m/>
    <m/>
  </r>
  <r>
    <s v="John Sturges"/>
    <n v="172"/>
    <x v="4"/>
    <s v="Adventure|Drama|History|Thriller|War"/>
    <x v="3828"/>
    <s v="English"/>
    <s v="USA"/>
    <n v="4000000"/>
    <n v="1963"/>
    <n v="8.3000000000000007"/>
    <s v="Adventure"/>
    <x v="9"/>
    <s v="History"/>
    <s v="Thriller"/>
    <s v="War"/>
    <m/>
    <m/>
    <m/>
  </r>
  <r>
    <s v="William Arntz"/>
    <n v="109"/>
    <x v="3426"/>
    <s v="Comedy|Documentary|Drama|Fantasy|Mystery|Sci-Fi"/>
    <x v="3829"/>
    <s v="English"/>
    <s v="USA"/>
    <s v="-"/>
    <n v="2004"/>
    <n v="5.4"/>
    <s v="Comedy"/>
    <x v="21"/>
    <s v="Drama"/>
    <s v="Fantasy"/>
    <s v="Mystery"/>
    <s v="Sci-Fi"/>
    <m/>
    <m/>
  </r>
  <r>
    <s v="Ed Gass-Donnelly"/>
    <n v="93"/>
    <x v="3427"/>
    <s v="Drama|Horror|Thriller"/>
    <x v="3830"/>
    <s v="English"/>
    <s v="France"/>
    <n v="5000000"/>
    <n v="2013"/>
    <n v="4"/>
    <s v="Drama"/>
    <x v="11"/>
    <s v="Thriller"/>
    <m/>
    <m/>
    <m/>
    <m/>
    <m/>
  </r>
  <r>
    <s v="Richard Linklater"/>
    <n v="165"/>
    <x v="3428"/>
    <s v="Drama"/>
    <x v="3831"/>
    <s v="English"/>
    <s v="USA"/>
    <n v="4000000"/>
    <n v="2014"/>
    <n v="8"/>
    <s v="Drama"/>
    <x v="2"/>
    <m/>
    <m/>
    <m/>
    <m/>
    <m/>
    <m/>
  </r>
  <r>
    <s v="Woody Allen"/>
    <n v="96"/>
    <x v="3429"/>
    <s v="Comedy|Crime|Mystery"/>
    <x v="3832"/>
    <s v="English"/>
    <s v="UK"/>
    <n v="4000000"/>
    <n v="2006"/>
    <n v="6.7"/>
    <s v="Comedy"/>
    <x v="7"/>
    <s v="Mystery"/>
    <m/>
    <m/>
    <m/>
    <m/>
    <m/>
  </r>
  <r>
    <s v="Tim Burton"/>
    <n v="119"/>
    <x v="276"/>
    <s v="Action|Adventure|Sci-Fi|Thriller"/>
    <x v="284"/>
    <s v="English"/>
    <s v="USA"/>
    <n v="100000000"/>
    <n v="2001"/>
    <n v="5.7"/>
    <s v="Action"/>
    <x v="0"/>
    <s v="Sci-Fi"/>
    <s v="Thriller"/>
    <m/>
    <m/>
    <m/>
    <m/>
  </r>
  <r>
    <s v="DJ Pooh"/>
    <n v="93"/>
    <x v="3430"/>
    <s v="Comedy"/>
    <x v="3833"/>
    <s v="English"/>
    <s v="USA"/>
    <n v="4000000"/>
    <n v="2001"/>
    <n v="4.5999999999999996"/>
    <s v="Comedy"/>
    <x v="2"/>
    <m/>
    <m/>
    <m/>
    <m/>
    <m/>
    <m/>
  </r>
  <r>
    <s v="DJ Pooh"/>
    <n v="82"/>
    <x v="3431"/>
    <s v="Comedy"/>
    <x v="3834"/>
    <s v="English"/>
    <s v="USA"/>
    <n v="6000000"/>
    <n v="2000"/>
    <n v="4"/>
    <s v="Comedy"/>
    <x v="2"/>
    <m/>
    <m/>
    <m/>
    <m/>
    <m/>
    <m/>
  </r>
  <r>
    <s v="Wayne Kramer"/>
    <n v="101"/>
    <x v="3432"/>
    <s v="Crime|Drama|Fantasy|Romance"/>
    <x v="3835"/>
    <s v="English"/>
    <s v="USA"/>
    <n v="3200000"/>
    <n v="2003"/>
    <n v="7"/>
    <s v="Crime"/>
    <x v="9"/>
    <s v="Fantasy"/>
    <s v="Romance"/>
    <m/>
    <m/>
    <m/>
    <m/>
  </r>
  <r>
    <s v="John Huston"/>
    <n v="120"/>
    <x v="4"/>
    <s v="Drama|Romance|Western"/>
    <x v="3836"/>
    <s v="English"/>
    <s v="USA"/>
    <n v="4000000"/>
    <n v="1961"/>
    <n v="7.4"/>
    <s v="Drama"/>
    <x v="6"/>
    <s v="Western"/>
    <m/>
    <m/>
    <m/>
    <m/>
    <m/>
  </r>
  <r>
    <s v="Patrick Stettner"/>
    <n v="81"/>
    <x v="3433"/>
    <s v="Crime|Mystery|Thriller"/>
    <x v="3837"/>
    <s v="English"/>
    <s v="USA"/>
    <n v="4000000"/>
    <n v="2006"/>
    <n v="5.9"/>
    <s v="Crime"/>
    <x v="12"/>
    <s v="Thriller"/>
    <m/>
    <m/>
    <m/>
    <m/>
    <m/>
  </r>
  <r>
    <s v="James Melkonian"/>
    <n v="82"/>
    <x v="3434"/>
    <s v="Comedy|Crime"/>
    <x v="3838"/>
    <s v="English"/>
    <s v="USA"/>
    <s v="-"/>
    <n v="1995"/>
    <n v="4.5999999999999996"/>
    <s v="Comedy"/>
    <x v="7"/>
    <m/>
    <m/>
    <m/>
    <m/>
    <m/>
    <m/>
  </r>
  <r>
    <s v="Wes Craven"/>
    <n v="107"/>
    <x v="1850"/>
    <s v="Horror|Mystery|Thriller"/>
    <x v="1945"/>
    <s v="English"/>
    <s v="USA"/>
    <n v="25000000"/>
    <n v="2010"/>
    <n v="4.8"/>
    <s v="Horror"/>
    <x v="12"/>
    <s v="Thriller"/>
    <m/>
    <m/>
    <m/>
    <m/>
    <m/>
  </r>
  <r>
    <s v="J.A. Bayona"/>
    <n v="105"/>
    <x v="3435"/>
    <s v="Drama|Mystery|Thriller"/>
    <x v="3839"/>
    <s v="Spanish"/>
    <s v="Spain"/>
    <n v="3400000"/>
    <n v="2007"/>
    <n v="7.5"/>
    <s v="Drama"/>
    <x v="12"/>
    <s v="Thriller"/>
    <m/>
    <m/>
    <m/>
    <m/>
    <m/>
  </r>
  <r>
    <s v="Michael Tiddes"/>
    <n v="86"/>
    <x v="3436"/>
    <s v="Comedy|Fantasy"/>
    <x v="3840"/>
    <s v="English"/>
    <s v="USA"/>
    <n v="4000000"/>
    <n v="2014"/>
    <n v="4.7"/>
    <s v="Comedy"/>
    <x v="5"/>
    <m/>
    <m/>
    <m/>
    <m/>
    <m/>
    <m/>
  </r>
  <r>
    <s v="Roger Avary"/>
    <n v="110"/>
    <x v="3437"/>
    <s v="Comedy|Drama|Romance"/>
    <x v="3841"/>
    <s v="English"/>
    <s v="USA"/>
    <n v="4000000"/>
    <n v="2002"/>
    <n v="6.7"/>
    <s v="Comedy"/>
    <x v="9"/>
    <s v="Romance"/>
    <m/>
    <m/>
    <m/>
    <m/>
    <m/>
  </r>
  <r>
    <s v="Alfred Hitchcock"/>
    <n v="127"/>
    <x v="4"/>
    <s v="Drama|Thriller"/>
    <x v="3842"/>
    <s v="English"/>
    <s v="USA"/>
    <n v="4000000"/>
    <n v="1969"/>
    <n v="6.3"/>
    <s v="Drama"/>
    <x v="1"/>
    <m/>
    <m/>
    <m/>
    <m/>
    <m/>
    <m/>
  </r>
  <r>
    <s v="Bob Odenkirk"/>
    <n v="90"/>
    <x v="3438"/>
    <s v="Comedy|Crime"/>
    <x v="3843"/>
    <s v="English"/>
    <s v="USA"/>
    <s v="-"/>
    <n v="2006"/>
    <n v="6"/>
    <s v="Comedy"/>
    <x v="7"/>
    <m/>
    <m/>
    <m/>
    <m/>
    <m/>
    <m/>
  </r>
  <r>
    <s v="Allison Anders"/>
    <n v="110"/>
    <x v="3439"/>
    <s v="Comedy|Fantasy"/>
    <x v="3844"/>
    <s v="English"/>
    <s v="USA"/>
    <n v="4000000"/>
    <n v="1995"/>
    <n v="6.7"/>
    <s v="Comedy"/>
    <x v="5"/>
    <m/>
    <m/>
    <m/>
    <m/>
    <m/>
    <m/>
  </r>
  <r>
    <s v="Steven Shainberg"/>
    <n v="104"/>
    <x v="3440"/>
    <s v="Comedy|Drama|Romance"/>
    <x v="3845"/>
    <s v="English"/>
    <s v="USA"/>
    <n v="4000000"/>
    <n v="2002"/>
    <n v="7.1"/>
    <s v="Comedy"/>
    <x v="9"/>
    <s v="Romance"/>
    <m/>
    <m/>
    <m/>
    <m/>
    <m/>
  </r>
  <r>
    <s v="Rick de Oliveira"/>
    <n v="96"/>
    <x v="3441"/>
    <s v="Documentary"/>
    <x v="3846"/>
    <s v="English"/>
    <s v="USA"/>
    <n v="8000000"/>
    <n v="2003"/>
    <n v="2.7"/>
    <s v="Documentary"/>
    <x v="2"/>
    <m/>
    <m/>
    <m/>
    <m/>
    <m/>
    <m/>
  </r>
  <r>
    <s v="Oliver Stone"/>
    <n v="110"/>
    <x v="3442"/>
    <s v="Drama"/>
    <x v="3847"/>
    <s v="English"/>
    <s v="USA"/>
    <n v="4000000"/>
    <n v="1988"/>
    <n v="7.3"/>
    <s v="Drama"/>
    <x v="2"/>
    <m/>
    <m/>
    <m/>
    <m/>
    <m/>
    <m/>
  </r>
  <r>
    <s v="Christopher Guest"/>
    <n v="84"/>
    <x v="3443"/>
    <s v="Comedy"/>
    <x v="3848"/>
    <s v="English"/>
    <s v="USA"/>
    <n v="4000000"/>
    <n v="1996"/>
    <n v="7.6"/>
    <s v="Comedy"/>
    <x v="2"/>
    <m/>
    <m/>
    <m/>
    <m/>
    <m/>
    <m/>
  </r>
  <r>
    <s v="Jeff Franklin"/>
    <n v="94"/>
    <x v="3444"/>
    <s v="Comedy"/>
    <x v="3849"/>
    <s v="English"/>
    <s v="USA"/>
    <n v="4000000"/>
    <n v="1999"/>
    <n v="5.8"/>
    <s v="Comedy"/>
    <x v="2"/>
    <m/>
    <m/>
    <m/>
    <m/>
    <m/>
    <m/>
  </r>
  <r>
    <s v="John Dahl"/>
    <n v="93"/>
    <x v="3445"/>
    <s v="Comedy|Crime|Romance|Thriller"/>
    <x v="3850"/>
    <s v="English"/>
    <s v="USA"/>
    <n v="4000000"/>
    <n v="2007"/>
    <n v="6.5"/>
    <s v="Comedy"/>
    <x v="7"/>
    <s v="Romance"/>
    <s v="Thriller"/>
    <m/>
    <m/>
    <m/>
    <m/>
  </r>
  <r>
    <s v="Mike Mills"/>
    <n v="96"/>
    <x v="3446"/>
    <s v="Comedy|Drama"/>
    <x v="3851"/>
    <s v="English"/>
    <s v="USA"/>
    <n v="4000000"/>
    <n v="2005"/>
    <n v="6.6"/>
    <s v="Comedy"/>
    <x v="9"/>
    <m/>
    <m/>
    <m/>
    <m/>
    <m/>
    <m/>
  </r>
  <r>
    <s v="Kevin Smith"/>
    <n v="88"/>
    <x v="4"/>
    <s v="Action|Crime|Horror|Thriller"/>
    <x v="3852"/>
    <s v="English"/>
    <s v="USA"/>
    <n v="4000000"/>
    <n v="2011"/>
    <n v="6.2"/>
    <s v="Action"/>
    <x v="7"/>
    <s v="Horror"/>
    <s v="Thriller"/>
    <m/>
    <m/>
    <m/>
    <m/>
  </r>
  <r>
    <s v="Dave McKean"/>
    <n v="101"/>
    <x v="3447"/>
    <s v="Adventure|Fantasy"/>
    <x v="3853"/>
    <s v="English"/>
    <s v="UK"/>
    <n v="4000000"/>
    <n v="2005"/>
    <n v="6.9"/>
    <s v="Adventure"/>
    <x v="5"/>
    <m/>
    <m/>
    <m/>
    <m/>
    <m/>
    <m/>
  </r>
  <r>
    <s v="Ron Fricke"/>
    <n v="102"/>
    <x v="3448"/>
    <s v="Documentary|Music"/>
    <x v="3854"/>
    <s v="None"/>
    <s v="USA"/>
    <n v="4000000"/>
    <n v="2011"/>
    <n v="8.5"/>
    <s v="Documentary"/>
    <x v="16"/>
    <m/>
    <m/>
    <m/>
    <m/>
    <m/>
    <m/>
  </r>
  <r>
    <s v="Ruggero Deodato"/>
    <n v="87"/>
    <x v="2912"/>
    <s v="Adventure|Fantasy"/>
    <x v="3855"/>
    <s v="English"/>
    <s v="USA"/>
    <n v="4000000"/>
    <n v="1987"/>
    <n v="4.8"/>
    <s v="Adventure"/>
    <x v="5"/>
    <m/>
    <m/>
    <m/>
    <m/>
    <m/>
    <m/>
  </r>
  <r>
    <s v="Gavin Wiesen"/>
    <n v="83"/>
    <x v="3449"/>
    <s v="Drama|Romance"/>
    <x v="3856"/>
    <s v="English"/>
    <s v="USA"/>
    <s v="-"/>
    <n v="2011"/>
    <n v="6.6"/>
    <s v="Drama"/>
    <x v="6"/>
    <m/>
    <m/>
    <m/>
    <m/>
    <m/>
    <m/>
  </r>
  <r>
    <s v="Mora Stephens"/>
    <n v="103"/>
    <x v="4"/>
    <s v="Drama|Thriller"/>
    <x v="3857"/>
    <s v="English"/>
    <s v="USA"/>
    <n v="4500000"/>
    <n v="2015"/>
    <n v="5.7"/>
    <s v="Drama"/>
    <x v="1"/>
    <m/>
    <m/>
    <m/>
    <m/>
    <m/>
    <m/>
  </r>
  <r>
    <s v="Mars Callahan"/>
    <n v="99"/>
    <x v="3450"/>
    <s v="Drama|Thriller"/>
    <x v="3858"/>
    <s v="English"/>
    <s v="USA"/>
    <n v="4000000"/>
    <n v="2002"/>
    <n v="7"/>
    <s v="Drama"/>
    <x v="1"/>
    <m/>
    <m/>
    <m/>
    <m/>
    <m/>
    <m/>
  </r>
  <r>
    <s v="Mike Figgis"/>
    <n v="106"/>
    <x v="3451"/>
    <s v="Drama"/>
    <x v="3859"/>
    <s v="English"/>
    <s v="USA"/>
    <n v="4000000"/>
    <n v="1999"/>
    <n v="5.4"/>
    <s v="Drama"/>
    <x v="2"/>
    <m/>
    <m/>
    <m/>
    <m/>
    <m/>
    <m/>
  </r>
  <r>
    <s v="Leos Carax"/>
    <n v="115"/>
    <x v="4"/>
    <s v="Drama|Fantasy"/>
    <x v="3860"/>
    <s v="French"/>
    <s v="France"/>
    <s v="-"/>
    <n v="2012"/>
    <n v="7.1"/>
    <s v="Drama"/>
    <x v="5"/>
    <m/>
    <m/>
    <m/>
    <m/>
    <m/>
    <m/>
  </r>
  <r>
    <s v="David Gordon Green"/>
    <n v="117"/>
    <x v="3452"/>
    <s v="Drama"/>
    <x v="3861"/>
    <s v="English"/>
    <s v="USA"/>
    <n v="4000000"/>
    <n v="2013"/>
    <n v="6.9"/>
    <s v="Drama"/>
    <x v="2"/>
    <m/>
    <m/>
    <m/>
    <m/>
    <m/>
    <m/>
  </r>
  <r>
    <s v="Stefan Schwartz"/>
    <n v="99"/>
    <x v="3453"/>
    <s v="Comedy|Crime|Romance"/>
    <x v="3862"/>
    <s v="English"/>
    <s v="UK"/>
    <n v="3000000"/>
    <n v="1997"/>
    <n v="6.6"/>
    <s v="Comedy"/>
    <x v="7"/>
    <s v="Romance"/>
    <m/>
    <m/>
    <m/>
    <m/>
    <m/>
  </r>
  <r>
    <s v="Renny Harlin"/>
    <n v="102"/>
    <x v="3454"/>
    <s v="Crime|Drama|Horror|Thriller"/>
    <x v="3863"/>
    <s v="English"/>
    <s v="USA"/>
    <n v="1300000"/>
    <n v="1987"/>
    <n v="5.9"/>
    <s v="Crime"/>
    <x v="9"/>
    <s v="Horror"/>
    <s v="Thriller"/>
    <m/>
    <m/>
    <m/>
    <m/>
  </r>
  <r>
    <s v="Robert Lee King"/>
    <n v="85"/>
    <x v="3455"/>
    <s v="Comedy|Horror|Mystery"/>
    <x v="3864"/>
    <s v="English"/>
    <s v="Australia"/>
    <n v="1500000"/>
    <n v="2000"/>
    <n v="6.3"/>
    <s v="Comedy"/>
    <x v="11"/>
    <s v="Mystery"/>
    <m/>
    <m/>
    <m/>
    <m/>
    <m/>
  </r>
  <r>
    <s v="Kevin Allen"/>
    <n v="86"/>
    <x v="3456"/>
    <s v="Comedy"/>
    <x v="3865"/>
    <s v="English"/>
    <s v="UK"/>
    <n v="4000000"/>
    <n v="1999"/>
    <n v="6.3"/>
    <s v="Comedy"/>
    <x v="2"/>
    <m/>
    <m/>
    <m/>
    <m/>
    <m/>
    <m/>
  </r>
  <r>
    <s v="Jorge RamÃ­rez SuÃ¡rez"/>
    <n v="120"/>
    <x v="3457"/>
    <s v="Drama"/>
    <x v="3866"/>
    <s v="German"/>
    <s v="Mexico"/>
    <n v="4000000"/>
    <n v="2013"/>
    <n v="7.7"/>
    <s v="Drama"/>
    <x v="2"/>
    <m/>
    <m/>
    <m/>
    <m/>
    <m/>
    <m/>
  </r>
  <r>
    <s v="David Schwimmer"/>
    <n v="106"/>
    <x v="3458"/>
    <s v="Crime|Drama|Thriller"/>
    <x v="3867"/>
    <s v="English"/>
    <s v="USA"/>
    <n v="9500000"/>
    <n v="2010"/>
    <n v="7"/>
    <s v="Crime"/>
    <x v="9"/>
    <s v="Thriller"/>
    <m/>
    <m/>
    <m/>
    <m/>
    <m/>
  </r>
  <r>
    <s v="Barry Levinson"/>
    <n v="103"/>
    <x v="3459"/>
    <s v="Comedy"/>
    <x v="3868"/>
    <s v="English"/>
    <s v="USA"/>
    <n v="14000000"/>
    <n v="2000"/>
    <n v="6.3"/>
    <s v="Comedy"/>
    <x v="2"/>
    <m/>
    <m/>
    <m/>
    <m/>
    <m/>
    <m/>
  </r>
  <r>
    <s v="Sam Miller"/>
    <n v="93"/>
    <x v="3460"/>
    <s v="Comedy|Romance"/>
    <x v="3869"/>
    <s v="English"/>
    <s v="UK"/>
    <n v="2500000"/>
    <n v="1998"/>
    <n v="5.9"/>
    <s v="Comedy"/>
    <x v="6"/>
    <m/>
    <m/>
    <m/>
    <m/>
    <m/>
    <m/>
  </r>
  <r>
    <s v="Anne Fontaine"/>
    <n v="112"/>
    <x v="3461"/>
    <s v="Drama|Romance"/>
    <x v="3870"/>
    <s v="English"/>
    <s v="Australia"/>
    <n v="16000000"/>
    <n v="2013"/>
    <n v="6.2"/>
    <s v="Drama"/>
    <x v="6"/>
    <m/>
    <m/>
    <m/>
    <m/>
    <m/>
    <m/>
  </r>
  <r>
    <s v="Dan Ireland"/>
    <n v="100"/>
    <x v="4"/>
    <s v="Comedy|Drama|Romance"/>
    <x v="3871"/>
    <s v="English"/>
    <s v="USA"/>
    <n v="4000000"/>
    <n v="1998"/>
    <n v="5"/>
    <s v="Comedy"/>
    <x v="9"/>
    <s v="Romance"/>
    <m/>
    <m/>
    <m/>
    <m/>
    <m/>
  </r>
  <r>
    <s v="Fernando LeÃ³n de Aranoa"/>
    <n v="113"/>
    <x v="3462"/>
    <s v="Comedy|Drama"/>
    <x v="3872"/>
    <s v="Spanish"/>
    <s v="Spain"/>
    <n v="4000000"/>
    <n v="2002"/>
    <n v="7.7"/>
    <s v="Comedy"/>
    <x v="9"/>
    <m/>
    <m/>
    <m/>
    <m/>
    <m/>
    <m/>
  </r>
  <r>
    <s v="Jim Mickle"/>
    <n v="98"/>
    <x v="3463"/>
    <s v="Drama|Horror|Sci-Fi"/>
    <x v="3873"/>
    <s v="English"/>
    <s v="USA"/>
    <n v="650000"/>
    <n v="2010"/>
    <n v="6.5"/>
    <s v="Drama"/>
    <x v="11"/>
    <s v="Sci-Fi"/>
    <m/>
    <m/>
    <m/>
    <m/>
    <m/>
  </r>
  <r>
    <s v="-"/>
    <n v="23"/>
    <x v="4"/>
    <s v="Comedy|Family|Romance"/>
    <x v="3874"/>
    <s v="English"/>
    <s v="USA"/>
    <s v="-"/>
    <s v="-"/>
    <n v="6.1"/>
    <s v="Comedy"/>
    <x v="4"/>
    <s v="Romance"/>
    <m/>
    <m/>
    <m/>
    <m/>
    <m/>
  </r>
  <r>
    <s v="Stephen Kay"/>
    <n v="92"/>
    <x v="3464"/>
    <s v="Biography|Drama"/>
    <x v="3875"/>
    <s v="English"/>
    <s v="USA"/>
    <n v="4000000"/>
    <n v="1997"/>
    <n v="5.8"/>
    <s v="Biography"/>
    <x v="9"/>
    <m/>
    <m/>
    <m/>
    <m/>
    <m/>
    <m/>
  </r>
  <r>
    <s v="Karim AÃ¯nouz"/>
    <n v="106"/>
    <x v="3465"/>
    <s v="Drama"/>
    <x v="3876"/>
    <s v="Portuguese"/>
    <s v="Brazil"/>
    <n v="4000000"/>
    <n v="2014"/>
    <n v="6.1"/>
    <s v="Drama"/>
    <x v="2"/>
    <m/>
    <m/>
    <m/>
    <m/>
    <m/>
    <m/>
  </r>
  <r>
    <s v="Sam Levinson"/>
    <n v="119"/>
    <x v="4"/>
    <s v="Comedy|Drama"/>
    <x v="3877"/>
    <s v="English"/>
    <s v="USA"/>
    <n v="4000000"/>
    <n v="2011"/>
    <n v="6"/>
    <s v="Comedy"/>
    <x v="9"/>
    <m/>
    <m/>
    <m/>
    <m/>
    <m/>
    <m/>
  </r>
  <r>
    <s v="Julian Gilbey"/>
    <n v="99"/>
    <x v="4"/>
    <s v="Action|Adventure|Crime|Thriller"/>
    <x v="3878"/>
    <s v="English"/>
    <s v="UK"/>
    <n v="4000000"/>
    <n v="2011"/>
    <n v="6.3"/>
    <s v="Action"/>
    <x v="0"/>
    <s v="Crime"/>
    <s v="Thriller"/>
    <m/>
    <m/>
    <m/>
    <m/>
  </r>
  <r>
    <s v="Vincenzo Natali"/>
    <n v="90"/>
    <x v="4"/>
    <s v="Comedy|Fantasy"/>
    <x v="3879"/>
    <s v="English"/>
    <s v="Canada"/>
    <s v="-"/>
    <n v="2003"/>
    <n v="6.3"/>
    <s v="Comedy"/>
    <x v="5"/>
    <m/>
    <m/>
    <m/>
    <m/>
    <m/>
    <m/>
  </r>
  <r>
    <s v="Aleksandr Veledinskiy"/>
    <n v="120"/>
    <x v="4"/>
    <s v="Adventure|Drama"/>
    <x v="3880"/>
    <s v="Russian"/>
    <s v="Russia"/>
    <n v="4000000"/>
    <n v="2013"/>
    <n v="7.5"/>
    <s v="Adventure"/>
    <x v="9"/>
    <m/>
    <m/>
    <m/>
    <m/>
    <m/>
    <m/>
  </r>
  <r>
    <s v="Peter H. Hunt"/>
    <n v="168"/>
    <x v="4"/>
    <s v="Drama|Family|History|Musical"/>
    <x v="3881"/>
    <s v="English"/>
    <s v="USA"/>
    <n v="4000000"/>
    <n v="1972"/>
    <n v="7.6"/>
    <s v="Drama"/>
    <x v="4"/>
    <s v="History"/>
    <s v="Musical"/>
    <m/>
    <m/>
    <m/>
    <m/>
  </r>
  <r>
    <s v="Ruba Nadda"/>
    <n v="93"/>
    <x v="3466"/>
    <s v="Drama|Mystery|Romance|Thriller"/>
    <x v="3882"/>
    <s v="English"/>
    <s v="Canada"/>
    <n v="4000000"/>
    <n v="2012"/>
    <n v="5.2"/>
    <s v="Drama"/>
    <x v="12"/>
    <s v="Romance"/>
    <s v="Thriller"/>
    <m/>
    <m/>
    <m/>
    <m/>
  </r>
  <r>
    <s v="Howard Hughes"/>
    <n v="96"/>
    <x v="4"/>
    <s v="Drama|War"/>
    <x v="3883"/>
    <s v="English"/>
    <s v="USA"/>
    <n v="3950000"/>
    <n v="1930"/>
    <n v="7.8"/>
    <s v="Drama"/>
    <x v="17"/>
    <m/>
    <m/>
    <m/>
    <m/>
    <m/>
    <m/>
  </r>
  <r>
    <s v="Edward Burns"/>
    <n v="103"/>
    <x v="4"/>
    <s v="Comedy|Drama|Romance"/>
    <x v="3884"/>
    <s v="English"/>
    <s v="USA"/>
    <n v="4000000"/>
    <n v="2007"/>
    <n v="6.6"/>
    <s v="Comedy"/>
    <x v="9"/>
    <s v="Romance"/>
    <m/>
    <m/>
    <m/>
    <m/>
    <m/>
  </r>
  <r>
    <s v="Phil Joanou"/>
    <n v="93"/>
    <x v="4"/>
    <s v="Horror"/>
    <x v="3885"/>
    <s v="English"/>
    <s v="USA"/>
    <n v="4000000"/>
    <n v="2016"/>
    <n v="4.7"/>
    <s v="Horror"/>
    <x v="2"/>
    <m/>
    <m/>
    <m/>
    <m/>
    <m/>
    <m/>
  </r>
  <r>
    <s v="Sean Byrne"/>
    <n v="84"/>
    <x v="4"/>
    <s v="Horror|Thriller"/>
    <x v="3886"/>
    <s v="English"/>
    <s v="Australia"/>
    <s v="-"/>
    <n v="2009"/>
    <n v="6.7"/>
    <s v="Horror"/>
    <x v="1"/>
    <m/>
    <m/>
    <m/>
    <m/>
    <m/>
    <m/>
  </r>
  <r>
    <s v="Chris Stokes"/>
    <n v="81"/>
    <x v="4"/>
    <s v="Horror"/>
    <x v="3887"/>
    <s v="English"/>
    <s v="USA"/>
    <n v="4000000"/>
    <n v="2012"/>
    <n v="4.2"/>
    <s v="Horror"/>
    <x v="2"/>
    <m/>
    <m/>
    <m/>
    <m/>
    <m/>
    <m/>
  </r>
  <r>
    <s v="Mark Griffiths"/>
    <n v="84"/>
    <x v="4"/>
    <s v="Comedy|Romance"/>
    <x v="3888"/>
    <s v="English"/>
    <s v="USA"/>
    <n v="4000000"/>
    <n v="2012"/>
    <n v="6.3"/>
    <s v="Comedy"/>
    <x v="6"/>
    <m/>
    <m/>
    <m/>
    <m/>
    <m/>
    <m/>
  </r>
  <r>
    <s v="Bruce Macdonald"/>
    <n v="94"/>
    <x v="4"/>
    <s v="Adventure|Biography|Drama|Romance"/>
    <x v="3889"/>
    <s v="English"/>
    <s v="South Africa"/>
    <n v="4000000"/>
    <n v="2014"/>
    <n v="4.7"/>
    <s v="Adventure"/>
    <x v="18"/>
    <s v="Drama"/>
    <s v="Romance"/>
    <m/>
    <m/>
    <m/>
    <m/>
  </r>
  <r>
    <s v="Timur Bekmambetov"/>
    <n v="141"/>
    <x v="4"/>
    <s v="Adventure|Drama|History"/>
    <x v="363"/>
    <s v="English"/>
    <s v="USA"/>
    <n v="100000000"/>
    <n v="2016"/>
    <n v="6"/>
    <s v="Adventure"/>
    <x v="9"/>
    <s v="History"/>
    <m/>
    <m/>
    <m/>
    <m/>
    <m/>
  </r>
  <r>
    <s v="Fred Zinnemann"/>
    <n v="120"/>
    <x v="4"/>
    <s v="Biography|Drama|History"/>
    <x v="3890"/>
    <s v="English"/>
    <s v="UK"/>
    <n v="2000000"/>
    <n v="1966"/>
    <n v="7.9"/>
    <s v="Biography"/>
    <x v="9"/>
    <s v="History"/>
    <m/>
    <m/>
    <m/>
    <m/>
    <m/>
  </r>
  <r>
    <s v="Sidney Lumet"/>
    <n v="121"/>
    <x v="4"/>
    <s v="Drama|Romance"/>
    <x v="3891"/>
    <s v="English"/>
    <s v="USA"/>
    <n v="3800000"/>
    <n v="1976"/>
    <n v="8.1"/>
    <s v="Drama"/>
    <x v="6"/>
    <m/>
    <m/>
    <m/>
    <m/>
    <m/>
    <m/>
  </r>
  <r>
    <s v="Victor Fleming"/>
    <n v="226"/>
    <x v="3467"/>
    <s v="Drama|History|Romance|War"/>
    <x v="3892"/>
    <s v="English"/>
    <s v="USA"/>
    <n v="3977000"/>
    <n v="1939"/>
    <n v="8.1999999999999993"/>
    <s v="Drama"/>
    <x v="14"/>
    <s v="Romance"/>
    <s v="War"/>
    <m/>
    <m/>
    <m/>
    <m/>
  </r>
  <r>
    <s v="Richard Raymond"/>
    <n v="104"/>
    <x v="3468"/>
    <s v="Biography|Drama"/>
    <x v="3893"/>
    <s v="English"/>
    <s v="UK"/>
    <n v="4000000"/>
    <n v="2014"/>
    <n v="6"/>
    <s v="Biography"/>
    <x v="9"/>
    <m/>
    <m/>
    <m/>
    <m/>
    <m/>
    <m/>
  </r>
  <r>
    <s v="Sam Peckinpah"/>
    <n v="152"/>
    <x v="3469"/>
    <s v="Adventure|War|Western"/>
    <x v="3894"/>
    <s v="English"/>
    <s v="USA"/>
    <n v="3800000"/>
    <n v="1965"/>
    <n v="6.8"/>
    <s v="Adventure"/>
    <x v="17"/>
    <s v="Western"/>
    <m/>
    <m/>
    <m/>
    <m/>
    <m/>
  </r>
  <r>
    <s v="Alan Jacobs"/>
    <n v="92"/>
    <x v="4"/>
    <s v="Drama"/>
    <x v="3895"/>
    <s v="English"/>
    <s v="USA"/>
    <s v="-"/>
    <n v="2009"/>
    <n v="7.3"/>
    <s v="Drama"/>
    <x v="2"/>
    <m/>
    <m/>
    <m/>
    <m/>
    <m/>
    <m/>
  </r>
  <r>
    <s v="George Sidney"/>
    <n v="107"/>
    <x v="2117"/>
    <s v="Biography|Comedy|Musical|Romance|Western"/>
    <x v="3896"/>
    <s v="English"/>
    <s v="USA"/>
    <n v="3768785"/>
    <n v="1950"/>
    <n v="7"/>
    <s v="Biography"/>
    <x v="8"/>
    <s v="Musical"/>
    <s v="Romance"/>
    <s v="Western"/>
    <m/>
    <m/>
    <m/>
  </r>
  <r>
    <s v="Christopher Morris"/>
    <n v="97"/>
    <x v="3470"/>
    <s v="Comedy|Crime|Drama"/>
    <x v="3897"/>
    <s v="English"/>
    <s v="UK"/>
    <s v="-"/>
    <n v="2010"/>
    <n v="7.3"/>
    <s v="Comedy"/>
    <x v="7"/>
    <s v="Drama"/>
    <m/>
    <m/>
    <m/>
    <m/>
    <m/>
  </r>
  <r>
    <s v="Andrucha Waddington"/>
    <n v="115"/>
    <x v="4"/>
    <s v="Drama"/>
    <x v="3898"/>
    <s v="Portuguese"/>
    <s v="Brazil"/>
    <n v="8000000"/>
    <n v="2005"/>
    <n v="7.5"/>
    <s v="Drama"/>
    <x v="2"/>
    <m/>
    <m/>
    <m/>
    <m/>
    <m/>
    <m/>
  </r>
  <r>
    <s v="Peter Stebbings"/>
    <n v="95"/>
    <x v="3471"/>
    <s v="Comedy|Crime|Drama"/>
    <x v="3899"/>
    <s v="English"/>
    <s v="Canada"/>
    <n v="3500000"/>
    <n v="2009"/>
    <n v="6.8"/>
    <s v="Comedy"/>
    <x v="7"/>
    <s v="Drama"/>
    <m/>
    <m/>
    <m/>
    <m/>
    <m/>
  </r>
  <r>
    <s v="Vincente Minnelli"/>
    <n v="102"/>
    <x v="3472"/>
    <s v="Adventure|Comedy|Musical|Romance"/>
    <x v="3900"/>
    <s v="English"/>
    <s v="USA"/>
    <n v="3700000"/>
    <n v="1948"/>
    <n v="7.1"/>
    <s v="Adventure"/>
    <x v="8"/>
    <s v="Musical"/>
    <s v="Romance"/>
    <m/>
    <m/>
    <m/>
    <m/>
  </r>
  <r>
    <s v="Dagur KÃ¡ri"/>
    <n v="99"/>
    <x v="3473"/>
    <s v="Drama"/>
    <x v="3901"/>
    <s v="English"/>
    <s v="Iceland"/>
    <n v="3800000"/>
    <n v="2009"/>
    <n v="6.9"/>
    <s v="Drama"/>
    <x v="2"/>
    <m/>
    <m/>
    <m/>
    <m/>
    <m/>
    <m/>
  </r>
  <r>
    <s v="Nicholas Hytner"/>
    <n v="109"/>
    <x v="3474"/>
    <s v="Comedy|Drama"/>
    <x v="3902"/>
    <s v="English"/>
    <s v="UK"/>
    <n v="2000000"/>
    <n v="2006"/>
    <n v="6.9"/>
    <s v="Comedy"/>
    <x v="9"/>
    <m/>
    <m/>
    <m/>
    <m/>
    <m/>
    <m/>
  </r>
  <r>
    <s v="Jaume Collet-Serra"/>
    <n v="113"/>
    <x v="1176"/>
    <s v="Action|Mystery|Thriller"/>
    <x v="1221"/>
    <s v="English"/>
    <s v="UK"/>
    <n v="30000000"/>
    <n v="2011"/>
    <n v="6.9"/>
    <s v="Action"/>
    <x v="12"/>
    <s v="Thriller"/>
    <m/>
    <m/>
    <m/>
    <m/>
    <m/>
  </r>
  <r>
    <s v="-"/>
    <n v="25"/>
    <x v="4"/>
    <s v="Comedy|Drama|War"/>
    <x v="3903"/>
    <s v="English"/>
    <s v="USA"/>
    <s v="-"/>
    <s v="-"/>
    <n v="8.4"/>
    <s v="Comedy"/>
    <x v="9"/>
    <s v="War"/>
    <m/>
    <m/>
    <m/>
    <m/>
    <m/>
  </r>
  <r>
    <s v="John Schlesinger"/>
    <n v="113"/>
    <x v="4"/>
    <s v="Drama"/>
    <x v="3904"/>
    <s v="English"/>
    <s v="USA"/>
    <n v="3600000"/>
    <n v="1969"/>
    <n v="7.9"/>
    <s v="Drama"/>
    <x v="2"/>
    <m/>
    <m/>
    <m/>
    <m/>
    <m/>
    <m/>
  </r>
  <r>
    <s v="Peter Cattaneo"/>
    <n v="91"/>
    <x v="3475"/>
    <s v="Comedy|Drama|Music"/>
    <x v="3905"/>
    <s v="English"/>
    <s v="UK"/>
    <n v="3500000"/>
    <n v="1997"/>
    <n v="7.2"/>
    <s v="Comedy"/>
    <x v="9"/>
    <s v="Music"/>
    <m/>
    <m/>
    <m/>
    <m/>
    <m/>
  </r>
  <r>
    <s v="Jim Abrahams"/>
    <n v="88"/>
    <x v="3476"/>
    <s v="Comedy"/>
    <x v="3906"/>
    <s v="English"/>
    <s v="USA"/>
    <n v="3500000"/>
    <n v="1980"/>
    <n v="7.8"/>
    <s v="Comedy"/>
    <x v="2"/>
    <m/>
    <m/>
    <m/>
    <m/>
    <m/>
    <m/>
  </r>
  <r>
    <s v="Kevin Carraway"/>
    <n v="88"/>
    <x v="4"/>
    <s v="Action|Thriller"/>
    <x v="3907"/>
    <s v="English"/>
    <s v="USA"/>
    <n v="5000000"/>
    <n v="2015"/>
    <n v="3.5"/>
    <s v="Action"/>
    <x v="1"/>
    <m/>
    <m/>
    <m/>
    <m/>
    <m/>
    <m/>
  </r>
  <r>
    <s v="F. Gary Gray"/>
    <n v="97"/>
    <x v="3477"/>
    <s v="Comedy|Drama"/>
    <x v="3908"/>
    <s v="English"/>
    <s v="USA"/>
    <n v="3500000"/>
    <n v="1995"/>
    <n v="7.3"/>
    <s v="Comedy"/>
    <x v="9"/>
    <m/>
    <m/>
    <m/>
    <m/>
    <m/>
    <m/>
  </r>
  <r>
    <s v="Albert Hughes"/>
    <n v="97"/>
    <x v="3477"/>
    <s v="Crime|Drama|Thriller"/>
    <x v="3909"/>
    <s v="English"/>
    <s v="USA"/>
    <n v="3500000"/>
    <n v="1993"/>
    <n v="7.5"/>
    <s v="Crime"/>
    <x v="9"/>
    <s v="Thriller"/>
    <m/>
    <m/>
    <m/>
    <m/>
    <m/>
  </r>
  <r>
    <s v="-"/>
    <n v="42"/>
    <x v="4"/>
    <s v="Drama|Music"/>
    <x v="3910"/>
    <s v="English"/>
    <s v="USA"/>
    <s v="-"/>
    <s v="-"/>
    <n v="7.8"/>
    <s v="Drama"/>
    <x v="16"/>
    <m/>
    <m/>
    <m/>
    <m/>
    <m/>
    <m/>
  </r>
  <r>
    <s v="Michael Gornick"/>
    <n v="85"/>
    <x v="3478"/>
    <s v="Comedy|Fantasy|Horror|Thriller"/>
    <x v="3911"/>
    <s v="English"/>
    <s v="USA"/>
    <n v="3500000"/>
    <n v="1987"/>
    <n v="6"/>
    <s v="Comedy"/>
    <x v="5"/>
    <s v="Horror"/>
    <s v="Thriller"/>
    <m/>
    <m/>
    <m/>
    <m/>
  </r>
  <r>
    <s v="Sam Peckinpah"/>
    <n v="121"/>
    <x v="4"/>
    <s v="Comedy|Drama|Romance|Western"/>
    <x v="3912"/>
    <s v="English"/>
    <s v="USA"/>
    <n v="3716946"/>
    <n v="1970"/>
    <n v="7.3"/>
    <s v="Comedy"/>
    <x v="9"/>
    <s v="Romance"/>
    <s v="Western"/>
    <m/>
    <m/>
    <m/>
    <m/>
  </r>
  <r>
    <s v="Richard Brooks"/>
    <n v="134"/>
    <x v="4"/>
    <s v="Biography|Crime|Drama|History"/>
    <x v="3913"/>
    <s v="English"/>
    <s v="USA"/>
    <n v="3500000"/>
    <n v="1967"/>
    <n v="8"/>
    <s v="Biography"/>
    <x v="7"/>
    <s v="Drama"/>
    <s v="History"/>
    <m/>
    <m/>
    <m/>
    <m/>
  </r>
  <r>
    <s v="Fred Zinnemann"/>
    <n v="149"/>
    <x v="4"/>
    <s v="Drama"/>
    <x v="3914"/>
    <s v="English"/>
    <s v="USA"/>
    <n v="3500000"/>
    <n v="1959"/>
    <n v="7.6"/>
    <s v="Drama"/>
    <x v="2"/>
    <m/>
    <m/>
    <m/>
    <m/>
    <m/>
    <m/>
  </r>
  <r>
    <s v="Jack Smight"/>
    <n v="121"/>
    <x v="4"/>
    <s v="Action|Crime|Drama|Mystery|Thriller"/>
    <x v="3915"/>
    <s v="English"/>
    <s v="USA"/>
    <n v="3500000"/>
    <n v="1966"/>
    <n v="7"/>
    <s v="Action"/>
    <x v="7"/>
    <s v="Drama"/>
    <s v="Mystery"/>
    <s v="Thriller"/>
    <m/>
    <m/>
    <m/>
  </r>
  <r>
    <s v="Alfred Hitchcock"/>
    <n v="116"/>
    <x v="4"/>
    <s v="Thriller"/>
    <x v="3916"/>
    <s v="English"/>
    <s v="UK"/>
    <n v="2000000"/>
    <n v="1972"/>
    <n v="7.5"/>
    <s v="Thriller"/>
    <x v="2"/>
    <m/>
    <m/>
    <m/>
    <m/>
    <m/>
    <m/>
  </r>
  <r>
    <s v="Robert Eggers"/>
    <n v="92"/>
    <x v="3479"/>
    <s v="Horror|Mystery"/>
    <x v="3917"/>
    <s v="English"/>
    <s v="USA"/>
    <n v="3500000"/>
    <n v="2015"/>
    <n v="6.8"/>
    <s v="Horror"/>
    <x v="12"/>
    <m/>
    <m/>
    <m/>
    <m/>
    <m/>
    <m/>
  </r>
  <r>
    <s v="Michael Martin"/>
    <n v="93"/>
    <x v="3480"/>
    <s v="Comedy"/>
    <x v="3918"/>
    <s v="English"/>
    <s v="USA"/>
    <n v="3500000"/>
    <n v="1998"/>
    <n v="3.9"/>
    <s v="Comedy"/>
    <x v="2"/>
    <m/>
    <m/>
    <m/>
    <m/>
    <m/>
    <m/>
  </r>
  <r>
    <s v="Edward Burns"/>
    <n v="96"/>
    <x v="3481"/>
    <s v="Comedy|Drama|Romance"/>
    <x v="3919"/>
    <s v="English"/>
    <s v="USA"/>
    <n v="3500000"/>
    <n v="1996"/>
    <n v="6.1"/>
    <s v="Comedy"/>
    <x v="9"/>
    <s v="Romance"/>
    <m/>
    <m/>
    <m/>
    <m/>
    <m/>
  </r>
  <r>
    <s v="Bill Condon"/>
    <n v="105"/>
    <x v="3482"/>
    <s v="Biography|Drama"/>
    <x v="3920"/>
    <s v="English"/>
    <s v="USA"/>
    <n v="3500000"/>
    <n v="1998"/>
    <n v="7.5"/>
    <s v="Biography"/>
    <x v="9"/>
    <m/>
    <m/>
    <m/>
    <m/>
    <m/>
    <m/>
  </r>
  <r>
    <s v="Juan JosÃ© Campanella"/>
    <n v="129"/>
    <x v="3483"/>
    <s v="Drama|Mystery|Thriller"/>
    <x v="3921"/>
    <s v="Spanish"/>
    <s v="Argentina"/>
    <n v="2000000"/>
    <n v="2009"/>
    <n v="8.1999999999999993"/>
    <s v="Drama"/>
    <x v="12"/>
    <s v="Thriller"/>
    <m/>
    <m/>
    <m/>
    <m/>
    <m/>
  </r>
  <r>
    <s v="George A. Romero"/>
    <n v="87"/>
    <x v="4"/>
    <s v="Horror"/>
    <x v="2439"/>
    <s v="English"/>
    <s v="USA"/>
    <n v="3500000"/>
    <n v="1985"/>
    <n v="7.2"/>
    <s v="Horror"/>
    <x v="2"/>
    <m/>
    <m/>
    <m/>
    <m/>
    <m/>
    <m/>
  </r>
  <r>
    <s v="Gideon Raff"/>
    <n v="94"/>
    <x v="4"/>
    <s v="Horror|Thriller"/>
    <x v="3922"/>
    <s v="English"/>
    <s v="USA"/>
    <s v="-"/>
    <n v="2008"/>
    <n v="4.8"/>
    <s v="Horror"/>
    <x v="1"/>
    <m/>
    <m/>
    <m/>
    <m/>
    <m/>
    <m/>
  </r>
  <r>
    <s v="Sam Raimi"/>
    <n v="37"/>
    <x v="3484"/>
    <s v="Comedy|Fantasy|Horror|Thriller"/>
    <x v="3923"/>
    <s v="English"/>
    <s v="USA"/>
    <n v="3600000"/>
    <n v="1987"/>
    <n v="7.8"/>
    <s v="Comedy"/>
    <x v="5"/>
    <s v="Horror"/>
    <s v="Thriller"/>
    <m/>
    <m/>
    <m/>
    <m/>
  </r>
  <r>
    <s v="Louis C.K."/>
    <n v="81"/>
    <x v="3485"/>
    <s v="Action|Adventure|Comedy|Musical"/>
    <x v="3924"/>
    <s v="English"/>
    <s v="USA"/>
    <n v="3000000"/>
    <n v="2001"/>
    <n v="5.2"/>
    <s v="Action"/>
    <x v="0"/>
    <s v="Comedy"/>
    <s v="Musical"/>
    <m/>
    <m/>
    <m/>
    <m/>
  </r>
  <r>
    <s v="Anthony C. Ferrante"/>
    <n v="97"/>
    <x v="4"/>
    <s v="Horror"/>
    <x v="3925"/>
    <s v="English"/>
    <s v="USA"/>
    <n v="1000000"/>
    <n v="2013"/>
    <n v="3.3"/>
    <s v="Horror"/>
    <x v="2"/>
    <m/>
    <m/>
    <m/>
    <m/>
    <m/>
    <m/>
  </r>
  <r>
    <s v="Salvador Carrasco"/>
    <n v="106"/>
    <x v="3486"/>
    <s v="Drama|History"/>
    <x v="3926"/>
    <s v="Spanish"/>
    <s v="Mexico"/>
    <n v="3500000"/>
    <n v="1998"/>
    <n v="6.8"/>
    <s v="Drama"/>
    <x v="14"/>
    <m/>
    <m/>
    <m/>
    <m/>
    <m/>
    <m/>
  </r>
  <r>
    <s v="AndrÃ© Ã˜vredal"/>
    <n v="103"/>
    <x v="3487"/>
    <s v="Comedy|Drama|Fantasy|Horror"/>
    <x v="3927"/>
    <s v="Norwegian"/>
    <s v="Norway"/>
    <n v="19900000"/>
    <n v="2010"/>
    <n v="7"/>
    <s v="Comedy"/>
    <x v="9"/>
    <s v="Fantasy"/>
    <s v="Horror"/>
    <m/>
    <m/>
    <m/>
    <m/>
  </r>
  <r>
    <s v="Robert Cary"/>
    <n v="101"/>
    <x v="3488"/>
    <s v="Comedy|Romance"/>
    <x v="3928"/>
    <s v="English"/>
    <s v="USA"/>
    <n v="3500000"/>
    <n v="2006"/>
    <n v="6.5"/>
    <s v="Comedy"/>
    <x v="6"/>
    <m/>
    <m/>
    <m/>
    <m/>
    <m/>
    <m/>
  </r>
  <r>
    <s v="Akiva Schaffer"/>
    <n v="102"/>
    <x v="833"/>
    <s v="Action|Comedy|Sci-Fi"/>
    <x v="862"/>
    <s v="English"/>
    <s v="USA"/>
    <n v="68000000"/>
    <n v="2012"/>
    <n v="5.7"/>
    <s v="Action"/>
    <x v="8"/>
    <s v="Sci-Fi"/>
    <m/>
    <m/>
    <m/>
    <m/>
    <m/>
  </r>
  <r>
    <s v="Adam Rapp"/>
    <n v="98"/>
    <x v="3489"/>
    <s v="Comedy|Drama"/>
    <x v="3929"/>
    <s v="English"/>
    <s v="USA"/>
    <n v="3500000"/>
    <n v="2005"/>
    <n v="6.4"/>
    <s v="Comedy"/>
    <x v="9"/>
    <m/>
    <m/>
    <m/>
    <m/>
    <m/>
    <m/>
  </r>
  <r>
    <s v="Angela Robinson"/>
    <n v="91"/>
    <x v="3490"/>
    <s v="Action|Comedy|Romance"/>
    <x v="3930"/>
    <s v="English"/>
    <s v="USA"/>
    <n v="3500000"/>
    <n v="2004"/>
    <n v="5.3"/>
    <s v="Action"/>
    <x v="8"/>
    <s v="Romance"/>
    <m/>
    <m/>
    <m/>
    <m/>
    <m/>
  </r>
  <r>
    <s v="Warren P. Sonoda"/>
    <n v="105"/>
    <x v="3491"/>
    <s v="Action|Biography|Crime|Drama|Family|Fantasy"/>
    <x v="3931"/>
    <s v="English"/>
    <s v="Canada"/>
    <n v="3500000"/>
    <n v="2016"/>
    <n v="4.7"/>
    <s v="Action"/>
    <x v="18"/>
    <s v="Crime"/>
    <s v="Drama"/>
    <s v="Family"/>
    <s v="Fantasy"/>
    <m/>
    <m/>
  </r>
  <r>
    <s v="Amanda Gusack"/>
    <n v="98"/>
    <x v="4"/>
    <s v="Crime|Drama|Mystery|Thriller"/>
    <x v="3932"/>
    <s v="English"/>
    <s v="USA"/>
    <n v="3500000"/>
    <n v="2008"/>
    <n v="6.1"/>
    <s v="Crime"/>
    <x v="9"/>
    <s v="Mystery"/>
    <s v="Thriller"/>
    <m/>
    <m/>
    <m/>
    <m/>
  </r>
  <r>
    <s v="Avi Nesher"/>
    <n v="104"/>
    <x v="4"/>
    <s v="Action|Comedy|Crime|Thriller"/>
    <x v="3933"/>
    <s v="English"/>
    <s v="USA"/>
    <n v="1000000"/>
    <n v="1998"/>
    <n v="5.5"/>
    <s v="Action"/>
    <x v="8"/>
    <s v="Crime"/>
    <s v="Thriller"/>
    <m/>
    <m/>
    <m/>
    <m/>
  </r>
  <r>
    <s v="-"/>
    <n v="45"/>
    <x v="4"/>
    <s v="Drama|Thriller"/>
    <x v="3934"/>
    <s v="English"/>
    <s v="UK"/>
    <s v="-"/>
    <s v="-"/>
    <n v="7.3"/>
    <s v="Drama"/>
    <x v="1"/>
    <m/>
    <m/>
    <m/>
    <m/>
    <m/>
    <m/>
  </r>
  <r>
    <s v="Charles Adelman"/>
    <n v="96"/>
    <x v="4"/>
    <s v="Horror|Thriller"/>
    <x v="3935"/>
    <s v="English"/>
    <s v="USA"/>
    <n v="3500000"/>
    <n v="2009"/>
    <n v="4.8"/>
    <s v="Horror"/>
    <x v="1"/>
    <m/>
    <m/>
    <m/>
    <m/>
    <m/>
    <m/>
  </r>
  <r>
    <s v="Jay Oliva"/>
    <n v="148"/>
    <x v="4"/>
    <s v="Action|Animation|Crime|Sci-Fi|Thriller"/>
    <x v="3936"/>
    <s v="English"/>
    <s v="USA"/>
    <n v="3500000"/>
    <n v="2013"/>
    <n v="8.4"/>
    <s v="Action"/>
    <x v="3"/>
    <s v="Crime"/>
    <s v="Sci-Fi"/>
    <s v="Thriller"/>
    <m/>
    <m/>
    <m/>
  </r>
  <r>
    <s v="Charles Ferguson"/>
    <n v="100"/>
    <x v="3492"/>
    <s v="Documentary"/>
    <x v="3937"/>
    <s v="English"/>
    <s v="USA"/>
    <n v="3500000"/>
    <n v="2015"/>
    <n v="7"/>
    <s v="Documentary"/>
    <x v="2"/>
    <m/>
    <m/>
    <m/>
    <m/>
    <m/>
    <m/>
  </r>
  <r>
    <s v="Uwe Boll"/>
    <n v="86"/>
    <x v="4"/>
    <s v="Action|Adventure|Fantasy|Thriller"/>
    <x v="3938"/>
    <s v="English"/>
    <s v="Canada"/>
    <n v="3500000"/>
    <n v="2014"/>
    <n v="3.3"/>
    <s v="Action"/>
    <x v="0"/>
    <s v="Fantasy"/>
    <s v="Thriller"/>
    <m/>
    <m/>
    <m/>
    <m/>
  </r>
  <r>
    <s v="Mark Young"/>
    <n v="92"/>
    <x v="4"/>
    <s v="Action|Crime|Drama|Thriller"/>
    <x v="3939"/>
    <s v="English"/>
    <s v="USA"/>
    <n v="3500000"/>
    <n v="2014"/>
    <n v="5.4"/>
    <s v="Action"/>
    <x v="7"/>
    <s v="Drama"/>
    <s v="Thriller"/>
    <m/>
    <m/>
    <m/>
    <m/>
  </r>
  <r>
    <s v="Daniel Petrie Jr."/>
    <n v="88"/>
    <x v="4"/>
    <s v="Drama|Thriller"/>
    <x v="3940"/>
    <s v="English"/>
    <s v="-"/>
    <n v="3500000"/>
    <n v="2014"/>
    <n v="4.8"/>
    <s v="Drama"/>
    <x v="1"/>
    <m/>
    <m/>
    <m/>
    <m/>
    <m/>
    <m/>
  </r>
  <r>
    <s v="Antonio Simoncini"/>
    <n v="90"/>
    <x v="4"/>
    <s v="Crime|Mystery|Thriller"/>
    <x v="3941"/>
    <s v="English"/>
    <s v="UK"/>
    <n v="3440000"/>
    <n v="2014"/>
    <n v="3.1"/>
    <s v="Crime"/>
    <x v="12"/>
    <s v="Thriller"/>
    <m/>
    <m/>
    <m/>
    <m/>
    <m/>
  </r>
  <r>
    <s v="Mel Brooks"/>
    <n v="94"/>
    <x v="4"/>
    <s v="Comedy"/>
    <x v="3942"/>
    <s v="English"/>
    <s v="USA"/>
    <n v="3400000"/>
    <n v="1977"/>
    <n v="6.7"/>
    <s v="Comedy"/>
    <x v="2"/>
    <m/>
    <m/>
    <m/>
    <m/>
    <m/>
    <m/>
  </r>
  <r>
    <s v="Luc Jacquet"/>
    <n v="80"/>
    <x v="3493"/>
    <s v="Documentary"/>
    <x v="3943"/>
    <s v="French"/>
    <s v="France"/>
    <n v="8000000"/>
    <n v="2005"/>
    <n v="7.6"/>
    <s v="Documentary"/>
    <x v="2"/>
    <m/>
    <m/>
    <m/>
    <m/>
    <m/>
    <m/>
  </r>
  <r>
    <s v="J.C. Chandor"/>
    <n v="107"/>
    <x v="3494"/>
    <s v="Biography|Drama|Thriller"/>
    <x v="3944"/>
    <s v="English"/>
    <s v="USA"/>
    <n v="3500000"/>
    <n v="2011"/>
    <n v="7.1"/>
    <s v="Biography"/>
    <x v="9"/>
    <s v="Thriller"/>
    <m/>
    <m/>
    <m/>
    <m/>
    <m/>
  </r>
  <r>
    <s v="Eldar Rapaport"/>
    <n v="99"/>
    <x v="4"/>
    <s v="Drama|Romance"/>
    <x v="3945"/>
    <s v="English"/>
    <s v="USA"/>
    <s v="-"/>
    <n v="2011"/>
    <n v="6.1"/>
    <s v="Drama"/>
    <x v="6"/>
    <m/>
    <m/>
    <m/>
    <m/>
    <m/>
    <m/>
  </r>
  <r>
    <s v="Clark Gregg"/>
    <n v="92"/>
    <x v="3495"/>
    <s v="Comedy|Drama"/>
    <x v="3946"/>
    <s v="English"/>
    <s v="USA"/>
    <n v="3000000"/>
    <n v="2008"/>
    <n v="6.5"/>
    <s v="Comedy"/>
    <x v="9"/>
    <m/>
    <m/>
    <m/>
    <m/>
    <m/>
    <m/>
  </r>
  <r>
    <s v="Damien Chazelle"/>
    <n v="107"/>
    <x v="3496"/>
    <s v="Drama|Music"/>
    <x v="3947"/>
    <s v="English"/>
    <s v="USA"/>
    <n v="3300000"/>
    <n v="2014"/>
    <n v="8.5"/>
    <s v="Drama"/>
    <x v="16"/>
    <m/>
    <m/>
    <m/>
    <m/>
    <m/>
    <m/>
  </r>
  <r>
    <s v="Fernando Meirelles"/>
    <n v="135"/>
    <x v="3497"/>
    <s v="Crime|Drama"/>
    <x v="3948"/>
    <s v="Portuguese"/>
    <s v="Brazil"/>
    <n v="3300000"/>
    <n v="2002"/>
    <n v="8.6999999999999993"/>
    <s v="Crime"/>
    <x v="9"/>
    <m/>
    <m/>
    <m/>
    <m/>
    <m/>
    <m/>
  </r>
  <r>
    <s v="Justin Kerrigan"/>
    <n v="99"/>
    <x v="3498"/>
    <s v="Comedy|Music"/>
    <x v="3949"/>
    <s v="English"/>
    <s v="UK"/>
    <n v="2200000"/>
    <n v="1999"/>
    <n v="7.1"/>
    <s v="Comedy"/>
    <x v="16"/>
    <m/>
    <m/>
    <m/>
    <m/>
    <m/>
    <m/>
  </r>
  <r>
    <s v="Nathan Frankowski"/>
    <n v="102"/>
    <x v="4"/>
    <s v="Biography|Drama|Music"/>
    <x v="3950"/>
    <s v="English"/>
    <s v="USA"/>
    <n v="3400000"/>
    <n v="2012"/>
    <n v="6.6"/>
    <s v="Biography"/>
    <x v="9"/>
    <s v="Music"/>
    <m/>
    <m/>
    <m/>
    <m/>
    <m/>
  </r>
  <r>
    <s v="Karen Moncrieff"/>
    <n v="93"/>
    <x v="3499"/>
    <s v="Crime|Drama|Mystery"/>
    <x v="3951"/>
    <s v="English"/>
    <s v="USA"/>
    <s v="-"/>
    <n v="2006"/>
    <n v="6.7"/>
    <s v="Crime"/>
    <x v="9"/>
    <s v="Mystery"/>
    <m/>
    <m/>
    <m/>
    <m/>
    <m/>
  </r>
  <r>
    <s v="Thomas Vinterberg"/>
    <n v="115"/>
    <x v="3500"/>
    <s v="Drama"/>
    <x v="3952"/>
    <s v="Danish"/>
    <s v="Denmark"/>
    <n v="3800000"/>
    <n v="2012"/>
    <n v="8.3000000000000007"/>
    <s v="Drama"/>
    <x v="2"/>
    <m/>
    <m/>
    <m/>
    <m/>
    <m/>
    <m/>
  </r>
  <r>
    <s v="Bob Clark"/>
    <n v="94"/>
    <x v="4"/>
    <s v="Comedy|Family"/>
    <x v="3953"/>
    <s v="English"/>
    <s v="USA"/>
    <n v="4000000"/>
    <n v="1983"/>
    <n v="8.1"/>
    <s v="Comedy"/>
    <x v="4"/>
    <m/>
    <m/>
    <m/>
    <m/>
    <m/>
    <m/>
  </r>
  <r>
    <s v="Alejandro Monteverde"/>
    <n v="91"/>
    <x v="3501"/>
    <s v="Drama|Romance"/>
    <x v="3954"/>
    <s v="English"/>
    <s v="USA"/>
    <n v="3300000"/>
    <n v="2006"/>
    <n v="7.4"/>
    <s v="Drama"/>
    <x v="6"/>
    <m/>
    <m/>
    <m/>
    <m/>
    <m/>
    <m/>
  </r>
  <r>
    <s v="Mark L. Lester"/>
    <n v="98"/>
    <x v="4"/>
    <s v="Action|Crime|Drama|Thriller"/>
    <x v="3955"/>
    <s v="English"/>
    <s v="Canada"/>
    <n v="4300000"/>
    <n v="1982"/>
    <n v="6.6"/>
    <s v="Action"/>
    <x v="7"/>
    <s v="Drama"/>
    <s v="Thriller"/>
    <m/>
    <m/>
    <m/>
    <m/>
  </r>
  <r>
    <s v="Jennifer Finnigan"/>
    <n v="97"/>
    <x v="4"/>
    <s v="Comedy"/>
    <x v="3956"/>
    <s v="English"/>
    <s v="USA"/>
    <n v="3300000"/>
    <n v="2014"/>
    <n v="4.5"/>
    <s v="Comedy"/>
    <x v="2"/>
    <m/>
    <m/>
    <m/>
    <m/>
    <m/>
    <m/>
  </r>
  <r>
    <s v="Eric Styles"/>
    <n v="92"/>
    <x v="3502"/>
    <s v="Drama|Romance"/>
    <x v="3957"/>
    <s v="English"/>
    <s v="USA"/>
    <n v="2000000"/>
    <n v="1999"/>
    <n v="6.4"/>
    <s v="Drama"/>
    <x v="6"/>
    <m/>
    <m/>
    <m/>
    <m/>
    <m/>
    <m/>
  </r>
  <r>
    <s v="Laurent Cantet"/>
    <n v="128"/>
    <x v="3503"/>
    <s v="Drama"/>
    <x v="3958"/>
    <s v="French"/>
    <s v="France"/>
    <s v="-"/>
    <n v="2008"/>
    <n v="7.5"/>
    <s v="Drama"/>
    <x v="2"/>
    <m/>
    <m/>
    <m/>
    <m/>
    <m/>
    <m/>
  </r>
  <r>
    <s v="Roman Polanski"/>
    <n v="136"/>
    <x v="4"/>
    <s v="Drama|Horror"/>
    <x v="3959"/>
    <s v="English"/>
    <s v="USA"/>
    <n v="2300000"/>
    <n v="1968"/>
    <n v="8"/>
    <s v="Drama"/>
    <x v="11"/>
    <m/>
    <m/>
    <m/>
    <m/>
    <m/>
    <m/>
  </r>
  <r>
    <s v="John Ford"/>
    <n v="113"/>
    <x v="4"/>
    <s v="Drama|Western"/>
    <x v="3960"/>
    <s v="English"/>
    <s v="USA"/>
    <n v="3200000"/>
    <n v="1962"/>
    <n v="8.1"/>
    <s v="Drama"/>
    <x v="13"/>
    <m/>
    <m/>
    <m/>
    <m/>
    <m/>
    <m/>
  </r>
  <r>
    <s v="Max Mayer"/>
    <n v="99"/>
    <x v="3504"/>
    <s v="Drama|Romance"/>
    <x v="3961"/>
    <s v="English"/>
    <s v="USA"/>
    <s v="-"/>
    <n v="2009"/>
    <n v="7.2"/>
    <s v="Drama"/>
    <x v="6"/>
    <m/>
    <m/>
    <m/>
    <m/>
    <m/>
    <m/>
  </r>
  <r>
    <s v="Joshua Marston"/>
    <n v="101"/>
    <x v="3505"/>
    <s v="Crime|Drama"/>
    <x v="3962"/>
    <s v="Spanish"/>
    <s v="Colombia"/>
    <n v="3000000"/>
    <n v="2004"/>
    <n v="7.5"/>
    <s v="Crime"/>
    <x v="9"/>
    <m/>
    <m/>
    <m/>
    <m/>
    <m/>
    <m/>
  </r>
  <r>
    <s v="Mike Mills"/>
    <n v="105"/>
    <x v="3506"/>
    <s v="Comedy|Drama|Romance"/>
    <x v="3963"/>
    <s v="English"/>
    <s v="USA"/>
    <n v="3200000"/>
    <n v="2010"/>
    <n v="7.2"/>
    <s v="Comedy"/>
    <x v="9"/>
    <s v="Romance"/>
    <m/>
    <m/>
    <m/>
    <m/>
    <m/>
  </r>
  <r>
    <s v="John Gulager"/>
    <n v="95"/>
    <x v="4"/>
    <s v="Action|Comedy|Horror|Thriller"/>
    <x v="3964"/>
    <s v="English"/>
    <s v="USA"/>
    <n v="3200000"/>
    <n v="2005"/>
    <n v="6.4"/>
    <s v="Action"/>
    <x v="8"/>
    <s v="Horror"/>
    <s v="Thriller"/>
    <m/>
    <m/>
    <m/>
    <m/>
  </r>
  <r>
    <s v="John Landis"/>
    <n v="109"/>
    <x v="802"/>
    <s v="Comedy"/>
    <x v="3965"/>
    <s v="English"/>
    <s v="USA"/>
    <n v="3000000"/>
    <n v="1978"/>
    <n v="7.6"/>
    <s v="Comedy"/>
    <x v="2"/>
    <m/>
    <m/>
    <m/>
    <m/>
    <m/>
    <m/>
  </r>
  <r>
    <s v="Guy Hamilton"/>
    <n v="110"/>
    <x v="3507"/>
    <s v="Action|Adventure|Thriller"/>
    <x v="3966"/>
    <s v="English"/>
    <s v="UK"/>
    <n v="3000000"/>
    <n v="1964"/>
    <n v="7.8"/>
    <s v="Action"/>
    <x v="0"/>
    <s v="Thriller"/>
    <m/>
    <m/>
    <m/>
    <m/>
    <m/>
  </r>
  <r>
    <s v="Brandon Cronenberg"/>
    <n v="108"/>
    <x v="4"/>
    <s v="Horror|Sci-Fi|Thriller"/>
    <x v="3967"/>
    <s v="English"/>
    <s v="Canada"/>
    <n v="3200000"/>
    <n v="2012"/>
    <n v="5.7"/>
    <s v="Horror"/>
    <x v="10"/>
    <s v="Thriller"/>
    <m/>
    <m/>
    <m/>
    <m/>
    <m/>
  </r>
  <r>
    <s v="Frank Capra"/>
    <n v="118"/>
    <x v="4"/>
    <s v="Drama|Family|Fantasy|Romance"/>
    <x v="3968"/>
    <s v="English"/>
    <s v="USA"/>
    <n v="3180000"/>
    <n v="1946"/>
    <n v="8.6"/>
    <s v="Drama"/>
    <x v="4"/>
    <s v="Fantasy"/>
    <s v="Romance"/>
    <m/>
    <m/>
    <m/>
    <m/>
  </r>
  <r>
    <s v="Danny Boyle"/>
    <n v="94"/>
    <x v="3508"/>
    <s v="Drama"/>
    <x v="3969"/>
    <s v="English"/>
    <s v="UK"/>
    <n v="3500000"/>
    <n v="1996"/>
    <n v="8.1999999999999993"/>
    <s v="Drama"/>
    <x v="2"/>
    <m/>
    <m/>
    <m/>
    <m/>
    <m/>
    <m/>
  </r>
  <r>
    <s v="Spike Lee"/>
    <n v="115"/>
    <x v="3509"/>
    <s v="Comedy|Documentary"/>
    <x v="3970"/>
    <s v="English"/>
    <s v="USA"/>
    <n v="3000000"/>
    <n v="2000"/>
    <n v="6.6"/>
    <s v="Comedy"/>
    <x v="21"/>
    <m/>
    <m/>
    <m/>
    <m/>
    <m/>
    <m/>
  </r>
  <r>
    <s v="Tod Williams"/>
    <n v="98"/>
    <x v="3510"/>
    <s v="Horror"/>
    <x v="3971"/>
    <s v="English"/>
    <s v="USA"/>
    <n v="3000000"/>
    <n v="2010"/>
    <n v="5.7"/>
    <s v="Horror"/>
    <x v="2"/>
    <m/>
    <m/>
    <m/>
    <m/>
    <m/>
    <m/>
  </r>
  <r>
    <s v="Kirk Jones"/>
    <n v="91"/>
    <x v="3511"/>
    <s v="Comedy"/>
    <x v="3972"/>
    <s v="English"/>
    <s v="UK"/>
    <n v="3000000"/>
    <n v="1998"/>
    <n v="7.4"/>
    <s v="Comedy"/>
    <x v="2"/>
    <m/>
    <m/>
    <m/>
    <m/>
    <m/>
    <m/>
  </r>
  <r>
    <s v="Michael Moore"/>
    <n v="120"/>
    <x v="3512"/>
    <s v="Crime|Documentary|Drama"/>
    <x v="3973"/>
    <s v="English"/>
    <s v="Germany"/>
    <n v="4000000"/>
    <n v="2002"/>
    <n v="8"/>
    <s v="Crime"/>
    <x v="21"/>
    <s v="Drama"/>
    <m/>
    <m/>
    <m/>
    <m/>
    <m/>
  </r>
  <r>
    <s v="Yimou Zhang"/>
    <n v="109"/>
    <x v="3513"/>
    <s v="Drama"/>
    <x v="3974"/>
    <s v="Mandarin"/>
    <s v="China"/>
    <s v="-"/>
    <n v="2014"/>
    <n v="7.3"/>
    <s v="Drama"/>
    <x v="2"/>
    <m/>
    <m/>
    <m/>
    <m/>
    <m/>
    <m/>
  </r>
  <r>
    <s v="Jack Sholder"/>
    <n v="87"/>
    <x v="3514"/>
    <s v="Fantasy|Horror"/>
    <x v="3975"/>
    <s v="English"/>
    <s v="USA"/>
    <n v="2200000"/>
    <n v="1985"/>
    <n v="5.4"/>
    <s v="Fantasy"/>
    <x v="11"/>
    <m/>
    <m/>
    <m/>
    <m/>
    <m/>
    <m/>
  </r>
  <r>
    <s v="James Ivory"/>
    <n v="117"/>
    <x v="3515"/>
    <s v="Drama|Romance"/>
    <x v="3976"/>
    <s v="English"/>
    <s v="UK"/>
    <n v="3000000"/>
    <n v="1985"/>
    <n v="7.4"/>
    <s v="Drama"/>
    <x v="6"/>
    <m/>
    <m/>
    <m/>
    <m/>
    <m/>
    <m/>
  </r>
  <r>
    <s v="James DeMonaco"/>
    <n v="85"/>
    <x v="3516"/>
    <s v="Horror|Sci-Fi|Thriller"/>
    <x v="3977"/>
    <s v="English"/>
    <s v="USA"/>
    <n v="3000000"/>
    <n v="2013"/>
    <n v="5.7"/>
    <s v="Horror"/>
    <x v="10"/>
    <s v="Thriller"/>
    <m/>
    <m/>
    <m/>
    <m/>
    <m/>
  </r>
  <r>
    <s v="Scott Derrickson"/>
    <n v="110"/>
    <x v="3517"/>
    <s v="Horror|Mystery"/>
    <x v="3978"/>
    <s v="English"/>
    <s v="USA"/>
    <n v="3000000"/>
    <n v="2012"/>
    <n v="6.8"/>
    <s v="Horror"/>
    <x v="12"/>
    <m/>
    <m/>
    <m/>
    <m/>
    <m/>
    <m/>
  </r>
  <r>
    <s v="David Raynr"/>
    <n v="113"/>
    <x v="3518"/>
    <s v="Biography|Comedy|Documentary"/>
    <x v="3979"/>
    <s v="English"/>
    <s v="USA"/>
    <n v="3000000"/>
    <n v="2002"/>
    <n v="5.4"/>
    <s v="Biography"/>
    <x v="8"/>
    <s v="Documentary"/>
    <m/>
    <m/>
    <m/>
    <m/>
    <m/>
  </r>
  <r>
    <s v="Richard Brooks"/>
    <n v="108"/>
    <x v="4"/>
    <s v="Drama|Romance"/>
    <x v="3980"/>
    <s v="English"/>
    <s v="USA"/>
    <n v="3000000"/>
    <n v="1958"/>
    <n v="8.1"/>
    <s v="Drama"/>
    <x v="6"/>
    <m/>
    <m/>
    <m/>
    <m/>
    <m/>
    <m/>
  </r>
  <r>
    <s v="Ted Post"/>
    <n v="95"/>
    <x v="4"/>
    <s v="Action|Adventure|Sci-Fi"/>
    <x v="3981"/>
    <s v="English"/>
    <s v="USA"/>
    <n v="3000000"/>
    <n v="1970"/>
    <n v="6.1"/>
    <s v="Action"/>
    <x v="0"/>
    <s v="Sci-Fi"/>
    <m/>
    <m/>
    <m/>
    <m/>
    <m/>
  </r>
  <r>
    <s v="Charles Martin Smith"/>
    <n v="98"/>
    <x v="3519"/>
    <s v="Comedy|Drama|Family|Sport"/>
    <x v="3982"/>
    <s v="English"/>
    <s v="USA"/>
    <n v="3000000"/>
    <n v="1997"/>
    <n v="5.0999999999999996"/>
    <s v="Comedy"/>
    <x v="9"/>
    <s v="Family"/>
    <s v="Sport"/>
    <m/>
    <m/>
    <m/>
    <m/>
  </r>
  <r>
    <s v="Kunihiko Yuyama"/>
    <n v="93"/>
    <x v="4"/>
    <s v="Action|Adventure|Animation|Family|Fantasy|Sci-Fi"/>
    <x v="3983"/>
    <s v="Japanese"/>
    <s v="Japan"/>
    <n v="16000000"/>
    <n v="2000"/>
    <n v="5.6"/>
    <s v="Action"/>
    <x v="0"/>
    <s v="Animation"/>
    <s v="Family"/>
    <s v="Fantasy"/>
    <s v="Sci-Fi"/>
    <m/>
    <m/>
  </r>
  <r>
    <s v="Tom McLoughlin"/>
    <n v="86"/>
    <x v="3520"/>
    <s v="Horror|Thriller"/>
    <x v="3984"/>
    <s v="English"/>
    <s v="USA"/>
    <n v="3000000"/>
    <n v="1986"/>
    <n v="5.9"/>
    <s v="Horror"/>
    <x v="1"/>
    <m/>
    <m/>
    <m/>
    <m/>
    <m/>
    <m/>
  </r>
  <r>
    <s v="David Lean"/>
    <n v="161"/>
    <x v="3521"/>
    <s v="Adventure|Drama|War"/>
    <x v="3985"/>
    <s v="English"/>
    <s v="UK"/>
    <n v="3000000"/>
    <n v="1957"/>
    <n v="8.1999999999999993"/>
    <s v="Adventure"/>
    <x v="9"/>
    <s v="War"/>
    <m/>
    <m/>
    <m/>
    <m/>
    <m/>
  </r>
  <r>
    <s v="Patrick Read Johnson"/>
    <n v="100"/>
    <x v="3522"/>
    <s v="Adventure|Comedy|Sci-Fi"/>
    <x v="3986"/>
    <s v="English"/>
    <s v="USA"/>
    <n v="3000000"/>
    <n v="1990"/>
    <n v="5.3"/>
    <s v="Adventure"/>
    <x v="8"/>
    <s v="Sci-Fi"/>
    <m/>
    <m/>
    <m/>
    <m/>
    <m/>
  </r>
  <r>
    <s v="Alfred Hitchcock"/>
    <n v="120"/>
    <x v="4"/>
    <s v="Comedy|Thriller"/>
    <x v="3987"/>
    <s v="English"/>
    <s v="USA"/>
    <n v="4490375"/>
    <n v="1976"/>
    <n v="6.8"/>
    <s v="Comedy"/>
    <x v="1"/>
    <m/>
    <m/>
    <m/>
    <m/>
    <m/>
    <m/>
  </r>
  <r>
    <s v="Billy Wilder"/>
    <n v="125"/>
    <x v="4"/>
    <s v="Comedy|Drama|Romance"/>
    <x v="3988"/>
    <s v="English"/>
    <s v="USA"/>
    <n v="3000000"/>
    <n v="1960"/>
    <n v="8.3000000000000007"/>
    <s v="Comedy"/>
    <x v="9"/>
    <s v="Romance"/>
    <m/>
    <m/>
    <m/>
    <m/>
    <m/>
  </r>
  <r>
    <s v="Adam Marcus"/>
    <n v="91"/>
    <x v="3523"/>
    <s v="Fantasy|Horror|Thriller"/>
    <x v="3989"/>
    <s v="English"/>
    <s v="USA"/>
    <n v="2500000"/>
    <n v="1993"/>
    <n v="4.3"/>
    <s v="Fantasy"/>
    <x v="11"/>
    <s v="Thriller"/>
    <m/>
    <m/>
    <m/>
    <m/>
    <m/>
  </r>
  <r>
    <s v="Alfred Hitchcock"/>
    <n v="128"/>
    <x v="4"/>
    <s v="Thriller"/>
    <x v="3990"/>
    <s v="English"/>
    <s v="USA"/>
    <n v="6000000"/>
    <n v="1966"/>
    <n v="6.7"/>
    <s v="Thriller"/>
    <x v="2"/>
    <m/>
    <m/>
    <m/>
    <m/>
    <m/>
    <m/>
  </r>
  <r>
    <s v="Michel Gondry"/>
    <n v="100"/>
    <x v="3524"/>
    <s v="Comedy|Documentary|Music"/>
    <x v="3991"/>
    <s v="English"/>
    <s v="USA"/>
    <n v="3000000"/>
    <n v="2005"/>
    <n v="7.2"/>
    <s v="Comedy"/>
    <x v="21"/>
    <s v="Music"/>
    <m/>
    <m/>
    <m/>
    <m/>
    <m/>
  </r>
  <r>
    <s v="John Maclean"/>
    <n v="84"/>
    <x v="3525"/>
    <s v="Western"/>
    <x v="3992"/>
    <s v="English"/>
    <s v="UK"/>
    <s v="-"/>
    <n v="2015"/>
    <n v="6.9"/>
    <s v="Western"/>
    <x v="2"/>
    <m/>
    <m/>
    <m/>
    <m/>
    <m/>
    <m/>
  </r>
  <r>
    <s v="Michael Schultz"/>
    <n v="97"/>
    <x v="4"/>
    <s v="Comedy|Drama|Music"/>
    <x v="3993"/>
    <s v="English"/>
    <s v="USA"/>
    <n v="3000000"/>
    <n v="1985"/>
    <n v="6.6"/>
    <s v="Comedy"/>
    <x v="9"/>
    <s v="Music"/>
    <m/>
    <m/>
    <m/>
    <m/>
    <m/>
  </r>
  <r>
    <s v="Benny Boom"/>
    <n v="84"/>
    <x v="3526"/>
    <s v="Action|Comedy|Crime"/>
    <x v="3994"/>
    <s v="English"/>
    <s v="USA"/>
    <n v="3000000"/>
    <n v="2009"/>
    <n v="5.9"/>
    <s v="Action"/>
    <x v="8"/>
    <s v="Crime"/>
    <m/>
    <m/>
    <m/>
    <m/>
    <m/>
  </r>
  <r>
    <s v="Richard Brooks"/>
    <n v="146"/>
    <x v="4"/>
    <s v="Drama"/>
    <x v="3995"/>
    <s v="English"/>
    <s v="USA"/>
    <n v="3000000"/>
    <n v="1960"/>
    <n v="7.9"/>
    <s v="Drama"/>
    <x v="2"/>
    <m/>
    <m/>
    <m/>
    <m/>
    <m/>
    <m/>
  </r>
  <r>
    <s v="Stanley Kramer"/>
    <n v="186"/>
    <x v="4"/>
    <s v="Drama|War"/>
    <x v="3996"/>
    <s v="English"/>
    <s v="USA"/>
    <n v="3000000"/>
    <n v="1961"/>
    <n v="8.3000000000000007"/>
    <s v="Drama"/>
    <x v="17"/>
    <m/>
    <m/>
    <m/>
    <m/>
    <m/>
    <m/>
  </r>
  <r>
    <s v="David Raynr"/>
    <n v="94"/>
    <x v="3527"/>
    <s v="Comedy"/>
    <x v="3997"/>
    <s v="English"/>
    <s v="USA"/>
    <s v="-"/>
    <n v="1999"/>
    <n v="5.2"/>
    <s v="Comedy"/>
    <x v="2"/>
    <m/>
    <m/>
    <m/>
    <m/>
    <m/>
    <m/>
  </r>
  <r>
    <s v="-"/>
    <n v="11"/>
    <x v="4"/>
    <s v="Animation|Comedy"/>
    <x v="3998"/>
    <s v="English"/>
    <s v="USA"/>
    <s v="-"/>
    <s v="-"/>
    <n v="7.8"/>
    <s v="Animation"/>
    <x v="8"/>
    <m/>
    <m/>
    <m/>
    <m/>
    <m/>
    <m/>
  </r>
  <r>
    <s v="Howard Hawks"/>
    <n v="126"/>
    <x v="4"/>
    <s v="Action|Adventure|Romance|Western"/>
    <x v="3999"/>
    <s v="English"/>
    <s v="USA"/>
    <n v="3000000"/>
    <n v="1948"/>
    <n v="7.8"/>
    <s v="Action"/>
    <x v="0"/>
    <s v="Romance"/>
    <s v="Western"/>
    <m/>
    <m/>
    <m/>
    <m/>
  </r>
  <r>
    <s v="Nnegest LikkÃ©"/>
    <n v="99"/>
    <x v="3528"/>
    <s v="Comedy"/>
    <x v="4000"/>
    <s v="English"/>
    <s v="USA"/>
    <n v="3000000"/>
    <n v="2006"/>
    <n v="3"/>
    <s v="Comedy"/>
    <x v="2"/>
    <m/>
    <m/>
    <m/>
    <m/>
    <m/>
    <m/>
  </r>
  <r>
    <s v="Richard Linklater"/>
    <n v="109"/>
    <x v="3529"/>
    <s v="Drama|Romance"/>
    <x v="4001"/>
    <s v="English"/>
    <s v="USA"/>
    <n v="3000000"/>
    <n v="2013"/>
    <n v="7.9"/>
    <s v="Drama"/>
    <x v="6"/>
    <m/>
    <m/>
    <m/>
    <m/>
    <m/>
    <m/>
  </r>
  <r>
    <s v="Christopher Leitch"/>
    <n v="95"/>
    <x v="3530"/>
    <s v="Comedy|Fantasy"/>
    <x v="4002"/>
    <s v="English"/>
    <s v="USA"/>
    <n v="3000000"/>
    <n v="1987"/>
    <n v="3.2"/>
    <s v="Comedy"/>
    <x v="5"/>
    <m/>
    <m/>
    <m/>
    <m/>
    <m/>
    <m/>
  </r>
  <r>
    <s v="Don Coscarelli"/>
    <n v="97"/>
    <x v="3531"/>
    <s v="Action|Fantasy|Horror|Sci-Fi|Thriller"/>
    <x v="4003"/>
    <s v="English"/>
    <s v="USA"/>
    <n v="3000000"/>
    <n v="1988"/>
    <n v="6.5"/>
    <s v="Action"/>
    <x v="5"/>
    <s v="Horror"/>
    <s v="Sci-Fi"/>
    <s v="Thriller"/>
    <m/>
    <m/>
    <m/>
  </r>
  <r>
    <s v="Michael Schultz"/>
    <n v="94"/>
    <x v="3532"/>
    <s v="Drama"/>
    <x v="4004"/>
    <s v="English"/>
    <s v="USA"/>
    <s v="-"/>
    <n v="2004"/>
    <n v="6.9"/>
    <s v="Drama"/>
    <x v="2"/>
    <m/>
    <m/>
    <m/>
    <m/>
    <m/>
    <m/>
  </r>
  <r>
    <s v="Patricia Cardoso"/>
    <n v="90"/>
    <x v="3533"/>
    <s v="Comedy|Drama"/>
    <x v="4005"/>
    <s v="English"/>
    <s v="USA"/>
    <n v="3000000"/>
    <n v="2002"/>
    <n v="7"/>
    <s v="Comedy"/>
    <x v="9"/>
    <m/>
    <m/>
    <m/>
    <m/>
    <m/>
    <m/>
  </r>
  <r>
    <s v="-"/>
    <n v="197"/>
    <x v="4"/>
    <s v="Drama|War"/>
    <x v="4006"/>
    <s v="English"/>
    <s v="Australia"/>
    <n v="15000000"/>
    <s v="-"/>
    <n v="7.4"/>
    <s v="Drama"/>
    <x v="17"/>
    <m/>
    <m/>
    <m/>
    <m/>
    <m/>
    <m/>
  </r>
  <r>
    <s v="Deepa Mehta"/>
    <n v="117"/>
    <x v="3534"/>
    <s v="Drama|Romance"/>
    <x v="4007"/>
    <s v="Hindi"/>
    <s v="Canada"/>
    <s v="-"/>
    <n v="2005"/>
    <n v="7.8"/>
    <s v="Drama"/>
    <x v="6"/>
    <m/>
    <m/>
    <m/>
    <m/>
    <m/>
    <m/>
  </r>
  <r>
    <s v="Damien O'Donnell"/>
    <n v="96"/>
    <x v="3535"/>
    <s v="Comedy|Drama"/>
    <x v="4008"/>
    <s v="English"/>
    <s v="UK"/>
    <n v="1900000"/>
    <n v="1999"/>
    <n v="6.9"/>
    <s v="Comedy"/>
    <x v="9"/>
    <m/>
    <m/>
    <m/>
    <m/>
    <m/>
    <m/>
  </r>
  <r>
    <s v="Peter M. Cohen"/>
    <n v="82"/>
    <x v="3536"/>
    <s v="Comedy|Romance"/>
    <x v="4009"/>
    <s v="English"/>
    <s v="USA"/>
    <n v="3000000"/>
    <n v="2000"/>
    <n v="4.4000000000000004"/>
    <s v="Comedy"/>
    <x v="6"/>
    <m/>
    <m/>
    <m/>
    <m/>
    <m/>
    <m/>
  </r>
  <r>
    <s v="Mira Nair"/>
    <n v="109"/>
    <x v="3537"/>
    <s v="Crime|Drama|History|Romance"/>
    <x v="4010"/>
    <s v="English"/>
    <s v="USA"/>
    <n v="3000000"/>
    <n v="1996"/>
    <n v="6"/>
    <s v="Crime"/>
    <x v="9"/>
    <s v="History"/>
    <s v="Romance"/>
    <m/>
    <m/>
    <m/>
    <m/>
  </r>
  <r>
    <s v="Nicole Holofcener"/>
    <n v="90"/>
    <x v="3538"/>
    <s v="Comedy|Drama"/>
    <x v="4011"/>
    <s v="English"/>
    <s v="USA"/>
    <s v="-"/>
    <n v="2010"/>
    <n v="6.6"/>
    <s v="Comedy"/>
    <x v="9"/>
    <m/>
    <m/>
    <m/>
    <m/>
    <m/>
    <m/>
  </r>
  <r>
    <s v="Mel Stuart"/>
    <n v="89"/>
    <x v="4"/>
    <s v="Family|Fantasy|Musical"/>
    <x v="4012"/>
    <s v="English"/>
    <s v="USA"/>
    <n v="3000000"/>
    <n v="1971"/>
    <n v="7.8"/>
    <s v="Family"/>
    <x v="5"/>
    <s v="Musical"/>
    <m/>
    <m/>
    <m/>
    <m/>
    <m/>
  </r>
  <r>
    <s v="Anthony Hickox"/>
    <n v="98"/>
    <x v="3539"/>
    <s v="Fantasy|Horror"/>
    <x v="4013"/>
    <s v="English"/>
    <s v="USA"/>
    <n v="3000000"/>
    <n v="1993"/>
    <n v="5.3"/>
    <s v="Fantasy"/>
    <x v="11"/>
    <m/>
    <m/>
    <m/>
    <m/>
    <m/>
    <m/>
  </r>
  <r>
    <s v="Tom Schulman"/>
    <n v="95"/>
    <x v="3540"/>
    <s v="Comedy|Crime"/>
    <x v="4014"/>
    <s v="English"/>
    <s v="USA"/>
    <n v="3000000"/>
    <n v="1997"/>
    <n v="5.3"/>
    <s v="Comedy"/>
    <x v="7"/>
    <m/>
    <m/>
    <m/>
    <m/>
    <m/>
    <m/>
  </r>
  <r>
    <s v="Terrence Malick"/>
    <n v="94"/>
    <x v="4"/>
    <s v="Drama|Romance"/>
    <x v="4015"/>
    <s v="English"/>
    <s v="USA"/>
    <n v="3000000"/>
    <n v="1978"/>
    <n v="8"/>
    <s v="Drama"/>
    <x v="6"/>
    <m/>
    <m/>
    <m/>
    <m/>
    <m/>
    <m/>
  </r>
  <r>
    <s v="Jill Sprecher"/>
    <n v="104"/>
    <x v="3541"/>
    <s v="Drama"/>
    <x v="4016"/>
    <s v="English"/>
    <s v="USA"/>
    <n v="4500000"/>
    <n v="2001"/>
    <n v="7.1"/>
    <s v="Drama"/>
    <x v="2"/>
    <m/>
    <m/>
    <m/>
    <m/>
    <m/>
    <m/>
  </r>
  <r>
    <s v="Darren Stein"/>
    <n v="87"/>
    <x v="3542"/>
    <s v="Comedy|Crime|Thriller"/>
    <x v="4017"/>
    <s v="English"/>
    <s v="USA"/>
    <n v="3500000"/>
    <n v="1999"/>
    <n v="5.4"/>
    <s v="Comedy"/>
    <x v="7"/>
    <s v="Thriller"/>
    <m/>
    <m/>
    <m/>
    <m/>
    <m/>
  </r>
  <r>
    <s v="Julian Schnabel"/>
    <n v="108"/>
    <x v="3543"/>
    <s v="Biography|Drama"/>
    <x v="4018"/>
    <s v="English"/>
    <s v="USA"/>
    <n v="3300000"/>
    <n v="1996"/>
    <n v="6.9"/>
    <s v="Biography"/>
    <x v="9"/>
    <m/>
    <m/>
    <m/>
    <m/>
    <m/>
    <m/>
  </r>
  <r>
    <s v="Noah Baumbach"/>
    <n v="86"/>
    <x v="3544"/>
    <s v="Comedy|Drama|Romance"/>
    <x v="4019"/>
    <s v="English"/>
    <s v="USA"/>
    <s v="-"/>
    <n v="2012"/>
    <n v="7.4"/>
    <s v="Comedy"/>
    <x v="9"/>
    <s v="Romance"/>
    <m/>
    <m/>
    <m/>
    <m/>
    <m/>
  </r>
  <r>
    <s v="Gavin Hood"/>
    <n v="94"/>
    <x v="3545"/>
    <s v="Crime|Drama"/>
    <x v="4020"/>
    <s v="Zulu"/>
    <s v="UK"/>
    <n v="3000000"/>
    <n v="2005"/>
    <n v="7.3"/>
    <s v="Crime"/>
    <x v="9"/>
    <m/>
    <m/>
    <m/>
    <m/>
    <m/>
    <m/>
  </r>
  <r>
    <s v="Todd Solondz"/>
    <n v="134"/>
    <x v="3546"/>
    <s v="Comedy|Drama"/>
    <x v="4021"/>
    <s v="English"/>
    <s v="USA"/>
    <n v="3000000"/>
    <n v="1998"/>
    <n v="7.8"/>
    <s v="Comedy"/>
    <x v="9"/>
    <m/>
    <m/>
    <m/>
    <m/>
    <m/>
    <m/>
  </r>
  <r>
    <s v="George Gallo"/>
    <n v="89"/>
    <x v="3547"/>
    <s v="Comedy|Documentary"/>
    <x v="4022"/>
    <s v="English"/>
    <s v="USA"/>
    <n v="3000000"/>
    <n v="2003"/>
    <n v="6.6"/>
    <s v="Comedy"/>
    <x v="21"/>
    <m/>
    <m/>
    <m/>
    <m/>
    <m/>
    <m/>
  </r>
  <r>
    <s v="Kevin Smith"/>
    <n v="102"/>
    <x v="3548"/>
    <s v="Comedy|Drama|Horror"/>
    <x v="4023"/>
    <s v="English"/>
    <s v="USA"/>
    <n v="3000000"/>
    <n v="2014"/>
    <n v="5.4"/>
    <s v="Comedy"/>
    <x v="9"/>
    <s v="Horror"/>
    <m/>
    <m/>
    <m/>
    <m/>
    <m/>
  </r>
  <r>
    <s v="Chan-wook Park"/>
    <n v="120"/>
    <x v="3549"/>
    <s v="Drama|Mystery|Thriller"/>
    <x v="4024"/>
    <s v="Korean"/>
    <s v="South Korea"/>
    <n v="3000000"/>
    <n v="2003"/>
    <n v="8.4"/>
    <s v="Drama"/>
    <x v="12"/>
    <s v="Thriller"/>
    <m/>
    <m/>
    <m/>
    <m/>
    <m/>
  </r>
  <r>
    <s v="David Nixon"/>
    <n v="110"/>
    <x v="3550"/>
    <s v="Drama|Family"/>
    <x v="4025"/>
    <s v="English"/>
    <s v="USA"/>
    <n v="3500000"/>
    <n v="2010"/>
    <n v="6.3"/>
    <s v="Drama"/>
    <x v="4"/>
    <m/>
    <m/>
    <m/>
    <m/>
    <m/>
    <m/>
  </r>
  <r>
    <s v="Jason Eisener"/>
    <n v="86"/>
    <x v="3551"/>
    <s v="Action|Comedy|Thriller"/>
    <x v="4026"/>
    <s v="English"/>
    <s v="Canada"/>
    <n v="3000000"/>
    <n v="2011"/>
    <n v="6.1"/>
    <s v="Action"/>
    <x v="8"/>
    <s v="Thriller"/>
    <m/>
    <m/>
    <m/>
    <m/>
    <m/>
  </r>
  <r>
    <s v="Enrique Begne"/>
    <n v="101"/>
    <x v="3552"/>
    <s v="Action|Comedy"/>
    <x v="4027"/>
    <s v="English"/>
    <s v="Mexico"/>
    <n v="3000000"/>
    <n v="2016"/>
    <n v="5"/>
    <s v="Action"/>
    <x v="8"/>
    <m/>
    <m/>
    <m/>
    <m/>
    <m/>
    <m/>
  </r>
  <r>
    <s v="Matthew Bright"/>
    <n v="102"/>
    <x v="4"/>
    <s v="Comedy|Crime|Drama|Thriller"/>
    <x v="4028"/>
    <s v="English"/>
    <s v="USA"/>
    <n v="3000000"/>
    <n v="1996"/>
    <n v="6.9"/>
    <s v="Comedy"/>
    <x v="7"/>
    <s v="Drama"/>
    <s v="Thriller"/>
    <m/>
    <m/>
    <m/>
    <m/>
  </r>
  <r>
    <s v="Michael Landon Jr."/>
    <n v="87"/>
    <x v="3553"/>
    <s v="Drama|Family|Western"/>
    <x v="4029"/>
    <s v="-"/>
    <s v="USA"/>
    <n v="3000000"/>
    <n v="2006"/>
    <n v="7.2"/>
    <s v="Drama"/>
    <x v="4"/>
    <s v="Western"/>
    <m/>
    <m/>
    <m/>
    <m/>
    <m/>
  </r>
  <r>
    <s v="Andrea Arnold"/>
    <n v="123"/>
    <x v="3554"/>
    <s v="Drama"/>
    <x v="4030"/>
    <s v="English"/>
    <s v="UK"/>
    <s v="-"/>
    <n v="2009"/>
    <n v="7.3"/>
    <s v="Drama"/>
    <x v="2"/>
    <m/>
    <m/>
    <m/>
    <m/>
    <m/>
    <m/>
  </r>
  <r>
    <s v="Whit Stillman"/>
    <n v="99"/>
    <x v="3555"/>
    <s v="Comedy|Drama|Romance"/>
    <x v="4031"/>
    <s v="English"/>
    <s v="USA"/>
    <s v="-"/>
    <n v="2011"/>
    <n v="5.7"/>
    <s v="Comedy"/>
    <x v="9"/>
    <s v="Romance"/>
    <m/>
    <m/>
    <m/>
    <m/>
    <m/>
  </r>
  <r>
    <s v="-"/>
    <n v="173"/>
    <x v="4"/>
    <s v="Horror|Sci-Fi|Thriller"/>
    <x v="4032"/>
    <s v="English"/>
    <s v="USA"/>
    <s v="-"/>
    <s v="-"/>
    <n v="5"/>
    <s v="Horror"/>
    <x v="10"/>
    <s v="Thriller"/>
    <m/>
    <m/>
    <m/>
    <m/>
    <m/>
  </r>
  <r>
    <s v="Leslye Headland"/>
    <n v="87"/>
    <x v="3556"/>
    <s v="Comedy|Romance"/>
    <x v="4033"/>
    <s v="English"/>
    <s v="USA"/>
    <n v="3000000"/>
    <n v="2012"/>
    <n v="5.3"/>
    <s v="Comedy"/>
    <x v="6"/>
    <m/>
    <m/>
    <m/>
    <m/>
    <m/>
    <m/>
  </r>
  <r>
    <s v="-"/>
    <n v="44"/>
    <x v="4"/>
    <s v="Comedy|Drama|Horror|Sci-Fi|Thriller"/>
    <x v="4034"/>
    <s v="English"/>
    <s v="USA"/>
    <s v="-"/>
    <s v="-"/>
    <n v="7.9"/>
    <s v="Comedy"/>
    <x v="9"/>
    <s v="Horror"/>
    <s v="Sci-Fi"/>
    <s v="Thriller"/>
    <m/>
    <m/>
    <m/>
  </r>
  <r>
    <s v="Bobby Roth"/>
    <n v="120"/>
    <x v="4"/>
    <s v="Drama|Family|Music"/>
    <x v="4035"/>
    <s v="English"/>
    <s v="USA"/>
    <s v="-"/>
    <n v="2004"/>
    <n v="5"/>
    <s v="Drama"/>
    <x v="4"/>
    <s v="Music"/>
    <m/>
    <m/>
    <m/>
    <m/>
    <m/>
  </r>
  <r>
    <s v="Tim Heidecker"/>
    <n v="93"/>
    <x v="3557"/>
    <s v="Comedy"/>
    <x v="4036"/>
    <s v="English"/>
    <s v="USA"/>
    <n v="3000000"/>
    <n v="2012"/>
    <n v="5.3"/>
    <s v="Comedy"/>
    <x v="2"/>
    <m/>
    <m/>
    <m/>
    <m/>
    <m/>
    <m/>
  </r>
  <r>
    <s v="Rupert Wyatt"/>
    <n v="111"/>
    <x v="1829"/>
    <s v="Crime|Drama|Thriller"/>
    <x v="1923"/>
    <s v="English"/>
    <s v="USA"/>
    <n v="25000000"/>
    <n v="2014"/>
    <n v="6"/>
    <s v="Crime"/>
    <x v="9"/>
    <s v="Thriller"/>
    <m/>
    <m/>
    <m/>
    <m/>
    <m/>
  </r>
  <r>
    <s v="-"/>
    <n v="60"/>
    <x v="4"/>
    <s v="Drama"/>
    <x v="4037"/>
    <s v="English"/>
    <s v="UK"/>
    <s v="-"/>
    <s v="-"/>
    <n v="7.6"/>
    <s v="Drama"/>
    <x v="2"/>
    <m/>
    <m/>
    <m/>
    <m/>
    <m/>
    <m/>
  </r>
  <r>
    <s v="Marco Kreuzpaintner"/>
    <n v="98"/>
    <x v="3558"/>
    <s v="Comedy|Drama|Romance|Sport"/>
    <x v="4038"/>
    <s v="German"/>
    <s v="Germany"/>
    <n v="2700000"/>
    <n v="2004"/>
    <n v="7.4"/>
    <s v="Comedy"/>
    <x v="9"/>
    <s v="Romance"/>
    <s v="Sport"/>
    <m/>
    <m/>
    <m/>
    <m/>
  </r>
  <r>
    <s v="Kate Connor"/>
    <n v="100"/>
    <x v="3559"/>
    <s v="Drama|History|War"/>
    <x v="4039"/>
    <s v="English"/>
    <s v="USA"/>
    <n v="3000000"/>
    <n v="2011"/>
    <n v="5.9"/>
    <s v="Drama"/>
    <x v="14"/>
    <s v="War"/>
    <m/>
    <m/>
    <m/>
    <m/>
    <m/>
  </r>
  <r>
    <s v="Deon Taylor"/>
    <n v="88"/>
    <x v="3560"/>
    <s v="Horror|Thriller"/>
    <x v="4040"/>
    <s v="English"/>
    <s v="USA"/>
    <n v="5000000"/>
    <n v="2009"/>
    <n v="4.0999999999999996"/>
    <s v="Horror"/>
    <x v="1"/>
    <m/>
    <m/>
    <m/>
    <m/>
    <m/>
    <m/>
  </r>
  <r>
    <s v="Jason Alexander"/>
    <n v="97"/>
    <x v="3561"/>
    <s v="Comedy|Drama"/>
    <x v="4041"/>
    <s v="English"/>
    <s v="USA"/>
    <n v="3000000"/>
    <n v="1999"/>
    <n v="6.7"/>
    <s v="Comedy"/>
    <x v="9"/>
    <m/>
    <m/>
    <m/>
    <m/>
    <m/>
    <m/>
  </r>
  <r>
    <s v="Xavier Gens"/>
    <n v="122"/>
    <x v="3562"/>
    <s v="Drama|Sci-Fi|Thriller"/>
    <x v="4042"/>
    <s v="English"/>
    <s v="Germany"/>
    <n v="3000000"/>
    <n v="2011"/>
    <n v="5.8"/>
    <s v="Drama"/>
    <x v="10"/>
    <s v="Thriller"/>
    <m/>
    <m/>
    <m/>
    <m/>
    <m/>
  </r>
  <r>
    <s v="Conor McPherson"/>
    <n v="86"/>
    <x v="3563"/>
    <s v="Drama|Horror|Romance"/>
    <x v="4043"/>
    <s v="English"/>
    <s v="Ireland"/>
    <s v="-"/>
    <n v="2009"/>
    <n v="6.2"/>
    <s v="Drama"/>
    <x v="11"/>
    <s v="Romance"/>
    <m/>
    <m/>
    <m/>
    <m/>
    <m/>
  </r>
  <r>
    <s v="Will Canon"/>
    <n v="83"/>
    <x v="4"/>
    <s v="Horror|Thriller"/>
    <x v="4044"/>
    <s v="English"/>
    <s v="USA"/>
    <n v="3000000"/>
    <n v="2015"/>
    <n v="5.3"/>
    <s v="Horror"/>
    <x v="1"/>
    <m/>
    <m/>
    <m/>
    <m/>
    <m/>
    <m/>
  </r>
  <r>
    <s v="Philip Zlotorynski"/>
    <n v="80"/>
    <x v="4"/>
    <s v="Comedy"/>
    <x v="4045"/>
    <s v="English"/>
    <s v="USA"/>
    <n v="3000000"/>
    <n v="2005"/>
    <n v="3.3"/>
    <s v="Comedy"/>
    <x v="2"/>
    <m/>
    <m/>
    <m/>
    <m/>
    <m/>
    <m/>
  </r>
  <r>
    <s v="Tim Burton"/>
    <n v="108"/>
    <x v="33"/>
    <s v="Adventure|Family|Fantasy"/>
    <x v="33"/>
    <s v="English"/>
    <s v="USA"/>
    <n v="200000000"/>
    <n v="2010"/>
    <n v="6.5"/>
    <s v="Adventure"/>
    <x v="4"/>
    <s v="Fantasy"/>
    <m/>
    <m/>
    <m/>
    <m/>
    <m/>
  </r>
  <r>
    <s v="Lance Kawas"/>
    <n v="90"/>
    <x v="4"/>
    <s v="Comedy"/>
    <x v="4046"/>
    <s v="English"/>
    <s v="USA"/>
    <n v="3000000"/>
    <n v="2009"/>
    <n v="6.2"/>
    <s v="Comedy"/>
    <x v="2"/>
    <m/>
    <m/>
    <m/>
    <m/>
    <m/>
    <m/>
  </r>
  <r>
    <s v="Francesca Gregorini"/>
    <n v="96"/>
    <x v="3564"/>
    <s v="Drama"/>
    <x v="4047"/>
    <s v="English"/>
    <s v="USA"/>
    <n v="3000000"/>
    <n v="2009"/>
    <n v="5.9"/>
    <s v="Drama"/>
    <x v="2"/>
    <m/>
    <m/>
    <m/>
    <m/>
    <m/>
    <m/>
  </r>
  <r>
    <s v="Marcio Garcia"/>
    <n v="85"/>
    <x v="4"/>
    <s v="Action|Drama|Thriller"/>
    <x v="4048"/>
    <s v="English"/>
    <s v="Brazil"/>
    <n v="3000000"/>
    <n v="2013"/>
    <n v="5.5"/>
    <s v="Action"/>
    <x v="9"/>
    <s v="Thriller"/>
    <m/>
    <m/>
    <m/>
    <m/>
    <m/>
  </r>
  <r>
    <s v="David Wain"/>
    <n v="83"/>
    <x v="4"/>
    <s v="Comedy"/>
    <x v="4049"/>
    <s v="English"/>
    <s v="USA"/>
    <s v="-"/>
    <n v="2014"/>
    <n v="5.5"/>
    <s v="Comedy"/>
    <x v="2"/>
    <m/>
    <m/>
    <m/>
    <m/>
    <m/>
    <m/>
  </r>
  <r>
    <s v="Craig Moss"/>
    <n v="80"/>
    <x v="4"/>
    <s v="Comedy"/>
    <x v="4050"/>
    <s v="English"/>
    <s v="USA"/>
    <n v="3000000"/>
    <n v="2013"/>
    <n v="2.6"/>
    <s v="Comedy"/>
    <x v="2"/>
    <m/>
    <m/>
    <m/>
    <m/>
    <m/>
    <m/>
  </r>
  <r>
    <s v="Michael Jai White"/>
    <n v="90"/>
    <x v="4"/>
    <s v="Action|Drama|Sport"/>
    <x v="4051"/>
    <s v="English"/>
    <s v="USA"/>
    <n v="3000000"/>
    <n v="2011"/>
    <n v="5.8"/>
    <s v="Action"/>
    <x v="9"/>
    <s v="Sport"/>
    <m/>
    <m/>
    <m/>
    <m/>
    <m/>
  </r>
  <r>
    <s v="John Boorman"/>
    <n v="92"/>
    <x v="4"/>
    <s v="Crime|Thriller"/>
    <x v="4052"/>
    <s v="English"/>
    <s v="USA"/>
    <n v="3000000"/>
    <n v="1967"/>
    <n v="7.4"/>
    <s v="Crime"/>
    <x v="1"/>
    <m/>
    <m/>
    <m/>
    <m/>
    <m/>
    <m/>
  </r>
  <r>
    <s v="Paolo Monico"/>
    <n v="100"/>
    <x v="4"/>
    <s v="Comedy"/>
    <x v="4053"/>
    <s v="Italian"/>
    <s v="Italy"/>
    <n v="3000000"/>
    <n v="2009"/>
    <n v="5.0999999999999996"/>
    <s v="Comedy"/>
    <x v="2"/>
    <m/>
    <m/>
    <m/>
    <m/>
    <m/>
    <m/>
  </r>
  <r>
    <s v="Youssef Delara"/>
    <n v="88"/>
    <x v="4"/>
    <s v="Thriller"/>
    <x v="4054"/>
    <s v="English"/>
    <s v="USA"/>
    <n v="800000"/>
    <n v="2013"/>
    <n v="5.2"/>
    <s v="Thriller"/>
    <x v="2"/>
    <m/>
    <m/>
    <m/>
    <m/>
    <m/>
    <m/>
  </r>
  <r>
    <s v="Darin Scott"/>
    <n v="95"/>
    <x v="4"/>
    <s v="Drama|Horror|Mystery|Thriller"/>
    <x v="4055"/>
    <s v="English"/>
    <s v="USA"/>
    <n v="3000000"/>
    <n v="2014"/>
    <n v="4.8"/>
    <s v="Drama"/>
    <x v="11"/>
    <s v="Mystery"/>
    <s v="Thriller"/>
    <m/>
    <m/>
    <m/>
    <m/>
  </r>
  <r>
    <s v="Christian Sesma"/>
    <n v="82"/>
    <x v="4"/>
    <s v="Thriller"/>
    <x v="4056"/>
    <s v="English"/>
    <s v="USA"/>
    <n v="3000000"/>
    <n v="2015"/>
    <n v="3.9"/>
    <s v="Thriller"/>
    <x v="2"/>
    <m/>
    <m/>
    <m/>
    <m/>
    <m/>
    <m/>
  </r>
  <r>
    <s v="Monte Hellman"/>
    <n v="97"/>
    <x v="4"/>
    <s v="Adventure|Crime|Drama"/>
    <x v="4057"/>
    <s v="English"/>
    <s v="Italy"/>
    <n v="3000000"/>
    <n v="1988"/>
    <n v="6.2"/>
    <s v="Adventure"/>
    <x v="7"/>
    <s v="Drama"/>
    <m/>
    <m/>
    <m/>
    <m/>
    <m/>
  </r>
  <r>
    <s v="Kenneth Branagh"/>
    <n v="105"/>
    <x v="324"/>
    <s v="Drama|Family|Fantasy|Romance"/>
    <x v="332"/>
    <s v="English"/>
    <s v="USA"/>
    <n v="95000000"/>
    <n v="2015"/>
    <n v="7"/>
    <s v="Drama"/>
    <x v="4"/>
    <s v="Fantasy"/>
    <s v="Romance"/>
    <m/>
    <m/>
    <m/>
    <m/>
  </r>
  <r>
    <s v="Brian Caunter"/>
    <n v="94"/>
    <x v="4"/>
    <s v="Action|Adventure|Crime|Drama"/>
    <x v="4058"/>
    <s v="English"/>
    <s v="USA"/>
    <n v="3000000"/>
    <n v="2009"/>
    <n v="6.2"/>
    <s v="Action"/>
    <x v="0"/>
    <s v="Crime"/>
    <s v="Drama"/>
    <m/>
    <m/>
    <m/>
    <m/>
  </r>
  <r>
    <s v="Chris D'Arienzo"/>
    <n v="95"/>
    <x v="4"/>
    <s v="Comedy|Drama|Romance"/>
    <x v="4059"/>
    <s v="English"/>
    <s v="USA"/>
    <s v="-"/>
    <n v="2010"/>
    <n v="5.9"/>
    <s v="Comedy"/>
    <x v="9"/>
    <s v="Romance"/>
    <m/>
    <m/>
    <m/>
    <m/>
    <m/>
  </r>
  <r>
    <s v="Walter Salles"/>
    <n v="113"/>
    <x v="3565"/>
    <s v="Drama"/>
    <x v="4060"/>
    <s v="Portuguese"/>
    <s v="Brazil"/>
    <n v="2900000"/>
    <n v="1998"/>
    <n v="8"/>
    <s v="Drama"/>
    <x v="2"/>
    <m/>
    <m/>
    <m/>
    <m/>
    <m/>
    <m/>
  </r>
  <r>
    <s v="Frank Capra"/>
    <n v="136"/>
    <x v="4"/>
    <s v="Comedy|Drama"/>
    <x v="4061"/>
    <s v="English"/>
    <s v="USA"/>
    <n v="2900000"/>
    <n v="1961"/>
    <n v="7.3"/>
    <s v="Comedy"/>
    <x v="9"/>
    <m/>
    <m/>
    <m/>
    <m/>
    <m/>
    <m/>
  </r>
  <r>
    <s v="Isaac Florentine"/>
    <n v="80"/>
    <x v="4"/>
    <s v="Action|Crime"/>
    <x v="4062"/>
    <s v="English"/>
    <s v="USA"/>
    <n v="3000000"/>
    <n v="2015"/>
    <n v="4.9000000000000004"/>
    <s v="Action"/>
    <x v="7"/>
    <m/>
    <m/>
    <m/>
    <m/>
    <m/>
    <m/>
  </r>
  <r>
    <s v="Susan Seidelman"/>
    <n v="105"/>
    <x v="3566"/>
    <s v="Comedy|Romance"/>
    <x v="4063"/>
    <s v="English"/>
    <s v="USA"/>
    <n v="1500000"/>
    <n v="2005"/>
    <n v="6.5"/>
    <s v="Comedy"/>
    <x v="6"/>
    <m/>
    <m/>
    <m/>
    <m/>
    <m/>
    <m/>
  </r>
  <r>
    <s v="Michael Polish"/>
    <n v="90"/>
    <x v="4"/>
    <s v="Drama|Horror|Mystery|Thriller"/>
    <x v="4064"/>
    <s v="English"/>
    <s v="USA"/>
    <n v="3000000"/>
    <n v="2014"/>
    <n v="4.3"/>
    <s v="Drama"/>
    <x v="11"/>
    <s v="Mystery"/>
    <s v="Thriller"/>
    <m/>
    <m/>
    <m/>
    <m/>
  </r>
  <r>
    <s v="Heidi Ewing"/>
    <n v="93"/>
    <x v="3567"/>
    <s v="Documentary"/>
    <x v="4065"/>
    <s v="English"/>
    <s v="USA"/>
    <n v="3000000"/>
    <n v="2010"/>
    <n v="6.4"/>
    <s v="Documentary"/>
    <x v="2"/>
    <m/>
    <m/>
    <m/>
    <m/>
    <m/>
    <m/>
  </r>
  <r>
    <s v="Richard Donner"/>
    <n v="107"/>
    <x v="4"/>
    <s v="Fantasy|Horror|Mystery"/>
    <x v="1877"/>
    <s v="English"/>
    <s v="UK"/>
    <n v="2800000"/>
    <n v="1976"/>
    <n v="7.6"/>
    <s v="Fantasy"/>
    <x v="11"/>
    <s v="Mystery"/>
    <m/>
    <m/>
    <m/>
    <m/>
    <m/>
  </r>
  <r>
    <s v="Alexandre Aja"/>
    <n v="89"/>
    <x v="3568"/>
    <s v="Horror"/>
    <x v="4066"/>
    <s v="French"/>
    <s v="France"/>
    <n v="2200000"/>
    <n v="2003"/>
    <n v="6.8"/>
    <s v="Horror"/>
    <x v="2"/>
    <m/>
    <m/>
    <m/>
    <m/>
    <m/>
    <m/>
  </r>
  <r>
    <s v="Leon Ford"/>
    <n v="90"/>
    <x v="4"/>
    <s v="Comedy|Drama|Romance|Sci-Fi"/>
    <x v="4067"/>
    <s v="English"/>
    <s v="Australia"/>
    <s v="-"/>
    <n v="2010"/>
    <n v="6.1"/>
    <s v="Comedy"/>
    <x v="9"/>
    <s v="Romance"/>
    <s v="Sci-Fi"/>
    <m/>
    <m/>
    <m/>
    <m/>
  </r>
  <r>
    <s v="Hank Braxtan"/>
    <n v="89"/>
    <x v="4"/>
    <s v="Action|Horror|Thriller"/>
    <x v="4068"/>
    <s v="English"/>
    <s v="USA"/>
    <n v="3000000"/>
    <n v="2015"/>
    <n v="4"/>
    <s v="Action"/>
    <x v="11"/>
    <s v="Thriller"/>
    <m/>
    <m/>
    <m/>
    <m/>
    <m/>
  </r>
  <r>
    <s v="Craig Brewer"/>
    <n v="116"/>
    <x v="3569"/>
    <s v="Crime|Drama|Music"/>
    <x v="4069"/>
    <s v="English"/>
    <s v="USA"/>
    <n v="8000000"/>
    <n v="2005"/>
    <n v="7.4"/>
    <s v="Crime"/>
    <x v="9"/>
    <s v="Music"/>
    <m/>
    <m/>
    <m/>
    <m/>
    <m/>
  </r>
  <r>
    <s v="Billy Wilder"/>
    <n v="120"/>
    <x v="3120"/>
    <s v="Comedy|Music|Romance"/>
    <x v="4070"/>
    <s v="English"/>
    <s v="USA"/>
    <n v="2883848"/>
    <n v="1959"/>
    <n v="8.3000000000000007"/>
    <s v="Comedy"/>
    <x v="16"/>
    <s v="Romance"/>
    <m/>
    <m/>
    <m/>
    <m/>
    <m/>
  </r>
  <r>
    <s v="John Carl Buechler"/>
    <n v="88"/>
    <x v="3570"/>
    <s v="Horror"/>
    <x v="4071"/>
    <s v="English"/>
    <s v="USA"/>
    <n v="2800000"/>
    <n v="1988"/>
    <n v="5.3"/>
    <s v="Horror"/>
    <x v="2"/>
    <m/>
    <m/>
    <m/>
    <m/>
    <m/>
    <m/>
  </r>
  <r>
    <s v="Victor Fleming"/>
    <n v="102"/>
    <x v="3571"/>
    <s v="Adventure|Family|Fantasy|Musical"/>
    <x v="4072"/>
    <s v="English"/>
    <s v="USA"/>
    <n v="2800000"/>
    <n v="1939"/>
    <n v="8.1"/>
    <s v="Adventure"/>
    <x v="4"/>
    <s v="Fantasy"/>
    <s v="Musical"/>
    <m/>
    <m/>
    <m/>
    <m/>
  </r>
  <r>
    <s v="Mel Brooks"/>
    <n v="106"/>
    <x v="3572"/>
    <s v="Comedy"/>
    <x v="4073"/>
    <s v="English"/>
    <s v="USA"/>
    <n v="2800000"/>
    <n v="1974"/>
    <n v="8"/>
    <s v="Comedy"/>
    <x v="2"/>
    <m/>
    <m/>
    <m/>
    <m/>
    <m/>
    <m/>
  </r>
  <r>
    <s v="George A. Romero"/>
    <n v="95"/>
    <x v="3573"/>
    <s v="Horror"/>
    <x v="4074"/>
    <s v="English"/>
    <s v="USA"/>
    <n v="2000000"/>
    <n v="2007"/>
    <n v="5.7"/>
    <s v="Horror"/>
    <x v="2"/>
    <m/>
    <m/>
    <m/>
    <m/>
    <m/>
    <m/>
  </r>
  <r>
    <s v="Rajkumar Hirani"/>
    <n v="144"/>
    <x v="4"/>
    <s v="Comedy|Drama|Romance"/>
    <x v="4075"/>
    <s v="Hindi"/>
    <s v="India"/>
    <n v="120000000"/>
    <n v="2006"/>
    <n v="8.1999999999999993"/>
    <s v="Comedy"/>
    <x v="9"/>
    <s v="Romance"/>
    <m/>
    <m/>
    <m/>
    <m/>
    <m/>
  </r>
  <r>
    <s v="Victor Nunez"/>
    <n v="113"/>
    <x v="3574"/>
    <s v="Drama"/>
    <x v="4076"/>
    <s v="English"/>
    <s v="USA"/>
    <n v="2700000"/>
    <n v="1997"/>
    <n v="7.1"/>
    <s v="Drama"/>
    <x v="2"/>
    <m/>
    <m/>
    <m/>
    <m/>
    <m/>
    <m/>
  </r>
  <r>
    <s v="Carroll Ballard"/>
    <n v="118"/>
    <x v="4"/>
    <s v="Adventure|Family|Sport"/>
    <x v="4077"/>
    <s v="English"/>
    <s v="USA"/>
    <n v="2700000"/>
    <n v="1979"/>
    <n v="7.4"/>
    <s v="Adventure"/>
    <x v="4"/>
    <s v="Sport"/>
    <m/>
    <m/>
    <m/>
    <m/>
    <m/>
  </r>
  <r>
    <s v="Rohit Jugraj"/>
    <n v="141"/>
    <x v="4"/>
    <s v="Romance"/>
    <x v="4078"/>
    <s v="Panjabi"/>
    <s v="Canada"/>
    <n v="3000000"/>
    <n v="2015"/>
    <n v="6.6"/>
    <s v="Romance"/>
    <x v="2"/>
    <m/>
    <m/>
    <m/>
    <m/>
    <m/>
    <m/>
  </r>
  <r>
    <s v="ThorbjÃ¸rn Christoffersen"/>
    <n v="90"/>
    <x v="4"/>
    <s v="Action|Adventure|Animation|Comedy|Sci-Fi"/>
    <x v="4079"/>
    <s v="Danish"/>
    <s v="Denmark"/>
    <s v="-"/>
    <n v="2008"/>
    <n v="5.7"/>
    <s v="Action"/>
    <x v="0"/>
    <s v="Animation"/>
    <s v="Comedy"/>
    <s v="Sci-Fi"/>
    <m/>
    <m/>
    <m/>
  </r>
  <r>
    <s v="John Ford"/>
    <n v="109"/>
    <x v="4"/>
    <s v="Adventure|Comedy|Romance"/>
    <x v="4080"/>
    <s v="English"/>
    <s v="USA"/>
    <n v="2686585"/>
    <n v="1963"/>
    <n v="6.9"/>
    <s v="Adventure"/>
    <x v="8"/>
    <s v="Romance"/>
    <m/>
    <m/>
    <m/>
    <m/>
    <m/>
  </r>
  <r>
    <s v="Alex van Warmerdam"/>
    <n v="95"/>
    <x v="4"/>
    <s v="Comedy|Drama"/>
    <x v="4081"/>
    <s v="Dutch"/>
    <s v="Netherlands"/>
    <n v="2650000"/>
    <n v="1996"/>
    <n v="7"/>
    <s v="Comedy"/>
    <x v="9"/>
    <m/>
    <m/>
    <m/>
    <m/>
    <m/>
    <m/>
  </r>
  <r>
    <s v="Victor Fleming"/>
    <n v="122"/>
    <x v="4"/>
    <s v="Drama|Fantasy|Romance|War"/>
    <x v="4082"/>
    <s v="English"/>
    <s v="USA"/>
    <n v="2627000"/>
    <n v="1943"/>
    <n v="7"/>
    <s v="Drama"/>
    <x v="5"/>
    <s v="Romance"/>
    <s v="War"/>
    <m/>
    <m/>
    <m/>
    <m/>
  </r>
  <r>
    <s v="Mel Brooks"/>
    <n v="93"/>
    <x v="3575"/>
    <s v="Comedy|Western"/>
    <x v="4083"/>
    <s v="English"/>
    <s v="USA"/>
    <n v="2600000"/>
    <n v="1974"/>
    <n v="7.8"/>
    <s v="Comedy"/>
    <x v="13"/>
    <m/>
    <m/>
    <m/>
    <m/>
    <m/>
    <m/>
  </r>
  <r>
    <s v="Joseph Zito"/>
    <n v="97"/>
    <x v="3576"/>
    <s v="Horror|Thriller"/>
    <x v="4084"/>
    <s v="English"/>
    <s v="USA"/>
    <n v="1800000"/>
    <n v="1984"/>
    <n v="5.9"/>
    <s v="Horror"/>
    <x v="1"/>
    <m/>
    <m/>
    <m/>
    <m/>
    <m/>
    <m/>
  </r>
  <r>
    <s v="Pawel Pawlikowski"/>
    <n v="82"/>
    <x v="3577"/>
    <s v="Drama"/>
    <x v="4085"/>
    <s v="Polish"/>
    <s v="Poland"/>
    <s v="-"/>
    <n v="2013"/>
    <n v="7.4"/>
    <s v="Drama"/>
    <x v="2"/>
    <m/>
    <m/>
    <m/>
    <m/>
    <m/>
    <m/>
  </r>
  <r>
    <s v="James Ivory"/>
    <n v="140"/>
    <x v="3578"/>
    <s v="Drama|Romance"/>
    <x v="4086"/>
    <s v="English"/>
    <s v="UK"/>
    <n v="2600000"/>
    <n v="1987"/>
    <n v="7.8"/>
    <s v="Drama"/>
    <x v="6"/>
    <m/>
    <m/>
    <m/>
    <m/>
    <m/>
    <m/>
  </r>
  <r>
    <s v="Frank Sebastiano"/>
    <n v="86"/>
    <x v="3579"/>
    <s v="Comedy|Sport"/>
    <x v="4087"/>
    <s v="English"/>
    <s v="USA"/>
    <n v="2800000"/>
    <n v="2006"/>
    <n v="6"/>
    <s v="Comedy"/>
    <x v="19"/>
    <m/>
    <m/>
    <m/>
    <m/>
    <m/>
    <m/>
  </r>
  <r>
    <s v="Rand Ravich"/>
    <n v="109"/>
    <x v="1442"/>
    <s v="Drama|Sci-Fi|Thriller"/>
    <x v="1504"/>
    <s v="English"/>
    <s v="USA"/>
    <n v="34000000"/>
    <n v="1999"/>
    <n v="5.3"/>
    <s v="Drama"/>
    <x v="10"/>
    <s v="Thriller"/>
    <m/>
    <m/>
    <m/>
    <m/>
    <m/>
  </r>
  <r>
    <s v="Stacy Peralta"/>
    <n v="105"/>
    <x v="3580"/>
    <s v="Documentary|History|Sport"/>
    <x v="4088"/>
    <s v="English"/>
    <s v="USA"/>
    <s v="-"/>
    <n v="2004"/>
    <n v="7.9"/>
    <s v="Documentary"/>
    <x v="14"/>
    <s v="Sport"/>
    <m/>
    <m/>
    <m/>
    <m/>
    <m/>
  </r>
  <r>
    <s v="Nacho Vigalondo"/>
    <n v="66"/>
    <x v="3581"/>
    <s v="Horror|Mystery|Sci-Fi|Thriller"/>
    <x v="4089"/>
    <s v="Spanish"/>
    <s v="Spain"/>
    <n v="2600000"/>
    <n v="2007"/>
    <n v="7.2"/>
    <s v="Horror"/>
    <x v="12"/>
    <s v="Sci-Fi"/>
    <s v="Thriller"/>
    <m/>
    <m/>
    <m/>
    <m/>
  </r>
  <r>
    <s v="Hao Ning"/>
    <n v="99"/>
    <x v="4"/>
    <s v="Action|Adventure|Comedy"/>
    <x v="4090"/>
    <s v="Mandarin"/>
    <s v="China"/>
    <n v="15000000"/>
    <n v="2009"/>
    <n v="7.4"/>
    <s v="Action"/>
    <x v="0"/>
    <s v="Comedy"/>
    <m/>
    <m/>
    <m/>
    <m/>
    <m/>
  </r>
  <r>
    <s v="Tony Giglio"/>
    <n v="100"/>
    <x v="4"/>
    <s v="Horror|Thriller"/>
    <x v="4091"/>
    <s v="English"/>
    <s v="USA"/>
    <n v="2600000"/>
    <n v="2007"/>
    <n v="5.3"/>
    <s v="Horror"/>
    <x v="1"/>
    <m/>
    <m/>
    <m/>
    <m/>
    <m/>
    <m/>
  </r>
  <r>
    <s v="Stanley Donen"/>
    <n v="103"/>
    <x v="4"/>
    <s v="Comedy|Musical|Romance"/>
    <x v="4092"/>
    <s v="English"/>
    <s v="USA"/>
    <n v="2540800"/>
    <n v="1952"/>
    <n v="8.3000000000000007"/>
    <s v="Comedy"/>
    <x v="15"/>
    <s v="Romance"/>
    <m/>
    <m/>
    <m/>
    <m/>
    <m/>
  </r>
  <r>
    <s v="Joe Cross"/>
    <n v="97"/>
    <x v="4"/>
    <s v="Documentary"/>
    <x v="4093"/>
    <s v="English"/>
    <s v="Australia"/>
    <n v="2500000"/>
    <n v="2010"/>
    <n v="7.6"/>
    <s v="Documentary"/>
    <x v="2"/>
    <m/>
    <m/>
    <m/>
    <m/>
    <m/>
    <m/>
  </r>
  <r>
    <s v="Michael Tiddes"/>
    <n v="86"/>
    <x v="3582"/>
    <s v="Comedy|Fantasy"/>
    <x v="4094"/>
    <s v="English"/>
    <s v="USA"/>
    <n v="2500000"/>
    <n v="2013"/>
    <n v="5.0999999999999996"/>
    <s v="Comedy"/>
    <x v="5"/>
    <m/>
    <m/>
    <m/>
    <m/>
    <m/>
    <m/>
  </r>
  <r>
    <s v="Dinesh D'Souza"/>
    <n v="87"/>
    <x v="3583"/>
    <s v="Documentary"/>
    <x v="4095"/>
    <s v="English"/>
    <s v="USA"/>
    <n v="2500000"/>
    <n v="2012"/>
    <n v="5.0999999999999996"/>
    <s v="Documentary"/>
    <x v="2"/>
    <m/>
    <m/>
    <m/>
    <m/>
    <m/>
    <m/>
  </r>
  <r>
    <s v="Rob Zombie"/>
    <n v="119"/>
    <x v="2435"/>
    <s v="Horror"/>
    <x v="2606"/>
    <s v="English"/>
    <s v="USA"/>
    <n v="15000000"/>
    <n v="2009"/>
    <n v="4.9000000000000004"/>
    <s v="Horror"/>
    <x v="2"/>
    <m/>
    <m/>
    <m/>
    <m/>
    <m/>
    <m/>
  </r>
  <r>
    <s v="Tom Hanks"/>
    <n v="149"/>
    <x v="3584"/>
    <s v="Comedy|Drama|Music"/>
    <x v="4096"/>
    <s v="English"/>
    <s v="USA"/>
    <n v="26000000"/>
    <n v="1996"/>
    <n v="6.9"/>
    <s v="Comedy"/>
    <x v="9"/>
    <s v="Music"/>
    <m/>
    <m/>
    <m/>
    <m/>
    <m/>
  </r>
  <r>
    <s v="Tommy Lee Wallace"/>
    <n v="98"/>
    <x v="3585"/>
    <s v="Horror|Mystery|Sci-Fi"/>
    <x v="4097"/>
    <s v="English"/>
    <s v="USA"/>
    <n v="2500000"/>
    <n v="1982"/>
    <n v="4.5999999999999996"/>
    <s v="Horror"/>
    <x v="12"/>
    <s v="Sci-Fi"/>
    <m/>
    <m/>
    <m/>
    <m/>
    <m/>
  </r>
  <r>
    <s v="Don Taylor"/>
    <n v="98"/>
    <x v="4"/>
    <s v="Action|Sci-Fi"/>
    <x v="4098"/>
    <s v="English"/>
    <s v="USA"/>
    <n v="2500000"/>
    <n v="1971"/>
    <n v="6.3"/>
    <s v="Action"/>
    <x v="10"/>
    <m/>
    <m/>
    <m/>
    <m/>
    <m/>
    <m/>
  </r>
  <r>
    <s v="Martin Ritt"/>
    <n v="112"/>
    <x v="4"/>
    <s v="Drama"/>
    <x v="4099"/>
    <s v="English"/>
    <s v="USA"/>
    <n v="2500000"/>
    <n v="1963"/>
    <n v="7.9"/>
    <s v="Drama"/>
    <x v="2"/>
    <m/>
    <m/>
    <m/>
    <m/>
    <m/>
    <m/>
  </r>
  <r>
    <s v="Leslie Small"/>
    <n v="75"/>
    <x v="3586"/>
    <s v="Comedy|Documentary"/>
    <x v="4100"/>
    <s v="English"/>
    <s v="USA"/>
    <n v="2500000"/>
    <n v="2013"/>
    <n v="6.7"/>
    <s v="Comedy"/>
    <x v="21"/>
    <m/>
    <m/>
    <m/>
    <m/>
    <m/>
    <m/>
  </r>
  <r>
    <s v="Gus Van Sant"/>
    <n v="104"/>
    <x v="3587"/>
    <s v="Drama"/>
    <x v="4101"/>
    <s v="English"/>
    <s v="USA"/>
    <n v="2500000"/>
    <n v="1991"/>
    <n v="7.1"/>
    <s v="Drama"/>
    <x v="2"/>
    <m/>
    <m/>
    <m/>
    <m/>
    <m/>
    <m/>
  </r>
  <r>
    <s v="Zach Braff"/>
    <n v="102"/>
    <x v="3588"/>
    <s v="Comedy|Drama|Romance"/>
    <x v="4102"/>
    <s v="English"/>
    <s v="USA"/>
    <n v="2500000"/>
    <n v="2004"/>
    <n v="7.6"/>
    <s v="Comedy"/>
    <x v="9"/>
    <s v="Romance"/>
    <m/>
    <m/>
    <m/>
    <m/>
    <m/>
  </r>
  <r>
    <s v="Richard Linklater"/>
    <n v="105"/>
    <x v="3589"/>
    <s v="Drama|Romance"/>
    <x v="4103"/>
    <s v="English"/>
    <s v="USA"/>
    <n v="2500000"/>
    <n v="1995"/>
    <n v="8.1"/>
    <s v="Drama"/>
    <x v="6"/>
    <m/>
    <m/>
    <m/>
    <m/>
    <m/>
    <m/>
  </r>
  <r>
    <s v="Ã‰ric Tessier"/>
    <n v="99"/>
    <x v="4"/>
    <s v="Action|Drama|Horror|Thriller"/>
    <x v="4104"/>
    <s v="French"/>
    <s v="Canada"/>
    <n v="3200000"/>
    <n v="2003"/>
    <n v="6.6"/>
    <s v="Action"/>
    <x v="9"/>
    <s v="Horror"/>
    <s v="Thriller"/>
    <m/>
    <m/>
    <m/>
    <m/>
  </r>
  <r>
    <s v="Alison Maclean"/>
    <n v="107"/>
    <x v="3590"/>
    <s v="Drama"/>
    <x v="4105"/>
    <s v="English"/>
    <s v="USA"/>
    <n v="2500000"/>
    <n v="1999"/>
    <n v="7"/>
    <s v="Drama"/>
    <x v="2"/>
    <m/>
    <m/>
    <m/>
    <m/>
    <m/>
    <m/>
  </r>
  <r>
    <s v="Alice Wu"/>
    <n v="96"/>
    <x v="3591"/>
    <s v="Comedy|Drama|Romance"/>
    <x v="4106"/>
    <s v="English"/>
    <s v="USA"/>
    <s v="-"/>
    <n v="2004"/>
    <n v="7.6"/>
    <s v="Comedy"/>
    <x v="9"/>
    <s v="Romance"/>
    <m/>
    <m/>
    <m/>
    <m/>
    <m/>
  </r>
  <r>
    <s v="Sarah Gavron"/>
    <n v="101"/>
    <x v="3592"/>
    <s v="Drama"/>
    <x v="4107"/>
    <s v="English"/>
    <s v="UK"/>
    <s v="-"/>
    <n v="2007"/>
    <n v="6.7"/>
    <s v="Drama"/>
    <x v="2"/>
    <m/>
    <m/>
    <m/>
    <m/>
    <m/>
    <m/>
  </r>
  <r>
    <s v="Jake Schreier"/>
    <n v="89"/>
    <x v="3593"/>
    <s v="Comedy|Crime|Drama|Sci-Fi"/>
    <x v="4108"/>
    <s v="English"/>
    <s v="USA"/>
    <n v="2500000"/>
    <n v="2012"/>
    <n v="7.1"/>
    <s v="Comedy"/>
    <x v="7"/>
    <s v="Drama"/>
    <s v="Sci-Fi"/>
    <m/>
    <m/>
    <m/>
    <m/>
  </r>
  <r>
    <s v="Isabel Coixet"/>
    <n v="106"/>
    <x v="3594"/>
    <s v="Drama|Romance"/>
    <x v="4109"/>
    <s v="English"/>
    <s v="Spain"/>
    <n v="2000000"/>
    <n v="2003"/>
    <n v="7.6"/>
    <s v="Drama"/>
    <x v="6"/>
    <m/>
    <m/>
    <m/>
    <m/>
    <m/>
    <m/>
  </r>
  <r>
    <s v="James Ponsoldt"/>
    <n v="95"/>
    <x v="3595"/>
    <s v="Comedy|Drama|Romance"/>
    <x v="4110"/>
    <s v="English"/>
    <s v="USA"/>
    <n v="2500000"/>
    <n v="2013"/>
    <n v="7.1"/>
    <s v="Comedy"/>
    <x v="9"/>
    <s v="Romance"/>
    <m/>
    <m/>
    <m/>
    <m/>
    <m/>
  </r>
  <r>
    <s v="Randall Miller"/>
    <n v="34"/>
    <x v="3596"/>
    <s v="Comedy|Family|Musical|Romance|Short"/>
    <x v="4111"/>
    <s v="English"/>
    <s v="USA"/>
    <n v="34000"/>
    <n v="1990"/>
    <n v="7.1"/>
    <s v="Comedy"/>
    <x v="4"/>
    <s v="Musical"/>
    <s v="Romance"/>
    <s v="Short"/>
    <m/>
    <m/>
    <m/>
  </r>
  <r>
    <s v="Larry Charles"/>
    <n v="101"/>
    <x v="3597"/>
    <s v="Comedy|Documentary|War"/>
    <x v="4112"/>
    <s v="English"/>
    <s v="USA"/>
    <n v="2500000"/>
    <n v="2008"/>
    <n v="7.7"/>
    <s v="Comedy"/>
    <x v="21"/>
    <s v="War"/>
    <m/>
    <m/>
    <m/>
    <m/>
    <m/>
  </r>
  <r>
    <s v="Joshua Tickell"/>
    <n v="112"/>
    <x v="3598"/>
    <s v="Documentary"/>
    <x v="4113"/>
    <s v="English"/>
    <s v="USA"/>
    <n v="2500000"/>
    <n v="2008"/>
    <n v="7.6"/>
    <s v="Documentary"/>
    <x v="2"/>
    <m/>
    <m/>
    <m/>
    <m/>
    <m/>
    <m/>
  </r>
  <r>
    <s v="Tim Boxell"/>
    <n v="100"/>
    <x v="3599"/>
    <s v="Drama"/>
    <x v="4114"/>
    <s v="English"/>
    <s v="USA"/>
    <n v="2500000"/>
    <n v="2006"/>
    <n v="6.6"/>
    <s v="Drama"/>
    <x v="2"/>
    <m/>
    <m/>
    <m/>
    <m/>
    <m/>
    <m/>
  </r>
  <r>
    <s v="Rawson Marshall Thurber"/>
    <n v="92"/>
    <x v="1514"/>
    <s v="Comedy|Sport"/>
    <x v="1579"/>
    <s v="English"/>
    <s v="USA"/>
    <n v="20000000"/>
    <n v="2004"/>
    <n v="6.7"/>
    <s v="Comedy"/>
    <x v="19"/>
    <m/>
    <m/>
    <m/>
    <m/>
    <m/>
    <m/>
  </r>
  <r>
    <s v="Michael D. Sellers"/>
    <n v="100"/>
    <x v="3600"/>
    <s v="Comedy|Drama|Family"/>
    <x v="4115"/>
    <s v="English"/>
    <s v="USA"/>
    <n v="2500000"/>
    <n v="2006"/>
    <n v="5.7"/>
    <s v="Comedy"/>
    <x v="9"/>
    <s v="Family"/>
    <m/>
    <m/>
    <m/>
    <m/>
    <m/>
  </r>
  <r>
    <s v="Reed Cowan"/>
    <n v="80"/>
    <x v="3601"/>
    <s v="Documentary"/>
    <x v="4116"/>
    <s v="English"/>
    <s v="USA"/>
    <n v="2500000"/>
    <n v="2010"/>
    <n v="7.1"/>
    <s v="Documentary"/>
    <x v="2"/>
    <m/>
    <m/>
    <m/>
    <m/>
    <m/>
    <m/>
  </r>
  <r>
    <s v="James Dodson"/>
    <n v="106"/>
    <x v="3602"/>
    <s v="Comedy|Drama|Romance"/>
    <x v="4117"/>
    <s v="English"/>
    <s v="UK"/>
    <n v="14000000"/>
    <n v="2008"/>
    <n v="6.2"/>
    <s v="Comedy"/>
    <x v="9"/>
    <s v="Romance"/>
    <m/>
    <m/>
    <m/>
    <m/>
    <m/>
  </r>
  <r>
    <s v="Stefan Ruzowitzky"/>
    <n v="103"/>
    <x v="3603"/>
    <s v="Horror|Thriller"/>
    <x v="4118"/>
    <s v="German"/>
    <s v="Germany"/>
    <n v="8400000"/>
    <n v="2000"/>
    <n v="6.1"/>
    <s v="Horror"/>
    <x v="1"/>
    <m/>
    <m/>
    <m/>
    <m/>
    <m/>
    <m/>
  </r>
  <r>
    <s v="Alex Rivera"/>
    <n v="90"/>
    <x v="3604"/>
    <s v="Drama|Romance|Sci-Fi|Thriller"/>
    <x v="4119"/>
    <s v="Spanish"/>
    <s v="USA"/>
    <n v="2500000"/>
    <n v="2008"/>
    <n v="5.9"/>
    <s v="Drama"/>
    <x v="6"/>
    <s v="Sci-Fi"/>
    <s v="Thriller"/>
    <m/>
    <m/>
    <m/>
    <m/>
  </r>
  <r>
    <s v="James Gunn"/>
    <n v="96"/>
    <x v="3605"/>
    <s v="Comedy|Crime|Drama"/>
    <x v="4120"/>
    <s v="English"/>
    <s v="USA"/>
    <n v="2500000"/>
    <n v="2010"/>
    <n v="6.8"/>
    <s v="Comedy"/>
    <x v="7"/>
    <s v="Drama"/>
    <m/>
    <m/>
    <m/>
    <m/>
    <m/>
  </r>
  <r>
    <s v="John Murlowski"/>
    <n v="89"/>
    <x v="4"/>
    <s v="Comedy|Drama|Family|Romance"/>
    <x v="4121"/>
    <s v="English"/>
    <s v="USA"/>
    <n v="2500000"/>
    <n v="2010"/>
    <n v="5.8"/>
    <s v="Comedy"/>
    <x v="9"/>
    <s v="Family"/>
    <s v="Romance"/>
    <m/>
    <m/>
    <m/>
    <m/>
  </r>
  <r>
    <s v="Benni Diez"/>
    <n v="87"/>
    <x v="4"/>
    <s v="Comedy|Horror"/>
    <x v="4122"/>
    <s v="English"/>
    <s v="Germany"/>
    <n v="2500000"/>
    <n v="2015"/>
    <n v="5"/>
    <s v="Comedy"/>
    <x v="11"/>
    <m/>
    <m/>
    <m/>
    <m/>
    <m/>
    <m/>
  </r>
  <r>
    <s v="Danny Perez"/>
    <n v="94"/>
    <x v="4"/>
    <s v="Horror"/>
    <x v="4123"/>
    <s v="English"/>
    <s v="USA"/>
    <n v="3500000"/>
    <n v="2016"/>
    <n v="6.3"/>
    <s v="Horror"/>
    <x v="2"/>
    <m/>
    <m/>
    <m/>
    <m/>
    <m/>
    <m/>
  </r>
  <r>
    <s v="Spike Lee"/>
    <n v="120"/>
    <x v="3606"/>
    <s v="Drama|History"/>
    <x v="4124"/>
    <s v="English"/>
    <s v="USA"/>
    <n v="2400000"/>
    <n v="1996"/>
    <n v="6.8"/>
    <s v="Drama"/>
    <x v="14"/>
    <m/>
    <m/>
    <m/>
    <m/>
    <m/>
    <m/>
  </r>
  <r>
    <s v="Robby Henson"/>
    <n v="101"/>
    <x v="3607"/>
    <s v="Drama|Horror|Mystery|Thriller"/>
    <x v="4125"/>
    <s v="English"/>
    <s v="Poland"/>
    <n v="2400000"/>
    <n v="2006"/>
    <n v="5.0999999999999996"/>
    <s v="Drama"/>
    <x v="11"/>
    <s v="Mystery"/>
    <s v="Thriller"/>
    <m/>
    <m/>
    <m/>
    <m/>
  </r>
  <r>
    <s v="Mike Judge"/>
    <n v="84"/>
    <x v="3608"/>
    <s v="Adventure|Comedy|Sci-Fi"/>
    <x v="4126"/>
    <s v="English"/>
    <s v="USA"/>
    <s v="-"/>
    <n v="2006"/>
    <n v="6.6"/>
    <s v="Adventure"/>
    <x v="8"/>
    <s v="Sci-Fi"/>
    <m/>
    <m/>
    <m/>
    <m/>
    <m/>
  </r>
  <r>
    <s v="Zackary Adler"/>
    <n v="110"/>
    <x v="4"/>
    <s v="Crime|Drama"/>
    <x v="4127"/>
    <s v="English"/>
    <s v="UK"/>
    <n v="2500000"/>
    <n v="2015"/>
    <n v="5"/>
    <s v="Crime"/>
    <x v="9"/>
    <m/>
    <m/>
    <m/>
    <m/>
    <m/>
    <m/>
  </r>
  <r>
    <s v="Shane Meadows"/>
    <n v="101"/>
    <x v="3609"/>
    <s v="Crime|Drama"/>
    <x v="4128"/>
    <s v="English"/>
    <s v="UK"/>
    <n v="1500000"/>
    <n v="2006"/>
    <n v="7.7"/>
    <s v="Crime"/>
    <x v="9"/>
    <m/>
    <m/>
    <m/>
    <m/>
    <m/>
    <m/>
  </r>
  <r>
    <s v="Dominic Burns"/>
    <n v="101"/>
    <x v="4"/>
    <s v="Comedy|Sci-Fi"/>
    <x v="4129"/>
    <s v="English"/>
    <s v="UK"/>
    <n v="2500000"/>
    <n v="2012"/>
    <n v="3.1"/>
    <s v="Comedy"/>
    <x v="10"/>
    <m/>
    <m/>
    <m/>
    <m/>
    <m/>
    <m/>
  </r>
  <r>
    <s v="George Sidney"/>
    <n v="101"/>
    <x v="4"/>
    <s v="Comedy|Musical"/>
    <x v="4130"/>
    <s v="English"/>
    <s v="USA"/>
    <n v="2361000"/>
    <n v="1944"/>
    <n v="6.5"/>
    <s v="Comedy"/>
    <x v="15"/>
    <m/>
    <m/>
    <m/>
    <m/>
    <m/>
    <m/>
  </r>
  <r>
    <s v="Carmen Marron"/>
    <n v="105"/>
    <x v="3610"/>
    <s v="Drama|Musical"/>
    <x v="4131"/>
    <s v="English"/>
    <s v="USA"/>
    <n v="2450000"/>
    <n v="2011"/>
    <n v="3.9"/>
    <s v="Drama"/>
    <x v="15"/>
    <m/>
    <m/>
    <m/>
    <m/>
    <m/>
    <m/>
  </r>
  <r>
    <s v="Tim McCanlies"/>
    <n v="97"/>
    <x v="3611"/>
    <s v="Comedy|Drama|Family"/>
    <x v="4132"/>
    <s v="English"/>
    <s v="USA"/>
    <s v="-"/>
    <n v="1998"/>
    <n v="6.8"/>
    <s v="Comedy"/>
    <x v="9"/>
    <s v="Family"/>
    <m/>
    <m/>
    <m/>
    <m/>
    <m/>
  </r>
  <r>
    <s v="George Sidney"/>
    <n v="108"/>
    <x v="4"/>
    <s v="Drama|Family|Musical|Romance"/>
    <x v="4133"/>
    <s v="English"/>
    <s v="USA"/>
    <n v="2295429"/>
    <n v="1951"/>
    <n v="7"/>
    <s v="Drama"/>
    <x v="4"/>
    <s v="Musical"/>
    <s v="Romance"/>
    <m/>
    <m/>
    <m/>
    <m/>
  </r>
  <r>
    <s v="Mario Van Peebles"/>
    <n v="95"/>
    <x v="3612"/>
    <s v="Drama"/>
    <x v="4134"/>
    <s v="English"/>
    <s v="USA"/>
    <s v="-"/>
    <n v="2010"/>
    <n v="5.9"/>
    <s v="Drama"/>
    <x v="2"/>
    <m/>
    <m/>
    <m/>
    <m/>
    <m/>
    <m/>
  </r>
  <r>
    <s v="Jason Stone"/>
    <n v="108"/>
    <x v="4"/>
    <s v="Thriller"/>
    <x v="4135"/>
    <s v="English"/>
    <s v="USA"/>
    <s v="-"/>
    <n v="2014"/>
    <n v="5.8"/>
    <s v="Thriller"/>
    <x v="2"/>
    <m/>
    <m/>
    <m/>
    <m/>
    <m/>
    <m/>
  </r>
  <r>
    <s v="Jerry Rees"/>
    <n v="90"/>
    <x v="4"/>
    <s v="Adventure|Animation|Comedy|Family|Fantasy|Musical"/>
    <x v="4136"/>
    <s v="English"/>
    <s v="USA"/>
    <n v="2300000"/>
    <n v="1987"/>
    <n v="7.3"/>
    <s v="Adventure"/>
    <x v="3"/>
    <s v="Comedy"/>
    <s v="Family"/>
    <s v="Fantasy"/>
    <s v="Musical"/>
    <m/>
    <m/>
  </r>
  <r>
    <s v="James Algar"/>
    <n v="120"/>
    <x v="2226"/>
    <s v="Animation|Family|Fantasy|Music"/>
    <x v="4137"/>
    <s v="English"/>
    <s v="USA"/>
    <n v="2280000"/>
    <n v="1940"/>
    <n v="7.8"/>
    <s v="Animation"/>
    <x v="4"/>
    <s v="Fantasy"/>
    <s v="Music"/>
    <m/>
    <m/>
    <m/>
    <m/>
  </r>
  <r>
    <s v="William Friedkin"/>
    <n v="104"/>
    <x v="4"/>
    <s v="Action|Crime|Drama|Thriller"/>
    <x v="2154"/>
    <s v="English"/>
    <s v="USA"/>
    <n v="1800000"/>
    <n v="1971"/>
    <n v="7.8"/>
    <s v="Action"/>
    <x v="7"/>
    <s v="Drama"/>
    <s v="Thriller"/>
    <m/>
    <m/>
    <m/>
    <m/>
  </r>
  <r>
    <s v="Jaco Booyens"/>
    <n v="90"/>
    <x v="4"/>
    <s v="Drama|Thriller"/>
    <x v="4138"/>
    <s v="English"/>
    <s v="USA"/>
    <n v="2500000"/>
    <n v="2014"/>
    <n v="6.9"/>
    <s v="Drama"/>
    <x v="1"/>
    <m/>
    <m/>
    <m/>
    <m/>
    <m/>
    <m/>
  </r>
  <r>
    <s v="Steve Miner"/>
    <n v="91"/>
    <x v="2832"/>
    <s v="Horror|Thriller"/>
    <x v="4139"/>
    <s v="English"/>
    <s v="USA"/>
    <n v="4000000"/>
    <n v="1982"/>
    <n v="5.7"/>
    <s v="Horror"/>
    <x v="1"/>
    <m/>
    <m/>
    <m/>
    <m/>
    <m/>
    <m/>
  </r>
  <r>
    <s v="Danny Steinmann"/>
    <n v="92"/>
    <x v="3613"/>
    <s v="Horror|Mystery|Thriller"/>
    <x v="4140"/>
    <s v="English"/>
    <s v="USA"/>
    <n v="2200000"/>
    <n v="1985"/>
    <n v="4.7"/>
    <s v="Horror"/>
    <x v="12"/>
    <s v="Thriller"/>
    <m/>
    <m/>
    <m/>
    <m/>
    <m/>
  </r>
  <r>
    <s v="Michael Landon Jr."/>
    <n v="117"/>
    <x v="3614"/>
    <s v="Drama"/>
    <x v="4141"/>
    <s v="English"/>
    <s v="USA"/>
    <n v="2200000"/>
    <n v="2007"/>
    <n v="5.9"/>
    <s v="Drama"/>
    <x v="2"/>
    <m/>
    <m/>
    <m/>
    <m/>
    <m/>
    <m/>
  </r>
  <r>
    <s v="Jon Gunn"/>
    <n v="120"/>
    <x v="3615"/>
    <s v="Drama"/>
    <x v="4142"/>
    <s v="English"/>
    <s v="USA"/>
    <n v="2300000"/>
    <n v="2015"/>
    <n v="5.9"/>
    <s v="Drama"/>
    <x v="2"/>
    <m/>
    <m/>
    <m/>
    <m/>
    <m/>
    <m/>
  </r>
  <r>
    <s v="Hayley Cloake"/>
    <n v="90"/>
    <x v="4"/>
    <s v="Thriller"/>
    <x v="4143"/>
    <s v="English"/>
    <s v="USA"/>
    <n v="2200000"/>
    <n v="2008"/>
    <n v="4.3"/>
    <s v="Thriller"/>
    <x v="2"/>
    <m/>
    <m/>
    <m/>
    <m/>
    <m/>
    <m/>
  </r>
  <r>
    <s v="Tay Garnett"/>
    <n v="119"/>
    <x v="4"/>
    <s v="Drama"/>
    <x v="4144"/>
    <s v="English"/>
    <s v="USA"/>
    <n v="2160000"/>
    <n v="1945"/>
    <n v="7.5"/>
    <s v="Drama"/>
    <x v="2"/>
    <m/>
    <m/>
    <m/>
    <m/>
    <m/>
    <m/>
  </r>
  <r>
    <s v="Shyam Madiraju"/>
    <n v="90"/>
    <x v="4"/>
    <s v="Drama|Thriller"/>
    <x v="4145"/>
    <s v="English"/>
    <s v="Spain"/>
    <s v="-"/>
    <n v="2015"/>
    <n v="4.8"/>
    <s v="Drama"/>
    <x v="1"/>
    <m/>
    <m/>
    <m/>
    <m/>
    <m/>
    <m/>
  </r>
  <r>
    <s v="Harmage Singh Kalirai"/>
    <n v="90"/>
    <x v="4"/>
    <s v="Comedy|Drama|Romance"/>
    <x v="4146"/>
    <s v="English"/>
    <s v="UK"/>
    <n v="1200000"/>
    <n v="2005"/>
    <n v="5.8"/>
    <s v="Comedy"/>
    <x v="9"/>
    <s v="Romance"/>
    <m/>
    <m/>
    <m/>
    <m/>
    <m/>
  </r>
  <r>
    <s v="Rita Merson"/>
    <n v="97"/>
    <x v="4"/>
    <s v="Comedy|Music|Romance"/>
    <x v="4147"/>
    <s v="English"/>
    <s v="USA"/>
    <n v="2400000"/>
    <n v="2014"/>
    <n v="5.3"/>
    <s v="Comedy"/>
    <x v="16"/>
    <s v="Romance"/>
    <m/>
    <m/>
    <m/>
    <m/>
    <m/>
  </r>
  <r>
    <s v="Jon Knautz"/>
    <n v="90"/>
    <x v="4"/>
    <s v="Action|Comedy|Horror"/>
    <x v="4148"/>
    <s v="English"/>
    <s v="Canada"/>
    <n v="2500000"/>
    <n v="2007"/>
    <n v="6"/>
    <s v="Action"/>
    <x v="8"/>
    <s v="Horror"/>
    <m/>
    <m/>
    <m/>
    <m/>
    <m/>
  </r>
  <r>
    <s v="William Wyler"/>
    <n v="172"/>
    <x v="3616"/>
    <s v="Drama|Romance|War"/>
    <x v="4149"/>
    <s v="English"/>
    <s v="USA"/>
    <n v="2100000"/>
    <n v="1946"/>
    <n v="8.1"/>
    <s v="Drama"/>
    <x v="6"/>
    <s v="War"/>
    <m/>
    <m/>
    <m/>
    <m/>
    <m/>
  </r>
  <r>
    <s v="Larry Clark"/>
    <n v="115"/>
    <x v="3617"/>
    <s v="Biography|Crime|Drama"/>
    <x v="4150"/>
    <s v="English"/>
    <s v="USA"/>
    <s v="-"/>
    <n v="2001"/>
    <n v="7"/>
    <s v="Biography"/>
    <x v="7"/>
    <s v="Drama"/>
    <m/>
    <m/>
    <m/>
    <m/>
    <m/>
  </r>
  <r>
    <s v="Petter NÃ¦ss"/>
    <n v="89"/>
    <x v="3618"/>
    <s v="Comedy|Drama"/>
    <x v="4151"/>
    <s v="Norwegian"/>
    <s v="Norway"/>
    <n v="15500000"/>
    <n v="2001"/>
    <n v="7.6"/>
    <s v="Comedy"/>
    <x v="9"/>
    <m/>
    <m/>
    <m/>
    <m/>
    <m/>
    <m/>
  </r>
  <r>
    <s v="Robert Fontaine"/>
    <n v="125"/>
    <x v="3619"/>
    <s v="Crime|Drama"/>
    <x v="4152"/>
    <s v="English"/>
    <s v="USA"/>
    <n v="2100000"/>
    <n v="2015"/>
    <n v="7.2"/>
    <s v="Crime"/>
    <x v="9"/>
    <m/>
    <m/>
    <m/>
    <m/>
    <m/>
    <m/>
  </r>
  <r>
    <s v="Jaume BalaguerÃ³"/>
    <n v="78"/>
    <x v="4"/>
    <s v="Horror"/>
    <x v="4153"/>
    <s v="Spanish"/>
    <s v="Spain"/>
    <n v="1500000"/>
    <n v="2007"/>
    <n v="7.5"/>
    <s v="Horror"/>
    <x v="2"/>
    <m/>
    <m/>
    <m/>
    <m/>
    <m/>
    <m/>
  </r>
  <r>
    <s v="Patricia Cardoso"/>
    <n v="89"/>
    <x v="4"/>
    <s v="Drama"/>
    <x v="4154"/>
    <s v="English"/>
    <s v="USA"/>
    <n v="2100000"/>
    <n v="2010"/>
    <n v="6.3"/>
    <s v="Drama"/>
    <x v="2"/>
    <m/>
    <m/>
    <m/>
    <m/>
    <m/>
    <m/>
  </r>
  <r>
    <s v="Dan Perri"/>
    <n v="100"/>
    <x v="4"/>
    <s v="Comedy|Drama|Mystery|Romance|Thriller"/>
    <x v="4155"/>
    <s v="English"/>
    <s v="USA"/>
    <n v="2100000"/>
    <n v="2015"/>
    <n v="6.7"/>
    <s v="Comedy"/>
    <x v="9"/>
    <s v="Mystery"/>
    <s v="Romance"/>
    <s v="Thriller"/>
    <m/>
    <m/>
    <m/>
  </r>
  <r>
    <s v="Neil Mcenery-West"/>
    <n v="77"/>
    <x v="4"/>
    <s v="Horror|Sci-Fi|Thriller"/>
    <x v="4156"/>
    <s v="English"/>
    <s v="UK"/>
    <s v="-"/>
    <n v="2015"/>
    <n v="4.8"/>
    <s v="Horror"/>
    <x v="10"/>
    <s v="Thriller"/>
    <m/>
    <m/>
    <m/>
    <m/>
    <m/>
  </r>
  <r>
    <s v="Anthony O'Brien"/>
    <n v="81"/>
    <x v="4"/>
    <s v="Adventure|Drama|Western"/>
    <x v="4157"/>
    <s v="English"/>
    <s v="USA"/>
    <n v="2100000"/>
    <n v="2015"/>
    <n v="5.5"/>
    <s v="Adventure"/>
    <x v="9"/>
    <s v="Western"/>
    <m/>
    <m/>
    <m/>
    <m/>
    <m/>
  </r>
  <r>
    <s v="Terence Young"/>
    <n v="115"/>
    <x v="3620"/>
    <s v="Action|Adventure|Thriller"/>
    <x v="4158"/>
    <s v="English"/>
    <s v="UK"/>
    <n v="2000000"/>
    <n v="1963"/>
    <n v="7.5"/>
    <s v="Action"/>
    <x v="0"/>
    <s v="Thriller"/>
    <m/>
    <m/>
    <m/>
    <m/>
    <m/>
  </r>
  <r>
    <s v="Michael Herz"/>
    <n v="96"/>
    <x v="3621"/>
    <s v="Action|Comedy|Horror|Sci-Fi"/>
    <x v="4159"/>
    <s v="English"/>
    <s v="USA"/>
    <n v="2300000"/>
    <n v="1989"/>
    <n v="5.0999999999999996"/>
    <s v="Action"/>
    <x v="8"/>
    <s v="Horror"/>
    <s v="Sci-Fi"/>
    <m/>
    <m/>
    <m/>
    <m/>
  </r>
  <r>
    <s v="-"/>
    <n v="60"/>
    <x v="4"/>
    <s v="Crime|Drama|Mystery"/>
    <x v="4160"/>
    <s v="English"/>
    <s v="USA"/>
    <s v="-"/>
    <s v="-"/>
    <n v="7.4"/>
    <s v="Crime"/>
    <x v="9"/>
    <s v="Mystery"/>
    <m/>
    <m/>
    <m/>
    <m/>
    <m/>
  </r>
  <r>
    <s v="Woody Allen"/>
    <n v="89"/>
    <x v="4"/>
    <s v="Comedy|Sci-Fi"/>
    <x v="4161"/>
    <s v="English"/>
    <s v="USA"/>
    <n v="2000000"/>
    <n v="1973"/>
    <n v="7.3"/>
    <s v="Comedy"/>
    <x v="10"/>
    <m/>
    <m/>
    <m/>
    <m/>
    <m/>
    <m/>
  </r>
  <r>
    <s v="David Robert Mitchell"/>
    <n v="100"/>
    <x v="3622"/>
    <s v="Horror|Mystery"/>
    <x v="4162"/>
    <s v="English"/>
    <s v="USA"/>
    <n v="2000000"/>
    <n v="2014"/>
    <n v="6.9"/>
    <s v="Horror"/>
    <x v="12"/>
    <m/>
    <m/>
    <m/>
    <m/>
    <m/>
    <m/>
  </r>
  <r>
    <s v="Woody Allen"/>
    <n v="88"/>
    <x v="4"/>
    <s v="Comedy"/>
    <x v="4163"/>
    <s v="English"/>
    <s v="USA"/>
    <n v="2000000"/>
    <n v="1972"/>
    <n v="6.8"/>
    <s v="Comedy"/>
    <x v="2"/>
    <m/>
    <m/>
    <m/>
    <m/>
    <m/>
    <m/>
  </r>
  <r>
    <s v="Robert Mulligan"/>
    <n v="129"/>
    <x v="4"/>
    <s v="Crime|Drama"/>
    <x v="4164"/>
    <s v="English"/>
    <s v="USA"/>
    <n v="2000000"/>
    <n v="1962"/>
    <n v="8.4"/>
    <s v="Crime"/>
    <x v="9"/>
    <m/>
    <m/>
    <m/>
    <m/>
    <m/>
    <m/>
  </r>
  <r>
    <s v="George Miller"/>
    <n v="87"/>
    <x v="3623"/>
    <s v="Action|Adventure|Sci-Fi|Thriller"/>
    <x v="4165"/>
    <s v="English"/>
    <s v="Australia"/>
    <n v="2000000"/>
    <n v="1981"/>
    <n v="7.6"/>
    <s v="Action"/>
    <x v="0"/>
    <s v="Sci-Fi"/>
    <s v="Thriller"/>
    <m/>
    <m/>
    <m/>
    <m/>
  </r>
  <r>
    <s v="Chia-Liang Liu"/>
    <n v="102"/>
    <x v="3624"/>
    <s v="Action|Comedy"/>
    <x v="4166"/>
    <s v="Cantonese"/>
    <s v="Hong Kong"/>
    <n v="2000000"/>
    <n v="1994"/>
    <n v="7.6"/>
    <s v="Action"/>
    <x v="8"/>
    <m/>
    <m/>
    <m/>
    <m/>
    <m/>
    <m/>
  </r>
  <r>
    <s v="Stanley Kubrick"/>
    <n v="152"/>
    <x v="4"/>
    <s v="Crime|Drama|Romance"/>
    <x v="881"/>
    <s v="English"/>
    <s v="UK"/>
    <n v="2000000"/>
    <n v="1962"/>
    <n v="7.7"/>
    <s v="Crime"/>
    <x v="9"/>
    <s v="Romance"/>
    <m/>
    <m/>
    <m/>
    <m/>
    <m/>
  </r>
  <r>
    <s v="Kimberly Peirce"/>
    <n v="118"/>
    <x v="3625"/>
    <s v="Biography|Crime|Drama|Romance"/>
    <x v="4167"/>
    <s v="English"/>
    <s v="USA"/>
    <n v="2000000"/>
    <n v="1999"/>
    <n v="7.6"/>
    <s v="Biography"/>
    <x v="7"/>
    <s v="Drama"/>
    <s v="Romance"/>
    <m/>
    <m/>
    <m/>
    <m/>
  </r>
  <r>
    <s v="Chris Kentis"/>
    <n v="86"/>
    <x v="3626"/>
    <s v="Drama|Horror|Mystery|Thriller"/>
    <x v="4168"/>
    <s v="English"/>
    <s v="France"/>
    <n v="2000000"/>
    <n v="2011"/>
    <n v="5.3"/>
    <s v="Drama"/>
    <x v="11"/>
    <s v="Mystery"/>
    <s v="Thriller"/>
    <m/>
    <m/>
    <m/>
    <m/>
  </r>
  <r>
    <s v="Florian Henckel von Donnersmarck"/>
    <n v="137"/>
    <x v="3627"/>
    <s v="Drama|Thriller"/>
    <x v="4169"/>
    <s v="German"/>
    <s v="Germany"/>
    <n v="2000000"/>
    <n v="2006"/>
    <n v="8.5"/>
    <s v="Drama"/>
    <x v="1"/>
    <m/>
    <m/>
    <m/>
    <m/>
    <m/>
    <m/>
  </r>
  <r>
    <s v="Alex Kendrick"/>
    <n v="129"/>
    <x v="3628"/>
    <s v="Drama"/>
    <x v="4170"/>
    <s v="English"/>
    <s v="USA"/>
    <n v="2000000"/>
    <n v="2011"/>
    <n v="7"/>
    <s v="Drama"/>
    <x v="2"/>
    <m/>
    <m/>
    <m/>
    <m/>
    <m/>
    <m/>
  </r>
  <r>
    <s v="Robert Rossen"/>
    <n v="134"/>
    <x v="4"/>
    <s v="Drama|Sport"/>
    <x v="4171"/>
    <s v="English"/>
    <s v="USA"/>
    <n v="2000000"/>
    <n v="1961"/>
    <n v="8"/>
    <s v="Drama"/>
    <x v="19"/>
    <m/>
    <m/>
    <m/>
    <m/>
    <m/>
    <m/>
  </r>
  <r>
    <s v="Jack Conway"/>
    <n v="119"/>
    <x v="4"/>
    <s v="Adventure|Drama|Romance|Western"/>
    <x v="4172"/>
    <s v="English"/>
    <s v="USA"/>
    <n v="1614000"/>
    <n v="1940"/>
    <n v="7.1"/>
    <s v="Adventure"/>
    <x v="9"/>
    <s v="Romance"/>
    <s v="Western"/>
    <m/>
    <m/>
    <m/>
    <m/>
  </r>
  <r>
    <s v="Sylvain Chomet"/>
    <n v="80"/>
    <x v="3629"/>
    <s v="Animation|Comedy|Drama"/>
    <x v="4173"/>
    <s v="French"/>
    <s v="France"/>
    <n v="9500000"/>
    <n v="2003"/>
    <n v="7.8"/>
    <s v="Animation"/>
    <x v="8"/>
    <s v="Drama"/>
    <m/>
    <m/>
    <m/>
    <m/>
    <m/>
  </r>
  <r>
    <s v="Chris Eyre"/>
    <n v="89"/>
    <x v="3630"/>
    <s v="Comedy|Drama"/>
    <x v="4174"/>
    <s v="English"/>
    <s v="Canada"/>
    <n v="2000000"/>
    <n v="1998"/>
    <n v="7.2"/>
    <s v="Comedy"/>
    <x v="9"/>
    <m/>
    <m/>
    <m/>
    <m/>
    <m/>
    <m/>
  </r>
  <r>
    <s v="Shari Springer Berman"/>
    <n v="101"/>
    <x v="3631"/>
    <s v="Biography|Comedy|Drama"/>
    <x v="4175"/>
    <s v="English"/>
    <s v="USA"/>
    <s v="-"/>
    <n v="2003"/>
    <n v="7.5"/>
    <s v="Biography"/>
    <x v="8"/>
    <s v="Drama"/>
    <m/>
    <m/>
    <m/>
    <m/>
    <m/>
  </r>
  <r>
    <s v="Richard Linklater"/>
    <n v="80"/>
    <x v="3632"/>
    <s v="Drama|Romance"/>
    <x v="4176"/>
    <s v="English"/>
    <s v="USA"/>
    <n v="2700000"/>
    <n v="2004"/>
    <n v="8"/>
    <s v="Drama"/>
    <x v="6"/>
    <m/>
    <m/>
    <m/>
    <m/>
    <m/>
    <m/>
  </r>
  <r>
    <s v="Alejandro G. IÃ±Ã¡rritu"/>
    <n v="115"/>
    <x v="3633"/>
    <s v="Drama|Thriller"/>
    <x v="4177"/>
    <s v="Spanish"/>
    <s v="Mexico"/>
    <n v="2000000"/>
    <n v="2000"/>
    <n v="8.1"/>
    <s v="Drama"/>
    <x v="1"/>
    <m/>
    <m/>
    <m/>
    <m/>
    <m/>
    <m/>
  </r>
  <r>
    <s v="Catherine Hardwicke"/>
    <n v="100"/>
    <x v="3634"/>
    <s v="Drama"/>
    <x v="4178"/>
    <s v="English"/>
    <s v="USA"/>
    <n v="1500000"/>
    <n v="2003"/>
    <n v="6.8"/>
    <s v="Drama"/>
    <x v="2"/>
    <m/>
    <m/>
    <m/>
    <m/>
    <m/>
    <m/>
  </r>
  <r>
    <s v="Elia Kazan"/>
    <n v="118"/>
    <x v="4"/>
    <s v="Drama|Romance"/>
    <x v="4179"/>
    <s v="English"/>
    <s v="USA"/>
    <n v="2000000"/>
    <n v="1947"/>
    <n v="7.4"/>
    <s v="Drama"/>
    <x v="6"/>
    <m/>
    <m/>
    <m/>
    <m/>
    <m/>
    <m/>
  </r>
  <r>
    <s v="Debra Granik"/>
    <n v="100"/>
    <x v="3635"/>
    <s v="Drama"/>
    <x v="4180"/>
    <s v="English"/>
    <s v="USA"/>
    <n v="2000000"/>
    <n v="2010"/>
    <n v="7.2"/>
    <s v="Drama"/>
    <x v="2"/>
    <m/>
    <m/>
    <m/>
    <m/>
    <m/>
    <m/>
  </r>
  <r>
    <s v="Kevin Macdonald"/>
    <n v="106"/>
    <x v="3636"/>
    <s v="Adventure|Documentary|Drama|Sport"/>
    <x v="4181"/>
    <s v="English"/>
    <s v="UK"/>
    <s v="-"/>
    <n v="2003"/>
    <n v="8.1"/>
    <s v="Adventure"/>
    <x v="21"/>
    <s v="Drama"/>
    <s v="Sport"/>
    <m/>
    <m/>
    <m/>
    <m/>
  </r>
  <r>
    <s v="Henry King"/>
    <n v="106"/>
    <x v="4"/>
    <s v="Drama|Musical|Romance"/>
    <x v="4182"/>
    <s v="English"/>
    <s v="USA"/>
    <n v="2000000"/>
    <n v="1938"/>
    <n v="7"/>
    <s v="Drama"/>
    <x v="15"/>
    <s v="Romance"/>
    <m/>
    <m/>
    <m/>
    <m/>
    <m/>
  </r>
  <r>
    <s v="Miranda July"/>
    <n v="91"/>
    <x v="3637"/>
    <s v="Comedy|Drama"/>
    <x v="4183"/>
    <s v="English"/>
    <s v="USA"/>
    <n v="2000000"/>
    <n v="2005"/>
    <n v="7.4"/>
    <s v="Comedy"/>
    <x v="9"/>
    <m/>
    <m/>
    <m/>
    <m/>
    <m/>
    <m/>
  </r>
  <r>
    <s v="Charles Ferguson"/>
    <n v="105"/>
    <x v="3638"/>
    <s v="Crime|Documentary"/>
    <x v="4184"/>
    <s v="English"/>
    <s v="USA"/>
    <s v="-"/>
    <n v="2010"/>
    <n v="8.3000000000000007"/>
    <s v="Crime"/>
    <x v="21"/>
    <m/>
    <m/>
    <m/>
    <m/>
    <m/>
    <m/>
  </r>
  <r>
    <s v="Max Joseph"/>
    <n v="96"/>
    <x v="3639"/>
    <s v="Drama|Music|Romance"/>
    <x v="4185"/>
    <s v="English"/>
    <s v="UK"/>
    <n v="2000000"/>
    <n v="2015"/>
    <n v="6.1"/>
    <s v="Drama"/>
    <x v="16"/>
    <s v="Romance"/>
    <m/>
    <m/>
    <m/>
    <m/>
    <m/>
  </r>
  <r>
    <s v="Jim Jarmusch"/>
    <n v="116"/>
    <x v="3640"/>
    <s v="Action|Crime|Drama|Thriller"/>
    <x v="4186"/>
    <s v="English"/>
    <s v="France"/>
    <s v="-"/>
    <n v="1999"/>
    <n v="7.5"/>
    <s v="Action"/>
    <x v="7"/>
    <s v="Drama"/>
    <s v="Thriller"/>
    <m/>
    <m/>
    <m/>
    <m/>
  </r>
  <r>
    <s v="David Ayer"/>
    <n v="116"/>
    <x v="3641"/>
    <s v="Action|Crime|Drama|Thriller"/>
    <x v="4187"/>
    <s v="English"/>
    <s v="USA"/>
    <n v="2000000"/>
    <n v="2005"/>
    <n v="7"/>
    <s v="Action"/>
    <x v="7"/>
    <s v="Drama"/>
    <s v="Thriller"/>
    <m/>
    <m/>
    <m/>
    <m/>
  </r>
  <r>
    <s v="Jerry Jameson"/>
    <n v="97"/>
    <x v="3642"/>
    <s v="Crime|Drama|Thriller"/>
    <x v="4188"/>
    <s v="English"/>
    <s v="USA"/>
    <n v="2000000"/>
    <n v="2015"/>
    <n v="5.3"/>
    <s v="Crime"/>
    <x v="9"/>
    <s v="Thriller"/>
    <m/>
    <m/>
    <m/>
    <m/>
    <m/>
  </r>
  <r>
    <s v="Steven Soderbergh"/>
    <n v="101"/>
    <x v="3643"/>
    <s v="Comedy|Romance"/>
    <x v="4189"/>
    <s v="English"/>
    <s v="USA"/>
    <n v="2000000"/>
    <n v="2002"/>
    <n v="4.7"/>
    <s v="Comedy"/>
    <x v="6"/>
    <m/>
    <m/>
    <m/>
    <m/>
    <m/>
    <m/>
  </r>
  <r>
    <s v="Kevin Tenney"/>
    <n v="98"/>
    <x v="3644"/>
    <s v="Horror|Mystery|Thriller"/>
    <x v="4190"/>
    <s v="English"/>
    <s v="UK"/>
    <n v="2000000"/>
    <n v="1986"/>
    <n v="5.7"/>
    <s v="Horror"/>
    <x v="12"/>
    <s v="Thriller"/>
    <m/>
    <m/>
    <m/>
    <m/>
    <m/>
  </r>
  <r>
    <s v="-"/>
    <n v="22"/>
    <x v="4"/>
    <s v="Comedy"/>
    <x v="4191"/>
    <s v="English"/>
    <s v="USA"/>
    <s v="-"/>
    <s v="-"/>
    <n v="8.1"/>
    <s v="Comedy"/>
    <x v="2"/>
    <m/>
    <m/>
    <m/>
    <m/>
    <m/>
    <m/>
  </r>
  <r>
    <s v="Kenneth Branagh"/>
    <n v="150"/>
    <x v="2278"/>
    <s v="Drama"/>
    <x v="2424"/>
    <s v="English"/>
    <s v="UK"/>
    <n v="18000000"/>
    <n v="1996"/>
    <n v="7.8"/>
    <s v="Drama"/>
    <x v="2"/>
    <m/>
    <m/>
    <m/>
    <m/>
    <m/>
    <m/>
  </r>
  <r>
    <s v="John Cameron Mitchell"/>
    <n v="101"/>
    <x v="3645"/>
    <s v="Comedy|Drama|Romance"/>
    <x v="4192"/>
    <s v="English"/>
    <s v="USA"/>
    <n v="2000000"/>
    <n v="2006"/>
    <n v="6.5"/>
    <s v="Comedy"/>
    <x v="9"/>
    <s v="Romance"/>
    <m/>
    <m/>
    <m/>
    <m/>
    <m/>
  </r>
  <r>
    <s v="Ari Folman"/>
    <n v="90"/>
    <x v="3646"/>
    <s v="Animation|Biography|Documentary|Drama|History|War"/>
    <x v="4193"/>
    <s v="Hebrew"/>
    <s v="Israel"/>
    <n v="1500000"/>
    <n v="2008"/>
    <n v="8"/>
    <s v="Animation"/>
    <x v="18"/>
    <s v="Documentary"/>
    <s v="Drama"/>
    <s v="History"/>
    <s v="War"/>
    <m/>
    <m/>
  </r>
  <r>
    <s v="Gary Rogers"/>
    <n v="120"/>
    <x v="3647"/>
    <s v="Adventure"/>
    <x v="4194"/>
    <s v="English"/>
    <s v="USA"/>
    <n v="2000000"/>
    <n v="2003"/>
    <n v="3.3"/>
    <s v="Adventure"/>
    <x v="2"/>
    <m/>
    <m/>
    <m/>
    <m/>
    <m/>
    <m/>
  </r>
  <r>
    <s v="Charles Ferguson"/>
    <n v="102"/>
    <x v="3648"/>
    <s v="Documentary|War"/>
    <x v="4195"/>
    <s v="English"/>
    <s v="USA"/>
    <n v="2000000"/>
    <n v="2007"/>
    <n v="8.3000000000000007"/>
    <s v="Documentary"/>
    <x v="17"/>
    <m/>
    <m/>
    <m/>
    <m/>
    <m/>
    <m/>
  </r>
  <r>
    <s v="Marielle Heller"/>
    <n v="102"/>
    <x v="3649"/>
    <s v="Drama|Romance"/>
    <x v="4196"/>
    <s v="English"/>
    <s v="USA"/>
    <n v="2000000"/>
    <n v="2015"/>
    <n v="6.9"/>
    <s v="Drama"/>
    <x v="6"/>
    <m/>
    <m/>
    <m/>
    <m/>
    <m/>
    <m/>
  </r>
  <r>
    <s v="-"/>
    <n v="60"/>
    <x v="4"/>
    <s v="Comedy|Drama|Romance"/>
    <x v="4197"/>
    <s v="English"/>
    <s v="USA"/>
    <s v="-"/>
    <s v="-"/>
    <n v="7.3"/>
    <s v="Comedy"/>
    <x v="9"/>
    <s v="Romance"/>
    <m/>
    <m/>
    <m/>
    <m/>
    <m/>
  </r>
  <r>
    <s v="David Sington"/>
    <n v="100"/>
    <x v="3650"/>
    <s v="Documentary|History"/>
    <x v="4198"/>
    <s v="English"/>
    <s v="UK"/>
    <n v="2000000"/>
    <n v="2007"/>
    <n v="8.1"/>
    <s v="Documentary"/>
    <x v="14"/>
    <m/>
    <m/>
    <m/>
    <m/>
    <m/>
    <m/>
  </r>
  <r>
    <s v="Kelly Reichardt"/>
    <n v="104"/>
    <x v="3651"/>
    <s v="Drama|Western"/>
    <x v="4199"/>
    <s v="English"/>
    <s v="USA"/>
    <s v="-"/>
    <n v="2010"/>
    <n v="6.5"/>
    <s v="Drama"/>
    <x v="13"/>
    <m/>
    <m/>
    <m/>
    <m/>
    <m/>
    <m/>
  </r>
  <r>
    <s v="Fenton Bailey"/>
    <n v="89"/>
    <x v="3652"/>
    <s v="Biography|Documentary|History"/>
    <x v="4200"/>
    <s v="English"/>
    <s v="USA"/>
    <n v="2000000"/>
    <n v="2005"/>
    <n v="6.8"/>
    <s v="Biography"/>
    <x v="21"/>
    <s v="History"/>
    <m/>
    <m/>
    <m/>
    <m/>
    <m/>
  </r>
  <r>
    <s v="Bob Giraldi"/>
    <n v="99"/>
    <x v="3653"/>
    <s v="Crime|Drama|Romance"/>
    <x v="4201"/>
    <s v="English"/>
    <s v="USA"/>
    <s v="-"/>
    <n v="2000"/>
    <n v="7.3"/>
    <s v="Crime"/>
    <x v="9"/>
    <s v="Romance"/>
    <m/>
    <m/>
    <m/>
    <m/>
    <m/>
  </r>
  <r>
    <s v="Jill Sprecher"/>
    <n v="96"/>
    <x v="3654"/>
    <s v="Comedy|Drama"/>
    <x v="4202"/>
    <s v="English"/>
    <s v="UK"/>
    <s v="-"/>
    <n v="1997"/>
    <n v="6.4"/>
    <s v="Comedy"/>
    <x v="9"/>
    <m/>
    <m/>
    <m/>
    <m/>
    <m/>
    <m/>
  </r>
  <r>
    <s v="Huck Botko"/>
    <n v="86"/>
    <x v="3655"/>
    <s v="Comedy"/>
    <x v="4203"/>
    <s v="English"/>
    <s v="USA"/>
    <n v="3400000"/>
    <n v="2010"/>
    <n v="4.5999999999999996"/>
    <s v="Comedy"/>
    <x v="2"/>
    <m/>
    <m/>
    <m/>
    <m/>
    <m/>
    <m/>
  </r>
  <r>
    <s v="Luc Besson"/>
    <n v="98"/>
    <x v="4"/>
    <s v="Comedy|Drama|Thriller"/>
    <x v="4204"/>
    <s v="French"/>
    <s v="France"/>
    <n v="17000000"/>
    <n v="1985"/>
    <n v="6.5"/>
    <s v="Comedy"/>
    <x v="9"/>
    <s v="Thriller"/>
    <m/>
    <m/>
    <m/>
    <m/>
    <m/>
  </r>
  <r>
    <s v="David Duchovny"/>
    <n v="96"/>
    <x v="3656"/>
    <s v="Comedy|Drama"/>
    <x v="4205"/>
    <s v="English"/>
    <s v="USA"/>
    <n v="6000000"/>
    <n v="2004"/>
    <n v="7"/>
    <s v="Comedy"/>
    <x v="9"/>
    <m/>
    <m/>
    <m/>
    <m/>
    <m/>
    <m/>
  </r>
  <r>
    <s v="Mitchell Lichtenstein"/>
    <n v="94"/>
    <x v="3657"/>
    <s v="Comedy|Fantasy|Horror|Thriller"/>
    <x v="4206"/>
    <s v="English"/>
    <s v="USA"/>
    <s v="-"/>
    <n v="2007"/>
    <n v="5.4"/>
    <s v="Comedy"/>
    <x v="5"/>
    <s v="Horror"/>
    <s v="Thriller"/>
    <m/>
    <m/>
    <m/>
    <m/>
  </r>
  <r>
    <s v="Lance Mungia"/>
    <n v="91"/>
    <x v="3658"/>
    <s v="Action|Adventure|Comedy|Drama|Music|Sci-Fi"/>
    <x v="4207"/>
    <s v="English"/>
    <s v="USA"/>
    <n v="2000000"/>
    <n v="1998"/>
    <n v="6.7"/>
    <s v="Action"/>
    <x v="0"/>
    <s v="Comedy"/>
    <s v="Drama"/>
    <s v="Music"/>
    <s v="Sci-Fi"/>
    <m/>
    <m/>
  </r>
  <r>
    <s v="Kundan Shah"/>
    <s v="-"/>
    <x v="4"/>
    <s v="Action|Comedy|Romance|Thriller"/>
    <x v="4208"/>
    <s v="Hindi"/>
    <s v="India"/>
    <s v="-"/>
    <n v="2000"/>
    <n v="2.8"/>
    <s v="Action"/>
    <x v="8"/>
    <s v="Romance"/>
    <s v="Thriller"/>
    <m/>
    <m/>
    <m/>
    <m/>
  </r>
  <r>
    <s v="Michael Dowse"/>
    <n v="90"/>
    <x v="3659"/>
    <s v="Biography|Comedy|Drama|Music"/>
    <x v="4209"/>
    <s v="English"/>
    <s v="UK"/>
    <s v="-"/>
    <n v="2004"/>
    <n v="7.4"/>
    <s v="Biography"/>
    <x v="8"/>
    <s v="Drama"/>
    <s v="Music"/>
    <m/>
    <m/>
    <m/>
    <m/>
  </r>
  <r>
    <s v="Hue Rhodes"/>
    <n v="85"/>
    <x v="3660"/>
    <s v="Comedy|Drama"/>
    <x v="4210"/>
    <s v="English"/>
    <s v="USA"/>
    <n v="3800000"/>
    <n v="2009"/>
    <n v="5.8"/>
    <s v="Comedy"/>
    <x v="9"/>
    <m/>
    <m/>
    <m/>
    <m/>
    <m/>
    <m/>
  </r>
  <r>
    <s v="Shane Meadows"/>
    <n v="96"/>
    <x v="4"/>
    <s v="Comedy|Drama|Romance|Sport"/>
    <x v="4211"/>
    <s v="English"/>
    <s v="UK"/>
    <s v="-"/>
    <n v="1997"/>
    <n v="7.1"/>
    <s v="Comedy"/>
    <x v="9"/>
    <s v="Romance"/>
    <s v="Sport"/>
    <m/>
    <m/>
    <m/>
    <m/>
  </r>
  <r>
    <s v="Roland Emmerich"/>
    <n v="129"/>
    <x v="3661"/>
    <s v="Drama"/>
    <x v="4212"/>
    <s v="English"/>
    <s v="USA"/>
    <n v="13500000"/>
    <n v="2015"/>
    <n v="4.5"/>
    <s v="Drama"/>
    <x v="2"/>
    <m/>
    <m/>
    <m/>
    <m/>
    <m/>
    <m/>
  </r>
  <r>
    <s v="-"/>
    <n v="60"/>
    <x v="4"/>
    <s v="Comedy|Drama|Sci-Fi"/>
    <x v="4213"/>
    <s v="English"/>
    <s v="USA"/>
    <s v="-"/>
    <s v="-"/>
    <n v="7.9"/>
    <s v="Comedy"/>
    <x v="9"/>
    <s v="Sci-Fi"/>
    <m/>
    <m/>
    <m/>
    <m/>
    <m/>
  </r>
  <r>
    <s v="Jugal Hansraj"/>
    <n v="93"/>
    <x v="3662"/>
    <s v="Animation|Comedy|Family|Romance"/>
    <x v="4214"/>
    <s v="Hindi"/>
    <s v="India"/>
    <s v="-"/>
    <n v="2008"/>
    <n v="5.3"/>
    <s v="Animation"/>
    <x v="8"/>
    <s v="Family"/>
    <s v="Romance"/>
    <m/>
    <m/>
    <m/>
    <m/>
  </r>
  <r>
    <s v="Danny Provenzano"/>
    <n v="100"/>
    <x v="4"/>
    <s v="Crime|Drama"/>
    <x v="4215"/>
    <s v="English"/>
    <s v="USA"/>
    <s v="-"/>
    <n v="2003"/>
    <n v="5.4"/>
    <s v="Crime"/>
    <x v="9"/>
    <m/>
    <m/>
    <m/>
    <m/>
    <m/>
    <m/>
  </r>
  <r>
    <s v="Bill Muir"/>
    <n v="97"/>
    <x v="3663"/>
    <s v="Adventure|Family|Fantasy"/>
    <x v="4216"/>
    <s v="English"/>
    <s v="Thailand"/>
    <s v="-"/>
    <n v="2013"/>
    <n v="4.8"/>
    <s v="Adventure"/>
    <x v="4"/>
    <s v="Fantasy"/>
    <m/>
    <m/>
    <m/>
    <m/>
    <m/>
  </r>
  <r>
    <s v="Richard LaGravenese"/>
    <n v="94"/>
    <x v="3664"/>
    <s v="Comedy|Drama|Musical|Romance"/>
    <x v="4217"/>
    <s v="English"/>
    <s v="USA"/>
    <s v="-"/>
    <n v="2014"/>
    <n v="5.9"/>
    <s v="Comedy"/>
    <x v="9"/>
    <s v="Musical"/>
    <s v="Romance"/>
    <m/>
    <m/>
    <m/>
    <m/>
  </r>
  <r>
    <s v="Noah Buschel"/>
    <n v="95"/>
    <x v="3665"/>
    <s v="Drama"/>
    <x v="4218"/>
    <s v="English"/>
    <s v="USA"/>
    <n v="1500000"/>
    <n v="2009"/>
    <n v="6.2"/>
    <s v="Drama"/>
    <x v="2"/>
    <m/>
    <m/>
    <m/>
    <m/>
    <m/>
    <m/>
  </r>
  <r>
    <s v="Brian Yuzna"/>
    <n v="97"/>
    <x v="4"/>
    <s v="Horror|Romance|Sci-Fi"/>
    <x v="4219"/>
    <s v="English"/>
    <s v="USA"/>
    <n v="2000000"/>
    <n v="1993"/>
    <n v="5.9"/>
    <s v="Horror"/>
    <x v="6"/>
    <s v="Sci-Fi"/>
    <m/>
    <m/>
    <m/>
    <m/>
    <m/>
  </r>
  <r>
    <s v="Hunter Richards"/>
    <n v="92"/>
    <x v="3666"/>
    <s v="Drama|Romance"/>
    <x v="4220"/>
    <s v="English"/>
    <s v="UK"/>
    <n v="14000"/>
    <n v="2005"/>
    <n v="6.6"/>
    <s v="Drama"/>
    <x v="6"/>
    <m/>
    <m/>
    <m/>
    <m/>
    <m/>
    <m/>
  </r>
  <r>
    <s v="Laurie Collyer"/>
    <n v="96"/>
    <x v="3667"/>
    <s v="Drama"/>
    <x v="4221"/>
    <s v="English"/>
    <s v="USA"/>
    <n v="2000000"/>
    <n v="2006"/>
    <n v="6.6"/>
    <s v="Drama"/>
    <x v="2"/>
    <m/>
    <m/>
    <m/>
    <m/>
    <m/>
    <m/>
  </r>
  <r>
    <s v="Bruce McCulloch"/>
    <n v="85"/>
    <x v="1853"/>
    <s v="Comedy|Crime"/>
    <x v="1948"/>
    <s v="English"/>
    <s v="USA"/>
    <n v="25000000"/>
    <n v="2002"/>
    <n v="5.0999999999999996"/>
    <s v="Comedy"/>
    <x v="7"/>
    <m/>
    <m/>
    <m/>
    <m/>
    <m/>
    <m/>
  </r>
  <r>
    <s v="Aaron Hann"/>
    <n v="87"/>
    <x v="4"/>
    <s v="Drama|Horror|Mystery|Sci-Fi|Thriller"/>
    <x v="4222"/>
    <s v="English"/>
    <s v="USA"/>
    <s v="-"/>
    <n v="2015"/>
    <n v="6"/>
    <s v="Drama"/>
    <x v="11"/>
    <s v="Mystery"/>
    <s v="Sci-Fi"/>
    <s v="Thriller"/>
    <m/>
    <m/>
    <m/>
  </r>
  <r>
    <s v="James Watkins"/>
    <n v="91"/>
    <x v="3668"/>
    <s v="Horror|Thriller"/>
    <x v="4223"/>
    <s v="English"/>
    <s v="UK"/>
    <s v="-"/>
    <n v="2008"/>
    <n v="6.8"/>
    <s v="Horror"/>
    <x v="1"/>
    <m/>
    <m/>
    <m/>
    <m/>
    <m/>
    <m/>
  </r>
  <r>
    <s v="Catherine Hardwicke"/>
    <n v="99"/>
    <x v="3669"/>
    <s v="Thriller"/>
    <x v="4224"/>
    <s v="English"/>
    <s v="USA"/>
    <s v="-"/>
    <n v="2013"/>
    <n v="5.4"/>
    <s v="Thriller"/>
    <x v="2"/>
    <m/>
    <m/>
    <m/>
    <m/>
    <m/>
    <m/>
  </r>
  <r>
    <s v="Phil Claydon"/>
    <n v="88"/>
    <x v="4"/>
    <s v="Action|Comedy|Fantasy|Horror"/>
    <x v="4225"/>
    <s v="English"/>
    <s v="UK"/>
    <s v="-"/>
    <n v="2009"/>
    <n v="5.2"/>
    <s v="Action"/>
    <x v="8"/>
    <s v="Fantasy"/>
    <s v="Horror"/>
    <m/>
    <m/>
    <m/>
    <m/>
  </r>
  <r>
    <s v="Ralph Ziman"/>
    <n v="119"/>
    <x v="3670"/>
    <s v="Action|Crime|Drama"/>
    <x v="4226"/>
    <s v="English"/>
    <s v="South Africa"/>
    <n v="2000000"/>
    <n v="2008"/>
    <n v="7.8"/>
    <s v="Action"/>
    <x v="7"/>
    <s v="Drama"/>
    <m/>
    <m/>
    <m/>
    <m/>
    <m/>
  </r>
  <r>
    <s v="John Simpson"/>
    <n v="99"/>
    <x v="4"/>
    <s v="Crime|Drama|Thriller"/>
    <x v="4227"/>
    <s v="English"/>
    <s v="UK"/>
    <n v="2000000"/>
    <n v="2004"/>
    <n v="6.4"/>
    <s v="Crime"/>
    <x v="9"/>
    <s v="Thriller"/>
    <m/>
    <m/>
    <m/>
    <m/>
    <m/>
  </r>
  <r>
    <s v="Colin Minihan"/>
    <n v="92"/>
    <x v="4"/>
    <s v="Horror"/>
    <x v="4228"/>
    <s v="English"/>
    <s v="Canada"/>
    <n v="100000"/>
    <n v="2011"/>
    <n v="6.1"/>
    <s v="Horror"/>
    <x v="2"/>
    <m/>
    <m/>
    <m/>
    <m/>
    <m/>
    <m/>
  </r>
  <r>
    <s v="Conor McMahon"/>
    <n v="86"/>
    <x v="4"/>
    <s v="Comedy|Horror"/>
    <x v="4229"/>
    <s v="English"/>
    <s v="Ireland"/>
    <s v="-"/>
    <n v="2012"/>
    <n v="5.7"/>
    <s v="Comedy"/>
    <x v="11"/>
    <m/>
    <m/>
    <m/>
    <m/>
    <m/>
    <m/>
  </r>
  <r>
    <s v="Chris Shadley"/>
    <n v="83"/>
    <x v="4"/>
    <s v="Crime|Drama|Horror|Mystery|Thriller"/>
    <x v="4230"/>
    <s v="English"/>
    <s v="USA"/>
    <n v="2000000"/>
    <n v="2010"/>
    <n v="5.5"/>
    <s v="Crime"/>
    <x v="9"/>
    <s v="Horror"/>
    <s v="Mystery"/>
    <s v="Thriller"/>
    <m/>
    <m/>
    <m/>
  </r>
  <r>
    <s v="Simon Napier-Bell"/>
    <n v="81"/>
    <x v="4"/>
    <s v="Documentary"/>
    <x v="4231"/>
    <s v="English"/>
    <s v="UK"/>
    <n v="2000000"/>
    <n v="2015"/>
    <n v="7.4"/>
    <s v="Documentary"/>
    <x v="2"/>
    <m/>
    <m/>
    <m/>
    <m/>
    <m/>
    <m/>
  </r>
  <r>
    <s v="Woody Allen"/>
    <n v="82"/>
    <x v="4"/>
    <s v="Comedy"/>
    <x v="4232"/>
    <s v="English"/>
    <s v="USA"/>
    <n v="2000000"/>
    <n v="1971"/>
    <n v="7.1"/>
    <s v="Comedy"/>
    <x v="2"/>
    <m/>
    <m/>
    <m/>
    <m/>
    <m/>
    <m/>
  </r>
  <r>
    <s v="Simon Yin"/>
    <n v="102"/>
    <x v="3671"/>
    <s v="Thriller"/>
    <x v="4233"/>
    <s v="English"/>
    <s v="USA"/>
    <s v="-"/>
    <n v="2012"/>
    <n v="3.9"/>
    <s v="Thriller"/>
    <x v="2"/>
    <m/>
    <m/>
    <m/>
    <m/>
    <m/>
    <m/>
  </r>
  <r>
    <s v="Jeff Crook"/>
    <n v="90"/>
    <x v="4"/>
    <s v="Action|Crime|Drama|Thriller"/>
    <x v="4234"/>
    <s v="English"/>
    <s v="USA"/>
    <n v="2000000"/>
    <n v="2007"/>
    <n v="4.5999999999999996"/>
    <s v="Action"/>
    <x v="7"/>
    <s v="Drama"/>
    <s v="Thriller"/>
    <m/>
    <m/>
    <m/>
    <m/>
  </r>
  <r>
    <s v="-"/>
    <n v="30"/>
    <x v="4"/>
    <s v="Comedy|Drama"/>
    <x v="4235"/>
    <s v="English"/>
    <s v="USA"/>
    <s v="-"/>
    <s v="-"/>
    <n v="7.3"/>
    <s v="Comedy"/>
    <x v="9"/>
    <m/>
    <m/>
    <m/>
    <m/>
    <m/>
    <m/>
  </r>
  <r>
    <s v="Orson Welles"/>
    <n v="92"/>
    <x v="3672"/>
    <s v="Crime|Drama|Film-Noir|Mystery|Thriller"/>
    <x v="4236"/>
    <s v="English"/>
    <s v="USA"/>
    <n v="2300000"/>
    <n v="1947"/>
    <n v="7.7"/>
    <s v="Crime"/>
    <x v="9"/>
    <s v="Film-Noir"/>
    <s v="Mystery"/>
    <s v="Thriller"/>
    <m/>
    <m/>
    <m/>
  </r>
  <r>
    <s v="Dave Payne"/>
    <n v="88"/>
    <x v="4"/>
    <s v="Horror|Thriller"/>
    <x v="4237"/>
    <s v="English"/>
    <s v="USA"/>
    <n v="2000000"/>
    <n v="2008"/>
    <n v="4.9000000000000004"/>
    <s v="Horror"/>
    <x v="1"/>
    <m/>
    <m/>
    <m/>
    <m/>
    <m/>
    <m/>
  </r>
  <r>
    <s v="James Cox"/>
    <n v="97"/>
    <x v="4"/>
    <s v="Crime|Drama"/>
    <x v="4238"/>
    <s v="English"/>
    <s v="USA"/>
    <n v="14000000"/>
    <n v="2002"/>
    <n v="6.3"/>
    <s v="Crime"/>
    <x v="9"/>
    <m/>
    <m/>
    <m/>
    <m/>
    <m/>
    <m/>
  </r>
  <r>
    <s v="Jonas Ã…kerlund"/>
    <n v="96"/>
    <x v="4"/>
    <s v="Comedy|Crime|Drama"/>
    <x v="4239"/>
    <s v="English"/>
    <s v="USA"/>
    <n v="2000000"/>
    <n v="2012"/>
    <n v="6.1"/>
    <s v="Comedy"/>
    <x v="7"/>
    <s v="Drama"/>
    <m/>
    <m/>
    <m/>
    <m/>
    <m/>
  </r>
  <r>
    <s v="Brad Copeland"/>
    <n v="87"/>
    <x v="4"/>
    <s v="Comedy"/>
    <x v="4240"/>
    <s v="English"/>
    <s v="USA"/>
    <n v="2000000"/>
    <n v="2013"/>
    <n v="6.6"/>
    <s v="Comedy"/>
    <x v="2"/>
    <m/>
    <m/>
    <m/>
    <m/>
    <m/>
    <m/>
  </r>
  <r>
    <s v="Paul Bunnell"/>
    <n v="106"/>
    <x v="3673"/>
    <s v="Comedy|Fantasy|Musical|Sci-Fi"/>
    <x v="4241"/>
    <s v="English"/>
    <s v="USA"/>
    <n v="2000000"/>
    <n v="2012"/>
    <n v="5.7"/>
    <s v="Comedy"/>
    <x v="5"/>
    <s v="Musical"/>
    <s v="Sci-Fi"/>
    <m/>
    <m/>
    <m/>
    <m/>
  </r>
  <r>
    <s v="Phil Morrison"/>
    <n v="107"/>
    <x v="3674"/>
    <s v="Comedy|Drama"/>
    <x v="4242"/>
    <s v="English"/>
    <s v="USA"/>
    <s v="-"/>
    <n v="2013"/>
    <n v="5.6"/>
    <s v="Comedy"/>
    <x v="9"/>
    <m/>
    <m/>
    <m/>
    <m/>
    <m/>
    <m/>
  </r>
  <r>
    <s v="Harald Reinl"/>
    <n v="80"/>
    <x v="4"/>
    <s v="Horror|Mystery"/>
    <x v="4243"/>
    <s v="German"/>
    <s v="West Germany"/>
    <s v="-"/>
    <n v="1967"/>
    <n v="6"/>
    <s v="Horror"/>
    <x v="12"/>
    <m/>
    <m/>
    <m/>
    <m/>
    <m/>
    <m/>
  </r>
  <r>
    <s v="James Cox"/>
    <n v="91"/>
    <x v="4"/>
    <s v="Comedy|Drama"/>
    <x v="4244"/>
    <s v="English"/>
    <s v="USA"/>
    <n v="2000000"/>
    <n v="2013"/>
    <n v="5.7"/>
    <s v="Comedy"/>
    <x v="9"/>
    <m/>
    <m/>
    <m/>
    <m/>
    <m/>
    <m/>
  </r>
  <r>
    <s v="Richard Lester"/>
    <n v="99"/>
    <x v="4"/>
    <s v="Comedy|Musical"/>
    <x v="4245"/>
    <s v="English"/>
    <s v="USA"/>
    <n v="2000000"/>
    <n v="1966"/>
    <n v="7"/>
    <s v="Comedy"/>
    <x v="15"/>
    <m/>
    <m/>
    <m/>
    <m/>
    <m/>
    <m/>
  </r>
  <r>
    <s v="Michael Moore"/>
    <n v="102"/>
    <x v="4"/>
    <s v="Documentary"/>
    <x v="4246"/>
    <s v="English"/>
    <s v="USA"/>
    <n v="2000000"/>
    <n v="2007"/>
    <n v="5.3"/>
    <s v="Documentary"/>
    <x v="2"/>
    <m/>
    <m/>
    <m/>
    <m/>
    <m/>
    <m/>
  </r>
  <r>
    <s v="Tanner Beard"/>
    <n v="108"/>
    <x v="4"/>
    <s v="Action|Adventure|History|Western"/>
    <x v="4247"/>
    <s v="English"/>
    <s v="USA"/>
    <n v="2000000"/>
    <n v="2011"/>
    <n v="4.4000000000000004"/>
    <s v="Action"/>
    <x v="0"/>
    <s v="History"/>
    <s v="Western"/>
    <m/>
    <m/>
    <m/>
    <m/>
  </r>
  <r>
    <s v="Scott Dow"/>
    <n v="88"/>
    <x v="4"/>
    <s v="Comedy|Horror"/>
    <x v="4248"/>
    <s v="English"/>
    <s v="USA"/>
    <n v="1250000"/>
    <n v="2015"/>
    <n v="3.4"/>
    <s v="Comedy"/>
    <x v="11"/>
    <m/>
    <m/>
    <m/>
    <m/>
    <m/>
    <m/>
  </r>
  <r>
    <s v="Derick Martini"/>
    <n v="89"/>
    <x v="4"/>
    <s v="Drama|Horror|Mystery|Thriller"/>
    <x v="4249"/>
    <s v="English"/>
    <s v="USA"/>
    <n v="2000000"/>
    <n v="2015"/>
    <n v="4.5"/>
    <s v="Drama"/>
    <x v="11"/>
    <s v="Mystery"/>
    <s v="Thriller"/>
    <m/>
    <m/>
    <m/>
    <m/>
  </r>
  <r>
    <s v="Jerry Dugan"/>
    <n v="92"/>
    <x v="4"/>
    <s v="Thriller"/>
    <x v="4250"/>
    <s v="English"/>
    <s v="USA"/>
    <n v="2000000"/>
    <n v="2015"/>
    <n v="3.4"/>
    <s v="Thriller"/>
    <x v="2"/>
    <m/>
    <m/>
    <m/>
    <m/>
    <m/>
    <m/>
  </r>
  <r>
    <s v="Tim Hunter"/>
    <n v="99"/>
    <x v="3675"/>
    <s v="Crime|Drama"/>
    <x v="4251"/>
    <s v="English"/>
    <s v="USA"/>
    <n v="1900000"/>
    <n v="1986"/>
    <n v="7.1"/>
    <s v="Crime"/>
    <x v="9"/>
    <m/>
    <m/>
    <m/>
    <m/>
    <m/>
    <m/>
  </r>
  <r>
    <s v="Michael Polish"/>
    <n v="103"/>
    <x v="3676"/>
    <s v="Drama|Fantasy"/>
    <x v="4252"/>
    <s v="English"/>
    <s v="USA"/>
    <n v="1900000"/>
    <n v="2003"/>
    <n v="6.4"/>
    <s v="Drama"/>
    <x v="5"/>
    <m/>
    <m/>
    <m/>
    <m/>
    <m/>
    <m/>
  </r>
  <r>
    <s v="William Kaufman"/>
    <n v="90"/>
    <x v="4"/>
    <s v="Action|Thriller"/>
    <x v="4253"/>
    <s v="English"/>
    <s v="USA"/>
    <n v="1950000"/>
    <n v="2015"/>
    <n v="5.2"/>
    <s v="Action"/>
    <x v="1"/>
    <m/>
    <m/>
    <m/>
    <m/>
    <m/>
    <m/>
  </r>
  <r>
    <s v="Rodrigo CortÃ©s"/>
    <n v="95"/>
    <x v="3677"/>
    <s v="Drama|Mystery|Thriller"/>
    <x v="4254"/>
    <s v="English"/>
    <s v="Spain"/>
    <n v="3000000"/>
    <n v="2010"/>
    <n v="7"/>
    <s v="Drama"/>
    <x v="12"/>
    <s v="Thriller"/>
    <m/>
    <m/>
    <m/>
    <m/>
    <m/>
  </r>
  <r>
    <s v="Richard Ayoade"/>
    <n v="97"/>
    <x v="3678"/>
    <s v="Comedy|Drama|Romance"/>
    <x v="4255"/>
    <s v="English"/>
    <s v="UK"/>
    <s v="-"/>
    <n v="2010"/>
    <n v="7.3"/>
    <s v="Comedy"/>
    <x v="9"/>
    <s v="Romance"/>
    <m/>
    <m/>
    <m/>
    <m/>
    <m/>
  </r>
  <r>
    <s v="Jehane Noujaim"/>
    <n v="108"/>
    <x v="4"/>
    <s v="Documentary|Drama|History|News"/>
    <x v="4256"/>
    <s v="Arabic"/>
    <s v="Egypt"/>
    <n v="1500000"/>
    <n v="2013"/>
    <n v="8.1"/>
    <s v="Documentary"/>
    <x v="9"/>
    <s v="History"/>
    <s v="News"/>
    <m/>
    <m/>
    <m/>
    <m/>
  </r>
  <r>
    <s v="Pascal Arnold"/>
    <n v="95"/>
    <x v="3679"/>
    <s v="Drama"/>
    <x v="4257"/>
    <s v="French"/>
    <s v="France"/>
    <n v="1400000"/>
    <n v="2006"/>
    <n v="5.8"/>
    <s v="Drama"/>
    <x v="2"/>
    <m/>
    <m/>
    <m/>
    <m/>
    <m/>
    <m/>
  </r>
  <r>
    <s v="Kimberly Peirce"/>
    <n v="100"/>
    <x v="1579"/>
    <s v="Drama|Fantasy|Horror"/>
    <x v="1646"/>
    <s v="English"/>
    <s v="USA"/>
    <n v="30000000"/>
    <n v="2013"/>
    <n v="5.9"/>
    <s v="Drama"/>
    <x v="5"/>
    <s v="Horror"/>
    <m/>
    <m/>
    <m/>
    <m/>
    <m/>
  </r>
  <r>
    <s v="Remo"/>
    <n v="160"/>
    <x v="3680"/>
    <s v="Drama|Musical"/>
    <x v="4258"/>
    <s v="Hindi"/>
    <s v="India"/>
    <s v="-"/>
    <n v="2013"/>
    <n v="6.4"/>
    <s v="Drama"/>
    <x v="15"/>
    <m/>
    <m/>
    <m/>
    <m/>
    <m/>
    <m/>
  </r>
  <r>
    <s v="Wes Craven"/>
    <n v="101"/>
    <x v="1355"/>
    <s v="Horror"/>
    <x v="1407"/>
    <s v="English"/>
    <s v="USA"/>
    <n v="1800000"/>
    <n v="1984"/>
    <n v="7.5"/>
    <s v="Horror"/>
    <x v="2"/>
    <m/>
    <m/>
    <m/>
    <m/>
    <m/>
    <m/>
  </r>
  <r>
    <s v="James Marsh"/>
    <n v="90"/>
    <x v="3681"/>
    <s v="Biography|Crime|Documentary|History|Thriller"/>
    <x v="4259"/>
    <s v="English"/>
    <s v="UK"/>
    <n v="1000000"/>
    <n v="2008"/>
    <n v="7.8"/>
    <s v="Biography"/>
    <x v="7"/>
    <s v="Documentary"/>
    <s v="History"/>
    <s v="Thriller"/>
    <m/>
    <m/>
    <m/>
  </r>
  <r>
    <s v="John Laing"/>
    <n v="86"/>
    <x v="4"/>
    <s v="Drama"/>
    <x v="4260"/>
    <s v="English"/>
    <s v="New Zealand"/>
    <s v="-"/>
    <n v="2015"/>
    <n v="6.3"/>
    <s v="Drama"/>
    <x v="2"/>
    <m/>
    <m/>
    <m/>
    <m/>
    <m/>
    <m/>
  </r>
  <r>
    <s v="Jamal Hill"/>
    <n v="89"/>
    <x v="3682"/>
    <s v="Drama"/>
    <x v="4261"/>
    <s v="English"/>
    <s v="USA"/>
    <n v="1900000"/>
    <n v="2015"/>
    <n v="7.2"/>
    <s v="Drama"/>
    <x v="2"/>
    <m/>
    <m/>
    <m/>
    <m/>
    <m/>
    <m/>
  </r>
  <r>
    <s v="Daniel Stamm"/>
    <n v="87"/>
    <x v="3683"/>
    <s v="Drama|Horror|Thriller"/>
    <x v="4262"/>
    <s v="English"/>
    <s v="France"/>
    <n v="1800000"/>
    <n v="2010"/>
    <n v="5.6"/>
    <s v="Drama"/>
    <x v="11"/>
    <s v="Thriller"/>
    <m/>
    <m/>
    <m/>
    <m/>
    <m/>
  </r>
  <r>
    <s v="Sam Taylor-Johnson"/>
    <n v="98"/>
    <x v="3684"/>
    <s v="Biography|Drama|Music"/>
    <x v="4263"/>
    <s v="English"/>
    <s v="UK"/>
    <s v="-"/>
    <n v="2009"/>
    <n v="7.2"/>
    <s v="Biography"/>
    <x v="9"/>
    <s v="Music"/>
    <m/>
    <m/>
    <m/>
    <m/>
    <m/>
  </r>
  <r>
    <s v="Elia Kazan"/>
    <n v="125"/>
    <x v="4"/>
    <s v="Drama"/>
    <x v="4264"/>
    <s v="English"/>
    <s v="USA"/>
    <n v="1800000"/>
    <n v="1951"/>
    <n v="8"/>
    <s v="Drama"/>
    <x v="2"/>
    <m/>
    <m/>
    <m/>
    <m/>
    <m/>
    <m/>
  </r>
  <r>
    <s v="Stanley Kubrick"/>
    <n v="95"/>
    <x v="4"/>
    <s v="Comedy"/>
    <x v="4265"/>
    <s v="English"/>
    <s v="USA"/>
    <n v="1800000"/>
    <n v="1964"/>
    <n v="8.5"/>
    <s v="Comedy"/>
    <x v="2"/>
    <m/>
    <m/>
    <m/>
    <m/>
    <m/>
    <m/>
  </r>
  <r>
    <s v="Carlos Carrera"/>
    <n v="118"/>
    <x v="3685"/>
    <s v="Drama|Romance"/>
    <x v="4266"/>
    <s v="Spanish"/>
    <s v="Mexico"/>
    <n v="1800000"/>
    <n v="2002"/>
    <n v="6.8"/>
    <s v="Drama"/>
    <x v="6"/>
    <m/>
    <m/>
    <m/>
    <m/>
    <m/>
    <m/>
  </r>
  <r>
    <s v="Benh Zeitlin"/>
    <n v="93"/>
    <x v="3686"/>
    <s v="Drama|Fantasy"/>
    <x v="4267"/>
    <s v="English"/>
    <s v="USA"/>
    <n v="1800000"/>
    <n v="2012"/>
    <n v="7.3"/>
    <s v="Drama"/>
    <x v="5"/>
    <m/>
    <m/>
    <m/>
    <m/>
    <m/>
    <m/>
  </r>
  <r>
    <s v="J. Lee Thompson"/>
    <n v="96"/>
    <x v="4"/>
    <s v="Action|Sci-Fi"/>
    <x v="4268"/>
    <s v="English"/>
    <s v="USA"/>
    <n v="1800000"/>
    <n v="1973"/>
    <n v="5.5"/>
    <s v="Action"/>
    <x v="10"/>
    <m/>
    <m/>
    <m/>
    <m/>
    <m/>
    <m/>
  </r>
  <r>
    <s v="Maggie Greenwald"/>
    <n v="109"/>
    <x v="3687"/>
    <s v="Drama|Music"/>
    <x v="4269"/>
    <s v="English"/>
    <s v="USA"/>
    <n v="1800000"/>
    <n v="2000"/>
    <n v="7.3"/>
    <s v="Drama"/>
    <x v="16"/>
    <m/>
    <m/>
    <m/>
    <m/>
    <m/>
    <m/>
  </r>
  <r>
    <s v="Vera Farmiga"/>
    <n v="109"/>
    <x v="3688"/>
    <s v="Drama"/>
    <x v="4270"/>
    <s v="English"/>
    <s v="USA"/>
    <s v="-"/>
    <n v="2011"/>
    <n v="6.3"/>
    <s v="Drama"/>
    <x v="2"/>
    <m/>
    <m/>
    <m/>
    <m/>
    <m/>
    <m/>
  </r>
  <r>
    <s v="Vijay Chandar"/>
    <n v="155"/>
    <x v="4"/>
    <s v="Comedy|Romance"/>
    <x v="4271"/>
    <s v="Tamil"/>
    <s v="India"/>
    <n v="150000000"/>
    <n v="2015"/>
    <n v="5.0999999999999996"/>
    <s v="Comedy"/>
    <x v="6"/>
    <m/>
    <m/>
    <m/>
    <m/>
    <m/>
    <m/>
  </r>
  <r>
    <s v="Morgan Spurlock"/>
    <n v="90"/>
    <x v="3689"/>
    <s v="Comedy|Documentary"/>
    <x v="4272"/>
    <s v="English"/>
    <s v="USA"/>
    <n v="1500000"/>
    <n v="2011"/>
    <n v="6.6"/>
    <s v="Comedy"/>
    <x v="21"/>
    <m/>
    <m/>
    <m/>
    <m/>
    <m/>
    <m/>
  </r>
  <r>
    <s v="Jonathan Wacks"/>
    <n v="93"/>
    <x v="4"/>
    <s v="Comedy|Horror"/>
    <x v="4273"/>
    <s v="English"/>
    <s v="USA"/>
    <n v="1800000"/>
    <n v="1993"/>
    <n v="6.1"/>
    <s v="Comedy"/>
    <x v="11"/>
    <m/>
    <m/>
    <m/>
    <m/>
    <m/>
    <m/>
  </r>
  <r>
    <s v="Khyentse Norbu"/>
    <n v="108"/>
    <x v="3690"/>
    <s v="Adventure|Drama"/>
    <x v="4274"/>
    <s v="Dzongkha"/>
    <s v="Australia"/>
    <n v="1800000"/>
    <n v="2003"/>
    <n v="7.5"/>
    <s v="Adventure"/>
    <x v="9"/>
    <m/>
    <m/>
    <m/>
    <m/>
    <m/>
    <m/>
  </r>
  <r>
    <s v="Ted Post"/>
    <n v="114"/>
    <x v="4"/>
    <s v="Western"/>
    <x v="4275"/>
    <s v="English"/>
    <s v="USA"/>
    <n v="1800000"/>
    <n v="1968"/>
    <n v="7"/>
    <s v="Western"/>
    <x v="2"/>
    <m/>
    <m/>
    <m/>
    <m/>
    <m/>
    <m/>
  </r>
  <r>
    <s v="Richard Brooks"/>
    <n v="87"/>
    <x v="4"/>
    <s v="Crime|Drama|Film-Noir"/>
    <x v="4276"/>
    <s v="English"/>
    <s v="USA"/>
    <s v="-"/>
    <n v="1952"/>
    <n v="7.2"/>
    <s v="Crime"/>
    <x v="9"/>
    <s v="Film-Noir"/>
    <m/>
    <m/>
    <m/>
    <m/>
    <m/>
  </r>
  <r>
    <s v="Tony Krantz"/>
    <n v="113"/>
    <x v="4"/>
    <s v="Horror|Thriller"/>
    <x v="4277"/>
    <s v="English"/>
    <s v="USA"/>
    <n v="1800000"/>
    <n v="2007"/>
    <n v="5.3"/>
    <s v="Horror"/>
    <x v="1"/>
    <m/>
    <m/>
    <m/>
    <m/>
    <m/>
    <m/>
  </r>
  <r>
    <s v="Mitchell Altieri"/>
    <n v="87"/>
    <x v="4"/>
    <s v="Comedy|Horror|Thriller"/>
    <x v="4278"/>
    <s v="English"/>
    <s v="USA"/>
    <s v="-"/>
    <n v="2016"/>
    <n v="8.6999999999999993"/>
    <s v="Comedy"/>
    <x v="11"/>
    <s v="Thriller"/>
    <m/>
    <m/>
    <m/>
    <m/>
    <m/>
  </r>
  <r>
    <s v="W.D. Hogan"/>
    <n v="90"/>
    <x v="4"/>
    <s v="Action|Sci-Fi"/>
    <x v="4279"/>
    <s v="English"/>
    <s v="Canada"/>
    <n v="1800000"/>
    <n v="2013"/>
    <n v="3.4"/>
    <s v="Action"/>
    <x v="10"/>
    <m/>
    <m/>
    <m/>
    <m/>
    <m/>
    <m/>
  </r>
  <r>
    <s v="Corey Grant"/>
    <n v="111"/>
    <x v="4"/>
    <s v="Comedy|Drama"/>
    <x v="4280"/>
    <s v="English"/>
    <s v="USA"/>
    <n v="1800000"/>
    <n v="2012"/>
    <n v="5.4"/>
    <s v="Comedy"/>
    <x v="9"/>
    <m/>
    <m/>
    <m/>
    <m/>
    <m/>
    <m/>
  </r>
  <r>
    <s v="Tom Tykwer"/>
    <n v="81"/>
    <x v="3691"/>
    <s v="Crime|Drama"/>
    <x v="4281"/>
    <s v="German"/>
    <s v="Germany"/>
    <n v="3500000"/>
    <n v="1998"/>
    <n v="7.8"/>
    <s v="Crime"/>
    <x v="9"/>
    <m/>
    <m/>
    <m/>
    <m/>
    <m/>
    <m/>
  </r>
  <r>
    <s v="Lucky McKee"/>
    <n v="93"/>
    <x v="3692"/>
    <s v="Drama|Horror"/>
    <x v="4282"/>
    <s v="English"/>
    <s v="USA"/>
    <n v="500000"/>
    <n v="2002"/>
    <n v="6.7"/>
    <s v="Drama"/>
    <x v="11"/>
    <m/>
    <m/>
    <m/>
    <m/>
    <m/>
    <m/>
  </r>
  <r>
    <s v="Richard Boddington"/>
    <n v="90"/>
    <x v="4"/>
    <s v="Adventure|Family"/>
    <x v="4283"/>
    <s v="English"/>
    <s v="Canada"/>
    <n v="2000000"/>
    <n v="2013"/>
    <n v="4.7"/>
    <s v="Adventure"/>
    <x v="4"/>
    <m/>
    <m/>
    <m/>
    <m/>
    <m/>
    <m/>
  </r>
  <r>
    <s v="David Hunt"/>
    <n v="112"/>
    <x v="4"/>
    <s v="Horror"/>
    <x v="4284"/>
    <s v="English"/>
    <s v="USA"/>
    <n v="1750000"/>
    <n v="2013"/>
    <n v="6.3"/>
    <s v="Horror"/>
    <x v="2"/>
    <m/>
    <m/>
    <m/>
    <m/>
    <m/>
    <m/>
  </r>
  <r>
    <s v="Patricia Riggen"/>
    <n v="106"/>
    <x v="3693"/>
    <s v="Adventure|Drama"/>
    <x v="4285"/>
    <s v="Spanish"/>
    <s v="Mexico"/>
    <s v="-"/>
    <n v="2007"/>
    <n v="7.4"/>
    <s v="Adventure"/>
    <x v="9"/>
    <m/>
    <m/>
    <m/>
    <m/>
    <m/>
    <m/>
  </r>
  <r>
    <s v="J. Lee Thompson"/>
    <n v="88"/>
    <x v="4"/>
    <s v="Action|Sci-Fi"/>
    <x v="4286"/>
    <s v="English"/>
    <s v="USA"/>
    <n v="1700000"/>
    <n v="1972"/>
    <n v="6.1"/>
    <s v="Action"/>
    <x v="10"/>
    <m/>
    <m/>
    <m/>
    <m/>
    <m/>
    <m/>
  </r>
  <r>
    <s v="Todd Field"/>
    <n v="138"/>
    <x v="3694"/>
    <s v="Crime|Drama"/>
    <x v="4287"/>
    <s v="English"/>
    <s v="USA"/>
    <n v="1700000"/>
    <n v="2001"/>
    <n v="7.5"/>
    <s v="Crime"/>
    <x v="9"/>
    <m/>
    <m/>
    <m/>
    <m/>
    <m/>
    <m/>
  </r>
  <r>
    <s v="Steven R. Monroe"/>
    <n v="105"/>
    <x v="3695"/>
    <s v="Horror|Thriller"/>
    <x v="4288"/>
    <s v="English"/>
    <s v="USA"/>
    <n v="2000000"/>
    <n v="2010"/>
    <n v="6.3"/>
    <s v="Horror"/>
    <x v="1"/>
    <m/>
    <m/>
    <m/>
    <m/>
    <m/>
    <m/>
  </r>
  <r>
    <s v="Mark Illsley"/>
    <n v="98"/>
    <x v="3696"/>
    <s v="Comedy|Crime|Romance"/>
    <x v="4289"/>
    <s v="English"/>
    <s v="USA"/>
    <n v="1700000"/>
    <n v="1999"/>
    <n v="6.3"/>
    <s v="Comedy"/>
    <x v="7"/>
    <s v="Romance"/>
    <m/>
    <m/>
    <m/>
    <m/>
    <m/>
  </r>
  <r>
    <s v="Pawel Pawlikowski"/>
    <n v="86"/>
    <x v="3697"/>
    <s v="Drama|Romance"/>
    <x v="4290"/>
    <s v="English"/>
    <s v="UK"/>
    <n v="1700000"/>
    <n v="2004"/>
    <n v="6.8"/>
    <s v="Drama"/>
    <x v="6"/>
    <m/>
    <m/>
    <m/>
    <m/>
    <m/>
    <m/>
  </r>
  <r>
    <s v="Ritesh Batra"/>
    <n v="104"/>
    <x v="3698"/>
    <s v="Drama|Romance"/>
    <x v="4291"/>
    <s v="Hindi"/>
    <s v="India"/>
    <n v="1000000"/>
    <n v="2013"/>
    <n v="7.8"/>
    <s v="Drama"/>
    <x v="6"/>
    <m/>
    <m/>
    <m/>
    <m/>
    <m/>
    <m/>
  </r>
  <r>
    <s v="Sally Potter"/>
    <n v="100"/>
    <x v="3699"/>
    <s v="Drama|Romance"/>
    <x v="4292"/>
    <s v="English"/>
    <s v="UK"/>
    <n v="1000000"/>
    <n v="2004"/>
    <n v="6.9"/>
    <s v="Drama"/>
    <x v="6"/>
    <m/>
    <m/>
    <m/>
    <m/>
    <m/>
    <m/>
  </r>
  <r>
    <s v="Frank Capra"/>
    <n v="126"/>
    <x v="4"/>
    <s v="Comedy|Drama|Romance"/>
    <x v="4293"/>
    <s v="English"/>
    <s v="USA"/>
    <n v="1644736"/>
    <n v="1938"/>
    <n v="8"/>
    <s v="Comedy"/>
    <x v="9"/>
    <s v="Romance"/>
    <m/>
    <m/>
    <m/>
    <m/>
    <m/>
  </r>
  <r>
    <s v="Fred Zinnemann"/>
    <n v="118"/>
    <x v="4"/>
    <s v="Drama|Romance|War"/>
    <x v="4294"/>
    <s v="English"/>
    <s v="USA"/>
    <n v="1650000"/>
    <n v="1953"/>
    <n v="7.8"/>
    <s v="Drama"/>
    <x v="6"/>
    <s v="War"/>
    <m/>
    <m/>
    <m/>
    <m/>
    <m/>
  </r>
  <r>
    <s v="John Ford"/>
    <n v="103"/>
    <x v="4"/>
    <s v="Western"/>
    <x v="4295"/>
    <s v="English"/>
    <s v="USA"/>
    <n v="1600000"/>
    <n v="1949"/>
    <n v="7.4"/>
    <s v="Western"/>
    <x v="2"/>
    <m/>
    <m/>
    <m/>
    <m/>
    <m/>
    <m/>
  </r>
  <r>
    <s v="Brad J. Silverman"/>
    <n v="102"/>
    <x v="3700"/>
    <s v="Drama|Music"/>
    <x v="4296"/>
    <s v="English"/>
    <s v="USA"/>
    <s v="-"/>
    <n v="2013"/>
    <n v="6.1"/>
    <s v="Drama"/>
    <x v="16"/>
    <m/>
    <m/>
    <m/>
    <m/>
    <m/>
    <m/>
  </r>
  <r>
    <s v="Dave Meyers"/>
    <n v="84"/>
    <x v="3701"/>
    <s v="Comedy|Drama"/>
    <x v="4297"/>
    <s v="English"/>
    <s v="USA"/>
    <n v="2000000"/>
    <n v="1999"/>
    <n v="4.3"/>
    <s v="Comedy"/>
    <x v="9"/>
    <m/>
    <m/>
    <m/>
    <m/>
    <m/>
    <m/>
  </r>
  <r>
    <s v="David M. Matthews"/>
    <s v="-"/>
    <x v="3702"/>
    <s v="Crime|Drama|Thriller"/>
    <x v="4298"/>
    <s v="English"/>
    <s v="USA"/>
    <s v="-"/>
    <n v="2010"/>
    <n v="3.5"/>
    <s v="Crime"/>
    <x v="9"/>
    <s v="Thriller"/>
    <m/>
    <m/>
    <m/>
    <m/>
    <m/>
  </r>
  <r>
    <s v="Nadine Labaki"/>
    <n v="95"/>
    <x v="3703"/>
    <s v="Comedy|Drama|Romance"/>
    <x v="4299"/>
    <s v="Arabic"/>
    <s v="France"/>
    <n v="1300000"/>
    <n v="2007"/>
    <n v="7.2"/>
    <s v="Comedy"/>
    <x v="9"/>
    <s v="Romance"/>
    <m/>
    <m/>
    <m/>
    <m/>
    <m/>
  </r>
  <r>
    <s v="LluÃ­s QuÃ­lez"/>
    <n v="92"/>
    <x v="4"/>
    <s v="Horror|Thriller"/>
    <x v="4300"/>
    <s v="English"/>
    <s v="USA"/>
    <s v="-"/>
    <n v="2014"/>
    <n v="4.7"/>
    <s v="Horror"/>
    <x v="1"/>
    <m/>
    <m/>
    <m/>
    <m/>
    <m/>
    <m/>
  </r>
  <r>
    <s v="Eytan Fox"/>
    <n v="90"/>
    <x v="3704"/>
    <s v="Comedy|Drama|Romance"/>
    <x v="4301"/>
    <s v="Hebrew"/>
    <s v="Israel"/>
    <n v="1500000"/>
    <n v="2006"/>
    <n v="7.3"/>
    <s v="Comedy"/>
    <x v="9"/>
    <s v="Romance"/>
    <m/>
    <m/>
    <m/>
    <m/>
    <m/>
  </r>
  <r>
    <s v="Francis Ford Coppola"/>
    <n v="113"/>
    <x v="4"/>
    <s v="Drama|Mystery|Thriller"/>
    <x v="4302"/>
    <s v="English"/>
    <s v="USA"/>
    <n v="1600000"/>
    <n v="1974"/>
    <n v="7.9"/>
    <s v="Drama"/>
    <x v="12"/>
    <s v="Thriller"/>
    <m/>
    <m/>
    <m/>
    <m/>
    <m/>
  </r>
  <r>
    <s v="Romesh Sharma"/>
    <s v="-"/>
    <x v="3705"/>
    <s v="Romance"/>
    <x v="4303"/>
    <s v="English"/>
    <s v="India"/>
    <n v="70000000"/>
    <n v="2005"/>
    <n v="5.0999999999999996"/>
    <s v="Romance"/>
    <x v="2"/>
    <m/>
    <m/>
    <m/>
    <m/>
    <m/>
    <m/>
  </r>
  <r>
    <s v="FranÃ§ois Truffaut"/>
    <n v="123"/>
    <x v="3706"/>
    <s v="Crime|Drama|Romance"/>
    <x v="4304"/>
    <s v="French"/>
    <s v="France"/>
    <n v="1600000"/>
    <n v="1969"/>
    <n v="7.2"/>
    <s v="Crime"/>
    <x v="9"/>
    <s v="Romance"/>
    <m/>
    <m/>
    <m/>
    <m/>
    <m/>
  </r>
  <r>
    <s v="Adam Goldberg"/>
    <n v="111"/>
    <x v="3707"/>
    <s v="Drama|Mystery"/>
    <x v="4305"/>
    <s v="English"/>
    <s v="USA"/>
    <n v="1650000"/>
    <n v="2003"/>
    <n v="5.4"/>
    <s v="Drama"/>
    <x v="12"/>
    <m/>
    <m/>
    <m/>
    <m/>
    <m/>
    <m/>
  </r>
  <r>
    <s v="Travis Zariwny"/>
    <n v="99"/>
    <x v="4"/>
    <s v="Horror"/>
    <x v="4306"/>
    <s v="English"/>
    <s v="USA"/>
    <s v="-"/>
    <n v="2016"/>
    <n v="3.7"/>
    <s v="Horror"/>
    <x v="2"/>
    <m/>
    <m/>
    <m/>
    <m/>
    <m/>
    <m/>
  </r>
  <r>
    <s v="Zack Snyder"/>
    <n v="110"/>
    <x v="1662"/>
    <s v="Action|Horror|Thriller"/>
    <x v="1743"/>
    <s v="English"/>
    <s v="USA"/>
    <n v="26000000"/>
    <n v="2004"/>
    <n v="7.4"/>
    <s v="Action"/>
    <x v="11"/>
    <s v="Thriller"/>
    <m/>
    <m/>
    <m/>
    <m/>
    <m/>
  </r>
  <r>
    <s v="Adrienne Shelly"/>
    <n v="108"/>
    <x v="3708"/>
    <s v="Comedy|Drama|Romance"/>
    <x v="4307"/>
    <s v="English"/>
    <s v="USA"/>
    <n v="2000000"/>
    <n v="2007"/>
    <n v="7.1"/>
    <s v="Comedy"/>
    <x v="9"/>
    <s v="Romance"/>
    <m/>
    <m/>
    <m/>
    <m/>
    <m/>
  </r>
  <r>
    <s v="Newt Arnold"/>
    <n v="92"/>
    <x v="3709"/>
    <s v="Action|Biography|Drama|Sport"/>
    <x v="4308"/>
    <s v="English"/>
    <s v="USA"/>
    <n v="1100000"/>
    <n v="1988"/>
    <n v="6.8"/>
    <s v="Action"/>
    <x v="18"/>
    <s v="Drama"/>
    <s v="Sport"/>
    <m/>
    <m/>
    <m/>
    <m/>
  </r>
  <r>
    <s v="Frank Capra"/>
    <n v="120"/>
    <x v="4"/>
    <s v="Comedy|Drama"/>
    <x v="4309"/>
    <s v="English"/>
    <s v="USA"/>
    <n v="1500000"/>
    <n v="1939"/>
    <n v="8.1999999999999993"/>
    <s v="Comedy"/>
    <x v="9"/>
    <m/>
    <m/>
    <m/>
    <m/>
    <m/>
    <m/>
  </r>
  <r>
    <s v="Larry Clark"/>
    <n v="91"/>
    <x v="3710"/>
    <s v="Drama"/>
    <x v="4310"/>
    <s v="English"/>
    <s v="USA"/>
    <n v="1500000"/>
    <n v="1995"/>
    <n v="7"/>
    <s v="Drama"/>
    <x v="2"/>
    <m/>
    <m/>
    <m/>
    <m/>
    <m/>
    <m/>
  </r>
  <r>
    <s v="Noah Baumbach"/>
    <n v="88"/>
    <x v="3711"/>
    <s v="Comedy|Drama"/>
    <x v="4311"/>
    <s v="English"/>
    <s v="USA"/>
    <n v="1500000"/>
    <n v="2005"/>
    <n v="7.4"/>
    <s v="Comedy"/>
    <x v="9"/>
    <m/>
    <m/>
    <m/>
    <m/>
    <m/>
    <m/>
  </r>
  <r>
    <s v="Charles Herman-Wurmfeld"/>
    <n v="97"/>
    <x v="3712"/>
    <s v="Comedy|Drama|Romance"/>
    <x v="4312"/>
    <s v="English"/>
    <s v="USA"/>
    <n v="1000000"/>
    <n v="2001"/>
    <n v="6.7"/>
    <s v="Comedy"/>
    <x v="9"/>
    <s v="Romance"/>
    <m/>
    <m/>
    <m/>
    <m/>
    <m/>
  </r>
  <r>
    <s v="Yimou Zhang"/>
    <n v="95"/>
    <x v="2753"/>
    <s v="Comedy|Drama"/>
    <x v="2957"/>
    <s v="Mandarin"/>
    <s v="China"/>
    <s v="-"/>
    <n v="2009"/>
    <n v="5.7"/>
    <s v="Comedy"/>
    <x v="9"/>
    <m/>
    <m/>
    <m/>
    <m/>
    <m/>
    <m/>
  </r>
  <r>
    <s v="John Stockwell"/>
    <n v="90"/>
    <x v="4"/>
    <s v="Action"/>
    <x v="4313"/>
    <s v="-"/>
    <s v="USA"/>
    <n v="17000000"/>
    <n v="2016"/>
    <n v="9.1"/>
    <s v="Action"/>
    <x v="2"/>
    <m/>
    <m/>
    <m/>
    <m/>
    <m/>
    <m/>
  </r>
  <r>
    <s v="Alfred Hitchcock"/>
    <n v="95"/>
    <x v="4"/>
    <s v="Film-Noir|Mystery|Romance|Thriller"/>
    <x v="4314"/>
    <s v="English"/>
    <s v="USA"/>
    <n v="1696377"/>
    <n v="1945"/>
    <n v="7.6"/>
    <s v="Film-Noir"/>
    <x v="12"/>
    <s v="Romance"/>
    <s v="Thriller"/>
    <m/>
    <m/>
    <m/>
    <m/>
  </r>
  <r>
    <s v="Atom Egoyan"/>
    <n v="103"/>
    <x v="3713"/>
    <s v="Drama|Mystery|Romance"/>
    <x v="4315"/>
    <s v="English"/>
    <s v="Canada"/>
    <n v="2000000"/>
    <n v="1994"/>
    <n v="7.2"/>
    <s v="Drama"/>
    <x v="12"/>
    <s v="Romance"/>
    <m/>
    <m/>
    <m/>
    <m/>
    <m/>
  </r>
  <r>
    <s v="Vincent Gallo"/>
    <n v="110"/>
    <x v="3714"/>
    <s v="Comedy|Crime|Drama|Romance"/>
    <x v="4316"/>
    <s v="English"/>
    <s v="USA"/>
    <n v="1500000"/>
    <n v="1998"/>
    <n v="7.5"/>
    <s v="Comedy"/>
    <x v="7"/>
    <s v="Drama"/>
    <s v="Romance"/>
    <m/>
    <m/>
    <m/>
    <m/>
  </r>
  <r>
    <s v="James Wan"/>
    <n v="103"/>
    <x v="3715"/>
    <s v="Fantasy|Horror|Mystery|Thriller"/>
    <x v="4317"/>
    <s v="English"/>
    <s v="USA"/>
    <n v="1500000"/>
    <n v="2010"/>
    <n v="6.8"/>
    <s v="Fantasy"/>
    <x v="11"/>
    <s v="Mystery"/>
    <s v="Thriller"/>
    <m/>
    <m/>
    <m/>
    <m/>
  </r>
  <r>
    <s v="Alex Cox"/>
    <n v="92"/>
    <x v="4"/>
    <s v="Comedy|Crime|Sci-Fi|Thriller"/>
    <x v="4318"/>
    <s v="English"/>
    <s v="USA"/>
    <n v="1500000"/>
    <n v="1984"/>
    <n v="6.9"/>
    <s v="Comedy"/>
    <x v="7"/>
    <s v="Sci-Fi"/>
    <s v="Thriller"/>
    <m/>
    <m/>
    <m/>
    <m/>
  </r>
  <r>
    <s v="FabiÃ¡n Bielinsky"/>
    <n v="114"/>
    <x v="3716"/>
    <s v="Crime|Drama|Thriller"/>
    <x v="4319"/>
    <s v="Spanish"/>
    <s v="Argentina"/>
    <n v="1500000"/>
    <n v="2000"/>
    <n v="7.9"/>
    <s v="Crime"/>
    <x v="9"/>
    <s v="Thriller"/>
    <m/>
    <m/>
    <m/>
    <m/>
    <m/>
  </r>
  <r>
    <s v="Dror Moreh"/>
    <n v="101"/>
    <x v="3717"/>
    <s v="Documentary|War"/>
    <x v="4320"/>
    <s v="Hebrew"/>
    <s v="Israel"/>
    <s v="-"/>
    <n v="2012"/>
    <n v="7.6"/>
    <s v="Documentary"/>
    <x v="17"/>
    <m/>
    <m/>
    <m/>
    <m/>
    <m/>
    <m/>
  </r>
  <r>
    <s v="Rebecca Miller"/>
    <n v="112"/>
    <x v="3718"/>
    <s v="Drama"/>
    <x v="4321"/>
    <s v="English"/>
    <s v="USA"/>
    <n v="1500000"/>
    <n v="2005"/>
    <n v="6.7"/>
    <s v="Drama"/>
    <x v="2"/>
    <m/>
    <m/>
    <m/>
    <m/>
    <m/>
    <m/>
  </r>
  <r>
    <s v="Maggie Carey"/>
    <n v="104"/>
    <x v="3719"/>
    <s v="Comedy|Romance"/>
    <x v="4322"/>
    <s v="English"/>
    <s v="USA"/>
    <n v="1500000"/>
    <n v="2013"/>
    <n v="5.8"/>
    <s v="Comedy"/>
    <x v="6"/>
    <m/>
    <m/>
    <m/>
    <m/>
    <m/>
    <m/>
  </r>
  <r>
    <s v="Roger Avary"/>
    <n v="99"/>
    <x v="3720"/>
    <s v="Crime|Drama|Thriller"/>
    <x v="4323"/>
    <s v="English"/>
    <s v="France"/>
    <n v="1500000"/>
    <n v="1993"/>
    <n v="6.5"/>
    <s v="Crime"/>
    <x v="9"/>
    <s v="Thriller"/>
    <m/>
    <m/>
    <m/>
    <m/>
    <m/>
  </r>
  <r>
    <s v="Henry Bean"/>
    <n v="98"/>
    <x v="3721"/>
    <s v="Drama"/>
    <x v="4324"/>
    <s v="English"/>
    <s v="USA"/>
    <n v="1500000"/>
    <n v="2001"/>
    <n v="7.2"/>
    <s v="Drama"/>
    <x v="2"/>
    <m/>
    <m/>
    <m/>
    <m/>
    <m/>
    <m/>
  </r>
  <r>
    <s v="David Gordon Green"/>
    <n v="107"/>
    <x v="3722"/>
    <s v="Drama|Romance"/>
    <x v="4325"/>
    <s v="English"/>
    <s v="USA"/>
    <s v="-"/>
    <n v="2007"/>
    <n v="6.9"/>
    <s v="Drama"/>
    <x v="6"/>
    <m/>
    <m/>
    <m/>
    <m/>
    <m/>
    <m/>
  </r>
  <r>
    <s v="Simeon Rice"/>
    <n v="93"/>
    <x v="4"/>
    <s v="Action|Horror|Thriller"/>
    <x v="4326"/>
    <s v="English"/>
    <s v="USA"/>
    <n v="1500000"/>
    <n v="2014"/>
    <n v="5.5"/>
    <s v="Action"/>
    <x v="11"/>
    <s v="Thriller"/>
    <m/>
    <m/>
    <m/>
    <m/>
    <m/>
  </r>
  <r>
    <s v="Brad Anderson"/>
    <n v="100"/>
    <x v="3723"/>
    <s v="Horror|Mystery"/>
    <x v="4327"/>
    <s v="English"/>
    <s v="USA"/>
    <n v="1500000"/>
    <n v="2001"/>
    <n v="6.5"/>
    <s v="Horror"/>
    <x v="12"/>
    <m/>
    <m/>
    <m/>
    <m/>
    <m/>
    <m/>
  </r>
  <r>
    <s v="Jeff Garlin"/>
    <n v="80"/>
    <x v="3724"/>
    <s v="Comedy|Romance"/>
    <x v="4328"/>
    <s v="English"/>
    <s v="USA"/>
    <n v="1500000"/>
    <n v="2006"/>
    <n v="6.2"/>
    <s v="Comedy"/>
    <x v="6"/>
    <m/>
    <m/>
    <m/>
    <m/>
    <m/>
    <m/>
  </r>
  <r>
    <s v="Qasim Basir"/>
    <n v="94"/>
    <x v="4"/>
    <s v="Drama|Family"/>
    <x v="4329"/>
    <s v="English"/>
    <s v="USA"/>
    <s v="-"/>
    <n v="2010"/>
    <n v="6.7"/>
    <s v="Drama"/>
    <x v="4"/>
    <m/>
    <m/>
    <m/>
    <m/>
    <m/>
    <m/>
  </r>
  <r>
    <s v="Adam Green"/>
    <n v="93"/>
    <x v="4"/>
    <s v="Comedy|Horror"/>
    <x v="4330"/>
    <s v="English"/>
    <s v="USA"/>
    <n v="1500000"/>
    <n v="2006"/>
    <n v="5.7"/>
    <s v="Comedy"/>
    <x v="11"/>
    <m/>
    <m/>
    <m/>
    <m/>
    <m/>
    <m/>
  </r>
  <r>
    <s v="Charles Chaplin"/>
    <n v="87"/>
    <x v="3725"/>
    <s v="Comedy|Drama|Family"/>
    <x v="4331"/>
    <s v="English"/>
    <s v="USA"/>
    <n v="1500000"/>
    <n v="1936"/>
    <n v="8.6"/>
    <s v="Comedy"/>
    <x v="9"/>
    <s v="Family"/>
    <m/>
    <m/>
    <m/>
    <m/>
    <m/>
  </r>
  <r>
    <s v="Pete Jones"/>
    <n v="91"/>
    <x v="3726"/>
    <s v="Drama"/>
    <x v="4332"/>
    <s v="English"/>
    <s v="USA"/>
    <n v="1500000"/>
    <n v="2002"/>
    <n v="6.5"/>
    <s v="Drama"/>
    <x v="2"/>
    <m/>
    <m/>
    <m/>
    <m/>
    <m/>
    <m/>
  </r>
  <r>
    <s v="Bruce Campbell"/>
    <n v="84"/>
    <x v="3727"/>
    <s v="Comedy|Fantasy"/>
    <x v="4333"/>
    <s v="English"/>
    <s v="USA"/>
    <n v="1500000"/>
    <n v="2007"/>
    <n v="6.3"/>
    <s v="Comedy"/>
    <x v="5"/>
    <m/>
    <m/>
    <m/>
    <m/>
    <m/>
    <m/>
  </r>
  <r>
    <s v="Mark Brown"/>
    <n v="90"/>
    <x v="3728"/>
    <s v="Comedy|Drama"/>
    <x v="4334"/>
    <s v="English"/>
    <s v="USA"/>
    <n v="1500000"/>
    <n v="2005"/>
    <n v="4.3"/>
    <s v="Comedy"/>
    <x v="9"/>
    <m/>
    <m/>
    <m/>
    <m/>
    <m/>
    <m/>
  </r>
  <r>
    <s v="Adam Carolla"/>
    <n v="98"/>
    <x v="3729"/>
    <s v="Comedy"/>
    <x v="4335"/>
    <s v="English"/>
    <s v="USA"/>
    <n v="1500000"/>
    <n v="2015"/>
    <n v="6.1"/>
    <s v="Comedy"/>
    <x v="2"/>
    <m/>
    <m/>
    <m/>
    <m/>
    <m/>
    <m/>
  </r>
  <r>
    <s v="Ira Sachs"/>
    <n v="108"/>
    <x v="4"/>
    <s v="Drama|Music|Romance"/>
    <x v="4336"/>
    <s v="English"/>
    <s v="USA"/>
    <n v="1500000"/>
    <n v="2005"/>
    <n v="6"/>
    <s v="Drama"/>
    <x v="16"/>
    <s v="Romance"/>
    <m/>
    <m/>
    <m/>
    <m/>
    <m/>
  </r>
  <r>
    <s v="John Sayles"/>
    <n v="124"/>
    <x v="3730"/>
    <s v="Drama|War"/>
    <x v="4337"/>
    <s v="English"/>
    <s v="USA"/>
    <n v="1700000"/>
    <n v="2010"/>
    <n v="5.8"/>
    <s v="Drama"/>
    <x v="17"/>
    <m/>
    <m/>
    <m/>
    <m/>
    <m/>
    <m/>
  </r>
  <r>
    <s v="Bruce McDonald"/>
    <n v="95"/>
    <x v="3731"/>
    <s v="Fantasy|Horror"/>
    <x v="4338"/>
    <s v="English"/>
    <s v="Canada"/>
    <n v="1500000"/>
    <n v="2008"/>
    <n v="6.7"/>
    <s v="Fantasy"/>
    <x v="11"/>
    <m/>
    <m/>
    <m/>
    <m/>
    <m/>
    <m/>
  </r>
  <r>
    <s v="James Mottern"/>
    <n v="90"/>
    <x v="3732"/>
    <s v="Drama"/>
    <x v="4339"/>
    <s v="English"/>
    <s v="USA"/>
    <n v="2000000"/>
    <n v="2008"/>
    <n v="6.7"/>
    <s v="Drama"/>
    <x v="2"/>
    <m/>
    <m/>
    <m/>
    <m/>
    <m/>
    <m/>
  </r>
  <r>
    <s v="Jaime Zevallos"/>
    <n v="93"/>
    <x v="4"/>
    <s v="Comedy|Drama|Romance"/>
    <x v="4340"/>
    <s v="English"/>
    <s v="USA"/>
    <n v="1500000"/>
    <n v="2015"/>
    <n v="7.6"/>
    <s v="Comedy"/>
    <x v="9"/>
    <s v="Romance"/>
    <m/>
    <m/>
    <m/>
    <m/>
    <m/>
  </r>
  <r>
    <s v="Rob Zombie"/>
    <n v="101"/>
    <x v="3733"/>
    <s v="Drama|Fantasy|Horror|Thriller"/>
    <x v="4341"/>
    <s v="English"/>
    <s v="USA"/>
    <n v="2500000"/>
    <n v="2012"/>
    <n v="5.0999999999999996"/>
    <s v="Drama"/>
    <x v="5"/>
    <s v="Horror"/>
    <s v="Thriller"/>
    <m/>
    <m/>
    <m/>
    <m/>
  </r>
  <r>
    <s v="Gerard Johnstone"/>
    <n v="107"/>
    <x v="4"/>
    <s v="Comedy|Horror|Mystery"/>
    <x v="4342"/>
    <s v="English"/>
    <s v="New Zealand"/>
    <n v="350000"/>
    <n v="2014"/>
    <n v="6.8"/>
    <s v="Comedy"/>
    <x v="11"/>
    <s v="Mystery"/>
    <m/>
    <m/>
    <m/>
    <m/>
    <m/>
  </r>
  <r>
    <s v="Robert Greenwald"/>
    <n v="20"/>
    <x v="4"/>
    <s v="Documentary"/>
    <x v="4343"/>
    <s v="English"/>
    <s v="USA"/>
    <n v="1500000"/>
    <n v="2005"/>
    <n v="6.8"/>
    <s v="Documentary"/>
    <x v="2"/>
    <m/>
    <m/>
    <m/>
    <m/>
    <m/>
    <m/>
  </r>
  <r>
    <s v="David Ray"/>
    <n v="87"/>
    <x v="4"/>
    <s v="Drama|Fantasy|Romance"/>
    <x v="4344"/>
    <s v="English"/>
    <s v="Canada"/>
    <n v="1500000"/>
    <n v="2005"/>
    <n v="6.8"/>
    <s v="Drama"/>
    <x v="5"/>
    <s v="Romance"/>
    <m/>
    <m/>
    <m/>
    <m/>
    <m/>
  </r>
  <r>
    <s v="Dave Rodriguez"/>
    <n v="98"/>
    <x v="4"/>
    <s v="Comedy|Drama"/>
    <x v="4345"/>
    <s v="English"/>
    <s v="USA"/>
    <n v="1500000"/>
    <n v="2013"/>
    <n v="6.3"/>
    <s v="Comedy"/>
    <x v="9"/>
    <m/>
    <m/>
    <m/>
    <m/>
    <m/>
    <m/>
  </r>
  <r>
    <s v="Nae Caranfil"/>
    <n v="112"/>
    <x v="4"/>
    <s v="Comedy|Drama"/>
    <x v="4346"/>
    <s v="English"/>
    <s v="Romania"/>
    <n v="5000000"/>
    <n v="2014"/>
    <n v="7.1"/>
    <s v="Comedy"/>
    <x v="9"/>
    <m/>
    <m/>
    <m/>
    <m/>
    <m/>
    <m/>
  </r>
  <r>
    <s v="David Winning"/>
    <n v="82"/>
    <x v="4"/>
    <s v="Sci-Fi"/>
    <x v="4347"/>
    <s v="English"/>
    <s v="Canada"/>
    <n v="1500000"/>
    <n v="2014"/>
    <n v="2.8"/>
    <s v="Sci-Fi"/>
    <x v="2"/>
    <m/>
    <m/>
    <m/>
    <m/>
    <m/>
    <m/>
  </r>
  <r>
    <s v="Frank Lotito"/>
    <n v="102"/>
    <x v="4"/>
    <s v="Comedy|Drama|Family"/>
    <x v="4348"/>
    <s v="English"/>
    <s v="USA"/>
    <n v="2000000"/>
    <n v="2015"/>
    <n v="8.1999999999999993"/>
    <s v="Comedy"/>
    <x v="9"/>
    <s v="Family"/>
    <m/>
    <m/>
    <m/>
    <m/>
    <m/>
  </r>
  <r>
    <s v="Timothy Woodward Jr."/>
    <n v="97"/>
    <x v="4"/>
    <s v="Action|Crime|Thriller"/>
    <x v="4349"/>
    <s v="English"/>
    <s v="USA"/>
    <n v="1500000"/>
    <n v="2015"/>
    <n v="3.1"/>
    <s v="Action"/>
    <x v="7"/>
    <s v="Thriller"/>
    <m/>
    <m/>
    <m/>
    <m/>
    <m/>
  </r>
  <r>
    <s v="Christopher McQuarrie"/>
    <n v="130"/>
    <x v="709"/>
    <s v="Action|Crime|Mystery|Thriller"/>
    <x v="731"/>
    <s v="English"/>
    <s v="USA"/>
    <n v="60000000"/>
    <n v="2012"/>
    <n v="7"/>
    <s v="Action"/>
    <x v="7"/>
    <s v="Mystery"/>
    <s v="Thriller"/>
    <m/>
    <m/>
    <m/>
    <m/>
  </r>
  <r>
    <s v="Tara Subkoff"/>
    <n v="101"/>
    <x v="4"/>
    <s v="Drama|Horror|Mystery|Thriller"/>
    <x v="4350"/>
    <s v="English"/>
    <s v="USA"/>
    <n v="1500000"/>
    <n v="2015"/>
    <n v="3.3"/>
    <s v="Drama"/>
    <x v="11"/>
    <s v="Mystery"/>
    <s v="Thriller"/>
    <m/>
    <m/>
    <m/>
    <m/>
  </r>
  <r>
    <s v="Russell Friedenberg"/>
    <n v="93"/>
    <x v="4"/>
    <s v="Action|Horror|Thriller"/>
    <x v="4351"/>
    <s v="English"/>
    <s v="USA"/>
    <n v="2000000"/>
    <n v="2015"/>
    <n v="3.6"/>
    <s v="Action"/>
    <x v="11"/>
    <s v="Thriller"/>
    <m/>
    <m/>
    <m/>
    <m/>
    <m/>
  </r>
  <r>
    <s v="William Cottrell"/>
    <n v="83"/>
    <x v="3734"/>
    <s v="Animation|Family|Fantasy|Musical"/>
    <x v="4352"/>
    <s v="English"/>
    <s v="USA"/>
    <n v="2000000"/>
    <n v="1937"/>
    <n v="7.7"/>
    <s v="Animation"/>
    <x v="4"/>
    <s v="Fantasy"/>
    <s v="Musical"/>
    <m/>
    <m/>
    <m/>
    <m/>
  </r>
  <r>
    <s v="Lucrecia Martel"/>
    <n v="106"/>
    <x v="3735"/>
    <s v="Drama"/>
    <x v="4353"/>
    <s v="Spanish"/>
    <s v="Argentina"/>
    <n v="1400000"/>
    <n v="2004"/>
    <n v="6.7"/>
    <s v="Drama"/>
    <x v="2"/>
    <m/>
    <m/>
    <m/>
    <m/>
    <m/>
    <m/>
  </r>
  <r>
    <s v="Edward Dmytryk"/>
    <n v="113"/>
    <x v="4"/>
    <s v="Western"/>
    <x v="4354"/>
    <s v="English"/>
    <s v="UK"/>
    <n v="1455000"/>
    <n v="1968"/>
    <n v="5.5"/>
    <s v="Western"/>
    <x v="2"/>
    <m/>
    <m/>
    <m/>
    <m/>
    <m/>
    <m/>
  </r>
  <r>
    <s v="Zak Penn"/>
    <n v="94"/>
    <x v="3736"/>
    <s v="Adventure|Comedy|Horror"/>
    <x v="4355"/>
    <s v="English"/>
    <s v="UK"/>
    <n v="1400000"/>
    <n v="2004"/>
    <n v="6.6"/>
    <s v="Adventure"/>
    <x v="8"/>
    <s v="Horror"/>
    <m/>
    <m/>
    <m/>
    <m/>
    <m/>
  </r>
  <r>
    <s v="Alex Ranarivelo"/>
    <n v="101"/>
    <x v="4"/>
    <s v="Drama"/>
    <x v="4356"/>
    <s v="English"/>
    <s v="USA"/>
    <n v="2000000"/>
    <n v="2016"/>
    <n v="4.8"/>
    <s v="Drama"/>
    <x v="2"/>
    <m/>
    <m/>
    <m/>
    <m/>
    <m/>
    <m/>
  </r>
  <r>
    <s v="Jon Knautz"/>
    <n v="99"/>
    <x v="4"/>
    <s v="Horror|Thriller"/>
    <x v="4357"/>
    <s v="English"/>
    <s v="Canada"/>
    <n v="3150000"/>
    <n v="2014"/>
    <n v="5.5"/>
    <s v="Horror"/>
    <x v="1"/>
    <m/>
    <m/>
    <m/>
    <m/>
    <m/>
    <m/>
  </r>
  <r>
    <s v="Mathieu Amalric"/>
    <n v="76"/>
    <x v="3737"/>
    <s v="Crime|Romance|Thriller"/>
    <x v="4358"/>
    <s v="French"/>
    <s v="France"/>
    <s v="-"/>
    <n v="2014"/>
    <n v="6.3"/>
    <s v="Crime"/>
    <x v="6"/>
    <s v="Thriller"/>
    <m/>
    <m/>
    <m/>
    <m/>
    <m/>
  </r>
  <r>
    <s v="David Worth"/>
    <n v="91"/>
    <x v="4"/>
    <s v="Horror|Thriller"/>
    <x v="4359"/>
    <s v="English"/>
    <s v="USA"/>
    <n v="1400000"/>
    <n v="2014"/>
    <n v="6.9"/>
    <s v="Horror"/>
    <x v="1"/>
    <m/>
    <m/>
    <m/>
    <m/>
    <m/>
    <m/>
  </r>
  <r>
    <s v="Leslie H. Martinson"/>
    <n v="105"/>
    <x v="4"/>
    <s v="Adventure|Comedy|Family"/>
    <x v="4360"/>
    <s v="English"/>
    <s v="USA"/>
    <n v="1377800"/>
    <n v="1966"/>
    <n v="6.5"/>
    <s v="Adventure"/>
    <x v="8"/>
    <s v="Family"/>
    <m/>
    <m/>
    <m/>
    <m/>
    <m/>
  </r>
  <r>
    <s v="Guy Ritchie"/>
    <n v="120"/>
    <x v="3738"/>
    <s v="Comedy|Crime"/>
    <x v="4361"/>
    <s v="English"/>
    <s v="UK"/>
    <n v="960000"/>
    <n v="1998"/>
    <n v="8.1999999999999993"/>
    <s v="Comedy"/>
    <x v="7"/>
    <m/>
    <m/>
    <m/>
    <m/>
    <m/>
    <m/>
  </r>
  <r>
    <s v="Robert M. Young"/>
    <n v="105"/>
    <x v="4"/>
    <s v="Western"/>
    <x v="4362"/>
    <s v="English"/>
    <s v="USA"/>
    <n v="1250000"/>
    <n v="1982"/>
    <n v="7.1"/>
    <s v="Western"/>
    <x v="2"/>
    <m/>
    <m/>
    <m/>
    <m/>
    <m/>
    <m/>
  </r>
  <r>
    <s v="-"/>
    <n v="120"/>
    <x v="4"/>
    <s v="Action|Crime|Drama|Mystery"/>
    <x v="4363"/>
    <s v="English"/>
    <s v="USA"/>
    <s v="-"/>
    <s v="-"/>
    <n v="7.3"/>
    <s v="Action"/>
    <x v="7"/>
    <s v="Drama"/>
    <s v="Mystery"/>
    <m/>
    <m/>
    <m/>
    <m/>
  </r>
  <r>
    <s v="Thomas Vinterberg"/>
    <n v="105"/>
    <x v="3739"/>
    <s v="Drama"/>
    <x v="4364"/>
    <s v="Danish"/>
    <s v="Denmark"/>
    <n v="1300000"/>
    <n v="1998"/>
    <n v="8.1"/>
    <s v="Drama"/>
    <x v="2"/>
    <m/>
    <m/>
    <m/>
    <m/>
    <m/>
    <m/>
  </r>
  <r>
    <s v="Steve Buscemi"/>
    <n v="95"/>
    <x v="3740"/>
    <s v="Comedy|Drama"/>
    <x v="4365"/>
    <s v="English"/>
    <s v="USA"/>
    <n v="1300000"/>
    <n v="1996"/>
    <n v="7.2"/>
    <s v="Comedy"/>
    <x v="9"/>
    <m/>
    <m/>
    <m/>
    <m/>
    <m/>
    <m/>
  </r>
  <r>
    <s v="Ham Tran"/>
    <n v="135"/>
    <x v="3741"/>
    <s v="Drama"/>
    <x v="4366"/>
    <s v="Vietnamese"/>
    <s v="USA"/>
    <n v="1592000"/>
    <n v="2006"/>
    <n v="7.4"/>
    <s v="Drama"/>
    <x v="2"/>
    <m/>
    <m/>
    <m/>
    <m/>
    <m/>
    <m/>
  </r>
  <r>
    <s v="Rich Cowan"/>
    <n v="105"/>
    <x v="3742"/>
    <s v="Drama"/>
    <x v="4367"/>
    <s v="English"/>
    <s v="USA"/>
    <n v="1300000"/>
    <n v="1999"/>
    <n v="6.5"/>
    <s v="Drama"/>
    <x v="2"/>
    <m/>
    <m/>
    <m/>
    <m/>
    <m/>
    <m/>
  </r>
  <r>
    <s v="Boris Rodriguez"/>
    <n v="83"/>
    <x v="3743"/>
    <s v="Comedy|Horror"/>
    <x v="4368"/>
    <s v="English"/>
    <s v="Canada"/>
    <n v="1500000"/>
    <n v="2012"/>
    <n v="5.7"/>
    <s v="Comedy"/>
    <x v="11"/>
    <m/>
    <m/>
    <m/>
    <m/>
    <m/>
    <m/>
  </r>
  <r>
    <s v="Harold Becker"/>
    <n v="111"/>
    <x v="754"/>
    <s v="Action|Crime|Drama|Thriller"/>
    <x v="777"/>
    <s v="English"/>
    <s v="USA"/>
    <n v="60000000"/>
    <n v="1998"/>
    <n v="6.1"/>
    <s v="Action"/>
    <x v="7"/>
    <s v="Drama"/>
    <s v="Thriller"/>
    <m/>
    <m/>
    <m/>
    <m/>
  </r>
  <r>
    <s v="-"/>
    <n v="60"/>
    <x v="4"/>
    <s v="Drama|Sci-Fi"/>
    <x v="4369"/>
    <s v="English"/>
    <s v="USA"/>
    <n v="5000000"/>
    <s v="-"/>
    <n v="7.7"/>
    <s v="Drama"/>
    <x v="10"/>
    <m/>
    <m/>
    <m/>
    <m/>
    <m/>
    <m/>
  </r>
  <r>
    <s v="Sadyk Sher-Niyaz"/>
    <n v="135"/>
    <x v="4"/>
    <s v="Action|Biography|Drama|History"/>
    <x v="4370"/>
    <s v="English"/>
    <s v="Kyrgyzstan"/>
    <n v="1400000"/>
    <n v="2014"/>
    <n v="8.6999999999999993"/>
    <s v="Action"/>
    <x v="18"/>
    <s v="Drama"/>
    <s v="History"/>
    <m/>
    <m/>
    <m/>
    <m/>
  </r>
  <r>
    <s v="Paul Donovan"/>
    <n v="88"/>
    <x v="4"/>
    <s v="Action|Sci-Fi"/>
    <x v="4371"/>
    <s v="English"/>
    <s v="Canada"/>
    <n v="1750000"/>
    <n v="1985"/>
    <n v="4.3"/>
    <s v="Action"/>
    <x v="10"/>
    <m/>
    <m/>
    <m/>
    <m/>
    <m/>
    <m/>
  </r>
  <r>
    <s v="Jonathan Kesselman"/>
    <n v="87"/>
    <x v="3744"/>
    <s v="Comedy"/>
    <x v="4372"/>
    <s v="English"/>
    <s v="USA"/>
    <n v="1000000"/>
    <n v="2003"/>
    <n v="6.2"/>
    <s v="Comedy"/>
    <x v="2"/>
    <m/>
    <m/>
    <m/>
    <m/>
    <m/>
    <m/>
  </r>
  <r>
    <s v="Arjun Sablok"/>
    <n v="97"/>
    <x v="3745"/>
    <s v="Comedy|Musical|Romance"/>
    <x v="4373"/>
    <s v="English"/>
    <s v="India"/>
    <n v="1500000"/>
    <n v="2005"/>
    <n v="3.3"/>
    <s v="Comedy"/>
    <x v="15"/>
    <s v="Romance"/>
    <m/>
    <m/>
    <m/>
    <m/>
    <m/>
  </r>
  <r>
    <s v="Craig Moss"/>
    <n v="82"/>
    <x v="4"/>
    <s v="Comedy"/>
    <x v="4374"/>
    <s v="English"/>
    <s v="USA"/>
    <n v="1300000"/>
    <n v="2010"/>
    <n v="2.7"/>
    <s v="Comedy"/>
    <x v="2"/>
    <m/>
    <m/>
    <m/>
    <m/>
    <m/>
    <m/>
  </r>
  <r>
    <s v="Tyler Oliver"/>
    <n v="103"/>
    <x v="4"/>
    <s v="Horror|Romance|Thriller"/>
    <x v="4375"/>
    <s v="English"/>
    <s v="USA"/>
    <n v="1300000"/>
    <n v="2009"/>
    <n v="5.2"/>
    <s v="Horror"/>
    <x v="6"/>
    <s v="Thriller"/>
    <m/>
    <m/>
    <m/>
    <m/>
    <m/>
  </r>
  <r>
    <s v="Alfred Hitchcock"/>
    <n v="130"/>
    <x v="4"/>
    <s v="Drama|Film-Noir|Mystery|Thriller"/>
    <x v="4376"/>
    <s v="English"/>
    <s v="USA"/>
    <n v="1288000"/>
    <n v="1940"/>
    <n v="8.1999999999999993"/>
    <s v="Drama"/>
    <x v="23"/>
    <s v="Mystery"/>
    <s v="Thriller"/>
    <m/>
    <m/>
    <m/>
    <m/>
  </r>
  <r>
    <s v="Steve Miner"/>
    <n v="87"/>
    <x v="3746"/>
    <s v="Horror|Mystery|Thriller"/>
    <x v="4377"/>
    <s v="English"/>
    <s v="USA"/>
    <n v="1250000"/>
    <n v="1981"/>
    <n v="6.1"/>
    <s v="Horror"/>
    <x v="12"/>
    <s v="Thriller"/>
    <m/>
    <m/>
    <m/>
    <m/>
    <m/>
  </r>
  <r>
    <s v="Billy Wilder"/>
    <n v="101"/>
    <x v="4"/>
    <s v="Drama|Film-Noir"/>
    <x v="4378"/>
    <s v="English"/>
    <s v="USA"/>
    <n v="1250000"/>
    <n v="1945"/>
    <n v="8"/>
    <s v="Drama"/>
    <x v="23"/>
    <m/>
    <m/>
    <m/>
    <m/>
    <m/>
    <m/>
  </r>
  <r>
    <s v="Douglas Cheek"/>
    <n v="96"/>
    <x v="4"/>
    <s v="Horror|Sci-Fi"/>
    <x v="4379"/>
    <s v="English"/>
    <s v="USA"/>
    <n v="1250000"/>
    <n v="1984"/>
    <n v="5.5"/>
    <s v="Horror"/>
    <x v="10"/>
    <m/>
    <m/>
    <m/>
    <m/>
    <m/>
    <m/>
  </r>
  <r>
    <s v="Youssef Delara"/>
    <n v="80"/>
    <x v="3747"/>
    <s v="Drama|Music"/>
    <x v="4380"/>
    <s v="English"/>
    <s v="USA"/>
    <n v="427000"/>
    <n v="2012"/>
    <n v="5.7"/>
    <s v="Drama"/>
    <x v="16"/>
    <m/>
    <m/>
    <m/>
    <m/>
    <m/>
    <m/>
  </r>
  <r>
    <s v="Deryck Broom"/>
    <n v="87"/>
    <x v="4"/>
    <s v="Animation"/>
    <x v="4381"/>
    <s v="English"/>
    <s v="USA"/>
    <n v="15000000"/>
    <n v="2011"/>
    <n v="3.7"/>
    <s v="Animation"/>
    <x v="2"/>
    <m/>
    <m/>
    <m/>
    <m/>
    <m/>
    <m/>
  </r>
  <r>
    <s v="Henry Hathaway"/>
    <n v="92"/>
    <x v="4"/>
    <s v="Crime|Film-Noir|Thriller"/>
    <x v="4382"/>
    <s v="English"/>
    <s v="USA"/>
    <n v="1250000"/>
    <n v="1953"/>
    <n v="7.1"/>
    <s v="Crime"/>
    <x v="23"/>
    <s v="Thriller"/>
    <m/>
    <m/>
    <m/>
    <m/>
    <m/>
  </r>
  <r>
    <s v="John Ford"/>
    <n v="118"/>
    <x v="4"/>
    <s v="Drama|Family"/>
    <x v="4383"/>
    <s v="English"/>
    <s v="USA"/>
    <n v="1250000"/>
    <n v="1941"/>
    <n v="7.8"/>
    <s v="Drama"/>
    <x v="4"/>
    <m/>
    <m/>
    <m/>
    <m/>
    <m/>
    <m/>
  </r>
  <r>
    <s v="-"/>
    <n v="27"/>
    <x v="4"/>
    <s v="Drama"/>
    <x v="4384"/>
    <s v="English"/>
    <s v="USA"/>
    <s v="-"/>
    <s v="-"/>
    <n v="7.3"/>
    <s v="Drama"/>
    <x v="2"/>
    <m/>
    <m/>
    <m/>
    <m/>
    <m/>
    <m/>
  </r>
  <r>
    <s v="Spike Lee"/>
    <n v="123"/>
    <x v="4"/>
    <s v="Comedy|Romance|Thriller"/>
    <x v="4385"/>
    <s v="English"/>
    <s v="USA"/>
    <n v="1420000"/>
    <n v="2014"/>
    <n v="4.0999999999999996"/>
    <s v="Comedy"/>
    <x v="6"/>
    <s v="Thriller"/>
    <m/>
    <m/>
    <m/>
    <m/>
    <m/>
  </r>
  <r>
    <s v="Steven Soderbergh"/>
    <n v="100"/>
    <x v="3748"/>
    <s v="Drama"/>
    <x v="4386"/>
    <s v="English"/>
    <s v="USA"/>
    <n v="1200000"/>
    <n v="1989"/>
    <n v="7.2"/>
    <s v="Drama"/>
    <x v="2"/>
    <m/>
    <m/>
    <m/>
    <m/>
    <m/>
    <m/>
  </r>
  <r>
    <s v="James Wan"/>
    <n v="103"/>
    <x v="3749"/>
    <s v="Horror|Mystery|Thriller"/>
    <x v="4387"/>
    <s v="English"/>
    <s v="USA"/>
    <n v="1200000"/>
    <n v="2004"/>
    <n v="7.7"/>
    <s v="Horror"/>
    <x v="12"/>
    <s v="Thriller"/>
    <m/>
    <m/>
    <m/>
    <m/>
    <m/>
  </r>
  <r>
    <s v="Jay Chandrasekhar"/>
    <n v="100"/>
    <x v="3750"/>
    <s v="Comedy|Crime|Mystery"/>
    <x v="4388"/>
    <s v="English"/>
    <s v="USA"/>
    <n v="1200000"/>
    <n v="2001"/>
    <n v="7.1"/>
    <s v="Comedy"/>
    <x v="7"/>
    <s v="Mystery"/>
    <m/>
    <m/>
    <m/>
    <m/>
    <m/>
  </r>
  <r>
    <s v="Giovanni Zelko"/>
    <n v="99"/>
    <x v="4"/>
    <s v="Action|Romance|Thriller"/>
    <x v="4389"/>
    <s v="English"/>
    <s v="USA"/>
    <n v="1300000"/>
    <n v="2014"/>
    <n v="7.6"/>
    <s v="Action"/>
    <x v="6"/>
    <s v="Thriller"/>
    <m/>
    <m/>
    <m/>
    <m/>
    <m/>
  </r>
  <r>
    <s v="Claudia Sainte-Luce"/>
    <n v="89"/>
    <x v="3751"/>
    <s v="Comedy|Drama"/>
    <x v="4390"/>
    <s v="Spanish"/>
    <s v="Mexico"/>
    <n v="1300000"/>
    <n v="2013"/>
    <n v="7"/>
    <s v="Comedy"/>
    <x v="9"/>
    <m/>
    <m/>
    <m/>
    <m/>
    <m/>
    <m/>
  </r>
  <r>
    <s v="Scott Derrickson"/>
    <n v="104"/>
    <x v="449"/>
    <s v="Drama|Sci-Fi|Thriller"/>
    <x v="462"/>
    <s v="English"/>
    <s v="USA"/>
    <n v="80000000"/>
    <n v="2008"/>
    <n v="5.5"/>
    <s v="Drama"/>
    <x v="10"/>
    <s v="Thriller"/>
    <m/>
    <m/>
    <m/>
    <m/>
    <m/>
  </r>
  <r>
    <s v="Mira Nair"/>
    <n v="114"/>
    <x v="3752"/>
    <s v="Comedy|Drama|Romance"/>
    <x v="4391"/>
    <s v="Hindi"/>
    <s v="India"/>
    <n v="7000000"/>
    <n v="2001"/>
    <n v="7.4"/>
    <s v="Comedy"/>
    <x v="9"/>
    <s v="Romance"/>
    <m/>
    <m/>
    <m/>
    <m/>
    <m/>
  </r>
  <r>
    <s v="Kenneth Lonergan"/>
    <n v="111"/>
    <x v="3753"/>
    <s v="Drama"/>
    <x v="4392"/>
    <s v="English"/>
    <s v="USA"/>
    <n v="1200000"/>
    <n v="2000"/>
    <n v="7.7"/>
    <s v="Drama"/>
    <x v="2"/>
    <m/>
    <m/>
    <m/>
    <m/>
    <m/>
    <m/>
  </r>
  <r>
    <s v="Alfred Hitchcock"/>
    <n v="99"/>
    <x v="4"/>
    <s v="Comedy|Mystery|Romance"/>
    <x v="4393"/>
    <s v="English"/>
    <s v="USA"/>
    <n v="1200000"/>
    <n v="1955"/>
    <n v="7.2"/>
    <s v="Comedy"/>
    <x v="12"/>
    <s v="Romance"/>
    <m/>
    <m/>
    <m/>
    <m/>
    <m/>
  </r>
  <r>
    <s v="Paul McGuigan"/>
    <n v="110"/>
    <x v="1711"/>
    <s v="Crime|Drama|Mystery|Thriller"/>
    <x v="1795"/>
    <s v="English"/>
    <s v="Germany"/>
    <n v="27000000"/>
    <n v="2006"/>
    <n v="7.8"/>
    <s v="Crime"/>
    <x v="9"/>
    <s v="Mystery"/>
    <s v="Thriller"/>
    <m/>
    <m/>
    <m/>
    <m/>
  </r>
  <r>
    <s v="Jamie Babbit"/>
    <n v="85"/>
    <x v="3754"/>
    <s v="Comedy|Drama"/>
    <x v="4394"/>
    <s v="English"/>
    <s v="USA"/>
    <n v="1200000"/>
    <n v="1999"/>
    <n v="6.6"/>
    <s v="Comedy"/>
    <x v="9"/>
    <m/>
    <m/>
    <m/>
    <m/>
    <m/>
    <m/>
  </r>
  <r>
    <s v="David Boyd"/>
    <n v="113"/>
    <x v="3755"/>
    <s v="Drama|Sport"/>
    <x v="4395"/>
    <s v="English"/>
    <s v="USA"/>
    <n v="1200000"/>
    <n v="2013"/>
    <n v="6"/>
    <s v="Drama"/>
    <x v="19"/>
    <m/>
    <m/>
    <m/>
    <m/>
    <m/>
    <m/>
  </r>
  <r>
    <s v="Quentin Tarantino"/>
    <n v="99"/>
    <x v="3756"/>
    <s v="Crime|Drama|Thriller"/>
    <x v="4396"/>
    <s v="English"/>
    <s v="USA"/>
    <n v="1200000"/>
    <n v="1992"/>
    <n v="8.4"/>
    <s v="Crime"/>
    <x v="9"/>
    <s v="Thriller"/>
    <m/>
    <m/>
    <m/>
    <m/>
    <m/>
  </r>
  <r>
    <s v="Walter Lang"/>
    <n v="83"/>
    <x v="4"/>
    <s v="Drama|Family|Fantasy"/>
    <x v="4397"/>
    <s v="English"/>
    <s v="USA"/>
    <s v="-"/>
    <n v="1940"/>
    <n v="6.5"/>
    <s v="Drama"/>
    <x v="4"/>
    <s v="Fantasy"/>
    <m/>
    <m/>
    <m/>
    <m/>
    <m/>
  </r>
  <r>
    <s v="Sergio Leone"/>
    <n v="142"/>
    <x v="3757"/>
    <s v="Western"/>
    <x v="4398"/>
    <s v="Italian"/>
    <s v="Italy"/>
    <n v="1200000"/>
    <n v="1966"/>
    <n v="8.9"/>
    <s v="Western"/>
    <x v="2"/>
    <m/>
    <m/>
    <m/>
    <m/>
    <m/>
    <m/>
  </r>
  <r>
    <s v="Anna Muylaert"/>
    <n v="112"/>
    <x v="3758"/>
    <s v="Comedy|Drama"/>
    <x v="4399"/>
    <s v="Portuguese"/>
    <s v="Brazil"/>
    <n v="4000000"/>
    <n v="2015"/>
    <n v="7.9"/>
    <s v="Comedy"/>
    <x v="9"/>
    <m/>
    <m/>
    <m/>
    <m/>
    <m/>
    <m/>
  </r>
  <r>
    <s v="Steve Taylor"/>
    <n v="108"/>
    <x v="3759"/>
    <s v="Comedy|Drama"/>
    <x v="4400"/>
    <s v="English"/>
    <s v="USA"/>
    <n v="1200000"/>
    <n v="2012"/>
    <n v="6"/>
    <s v="Comedy"/>
    <x v="9"/>
    <m/>
    <m/>
    <m/>
    <m/>
    <m/>
    <m/>
  </r>
  <r>
    <s v="Kurt Voss"/>
    <n v="88"/>
    <x v="3760"/>
    <s v="Comedy|Music"/>
    <x v="4401"/>
    <s v="English"/>
    <s v="USA"/>
    <n v="1200000"/>
    <n v="2001"/>
    <n v="6.1"/>
    <s v="Comedy"/>
    <x v="16"/>
    <m/>
    <m/>
    <m/>
    <m/>
    <m/>
    <m/>
  </r>
  <r>
    <s v="LÃ©a Pool"/>
    <n v="97"/>
    <x v="3761"/>
    <s v="Documentary"/>
    <x v="4402"/>
    <s v="English"/>
    <s v="Canada"/>
    <n v="1200000"/>
    <n v="2011"/>
    <n v="7.4"/>
    <s v="Documentary"/>
    <x v="2"/>
    <m/>
    <m/>
    <m/>
    <m/>
    <m/>
    <m/>
  </r>
  <r>
    <s v="James David Pasternak"/>
    <n v="85"/>
    <x v="3762"/>
    <s v="Comedy|Documentary"/>
    <x v="4403"/>
    <s v="English"/>
    <s v="USA"/>
    <n v="1200000"/>
    <n v="2007"/>
    <n v="6.2"/>
    <s v="Comedy"/>
    <x v="21"/>
    <m/>
    <m/>
    <m/>
    <m/>
    <m/>
    <m/>
  </r>
  <r>
    <s v="Laurent Bouhnik"/>
    <n v="103"/>
    <x v="4"/>
    <s v="Drama"/>
    <x v="4404"/>
    <s v="French"/>
    <s v="France"/>
    <n v="1500000"/>
    <n v="2011"/>
    <n v="5.6"/>
    <s v="Drama"/>
    <x v="2"/>
    <m/>
    <m/>
    <m/>
    <m/>
    <m/>
    <m/>
  </r>
  <r>
    <s v="Tom Sanchez"/>
    <n v="110"/>
    <x v="3763"/>
    <s v="Comedy|Drama"/>
    <x v="4405"/>
    <s v="Spanish"/>
    <s v="USA"/>
    <n v="1200000"/>
    <n v="2013"/>
    <n v="7.2"/>
    <s v="Comedy"/>
    <x v="9"/>
    <m/>
    <m/>
    <m/>
    <m/>
    <m/>
    <m/>
  </r>
  <r>
    <s v="David Caffrey"/>
    <n v="88"/>
    <x v="4"/>
    <s v="Adventure|Comedy|Drama"/>
    <x v="4406"/>
    <s v="English"/>
    <s v="USA"/>
    <s v="-"/>
    <n v="2003"/>
    <n v="6.1"/>
    <s v="Adventure"/>
    <x v="8"/>
    <s v="Drama"/>
    <m/>
    <m/>
    <m/>
    <m/>
    <m/>
  </r>
  <r>
    <s v="Adam Jay Epstein"/>
    <n v="76"/>
    <x v="4"/>
    <s v="Comedy"/>
    <x v="4407"/>
    <s v="English"/>
    <s v="USA"/>
    <s v="-"/>
    <n v="2008"/>
    <n v="3.8"/>
    <s v="Comedy"/>
    <x v="2"/>
    <m/>
    <m/>
    <m/>
    <m/>
    <m/>
    <m/>
  </r>
  <r>
    <s v="Michael Curtiz"/>
    <n v="100"/>
    <x v="4"/>
    <s v="Action|Adventure|Romance|War"/>
    <x v="4408"/>
    <s v="English"/>
    <s v="USA"/>
    <n v="1200000"/>
    <n v="1936"/>
    <n v="7.1"/>
    <s v="Action"/>
    <x v="0"/>
    <s v="Romance"/>
    <s v="War"/>
    <m/>
    <m/>
    <m/>
    <m/>
  </r>
  <r>
    <s v="Justin Thomas Ostensen"/>
    <n v="99"/>
    <x v="4"/>
    <s v="Thriller"/>
    <x v="4409"/>
    <s v="English"/>
    <s v="Canada"/>
    <n v="1200000"/>
    <n v="2011"/>
    <n v="4.5"/>
    <s v="Thriller"/>
    <x v="2"/>
    <m/>
    <m/>
    <m/>
    <m/>
    <m/>
    <m/>
  </r>
  <r>
    <s v="Brenton Spencer"/>
    <n v="84"/>
    <x v="4"/>
    <s v="Action|Horror|Mystery|Thriller"/>
    <x v="4410"/>
    <s v="English"/>
    <s v="Canada"/>
    <n v="1200000"/>
    <n v="2012"/>
    <n v="3.8"/>
    <s v="Action"/>
    <x v="11"/>
    <s v="Mystery"/>
    <s v="Thriller"/>
    <m/>
    <m/>
    <m/>
    <m/>
  </r>
  <r>
    <s v="Rob Bowman"/>
    <n v="91"/>
    <x v="3764"/>
    <s v="Adventure|Comedy|Sport"/>
    <x v="4411"/>
    <s v="English"/>
    <s v="USA"/>
    <n v="2600000"/>
    <n v="1993"/>
    <n v="6.2"/>
    <s v="Adventure"/>
    <x v="8"/>
    <s v="Sport"/>
    <m/>
    <m/>
    <m/>
    <m/>
    <m/>
  </r>
  <r>
    <s v="Ossie Davis"/>
    <n v="97"/>
    <x v="4"/>
    <s v="Action|Comedy"/>
    <x v="4412"/>
    <s v="English"/>
    <s v="USA"/>
    <n v="1200000"/>
    <n v="1970"/>
    <n v="6.6"/>
    <s v="Action"/>
    <x v="8"/>
    <m/>
    <m/>
    <m/>
    <m/>
    <m/>
    <m/>
  </r>
  <r>
    <s v="Jay Alaimo"/>
    <n v="84"/>
    <x v="4"/>
    <s v="Horror"/>
    <x v="4413"/>
    <s v="English"/>
    <s v="USA"/>
    <n v="1200000"/>
    <n v="2015"/>
    <n v="4.5999999999999996"/>
    <s v="Horror"/>
    <x v="2"/>
    <m/>
    <m/>
    <m/>
    <m/>
    <m/>
    <m/>
  </r>
  <r>
    <s v="Dylan Bank"/>
    <n v="100"/>
    <x v="4"/>
    <s v="Horror"/>
    <x v="4414"/>
    <s v="English"/>
    <s v="USA"/>
    <n v="1200000"/>
    <n v="2015"/>
    <n v="4.2"/>
    <s v="Horror"/>
    <x v="2"/>
    <m/>
    <m/>
    <m/>
    <m/>
    <m/>
    <m/>
  </r>
  <r>
    <s v="Rob McKittrick"/>
    <n v="94"/>
    <x v="3765"/>
    <s v="Comedy"/>
    <x v="4415"/>
    <s v="English"/>
    <s v="USA"/>
    <n v="3000000"/>
    <n v="2005"/>
    <n v="6.8"/>
    <s v="Comedy"/>
    <x v="2"/>
    <m/>
    <m/>
    <m/>
    <m/>
    <m/>
    <m/>
  </r>
  <r>
    <s v="Shane Meadows"/>
    <n v="90"/>
    <x v="3766"/>
    <s v="Crime|Drama|Thriller"/>
    <x v="4416"/>
    <s v="English"/>
    <s v="UK"/>
    <n v="695393"/>
    <n v="2004"/>
    <n v="7.7"/>
    <s v="Crime"/>
    <x v="9"/>
    <s v="Thriller"/>
    <m/>
    <m/>
    <m/>
    <m/>
    <m/>
  </r>
  <r>
    <s v="-"/>
    <s v="-"/>
    <x v="4"/>
    <s v="Drama|Horror|Thriller"/>
    <x v="4417"/>
    <s v="English"/>
    <s v="Australia"/>
    <s v="-"/>
    <s v="-"/>
    <n v="7.1"/>
    <s v="Drama"/>
    <x v="11"/>
    <s v="Thriller"/>
    <m/>
    <m/>
    <m/>
    <m/>
    <m/>
  </r>
  <r>
    <s v="Jeff Burr"/>
    <n v="92"/>
    <x v="3767"/>
    <s v="Action|Drama|Horror|Thriller"/>
    <x v="4418"/>
    <s v="English"/>
    <s v="USA"/>
    <n v="1100000"/>
    <n v="1987"/>
    <n v="5.9"/>
    <s v="Action"/>
    <x v="9"/>
    <s v="Horror"/>
    <s v="Thriller"/>
    <m/>
    <m/>
    <m/>
    <m/>
  </r>
  <r>
    <s v="Harry Gantz"/>
    <n v="105"/>
    <x v="3768"/>
    <s v="Documentary|Drama"/>
    <x v="4419"/>
    <s v="English"/>
    <s v="USA"/>
    <s v="-"/>
    <n v="2002"/>
    <n v="4.7"/>
    <s v="Documentary"/>
    <x v="9"/>
    <m/>
    <m/>
    <m/>
    <m/>
    <m/>
    <m/>
  </r>
  <r>
    <s v="Guy Maddin"/>
    <n v="73"/>
    <x v="3769"/>
    <s v="Comedy|Horror|Musical"/>
    <x v="4420"/>
    <s v="English"/>
    <s v="Canada"/>
    <n v="1600000"/>
    <n v="2002"/>
    <n v="7"/>
    <s v="Comedy"/>
    <x v="11"/>
    <s v="Musical"/>
    <m/>
    <m/>
    <m/>
    <m/>
    <m/>
  </r>
  <r>
    <s v="Regardt van den Bergh"/>
    <n v="116"/>
    <x v="4"/>
    <s v="Drama"/>
    <x v="4421"/>
    <s v="Zulu"/>
    <s v="South Africa"/>
    <n v="10000000"/>
    <n v="2006"/>
    <n v="6.9"/>
    <s v="Drama"/>
    <x v="2"/>
    <m/>
    <m/>
    <m/>
    <m/>
    <m/>
    <m/>
  </r>
  <r>
    <s v="Panos Cosmatos"/>
    <n v="110"/>
    <x v="3770"/>
    <s v="Sci-Fi|Thriller"/>
    <x v="4422"/>
    <s v="English"/>
    <s v="Canada"/>
    <n v="1100000"/>
    <n v="2010"/>
    <n v="6.1"/>
    <s v="Sci-Fi"/>
    <x v="1"/>
    <m/>
    <m/>
    <m/>
    <m/>
    <m/>
    <m/>
  </r>
  <r>
    <s v="Gareth Evans"/>
    <n v="102"/>
    <x v="3771"/>
    <s v="Action|Crime|Thriller"/>
    <x v="4423"/>
    <s v="Indonesian"/>
    <s v="Indonesia"/>
    <n v="1100000"/>
    <n v="2011"/>
    <n v="7.6"/>
    <s v="Action"/>
    <x v="7"/>
    <s v="Thriller"/>
    <m/>
    <m/>
    <m/>
    <m/>
    <m/>
  </r>
  <r>
    <s v="Matthew R. Anderson"/>
    <n v="89"/>
    <x v="4"/>
    <s v="Action|Horror|Sci-Fi"/>
    <x v="4424"/>
    <s v="English"/>
    <s v="USA"/>
    <n v="1100000"/>
    <n v="2010"/>
    <n v="3"/>
    <s v="Action"/>
    <x v="11"/>
    <s v="Sci-Fi"/>
    <m/>
    <m/>
    <m/>
    <m/>
    <m/>
  </r>
  <r>
    <s v="Joe Marino"/>
    <n v="76"/>
    <x v="4"/>
    <s v="Horror"/>
    <x v="4425"/>
    <s v="English"/>
    <s v="Italy"/>
    <n v="1100000"/>
    <n v="2013"/>
    <n v="2.6"/>
    <s v="Horror"/>
    <x v="2"/>
    <m/>
    <m/>
    <m/>
    <m/>
    <m/>
    <m/>
  </r>
  <r>
    <s v="Michael Curtiz"/>
    <n v="82"/>
    <x v="4"/>
    <s v="Drama|Romance|War"/>
    <x v="4426"/>
    <s v="English"/>
    <s v="USA"/>
    <n v="950000"/>
    <n v="1942"/>
    <n v="8.6"/>
    <s v="Drama"/>
    <x v="6"/>
    <s v="War"/>
    <m/>
    <m/>
    <m/>
    <m/>
    <m/>
  </r>
  <r>
    <s v="Joel Anderson"/>
    <n v="89"/>
    <x v="4"/>
    <s v="Drama|Horror|Mystery|Thriller"/>
    <x v="4427"/>
    <s v="English"/>
    <s v="Australia"/>
    <n v="1400000"/>
    <n v="2008"/>
    <n v="6.1"/>
    <s v="Drama"/>
    <x v="11"/>
    <s v="Mystery"/>
    <s v="Thriller"/>
    <m/>
    <m/>
    <m/>
    <m/>
  </r>
  <r>
    <s v="Shimit Amin"/>
    <n v="150"/>
    <x v="4"/>
    <s v="Comedy|Drama"/>
    <x v="4428"/>
    <s v="Hindi"/>
    <s v="India"/>
    <s v="-"/>
    <n v="2009"/>
    <n v="7.5"/>
    <s v="Comedy"/>
    <x v="9"/>
    <m/>
    <m/>
    <m/>
    <m/>
    <m/>
    <m/>
  </r>
  <r>
    <s v="Douglas Trumbull"/>
    <n v="89"/>
    <x v="4"/>
    <s v="Drama|Sci-Fi"/>
    <x v="4429"/>
    <s v="English"/>
    <s v="USA"/>
    <n v="1000000"/>
    <n v="1972"/>
    <n v="6.7"/>
    <s v="Drama"/>
    <x v="10"/>
    <m/>
    <m/>
    <m/>
    <m/>
    <m/>
    <m/>
  </r>
  <r>
    <s v="John G. Avildsen"/>
    <n v="145"/>
    <x v="3772"/>
    <s v="Drama|Sport"/>
    <x v="4430"/>
    <s v="English"/>
    <s v="USA"/>
    <n v="960000"/>
    <n v="1976"/>
    <n v="8.1"/>
    <s v="Drama"/>
    <x v="19"/>
    <m/>
    <m/>
    <m/>
    <m/>
    <m/>
    <m/>
  </r>
  <r>
    <s v="Mona Fastvold"/>
    <n v="91"/>
    <x v="4"/>
    <s v="Drama"/>
    <x v="4431"/>
    <s v="English"/>
    <s v="Norway"/>
    <n v="1100000"/>
    <n v="2014"/>
    <n v="4.9000000000000004"/>
    <s v="Drama"/>
    <x v="2"/>
    <m/>
    <m/>
    <m/>
    <m/>
    <m/>
    <m/>
  </r>
  <r>
    <s v="John Carpenter"/>
    <n v="89"/>
    <x v="2248"/>
    <s v="Fantasy|Horror"/>
    <x v="2390"/>
    <s v="English"/>
    <s v="USA"/>
    <n v="1000000"/>
    <n v="1980"/>
    <n v="6.8"/>
    <s v="Fantasy"/>
    <x v="11"/>
    <m/>
    <m/>
    <m/>
    <m/>
    <m/>
    <m/>
  </r>
  <r>
    <s v="Tony Richardson"/>
    <n v="121"/>
    <x v="4"/>
    <s v="Adventure|Comedy|History"/>
    <x v="4432"/>
    <s v="English"/>
    <s v="UK"/>
    <n v="1000000"/>
    <n v="1963"/>
    <n v="6.8"/>
    <s v="Adventure"/>
    <x v="8"/>
    <s v="History"/>
    <m/>
    <m/>
    <m/>
    <m/>
    <m/>
  </r>
  <r>
    <s v="Levan Gabriadze"/>
    <n v="83"/>
    <x v="3773"/>
    <s v="Horror|Mystery|Thriller"/>
    <x v="4433"/>
    <s v="English"/>
    <s v="USA"/>
    <n v="1000000"/>
    <n v="2014"/>
    <n v="5.7"/>
    <s v="Horror"/>
    <x v="12"/>
    <s v="Thriller"/>
    <m/>
    <m/>
    <m/>
    <m/>
    <m/>
  </r>
  <r>
    <s v="Martin Scorsese"/>
    <n v="110"/>
    <x v="4"/>
    <s v="Crime|Drama"/>
    <x v="4434"/>
    <s v="English"/>
    <s v="USA"/>
    <n v="1300000"/>
    <n v="1976"/>
    <n v="8.3000000000000007"/>
    <s v="Crime"/>
    <x v="9"/>
    <m/>
    <m/>
    <m/>
    <m/>
    <m/>
    <m/>
  </r>
  <r>
    <s v="Joe Dante"/>
    <n v="91"/>
    <x v="3774"/>
    <s v="Horror"/>
    <x v="4435"/>
    <s v="English"/>
    <s v="USA"/>
    <n v="1000000"/>
    <n v="1981"/>
    <n v="6.6"/>
    <s v="Horror"/>
    <x v="2"/>
    <m/>
    <m/>
    <m/>
    <m/>
    <m/>
    <m/>
  </r>
  <r>
    <s v="Terence Young"/>
    <n v="110"/>
    <x v="3775"/>
    <s v="Action|Adventure|Thriller"/>
    <x v="4436"/>
    <s v="English"/>
    <s v="UK"/>
    <n v="1100000"/>
    <n v="1962"/>
    <n v="7.3"/>
    <s v="Action"/>
    <x v="0"/>
    <s v="Thriller"/>
    <m/>
    <m/>
    <m/>
    <m/>
    <m/>
  </r>
  <r>
    <s v="Bradley Parker"/>
    <n v="86"/>
    <x v="3776"/>
    <s v="Horror|Mystery|Sci-Fi|Thriller"/>
    <x v="4437"/>
    <s v="English"/>
    <s v="USA"/>
    <n v="1000000"/>
    <n v="2012"/>
    <n v="5"/>
    <s v="Horror"/>
    <x v="12"/>
    <s v="Sci-Fi"/>
    <s v="Thriller"/>
    <m/>
    <m/>
    <m/>
    <m/>
  </r>
  <r>
    <s v="Clive Barker"/>
    <n v="86"/>
    <x v="3777"/>
    <s v="Fantasy|Horror"/>
    <x v="4438"/>
    <s v="English"/>
    <s v="UK"/>
    <n v="1000000"/>
    <n v="1987"/>
    <n v="7"/>
    <s v="Fantasy"/>
    <x v="11"/>
    <m/>
    <m/>
    <m/>
    <m/>
    <m/>
    <m/>
  </r>
  <r>
    <s v="Harold Cronk"/>
    <n v="120"/>
    <x v="3778"/>
    <s v="Drama"/>
    <x v="4439"/>
    <s v="English"/>
    <s v="USA"/>
    <n v="5000000"/>
    <n v="2016"/>
    <n v="3.4"/>
    <s v="Drama"/>
    <x v="2"/>
    <m/>
    <m/>
    <m/>
    <m/>
    <m/>
    <m/>
  </r>
  <r>
    <s v="Jeff Wadlow"/>
    <n v="90"/>
    <x v="3779"/>
    <s v="Drama|Horror|Mystery|Thriller"/>
    <x v="4440"/>
    <s v="English"/>
    <s v="USA"/>
    <n v="1000000"/>
    <n v="2005"/>
    <n v="5.9"/>
    <s v="Drama"/>
    <x v="11"/>
    <s v="Mystery"/>
    <s v="Thriller"/>
    <m/>
    <m/>
    <m/>
    <m/>
  </r>
  <r>
    <s v="Takao Okawara"/>
    <n v="99"/>
    <x v="3780"/>
    <s v="Action|Adventure|Drama|Sci-Fi|Thriller"/>
    <x v="4441"/>
    <s v="Japanese"/>
    <s v="Japan"/>
    <n v="1000000000"/>
    <n v="1999"/>
    <n v="6"/>
    <s v="Action"/>
    <x v="0"/>
    <s v="Drama"/>
    <s v="Sci-Fi"/>
    <s v="Thriller"/>
    <m/>
    <m/>
    <m/>
  </r>
  <r>
    <s v="Derek Cianfrance"/>
    <n v="112"/>
    <x v="3781"/>
    <s v="Drama|Romance"/>
    <x v="4442"/>
    <s v="English"/>
    <s v="USA"/>
    <n v="3500000"/>
    <n v="2010"/>
    <n v="7.4"/>
    <s v="Drama"/>
    <x v="6"/>
    <m/>
    <m/>
    <m/>
    <m/>
    <m/>
    <m/>
  </r>
  <r>
    <s v="Duncan Tucker"/>
    <n v="103"/>
    <x v="3782"/>
    <s v="Adventure|Comedy|Drama"/>
    <x v="4443"/>
    <s v="English"/>
    <s v="USA"/>
    <n v="1000000"/>
    <n v="2005"/>
    <n v="7.4"/>
    <s v="Adventure"/>
    <x v="8"/>
    <s v="Drama"/>
    <m/>
    <m/>
    <m/>
    <m/>
    <m/>
  </r>
  <r>
    <s v="William Brent Bell"/>
    <n v="83"/>
    <x v="3783"/>
    <s v="Horror"/>
    <x v="4444"/>
    <s v="English"/>
    <s v="USA"/>
    <n v="1000000"/>
    <n v="2012"/>
    <n v="4.2"/>
    <s v="Horror"/>
    <x v="2"/>
    <m/>
    <m/>
    <m/>
    <m/>
    <m/>
    <m/>
  </r>
  <r>
    <s v="Russ Meyer"/>
    <n v="109"/>
    <x v="3784"/>
    <s v="Comedy|Drama|Music"/>
    <x v="4445"/>
    <s v="English"/>
    <s v="USA"/>
    <n v="900000"/>
    <n v="1970"/>
    <n v="6.2"/>
    <s v="Comedy"/>
    <x v="9"/>
    <s v="Music"/>
    <m/>
    <m/>
    <m/>
    <m/>
    <m/>
  </r>
  <r>
    <s v="Robert D. Webb"/>
    <n v="89"/>
    <x v="4"/>
    <s v="Drama|Romance|Western"/>
    <x v="4446"/>
    <s v="English"/>
    <s v="USA"/>
    <n v="1000000"/>
    <n v="1956"/>
    <n v="6.2"/>
    <s v="Drama"/>
    <x v="6"/>
    <s v="Western"/>
    <m/>
    <m/>
    <m/>
    <m/>
    <m/>
  </r>
  <r>
    <s v="Davis Guggenheim"/>
    <n v="96"/>
    <x v="3785"/>
    <s v="Documentary"/>
    <x v="4447"/>
    <s v="English"/>
    <s v="USA"/>
    <s v="-"/>
    <n v="2006"/>
    <n v="7.5"/>
    <s v="Documentary"/>
    <x v="2"/>
    <m/>
    <m/>
    <m/>
    <m/>
    <m/>
    <m/>
  </r>
  <r>
    <s v="Allan Dwan"/>
    <n v="109"/>
    <x v="4"/>
    <s v="Action|Drama|Romance|War"/>
    <x v="4448"/>
    <s v="English"/>
    <s v="USA"/>
    <n v="1000000"/>
    <n v="1949"/>
    <n v="7.2"/>
    <s v="Action"/>
    <x v="9"/>
    <s v="Romance"/>
    <s v="War"/>
    <m/>
    <m/>
    <m/>
    <m/>
  </r>
  <r>
    <s v="Martin Scorsese"/>
    <n v="122"/>
    <x v="3786"/>
    <s v="Biography|Documentary|Music"/>
    <x v="4449"/>
    <s v="English"/>
    <s v="USA"/>
    <s v="-"/>
    <n v="2008"/>
    <n v="7.2"/>
    <s v="Biography"/>
    <x v="21"/>
    <s v="Music"/>
    <m/>
    <m/>
    <m/>
    <m/>
    <m/>
  </r>
  <r>
    <s v="Eli Roth"/>
    <n v="100"/>
    <x v="3787"/>
    <s v="Adventure|Horror"/>
    <x v="4450"/>
    <s v="English"/>
    <s v="USA"/>
    <n v="6000000"/>
    <n v="2013"/>
    <n v="5.4"/>
    <s v="Adventure"/>
    <x v="11"/>
    <m/>
    <m/>
    <m/>
    <m/>
    <m/>
    <m/>
  </r>
  <r>
    <s v="Andrew Steggall"/>
    <n v="109"/>
    <x v="4"/>
    <s v="Drama|Family|Romance"/>
    <x v="4451"/>
    <s v="English"/>
    <s v="UK"/>
    <n v="1100000"/>
    <n v="2015"/>
    <n v="7"/>
    <s v="Drama"/>
    <x v="4"/>
    <s v="Romance"/>
    <m/>
    <m/>
    <m/>
    <m/>
    <m/>
  </r>
  <r>
    <s v="Ben Lewin"/>
    <n v="95"/>
    <x v="3788"/>
    <s v="Biography|Comedy|Drama|Romance"/>
    <x v="4452"/>
    <s v="English"/>
    <s v="USA"/>
    <n v="1000000"/>
    <n v="2012"/>
    <n v="7.2"/>
    <s v="Biography"/>
    <x v="8"/>
    <s v="Drama"/>
    <s v="Romance"/>
    <m/>
    <m/>
    <m/>
    <m/>
  </r>
  <r>
    <s v="Robert Kenner"/>
    <n v="94"/>
    <x v="3789"/>
    <s v="Documentary"/>
    <x v="4453"/>
    <s v="English"/>
    <s v="USA"/>
    <s v="-"/>
    <n v="2008"/>
    <n v="7.9"/>
    <s v="Documentary"/>
    <x v="2"/>
    <m/>
    <m/>
    <m/>
    <m/>
    <m/>
    <m/>
  </r>
  <r>
    <s v="Andrew Erwin"/>
    <n v="107"/>
    <x v="3790"/>
    <s v="Drama"/>
    <x v="4454"/>
    <s v="English"/>
    <s v="USA"/>
    <s v="-"/>
    <n v="2011"/>
    <n v="6.8"/>
    <s v="Drama"/>
    <x v="2"/>
    <m/>
    <m/>
    <m/>
    <m/>
    <m/>
    <m/>
  </r>
  <r>
    <s v="Brad Anderson"/>
    <n v="104"/>
    <x v="3791"/>
    <s v="Comedy|Drama|Romance"/>
    <x v="4455"/>
    <s v="English"/>
    <s v="USA"/>
    <n v="1000000"/>
    <n v="1998"/>
    <n v="6.7"/>
    <s v="Comedy"/>
    <x v="9"/>
    <s v="Romance"/>
    <m/>
    <m/>
    <m/>
    <m/>
    <m/>
  </r>
  <r>
    <s v="Jason Reitman"/>
    <n v="96"/>
    <x v="3105"/>
    <s v="Comedy|Drama|Romance"/>
    <x v="3400"/>
    <s v="English"/>
    <s v="USA"/>
    <n v="7500000"/>
    <n v="2007"/>
    <n v="7.5"/>
    <s v="Comedy"/>
    <x v="9"/>
    <s v="Romance"/>
    <m/>
    <m/>
    <m/>
    <m/>
    <m/>
  </r>
  <r>
    <s v="Craig Johnson"/>
    <n v="93"/>
    <x v="3792"/>
    <s v="Comedy|Drama"/>
    <x v="4456"/>
    <s v="English"/>
    <s v="USA"/>
    <s v="-"/>
    <n v="2014"/>
    <n v="6.8"/>
    <s v="Comedy"/>
    <x v="9"/>
    <m/>
    <m/>
    <m/>
    <m/>
    <m/>
    <m/>
  </r>
  <r>
    <s v="Sean Durkin"/>
    <n v="102"/>
    <x v="3793"/>
    <s v="Drama|Mystery|Thriller"/>
    <x v="4457"/>
    <s v="English"/>
    <s v="USA"/>
    <s v="-"/>
    <n v="2011"/>
    <n v="6.9"/>
    <s v="Drama"/>
    <x v="12"/>
    <s v="Thriller"/>
    <m/>
    <m/>
    <m/>
    <m/>
    <m/>
  </r>
  <r>
    <s v="Gillian Robespierre"/>
    <n v="84"/>
    <x v="3794"/>
    <s v="Comedy|Drama"/>
    <x v="4458"/>
    <s v="English"/>
    <s v="USA"/>
    <s v="-"/>
    <n v="2014"/>
    <n v="6.8"/>
    <s v="Comedy"/>
    <x v="9"/>
    <m/>
    <m/>
    <m/>
    <m/>
    <m/>
    <m/>
  </r>
  <r>
    <s v="Courtney Hunt"/>
    <n v="97"/>
    <x v="3795"/>
    <s v="Crime|Drama"/>
    <x v="4459"/>
    <s v="English"/>
    <s v="USA"/>
    <n v="1000000"/>
    <n v="2008"/>
    <n v="7.2"/>
    <s v="Crime"/>
    <x v="9"/>
    <m/>
    <m/>
    <m/>
    <m/>
    <m/>
    <m/>
  </r>
  <r>
    <s v="Morgan Neville"/>
    <n v="91"/>
    <x v="3796"/>
    <s v="Documentary|Music"/>
    <x v="4460"/>
    <s v="English"/>
    <s v="USA"/>
    <n v="1000000"/>
    <n v="2013"/>
    <n v="7.4"/>
    <s v="Documentary"/>
    <x v="16"/>
    <m/>
    <m/>
    <m/>
    <m/>
    <m/>
    <m/>
  </r>
  <r>
    <s v="James Toback"/>
    <n v="84"/>
    <x v="3797"/>
    <s v="Comedy|Drama"/>
    <x v="4461"/>
    <s v="English"/>
    <s v="USA"/>
    <n v="1000000"/>
    <n v="1997"/>
    <n v="5.6"/>
    <s v="Comedy"/>
    <x v="9"/>
    <m/>
    <m/>
    <m/>
    <m/>
    <m/>
    <m/>
  </r>
  <r>
    <s v="Nicole Holofcener"/>
    <n v="86"/>
    <x v="3798"/>
    <s v="Comedy|Drama|Romance"/>
    <x v="4462"/>
    <s v="English"/>
    <s v="UK"/>
    <n v="1000000"/>
    <n v="1996"/>
    <n v="6.8"/>
    <s v="Comedy"/>
    <x v="9"/>
    <s v="Romance"/>
    <m/>
    <m/>
    <m/>
    <m/>
    <m/>
  </r>
  <r>
    <s v="Peter Cattaneo"/>
    <n v="91"/>
    <x v="3475"/>
    <s v="Comedy|Drama|Music"/>
    <x v="3905"/>
    <s v="English"/>
    <s v="UK"/>
    <n v="3500000"/>
    <n v="1997"/>
    <n v="7.2"/>
    <s v="Comedy"/>
    <x v="9"/>
    <s v="Music"/>
    <m/>
    <m/>
    <m/>
    <m/>
    <m/>
  </r>
  <r>
    <s v="Chris Paine"/>
    <n v="92"/>
    <x v="3799"/>
    <s v="Documentary"/>
    <x v="4463"/>
    <s v="English"/>
    <s v="USA"/>
    <n v="1000000"/>
    <n v="2006"/>
    <n v="7.7"/>
    <s v="Documentary"/>
    <x v="2"/>
    <m/>
    <m/>
    <m/>
    <m/>
    <m/>
    <m/>
  </r>
  <r>
    <s v="Greg Berlanti"/>
    <n v="94"/>
    <x v="3800"/>
    <s v="Comedy|Drama|Romance|Sport"/>
    <x v="4464"/>
    <s v="English"/>
    <s v="USA"/>
    <n v="1000000"/>
    <n v="2000"/>
    <n v="7"/>
    <s v="Comedy"/>
    <x v="9"/>
    <s v="Romance"/>
    <s v="Sport"/>
    <m/>
    <m/>
    <m/>
    <m/>
  </r>
  <r>
    <s v="Don Coscarelli"/>
    <n v="92"/>
    <x v="4"/>
    <s v="Comedy|Fantasy|Mystery"/>
    <x v="4465"/>
    <s v="English"/>
    <s v="USA"/>
    <n v="1000000"/>
    <n v="2002"/>
    <n v="7.2"/>
    <s v="Comedy"/>
    <x v="5"/>
    <s v="Mystery"/>
    <m/>
    <m/>
    <m/>
    <m/>
    <m/>
  </r>
  <r>
    <s v="Rob Letterman"/>
    <n v="103"/>
    <x v="782"/>
    <s v="Adventure|Comedy|Family|Fantasy|Horror"/>
    <x v="806"/>
    <s v="English"/>
    <s v="USA"/>
    <n v="58000000"/>
    <n v="2015"/>
    <n v="6.4"/>
    <s v="Adventure"/>
    <x v="8"/>
    <s v="Family"/>
    <s v="Fantasy"/>
    <s v="Horror"/>
    <m/>
    <m/>
    <m/>
  </r>
  <r>
    <s v="Marc Levin"/>
    <n v="100"/>
    <x v="3801"/>
    <s v="Drama"/>
    <x v="4466"/>
    <s v="English"/>
    <s v="USA"/>
    <n v="1000000"/>
    <n v="1998"/>
    <n v="7.2"/>
    <s v="Drama"/>
    <x v="2"/>
    <m/>
    <m/>
    <m/>
    <m/>
    <m/>
    <m/>
  </r>
  <r>
    <s v="Richard Dutcher"/>
    <n v="119"/>
    <x v="3802"/>
    <s v="Crime|Drama|Mystery"/>
    <x v="4467"/>
    <s v="English"/>
    <s v="USA"/>
    <n v="1000000"/>
    <n v="2001"/>
    <n v="7.2"/>
    <s v="Crime"/>
    <x v="9"/>
    <s v="Mystery"/>
    <m/>
    <m/>
    <m/>
    <m/>
    <m/>
  </r>
  <r>
    <s v="Khalid Mohamed"/>
    <n v="167"/>
    <x v="3803"/>
    <s v="Drama|Romance"/>
    <x v="4468"/>
    <s v="Hindi"/>
    <s v="India"/>
    <n v="1000000"/>
    <n v="2000"/>
    <n v="6.2"/>
    <s v="Drama"/>
    <x v="6"/>
    <m/>
    <m/>
    <m/>
    <m/>
    <m/>
    <m/>
  </r>
  <r>
    <s v="Mel Brooks"/>
    <n v="92"/>
    <x v="4"/>
    <s v="Comedy"/>
    <x v="2990"/>
    <s v="English"/>
    <s v="USA"/>
    <n v="11000000"/>
    <n v="1981"/>
    <n v="6.9"/>
    <s v="Comedy"/>
    <x v="2"/>
    <m/>
    <m/>
    <m/>
    <m/>
    <m/>
    <m/>
  </r>
  <r>
    <s v="Trey Parker"/>
    <n v="92"/>
    <x v="3804"/>
    <s v="Comedy|Sci-Fi"/>
    <x v="4469"/>
    <s v="English"/>
    <s v="USA"/>
    <n v="1000000"/>
    <n v="1997"/>
    <n v="6.2"/>
    <s v="Comedy"/>
    <x v="10"/>
    <m/>
    <m/>
    <m/>
    <m/>
    <m/>
    <m/>
  </r>
  <r>
    <s v="David Gordon Green"/>
    <n v="108"/>
    <x v="3805"/>
    <s v="Drama|Romance"/>
    <x v="4470"/>
    <s v="English"/>
    <s v="USA"/>
    <n v="2500000"/>
    <n v="2003"/>
    <n v="6.9"/>
    <s v="Drama"/>
    <x v="6"/>
    <m/>
    <m/>
    <m/>
    <m/>
    <m/>
    <m/>
  </r>
  <r>
    <s v="Finn Taylor"/>
    <n v="97"/>
    <x v="3806"/>
    <s v="Comedy|Drama"/>
    <x v="4471"/>
    <s v="English"/>
    <s v="USA"/>
    <n v="1000000"/>
    <n v="1997"/>
    <n v="7"/>
    <s v="Comedy"/>
    <x v="9"/>
    <m/>
    <m/>
    <m/>
    <m/>
    <m/>
    <m/>
  </r>
  <r>
    <s v="Karen Moncrieff"/>
    <n v="88"/>
    <x v="3807"/>
    <s v="Drama"/>
    <x v="4472"/>
    <s v="English"/>
    <s v="USA"/>
    <n v="1000000"/>
    <n v="2002"/>
    <n v="6.7"/>
    <s v="Drama"/>
    <x v="2"/>
    <m/>
    <m/>
    <m/>
    <m/>
    <m/>
    <m/>
  </r>
  <r>
    <s v="JosÃ© Luis Valenzuela"/>
    <n v="100"/>
    <x v="3808"/>
    <s v="Comedy|Romance"/>
    <x v="4473"/>
    <s v="English"/>
    <s v="USA"/>
    <n v="1000000"/>
    <n v="2000"/>
    <n v="3.6"/>
    <s v="Comedy"/>
    <x v="6"/>
    <m/>
    <m/>
    <m/>
    <m/>
    <m/>
    <m/>
  </r>
  <r>
    <s v="Gia Coppola"/>
    <n v="100"/>
    <x v="3809"/>
    <s v="Drama"/>
    <x v="4474"/>
    <s v="English"/>
    <s v="USA"/>
    <s v="-"/>
    <n v="2013"/>
    <n v="6.3"/>
    <s v="Drama"/>
    <x v="2"/>
    <m/>
    <m/>
    <m/>
    <m/>
    <m/>
    <m/>
  </r>
  <r>
    <s v="Scandar Copti"/>
    <n v="124"/>
    <x v="3810"/>
    <s v="Crime|Drama"/>
    <x v="4475"/>
    <s v="Arabic"/>
    <s v="Germany"/>
    <s v="-"/>
    <n v="2009"/>
    <n v="7.4"/>
    <s v="Crime"/>
    <x v="9"/>
    <m/>
    <m/>
    <m/>
    <m/>
    <m/>
    <m/>
  </r>
  <r>
    <s v="Goran Dukic"/>
    <n v="88"/>
    <x v="3811"/>
    <s v="Comedy|Drama|Fantasy|Romance"/>
    <x v="4476"/>
    <s v="English"/>
    <s v="USA"/>
    <n v="1000000"/>
    <n v="2006"/>
    <n v="7.4"/>
    <s v="Comedy"/>
    <x v="9"/>
    <s v="Fantasy"/>
    <s v="Romance"/>
    <m/>
    <m/>
    <m/>
    <m/>
  </r>
  <r>
    <s v="Mike Cahill"/>
    <n v="106"/>
    <x v="3812"/>
    <s v="Drama|Romance|Sci-Fi"/>
    <x v="4477"/>
    <s v="English"/>
    <s v="USA"/>
    <s v="-"/>
    <n v="2014"/>
    <n v="7.3"/>
    <s v="Drama"/>
    <x v="6"/>
    <s v="Sci-Fi"/>
    <m/>
    <m/>
    <m/>
    <m/>
    <m/>
  </r>
  <r>
    <s v="Efram Potelle"/>
    <n v="79"/>
    <x v="3813"/>
    <s v="Comedy|Drama|Romance"/>
    <x v="4478"/>
    <s v="English"/>
    <s v="USA"/>
    <n v="1000000"/>
    <n v="2003"/>
    <n v="6.1"/>
    <s v="Comedy"/>
    <x v="9"/>
    <s v="Romance"/>
    <m/>
    <m/>
    <m/>
    <m/>
    <m/>
  </r>
  <r>
    <s v="Peter Jackson"/>
    <n v="135"/>
    <x v="325"/>
    <s v="Drama|Fantasy|Thriller"/>
    <x v="333"/>
    <s v="English"/>
    <s v="USA"/>
    <n v="65000000"/>
    <n v="2009"/>
    <n v="6.7"/>
    <s v="Drama"/>
    <x v="5"/>
    <s v="Thriller"/>
    <m/>
    <m/>
    <m/>
    <m/>
    <m/>
  </r>
  <r>
    <s v="Joshua Oppenheimer"/>
    <n v="96"/>
    <x v="3814"/>
    <s v="Biography|Crime|Documentary|History"/>
    <x v="4479"/>
    <s v="Indonesian"/>
    <s v="UK"/>
    <n v="1000000"/>
    <n v="2012"/>
    <n v="8.1999999999999993"/>
    <s v="Biography"/>
    <x v="7"/>
    <s v="Documentary"/>
    <s v="History"/>
    <m/>
    <m/>
    <m/>
    <m/>
  </r>
  <r>
    <s v="Alex Gibney"/>
    <n v="53"/>
    <x v="3815"/>
    <s v="Crime|Documentary|War"/>
    <x v="4480"/>
    <s v="English"/>
    <s v="USA"/>
    <n v="1000000"/>
    <n v="2007"/>
    <n v="7.7"/>
    <s v="Crime"/>
    <x v="21"/>
    <s v="War"/>
    <m/>
    <m/>
    <m/>
    <m/>
    <m/>
  </r>
  <r>
    <s v="Paul Crowder"/>
    <n v="97"/>
    <x v="3816"/>
    <s v="Documentary|Sport"/>
    <x v="4481"/>
    <s v="English"/>
    <s v="UK"/>
    <n v="1000000"/>
    <n v="2006"/>
    <n v="7.3"/>
    <s v="Documentary"/>
    <x v="19"/>
    <m/>
    <m/>
    <m/>
    <m/>
    <m/>
    <m/>
  </r>
  <r>
    <s v="Rohit Jagessar"/>
    <n v="120"/>
    <x v="3817"/>
    <s v="Drama"/>
    <x v="4482"/>
    <s v="English"/>
    <s v="USA"/>
    <s v="-"/>
    <n v="2004"/>
    <n v="7.4"/>
    <s v="Drama"/>
    <x v="2"/>
    <m/>
    <m/>
    <m/>
    <m/>
    <m/>
    <m/>
  </r>
  <r>
    <s v="Griffin Dunne"/>
    <n v="90"/>
    <x v="3818"/>
    <s v="Comedy|Drama"/>
    <x v="4483"/>
    <s v="English"/>
    <s v="USA"/>
    <s v="-"/>
    <n v="2000"/>
    <n v="5.7"/>
    <s v="Comedy"/>
    <x v="9"/>
    <m/>
    <m/>
    <m/>
    <m/>
    <m/>
    <m/>
  </r>
  <r>
    <s v="Anthony Powell"/>
    <n v="91"/>
    <x v="3819"/>
    <s v="Adventure|Biography|Documentary|Drama"/>
    <x v="4484"/>
    <s v="English"/>
    <s v="New Zealand"/>
    <n v="1000000"/>
    <n v="2013"/>
    <n v="7.6"/>
    <s v="Adventure"/>
    <x v="18"/>
    <s v="Documentary"/>
    <s v="Drama"/>
    <m/>
    <m/>
    <m/>
    <m/>
  </r>
  <r>
    <s v="Kief Davidson"/>
    <n v="93"/>
    <x v="3820"/>
    <s v="Documentary"/>
    <x v="4485"/>
    <s v="English"/>
    <s v="Denmark"/>
    <n v="1000000"/>
    <n v="2014"/>
    <n v="6.8"/>
    <s v="Documentary"/>
    <x v="2"/>
    <m/>
    <m/>
    <m/>
    <m/>
    <m/>
    <m/>
  </r>
  <r>
    <s v="Johnny Remo"/>
    <n v="112"/>
    <x v="3821"/>
    <s v="Action|Drama"/>
    <x v="4486"/>
    <s v="English"/>
    <s v="USA"/>
    <n v="1000000"/>
    <n v="2012"/>
    <n v="5.6"/>
    <s v="Action"/>
    <x v="9"/>
    <m/>
    <m/>
    <m/>
    <m/>
    <m/>
    <m/>
  </r>
  <r>
    <s v="Vivek Agnihotri"/>
    <n v="160"/>
    <x v="3822"/>
    <s v="Thriller"/>
    <x v="4487"/>
    <s v="Hindi"/>
    <s v="India"/>
    <n v="1500000"/>
    <n v="2005"/>
    <n v="4.8"/>
    <s v="Thriller"/>
    <x v="2"/>
    <m/>
    <m/>
    <m/>
    <m/>
    <m/>
    <m/>
  </r>
  <r>
    <s v="Ti West"/>
    <n v="95"/>
    <x v="3823"/>
    <s v="Horror"/>
    <x v="4488"/>
    <s v="English"/>
    <s v="USA"/>
    <n v="900000"/>
    <n v="2009"/>
    <n v="6.4"/>
    <s v="Horror"/>
    <x v="2"/>
    <m/>
    <m/>
    <m/>
    <m/>
    <m/>
    <m/>
  </r>
  <r>
    <s v="Nick Tomnay"/>
    <n v="93"/>
    <x v="3824"/>
    <s v="Comedy|Crime|Thriller"/>
    <x v="4489"/>
    <s v="English"/>
    <s v="USA"/>
    <n v="500000"/>
    <n v="2010"/>
    <n v="6.8"/>
    <s v="Comedy"/>
    <x v="7"/>
    <s v="Thriller"/>
    <m/>
    <m/>
    <m/>
    <m/>
    <m/>
  </r>
  <r>
    <s v="John Hamburg"/>
    <n v="88"/>
    <x v="3825"/>
    <s v="Comedy|Crime"/>
    <x v="4490"/>
    <s v="English"/>
    <s v="USA"/>
    <n v="1000000"/>
    <n v="1998"/>
    <n v="6.1"/>
    <s v="Comedy"/>
    <x v="7"/>
    <m/>
    <m/>
    <m/>
    <m/>
    <m/>
    <m/>
  </r>
  <r>
    <s v="Nickolas Perry"/>
    <n v="105"/>
    <x v="4"/>
    <s v="Crime|Drama|Romance"/>
    <x v="4491"/>
    <s v="English"/>
    <s v="USA"/>
    <n v="1000000"/>
    <n v="1999"/>
    <n v="5.2"/>
    <s v="Crime"/>
    <x v="9"/>
    <s v="Romance"/>
    <m/>
    <m/>
    <m/>
    <m/>
    <m/>
  </r>
  <r>
    <s v="Dan Zukovic"/>
    <n v="98"/>
    <x v="3826"/>
    <s v="Comedy|Drama"/>
    <x v="4492"/>
    <s v="English"/>
    <s v="USA"/>
    <s v="-"/>
    <n v="1996"/>
    <n v="6.9"/>
    <s v="Comedy"/>
    <x v="9"/>
    <m/>
    <m/>
    <m/>
    <m/>
    <m/>
    <m/>
  </r>
  <r>
    <s v="Craig Mazin"/>
    <n v="82"/>
    <x v="3827"/>
    <s v="Action|Comedy|Fantasy|Sci-Fi"/>
    <x v="4493"/>
    <s v="English"/>
    <s v="USA"/>
    <n v="1000000"/>
    <n v="2000"/>
    <n v="6"/>
    <s v="Action"/>
    <x v="8"/>
    <s v="Fantasy"/>
    <s v="Sci-Fi"/>
    <m/>
    <m/>
    <m/>
    <m/>
  </r>
  <r>
    <s v="Becky Smith"/>
    <n v="89"/>
    <x v="4"/>
    <s v="Comedy|Romance"/>
    <x v="4494"/>
    <s v="English"/>
    <s v="USA"/>
    <n v="1000000"/>
    <n v="2009"/>
    <n v="6.3"/>
    <s v="Comedy"/>
    <x v="6"/>
    <m/>
    <m/>
    <m/>
    <m/>
    <m/>
    <m/>
  </r>
  <r>
    <s v="Eric Nicholas"/>
    <n v="78"/>
    <x v="3828"/>
    <s v="Crime|Drama|Thriller"/>
    <x v="4495"/>
    <s v="English"/>
    <s v="USA"/>
    <n v="1000000"/>
    <n v="2006"/>
    <n v="6.1"/>
    <s v="Crime"/>
    <x v="9"/>
    <s v="Thriller"/>
    <m/>
    <m/>
    <m/>
    <m/>
    <m/>
  </r>
  <r>
    <s v="Benjamin Dickinson"/>
    <n v="97"/>
    <x v="3829"/>
    <s v="Drama|Sci-Fi"/>
    <x v="4496"/>
    <s v="English"/>
    <s v="USA"/>
    <n v="1000000"/>
    <n v="2015"/>
    <n v="5.5"/>
    <s v="Drama"/>
    <x v="10"/>
    <m/>
    <m/>
    <m/>
    <m/>
    <m/>
    <m/>
  </r>
  <r>
    <s v="Hal Haberman"/>
    <n v="81"/>
    <x v="3830"/>
    <s v="Comedy|Drama|Sci-Fi"/>
    <x v="4497"/>
    <s v="English"/>
    <s v="USA"/>
    <n v="1000000"/>
    <n v="2006"/>
    <n v="6.9"/>
    <s v="Comedy"/>
    <x v="9"/>
    <s v="Sci-Fi"/>
    <m/>
    <m/>
    <m/>
    <m/>
    <m/>
  </r>
  <r>
    <s v="Darren Stein"/>
    <n v="90"/>
    <x v="3831"/>
    <s v="Comedy|Drama"/>
    <x v="4498"/>
    <s v="English"/>
    <s v="USA"/>
    <s v="-"/>
    <n v="1997"/>
    <n v="5.6"/>
    <s v="Comedy"/>
    <x v="9"/>
    <m/>
    <m/>
    <m/>
    <m/>
    <m/>
    <m/>
  </r>
  <r>
    <s v="A. Raven Cruz"/>
    <n v="97"/>
    <x v="4"/>
    <s v="Action|Adventure|Comedy|Fantasy|Sci-Fi"/>
    <x v="4499"/>
    <s v="English"/>
    <s v="USA"/>
    <n v="1000000"/>
    <n v="2005"/>
    <n v="1.9"/>
    <s v="Action"/>
    <x v="0"/>
    <s v="Comedy"/>
    <s v="Fantasy"/>
    <s v="Sci-Fi"/>
    <m/>
    <m/>
    <m/>
  </r>
  <r>
    <s v="Brian Trenchard-Smith"/>
    <n v="88"/>
    <x v="3832"/>
    <s v="Action|Drama"/>
    <x v="4500"/>
    <s v="English"/>
    <s v="Germany"/>
    <n v="1000000"/>
    <n v="2006"/>
    <n v="4.0999999999999996"/>
    <s v="Action"/>
    <x v="9"/>
    <m/>
    <m/>
    <m/>
    <m/>
    <m/>
    <m/>
  </r>
  <r>
    <s v="Frank Whaley"/>
    <n v="96"/>
    <x v="3833"/>
    <s v="Comedy|Drama"/>
    <x v="4501"/>
    <s v="English"/>
    <s v="USA"/>
    <n v="1500000"/>
    <n v="2001"/>
    <n v="5.4"/>
    <s v="Comedy"/>
    <x v="9"/>
    <m/>
    <m/>
    <m/>
    <m/>
    <m/>
    <m/>
  </r>
  <r>
    <s v="Amat Escalante"/>
    <n v="105"/>
    <x v="4"/>
    <s v="Crime|Drama|Romance"/>
    <x v="4502"/>
    <s v="Spanish"/>
    <s v="Mexico"/>
    <n v="1000000"/>
    <n v="2013"/>
    <n v="6.8"/>
    <s v="Crime"/>
    <x v="9"/>
    <s v="Romance"/>
    <m/>
    <m/>
    <m/>
    <m/>
    <m/>
  </r>
  <r>
    <s v="Wajahat Rauf"/>
    <s v="-"/>
    <x v="4"/>
    <s v="Comedy|Family"/>
    <x v="4503"/>
    <s v="Urdu"/>
    <s v="Pakistan"/>
    <n v="1000000"/>
    <n v="2015"/>
    <n v="7"/>
    <s v="Comedy"/>
    <x v="4"/>
    <m/>
    <m/>
    <m/>
    <m/>
    <m/>
    <m/>
  </r>
  <r>
    <s v="Katherine Brooks"/>
    <n v="76"/>
    <x v="4"/>
    <s v="Drama|Romance"/>
    <x v="4504"/>
    <s v="English"/>
    <s v="USA"/>
    <n v="1000000"/>
    <n v="2006"/>
    <n v="6.7"/>
    <s v="Drama"/>
    <x v="6"/>
    <m/>
    <m/>
    <m/>
    <m/>
    <m/>
    <m/>
  </r>
  <r>
    <s v="David Cross"/>
    <n v="96"/>
    <x v="4"/>
    <s v="Comedy|Drama"/>
    <x v="4505"/>
    <s v="English"/>
    <s v="USA"/>
    <n v="1000000"/>
    <n v="2014"/>
    <n v="5.8"/>
    <s v="Comedy"/>
    <x v="9"/>
    <m/>
    <m/>
    <m/>
    <m/>
    <m/>
    <m/>
  </r>
  <r>
    <s v="Randall Rubin"/>
    <n v="99"/>
    <x v="4"/>
    <s v="Crime|Drama|Thriller"/>
    <x v="4506"/>
    <s v="English"/>
    <s v="USA"/>
    <n v="1000000"/>
    <n v="2006"/>
    <n v="6.2"/>
    <s v="Crime"/>
    <x v="9"/>
    <s v="Thriller"/>
    <m/>
    <m/>
    <m/>
    <m/>
    <m/>
  </r>
  <r>
    <s v="Robert Bennett"/>
    <n v="90"/>
    <x v="4"/>
    <s v="Comedy"/>
    <x v="4507"/>
    <s v="English"/>
    <s v="USA"/>
    <n v="1000000"/>
    <n v="2009"/>
    <n v="2.8"/>
    <s v="Comedy"/>
    <x v="2"/>
    <m/>
    <m/>
    <m/>
    <m/>
    <m/>
    <m/>
  </r>
  <r>
    <s v="Guy Hamilton"/>
    <n v="94"/>
    <x v="4"/>
    <s v="Drama"/>
    <x v="4508"/>
    <s v="English"/>
    <s v="UK"/>
    <s v="-"/>
    <n v="1965"/>
    <n v="7.3"/>
    <s v="Drama"/>
    <x v="2"/>
    <m/>
    <m/>
    <m/>
    <m/>
    <m/>
    <m/>
  </r>
  <r>
    <s v="Mary Pat Kelly"/>
    <n v="87"/>
    <x v="4"/>
    <s v="Drama"/>
    <x v="4509"/>
    <s v="English"/>
    <s v="USA"/>
    <n v="1000000"/>
    <n v="2004"/>
    <n v="5.8"/>
    <s v="Drama"/>
    <x v="2"/>
    <m/>
    <m/>
    <m/>
    <m/>
    <m/>
    <m/>
  </r>
  <r>
    <s v="Lori Petty"/>
    <n v="93"/>
    <x v="4"/>
    <s v="Drama"/>
    <x v="4510"/>
    <s v="English"/>
    <s v="USA"/>
    <s v="-"/>
    <n v="2008"/>
    <n v="6.5"/>
    <s v="Drama"/>
    <x v="2"/>
    <m/>
    <m/>
    <m/>
    <m/>
    <m/>
    <m/>
  </r>
  <r>
    <s v="Charlie Levi"/>
    <n v="90"/>
    <x v="4"/>
    <s v="Drama"/>
    <x v="4511"/>
    <s v="English"/>
    <s v="USA"/>
    <n v="1000000"/>
    <n v="2008"/>
    <n v="6.1"/>
    <s v="Drama"/>
    <x v="2"/>
    <m/>
    <m/>
    <m/>
    <m/>
    <m/>
    <m/>
  </r>
  <r>
    <s v="Kevin Hamedani"/>
    <n v="89"/>
    <x v="4"/>
    <s v="Comedy|Horror|Sci-Fi"/>
    <x v="4512"/>
    <s v="English"/>
    <s v="USA"/>
    <n v="500000"/>
    <n v="2009"/>
    <n v="5.0999999999999996"/>
    <s v="Comedy"/>
    <x v="11"/>
    <s v="Sci-Fi"/>
    <m/>
    <m/>
    <m/>
    <m/>
    <m/>
  </r>
  <r>
    <s v="David DeCoteau"/>
    <n v="83"/>
    <x v="4"/>
    <s v="Horror"/>
    <x v="4513"/>
    <s v="English"/>
    <s v="USA"/>
    <n v="1000000"/>
    <n v="2012"/>
    <n v="2.2000000000000002"/>
    <s v="Horror"/>
    <x v="2"/>
    <m/>
    <m/>
    <m/>
    <m/>
    <m/>
    <m/>
  </r>
  <r>
    <s v="Mikel Rueda"/>
    <n v="96"/>
    <x v="4"/>
    <s v="Drama|Romance"/>
    <x v="4514"/>
    <s v="Spanish"/>
    <s v="Spain"/>
    <s v="-"/>
    <n v="2014"/>
    <n v="7.2"/>
    <s v="Drama"/>
    <x v="6"/>
    <m/>
    <m/>
    <m/>
    <m/>
    <m/>
    <m/>
  </r>
  <r>
    <s v="Stefan C. Schaefer"/>
    <n v="90"/>
    <x v="4"/>
    <s v="Comedy|Drama|Romance"/>
    <x v="4515"/>
    <s v="English"/>
    <s v="USA"/>
    <n v="1000000"/>
    <n v="2011"/>
    <n v="5.7"/>
    <s v="Comedy"/>
    <x v="9"/>
    <s v="Romance"/>
    <m/>
    <m/>
    <m/>
    <m/>
    <m/>
  </r>
  <r>
    <s v="Michael Taliferro"/>
    <n v="138"/>
    <x v="4"/>
    <s v="Comedy|Music"/>
    <x v="4516"/>
    <s v="English"/>
    <s v="USA"/>
    <n v="1000000"/>
    <n v="2009"/>
    <n v="3.4"/>
    <s v="Comedy"/>
    <x v="16"/>
    <m/>
    <m/>
    <m/>
    <m/>
    <m/>
    <m/>
  </r>
  <r>
    <s v="David DeCoteau"/>
    <n v="84"/>
    <x v="4"/>
    <s v="Western"/>
    <x v="4517"/>
    <s v="English"/>
    <s v="USA"/>
    <n v="1000000"/>
    <n v="2014"/>
    <n v="3.8"/>
    <s v="Western"/>
    <x v="2"/>
    <m/>
    <m/>
    <m/>
    <m/>
    <m/>
    <m/>
  </r>
  <r>
    <s v="Katie Aselton"/>
    <n v="83"/>
    <x v="4"/>
    <s v="Horror|Thriller"/>
    <x v="4518"/>
    <s v="English"/>
    <s v="USA"/>
    <s v="-"/>
    <n v="2012"/>
    <n v="4.7"/>
    <s v="Horror"/>
    <x v="1"/>
    <m/>
    <m/>
    <m/>
    <m/>
    <m/>
    <m/>
  </r>
  <r>
    <s v="Robert Heath"/>
    <n v="96"/>
    <x v="4"/>
    <s v="Horror|Mystery"/>
    <x v="4519"/>
    <s v="English"/>
    <s v="UK"/>
    <n v="1000000"/>
    <n v="2012"/>
    <n v="5.6"/>
    <s v="Horror"/>
    <x v="12"/>
    <m/>
    <m/>
    <m/>
    <m/>
    <m/>
    <m/>
  </r>
  <r>
    <s v="D. Stevens"/>
    <n v="94"/>
    <x v="4"/>
    <s v="Drama|Thriller"/>
    <x v="4520"/>
    <s v="English"/>
    <s v="USA"/>
    <n v="1000000"/>
    <n v="2006"/>
    <n v="3.9"/>
    <s v="Drama"/>
    <x v="1"/>
    <m/>
    <m/>
    <m/>
    <m/>
    <m/>
    <m/>
  </r>
  <r>
    <s v="Jeffrey St. Jules"/>
    <n v="90"/>
    <x v="4"/>
    <s v="Drama|Musical|Sci-Fi"/>
    <x v="4521"/>
    <s v="English"/>
    <s v="Canada"/>
    <n v="1000000"/>
    <n v="2014"/>
    <n v="5.4"/>
    <s v="Drama"/>
    <x v="15"/>
    <s v="Sci-Fi"/>
    <m/>
    <m/>
    <m/>
    <m/>
    <m/>
  </r>
  <r>
    <s v="Robert Hall"/>
    <n v="95"/>
    <x v="4"/>
    <s v="Horror"/>
    <x v="4522"/>
    <s v="English"/>
    <s v="USA"/>
    <n v="1000000"/>
    <n v="2015"/>
    <n v="5.2"/>
    <s v="Horror"/>
    <x v="2"/>
    <m/>
    <m/>
    <m/>
    <m/>
    <m/>
    <m/>
  </r>
  <r>
    <s v="K. King"/>
    <n v="93"/>
    <x v="4"/>
    <s v="Action|Comedy|Horror"/>
    <x v="4523"/>
    <s v="English"/>
    <s v="USA"/>
    <n v="1000000"/>
    <n v="2013"/>
    <n v="3.5"/>
    <s v="Action"/>
    <x v="8"/>
    <s v="Horror"/>
    <m/>
    <m/>
    <m/>
    <m/>
    <m/>
  </r>
  <r>
    <s v="Jonathan Meyers"/>
    <n v="111"/>
    <x v="4"/>
    <s v="Drama"/>
    <x v="4524"/>
    <s v="-"/>
    <s v="USA"/>
    <n v="1000000"/>
    <n v="2014"/>
    <n v="5.3"/>
    <s v="Drama"/>
    <x v="2"/>
    <m/>
    <m/>
    <m/>
    <m/>
    <m/>
    <m/>
  </r>
  <r>
    <s v="Danny Boyle"/>
    <n v="101"/>
    <x v="2385"/>
    <s v="Crime|Drama|Mystery|Thriller"/>
    <x v="2548"/>
    <s v="English"/>
    <s v="UK"/>
    <n v="20000000"/>
    <n v="2013"/>
    <n v="7"/>
    <s v="Crime"/>
    <x v="9"/>
    <s v="Mystery"/>
    <s v="Thriller"/>
    <m/>
    <m/>
    <m/>
    <m/>
  </r>
  <r>
    <s v="Ralph Nelson"/>
    <n v="103"/>
    <x v="4"/>
    <s v="Drama|Romance|Sci-Fi"/>
    <x v="4525"/>
    <s v="English"/>
    <s v="USA"/>
    <s v="-"/>
    <n v="1968"/>
    <n v="7.1"/>
    <s v="Drama"/>
    <x v="6"/>
    <s v="Sci-Fi"/>
    <m/>
    <m/>
    <m/>
    <m/>
    <m/>
  </r>
  <r>
    <s v="Blair Erickson"/>
    <n v="87"/>
    <x v="4"/>
    <s v="Horror|Thriller"/>
    <x v="4526"/>
    <s v="English"/>
    <s v="Germany"/>
    <n v="950000"/>
    <n v="2013"/>
    <n v="5.5"/>
    <s v="Horror"/>
    <x v="1"/>
    <m/>
    <m/>
    <m/>
    <m/>
    <m/>
    <m/>
  </r>
  <r>
    <s v="-"/>
    <n v="30"/>
    <x v="4"/>
    <s v="Comedy"/>
    <x v="4527"/>
    <s v="English"/>
    <s v="USA"/>
    <s v="-"/>
    <s v="-"/>
    <n v="5.9"/>
    <s v="Comedy"/>
    <x v="2"/>
    <m/>
    <m/>
    <m/>
    <m/>
    <m/>
    <m/>
  </r>
  <r>
    <s v="Allison Burnett"/>
    <n v="100"/>
    <x v="4"/>
    <s v="Drama"/>
    <x v="4528"/>
    <s v="English"/>
    <s v="USA"/>
    <n v="950000"/>
    <n v="2014"/>
    <n v="6"/>
    <s v="Drama"/>
    <x v="2"/>
    <m/>
    <m/>
    <m/>
    <m/>
    <m/>
    <m/>
  </r>
  <r>
    <s v="Richard Schenkman"/>
    <n v="90"/>
    <x v="4"/>
    <s v="Comedy|Romance"/>
    <x v="4529"/>
    <s v="English"/>
    <s v="USA"/>
    <n v="989000"/>
    <n v="2007"/>
    <n v="4.8"/>
    <s v="Comedy"/>
    <x v="6"/>
    <m/>
    <m/>
    <m/>
    <m/>
    <m/>
    <m/>
  </r>
  <r>
    <s v="Sanjay Rawal"/>
    <n v="83"/>
    <x v="4"/>
    <s v="Documentary|News"/>
    <x v="4530"/>
    <s v="English"/>
    <s v="USA"/>
    <n v="913000"/>
    <n v="2014"/>
    <n v="7.1"/>
    <s v="Documentary"/>
    <x v="24"/>
    <m/>
    <m/>
    <m/>
    <m/>
    <m/>
    <m/>
  </r>
  <r>
    <s v="Elia Kazan"/>
    <n v="108"/>
    <x v="3834"/>
    <s v="Crime|Drama|Romance"/>
    <x v="4531"/>
    <s v="English"/>
    <s v="USA"/>
    <n v="910000"/>
    <n v="1954"/>
    <n v="8.1999999999999993"/>
    <s v="Crime"/>
    <x v="9"/>
    <s v="Romance"/>
    <m/>
    <m/>
    <m/>
    <m/>
    <m/>
  </r>
  <r>
    <s v="Kat Coiro"/>
    <n v="100"/>
    <x v="3835"/>
    <s v="Comedy"/>
    <x v="4532"/>
    <s v="English"/>
    <s v="USA"/>
    <n v="930000"/>
    <n v="2011"/>
    <n v="5.7"/>
    <s v="Comedy"/>
    <x v="2"/>
    <m/>
    <m/>
    <m/>
    <m/>
    <m/>
    <m/>
  </r>
  <r>
    <s v="Cristian Mungiu"/>
    <n v="113"/>
    <x v="3836"/>
    <s v="Drama"/>
    <x v="4533"/>
    <s v="Romanian"/>
    <s v="Romania"/>
    <n v="590000"/>
    <n v="2007"/>
    <n v="7.9"/>
    <s v="Drama"/>
    <x v="2"/>
    <m/>
    <m/>
    <m/>
    <m/>
    <m/>
    <m/>
  </r>
  <r>
    <s v="Brian Dorton"/>
    <n v="97"/>
    <x v="4"/>
    <s v="Horror"/>
    <x v="4534"/>
    <s v="English"/>
    <s v="USA"/>
    <n v="3000000"/>
    <n v="2015"/>
    <n v="7.3"/>
    <s v="Horror"/>
    <x v="2"/>
    <m/>
    <m/>
    <m/>
    <m/>
    <m/>
    <m/>
  </r>
  <r>
    <s v="David Slade"/>
    <n v="104"/>
    <x v="3837"/>
    <s v="Crime|Drama|Thriller"/>
    <x v="4535"/>
    <s v="English"/>
    <s v="USA"/>
    <n v="950000"/>
    <n v="2005"/>
    <n v="7.1"/>
    <s v="Crime"/>
    <x v="9"/>
    <s v="Thriller"/>
    <m/>
    <m/>
    <m/>
    <m/>
    <m/>
  </r>
  <r>
    <s v="Jamie Babbit"/>
    <n v="91"/>
    <x v="3838"/>
    <s v="Drama|Thriller"/>
    <x v="4536"/>
    <s v="English"/>
    <s v="USA"/>
    <n v="900000"/>
    <n v="2005"/>
    <n v="6.4"/>
    <s v="Drama"/>
    <x v="1"/>
    <m/>
    <m/>
    <m/>
    <m/>
    <m/>
    <m/>
  </r>
  <r>
    <s v="Maryam Keshavarz"/>
    <n v="107"/>
    <x v="3839"/>
    <s v="Drama"/>
    <x v="4537"/>
    <s v="Persian"/>
    <s v="France"/>
    <s v="-"/>
    <n v="2011"/>
    <n v="5.9"/>
    <s v="Drama"/>
    <x v="2"/>
    <m/>
    <m/>
    <m/>
    <m/>
    <m/>
    <m/>
  </r>
  <r>
    <s v="Ryan Coogler"/>
    <n v="85"/>
    <x v="3840"/>
    <s v="Biography|Drama|Romance"/>
    <x v="4538"/>
    <s v="English"/>
    <s v="USA"/>
    <n v="900000"/>
    <n v="2013"/>
    <n v="7.5"/>
    <s v="Biography"/>
    <x v="9"/>
    <s v="Romance"/>
    <m/>
    <m/>
    <m/>
    <m/>
    <m/>
  </r>
  <r>
    <s v="Ramaa Mosley"/>
    <n v="101"/>
    <x v="3841"/>
    <s v="Comedy|Fantasy|Thriller"/>
    <x v="4539"/>
    <s v="English"/>
    <s v="USA"/>
    <n v="900000"/>
    <n v="2012"/>
    <n v="6.4"/>
    <s v="Comedy"/>
    <x v="5"/>
    <s v="Thriller"/>
    <m/>
    <m/>
    <m/>
    <m/>
    <m/>
  </r>
  <r>
    <s v="James Algar"/>
    <n v="70"/>
    <x v="3842"/>
    <s v="Animation|Drama|Family"/>
    <x v="4540"/>
    <s v="English"/>
    <s v="USA"/>
    <s v="-"/>
    <n v="1942"/>
    <n v="7.4"/>
    <s v="Animation"/>
    <x v="9"/>
    <s v="Family"/>
    <m/>
    <m/>
    <m/>
    <m/>
    <m/>
  </r>
  <r>
    <s v="Charles Herman-Wurmfeld"/>
    <n v="88"/>
    <x v="3843"/>
    <s v="Comedy|Romance|Sport"/>
    <x v="4541"/>
    <s v="English"/>
    <s v="USA"/>
    <n v="850000"/>
    <n v="2007"/>
    <n v="7.3"/>
    <s v="Comedy"/>
    <x v="6"/>
    <s v="Sport"/>
    <m/>
    <m/>
    <m/>
    <m/>
    <m/>
  </r>
  <r>
    <s v="Ric Roman Waugh"/>
    <n v="112"/>
    <x v="2424"/>
    <s v="Action|Drama|Thriller"/>
    <x v="2594"/>
    <s v="English"/>
    <s v="USA"/>
    <n v="15000000"/>
    <n v="2013"/>
    <n v="6.5"/>
    <s v="Action"/>
    <x v="9"/>
    <s v="Thriller"/>
    <m/>
    <m/>
    <m/>
    <m/>
    <m/>
  </r>
  <r>
    <s v="C. Jay Cox"/>
    <n v="107"/>
    <x v="3844"/>
    <s v="Comedy|Drama|Romance"/>
    <x v="4542"/>
    <s v="English"/>
    <s v="USA"/>
    <n v="850000"/>
    <n v="2003"/>
    <n v="7.2"/>
    <s v="Comedy"/>
    <x v="9"/>
    <s v="Romance"/>
    <m/>
    <m/>
    <m/>
    <m/>
    <m/>
  </r>
  <r>
    <s v="Mariette Monpierre"/>
    <n v="78"/>
    <x v="4"/>
    <s v="Drama"/>
    <x v="4543"/>
    <s v="French"/>
    <s v="France"/>
    <n v="900000"/>
    <n v="2011"/>
    <n v="6.7"/>
    <s v="Drama"/>
    <x v="2"/>
    <m/>
    <m/>
    <m/>
    <m/>
    <m/>
    <m/>
  </r>
  <r>
    <s v="Tommy Oliver"/>
    <n v="90"/>
    <x v="4"/>
    <s v="Drama"/>
    <x v="4544"/>
    <s v="English"/>
    <s v="USA"/>
    <n v="1000000"/>
    <n v="2013"/>
    <n v="7.1"/>
    <s v="Drama"/>
    <x v="2"/>
    <m/>
    <m/>
    <m/>
    <m/>
    <m/>
    <m/>
  </r>
  <r>
    <s v="Jamie Travis"/>
    <n v="88"/>
    <x v="3845"/>
    <s v="Comedy"/>
    <x v="4545"/>
    <s v="English"/>
    <s v="USA"/>
    <n v="850000"/>
    <n v="2012"/>
    <n v="6"/>
    <s v="Comedy"/>
    <x v="2"/>
    <m/>
    <m/>
    <m/>
    <m/>
    <m/>
    <m/>
  </r>
  <r>
    <s v="Lee Toland Krieger"/>
    <n v="92"/>
    <x v="3846"/>
    <s v="Comedy|Drama|Romance"/>
    <x v="4546"/>
    <s v="English"/>
    <s v="USA"/>
    <s v="-"/>
    <n v="2012"/>
    <n v="6.7"/>
    <s v="Comedy"/>
    <x v="9"/>
    <s v="Romance"/>
    <m/>
    <m/>
    <m/>
    <m/>
    <m/>
  </r>
  <r>
    <s v="Rich Christiano"/>
    <n v="95"/>
    <x v="3847"/>
    <s v="Drama|Fantasy|Sci-Fi"/>
    <x v="4547"/>
    <s v="English"/>
    <s v="USA"/>
    <n v="825000"/>
    <n v="2002"/>
    <n v="5.6"/>
    <s v="Drama"/>
    <x v="5"/>
    <s v="Sci-Fi"/>
    <m/>
    <m/>
    <m/>
    <m/>
    <m/>
  </r>
  <r>
    <s v="Paul Andrew Williams"/>
    <n v="85"/>
    <x v="4"/>
    <s v="Crime|Drama|Thriller"/>
    <x v="4548"/>
    <s v="English"/>
    <s v="UK"/>
    <n v="500000"/>
    <n v="2006"/>
    <n v="7"/>
    <s v="Crime"/>
    <x v="9"/>
    <s v="Thriller"/>
    <m/>
    <m/>
    <m/>
    <m/>
    <m/>
  </r>
  <r>
    <s v="Nick Love"/>
    <n v="86"/>
    <x v="4"/>
    <s v="Action|Comedy|Drama|Sci-Fi"/>
    <x v="4549"/>
    <s v="English"/>
    <s v="USA"/>
    <n v="990000"/>
    <n v="2015"/>
    <n v="4.9000000000000004"/>
    <s v="Action"/>
    <x v="8"/>
    <s v="Drama"/>
    <s v="Sci-Fi"/>
    <m/>
    <m/>
    <m/>
    <m/>
  </r>
  <r>
    <s v="Natalie Bible'"/>
    <n v="90"/>
    <x v="4"/>
    <s v="Mystery|Thriller"/>
    <x v="4550"/>
    <s v="English"/>
    <s v="USA"/>
    <n v="100000"/>
    <n v="2015"/>
    <n v="3.2"/>
    <s v="Mystery"/>
    <x v="1"/>
    <m/>
    <m/>
    <m/>
    <m/>
    <m/>
    <m/>
  </r>
  <r>
    <s v="Asghar Farhadi"/>
    <n v="123"/>
    <x v="3848"/>
    <s v="Drama|Mystery"/>
    <x v="4551"/>
    <s v="Persian"/>
    <s v="Iran"/>
    <n v="500000"/>
    <n v="2011"/>
    <n v="8.4"/>
    <s v="Drama"/>
    <x v="12"/>
    <m/>
    <m/>
    <m/>
    <m/>
    <m/>
    <m/>
  </r>
  <r>
    <s v="Justin Molotnikov"/>
    <n v="93"/>
    <x v="4"/>
    <s v="Thriller"/>
    <x v="4552"/>
    <s v="English"/>
    <s v="UK"/>
    <s v="-"/>
    <n v="2009"/>
    <n v="6.9"/>
    <s v="Thriller"/>
    <x v="2"/>
    <m/>
    <m/>
    <m/>
    <m/>
    <m/>
    <m/>
  </r>
  <r>
    <s v="Todd Solondz"/>
    <n v="88"/>
    <x v="3849"/>
    <s v="Comedy|Drama"/>
    <x v="4553"/>
    <s v="English"/>
    <s v="USA"/>
    <n v="800000"/>
    <n v="1995"/>
    <n v="7.5"/>
    <s v="Comedy"/>
    <x v="9"/>
    <m/>
    <m/>
    <m/>
    <m/>
    <m/>
    <m/>
  </r>
  <r>
    <s v="Victor Nunez"/>
    <n v="114"/>
    <x v="3850"/>
    <s v="Drama|Romance"/>
    <x v="4554"/>
    <s v="English"/>
    <s v="USA"/>
    <n v="800000"/>
    <n v="1993"/>
    <n v="7.2"/>
    <s v="Drama"/>
    <x v="6"/>
    <m/>
    <m/>
    <m/>
    <m/>
    <m/>
    <m/>
  </r>
  <r>
    <s v="Peter Sollett"/>
    <n v="88"/>
    <x v="3851"/>
    <s v="Drama|Romance"/>
    <x v="4555"/>
    <s v="English"/>
    <s v="France"/>
    <n v="800000"/>
    <n v="2002"/>
    <n v="7.2"/>
    <s v="Drama"/>
    <x v="6"/>
    <m/>
    <m/>
    <m/>
    <m/>
    <m/>
    <m/>
  </r>
  <r>
    <s v="Georg Wilhelm Pabst"/>
    <n v="110"/>
    <x v="3852"/>
    <s v="Crime|Drama|Romance"/>
    <x v="4556"/>
    <s v="German"/>
    <s v="Germany"/>
    <s v="-"/>
    <n v="1929"/>
    <n v="8"/>
    <s v="Crime"/>
    <x v="9"/>
    <s v="Romance"/>
    <m/>
    <m/>
    <m/>
    <m/>
    <m/>
  </r>
  <r>
    <s v="Daniel Davila"/>
    <n v="95"/>
    <x v="4"/>
    <s v="Drama"/>
    <x v="4557"/>
    <s v="English"/>
    <s v="USA"/>
    <n v="850000"/>
    <n v="2008"/>
    <n v="7.4"/>
    <s v="Drama"/>
    <x v="2"/>
    <m/>
    <m/>
    <m/>
    <m/>
    <m/>
    <m/>
  </r>
  <r>
    <s v="Jorge Gaggero"/>
    <n v="83"/>
    <x v="4"/>
    <s v="Drama"/>
    <x v="4558"/>
    <s v="Spanish"/>
    <s v="Argentina"/>
    <n v="800000"/>
    <n v="2004"/>
    <n v="7.2"/>
    <s v="Drama"/>
    <x v="2"/>
    <m/>
    <m/>
    <m/>
    <m/>
    <m/>
    <m/>
  </r>
  <r>
    <s v="Rod Lurie"/>
    <n v="104"/>
    <x v="3853"/>
    <s v="Drama|Thriller"/>
    <x v="4559"/>
    <s v="English"/>
    <s v="France"/>
    <n v="800000"/>
    <n v="1999"/>
    <n v="6.5"/>
    <s v="Drama"/>
    <x v="1"/>
    <m/>
    <m/>
    <m/>
    <m/>
    <m/>
    <m/>
  </r>
  <r>
    <s v="Michael Burke"/>
    <n v="94"/>
    <x v="4"/>
    <s v="Crime|Drama|Romance"/>
    <x v="4560"/>
    <s v="English"/>
    <s v="USA"/>
    <n v="800000"/>
    <n v="2003"/>
    <n v="7.2"/>
    <s v="Crime"/>
    <x v="9"/>
    <s v="Romance"/>
    <m/>
    <m/>
    <m/>
    <m/>
    <m/>
  </r>
  <r>
    <s v="Catherine Jelski"/>
    <n v="87"/>
    <x v="3854"/>
    <s v="Drama"/>
    <x v="4561"/>
    <s v="English"/>
    <s v="USA"/>
    <s v="-"/>
    <n v="2000"/>
    <n v="4.2"/>
    <s v="Drama"/>
    <x v="2"/>
    <m/>
    <m/>
    <m/>
    <m/>
    <m/>
    <m/>
  </r>
  <r>
    <s v="Shane Dawson"/>
    <n v="93"/>
    <x v="3855"/>
    <s v="Comedy"/>
    <x v="4562"/>
    <s v="English"/>
    <s v="USA"/>
    <n v="600000"/>
    <n v="2014"/>
    <n v="5.0999999999999996"/>
    <s v="Comedy"/>
    <x v="2"/>
    <m/>
    <m/>
    <m/>
    <m/>
    <m/>
    <m/>
  </r>
  <r>
    <s v="Tommy Wirkola"/>
    <n v="91"/>
    <x v="3856"/>
    <s v="Comedy|Horror"/>
    <x v="4563"/>
    <s v="Norwegian"/>
    <s v="Norway"/>
    <n v="800000"/>
    <n v="2009"/>
    <n v="6.4"/>
    <s v="Comedy"/>
    <x v="11"/>
    <m/>
    <m/>
    <m/>
    <m/>
    <m/>
    <m/>
  </r>
  <r>
    <s v="Ryan Little"/>
    <n v="90"/>
    <x v="3857"/>
    <s v="Action|Adventure|Drama|War"/>
    <x v="4564"/>
    <s v="English"/>
    <s v="USA"/>
    <n v="780000"/>
    <n v="2003"/>
    <n v="6.8"/>
    <s v="Action"/>
    <x v="0"/>
    <s v="Drama"/>
    <s v="War"/>
    <m/>
    <m/>
    <m/>
    <m/>
  </r>
  <r>
    <s v="Clark Baker"/>
    <n v="14"/>
    <x v="4"/>
    <s v="Horror|Sci-Fi|Short|Thriller"/>
    <x v="4565"/>
    <s v="English"/>
    <s v="USA"/>
    <s v="-"/>
    <n v="2012"/>
    <n v="6.2"/>
    <s v="Horror"/>
    <x v="10"/>
    <s v="Short"/>
    <s v="Thriller"/>
    <m/>
    <m/>
    <m/>
    <m/>
  </r>
  <r>
    <s v="George Lucas"/>
    <n v="112"/>
    <x v="3858"/>
    <s v="Comedy|Drama|Music"/>
    <x v="4566"/>
    <s v="English"/>
    <s v="USA"/>
    <n v="777000"/>
    <n v="1973"/>
    <n v="7.5"/>
    <s v="Comedy"/>
    <x v="9"/>
    <s v="Music"/>
    <m/>
    <m/>
    <m/>
    <m/>
    <m/>
  </r>
  <r>
    <s v="Robert Greenwald"/>
    <n v="75"/>
    <x v="4"/>
    <s v="Documentary|War"/>
    <x v="4567"/>
    <s v="English"/>
    <s v="USA"/>
    <n v="750000"/>
    <n v="2006"/>
    <n v="7.7"/>
    <s v="Documentary"/>
    <x v="17"/>
    <m/>
    <m/>
    <m/>
    <m/>
    <m/>
    <m/>
  </r>
  <r>
    <s v="Matt Maiellaro"/>
    <n v="86"/>
    <x v="3859"/>
    <s v="Action|Adventure|Animation|Comedy|Fantasy|Sci-Fi"/>
    <x v="4568"/>
    <s v="English"/>
    <s v="USA"/>
    <n v="750000"/>
    <n v="2007"/>
    <n v="6.9"/>
    <s v="Action"/>
    <x v="0"/>
    <s v="Animation"/>
    <s v="Comedy"/>
    <s v="Fantasy"/>
    <s v="Sci-Fi"/>
    <m/>
    <m/>
  </r>
  <r>
    <s v="Colin Trevorrow"/>
    <n v="86"/>
    <x v="3860"/>
    <s v="Comedy|Drama|Romance"/>
    <x v="4569"/>
    <s v="English"/>
    <s v="USA"/>
    <n v="750000"/>
    <n v="2012"/>
    <n v="7"/>
    <s v="Comedy"/>
    <x v="9"/>
    <s v="Romance"/>
    <m/>
    <m/>
    <m/>
    <m/>
    <m/>
  </r>
  <r>
    <s v="Leslie Small"/>
    <n v="89"/>
    <x v="3861"/>
    <s v="Comedy|Documentary"/>
    <x v="4570"/>
    <s v="English"/>
    <s v="USA"/>
    <s v="-"/>
    <n v="2011"/>
    <n v="7.5"/>
    <s v="Comedy"/>
    <x v="21"/>
    <m/>
    <m/>
    <m/>
    <m/>
    <m/>
    <m/>
  </r>
  <r>
    <s v="Ben Wheatley"/>
    <n v="95"/>
    <x v="3862"/>
    <s v="Crime|Horror|Thriller"/>
    <x v="4571"/>
    <s v="English"/>
    <s v="UK"/>
    <n v="500000"/>
    <n v="2011"/>
    <n v="6.3"/>
    <s v="Crime"/>
    <x v="11"/>
    <s v="Thriller"/>
    <m/>
    <m/>
    <m/>
    <m/>
    <m/>
  </r>
  <r>
    <s v="Ti West"/>
    <n v="101"/>
    <x v="3863"/>
    <s v="Horror"/>
    <x v="4572"/>
    <s v="English"/>
    <s v="USA"/>
    <n v="750000"/>
    <n v="2011"/>
    <n v="5.5"/>
    <s v="Horror"/>
    <x v="2"/>
    <m/>
    <m/>
    <m/>
    <m/>
    <m/>
    <m/>
  </r>
  <r>
    <s v="David S. Goyer"/>
    <n v="89"/>
    <x v="2352"/>
    <s v="Drama|Fantasy|Horror|Mystery|Thriller"/>
    <x v="2512"/>
    <s v="English"/>
    <s v="USA"/>
    <n v="16000000"/>
    <n v="2009"/>
    <n v="4.8"/>
    <s v="Drama"/>
    <x v="5"/>
    <s v="Horror"/>
    <s v="Mystery"/>
    <s v="Thriller"/>
    <m/>
    <m/>
    <m/>
  </r>
  <r>
    <s v="Bernardo Bertolucci"/>
    <n v="106"/>
    <x v="4"/>
    <s v="Drama"/>
    <x v="4573"/>
    <s v="Italian"/>
    <s v="Italy"/>
    <n v="750000"/>
    <n v="1970"/>
    <n v="8.1"/>
    <s v="Drama"/>
    <x v="2"/>
    <m/>
    <m/>
    <m/>
    <m/>
    <m/>
    <m/>
  </r>
  <r>
    <s v="Neil Burger"/>
    <n v="88"/>
    <x v="3864"/>
    <s v="Drama"/>
    <x v="4574"/>
    <s v="English"/>
    <s v="USA"/>
    <n v="750000"/>
    <n v="2002"/>
    <n v="6.6"/>
    <s v="Drama"/>
    <x v="2"/>
    <m/>
    <m/>
    <m/>
    <m/>
    <m/>
    <m/>
  </r>
  <r>
    <s v="Oliver Blackburn"/>
    <n v="99"/>
    <x v="3865"/>
    <s v="Crime|Drama|Horror|Thriller"/>
    <x v="4575"/>
    <s v="English"/>
    <s v="UK"/>
    <n v="900000"/>
    <n v="2008"/>
    <n v="5.2"/>
    <s v="Crime"/>
    <x v="9"/>
    <s v="Horror"/>
    <s v="Thriller"/>
    <m/>
    <m/>
    <m/>
    <m/>
  </r>
  <r>
    <s v="Jonathan Levine"/>
    <n v="90"/>
    <x v="4"/>
    <s v="Horror"/>
    <x v="4576"/>
    <s v="English"/>
    <s v="USA"/>
    <n v="750000"/>
    <n v="2006"/>
    <n v="5.6"/>
    <s v="Horror"/>
    <x v="2"/>
    <m/>
    <m/>
    <m/>
    <m/>
    <m/>
    <m/>
  </r>
  <r>
    <s v="Christopher Hutson"/>
    <n v="95"/>
    <x v="4"/>
    <s v="Horror"/>
    <x v="4577"/>
    <s v="English"/>
    <s v="USA"/>
    <n v="750000"/>
    <n v="2009"/>
    <n v="3.1"/>
    <s v="Horror"/>
    <x v="2"/>
    <m/>
    <m/>
    <m/>
    <m/>
    <m/>
    <m/>
  </r>
  <r>
    <s v="Fred Zinnemann"/>
    <n v="85"/>
    <x v="4"/>
    <s v="Thriller|Western"/>
    <x v="4578"/>
    <s v="English"/>
    <s v="USA"/>
    <n v="750000"/>
    <n v="1952"/>
    <n v="8.1"/>
    <s v="Thriller"/>
    <x v="13"/>
    <m/>
    <m/>
    <m/>
    <m/>
    <m/>
    <m/>
  </r>
  <r>
    <s v="Steve James"/>
    <n v="170"/>
    <x v="3866"/>
    <s v="Documentary|Drama|Sport"/>
    <x v="4579"/>
    <s v="English"/>
    <s v="USA"/>
    <n v="700000"/>
    <n v="1994"/>
    <n v="8.3000000000000007"/>
    <s v="Documentary"/>
    <x v="9"/>
    <s v="Sport"/>
    <m/>
    <m/>
    <m/>
    <m/>
    <m/>
  </r>
  <r>
    <s v="David LaChapelle"/>
    <n v="86"/>
    <x v="3867"/>
    <s v="Documentary|Music"/>
    <x v="4580"/>
    <s v="English"/>
    <s v="USA"/>
    <s v="-"/>
    <n v="2005"/>
    <n v="7.1"/>
    <s v="Documentary"/>
    <x v="16"/>
    <m/>
    <m/>
    <m/>
    <m/>
    <m/>
    <m/>
  </r>
  <r>
    <s v="Joseph Kosinski"/>
    <s v="-"/>
    <x v="4"/>
    <s v="Action|Adventure|Fantasy|Sci-Fi"/>
    <x v="4581"/>
    <s v="English"/>
    <s v="USA"/>
    <s v="-"/>
    <n v="2014"/>
    <n v="8.1"/>
    <s v="Action"/>
    <x v="0"/>
    <s v="Fantasy"/>
    <s v="Sci-Fi"/>
    <m/>
    <m/>
    <m/>
    <m/>
  </r>
  <r>
    <s v="Michael Cuesta"/>
    <n v="97"/>
    <x v="3868"/>
    <s v="Crime|Drama"/>
    <x v="4582"/>
    <s v="English"/>
    <s v="USA"/>
    <n v="700000"/>
    <n v="2001"/>
    <n v="7.2"/>
    <s v="Crime"/>
    <x v="9"/>
    <m/>
    <m/>
    <m/>
    <m/>
    <m/>
    <m/>
  </r>
  <r>
    <s v="Caryn Waechter"/>
    <n v="104"/>
    <x v="4"/>
    <s v="Drama|Mystery|Thriller"/>
    <x v="4583"/>
    <s v="English"/>
    <s v="USA"/>
    <n v="1000000"/>
    <n v="2014"/>
    <n v="6.3"/>
    <s v="Drama"/>
    <x v="12"/>
    <s v="Thriller"/>
    <m/>
    <m/>
    <m/>
    <m/>
    <m/>
  </r>
  <r>
    <s v="Emily Dell"/>
    <n v="88"/>
    <x v="4"/>
    <s v="Drama|Music|Romance"/>
    <x v="4584"/>
    <s v="English"/>
    <s v="USA"/>
    <s v="-"/>
    <n v="2009"/>
    <n v="4"/>
    <s v="Drama"/>
    <x v="16"/>
    <s v="Romance"/>
    <m/>
    <m/>
    <m/>
    <m/>
    <m/>
  </r>
  <r>
    <s v="Peter Jackson"/>
    <n v="201"/>
    <x v="25"/>
    <s v="Action|Adventure|Drama|Romance"/>
    <x v="25"/>
    <s v="English"/>
    <s v="New Zealand"/>
    <n v="207000000"/>
    <n v="2005"/>
    <n v="7.2"/>
    <s v="Action"/>
    <x v="0"/>
    <s v="Drama"/>
    <s v="Romance"/>
    <m/>
    <m/>
    <m/>
    <m/>
  </r>
  <r>
    <s v="Jaume Collet-Serra"/>
    <n v="108"/>
    <x v="1383"/>
    <s v="Horror"/>
    <x v="1437"/>
    <s v="English"/>
    <s v="Australia"/>
    <n v="30000000"/>
    <n v="2005"/>
    <n v="5.3"/>
    <s v="Horror"/>
    <x v="2"/>
    <m/>
    <m/>
    <m/>
    <m/>
    <m/>
    <m/>
  </r>
  <r>
    <s v="Ryan Fleck"/>
    <n v="106"/>
    <x v="3869"/>
    <s v="Drama"/>
    <x v="4585"/>
    <s v="English"/>
    <s v="USA"/>
    <n v="700000"/>
    <n v="2006"/>
    <n v="7.2"/>
    <s v="Drama"/>
    <x v="2"/>
    <m/>
    <m/>
    <m/>
    <m/>
    <m/>
    <m/>
  </r>
  <r>
    <s v="Jennifer Wynne Farmer"/>
    <n v="107"/>
    <x v="3870"/>
    <s v="Drama"/>
    <x v="4586"/>
    <s v="English"/>
    <s v="USA"/>
    <n v="700000"/>
    <n v="1998"/>
    <n v="6.5"/>
    <s v="Drama"/>
    <x v="2"/>
    <m/>
    <m/>
    <m/>
    <m/>
    <m/>
    <m/>
  </r>
  <r>
    <s v="Christopher Scott Cherot"/>
    <n v="84"/>
    <x v="3871"/>
    <s v="Comedy"/>
    <x v="4587"/>
    <s v="English"/>
    <s v="USA"/>
    <n v="650000"/>
    <n v="1997"/>
    <n v="6.5"/>
    <s v="Comedy"/>
    <x v="2"/>
    <m/>
    <m/>
    <m/>
    <m/>
    <m/>
    <m/>
  </r>
  <r>
    <s v="H.M. Coakley"/>
    <n v="91"/>
    <x v="4"/>
    <s v="Crime|Drama|Thriller"/>
    <x v="4588"/>
    <s v="English"/>
    <s v="USA"/>
    <n v="750000"/>
    <n v="2015"/>
    <n v="4.9000000000000004"/>
    <s v="Crime"/>
    <x v="9"/>
    <s v="Thriller"/>
    <m/>
    <m/>
    <m/>
    <m/>
    <m/>
  </r>
  <r>
    <s v="Randy Moore"/>
    <n v="90"/>
    <x v="3872"/>
    <s v="Fantasy|Horror"/>
    <x v="4589"/>
    <s v="English"/>
    <s v="USA"/>
    <s v="-"/>
    <n v="2013"/>
    <n v="5.2"/>
    <s v="Fantasy"/>
    <x v="11"/>
    <m/>
    <m/>
    <m/>
    <m/>
    <m/>
    <m/>
  </r>
  <r>
    <s v="Chris Atkins"/>
    <n v="103"/>
    <x v="4"/>
    <s v="Documentary"/>
    <x v="4590"/>
    <s v="English"/>
    <s v="UK"/>
    <n v="400000"/>
    <n v="2009"/>
    <n v="7.4"/>
    <s v="Documentary"/>
    <x v="2"/>
    <m/>
    <m/>
    <m/>
    <m/>
    <m/>
    <m/>
  </r>
  <r>
    <s v="Bill Benenson"/>
    <n v="71"/>
    <x v="4"/>
    <s v="Documentary"/>
    <x v="4591"/>
    <s v="English"/>
    <s v="USA"/>
    <n v="650000"/>
    <n v="2014"/>
    <n v="7.4"/>
    <s v="Documentary"/>
    <x v="2"/>
    <m/>
    <m/>
    <m/>
    <m/>
    <m/>
    <m/>
  </r>
  <r>
    <s v="Ryan Smith"/>
    <n v="90"/>
    <x v="4"/>
    <s v="Fantasy|Horror|Mystery|Thriller"/>
    <x v="4592"/>
    <s v="English"/>
    <s v="USA"/>
    <n v="650000"/>
    <n v="2012"/>
    <n v="5.4"/>
    <s v="Fantasy"/>
    <x v="11"/>
    <s v="Mystery"/>
    <s v="Thriller"/>
    <m/>
    <m/>
    <m/>
    <m/>
  </r>
  <r>
    <s v="Travis Romero"/>
    <n v="67"/>
    <x v="4"/>
    <s v="Drama|Thriller"/>
    <x v="4593"/>
    <s v="English"/>
    <s v="USA"/>
    <n v="625000"/>
    <n v="2013"/>
    <n v="3.9"/>
    <s v="Drama"/>
    <x v="1"/>
    <m/>
    <m/>
    <m/>
    <m/>
    <m/>
    <m/>
  </r>
  <r>
    <s v="Anna Mastro"/>
    <n v="94"/>
    <x v="4"/>
    <s v="Comedy|Drama"/>
    <x v="4594"/>
    <s v="English"/>
    <s v="USA"/>
    <n v="700000"/>
    <n v="2015"/>
    <n v="5.3"/>
    <s v="Comedy"/>
    <x v="9"/>
    <m/>
    <m/>
    <m/>
    <m/>
    <m/>
    <m/>
  </r>
  <r>
    <s v="Mark Sandrich"/>
    <n v="81"/>
    <x v="3546"/>
    <s v="Comedy|Musical|Romance"/>
    <x v="4595"/>
    <s v="English"/>
    <s v="USA"/>
    <n v="609000"/>
    <n v="1935"/>
    <n v="7.8"/>
    <s v="Comedy"/>
    <x v="15"/>
    <s v="Romance"/>
    <m/>
    <m/>
    <m/>
    <m/>
    <m/>
  </r>
  <r>
    <s v="Daniel Myrick"/>
    <n v="81"/>
    <x v="3873"/>
    <s v="Horror"/>
    <x v="4596"/>
    <s v="English"/>
    <s v="USA"/>
    <n v="60000"/>
    <n v="1999"/>
    <n v="6.4"/>
    <s v="Horror"/>
    <x v="2"/>
    <m/>
    <m/>
    <m/>
    <m/>
    <m/>
    <m/>
  </r>
  <r>
    <s v="Michael Wadleigh"/>
    <n v="215"/>
    <x v="3874"/>
    <s v="Documentary|History|Music"/>
    <x v="4597"/>
    <s v="English"/>
    <s v="USA"/>
    <n v="600000"/>
    <n v="1970"/>
    <n v="8.1"/>
    <s v="Documentary"/>
    <x v="14"/>
    <s v="Music"/>
    <m/>
    <m/>
    <m/>
    <m/>
    <m/>
  </r>
  <r>
    <s v="John Landis"/>
    <n v="83"/>
    <x v="4"/>
    <s v="Comedy"/>
    <x v="4598"/>
    <s v="English"/>
    <s v="USA"/>
    <n v="650000"/>
    <n v="1977"/>
    <n v="6.5"/>
    <s v="Comedy"/>
    <x v="2"/>
    <m/>
    <m/>
    <m/>
    <m/>
    <m/>
    <m/>
  </r>
  <r>
    <s v="Jon Gunn"/>
    <n v="106"/>
    <x v="3875"/>
    <s v="Action|Crime|Drama"/>
    <x v="4599"/>
    <s v="English"/>
    <s v="USA"/>
    <n v="600000"/>
    <n v="2000"/>
    <n v="5.6"/>
    <s v="Action"/>
    <x v="7"/>
    <s v="Drama"/>
    <m/>
    <m/>
    <m/>
    <m/>
    <m/>
  </r>
  <r>
    <s v="Gene Teigland"/>
    <n v="103"/>
    <x v="3876"/>
    <s v="Mystery|Thriller"/>
    <x v="4600"/>
    <s v="English"/>
    <s v="USA"/>
    <n v="600000"/>
    <n v="2007"/>
    <n v="5.6"/>
    <s v="Mystery"/>
    <x v="1"/>
    <m/>
    <m/>
    <m/>
    <m/>
    <m/>
    <m/>
  </r>
  <r>
    <s v="Scott Ziehl"/>
    <n v="90"/>
    <x v="3877"/>
    <s v="Drama"/>
    <x v="4601"/>
    <s v="English"/>
    <s v="USA"/>
    <n v="600000"/>
    <n v="1998"/>
    <n v="6.6"/>
    <s v="Drama"/>
    <x v="2"/>
    <m/>
    <m/>
    <m/>
    <m/>
    <m/>
    <m/>
  </r>
  <r>
    <s v="Richard Montoya"/>
    <n v="88"/>
    <x v="3878"/>
    <s v="Crime|Drama"/>
    <x v="4602"/>
    <s v="English"/>
    <s v="USA"/>
    <s v="-"/>
    <n v="2013"/>
    <n v="6.3"/>
    <s v="Crime"/>
    <x v="9"/>
    <m/>
    <m/>
    <m/>
    <m/>
    <m/>
    <m/>
  </r>
  <r>
    <s v="Johanna Schwartz"/>
    <n v="105"/>
    <x v="4"/>
    <s v="Documentary"/>
    <x v="4603"/>
    <s v="French"/>
    <s v="UK"/>
    <n v="400000"/>
    <n v="2015"/>
    <n v="7.7"/>
    <s v="Documentary"/>
    <x v="2"/>
    <m/>
    <m/>
    <m/>
    <m/>
    <m/>
    <m/>
  </r>
  <r>
    <s v="William Gazecki"/>
    <n v="115"/>
    <x v="4"/>
    <s v="Documentary"/>
    <x v="4604"/>
    <s v="English"/>
    <s v="USA"/>
    <n v="750000"/>
    <n v="2002"/>
    <n v="7"/>
    <s v="Documentary"/>
    <x v="2"/>
    <m/>
    <m/>
    <m/>
    <m/>
    <m/>
    <m/>
  </r>
  <r>
    <s v="Lance McDaniel"/>
    <n v="90"/>
    <x v="4"/>
    <s v="Action|Drama|Thriller"/>
    <x v="4605"/>
    <s v="English"/>
    <s v="USA"/>
    <n v="600000"/>
    <n v="2014"/>
    <n v="8"/>
    <s v="Action"/>
    <x v="9"/>
    <s v="Thriller"/>
    <m/>
    <m/>
    <m/>
    <m/>
    <m/>
  </r>
  <r>
    <s v="Thomas Lilti"/>
    <n v="102"/>
    <x v="4"/>
    <s v="Comedy|Drama"/>
    <x v="4606"/>
    <s v="French"/>
    <s v="France"/>
    <s v="-"/>
    <n v="2016"/>
    <n v="7.2"/>
    <s v="Comedy"/>
    <x v="9"/>
    <m/>
    <m/>
    <m/>
    <m/>
    <m/>
    <m/>
  </r>
  <r>
    <s v="Michael Walker"/>
    <n v="98"/>
    <x v="4"/>
    <s v="Thriller"/>
    <x v="4607"/>
    <s v="English"/>
    <s v="USA"/>
    <n v="600000"/>
    <n v="2013"/>
    <n v="4.5"/>
    <s v="Thriller"/>
    <x v="2"/>
    <m/>
    <m/>
    <m/>
    <m/>
    <m/>
    <m/>
  </r>
  <r>
    <s v="Richard Lester"/>
    <n v="87"/>
    <x v="3879"/>
    <s v="Comedy|Musical"/>
    <x v="4608"/>
    <s v="English"/>
    <s v="UK"/>
    <n v="560000"/>
    <n v="1964"/>
    <n v="7.7"/>
    <s v="Comedy"/>
    <x v="15"/>
    <m/>
    <m/>
    <m/>
    <m/>
    <m/>
    <m/>
  </r>
  <r>
    <s v="U. Roberto Romano"/>
    <n v="80"/>
    <x v="3880"/>
    <s v="Documentary"/>
    <x v="4609"/>
    <s v="English"/>
    <s v="USA"/>
    <n v="560000"/>
    <n v="2011"/>
    <n v="7.2"/>
    <s v="Documentary"/>
    <x v="2"/>
    <m/>
    <m/>
    <m/>
    <m/>
    <m/>
    <m/>
  </r>
  <r>
    <s v="Amy Holden Jones"/>
    <n v="88"/>
    <x v="4"/>
    <s v="Drama|Romance"/>
    <x v="4610"/>
    <s v="English"/>
    <s v="USA"/>
    <n v="550000"/>
    <n v="1983"/>
    <n v="6.1"/>
    <s v="Drama"/>
    <x v="6"/>
    <m/>
    <m/>
    <m/>
    <m/>
    <m/>
    <m/>
  </r>
  <r>
    <s v="Blaz Zavrsnik"/>
    <n v="83"/>
    <x v="4"/>
    <s v="Comedy"/>
    <x v="4611"/>
    <s v="Slovenian"/>
    <s v="Slovenia"/>
    <n v="500000"/>
    <n v="2015"/>
    <n v="6.4"/>
    <s v="Comedy"/>
    <x v="2"/>
    <m/>
    <m/>
    <m/>
    <m/>
    <m/>
    <m/>
  </r>
  <r>
    <s v="Alex Kendrick"/>
    <n v="122"/>
    <x v="3881"/>
    <s v="Drama|Romance"/>
    <x v="4612"/>
    <s v="English"/>
    <s v="USA"/>
    <n v="500000"/>
    <n v="2008"/>
    <n v="6.5"/>
    <s v="Drama"/>
    <x v="6"/>
    <m/>
    <m/>
    <m/>
    <m/>
    <m/>
    <m/>
  </r>
  <r>
    <s v="Pan Nalin"/>
    <n v="115"/>
    <x v="4"/>
    <s v="Biography|Documentary|Drama"/>
    <x v="4613"/>
    <s v="Hindi"/>
    <s v="India"/>
    <n v="550000"/>
    <n v="2013"/>
    <n v="7"/>
    <s v="Biography"/>
    <x v="21"/>
    <s v="Drama"/>
    <m/>
    <m/>
    <m/>
    <m/>
    <m/>
  </r>
  <r>
    <s v="Joe Camp"/>
    <n v="86"/>
    <x v="3882"/>
    <s v="Adventure|Family|Romance"/>
    <x v="4614"/>
    <s v="English"/>
    <s v="USA"/>
    <n v="500000"/>
    <n v="1974"/>
    <n v="6.1"/>
    <s v="Adventure"/>
    <x v="4"/>
    <s v="Romance"/>
    <m/>
    <m/>
    <m/>
    <m/>
    <m/>
  </r>
  <r>
    <s v="Chris Kentis"/>
    <n v="79"/>
    <x v="3883"/>
    <s v="Adventure|Biography|Drama|Horror|Thriller"/>
    <x v="4615"/>
    <s v="English"/>
    <s v="USA"/>
    <n v="500000"/>
    <n v="2003"/>
    <n v="5.7"/>
    <s v="Adventure"/>
    <x v="18"/>
    <s v="Drama"/>
    <s v="Horror"/>
    <s v="Thriller"/>
    <m/>
    <m/>
    <m/>
  </r>
  <r>
    <s v="Matt Walsh"/>
    <n v="87"/>
    <x v="4"/>
    <s v="Comedy"/>
    <x v="4616"/>
    <s v="English"/>
    <s v="USA"/>
    <s v="-"/>
    <n v="2011"/>
    <n v="5.4"/>
    <s v="Comedy"/>
    <x v="2"/>
    <m/>
    <m/>
    <m/>
    <m/>
    <m/>
    <m/>
  </r>
  <r>
    <s v="John 'Bud' Cardos"/>
    <n v="97"/>
    <x v="3884"/>
    <s v="Horror|Sci-Fi"/>
    <x v="4617"/>
    <s v="English"/>
    <s v="USA"/>
    <n v="500000"/>
    <n v="1977"/>
    <n v="5.9"/>
    <s v="Horror"/>
    <x v="10"/>
    <m/>
    <m/>
    <m/>
    <m/>
    <m/>
    <m/>
  </r>
  <r>
    <s v="Marilyn Agrelo"/>
    <n v="105"/>
    <x v="3885"/>
    <s v="Documentary|Family|Music"/>
    <x v="4618"/>
    <s v="English"/>
    <s v="USA"/>
    <s v="-"/>
    <n v="2005"/>
    <n v="7.5"/>
    <s v="Documentary"/>
    <x v="4"/>
    <s v="Music"/>
    <m/>
    <m/>
    <m/>
    <m/>
    <m/>
  </r>
  <r>
    <s v="Tom McCarthy"/>
    <n v="89"/>
    <x v="3886"/>
    <s v="Comedy|Drama"/>
    <x v="4619"/>
    <s v="English"/>
    <s v="USA"/>
    <n v="500000"/>
    <n v="2003"/>
    <n v="7.7"/>
    <s v="Comedy"/>
    <x v="9"/>
    <m/>
    <m/>
    <m/>
    <m/>
    <m/>
    <m/>
  </r>
  <r>
    <s v="Brian Baugh"/>
    <n v="120"/>
    <x v="3887"/>
    <s v="Drama"/>
    <x v="4620"/>
    <s v="English"/>
    <s v="USA"/>
    <n v="1000000"/>
    <n v="2009"/>
    <n v="7.1"/>
    <s v="Drama"/>
    <x v="2"/>
    <m/>
    <m/>
    <m/>
    <m/>
    <m/>
    <m/>
  </r>
  <r>
    <s v="Patrick Creadon"/>
    <n v="94"/>
    <x v="3888"/>
    <s v="Documentary"/>
    <x v="4621"/>
    <s v="English"/>
    <s v="USA"/>
    <s v="-"/>
    <n v="2006"/>
    <n v="7.4"/>
    <s v="Documentary"/>
    <x v="2"/>
    <m/>
    <m/>
    <m/>
    <m/>
    <m/>
    <m/>
  </r>
  <r>
    <s v="Barry W. Blaustein"/>
    <n v="108"/>
    <x v="3889"/>
    <s v="Biography|Documentary|Sport"/>
    <x v="4622"/>
    <s v="English"/>
    <s v="USA"/>
    <n v="500000"/>
    <n v="1999"/>
    <n v="7.6"/>
    <s v="Biography"/>
    <x v="21"/>
    <s v="Sport"/>
    <m/>
    <m/>
    <m/>
    <m/>
    <m/>
  </r>
  <r>
    <s v="Kurt Hale"/>
    <n v="102"/>
    <x v="3890"/>
    <s v="Comedy|Drama|Romance"/>
    <x v="4623"/>
    <s v="English"/>
    <s v="USA"/>
    <n v="500000"/>
    <n v="2002"/>
    <n v="6.4"/>
    <s v="Comedy"/>
    <x v="9"/>
    <s v="Romance"/>
    <m/>
    <m/>
    <m/>
    <m/>
    <m/>
  </r>
  <r>
    <s v="Siddiq Barmak"/>
    <n v="83"/>
    <x v="3891"/>
    <s v="Drama"/>
    <x v="4624"/>
    <s v="Dari"/>
    <s v="Afghanistan"/>
    <n v="46000"/>
    <n v="2003"/>
    <n v="7.4"/>
    <s v="Drama"/>
    <x v="2"/>
    <m/>
    <m/>
    <m/>
    <m/>
    <m/>
    <m/>
  </r>
  <r>
    <s v="Joseph Dorman"/>
    <n v="93"/>
    <x v="3892"/>
    <s v="Documentary"/>
    <x v="4625"/>
    <s v="English"/>
    <s v="USA"/>
    <n v="500000"/>
    <n v="2011"/>
    <n v="6.8"/>
    <s v="Documentary"/>
    <x v="2"/>
    <m/>
    <m/>
    <m/>
    <m/>
    <m/>
    <m/>
  </r>
  <r>
    <s v="Greg Harrison"/>
    <n v="86"/>
    <x v="3893"/>
    <s v="Drama|Music"/>
    <x v="4626"/>
    <s v="English"/>
    <s v="USA"/>
    <n v="500000"/>
    <n v="2000"/>
    <n v="6.5"/>
    <s v="Drama"/>
    <x v="16"/>
    <m/>
    <m/>
    <m/>
    <m/>
    <m/>
    <m/>
  </r>
  <r>
    <s v="Kurt Hale"/>
    <n v="101"/>
    <x v="3894"/>
    <s v="Comedy|Crime|Family"/>
    <x v="4627"/>
    <s v="English"/>
    <s v="USA"/>
    <n v="500000"/>
    <n v="2003"/>
    <n v="6"/>
    <s v="Comedy"/>
    <x v="7"/>
    <s v="Family"/>
    <m/>
    <m/>
    <m/>
    <m/>
    <m/>
  </r>
  <r>
    <s v="Michael Polish"/>
    <n v="111"/>
    <x v="3895"/>
    <s v="Drama"/>
    <x v="4628"/>
    <s v="English"/>
    <s v="USA"/>
    <n v="500000"/>
    <n v="1999"/>
    <n v="7.3"/>
    <s v="Drama"/>
    <x v="2"/>
    <m/>
    <m/>
    <m/>
    <m/>
    <m/>
    <m/>
  </r>
  <r>
    <s v="Jacob Aaron Estes"/>
    <n v="90"/>
    <x v="3896"/>
    <s v="Crime|Drama"/>
    <x v="4629"/>
    <s v="English"/>
    <s v="USA"/>
    <n v="500000"/>
    <n v="2004"/>
    <n v="7.3"/>
    <s v="Crime"/>
    <x v="9"/>
    <m/>
    <m/>
    <m/>
    <m/>
    <m/>
    <m/>
  </r>
  <r>
    <s v="Morgan J. Freeman"/>
    <n v="86"/>
    <x v="3897"/>
    <s v="Crime|Drama|Romance"/>
    <x v="4630"/>
    <s v="English"/>
    <s v="USA"/>
    <n v="500000"/>
    <n v="1997"/>
    <n v="6.5"/>
    <s v="Crime"/>
    <x v="9"/>
    <s v="Romance"/>
    <m/>
    <m/>
    <m/>
    <m/>
    <m/>
  </r>
  <r>
    <s v="Eric Schaeffer"/>
    <n v="98"/>
    <x v="3898"/>
    <s v="Comedy|Romance"/>
    <x v="4631"/>
    <s v="English"/>
    <s v="USA"/>
    <n v="500000"/>
    <n v="2001"/>
    <n v="6"/>
    <s v="Comedy"/>
    <x v="6"/>
    <m/>
    <m/>
    <m/>
    <m/>
    <m/>
    <m/>
  </r>
  <r>
    <s v="Neema Barnette"/>
    <n v="91"/>
    <x v="3899"/>
    <s v="Crime|Drama|Thriller"/>
    <x v="4632"/>
    <s v="English"/>
    <s v="USA"/>
    <n v="500000"/>
    <n v="2002"/>
    <n v="5.3"/>
    <s v="Crime"/>
    <x v="9"/>
    <s v="Thriller"/>
    <m/>
    <m/>
    <m/>
    <m/>
    <m/>
  </r>
  <r>
    <s v="Steve Buscemi"/>
    <n v="91"/>
    <x v="3900"/>
    <s v="Comedy|Drama"/>
    <x v="4633"/>
    <s v="English"/>
    <s v="USA"/>
    <n v="500000"/>
    <n v="2005"/>
    <n v="6.6"/>
    <s v="Comedy"/>
    <x v="9"/>
    <m/>
    <m/>
    <m/>
    <m/>
    <m/>
    <m/>
  </r>
  <r>
    <s v="Joe Swanberg"/>
    <n v="90"/>
    <x v="3901"/>
    <s v="Comedy|Drama|Romance"/>
    <x v="4634"/>
    <s v="English"/>
    <s v="USA"/>
    <s v="-"/>
    <n v="2013"/>
    <n v="6.1"/>
    <s v="Comedy"/>
    <x v="9"/>
    <s v="Romance"/>
    <m/>
    <m/>
    <m/>
    <m/>
    <m/>
  </r>
  <r>
    <s v="Molly Bernstein"/>
    <n v="88"/>
    <x v="3902"/>
    <s v="Documentary"/>
    <x v="4635"/>
    <s v="English"/>
    <s v="USA"/>
    <n v="500000"/>
    <n v="2012"/>
    <n v="7.1"/>
    <s v="Documentary"/>
    <x v="2"/>
    <m/>
    <m/>
    <m/>
    <m/>
    <m/>
    <m/>
  </r>
  <r>
    <s v="Akira Kurosawa"/>
    <n v="202"/>
    <x v="3903"/>
    <s v="Action|Adventure|Drama"/>
    <x v="4636"/>
    <s v="Japanese"/>
    <s v="Japan"/>
    <n v="2000000"/>
    <n v="1954"/>
    <n v="8.6999999999999993"/>
    <s v="Action"/>
    <x v="0"/>
    <s v="Drama"/>
    <m/>
    <m/>
    <m/>
    <m/>
    <m/>
  </r>
  <r>
    <s v="Marius A. Markevicius"/>
    <n v="89"/>
    <x v="3904"/>
    <s v="Documentary|Sport"/>
    <x v="4637"/>
    <s v="English"/>
    <s v="USA"/>
    <n v="500000"/>
    <n v="2012"/>
    <n v="8.4"/>
    <s v="Documentary"/>
    <x v="19"/>
    <m/>
    <m/>
    <m/>
    <m/>
    <m/>
    <m/>
  </r>
  <r>
    <s v="Tom DiCillo"/>
    <n v="97"/>
    <x v="4"/>
    <s v="Comedy|Music|Romance"/>
    <x v="4638"/>
    <s v="English"/>
    <s v="Switzerland"/>
    <n v="500000"/>
    <n v="1991"/>
    <n v="5.8"/>
    <s v="Comedy"/>
    <x v="16"/>
    <s v="Romance"/>
    <m/>
    <m/>
    <m/>
    <m/>
    <m/>
  </r>
  <r>
    <s v="Justin Lin"/>
    <n v="84"/>
    <x v="3905"/>
    <s v="Comedy"/>
    <x v="4639"/>
    <s v="English"/>
    <s v="USA"/>
    <n v="500000"/>
    <n v="2007"/>
    <n v="6.2"/>
    <s v="Comedy"/>
    <x v="2"/>
    <m/>
    <m/>
    <m/>
    <m/>
    <m/>
    <m/>
  </r>
  <r>
    <s v="Quentin Dupieux"/>
    <n v="82"/>
    <x v="3906"/>
    <s v="Comedy|Fantasy|Horror"/>
    <x v="4640"/>
    <s v="English"/>
    <s v="France"/>
    <n v="500000"/>
    <n v="2010"/>
    <n v="5.8"/>
    <s v="Comedy"/>
    <x v="5"/>
    <s v="Horror"/>
    <m/>
    <m/>
    <m/>
    <m/>
    <m/>
  </r>
  <r>
    <s v="Tim Johnson"/>
    <n v="94"/>
    <x v="183"/>
    <s v="Adventure|Animation|Comedy|Family|Fantasy|Sci-Fi"/>
    <x v="186"/>
    <s v="English"/>
    <s v="USA"/>
    <n v="135000000"/>
    <n v="2015"/>
    <n v="6.7"/>
    <s v="Adventure"/>
    <x v="3"/>
    <s v="Comedy"/>
    <s v="Family"/>
    <s v="Fantasy"/>
    <s v="Sci-Fi"/>
    <m/>
    <m/>
  </r>
  <r>
    <s v="C. Jay Cox"/>
    <n v="100"/>
    <x v="3907"/>
    <s v="Comedy|Romance"/>
    <x v="4641"/>
    <s v="English"/>
    <s v="USA"/>
    <n v="500000"/>
    <n v="2007"/>
    <n v="5.7"/>
    <s v="Comedy"/>
    <x v="6"/>
    <m/>
    <m/>
    <m/>
    <m/>
    <m/>
    <m/>
  </r>
  <r>
    <s v="Alex Smith"/>
    <n v="112"/>
    <x v="3908"/>
    <s v="Drama|Sport"/>
    <x v="4642"/>
    <s v="English"/>
    <s v="USA"/>
    <n v="500000"/>
    <n v="2002"/>
    <n v="6.1"/>
    <s v="Drama"/>
    <x v="19"/>
    <m/>
    <m/>
    <m/>
    <m/>
    <m/>
    <m/>
  </r>
  <r>
    <s v="Gareth Edwards"/>
    <n v="94"/>
    <x v="3909"/>
    <s v="Drama|Sci-Fi|Thriller"/>
    <x v="4643"/>
    <s v="English"/>
    <s v="UK"/>
    <n v="500000"/>
    <n v="2010"/>
    <n v="6.4"/>
    <s v="Drama"/>
    <x v="10"/>
    <s v="Thriller"/>
    <m/>
    <m/>
    <m/>
    <m/>
    <m/>
  </r>
  <r>
    <s v="Jonathan Parker"/>
    <n v="87"/>
    <x v="4"/>
    <s v="Drama"/>
    <x v="4644"/>
    <s v="English"/>
    <s v="USA"/>
    <s v="-"/>
    <n v="2005"/>
    <n v="5"/>
    <s v="Drama"/>
    <x v="2"/>
    <m/>
    <m/>
    <m/>
    <m/>
    <m/>
    <m/>
  </r>
  <r>
    <s v="Sol Tryon"/>
    <n v="91"/>
    <x v="3910"/>
    <s v="Comedy"/>
    <x v="4645"/>
    <s v="English"/>
    <s v="USA"/>
    <n v="500000"/>
    <n v="2007"/>
    <n v="6.5"/>
    <s v="Comedy"/>
    <x v="2"/>
    <m/>
    <m/>
    <m/>
    <m/>
    <m/>
    <m/>
  </r>
  <r>
    <s v="Alex Craig Mann"/>
    <n v="87"/>
    <x v="3911"/>
    <s v="Comedy|Horror"/>
    <x v="4646"/>
    <s v="English"/>
    <s v="USA"/>
    <n v="500000"/>
    <n v="2012"/>
    <n v="4.5999999999999996"/>
    <s v="Comedy"/>
    <x v="11"/>
    <m/>
    <m/>
    <m/>
    <m/>
    <m/>
    <m/>
  </r>
  <r>
    <s v="Hao Ning"/>
    <n v="98"/>
    <x v="4"/>
    <s v="Comedy|Crime"/>
    <x v="4647"/>
    <s v="Mandarin"/>
    <s v="China"/>
    <n v="3000000"/>
    <n v="2006"/>
    <n v="7.7"/>
    <s v="Comedy"/>
    <x v="7"/>
    <m/>
    <m/>
    <m/>
    <m/>
    <m/>
    <m/>
  </r>
  <r>
    <s v="Stephen Kijak"/>
    <n v="95"/>
    <x v="4"/>
    <s v="Biography|Documentary|Music"/>
    <x v="4648"/>
    <s v="English"/>
    <s v="UK"/>
    <n v="500000"/>
    <n v="2006"/>
    <n v="7.3"/>
    <s v="Biography"/>
    <x v="21"/>
    <s v="Music"/>
    <m/>
    <m/>
    <m/>
    <m/>
    <m/>
  </r>
  <r>
    <s v="Marc Forster"/>
    <n v="87"/>
    <x v="4"/>
    <s v="Drama"/>
    <x v="4649"/>
    <s v="English"/>
    <s v="USA"/>
    <n v="100000"/>
    <n v="2000"/>
    <n v="6.6"/>
    <s v="Drama"/>
    <x v="2"/>
    <m/>
    <m/>
    <m/>
    <m/>
    <m/>
    <m/>
  </r>
  <r>
    <s v="Andrew Niccol"/>
    <n v="102"/>
    <x v="3912"/>
    <s v="Drama|Thriller"/>
    <x v="4650"/>
    <s v="English"/>
    <s v="USA"/>
    <s v="-"/>
    <n v="2014"/>
    <n v="6.4"/>
    <s v="Drama"/>
    <x v="1"/>
    <m/>
    <m/>
    <m/>
    <m/>
    <m/>
    <m/>
  </r>
  <r>
    <s v="Daston Kalili"/>
    <n v="127"/>
    <x v="4"/>
    <s v="Thriller"/>
    <x v="4651"/>
    <s v="English"/>
    <s v="USA"/>
    <n v="500000"/>
    <n v="2005"/>
    <n v="5.8"/>
    <s v="Thriller"/>
    <x v="2"/>
    <m/>
    <m/>
    <m/>
    <m/>
    <m/>
    <m/>
  </r>
  <r>
    <s v="William Gazecki"/>
    <n v="96"/>
    <x v="4"/>
    <s v="Documentary"/>
    <x v="4652"/>
    <s v="English"/>
    <s v="USA"/>
    <n v="500000"/>
    <n v="2014"/>
    <n v="7.2"/>
    <s v="Documentary"/>
    <x v="2"/>
    <m/>
    <m/>
    <m/>
    <m/>
    <m/>
    <m/>
  </r>
  <r>
    <s v="Ol Parker"/>
    <n v="103"/>
    <x v="4"/>
    <s v="Drama|Romance"/>
    <x v="4653"/>
    <s v="English"/>
    <s v="UK"/>
    <s v="-"/>
    <n v="2012"/>
    <n v="7.2"/>
    <s v="Drama"/>
    <x v="6"/>
    <m/>
    <m/>
    <m/>
    <m/>
    <m/>
    <m/>
  </r>
  <r>
    <s v="Michael Hoffman Jr."/>
    <n v="104"/>
    <x v="4"/>
    <s v="Comedy|Horror"/>
    <x v="4654"/>
    <s v="English"/>
    <s v="USA"/>
    <n v="500000"/>
    <n v="2012"/>
    <n v="3.5"/>
    <s v="Comedy"/>
    <x v="11"/>
    <m/>
    <m/>
    <m/>
    <m/>
    <m/>
    <m/>
  </r>
  <r>
    <s v="Patrick Gilles"/>
    <n v="90"/>
    <x v="4"/>
    <s v="History"/>
    <x v="4655"/>
    <s v="English"/>
    <s v="USA"/>
    <s v="-"/>
    <n v="2015"/>
    <n v="7.5"/>
    <s v="History"/>
    <x v="2"/>
    <m/>
    <m/>
    <m/>
    <m/>
    <m/>
    <m/>
  </r>
  <r>
    <s v="Georgia Hilton"/>
    <n v="122"/>
    <x v="4"/>
    <s v="Action|Mystery|Thriller"/>
    <x v="4656"/>
    <s v="English"/>
    <s v="USA"/>
    <s v="-"/>
    <n v="2015"/>
    <n v="2.2000000000000002"/>
    <s v="Action"/>
    <x v="12"/>
    <s v="Thriller"/>
    <m/>
    <m/>
    <m/>
    <m/>
    <m/>
  </r>
  <r>
    <s v="Tamra Davis"/>
    <n v="93"/>
    <x v="2689"/>
    <s v="Comedy|Drama"/>
    <x v="2888"/>
    <s v="English"/>
    <s v="USA"/>
    <n v="12000000"/>
    <n v="2002"/>
    <n v="3.3"/>
    <s v="Comedy"/>
    <x v="9"/>
    <m/>
    <m/>
    <m/>
    <m/>
    <m/>
    <m/>
  </r>
  <r>
    <s v="Jack Heller"/>
    <n v="90"/>
    <x v="4"/>
    <s v="Mystery|Thriller"/>
    <x v="4657"/>
    <s v="English"/>
    <s v="USA"/>
    <n v="500000"/>
    <n v="2011"/>
    <n v="6.6"/>
    <s v="Mystery"/>
    <x v="1"/>
    <m/>
    <m/>
    <m/>
    <m/>
    <m/>
    <m/>
  </r>
  <r>
    <s v="Fernando Baez Mella"/>
    <n v="101"/>
    <x v="4"/>
    <s v="Crime|Drama"/>
    <x v="4658"/>
    <s v="Spanish"/>
    <s v="Dominican Republic"/>
    <n v="500000"/>
    <n v="2012"/>
    <n v="6.9"/>
    <s v="Crime"/>
    <x v="9"/>
    <m/>
    <m/>
    <m/>
    <m/>
    <m/>
    <m/>
  </r>
  <r>
    <s v="Warren Sheppard"/>
    <n v="94"/>
    <x v="4"/>
    <s v="Action|Romance|Sport"/>
    <x v="4659"/>
    <s v="English"/>
    <s v="USA"/>
    <n v="150000"/>
    <n v="2016"/>
    <n v="4"/>
    <s v="Action"/>
    <x v="6"/>
    <s v="Sport"/>
    <m/>
    <m/>
    <m/>
    <m/>
    <m/>
  </r>
  <r>
    <s v="Darren Lynn Bousman"/>
    <n v="97"/>
    <x v="4"/>
    <s v="Horror|Musical"/>
    <x v="4660"/>
    <s v="English"/>
    <s v="USA"/>
    <n v="500000"/>
    <n v="2016"/>
    <n v="7.4"/>
    <s v="Horror"/>
    <x v="15"/>
    <m/>
    <m/>
    <m/>
    <m/>
    <m/>
    <m/>
  </r>
  <r>
    <s v="Justin Paul Miller"/>
    <n v="90"/>
    <x v="4"/>
    <s v="Comedy|Mystery|Thriller"/>
    <x v="4661"/>
    <s v="English"/>
    <s v="USA"/>
    <s v="-"/>
    <n v="2014"/>
    <n v="8.3000000000000007"/>
    <s v="Comedy"/>
    <x v="12"/>
    <s v="Thriller"/>
    <m/>
    <m/>
    <m/>
    <m/>
    <m/>
  </r>
  <r>
    <s v="Joel Paul Reisig"/>
    <n v="108"/>
    <x v="4"/>
    <s v="Family"/>
    <x v="4662"/>
    <s v="English"/>
    <s v="USA"/>
    <n v="500000"/>
    <n v="2016"/>
    <n v="5.7"/>
    <s v="Family"/>
    <x v="2"/>
    <m/>
    <m/>
    <m/>
    <m/>
    <m/>
    <m/>
  </r>
  <r>
    <s v="Catherine Gund"/>
    <n v="82"/>
    <x v="3913"/>
    <s v="Action|Biography|Documentary|Sport"/>
    <x v="4663"/>
    <s v="English"/>
    <s v="USA"/>
    <n v="500000"/>
    <n v="2014"/>
    <n v="6.8"/>
    <s v="Action"/>
    <x v="18"/>
    <s v="Documentary"/>
    <s v="Sport"/>
    <m/>
    <m/>
    <m/>
    <m/>
  </r>
  <r>
    <s v="Luke Dye"/>
    <n v="84"/>
    <x v="4"/>
    <s v="Family"/>
    <x v="4664"/>
    <s v="English"/>
    <s v="USA"/>
    <n v="500000"/>
    <n v="2016"/>
    <n v="5.2"/>
    <s v="Family"/>
    <x v="2"/>
    <m/>
    <m/>
    <m/>
    <m/>
    <m/>
    <m/>
  </r>
  <r>
    <s v="Sam Raimi"/>
    <n v="130"/>
    <x v="38"/>
    <s v="Adventure|Family|Fantasy"/>
    <x v="38"/>
    <s v="English"/>
    <s v="USA"/>
    <n v="215000000"/>
    <n v="2013"/>
    <n v="6.4"/>
    <s v="Adventure"/>
    <x v="4"/>
    <s v="Fantasy"/>
    <m/>
    <m/>
    <m/>
    <m/>
    <m/>
  </r>
  <r>
    <s v="Michael Herz"/>
    <n v="91"/>
    <x v="4"/>
    <s v="Action|Comedy|Horror|Sci-Fi"/>
    <x v="4665"/>
    <s v="English"/>
    <s v="USA"/>
    <n v="475000"/>
    <n v="1984"/>
    <n v="6.2"/>
    <s v="Action"/>
    <x v="8"/>
    <s v="Horror"/>
    <s v="Sci-Fi"/>
    <m/>
    <m/>
    <m/>
    <m/>
  </r>
  <r>
    <s v="Matty Rich"/>
    <n v="91"/>
    <x v="3914"/>
    <s v="Crime|Drama"/>
    <x v="4666"/>
    <s v="English"/>
    <s v="USA"/>
    <n v="450000"/>
    <n v="1991"/>
    <n v="5.9"/>
    <s v="Crime"/>
    <x v="9"/>
    <m/>
    <m/>
    <m/>
    <m/>
    <m/>
    <m/>
  </r>
  <r>
    <s v="Paul Greengrass"/>
    <n v="107"/>
    <x v="3915"/>
    <s v="Drama|History|War"/>
    <x v="4667"/>
    <s v="English"/>
    <s v="UK"/>
    <n v="2000000"/>
    <n v="2002"/>
    <n v="7.7"/>
    <s v="Drama"/>
    <x v="14"/>
    <s v="War"/>
    <m/>
    <m/>
    <m/>
    <m/>
    <m/>
  </r>
  <r>
    <s v="Alec Asten"/>
    <n v="82"/>
    <x v="4"/>
    <s v="Action"/>
    <x v="4668"/>
    <s v="English"/>
    <s v="USA"/>
    <n v="500000"/>
    <n v="2015"/>
    <n v="4.3"/>
    <s v="Action"/>
    <x v="2"/>
    <m/>
    <m/>
    <m/>
    <m/>
    <m/>
    <m/>
  </r>
  <r>
    <s v="Hans Canosa"/>
    <n v="84"/>
    <x v="3916"/>
    <s v="Comedy|Drama|Romance"/>
    <x v="4669"/>
    <s v="English"/>
    <s v="UK"/>
    <n v="450000"/>
    <n v="2005"/>
    <n v="7.1"/>
    <s v="Comedy"/>
    <x v="9"/>
    <s v="Romance"/>
    <m/>
    <m/>
    <m/>
    <m/>
    <m/>
  </r>
  <r>
    <s v="Lloyd Kaufman"/>
    <n v="103"/>
    <x v="3917"/>
    <s v="Comedy|Horror|Musical"/>
    <x v="4670"/>
    <s v="English"/>
    <s v="USA"/>
    <n v="500000"/>
    <n v="2006"/>
    <n v="6.2"/>
    <s v="Comedy"/>
    <x v="11"/>
    <s v="Musical"/>
    <m/>
    <m/>
    <m/>
    <m/>
    <m/>
  </r>
  <r>
    <s v="Matthew Watts"/>
    <n v="86"/>
    <x v="4"/>
    <s v="Comedy|Romance"/>
    <x v="4671"/>
    <s v="English"/>
    <s v="USA"/>
    <n v="450000"/>
    <n v="2013"/>
    <n v="6.8"/>
    <s v="Comedy"/>
    <x v="6"/>
    <m/>
    <m/>
    <m/>
    <m/>
    <m/>
    <m/>
  </r>
  <r>
    <s v="Lloyd Bacon"/>
    <n v="89"/>
    <x v="3918"/>
    <s v="Comedy|Musical|Romance"/>
    <x v="4672"/>
    <s v="English"/>
    <s v="USA"/>
    <n v="439000"/>
    <n v="1933"/>
    <n v="7.7"/>
    <s v="Comedy"/>
    <x v="15"/>
    <s v="Romance"/>
    <m/>
    <m/>
    <m/>
    <m/>
    <m/>
  </r>
  <r>
    <s v="Joe Kenemore"/>
    <n v="52"/>
    <x v="4"/>
    <s v="Documentary"/>
    <x v="4673"/>
    <s v="English"/>
    <s v="USA"/>
    <n v="450000"/>
    <n v="2014"/>
    <n v="8.1999999999999993"/>
    <s v="Documentary"/>
    <x v="2"/>
    <m/>
    <m/>
    <m/>
    <m/>
    <m/>
    <m/>
  </r>
  <r>
    <s v="Whit Stillman"/>
    <n v="98"/>
    <x v="3919"/>
    <s v="Comedy|Drama|Romance"/>
    <x v="4674"/>
    <s v="English"/>
    <s v="USA"/>
    <n v="225000"/>
    <n v="1990"/>
    <n v="7.5"/>
    <s v="Comedy"/>
    <x v="9"/>
    <s v="Romance"/>
    <m/>
    <m/>
    <m/>
    <m/>
    <m/>
  </r>
  <r>
    <s v="Kay Pollak"/>
    <n v="133"/>
    <x v="3920"/>
    <s v="Comedy|Drama|Music|Romance"/>
    <x v="4675"/>
    <s v="Swedish"/>
    <s v="Sweden"/>
    <n v="25000000"/>
    <n v="2004"/>
    <n v="7.6"/>
    <s v="Comedy"/>
    <x v="9"/>
    <s v="Music"/>
    <s v="Romance"/>
    <m/>
    <m/>
    <m/>
    <m/>
  </r>
  <r>
    <s v="Eric England"/>
    <n v="81"/>
    <x v="4"/>
    <s v="Drama|Horror|Mystery|Thriller"/>
    <x v="4676"/>
    <s v="English"/>
    <s v="USA"/>
    <s v="-"/>
    <n v="2013"/>
    <n v="4.0999999999999996"/>
    <s v="Drama"/>
    <x v="11"/>
    <s v="Mystery"/>
    <s v="Thriller"/>
    <m/>
    <m/>
    <m/>
    <m/>
  </r>
  <r>
    <s v="Jared Hess"/>
    <n v="92"/>
    <x v="3921"/>
    <s v="Comedy"/>
    <x v="4677"/>
    <s v="English"/>
    <s v="USA"/>
    <n v="400000"/>
    <n v="2004"/>
    <n v="6.9"/>
    <s v="Comedy"/>
    <x v="2"/>
    <m/>
    <m/>
    <m/>
    <m/>
    <m/>
    <m/>
  </r>
  <r>
    <s v="Jeremy Saulnier"/>
    <n v="90"/>
    <x v="3922"/>
    <s v="Crime|Drama|Thriller"/>
    <x v="4678"/>
    <s v="English"/>
    <s v="USA"/>
    <n v="1066167"/>
    <n v="2013"/>
    <n v="7.1"/>
    <s v="Crime"/>
    <x v="9"/>
    <s v="Thriller"/>
    <m/>
    <m/>
    <m/>
    <m/>
    <m/>
  </r>
  <r>
    <s v="Oren Peli"/>
    <n v="84"/>
    <x v="3923"/>
    <s v="Horror"/>
    <x v="4679"/>
    <s v="English"/>
    <s v="USA"/>
    <n v="15000"/>
    <n v="2007"/>
    <n v="6.3"/>
    <s v="Horror"/>
    <x v="2"/>
    <m/>
    <m/>
    <m/>
    <m/>
    <m/>
    <m/>
  </r>
  <r>
    <s v="Stacy Peralta"/>
    <n v="91"/>
    <x v="3924"/>
    <s v="Documentary|Sport"/>
    <x v="4680"/>
    <s v="English"/>
    <s v="USA"/>
    <s v="-"/>
    <n v="2001"/>
    <n v="7.7"/>
    <s v="Documentary"/>
    <x v="19"/>
    <m/>
    <m/>
    <m/>
    <m/>
    <m/>
    <m/>
  </r>
  <r>
    <s v="Terry Gilliam"/>
    <n v="91"/>
    <x v="3925"/>
    <s v="Adventure|Comedy|Fantasy"/>
    <x v="4681"/>
    <s v="English"/>
    <s v="UK"/>
    <n v="229575"/>
    <n v="1975"/>
    <n v="8.3000000000000007"/>
    <s v="Adventure"/>
    <x v="8"/>
    <s v="Fantasy"/>
    <m/>
    <m/>
    <m/>
    <m/>
    <m/>
  </r>
  <r>
    <s v="Richard Glatzer"/>
    <n v="90"/>
    <x v="3926"/>
    <s v="Drama"/>
    <x v="4682"/>
    <s v="Spanish"/>
    <s v="USA"/>
    <n v="400000"/>
    <n v="2006"/>
    <n v="7.1"/>
    <s v="Drama"/>
    <x v="2"/>
    <m/>
    <m/>
    <m/>
    <m/>
    <m/>
    <m/>
  </r>
  <r>
    <s v="Sue Corcoran"/>
    <n v="96"/>
    <x v="3927"/>
    <s v="Comedy|Fantasy|Horror|Musical"/>
    <x v="4683"/>
    <s v="English"/>
    <s v="USA"/>
    <n v="100000"/>
    <n v="2003"/>
    <n v="4.7"/>
    <s v="Comedy"/>
    <x v="5"/>
    <s v="Horror"/>
    <s v="Musical"/>
    <m/>
    <m/>
    <m/>
    <m/>
  </r>
  <r>
    <s v="-"/>
    <n v="60"/>
    <x v="4"/>
    <s v="Drama|Fantasy|Sci-Fi|Thriller"/>
    <x v="4684"/>
    <s v="English"/>
    <s v="USA"/>
    <s v="-"/>
    <s v="-"/>
    <n v="7.7"/>
    <s v="Drama"/>
    <x v="5"/>
    <s v="Sci-Fi"/>
    <s v="Thriller"/>
    <m/>
    <m/>
    <m/>
    <m/>
  </r>
  <r>
    <s v="Jonathan Caouette"/>
    <n v="88"/>
    <x v="3928"/>
    <s v="Biography|Documentary"/>
    <x v="4685"/>
    <s v="English"/>
    <s v="USA"/>
    <n v="218"/>
    <n v="2003"/>
    <n v="7.2"/>
    <s v="Biography"/>
    <x v="21"/>
    <m/>
    <m/>
    <m/>
    <m/>
    <m/>
    <m/>
  </r>
  <r>
    <s v="Ray Griggs"/>
    <n v="92"/>
    <x v="3929"/>
    <s v="Documentary"/>
    <x v="4686"/>
    <s v="English"/>
    <s v="USA"/>
    <n v="400000"/>
    <n v="2010"/>
    <n v="5.0999999999999996"/>
    <s v="Documentary"/>
    <x v="2"/>
    <m/>
    <m/>
    <m/>
    <m/>
    <m/>
    <m/>
  </r>
  <r>
    <s v="Matt Jackson"/>
    <n v="97"/>
    <x v="4"/>
    <s v="Comedy|Horror"/>
    <x v="4687"/>
    <s v="English"/>
    <s v="USA"/>
    <n v="500000"/>
    <n v="2014"/>
    <n v="5.4"/>
    <s v="Comedy"/>
    <x v="11"/>
    <m/>
    <m/>
    <m/>
    <m/>
    <m/>
    <m/>
  </r>
  <r>
    <s v="Lucio Fulci"/>
    <n v="82"/>
    <x v="3930"/>
    <s v="Horror"/>
    <x v="4688"/>
    <s v="Italian"/>
    <s v="Italy"/>
    <n v="400000"/>
    <n v="1981"/>
    <n v="6.9"/>
    <s v="Horror"/>
    <x v="2"/>
    <m/>
    <m/>
    <m/>
    <m/>
    <m/>
    <m/>
  </r>
  <r>
    <s v="-"/>
    <n v="22"/>
    <x v="4"/>
    <s v="Animation|Comedy|Drama"/>
    <x v="4689"/>
    <s v="English"/>
    <s v="USA"/>
    <s v="-"/>
    <s v="-"/>
    <n v="8.1999999999999993"/>
    <s v="Animation"/>
    <x v="8"/>
    <s v="Drama"/>
    <m/>
    <m/>
    <m/>
    <m/>
    <m/>
  </r>
  <r>
    <s v="Tom Vaughan"/>
    <n v="101"/>
    <x v="3931"/>
    <s v="Comedy|Romance"/>
    <x v="4690"/>
    <s v="English"/>
    <s v="USA"/>
    <n v="35000000"/>
    <n v="2008"/>
    <n v="6.1"/>
    <s v="Comedy"/>
    <x v="6"/>
    <m/>
    <m/>
    <m/>
    <m/>
    <m/>
    <m/>
  </r>
  <r>
    <s v="Paul Fox"/>
    <n v="80"/>
    <x v="4"/>
    <s v="Horror|Thriller"/>
    <x v="4691"/>
    <s v="English"/>
    <s v="Canada"/>
    <n v="500000"/>
    <n v="2005"/>
    <n v="6.1"/>
    <s v="Horror"/>
    <x v="1"/>
    <m/>
    <m/>
    <m/>
    <m/>
    <m/>
    <m/>
  </r>
  <r>
    <s v="Stephen Frears"/>
    <n v="97"/>
    <x v="4"/>
    <s v="Comedy|Drama|Romance"/>
    <x v="4692"/>
    <s v="English"/>
    <s v="UK"/>
    <n v="650000"/>
    <n v="1985"/>
    <n v="6.9"/>
    <s v="Comedy"/>
    <x v="9"/>
    <s v="Romance"/>
    <m/>
    <m/>
    <m/>
    <m/>
    <m/>
  </r>
  <r>
    <s v="Ari Kirschenbaum"/>
    <n v="84"/>
    <x v="3932"/>
    <s v="Drama|Horror|Mystery|Thriller"/>
    <x v="4693"/>
    <s v="English"/>
    <s v="USA"/>
    <s v="-"/>
    <n v="2002"/>
    <n v="5.8"/>
    <s v="Drama"/>
    <x v="11"/>
    <s v="Mystery"/>
    <s v="Thriller"/>
    <m/>
    <m/>
    <m/>
    <m/>
  </r>
  <r>
    <s v="Cassandra Nicolaou"/>
    <n v="97"/>
    <x v="4"/>
    <s v="Drama|Thriller"/>
    <x v="4694"/>
    <s v="French"/>
    <s v="Canada"/>
    <n v="900000"/>
    <n v="2004"/>
    <n v="6"/>
    <s v="Drama"/>
    <x v="1"/>
    <m/>
    <m/>
    <m/>
    <m/>
    <m/>
    <m/>
  </r>
  <r>
    <s v="Ingmar Bergman"/>
    <n v="91"/>
    <x v="4"/>
    <s v="Drama"/>
    <x v="4695"/>
    <s v="Swedish"/>
    <s v="Sweden"/>
    <n v="400000"/>
    <n v="1972"/>
    <n v="8.1999999999999993"/>
    <s v="Drama"/>
    <x v="2"/>
    <m/>
    <m/>
    <m/>
    <m/>
    <m/>
    <m/>
  </r>
  <r>
    <s v="D.W. Griffith"/>
    <n v="123"/>
    <x v="4"/>
    <s v="Drama|History|War"/>
    <x v="4696"/>
    <s v="-"/>
    <s v="USA"/>
    <n v="385907"/>
    <n v="1916"/>
    <n v="8"/>
    <s v="Drama"/>
    <x v="14"/>
    <s v="War"/>
    <m/>
    <m/>
    <m/>
    <m/>
    <m/>
  </r>
  <r>
    <s v="Roger Nygard"/>
    <n v="86"/>
    <x v="3933"/>
    <s v="Documentary"/>
    <x v="4697"/>
    <s v="English"/>
    <s v="USA"/>
    <n v="375000"/>
    <n v="1997"/>
    <n v="7"/>
    <s v="Documentary"/>
    <x v="2"/>
    <m/>
    <m/>
    <m/>
    <m/>
    <m/>
    <m/>
  </r>
  <r>
    <s v="Harry Beaumont"/>
    <n v="100"/>
    <x v="3934"/>
    <s v="Musical|Romance"/>
    <x v="4698"/>
    <s v="English"/>
    <s v="USA"/>
    <n v="379000"/>
    <n v="1929"/>
    <n v="6.3"/>
    <s v="Musical"/>
    <x v="6"/>
    <m/>
    <m/>
    <m/>
    <m/>
    <m/>
    <m/>
  </r>
  <r>
    <s v="Sam Raimi"/>
    <n v="96"/>
    <x v="4"/>
    <s v="Fantasy|Horror"/>
    <x v="4699"/>
    <s v="English"/>
    <s v="USA"/>
    <n v="375000"/>
    <n v="1981"/>
    <n v="7.6"/>
    <s v="Fantasy"/>
    <x v="11"/>
    <m/>
    <m/>
    <m/>
    <m/>
    <m/>
    <m/>
  </r>
  <r>
    <s v="Franck Khalfoun"/>
    <n v="89"/>
    <x v="3935"/>
    <s v="Horror|Thriller"/>
    <x v="4700"/>
    <s v="English"/>
    <s v="France"/>
    <n v="6000000"/>
    <n v="2012"/>
    <n v="6.1"/>
    <s v="Horror"/>
    <x v="1"/>
    <m/>
    <m/>
    <m/>
    <m/>
    <m/>
    <m/>
  </r>
  <r>
    <s v="Mor Loushy"/>
    <n v="84"/>
    <x v="3936"/>
    <s v="Documentary|History"/>
    <x v="4701"/>
    <s v="Hebrew"/>
    <s v="Israel"/>
    <n v="450000"/>
    <n v="2015"/>
    <n v="7.2"/>
    <s v="Documentary"/>
    <x v="14"/>
    <m/>
    <m/>
    <m/>
    <m/>
    <m/>
    <m/>
  </r>
  <r>
    <s v="Henry Alex Rubin"/>
    <n v="88"/>
    <x v="3937"/>
    <s v="Documentary|Sport"/>
    <x v="4702"/>
    <s v="English"/>
    <s v="USA"/>
    <n v="1750211"/>
    <n v="2005"/>
    <n v="7.8"/>
    <s v="Documentary"/>
    <x v="19"/>
    <m/>
    <m/>
    <m/>
    <m/>
    <m/>
    <m/>
  </r>
  <r>
    <s v="Sam Firstenberg"/>
    <n v="90"/>
    <x v="3938"/>
    <s v="Action|Drama"/>
    <x v="4703"/>
    <s v="English"/>
    <s v="USA"/>
    <n v="350000"/>
    <n v="1987"/>
    <n v="4.7"/>
    <s v="Action"/>
    <x v="9"/>
    <m/>
    <m/>
    <m/>
    <m/>
    <m/>
    <m/>
  </r>
  <r>
    <s v="Doug Block"/>
    <n v="90"/>
    <x v="3939"/>
    <s v="Documentary"/>
    <x v="4704"/>
    <s v="English"/>
    <s v="Germany"/>
    <s v="-"/>
    <n v="2005"/>
    <n v="7.5"/>
    <s v="Documentary"/>
    <x v="2"/>
    <m/>
    <m/>
    <m/>
    <m/>
    <m/>
    <m/>
  </r>
  <r>
    <s v="-"/>
    <n v="43"/>
    <x v="4"/>
    <s v="Action|Adventure|Drama|Sci-Fi"/>
    <x v="4705"/>
    <s v="English"/>
    <s v="USA"/>
    <s v="-"/>
    <s v="-"/>
    <n v="6.7"/>
    <s v="Action"/>
    <x v="0"/>
    <s v="Drama"/>
    <s v="Sci-Fi"/>
    <m/>
    <m/>
    <m/>
    <m/>
  </r>
  <r>
    <s v="Chad Kapper"/>
    <n v="98"/>
    <x v="4"/>
    <s v="Family|Sci-Fi"/>
    <x v="4706"/>
    <s v="English"/>
    <s v="USA"/>
    <n v="350000"/>
    <n v="2015"/>
    <n v="3.4"/>
    <s v="Family"/>
    <x v="10"/>
    <m/>
    <m/>
    <m/>
    <m/>
    <m/>
    <m/>
  </r>
  <r>
    <s v="John Carpenter"/>
    <n v="101"/>
    <x v="2305"/>
    <s v="Horror|Thriller"/>
    <x v="2461"/>
    <s v="English"/>
    <s v="USA"/>
    <n v="300000"/>
    <n v="1978"/>
    <n v="7.9"/>
    <s v="Horror"/>
    <x v="1"/>
    <m/>
    <m/>
    <m/>
    <m/>
    <m/>
    <m/>
  </r>
  <r>
    <s v="Sidney Lumet"/>
    <n v="96"/>
    <x v="4"/>
    <s v="Crime|Drama"/>
    <x v="4707"/>
    <s v="English"/>
    <s v="USA"/>
    <n v="350000"/>
    <n v="1957"/>
    <n v="8.9"/>
    <s v="Crime"/>
    <x v="9"/>
    <m/>
    <m/>
    <m/>
    <m/>
    <m/>
    <m/>
  </r>
  <r>
    <s v="Paul Fierlinger"/>
    <n v="83"/>
    <x v="3940"/>
    <s v="Animation|Drama"/>
    <x v="4708"/>
    <s v="English"/>
    <s v="USA"/>
    <s v="-"/>
    <n v="2009"/>
    <n v="6.9"/>
    <s v="Animation"/>
    <x v="9"/>
    <m/>
    <m/>
    <m/>
    <m/>
    <m/>
    <m/>
  </r>
  <r>
    <s v="Frank Capra"/>
    <n v="65"/>
    <x v="4"/>
    <s v="Comedy|Romance"/>
    <x v="4709"/>
    <s v="English"/>
    <s v="USA"/>
    <n v="325000"/>
    <n v="1934"/>
    <n v="8.1999999999999993"/>
    <s v="Comedy"/>
    <x v="6"/>
    <m/>
    <m/>
    <m/>
    <m/>
    <m/>
    <m/>
  </r>
  <r>
    <s v="Yorgos Lanthimos"/>
    <n v="94"/>
    <x v="3941"/>
    <s v="Drama|Thriller"/>
    <x v="4710"/>
    <s v="Greek"/>
    <s v="Greece"/>
    <s v="-"/>
    <n v="2009"/>
    <n v="7.3"/>
    <s v="Drama"/>
    <x v="1"/>
    <m/>
    <m/>
    <m/>
    <m/>
    <m/>
    <m/>
  </r>
  <r>
    <s v="Lauren Lazin"/>
    <n v="112"/>
    <x v="3942"/>
    <s v="Biography|Documentary|Music"/>
    <x v="4711"/>
    <s v="English"/>
    <s v="USA"/>
    <s v="-"/>
    <n v="2003"/>
    <n v="8"/>
    <s v="Biography"/>
    <x v="21"/>
    <s v="Music"/>
    <m/>
    <m/>
    <m/>
    <m/>
    <m/>
  </r>
  <r>
    <s v="Gavin O'Connor"/>
    <n v="102"/>
    <x v="3943"/>
    <s v="Comedy|Drama"/>
    <x v="4712"/>
    <s v="English"/>
    <s v="USA"/>
    <n v="312000"/>
    <n v="1999"/>
    <n v="6.7"/>
    <s v="Comedy"/>
    <x v="9"/>
    <m/>
    <m/>
    <m/>
    <m/>
    <m/>
    <m/>
  </r>
  <r>
    <s v="Gregory Widen"/>
    <n v="98"/>
    <x v="3944"/>
    <s v="Action|Fantasy|Horror|Mystery|Thriller"/>
    <x v="4713"/>
    <s v="English"/>
    <s v="USA"/>
    <n v="8000000"/>
    <n v="1995"/>
    <n v="6.6"/>
    <s v="Action"/>
    <x v="5"/>
    <s v="Horror"/>
    <s v="Mystery"/>
    <s v="Thriller"/>
    <m/>
    <m/>
    <m/>
  </r>
  <r>
    <s v="CÃ©dric Klapisch"/>
    <n v="91"/>
    <x v="3945"/>
    <s v="Comedy|Romance"/>
    <x v="4714"/>
    <s v="French"/>
    <s v="France"/>
    <n v="300000"/>
    <n v="1996"/>
    <n v="6.9"/>
    <s v="Comedy"/>
    <x v="6"/>
    <m/>
    <m/>
    <m/>
    <m/>
    <m/>
    <m/>
  </r>
  <r>
    <s v="Peter Hedges"/>
    <n v="80"/>
    <x v="3946"/>
    <s v="Comedy|Drama"/>
    <x v="4715"/>
    <s v="English"/>
    <s v="USA"/>
    <n v="300000"/>
    <n v="2003"/>
    <n v="7.1"/>
    <s v="Comedy"/>
    <x v="9"/>
    <m/>
    <m/>
    <m/>
    <m/>
    <m/>
    <m/>
  </r>
  <r>
    <s v="Niall Johnson"/>
    <n v="114"/>
    <x v="4"/>
    <s v="Drama"/>
    <x v="4716"/>
    <s v="English"/>
    <s v="UK"/>
    <s v="-"/>
    <n v="1998"/>
    <n v="5.6"/>
    <s v="Drama"/>
    <x v="2"/>
    <m/>
    <m/>
    <m/>
    <m/>
    <m/>
    <m/>
  </r>
  <r>
    <s v="Kelly Reichardt"/>
    <n v="76"/>
    <x v="3947"/>
    <s v="Drama"/>
    <x v="4717"/>
    <s v="English"/>
    <s v="USA"/>
    <n v="300000"/>
    <n v="2006"/>
    <n v="6.7"/>
    <s v="Drama"/>
    <x v="2"/>
    <m/>
    <m/>
    <m/>
    <m/>
    <m/>
    <m/>
  </r>
  <r>
    <s v="Kelly Reichardt"/>
    <n v="80"/>
    <x v="3948"/>
    <s v="Drama"/>
    <x v="4718"/>
    <s v="English"/>
    <s v="USA"/>
    <n v="200000"/>
    <n v="2008"/>
    <n v="7.1"/>
    <s v="Drama"/>
    <x v="2"/>
    <m/>
    <m/>
    <m/>
    <m/>
    <m/>
    <m/>
  </r>
  <r>
    <s v="Eric Mendelsohn"/>
    <n v="88"/>
    <x v="4"/>
    <s v="Drama"/>
    <x v="4719"/>
    <s v="English"/>
    <s v="USA"/>
    <n v="300000"/>
    <n v="2010"/>
    <n v="5.2"/>
    <s v="Drama"/>
    <x v="2"/>
    <m/>
    <m/>
    <m/>
    <m/>
    <m/>
    <m/>
  </r>
  <r>
    <s v="Jean-Luc Godard"/>
    <n v="110"/>
    <x v="4"/>
    <s v="Crime|Drama|Romance"/>
    <x v="4720"/>
    <s v="French"/>
    <s v="France"/>
    <n v="300000"/>
    <n v="1965"/>
    <n v="7.7"/>
    <s v="Crime"/>
    <x v="9"/>
    <s v="Romance"/>
    <m/>
    <m/>
    <m/>
    <m/>
    <m/>
  </r>
  <r>
    <s v="Florence Ayisi"/>
    <n v="104"/>
    <x v="3949"/>
    <s v="Documentary"/>
    <x v="4721"/>
    <s v="English"/>
    <s v="Cameroon"/>
    <s v="-"/>
    <n v="2005"/>
    <n v="7.5"/>
    <s v="Documentary"/>
    <x v="2"/>
    <m/>
    <m/>
    <m/>
    <m/>
    <m/>
    <m/>
  </r>
  <r>
    <s v="Pan Nalin"/>
    <n v="102"/>
    <x v="3950"/>
    <s v="Documentary"/>
    <x v="4722"/>
    <s v="English"/>
    <s v="India"/>
    <n v="300000"/>
    <n v="2001"/>
    <n v="7.6"/>
    <s v="Documentary"/>
    <x v="2"/>
    <m/>
    <m/>
    <m/>
    <m/>
    <m/>
    <m/>
  </r>
  <r>
    <s v="Michael Roemer"/>
    <n v="95"/>
    <x v="3951"/>
    <s v="Drama|Romance"/>
    <x v="4723"/>
    <s v="English"/>
    <s v="USA"/>
    <n v="160000"/>
    <n v="1964"/>
    <n v="8.1"/>
    <s v="Drama"/>
    <x v="6"/>
    <m/>
    <m/>
    <m/>
    <m/>
    <m/>
    <m/>
  </r>
  <r>
    <s v="Jesse Peretz"/>
    <n v="94"/>
    <x v="3952"/>
    <s v="Drama|Romance"/>
    <x v="4724"/>
    <s v="English"/>
    <s v="USA"/>
    <n v="300000"/>
    <n v="1997"/>
    <n v="5.5"/>
    <s v="Drama"/>
    <x v="6"/>
    <m/>
    <m/>
    <m/>
    <m/>
    <m/>
    <m/>
  </r>
  <r>
    <s v="Eddie O'Flaherty"/>
    <n v="109"/>
    <x v="3953"/>
    <s v="Drama|Sport"/>
    <x v="4725"/>
    <s v="English"/>
    <s v="USA"/>
    <n v="200000"/>
    <n v="2004"/>
    <n v="6.6"/>
    <s v="Drama"/>
    <x v="19"/>
    <m/>
    <m/>
    <m/>
    <m/>
    <m/>
    <m/>
  </r>
  <r>
    <s v="Babar Ahmed"/>
    <n v="90"/>
    <x v="4"/>
    <s v="Action|Thriller"/>
    <x v="4726"/>
    <s v="English"/>
    <s v="USA"/>
    <n v="350000"/>
    <n v="2009"/>
    <n v="3.2"/>
    <s v="Action"/>
    <x v="1"/>
    <m/>
    <m/>
    <m/>
    <m/>
    <m/>
    <m/>
  </r>
  <r>
    <s v="Julie Taymor"/>
    <n v="133"/>
    <x v="1063"/>
    <s v="Drama|Fantasy|Musical|Romance"/>
    <x v="1104"/>
    <s v="English"/>
    <s v="USA"/>
    <n v="45000000"/>
    <n v="2007"/>
    <n v="7.4"/>
    <s v="Drama"/>
    <x v="5"/>
    <s v="Musical"/>
    <s v="Romance"/>
    <m/>
    <m/>
    <m/>
    <m/>
  </r>
  <r>
    <s v="John D. Hancock"/>
    <n v="110"/>
    <x v="3954"/>
    <s v="Drama|Music"/>
    <x v="4727"/>
    <s v="English"/>
    <s v="USA"/>
    <s v="-"/>
    <n v="2015"/>
    <n v="6.6"/>
    <s v="Drama"/>
    <x v="16"/>
    <m/>
    <m/>
    <m/>
    <m/>
    <m/>
    <m/>
  </r>
  <r>
    <s v="Paul Bartel"/>
    <n v="80"/>
    <x v="4"/>
    <s v="Action|Comedy|Sci-Fi|Sport"/>
    <x v="4728"/>
    <s v="English"/>
    <s v="USA"/>
    <n v="300000"/>
    <n v="1975"/>
    <n v="6.2"/>
    <s v="Action"/>
    <x v="8"/>
    <s v="Sci-Fi"/>
    <s v="Sport"/>
    <m/>
    <m/>
    <m/>
    <m/>
  </r>
  <r>
    <s v="Bruce Dellis"/>
    <n v="95"/>
    <x v="3955"/>
    <s v="Thriller"/>
    <x v="4729"/>
    <s v="English"/>
    <s v="USA"/>
    <n v="300000"/>
    <n v="2014"/>
    <n v="4.8"/>
    <s v="Thriller"/>
    <x v="2"/>
    <m/>
    <m/>
    <m/>
    <m/>
    <m/>
    <m/>
  </r>
  <r>
    <s v="Pece Dingo"/>
    <n v="94"/>
    <x v="4"/>
    <s v="Horror"/>
    <x v="4730"/>
    <s v="English"/>
    <s v="USA"/>
    <s v="-"/>
    <n v="1990"/>
    <n v="4.5"/>
    <s v="Horror"/>
    <x v="2"/>
    <m/>
    <m/>
    <m/>
    <m/>
    <m/>
    <m/>
  </r>
  <r>
    <s v="Jerome Elston Scott"/>
    <n v="98"/>
    <x v="4"/>
    <s v="Comedy|Drama|Romance"/>
    <x v="4731"/>
    <s v="English"/>
    <s v="USA"/>
    <n v="300000"/>
    <n v="2010"/>
    <n v="7.2"/>
    <s v="Comedy"/>
    <x v="9"/>
    <s v="Romance"/>
    <m/>
    <m/>
    <m/>
    <m/>
    <m/>
  </r>
  <r>
    <s v="Ã‰tienne Faure"/>
    <n v="98"/>
    <x v="4"/>
    <s v="Drama|Musical|Romance"/>
    <x v="4732"/>
    <s v="English"/>
    <s v="France"/>
    <n v="500000"/>
    <n v="2015"/>
    <n v="4.3"/>
    <s v="Drama"/>
    <x v="15"/>
    <s v="Romance"/>
    <m/>
    <m/>
    <m/>
    <m/>
    <m/>
  </r>
  <r>
    <s v="Herb Freed"/>
    <n v="96"/>
    <x v="4"/>
    <s v="Horror|Mystery"/>
    <x v="4733"/>
    <s v="English"/>
    <s v="USA"/>
    <n v="250000"/>
    <n v="1981"/>
    <n v="4.5"/>
    <s v="Horror"/>
    <x v="12"/>
    <m/>
    <m/>
    <m/>
    <m/>
    <m/>
    <m/>
  </r>
  <r>
    <s v="Jack Perez"/>
    <n v="97"/>
    <x v="4"/>
    <s v="Comedy|Crime|Drama|Horror|Mystery|Thriller"/>
    <x v="4734"/>
    <s v="English"/>
    <s v="USA"/>
    <n v="300000"/>
    <n v="2011"/>
    <n v="6.4"/>
    <s v="Comedy"/>
    <x v="7"/>
    <s v="Drama"/>
    <s v="Horror"/>
    <s v="Mystery"/>
    <s v="Thriller"/>
    <m/>
    <m/>
  </r>
  <r>
    <s v="Craig Zobel"/>
    <n v="90"/>
    <x v="3956"/>
    <s v="Biography|Crime|Drama|Thriller"/>
    <x v="4735"/>
    <s v="English"/>
    <s v="USA"/>
    <n v="270000"/>
    <n v="2012"/>
    <n v="6.4"/>
    <s v="Biography"/>
    <x v="7"/>
    <s v="Drama"/>
    <s v="Thriller"/>
    <m/>
    <m/>
    <m/>
    <m/>
  </r>
  <r>
    <s v="Kevin Smith"/>
    <n v="113"/>
    <x v="3957"/>
    <s v="Comedy|Drama|Romance"/>
    <x v="4736"/>
    <s v="English"/>
    <s v="USA"/>
    <n v="250000"/>
    <n v="1997"/>
    <n v="7.3"/>
    <s v="Comedy"/>
    <x v="9"/>
    <s v="Romance"/>
    <m/>
    <m/>
    <m/>
    <m/>
    <m/>
  </r>
  <r>
    <s v="Nicole Holofcener"/>
    <n v="91"/>
    <x v="3958"/>
    <s v="Comedy|Drama|Romance"/>
    <x v="4737"/>
    <s v="English"/>
    <s v="USA"/>
    <n v="250000"/>
    <n v="2001"/>
    <n v="6.9"/>
    <s v="Comedy"/>
    <x v="9"/>
    <s v="Romance"/>
    <m/>
    <m/>
    <m/>
    <m/>
    <m/>
  </r>
  <r>
    <s v="Ken Del Conte"/>
    <n v="90"/>
    <x v="4"/>
    <s v="Action|Adventure|Mystery|Romance|Thriller"/>
    <x v="4738"/>
    <s v="English"/>
    <s v="USA"/>
    <n v="290000"/>
    <n v="2010"/>
    <n v="4.3"/>
    <s v="Action"/>
    <x v="0"/>
    <s v="Mystery"/>
    <s v="Romance"/>
    <s v="Thriller"/>
    <m/>
    <m/>
    <m/>
  </r>
  <r>
    <s v="Justin Lin"/>
    <n v="98"/>
    <x v="3959"/>
    <s v="Crime|Drama|Romance"/>
    <x v="4739"/>
    <s v="English"/>
    <s v="USA"/>
    <n v="250000"/>
    <n v="2002"/>
    <n v="7.2"/>
    <s v="Crime"/>
    <x v="9"/>
    <s v="Romance"/>
    <m/>
    <m/>
    <m/>
    <m/>
    <m/>
  </r>
  <r>
    <s v="Maria Maggenti"/>
    <n v="94"/>
    <x v="3960"/>
    <s v="Comedy|Drama|Romance"/>
    <x v="4740"/>
    <s v="English"/>
    <s v="USA"/>
    <n v="250000"/>
    <n v="1995"/>
    <n v="6.5"/>
    <s v="Comedy"/>
    <x v="9"/>
    <s v="Romance"/>
    <m/>
    <m/>
    <m/>
    <m/>
    <m/>
  </r>
  <r>
    <s v="Miguel Arteta"/>
    <n v="96"/>
    <x v="3961"/>
    <s v="Comedy|Drama"/>
    <x v="4741"/>
    <s v="English"/>
    <s v="USA"/>
    <n v="250000"/>
    <n v="2000"/>
    <n v="6.6"/>
    <s v="Comedy"/>
    <x v="9"/>
    <m/>
    <m/>
    <m/>
    <m/>
    <m/>
    <m/>
  </r>
  <r>
    <s v="Piyush Dinker Pandya"/>
    <n v="100"/>
    <x v="3962"/>
    <s v="Comedy|Drama|Romance"/>
    <x v="4742"/>
    <s v="English"/>
    <s v="USA"/>
    <n v="250000"/>
    <n v="2001"/>
    <n v="6.7"/>
    <s v="Comedy"/>
    <x v="9"/>
    <s v="Romance"/>
    <m/>
    <m/>
    <m/>
    <m/>
    <m/>
  </r>
  <r>
    <s v="Daniel Columbie"/>
    <n v="90"/>
    <x v="4"/>
    <s v="Action|Crime|Drama"/>
    <x v="4743"/>
    <s v="English"/>
    <s v="USA"/>
    <n v="300000"/>
    <n v="2014"/>
    <n v="4.3"/>
    <s v="Action"/>
    <x v="7"/>
    <s v="Drama"/>
    <m/>
    <m/>
    <m/>
    <m/>
    <m/>
  </r>
  <r>
    <s v="Vincenzo Natali"/>
    <n v="90"/>
    <x v="3963"/>
    <s v="Mystery|Sci-Fi|Thriller"/>
    <x v="4744"/>
    <s v="English"/>
    <s v="Canada"/>
    <n v="365000"/>
    <n v="1997"/>
    <n v="7.3"/>
    <s v="Mystery"/>
    <x v="10"/>
    <s v="Thriller"/>
    <m/>
    <m/>
    <m/>
    <m/>
    <m/>
  </r>
  <r>
    <s v="Emma-Kate Croghan"/>
    <n v="76"/>
    <x v="3964"/>
    <s v="Comedy|Romance"/>
    <x v="4745"/>
    <s v="English"/>
    <s v="Australia"/>
    <n v="250000"/>
    <n v="1996"/>
    <n v="6.4"/>
    <s v="Comedy"/>
    <x v="6"/>
    <m/>
    <m/>
    <m/>
    <m/>
    <m/>
    <m/>
  </r>
  <r>
    <s v="Bill Plympton"/>
    <n v="75"/>
    <x v="3965"/>
    <s v="Animation|Comedy|Drama|Fantasy|Sci-Fi"/>
    <x v="4746"/>
    <s v="English"/>
    <s v="USA"/>
    <n v="250000"/>
    <n v="1997"/>
    <n v="7"/>
    <s v="Animation"/>
    <x v="8"/>
    <s v="Drama"/>
    <s v="Fantasy"/>
    <s v="Sci-Fi"/>
    <m/>
    <m/>
    <m/>
  </r>
  <r>
    <s v="Greg Harrison"/>
    <n v="78"/>
    <x v="3966"/>
    <s v="Drama|Mystery|Thriller"/>
    <x v="4747"/>
    <s v="English"/>
    <s v="USA"/>
    <n v="150000"/>
    <n v="2004"/>
    <n v="5.5"/>
    <s v="Drama"/>
    <x v="12"/>
    <s v="Thriller"/>
    <m/>
    <m/>
    <m/>
    <m/>
    <m/>
  </r>
  <r>
    <s v="Drake Doremus"/>
    <n v="90"/>
    <x v="3967"/>
    <s v="Drama|Romance"/>
    <x v="4748"/>
    <s v="English"/>
    <s v="USA"/>
    <n v="250000"/>
    <n v="2011"/>
    <n v="6.7"/>
    <s v="Drama"/>
    <x v="6"/>
    <m/>
    <m/>
    <m/>
    <m/>
    <m/>
    <m/>
  </r>
  <r>
    <s v="Al Franklin"/>
    <n v="96"/>
    <x v="4"/>
    <s v="Horror"/>
    <x v="4749"/>
    <s v="English"/>
    <s v="USA"/>
    <n v="300000"/>
    <n v="2015"/>
    <n v="4.3"/>
    <s v="Horror"/>
    <x v="2"/>
    <m/>
    <m/>
    <m/>
    <m/>
    <m/>
    <m/>
  </r>
  <r>
    <s v="Allison Anders"/>
    <n v="92"/>
    <x v="3968"/>
    <s v="Comedy|Music"/>
    <x v="4750"/>
    <s v="English"/>
    <s v="UK"/>
    <n v="250000"/>
    <n v="1999"/>
    <n v="6.1"/>
    <s v="Comedy"/>
    <x v="16"/>
    <m/>
    <m/>
    <m/>
    <m/>
    <m/>
    <m/>
  </r>
  <r>
    <s v="Michael Kang"/>
    <n v="75"/>
    <x v="3969"/>
    <s v="Comedy|Drama"/>
    <x v="4751"/>
    <s v="Cantonese"/>
    <s v="USA"/>
    <s v="-"/>
    <n v="2005"/>
    <n v="6.8"/>
    <s v="Comedy"/>
    <x v="9"/>
    <m/>
    <m/>
    <m/>
    <m/>
    <m/>
    <m/>
  </r>
  <r>
    <s v="Paul Schrader"/>
    <n v="99"/>
    <x v="3970"/>
    <s v="Drama|Thriller"/>
    <x v="4752"/>
    <s v="English"/>
    <s v="USA"/>
    <n v="250000"/>
    <n v="2013"/>
    <n v="3.9"/>
    <s v="Drama"/>
    <x v="1"/>
    <m/>
    <m/>
    <m/>
    <m/>
    <m/>
    <m/>
  </r>
  <r>
    <s v="-"/>
    <n v="58"/>
    <x v="4"/>
    <s v="Crime|Drama"/>
    <x v="4753"/>
    <s v="English"/>
    <s v="UK"/>
    <s v="-"/>
    <s v="-"/>
    <n v="8.5"/>
    <s v="Crime"/>
    <x v="9"/>
    <m/>
    <m/>
    <m/>
    <m/>
    <m/>
    <m/>
  </r>
  <r>
    <s v="Lori Silverbush"/>
    <n v="86"/>
    <x v="4"/>
    <s v="Drama"/>
    <x v="4754"/>
    <s v="English"/>
    <s v="USA"/>
    <s v="-"/>
    <n v="2004"/>
    <n v="6.9"/>
    <s v="Drama"/>
    <x v="2"/>
    <m/>
    <m/>
    <m/>
    <m/>
    <m/>
    <m/>
  </r>
  <r>
    <s v="Jeff Nichols"/>
    <n v="92"/>
    <x v="3971"/>
    <s v="Drama|Thriller"/>
    <x v="4755"/>
    <s v="English"/>
    <s v="USA"/>
    <s v="-"/>
    <n v="2007"/>
    <n v="7.3"/>
    <s v="Drama"/>
    <x v="1"/>
    <m/>
    <m/>
    <m/>
    <m/>
    <m/>
    <m/>
  </r>
  <r>
    <s v="Stuart Hazeldine"/>
    <n v="101"/>
    <x v="4"/>
    <s v="Mystery|Thriller"/>
    <x v="4756"/>
    <s v="English"/>
    <s v="UK"/>
    <s v="-"/>
    <n v="2009"/>
    <n v="6.9"/>
    <s v="Mystery"/>
    <x v="1"/>
    <m/>
    <m/>
    <m/>
    <m/>
    <m/>
    <m/>
  </r>
  <r>
    <s v="Hilary Brougher"/>
    <n v="81"/>
    <x v="3972"/>
    <s v="Sci-Fi"/>
    <x v="4757"/>
    <s v="English"/>
    <s v="USA"/>
    <n v="250000"/>
    <n v="1997"/>
    <n v="6.3"/>
    <s v="Sci-Fi"/>
    <x v="2"/>
    <m/>
    <m/>
    <m/>
    <m/>
    <m/>
    <m/>
  </r>
  <r>
    <s v="Rachel Goldenberg"/>
    <n v="93"/>
    <x v="4"/>
    <s v="Drama|Musical"/>
    <x v="4758"/>
    <s v="English"/>
    <s v="USA"/>
    <s v="-"/>
    <n v="2008"/>
    <n v="2.5"/>
    <s v="Drama"/>
    <x v="15"/>
    <m/>
    <m/>
    <m/>
    <m/>
    <m/>
    <m/>
  </r>
  <r>
    <s v="Corbin Bernsen"/>
    <n v="95"/>
    <x v="4"/>
    <s v="Drama"/>
    <x v="4759"/>
    <s v="English"/>
    <s v="Canada"/>
    <n v="250000"/>
    <n v="2010"/>
    <n v="5.7"/>
    <s v="Drama"/>
    <x v="2"/>
    <m/>
    <m/>
    <m/>
    <m/>
    <m/>
    <m/>
  </r>
  <r>
    <s v="Jamin Winans"/>
    <n v="107"/>
    <x v="4"/>
    <s v="Action|Drama|Fantasy|Sci-Fi"/>
    <x v="4760"/>
    <s v="English"/>
    <s v="USA"/>
    <s v="-"/>
    <n v="2009"/>
    <n v="7"/>
    <s v="Action"/>
    <x v="9"/>
    <s v="Fantasy"/>
    <s v="Sci-Fi"/>
    <m/>
    <m/>
    <m/>
    <m/>
  </r>
  <r>
    <s v="Tom Seidman"/>
    <n v="98"/>
    <x v="4"/>
    <s v="Drama|Family"/>
    <x v="4761"/>
    <s v="English"/>
    <s v="USA"/>
    <n v="250000"/>
    <n v="2010"/>
    <n v="6.2"/>
    <s v="Drama"/>
    <x v="4"/>
    <m/>
    <m/>
    <m/>
    <m/>
    <m/>
    <m/>
  </r>
  <r>
    <s v="Jason Naumann"/>
    <n v="35"/>
    <x v="4"/>
    <s v="Comedy|Short"/>
    <x v="4762"/>
    <s v="English"/>
    <s v="USA"/>
    <s v="-"/>
    <n v="2007"/>
    <n v="6.9"/>
    <s v="Comedy"/>
    <x v="22"/>
    <m/>
    <m/>
    <m/>
    <m/>
    <m/>
    <m/>
  </r>
  <r>
    <s v="Matt Cimber"/>
    <n v="108"/>
    <x v="4"/>
    <s v="Crime|Drama"/>
    <x v="4763"/>
    <s v="English"/>
    <s v="USA"/>
    <s v="-"/>
    <n v="1982"/>
    <n v="4.5"/>
    <s v="Crime"/>
    <x v="9"/>
    <m/>
    <m/>
    <m/>
    <m/>
    <m/>
    <m/>
  </r>
  <r>
    <s v="Sam Martin"/>
    <n v="66"/>
    <x v="4"/>
    <s v="Documentary"/>
    <x v="4764"/>
    <s v="English"/>
    <s v="USA"/>
    <n v="250000"/>
    <n v="2013"/>
    <n v="7.8"/>
    <s v="Documentary"/>
    <x v="2"/>
    <m/>
    <m/>
    <m/>
    <m/>
    <m/>
    <m/>
  </r>
  <r>
    <s v="Andrew Hyatt"/>
    <n v="95"/>
    <x v="4"/>
    <s v="Horror|Thriller"/>
    <x v="4765"/>
    <s v="English"/>
    <s v="USA"/>
    <n v="250000"/>
    <n v="2012"/>
    <n v="4.4000000000000004"/>
    <s v="Horror"/>
    <x v="1"/>
    <m/>
    <m/>
    <m/>
    <m/>
    <m/>
    <m/>
  </r>
  <r>
    <s v="Dan Curtis"/>
    <n v="99"/>
    <x v="4"/>
    <s v="Fantasy|Romance"/>
    <x v="2670"/>
    <s v="English"/>
    <s v="USA"/>
    <s v="-"/>
    <n v="1998"/>
    <n v="7.4"/>
    <s v="Fantasy"/>
    <x v="6"/>
    <m/>
    <m/>
    <m/>
    <m/>
    <m/>
    <m/>
  </r>
  <r>
    <s v="Joel Paul Reisig"/>
    <n v="108"/>
    <x v="4"/>
    <s v="Family"/>
    <x v="4766"/>
    <s v="English"/>
    <s v="USA"/>
    <n v="250000"/>
    <n v="2014"/>
    <n v="6.6"/>
    <s v="Family"/>
    <x v="2"/>
    <m/>
    <m/>
    <m/>
    <m/>
    <m/>
    <m/>
  </r>
  <r>
    <s v="Kristin Rizzo"/>
    <n v="90"/>
    <x v="4"/>
    <s v="Documentary"/>
    <x v="4767"/>
    <s v="English"/>
    <s v="USA"/>
    <n v="250000"/>
    <n v="2014"/>
    <n v="8"/>
    <s v="Documentary"/>
    <x v="2"/>
    <m/>
    <m/>
    <m/>
    <m/>
    <m/>
    <m/>
  </r>
  <r>
    <s v="King Vidor"/>
    <n v="151"/>
    <x v="4"/>
    <s v="Drama|Romance|War"/>
    <x v="4768"/>
    <s v="-"/>
    <s v="USA"/>
    <n v="245000"/>
    <n v="1925"/>
    <n v="8.3000000000000007"/>
    <s v="Drama"/>
    <x v="6"/>
    <s v="War"/>
    <m/>
    <m/>
    <m/>
    <m/>
    <m/>
  </r>
  <r>
    <s v="Ward Roberts"/>
    <n v="83"/>
    <x v="4"/>
    <s v="Comedy"/>
    <x v="4769"/>
    <s v="English"/>
    <s v="USA"/>
    <n v="240000"/>
    <n v="2006"/>
    <n v="6.5"/>
    <s v="Comedy"/>
    <x v="2"/>
    <m/>
    <m/>
    <m/>
    <m/>
    <m/>
    <m/>
  </r>
  <r>
    <s v="Zoran Lisinac"/>
    <n v="108"/>
    <x v="4"/>
    <s v="Comedy|Music|Romance"/>
    <x v="4770"/>
    <s v="English"/>
    <s v="USA"/>
    <n v="250000"/>
    <n v="2013"/>
    <n v="7.1"/>
    <s v="Comedy"/>
    <x v="16"/>
    <s v="Romance"/>
    <m/>
    <m/>
    <m/>
    <m/>
    <m/>
  </r>
  <r>
    <s v="Nicolas Winding Refn"/>
    <n v="92"/>
    <x v="3973"/>
    <s v="Action|Biography|Crime|Drama"/>
    <x v="4771"/>
    <s v="English"/>
    <s v="UK"/>
    <s v="-"/>
    <n v="2008"/>
    <n v="7.1"/>
    <s v="Action"/>
    <x v="18"/>
    <s v="Crime"/>
    <s v="Drama"/>
    <m/>
    <m/>
    <m/>
    <m/>
  </r>
  <r>
    <s v="James O'Brien"/>
    <n v="105"/>
    <x v="4"/>
    <s v="Adventure|Drama|Fantasy|Thriller|Western"/>
    <x v="4772"/>
    <s v="English"/>
    <s v="USA"/>
    <n v="250000"/>
    <n v="2015"/>
    <n v="4"/>
    <s v="Adventure"/>
    <x v="9"/>
    <s v="Fantasy"/>
    <s v="Thriller"/>
    <s v="Western"/>
    <m/>
    <m/>
    <m/>
  </r>
  <r>
    <s v="Tom Putnam"/>
    <n v="86"/>
    <x v="3974"/>
    <s v="Documentary"/>
    <x v="4773"/>
    <s v="English"/>
    <s v="USA"/>
    <n v="225000"/>
    <n v="2012"/>
    <n v="7.5"/>
    <s v="Documentary"/>
    <x v="2"/>
    <m/>
    <m/>
    <m/>
    <m/>
    <m/>
    <m/>
  </r>
  <r>
    <s v="Jon Shear"/>
    <n v="106"/>
    <x v="3975"/>
    <s v="Drama"/>
    <x v="4774"/>
    <s v="English"/>
    <s v="USA"/>
    <n v="225000"/>
    <n v="2000"/>
    <n v="7"/>
    <s v="Drama"/>
    <x v="2"/>
    <m/>
    <m/>
    <m/>
    <m/>
    <m/>
    <m/>
  </r>
  <r>
    <s v="Al Silliman Jr."/>
    <n v="93"/>
    <x v="4"/>
    <s v="Comedy|Drama"/>
    <x v="4775"/>
    <s v="English"/>
    <s v="USA"/>
    <n v="100000"/>
    <n v="1969"/>
    <n v="4"/>
    <s v="Comedy"/>
    <x v="9"/>
    <m/>
    <m/>
    <m/>
    <m/>
    <m/>
    <m/>
  </r>
  <r>
    <s v="EugÃ¨ne LouriÃ©"/>
    <n v="80"/>
    <x v="1980"/>
    <s v="Adventure|Horror|Sci-Fi"/>
    <x v="4776"/>
    <s v="English"/>
    <s v="USA"/>
    <n v="210000"/>
    <n v="1953"/>
    <n v="6.7"/>
    <s v="Adventure"/>
    <x v="11"/>
    <s v="Sci-Fi"/>
    <m/>
    <m/>
    <m/>
    <m/>
    <m/>
  </r>
  <r>
    <s v="Richard Fleischer"/>
    <n v="127"/>
    <x v="4"/>
    <s v="Adventure|Drama|Family|Fantasy|Sci-Fi"/>
    <x v="3642"/>
    <s v="English"/>
    <s v="USA"/>
    <n v="5000000"/>
    <n v="1954"/>
    <n v="7.2"/>
    <s v="Adventure"/>
    <x v="9"/>
    <s v="Family"/>
    <s v="Fantasy"/>
    <s v="Sci-Fi"/>
    <m/>
    <m/>
    <m/>
  </r>
  <r>
    <s v="George Miller"/>
    <n v="93"/>
    <x v="4"/>
    <s v="Action|Adventure|Sci-Fi|Thriller"/>
    <x v="4777"/>
    <s v="English"/>
    <s v="Australia"/>
    <n v="200000"/>
    <n v="1979"/>
    <n v="7"/>
    <s v="Action"/>
    <x v="0"/>
    <s v="Sci-Fi"/>
    <s v="Thriller"/>
    <m/>
    <m/>
    <m/>
    <m/>
  </r>
  <r>
    <s v="Doug Liman"/>
    <n v="96"/>
    <x v="3976"/>
    <s v="Comedy|Drama"/>
    <x v="4778"/>
    <s v="English"/>
    <s v="USA"/>
    <n v="200000"/>
    <n v="1996"/>
    <n v="7.4"/>
    <s v="Comedy"/>
    <x v="9"/>
    <m/>
    <m/>
    <m/>
    <m/>
    <m/>
    <m/>
  </r>
  <r>
    <s v="Sergio Leone"/>
    <n v="99"/>
    <x v="2284"/>
    <s v="Action|Drama|Western"/>
    <x v="4779"/>
    <s v="Italian"/>
    <s v="Italy"/>
    <n v="200000"/>
    <n v="1964"/>
    <n v="8"/>
    <s v="Action"/>
    <x v="9"/>
    <s v="Western"/>
    <m/>
    <m/>
    <m/>
    <m/>
    <m/>
  </r>
  <r>
    <s v="Lowell Sherman"/>
    <n v="66"/>
    <x v="4"/>
    <s v="Comedy|Drama|History|Musical|Romance"/>
    <x v="4780"/>
    <s v="English"/>
    <s v="USA"/>
    <n v="200000"/>
    <n v="1933"/>
    <n v="6.5"/>
    <s v="Comedy"/>
    <x v="9"/>
    <s v="History"/>
    <s v="Musical"/>
    <s v="Romance"/>
    <m/>
    <m/>
    <m/>
  </r>
  <r>
    <s v="Maurizio Benazzo"/>
    <n v="85"/>
    <x v="3977"/>
    <s v="Documentary"/>
    <x v="4781"/>
    <s v="English"/>
    <s v="USA"/>
    <n v="200000"/>
    <n v="2004"/>
    <n v="7.2"/>
    <s v="Documentary"/>
    <x v="2"/>
    <m/>
    <m/>
    <m/>
    <m/>
    <m/>
    <m/>
  </r>
  <r>
    <s v="David G. Evans"/>
    <n v="101"/>
    <x v="3978"/>
    <s v="Drama"/>
    <x v="4782"/>
    <s v="English"/>
    <s v="USA"/>
    <n v="200000"/>
    <n v="2010"/>
    <n v="6.4"/>
    <s v="Drama"/>
    <x v="2"/>
    <m/>
    <m/>
    <m/>
    <m/>
    <m/>
    <m/>
  </r>
  <r>
    <s v="Ava DuVernay"/>
    <n v="97"/>
    <x v="3979"/>
    <s v="Drama"/>
    <x v="4783"/>
    <s v="English"/>
    <s v="USA"/>
    <n v="200000"/>
    <n v="2012"/>
    <n v="6.5"/>
    <s v="Drama"/>
    <x v="2"/>
    <m/>
    <m/>
    <m/>
    <m/>
    <m/>
    <m/>
  </r>
  <r>
    <s v="Tom Tykwer"/>
    <n v="119"/>
    <x v="3980"/>
    <s v="Comedy|Drama|Romance"/>
    <x v="4784"/>
    <s v="German"/>
    <s v="Germany"/>
    <s v="-"/>
    <n v="2010"/>
    <n v="6.8"/>
    <s v="Comedy"/>
    <x v="9"/>
    <s v="Romance"/>
    <m/>
    <m/>
    <m/>
    <m/>
    <m/>
  </r>
  <r>
    <s v="Sherman Alexie"/>
    <n v="103"/>
    <x v="3981"/>
    <s v="Drama|Music"/>
    <x v="4785"/>
    <s v="English"/>
    <s v="USA"/>
    <n v="200000"/>
    <n v="2002"/>
    <n v="6.9"/>
    <s v="Drama"/>
    <x v="16"/>
    <m/>
    <m/>
    <m/>
    <m/>
    <m/>
    <m/>
  </r>
  <r>
    <s v="Justin Dillon"/>
    <n v="86"/>
    <x v="3982"/>
    <s v="Documentary|History|Music"/>
    <x v="4786"/>
    <s v="English"/>
    <s v="USA"/>
    <n v="200000"/>
    <n v="2008"/>
    <n v="7.5"/>
    <s v="Documentary"/>
    <x v="14"/>
    <s v="Music"/>
    <m/>
    <m/>
    <m/>
    <m/>
    <m/>
  </r>
  <r>
    <s v="Steven Soderbergh"/>
    <n v="106"/>
    <x v="1584"/>
    <s v="Crime|Drama|Thriller"/>
    <x v="1652"/>
    <s v="English"/>
    <s v="USA"/>
    <n v="30000000"/>
    <n v="2013"/>
    <n v="7.1"/>
    <s v="Crime"/>
    <x v="9"/>
    <s v="Thriller"/>
    <m/>
    <m/>
    <m/>
    <m/>
    <m/>
  </r>
  <r>
    <s v="Stevan Mena"/>
    <n v="90"/>
    <x v="4"/>
    <s v="Crime|Horror|Mystery|Thriller"/>
    <x v="4787"/>
    <s v="English"/>
    <s v="USA"/>
    <n v="200000"/>
    <n v="2003"/>
    <n v="5.0999999999999996"/>
    <s v="Crime"/>
    <x v="11"/>
    <s v="Mystery"/>
    <s v="Thriller"/>
    <m/>
    <m/>
    <m/>
    <m/>
  </r>
  <r>
    <s v="Adam Rifkin"/>
    <n v="95"/>
    <x v="4"/>
    <s v="Comedy|Drama"/>
    <x v="4788"/>
    <s v="English"/>
    <s v="USA"/>
    <n v="250000"/>
    <n v="2015"/>
    <n v="6.2"/>
    <s v="Comedy"/>
    <x v="9"/>
    <m/>
    <m/>
    <m/>
    <m/>
    <m/>
    <m/>
  </r>
  <r>
    <s v="Eric Valette"/>
    <n v="94"/>
    <x v="4"/>
    <s v="Horror|Sci-Fi|Thriller"/>
    <x v="4789"/>
    <s v="English"/>
    <s v="USA"/>
    <n v="13000000"/>
    <n v="2010"/>
    <n v="3.9"/>
    <s v="Horror"/>
    <x v="10"/>
    <s v="Thriller"/>
    <m/>
    <m/>
    <m/>
    <m/>
    <m/>
  </r>
  <r>
    <s v="Jay Duplass"/>
    <n v="84"/>
    <x v="3983"/>
    <s v="Comedy|Drama|Horror|Romance"/>
    <x v="4790"/>
    <s v="English"/>
    <s v="USA"/>
    <s v="-"/>
    <n v="2008"/>
    <n v="6"/>
    <s v="Comedy"/>
    <x v="9"/>
    <s v="Horror"/>
    <s v="Romance"/>
    <m/>
    <m/>
    <m/>
    <m/>
  </r>
  <r>
    <s v="Livingston Oden"/>
    <n v="89"/>
    <x v="4"/>
    <s v="Comedy|Horror|Mystery|Thriller"/>
    <x v="4791"/>
    <s v="English"/>
    <s v="USA"/>
    <s v="-"/>
    <n v="2014"/>
    <n v="6.8"/>
    <s v="Comedy"/>
    <x v="11"/>
    <s v="Mystery"/>
    <s v="Thriller"/>
    <m/>
    <m/>
    <m/>
    <m/>
  </r>
  <r>
    <s v="Chris Marker"/>
    <n v="59"/>
    <x v="4"/>
    <s v="Documentary"/>
    <x v="4792"/>
    <s v="French"/>
    <s v="France"/>
    <n v="150000"/>
    <n v="2004"/>
    <n v="7.4"/>
    <s v="Documentary"/>
    <x v="2"/>
    <m/>
    <m/>
    <m/>
    <m/>
    <m/>
    <m/>
  </r>
  <r>
    <s v="Carl Theodor Dreyer"/>
    <n v="126"/>
    <x v="4"/>
    <s v="Drama|Fantasy"/>
    <x v="4793"/>
    <s v="Danish"/>
    <s v="Denmark"/>
    <s v="-"/>
    <n v="1955"/>
    <n v="8.1"/>
    <s v="Drama"/>
    <x v="5"/>
    <m/>
    <m/>
    <m/>
    <m/>
    <m/>
    <m/>
  </r>
  <r>
    <s v="Marianna Palka"/>
    <n v="86"/>
    <x v="3984"/>
    <s v="Comedy|Drama|Romance"/>
    <x v="4794"/>
    <s v="English"/>
    <s v="USA"/>
    <s v="-"/>
    <n v="2008"/>
    <n v="6.5"/>
    <s v="Comedy"/>
    <x v="9"/>
    <s v="Romance"/>
    <m/>
    <m/>
    <m/>
    <m/>
    <m/>
  </r>
  <r>
    <s v="Richard Schenkman"/>
    <n v="87"/>
    <x v="4"/>
    <s v="Drama|Romance|Sci-Fi"/>
    <x v="4795"/>
    <s v="English"/>
    <s v="USA"/>
    <n v="200000"/>
    <n v="2007"/>
    <n v="8"/>
    <s v="Drama"/>
    <x v="6"/>
    <s v="Sci-Fi"/>
    <m/>
    <m/>
    <m/>
    <m/>
    <m/>
  </r>
  <r>
    <s v="Ricki Stern"/>
    <n v="106"/>
    <x v="3985"/>
    <s v="Crime|Documentary"/>
    <x v="4796"/>
    <s v="English"/>
    <s v="USA"/>
    <n v="200000"/>
    <n v="2006"/>
    <n v="7.7"/>
    <s v="Crime"/>
    <x v="21"/>
    <m/>
    <m/>
    <m/>
    <m/>
    <m/>
    <m/>
  </r>
  <r>
    <s v="Nadia Tass"/>
    <n v="86"/>
    <x v="4"/>
    <s v="Drama|Family"/>
    <x v="4797"/>
    <s v="English"/>
    <s v="USA"/>
    <n v="200000"/>
    <n v="2004"/>
    <n v="7.2"/>
    <s v="Drama"/>
    <x v="4"/>
    <m/>
    <m/>
    <m/>
    <m/>
    <m/>
    <m/>
  </r>
  <r>
    <s v="James Kerwin"/>
    <n v="89"/>
    <x v="4"/>
    <s v="Drama|Music|Mystery|Romance|Sci-Fi"/>
    <x v="4798"/>
    <s v="English"/>
    <s v="USA"/>
    <n v="2500000"/>
    <n v="2008"/>
    <n v="5.4"/>
    <s v="Drama"/>
    <x v="16"/>
    <s v="Mystery"/>
    <s v="Romance"/>
    <s v="Sci-Fi"/>
    <m/>
    <m/>
    <m/>
  </r>
  <r>
    <s v="C. Fraser Press"/>
    <n v="105"/>
    <x v="4"/>
    <s v="Comedy|Drama|Music"/>
    <x v="4799"/>
    <s v="English"/>
    <s v="USA"/>
    <n v="200000"/>
    <n v="2012"/>
    <n v="6.7"/>
    <s v="Comedy"/>
    <x v="9"/>
    <s v="Music"/>
    <m/>
    <m/>
    <m/>
    <m/>
    <m/>
  </r>
  <r>
    <s v="Rania Attieh"/>
    <n v="93"/>
    <x v="4"/>
    <s v="Drama|Sci-Fi|Thriller"/>
    <x v="4800"/>
    <s v="English"/>
    <s v="USA"/>
    <s v="-"/>
    <n v="2014"/>
    <n v="6.3"/>
    <s v="Drama"/>
    <x v="10"/>
    <s v="Thriller"/>
    <m/>
    <m/>
    <m/>
    <m/>
    <m/>
  </r>
  <r>
    <s v="Sharon Greytak"/>
    <n v="94"/>
    <x v="4"/>
    <s v="Drama"/>
    <x v="4801"/>
    <s v="English"/>
    <s v="USA"/>
    <n v="200000"/>
    <n v="2012"/>
    <n v="8.1"/>
    <s v="Drama"/>
    <x v="2"/>
    <m/>
    <m/>
    <m/>
    <m/>
    <m/>
    <m/>
  </r>
  <r>
    <s v="Majid Majidi"/>
    <n v="89"/>
    <x v="3986"/>
    <s v="Drama|Family"/>
    <x v="4802"/>
    <s v="Persian"/>
    <s v="Iran"/>
    <n v="180000"/>
    <n v="1997"/>
    <n v="8.5"/>
    <s v="Drama"/>
    <x v="4"/>
    <m/>
    <m/>
    <m/>
    <m/>
    <m/>
    <m/>
  </r>
  <r>
    <s v="Andrew Haigh"/>
    <n v="97"/>
    <x v="3987"/>
    <s v="Drama|Romance"/>
    <x v="4803"/>
    <s v="English"/>
    <s v="UK"/>
    <n v="120000"/>
    <n v="2011"/>
    <n v="7.7"/>
    <s v="Drama"/>
    <x v="6"/>
    <m/>
    <m/>
    <m/>
    <m/>
    <m/>
    <m/>
  </r>
  <r>
    <s v="Spike Lee"/>
    <n v="88"/>
    <x v="3988"/>
    <s v="Comedy|Romance"/>
    <x v="4804"/>
    <s v="English"/>
    <s v="USA"/>
    <n v="175000"/>
    <n v="1986"/>
    <n v="6.5"/>
    <s v="Comedy"/>
    <x v="6"/>
    <m/>
    <m/>
    <m/>
    <m/>
    <m/>
    <m/>
  </r>
  <r>
    <s v="Cary Bell"/>
    <n v="78"/>
    <x v="4"/>
    <s v="Documentary"/>
    <x v="4805"/>
    <s v="English"/>
    <s v="USA"/>
    <n v="180000"/>
    <n v="2014"/>
    <n v="8.6999999999999993"/>
    <s v="Documentary"/>
    <x v="2"/>
    <m/>
    <m/>
    <m/>
    <m/>
    <m/>
    <m/>
  </r>
  <r>
    <s v="Nicolae Constantin Tanase"/>
    <n v="104"/>
    <x v="4"/>
    <s v="Drama"/>
    <x v="4806"/>
    <s v="Romanian"/>
    <s v="Romania"/>
    <n v="168000"/>
    <n v="2015"/>
    <n v="6.5"/>
    <s v="Drama"/>
    <x v="2"/>
    <m/>
    <m/>
    <m/>
    <m/>
    <m/>
    <m/>
  </r>
  <r>
    <s v="Mike Cahill"/>
    <n v="92"/>
    <x v="3989"/>
    <s v="Drama|Romance|Sci-Fi"/>
    <x v="4807"/>
    <s v="English"/>
    <s v="USA"/>
    <n v="100000"/>
    <n v="2011"/>
    <n v="7"/>
    <s v="Drama"/>
    <x v="6"/>
    <s v="Sci-Fi"/>
    <m/>
    <m/>
    <m/>
    <m/>
    <m/>
  </r>
  <r>
    <s v="Jason Stone"/>
    <n v="108"/>
    <x v="4"/>
    <s v="Thriller"/>
    <x v="4135"/>
    <s v="English"/>
    <s v="USA"/>
    <s v="-"/>
    <n v="2014"/>
    <n v="5.8"/>
    <s v="Thriller"/>
    <x v="2"/>
    <m/>
    <m/>
    <m/>
    <m/>
    <m/>
    <m/>
  </r>
  <r>
    <s v="Melvin Van Peebles"/>
    <n v="97"/>
    <x v="3990"/>
    <s v="Crime|Drama|Thriller"/>
    <x v="4808"/>
    <s v="English"/>
    <s v="USA"/>
    <n v="500000"/>
    <n v="1971"/>
    <n v="5.5"/>
    <s v="Crime"/>
    <x v="9"/>
    <s v="Thriller"/>
    <m/>
    <m/>
    <m/>
    <m/>
    <m/>
  </r>
  <r>
    <s v="Ken Roht"/>
    <n v="109"/>
    <x v="4"/>
    <s v="Drama"/>
    <x v="4809"/>
    <s v="English"/>
    <s v="USA"/>
    <n v="200000"/>
    <n v="2014"/>
    <n v="7"/>
    <s v="Drama"/>
    <x v="2"/>
    <m/>
    <m/>
    <m/>
    <m/>
    <m/>
    <m/>
  </r>
  <r>
    <s v="Gary Winick"/>
    <n v="78"/>
    <x v="3991"/>
    <s v="Comedy|Drama|Romance"/>
    <x v="4810"/>
    <s v="English"/>
    <s v="USA"/>
    <n v="150000"/>
    <n v="2000"/>
    <n v="6.3"/>
    <s v="Comedy"/>
    <x v="9"/>
    <s v="Romance"/>
    <m/>
    <m/>
    <m/>
    <m/>
    <m/>
  </r>
  <r>
    <s v="John Carney"/>
    <n v="85"/>
    <x v="3992"/>
    <s v="Drama|Music|Romance"/>
    <x v="4811"/>
    <s v="English"/>
    <s v="Ireland"/>
    <n v="180000"/>
    <n v="2007"/>
    <n v="7.9"/>
    <s v="Drama"/>
    <x v="16"/>
    <s v="Romance"/>
    <m/>
    <m/>
    <m/>
    <m/>
    <m/>
  </r>
  <r>
    <s v="Robinson Devor"/>
    <n v="88"/>
    <x v="3993"/>
    <s v="Comedy"/>
    <x v="4812"/>
    <s v="English"/>
    <s v="USA"/>
    <n v="1200000"/>
    <n v="1999"/>
    <n v="7.3"/>
    <s v="Comedy"/>
    <x v="2"/>
    <m/>
    <m/>
    <m/>
    <m/>
    <m/>
    <m/>
  </r>
  <r>
    <s v="Michel Orion Scott"/>
    <n v="93"/>
    <x v="3994"/>
    <s v="Documentary"/>
    <x v="4813"/>
    <s v="English"/>
    <s v="USA"/>
    <n v="160000"/>
    <n v="2009"/>
    <n v="7.4"/>
    <s v="Documentary"/>
    <x v="2"/>
    <m/>
    <m/>
    <m/>
    <m/>
    <m/>
    <m/>
  </r>
  <r>
    <s v="Pat Holden"/>
    <n v="86"/>
    <x v="4"/>
    <s v="Horror"/>
    <x v="4814"/>
    <s v="English"/>
    <s v="UK"/>
    <s v="-"/>
    <n v="2012"/>
    <n v="5.4"/>
    <s v="Horror"/>
    <x v="2"/>
    <m/>
    <m/>
    <m/>
    <m/>
    <m/>
    <m/>
  </r>
  <r>
    <s v="Eric Bugbee"/>
    <n v="98"/>
    <x v="4"/>
    <s v="Action|Drama|Sport"/>
    <x v="4815"/>
    <s v="English"/>
    <s v="USA"/>
    <s v="-"/>
    <n v="2015"/>
    <n v="7.1"/>
    <s v="Action"/>
    <x v="9"/>
    <s v="Sport"/>
    <m/>
    <m/>
    <m/>
    <m/>
    <m/>
  </r>
  <r>
    <s v="Tobe Hooper"/>
    <n v="88"/>
    <x v="2966"/>
    <s v="Horror|Thriller"/>
    <x v="3222"/>
    <s v="English"/>
    <s v="USA"/>
    <n v="83532"/>
    <n v="1974"/>
    <n v="7.5"/>
    <s v="Horror"/>
    <x v="1"/>
    <m/>
    <m/>
    <m/>
    <m/>
    <m/>
    <m/>
  </r>
  <r>
    <s v="Bill Melendez"/>
    <n v="25"/>
    <x v="4"/>
    <s v="Animation|Comedy|Family"/>
    <x v="4816"/>
    <s v="English"/>
    <s v="USA"/>
    <n v="150000"/>
    <n v="1965"/>
    <n v="8.4"/>
    <s v="Animation"/>
    <x v="8"/>
    <s v="Family"/>
    <m/>
    <m/>
    <m/>
    <m/>
    <m/>
  </r>
  <r>
    <s v="Dena Seidel"/>
    <n v="72"/>
    <x v="3995"/>
    <s v="Adventure|Documentary"/>
    <x v="4817"/>
    <s v="English"/>
    <s v="USA"/>
    <n v="150000"/>
    <n v="2015"/>
    <n v="7"/>
    <s v="Adventure"/>
    <x v="21"/>
    <m/>
    <m/>
    <m/>
    <m/>
    <m/>
    <m/>
  </r>
  <r>
    <s v="Deborah Anderson"/>
    <n v="66"/>
    <x v="4"/>
    <s v="Documentary"/>
    <x v="4818"/>
    <s v="English"/>
    <s v="USA"/>
    <n v="150000"/>
    <n v="2013"/>
    <n v="5.3"/>
    <s v="Documentary"/>
    <x v="2"/>
    <m/>
    <m/>
    <m/>
    <m/>
    <m/>
    <m/>
  </r>
  <r>
    <s v="Sara Newens"/>
    <n v="80"/>
    <x v="3996"/>
    <s v="Documentary"/>
    <x v="4819"/>
    <s v="English"/>
    <s v="USA"/>
    <n v="150000"/>
    <n v="2014"/>
    <n v="7.1"/>
    <s v="Documentary"/>
    <x v="2"/>
    <m/>
    <m/>
    <m/>
    <m/>
    <m/>
    <m/>
  </r>
  <r>
    <s v="Michael Moore"/>
    <n v="91"/>
    <x v="3997"/>
    <s v="Documentary"/>
    <x v="4820"/>
    <s v="English"/>
    <s v="USA"/>
    <n v="160000"/>
    <n v="1989"/>
    <n v="7.5"/>
    <s v="Documentary"/>
    <x v="2"/>
    <m/>
    <m/>
    <m/>
    <m/>
    <m/>
    <m/>
  </r>
  <r>
    <s v="Paul Schrader"/>
    <n v="93"/>
    <x v="4"/>
    <s v="Fantasy|Horror|Thriller"/>
    <x v="2855"/>
    <s v="English"/>
    <s v="USA"/>
    <n v="18000000"/>
    <n v="1982"/>
    <n v="6.1"/>
    <s v="Fantasy"/>
    <x v="11"/>
    <s v="Thriller"/>
    <m/>
    <m/>
    <m/>
    <m/>
    <m/>
  </r>
  <r>
    <s v="Sai Varadan"/>
    <n v="89"/>
    <x v="4"/>
    <s v="Drama"/>
    <x v="4821"/>
    <s v="English"/>
    <s v="USA"/>
    <n v="125000"/>
    <n v="2014"/>
    <n v="7.2"/>
    <s v="Drama"/>
    <x v="2"/>
    <m/>
    <m/>
    <m/>
    <m/>
    <m/>
    <m/>
  </r>
  <r>
    <s v="Zal Batmanglij"/>
    <n v="85"/>
    <x v="3998"/>
    <s v="Drama|Mystery|Sci-Fi|Thriller"/>
    <x v="4822"/>
    <s v="English"/>
    <s v="USA"/>
    <s v="-"/>
    <n v="2011"/>
    <n v="6.7"/>
    <s v="Drama"/>
    <x v="12"/>
    <s v="Sci-Fi"/>
    <s v="Thriller"/>
    <m/>
    <m/>
    <m/>
    <m/>
  </r>
  <r>
    <s v="Amal Al-Agroobi"/>
    <n v="62"/>
    <x v="4"/>
    <s v="Documentary|Family"/>
    <x v="4823"/>
    <s v="Arabic"/>
    <s v="United Arab Emirates"/>
    <n v="125000"/>
    <n v="2013"/>
    <n v="8.1999999999999993"/>
    <s v="Documentary"/>
    <x v="4"/>
    <m/>
    <m/>
    <m/>
    <m/>
    <m/>
    <m/>
  </r>
  <r>
    <s v="Andrew Berends"/>
    <n v="90"/>
    <x v="4"/>
    <s v="Documentary|War"/>
    <x v="4824"/>
    <s v="English"/>
    <s v="USA"/>
    <n v="120000"/>
    <n v="2005"/>
    <n v="6.6"/>
    <s v="Documentary"/>
    <x v="17"/>
    <m/>
    <m/>
    <m/>
    <m/>
    <m/>
    <m/>
  </r>
  <r>
    <s v="Lynn Shelton"/>
    <n v="90"/>
    <x v="3999"/>
    <s v="Comedy|Drama"/>
    <x v="4825"/>
    <s v="English"/>
    <s v="USA"/>
    <n v="125000"/>
    <n v="2011"/>
    <n v="6.7"/>
    <s v="Comedy"/>
    <x v="9"/>
    <m/>
    <m/>
    <m/>
    <m/>
    <m/>
    <m/>
  </r>
  <r>
    <s v="Valentine"/>
    <s v="-"/>
    <x v="4"/>
    <s v="Romance"/>
    <x v="4826"/>
    <s v="English"/>
    <s v="USA"/>
    <n v="125000"/>
    <n v="2015"/>
    <n v="5.0999999999999996"/>
    <s v="Romance"/>
    <x v="2"/>
    <m/>
    <m/>
    <m/>
    <m/>
    <m/>
    <m/>
  </r>
  <r>
    <s v="David Hewlett"/>
    <n v="88"/>
    <x v="4"/>
    <s v="Comedy"/>
    <x v="4827"/>
    <s v="English"/>
    <s v="Canada"/>
    <n v="120000"/>
    <n v="2007"/>
    <n v="7"/>
    <s v="Comedy"/>
    <x v="2"/>
    <m/>
    <m/>
    <m/>
    <m/>
    <m/>
    <m/>
  </r>
  <r>
    <s v="David Hewlett"/>
    <n v="88"/>
    <x v="4"/>
    <s v="Comedy"/>
    <x v="4827"/>
    <s v="English"/>
    <s v="Canada"/>
    <n v="120000"/>
    <n v="2007"/>
    <n v="7"/>
    <s v="Comedy"/>
    <x v="2"/>
    <m/>
    <m/>
    <m/>
    <m/>
    <m/>
    <m/>
  </r>
  <r>
    <s v="George A. Romero"/>
    <n v="96"/>
    <x v="4"/>
    <s v="Drama|Horror|Mystery"/>
    <x v="3815"/>
    <s v="English"/>
    <s v="USA"/>
    <n v="114000"/>
    <n v="1968"/>
    <n v="8"/>
    <s v="Drama"/>
    <x v="11"/>
    <s v="Mystery"/>
    <m/>
    <m/>
    <m/>
    <m/>
    <m/>
  </r>
  <r>
    <s v="Jean-Luc Godard"/>
    <n v="94"/>
    <x v="4"/>
    <s v="Drama"/>
    <x v="4828"/>
    <s v="French"/>
    <s v="France"/>
    <n v="120000"/>
    <n v="1964"/>
    <n v="7.4"/>
    <s v="Drama"/>
    <x v="2"/>
    <m/>
    <m/>
    <m/>
    <m/>
    <m/>
    <m/>
  </r>
  <r>
    <s v="Nate Parker"/>
    <n v="120"/>
    <x v="4"/>
    <s v="Biography|Drama"/>
    <x v="4829"/>
    <s v="English"/>
    <s v="USA"/>
    <n v="10000000"/>
    <n v="2016"/>
    <n v="5.4"/>
    <s v="Biography"/>
    <x v="9"/>
    <m/>
    <m/>
    <m/>
    <m/>
    <m/>
    <m/>
  </r>
  <r>
    <s v="Nathan Smith Jones"/>
    <n v="77"/>
    <x v="4"/>
    <s v="Comedy"/>
    <x v="4830"/>
    <s v="English"/>
    <s v="USA"/>
    <n v="103000"/>
    <n v="2003"/>
    <n v="5.7"/>
    <s v="Comedy"/>
    <x v="2"/>
    <m/>
    <m/>
    <m/>
    <m/>
    <m/>
    <m/>
  </r>
  <r>
    <s v="Alex Kendrick"/>
    <n v="111"/>
    <x v="4000"/>
    <s v="Drama|Sport"/>
    <x v="4831"/>
    <s v="English"/>
    <s v="USA"/>
    <n v="100000"/>
    <n v="2006"/>
    <n v="6.7"/>
    <s v="Drama"/>
    <x v="19"/>
    <m/>
    <m/>
    <m/>
    <m/>
    <m/>
    <m/>
  </r>
  <r>
    <s v="Travis Cluff"/>
    <n v="81"/>
    <x v="4001"/>
    <s v="Horror|Thriller"/>
    <x v="4832"/>
    <s v="English"/>
    <s v="USA"/>
    <n v="100000"/>
    <n v="2015"/>
    <n v="4.2"/>
    <s v="Horror"/>
    <x v="1"/>
    <m/>
    <m/>
    <m/>
    <m/>
    <m/>
    <m/>
  </r>
  <r>
    <s v="David Lynch"/>
    <n v="89"/>
    <x v="4"/>
    <s v="Fantasy|Horror|Sci-Fi"/>
    <x v="4833"/>
    <s v="English"/>
    <s v="USA"/>
    <n v="20000"/>
    <n v="1977"/>
    <n v="7.4"/>
    <s v="Fantasy"/>
    <x v="11"/>
    <s v="Sci-Fi"/>
    <m/>
    <m/>
    <m/>
    <m/>
    <m/>
  </r>
  <r>
    <s v="Harry F. Millarde"/>
    <n v="110"/>
    <x v="3546"/>
    <s v="Crime|Drama"/>
    <x v="4834"/>
    <s v="-"/>
    <s v="USA"/>
    <n v="100000"/>
    <n v="1920"/>
    <n v="4.8"/>
    <s v="Crime"/>
    <x v="9"/>
    <m/>
    <m/>
    <m/>
    <m/>
    <m/>
    <m/>
  </r>
  <r>
    <s v="Robert Townsend"/>
    <n v="81"/>
    <x v="4002"/>
    <s v="Comedy"/>
    <x v="4835"/>
    <s v="English"/>
    <s v="USA"/>
    <n v="100000"/>
    <n v="1987"/>
    <n v="7"/>
    <s v="Comedy"/>
    <x v="2"/>
    <m/>
    <m/>
    <m/>
    <m/>
    <m/>
    <m/>
  </r>
  <r>
    <s v="Peter Chelsom"/>
    <n v="100"/>
    <x v="4003"/>
    <s v="Comedy|Drama"/>
    <x v="4836"/>
    <s v="English"/>
    <s v="USA"/>
    <s v="-"/>
    <n v="1998"/>
    <n v="7.3"/>
    <s v="Comedy"/>
    <x v="9"/>
    <m/>
    <m/>
    <m/>
    <m/>
    <m/>
    <m/>
  </r>
  <r>
    <s v="Jamaa Fanaka"/>
    <n v="99"/>
    <x v="4"/>
    <s v="Crime|Drama|Sport"/>
    <x v="4837"/>
    <s v="English"/>
    <s v="USA"/>
    <n v="100000"/>
    <n v="1979"/>
    <n v="5.8"/>
    <s v="Crime"/>
    <x v="9"/>
    <s v="Sport"/>
    <m/>
    <m/>
    <m/>
    <m/>
    <m/>
  </r>
  <r>
    <s v="Larry Blamire"/>
    <n v="90"/>
    <x v="4004"/>
    <s v="Comedy|Horror|Sci-Fi"/>
    <x v="4838"/>
    <s v="English"/>
    <s v="USA"/>
    <n v="40000"/>
    <n v="2001"/>
    <n v="7"/>
    <s v="Comedy"/>
    <x v="11"/>
    <s v="Sci-Fi"/>
    <m/>
    <m/>
    <m/>
    <m/>
    <m/>
  </r>
  <r>
    <s v="Stephen Langford"/>
    <n v="82"/>
    <x v="4"/>
    <s v="Family"/>
    <x v="4839"/>
    <s v="English"/>
    <s v="USA"/>
    <n v="20000"/>
    <n v="2014"/>
    <n v="3.2"/>
    <s v="Family"/>
    <x v="2"/>
    <m/>
    <m/>
    <m/>
    <m/>
    <m/>
    <m/>
  </r>
  <r>
    <s v="E.L. Katz"/>
    <n v="88"/>
    <x v="4005"/>
    <s v="Comedy|Crime|Drama|Horror|Thriller"/>
    <x v="4840"/>
    <s v="English"/>
    <s v="USA"/>
    <n v="200000"/>
    <n v="2013"/>
    <n v="6.8"/>
    <s v="Comedy"/>
    <x v="7"/>
    <s v="Drama"/>
    <s v="Horror"/>
    <s v="Thriller"/>
    <m/>
    <m/>
    <m/>
  </r>
  <r>
    <s v="Lisanne Pajot"/>
    <n v="103"/>
    <x v="4"/>
    <s v="Documentary"/>
    <x v="4841"/>
    <s v="English"/>
    <s v="Canada"/>
    <n v="100000"/>
    <n v="2012"/>
    <n v="7.7"/>
    <s v="Documentary"/>
    <x v="2"/>
    <m/>
    <m/>
    <m/>
    <m/>
    <m/>
    <m/>
  </r>
  <r>
    <s v="Dan Reed"/>
    <n v="80"/>
    <x v="4"/>
    <s v="Thriller"/>
    <x v="4842"/>
    <s v="English"/>
    <s v="UK"/>
    <n v="1800000"/>
    <n v="2007"/>
    <n v="5.6"/>
    <s v="Thriller"/>
    <x v="2"/>
    <m/>
    <m/>
    <m/>
    <m/>
    <m/>
    <m/>
  </r>
  <r>
    <s v="John Reinhardt"/>
    <n v="68"/>
    <x v="4"/>
    <s v="Crime|Drama"/>
    <x v="4843"/>
    <s v="English"/>
    <s v="USA"/>
    <s v="-"/>
    <n v="1948"/>
    <n v="7.1"/>
    <s v="Crime"/>
    <x v="9"/>
    <m/>
    <m/>
    <m/>
    <m/>
    <m/>
    <m/>
  </r>
  <r>
    <s v="Patrick Ryan Sims"/>
    <n v="81"/>
    <x v="4"/>
    <s v="Action|Drama|Sci-Fi|Thriller"/>
    <x v="4844"/>
    <s v="English"/>
    <s v="USA"/>
    <n v="100000"/>
    <n v="2013"/>
    <n v="3.6"/>
    <s v="Action"/>
    <x v="9"/>
    <s v="Sci-Fi"/>
    <s v="Thriller"/>
    <m/>
    <m/>
    <m/>
    <m/>
  </r>
  <r>
    <s v="Laslo Benedek"/>
    <n v="106"/>
    <x v="4"/>
    <s v="Crime|Horror|Thriller"/>
    <x v="4845"/>
    <s v="English"/>
    <s v="USA"/>
    <s v="-"/>
    <n v="1971"/>
    <n v="6.8"/>
    <s v="Crime"/>
    <x v="11"/>
    <s v="Thriller"/>
    <m/>
    <m/>
    <m/>
    <m/>
    <m/>
  </r>
  <r>
    <s v="Jason Miller"/>
    <n v="77"/>
    <x v="4"/>
    <s v="Biography|Documentary|Music"/>
    <x v="4846"/>
    <s v="English"/>
    <s v="USA"/>
    <n v="100000"/>
    <n v="2014"/>
    <n v="7.6"/>
    <s v="Biography"/>
    <x v="21"/>
    <s v="Music"/>
    <m/>
    <m/>
    <m/>
    <m/>
    <m/>
  </r>
  <r>
    <s v="Dennis Iliadis"/>
    <n v="114"/>
    <x v="2437"/>
    <s v="Crime|Horror|Thriller"/>
    <x v="2608"/>
    <s v="English"/>
    <s v="USA"/>
    <n v="15000000"/>
    <n v="2009"/>
    <n v="6.6"/>
    <s v="Crime"/>
    <x v="11"/>
    <s v="Thriller"/>
    <m/>
    <m/>
    <m/>
    <m/>
    <m/>
  </r>
  <r>
    <s v="Sut Jhally"/>
    <n v="80"/>
    <x v="4"/>
    <s v="Documentary"/>
    <x v="4847"/>
    <s v="English"/>
    <s v="USA"/>
    <n v="70000"/>
    <n v="2004"/>
    <n v="8.3000000000000007"/>
    <s v="Documentary"/>
    <x v="2"/>
    <m/>
    <m/>
    <m/>
    <m/>
    <m/>
    <m/>
  </r>
  <r>
    <s v="Darren Aronofsky"/>
    <n v="84"/>
    <x v="4006"/>
    <s v="Drama|Mystery|Thriller"/>
    <x v="4848"/>
    <s v="English"/>
    <s v="USA"/>
    <n v="60000"/>
    <n v="1998"/>
    <n v="7.5"/>
    <s v="Drama"/>
    <x v="12"/>
    <s v="Thriller"/>
    <m/>
    <m/>
    <m/>
    <m/>
    <m/>
  </r>
  <r>
    <s v="Julie Davis"/>
    <n v="86"/>
    <x v="4007"/>
    <s v="Comedy|Romance"/>
    <x v="4849"/>
    <s v="English"/>
    <s v="USA"/>
    <s v="-"/>
    <n v="1997"/>
    <n v="5.4"/>
    <s v="Comedy"/>
    <x v="6"/>
    <m/>
    <m/>
    <m/>
    <m/>
    <m/>
    <m/>
  </r>
  <r>
    <s v="Myles Berkowitz"/>
    <n v="87"/>
    <x v="4008"/>
    <s v="Biography|Comedy|Romance"/>
    <x v="4850"/>
    <s v="English"/>
    <s v="USA"/>
    <n v="60000"/>
    <n v="1998"/>
    <n v="5.3"/>
    <s v="Biography"/>
    <x v="8"/>
    <s v="Romance"/>
    <m/>
    <m/>
    <m/>
    <m/>
    <m/>
  </r>
  <r>
    <s v="Brett Piper"/>
    <n v="80"/>
    <x v="4"/>
    <s v="Action|Sci-Fi|Thriller"/>
    <x v="4851"/>
    <s v="English"/>
    <s v="USA"/>
    <n v="75000"/>
    <n v="2015"/>
    <n v="4.5"/>
    <s v="Action"/>
    <x v="10"/>
    <s v="Thriller"/>
    <m/>
    <m/>
    <m/>
    <m/>
    <m/>
  </r>
  <r>
    <s v="Morgan Spurlock"/>
    <n v="100"/>
    <x v="4009"/>
    <s v="Comedy|Documentary|Drama"/>
    <x v="4852"/>
    <s v="English"/>
    <s v="USA"/>
    <n v="65000"/>
    <n v="2004"/>
    <n v="7.3"/>
    <s v="Comedy"/>
    <x v="21"/>
    <s v="Drama"/>
    <m/>
    <m/>
    <m/>
    <m/>
    <m/>
  </r>
  <r>
    <s v="Brandon Trost"/>
    <n v="82"/>
    <x v="4010"/>
    <s v="Comedy"/>
    <x v="4853"/>
    <s v="English"/>
    <s v="USA"/>
    <n v="60000"/>
    <n v="2011"/>
    <n v="5.6"/>
    <s v="Comedy"/>
    <x v="2"/>
    <m/>
    <m/>
    <m/>
    <m/>
    <m/>
    <m/>
  </r>
  <r>
    <s v="Joe Swanberg"/>
    <n v="82"/>
    <x v="4011"/>
    <s v="Comedy|Drama"/>
    <x v="4854"/>
    <s v="English"/>
    <s v="USA"/>
    <n v="70000"/>
    <n v="2014"/>
    <n v="5.6"/>
    <s v="Comedy"/>
    <x v="9"/>
    <m/>
    <m/>
    <m/>
    <m/>
    <m/>
    <m/>
  </r>
  <r>
    <s v="Joseph Green"/>
    <n v="70"/>
    <x v="4"/>
    <s v="Horror|Sci-Fi"/>
    <x v="4855"/>
    <s v="English"/>
    <s v="USA"/>
    <n v="62000"/>
    <n v="1962"/>
    <n v="4.0999999999999996"/>
    <s v="Horror"/>
    <x v="10"/>
    <m/>
    <m/>
    <m/>
    <m/>
    <m/>
    <m/>
  </r>
  <r>
    <s v="Wade Gasque"/>
    <n v="75"/>
    <x v="4"/>
    <s v="Drama"/>
    <x v="4856"/>
    <s v="English"/>
    <s v="USA"/>
    <n v="100000"/>
    <n v="2014"/>
    <n v="6.8"/>
    <s v="Drama"/>
    <x v="2"/>
    <m/>
    <m/>
    <m/>
    <m/>
    <m/>
    <m/>
  </r>
  <r>
    <s v="Daniel Schechter"/>
    <n v="87"/>
    <x v="4"/>
    <s v="Comedy"/>
    <x v="4857"/>
    <s v="English"/>
    <s v="USA"/>
    <s v="-"/>
    <n v="2012"/>
    <n v="6.3"/>
    <s v="Comedy"/>
    <x v="2"/>
    <m/>
    <m/>
    <m/>
    <m/>
    <m/>
    <m/>
  </r>
  <r>
    <s v="Mike Flanagan"/>
    <n v="87"/>
    <x v="4"/>
    <s v="Drama|Horror|Mystery"/>
    <x v="4858"/>
    <s v="English"/>
    <s v="USA"/>
    <n v="70000"/>
    <n v="2011"/>
    <n v="5.8"/>
    <s v="Drama"/>
    <x v="11"/>
    <s v="Mystery"/>
    <m/>
    <m/>
    <m/>
    <m/>
    <m/>
  </r>
  <r>
    <s v="Edward Burns"/>
    <n v="98"/>
    <x v="4012"/>
    <s v="Comedy|Drama|Romance"/>
    <x v="4859"/>
    <s v="English"/>
    <s v="USA"/>
    <n v="25000"/>
    <n v="1995"/>
    <n v="6.6"/>
    <s v="Comedy"/>
    <x v="9"/>
    <s v="Romance"/>
    <m/>
    <m/>
    <m/>
    <m/>
    <m/>
  </r>
  <r>
    <s v="Matt Johnson"/>
    <n v="83"/>
    <x v="4"/>
    <s v="Crime|Drama|Thriller"/>
    <x v="4860"/>
    <s v="English"/>
    <s v="Canada"/>
    <s v="-"/>
    <n v="2013"/>
    <n v="6.7"/>
    <s v="Crime"/>
    <x v="9"/>
    <s v="Thriller"/>
    <m/>
    <m/>
    <m/>
    <m/>
    <m/>
  </r>
  <r>
    <s v="Bruno Barreto"/>
    <n v="99"/>
    <x v="4"/>
    <s v="Comedy|Drama|Romance"/>
    <x v="4861"/>
    <s v="Portuguese"/>
    <s v="Brazil"/>
    <s v="-"/>
    <n v="1983"/>
    <n v="6.4"/>
    <s v="Comedy"/>
    <x v="9"/>
    <s v="Romance"/>
    <m/>
    <m/>
    <m/>
    <m/>
    <m/>
  </r>
  <r>
    <s v="Lena Dunham"/>
    <n v="98"/>
    <x v="4013"/>
    <s v="Comedy|Drama|Romance"/>
    <x v="4862"/>
    <s v="English"/>
    <s v="USA"/>
    <n v="65000"/>
    <n v="2010"/>
    <n v="6.3"/>
    <s v="Comedy"/>
    <x v="9"/>
    <s v="Romance"/>
    <m/>
    <m/>
    <m/>
    <m/>
    <m/>
  </r>
  <r>
    <s v="Terron R. Parsons"/>
    <n v="93"/>
    <x v="4"/>
    <s v="Crime|Drama|Horror"/>
    <x v="4863"/>
    <s v="English"/>
    <s v="USA"/>
    <n v="60000"/>
    <n v="2012"/>
    <n v="3.4"/>
    <s v="Crime"/>
    <x v="9"/>
    <s v="Horror"/>
    <m/>
    <m/>
    <m/>
    <m/>
    <m/>
  </r>
  <r>
    <s v="Daniel Mellitz"/>
    <s v="-"/>
    <x v="4"/>
    <s v="Comedy|Drama"/>
    <x v="4864"/>
    <s v="English"/>
    <s v="USA"/>
    <s v="-"/>
    <n v="2006"/>
    <n v="4.7"/>
    <s v="Comedy"/>
    <x v="9"/>
    <m/>
    <m/>
    <m/>
    <m/>
    <m/>
    <m/>
  </r>
  <r>
    <s v="Jem Cohen"/>
    <n v="111"/>
    <x v="4"/>
    <s v="Documentary"/>
    <x v="4865"/>
    <s v="English"/>
    <s v="USA"/>
    <n v="50000"/>
    <n v="2015"/>
    <n v="6"/>
    <s v="Documentary"/>
    <x v="2"/>
    <m/>
    <m/>
    <m/>
    <m/>
    <m/>
    <m/>
  </r>
  <r>
    <s v="Andrew Leman"/>
    <n v="47"/>
    <x v="4"/>
    <s v="Fantasy|Horror|Mystery|Thriller"/>
    <x v="4866"/>
    <s v="English"/>
    <s v="USA"/>
    <n v="50000"/>
    <n v="2005"/>
    <n v="7.3"/>
    <s v="Fantasy"/>
    <x v="11"/>
    <s v="Mystery"/>
    <s v="Thriller"/>
    <m/>
    <m/>
    <m/>
    <m/>
  </r>
  <r>
    <s v="Dave Carroll"/>
    <n v="92"/>
    <x v="4"/>
    <s v="Documentary"/>
    <x v="4867"/>
    <s v="English"/>
    <s v="USA"/>
    <n v="50000"/>
    <n v="2013"/>
    <n v="7.9"/>
    <s v="Documentary"/>
    <x v="2"/>
    <m/>
    <m/>
    <m/>
    <m/>
    <m/>
    <m/>
  </r>
  <r>
    <s v="William Eubank"/>
    <n v="97"/>
    <x v="4"/>
    <s v="Sci-Fi|Thriller"/>
    <x v="4868"/>
    <s v="English"/>
    <s v="USA"/>
    <n v="4000000"/>
    <n v="2014"/>
    <n v="6.1"/>
    <s v="Sci-Fi"/>
    <x v="1"/>
    <m/>
    <m/>
    <m/>
    <m/>
    <m/>
    <m/>
  </r>
  <r>
    <s v="Patrick Meaney"/>
    <n v="81"/>
    <x v="4"/>
    <s v="Biography|Documentary"/>
    <x v="4869"/>
    <s v="English"/>
    <s v="USA"/>
    <n v="50000"/>
    <n v="2014"/>
    <n v="7.4"/>
    <s v="Biography"/>
    <x v="21"/>
    <m/>
    <m/>
    <m/>
    <m/>
    <m/>
    <m/>
  </r>
  <r>
    <s v="Chad Hartigan"/>
    <n v="83"/>
    <x v="4"/>
    <s v="Drama"/>
    <x v="4870"/>
    <s v="English"/>
    <s v="USA"/>
    <n v="42000"/>
    <n v="2013"/>
    <n v="6.6"/>
    <s v="Drama"/>
    <x v="2"/>
    <m/>
    <m/>
    <m/>
    <m/>
    <m/>
    <m/>
  </r>
  <r>
    <s v="Malcolm Goodwin"/>
    <n v="96"/>
    <x v="4"/>
    <s v="Comedy"/>
    <x v="4871"/>
    <s v="English"/>
    <s v="USA"/>
    <n v="45000"/>
    <n v="2013"/>
    <n v="5.5"/>
    <s v="Comedy"/>
    <x v="2"/>
    <m/>
    <m/>
    <m/>
    <m/>
    <m/>
    <m/>
  </r>
  <r>
    <s v="David Gordon Green"/>
    <n v="90"/>
    <x v="4014"/>
    <s v="Drama"/>
    <x v="4872"/>
    <s v="English"/>
    <s v="USA"/>
    <n v="42000"/>
    <n v="2000"/>
    <n v="7.5"/>
    <s v="Drama"/>
    <x v="2"/>
    <m/>
    <m/>
    <m/>
    <m/>
    <m/>
    <m/>
  </r>
  <r>
    <s v="Kevin Jordan"/>
    <n v="90"/>
    <x v="4015"/>
    <s v="Comedy|Romance"/>
    <x v="4873"/>
    <s v="English"/>
    <s v="USA"/>
    <n v="40000"/>
    <n v="1999"/>
    <n v="7.6"/>
    <s v="Comedy"/>
    <x v="6"/>
    <m/>
    <m/>
    <m/>
    <m/>
    <m/>
    <m/>
  </r>
  <r>
    <s v="Kirk Loudon"/>
    <n v="95"/>
    <x v="4"/>
    <s v="Drama|Sci-Fi|Thriller"/>
    <x v="4874"/>
    <s v="English"/>
    <s v="USA"/>
    <n v="75000"/>
    <n v="2014"/>
    <n v="5"/>
    <s v="Drama"/>
    <x v="10"/>
    <s v="Thriller"/>
    <m/>
    <m/>
    <m/>
    <m/>
    <m/>
  </r>
  <r>
    <s v="Travis Legge"/>
    <n v="83"/>
    <x v="4"/>
    <s v="Horror"/>
    <x v="4875"/>
    <s v="English"/>
    <s v="USA"/>
    <n v="40000"/>
    <n v="2011"/>
    <n v="3.2"/>
    <s v="Horror"/>
    <x v="2"/>
    <m/>
    <m/>
    <m/>
    <m/>
    <m/>
    <m/>
  </r>
  <r>
    <s v="Martin Scorsese"/>
    <n v="117"/>
    <x v="4016"/>
    <s v="Documentary|Music"/>
    <x v="4876"/>
    <s v="English"/>
    <s v="USA"/>
    <s v="-"/>
    <n v="1978"/>
    <n v="8.1999999999999993"/>
    <s v="Documentary"/>
    <x v="16"/>
    <m/>
    <m/>
    <m/>
    <m/>
    <m/>
    <m/>
  </r>
  <r>
    <s v="Collin Joseph Neal"/>
    <n v="75"/>
    <x v="4"/>
    <s v="Horror|Thriller"/>
    <x v="4877"/>
    <s v="English"/>
    <s v="USA"/>
    <n v="50000"/>
    <n v="2012"/>
    <n v="3.7"/>
    <s v="Horror"/>
    <x v="1"/>
    <m/>
    <m/>
    <m/>
    <m/>
    <m/>
    <m/>
  </r>
  <r>
    <s v="Bradley Rust Gray"/>
    <n v="79"/>
    <x v="4017"/>
    <s v="Drama"/>
    <x v="4878"/>
    <s v="English"/>
    <s v="USA"/>
    <s v="-"/>
    <n v="2009"/>
    <n v="6.3"/>
    <s v="Drama"/>
    <x v="2"/>
    <m/>
    <m/>
    <m/>
    <m/>
    <m/>
    <m/>
  </r>
  <r>
    <s v="Mike Bruce"/>
    <n v="78"/>
    <x v="4018"/>
    <s v="Western"/>
    <x v="4879"/>
    <s v="English"/>
    <s v="USA"/>
    <n v="30000"/>
    <n v="2007"/>
    <n v="4.0999999999999996"/>
    <s v="Western"/>
    <x v="2"/>
    <m/>
    <m/>
    <m/>
    <m/>
    <m/>
    <m/>
  </r>
  <r>
    <s v="Andrew Bujalski"/>
    <n v="109"/>
    <x v="4"/>
    <s v="Comedy"/>
    <x v="4880"/>
    <s v="English"/>
    <s v="USA"/>
    <s v="-"/>
    <n v="2005"/>
    <n v="6.9"/>
    <s v="Comedy"/>
    <x v="2"/>
    <m/>
    <m/>
    <m/>
    <m/>
    <m/>
    <m/>
  </r>
  <r>
    <s v="Damir Catic"/>
    <n v="89"/>
    <x v="4"/>
    <s v="Horror"/>
    <x v="4881"/>
    <s v="English"/>
    <s v="USA"/>
    <n v="60000"/>
    <n v="2013"/>
    <n v="5.4"/>
    <s v="Horror"/>
    <x v="2"/>
    <m/>
    <m/>
    <m/>
    <m/>
    <m/>
    <m/>
  </r>
  <r>
    <s v="Ben Wheatley"/>
    <n v="93"/>
    <x v="4019"/>
    <s v="Comedy|Crime|Drama"/>
    <x v="4882"/>
    <s v="English"/>
    <s v="UK"/>
    <s v="-"/>
    <n v="2009"/>
    <n v="6.5"/>
    <s v="Comedy"/>
    <x v="7"/>
    <s v="Drama"/>
    <m/>
    <m/>
    <m/>
    <m/>
    <m/>
  </r>
  <r>
    <s v="Kevin Smith"/>
    <n v="102"/>
    <x v="4020"/>
    <s v="Comedy"/>
    <x v="4883"/>
    <s v="English"/>
    <s v="USA"/>
    <n v="230000"/>
    <n v="1994"/>
    <n v="7.8"/>
    <s v="Comedy"/>
    <x v="2"/>
    <m/>
    <m/>
    <m/>
    <m/>
    <m/>
    <m/>
  </r>
  <r>
    <s v="James Bidgood"/>
    <n v="65"/>
    <x v="4021"/>
    <s v="Drama|Fantasy"/>
    <x v="4884"/>
    <s v="English"/>
    <s v="USA"/>
    <n v="27000"/>
    <n v="1971"/>
    <n v="6.7"/>
    <s v="Drama"/>
    <x v="5"/>
    <m/>
    <m/>
    <m/>
    <m/>
    <m/>
    <m/>
  </r>
  <r>
    <s v="Andrew Bujalski"/>
    <n v="85"/>
    <x v="4"/>
    <s v="Comedy|Drama"/>
    <x v="4885"/>
    <s v="English"/>
    <s v="USA"/>
    <s v="-"/>
    <n v="2002"/>
    <n v="6.4"/>
    <s v="Comedy"/>
    <x v="9"/>
    <m/>
    <m/>
    <m/>
    <m/>
    <m/>
    <m/>
  </r>
  <r>
    <s v="Neil LaBute"/>
    <n v="97"/>
    <x v="4022"/>
    <s v="Comedy|Drama"/>
    <x v="4886"/>
    <s v="English"/>
    <s v="Canada"/>
    <n v="25000"/>
    <n v="1997"/>
    <n v="7.3"/>
    <s v="Comedy"/>
    <x v="9"/>
    <m/>
    <m/>
    <m/>
    <m/>
    <m/>
    <m/>
  </r>
  <r>
    <s v="David Ayer"/>
    <n v="109"/>
    <x v="1420"/>
    <s v="Action|Crime|Drama|Thriller"/>
    <x v="1478"/>
    <s v="English"/>
    <s v="USA"/>
    <n v="35000000"/>
    <n v="2014"/>
    <n v="5.7"/>
    <s v="Action"/>
    <x v="7"/>
    <s v="Drama"/>
    <s v="Thriller"/>
    <m/>
    <m/>
    <m/>
    <m/>
  </r>
  <r>
    <s v="Eric Eason"/>
    <n v="79"/>
    <x v="4"/>
    <s v="Drama|Family"/>
    <x v="4887"/>
    <s v="English"/>
    <s v="USA"/>
    <n v="24000"/>
    <n v="2002"/>
    <n v="7"/>
    <s v="Drama"/>
    <x v="4"/>
    <m/>
    <m/>
    <m/>
    <m/>
    <m/>
    <m/>
  </r>
  <r>
    <s v="Uwe Boll"/>
    <n v="80"/>
    <x v="4"/>
    <s v="Action|Crime|Thriller"/>
    <x v="4888"/>
    <s v="English"/>
    <s v="Canada"/>
    <s v="-"/>
    <n v="2009"/>
    <n v="6.3"/>
    <s v="Action"/>
    <x v="7"/>
    <s v="Thriller"/>
    <m/>
    <m/>
    <m/>
    <m/>
    <m/>
  </r>
  <r>
    <s v="Richard Linklater"/>
    <n v="100"/>
    <x v="4023"/>
    <s v="Comedy|Drama"/>
    <x v="4889"/>
    <s v="English"/>
    <s v="USA"/>
    <n v="23000"/>
    <n v="1991"/>
    <n v="7.1"/>
    <s v="Comedy"/>
    <x v="9"/>
    <m/>
    <m/>
    <m/>
    <m/>
    <m/>
    <m/>
  </r>
  <r>
    <s v="Joseph Mazzella"/>
    <n v="90"/>
    <x v="4"/>
    <s v="Crime|Drama|Thriller"/>
    <x v="4890"/>
    <s v="English"/>
    <s v="USA"/>
    <n v="25000"/>
    <n v="2015"/>
    <n v="4.8"/>
    <s v="Crime"/>
    <x v="9"/>
    <s v="Thriller"/>
    <m/>
    <m/>
    <m/>
    <m/>
    <m/>
  </r>
  <r>
    <s v="Travis Legge"/>
    <n v="90"/>
    <x v="4"/>
    <s v="Comedy|Romance"/>
    <x v="4891"/>
    <s v="English"/>
    <s v="USA"/>
    <n v="22000"/>
    <n v="2013"/>
    <n v="3.3"/>
    <s v="Comedy"/>
    <x v="6"/>
    <m/>
    <m/>
    <m/>
    <m/>
    <m/>
    <m/>
  </r>
  <r>
    <s v="Alex Kendrick"/>
    <n v="120"/>
    <x v="4"/>
    <s v="Drama"/>
    <x v="4892"/>
    <s v="English"/>
    <s v="USA"/>
    <n v="20000"/>
    <n v="2003"/>
    <n v="6.9"/>
    <s v="Drama"/>
    <x v="2"/>
    <m/>
    <m/>
    <m/>
    <m/>
    <m/>
    <m/>
  </r>
  <r>
    <s v="Marcus Nispel"/>
    <n v="91"/>
    <x v="4"/>
    <s v="Horror|Mystery|Thriller"/>
    <x v="4893"/>
    <s v="English"/>
    <s v="USA"/>
    <s v="-"/>
    <n v="2015"/>
    <n v="4.5999999999999996"/>
    <s v="Horror"/>
    <x v="12"/>
    <s v="Thriller"/>
    <m/>
    <m/>
    <m/>
    <m/>
    <m/>
  </r>
  <r>
    <s v="Brandon Landers"/>
    <n v="143"/>
    <x v="4"/>
    <s v="Drama|Horror|Thriller"/>
    <x v="4894"/>
    <s v="English"/>
    <s v="USA"/>
    <n v="17350"/>
    <n v="2011"/>
    <n v="3"/>
    <s v="Drama"/>
    <x v="11"/>
    <s v="Thriller"/>
    <m/>
    <m/>
    <m/>
    <m/>
    <m/>
  </r>
  <r>
    <s v="Jay Duplass"/>
    <n v="85"/>
    <x v="4024"/>
    <s v="Comedy|Drama|Romance"/>
    <x v="4895"/>
    <s v="English"/>
    <s v="USA"/>
    <n v="15000"/>
    <n v="2005"/>
    <n v="6.6"/>
    <s v="Comedy"/>
    <x v="9"/>
    <s v="Romance"/>
    <m/>
    <m/>
    <m/>
    <m/>
    <m/>
  </r>
  <r>
    <s v="Jim Chuchu"/>
    <n v="60"/>
    <x v="4"/>
    <s v="Drama"/>
    <x v="4896"/>
    <s v="Swahili"/>
    <s v="Kenya"/>
    <n v="15000"/>
    <n v="2014"/>
    <n v="7.4"/>
    <s v="Drama"/>
    <x v="2"/>
    <m/>
    <m/>
    <m/>
    <m/>
    <m/>
    <m/>
  </r>
  <r>
    <s v="Daryl Wein"/>
    <n v="88"/>
    <x v="4025"/>
    <s v="Romance"/>
    <x v="4897"/>
    <s v="English"/>
    <s v="USA"/>
    <n v="15000"/>
    <n v="2009"/>
    <n v="6.2"/>
    <s v="Romance"/>
    <x v="2"/>
    <m/>
    <m/>
    <m/>
    <m/>
    <m/>
    <m/>
  </r>
  <r>
    <s v="Jason Trost"/>
    <n v="78"/>
    <x v="4"/>
    <s v="Sci-Fi|Thriller"/>
    <x v="4898"/>
    <s v="English"/>
    <s v="USA"/>
    <n v="20000"/>
    <n v="2011"/>
    <n v="4"/>
    <s v="Sci-Fi"/>
    <x v="1"/>
    <m/>
    <m/>
    <m/>
    <m/>
    <m/>
    <m/>
  </r>
  <r>
    <s v="John Waters"/>
    <n v="108"/>
    <x v="4026"/>
    <s v="Comedy|Crime|Horror"/>
    <x v="4899"/>
    <s v="English"/>
    <s v="USA"/>
    <n v="10000"/>
    <n v="1972"/>
    <n v="6.1"/>
    <s v="Comedy"/>
    <x v="7"/>
    <s v="Horror"/>
    <m/>
    <m/>
    <m/>
    <m/>
    <m/>
  </r>
  <r>
    <s v="Olivier Assayas"/>
    <n v="110"/>
    <x v="4027"/>
    <s v="Drama|Music|Romance"/>
    <x v="4900"/>
    <s v="French"/>
    <s v="France"/>
    <n v="4500"/>
    <n v="2004"/>
    <n v="6.9"/>
    <s v="Drama"/>
    <x v="16"/>
    <s v="Romance"/>
    <m/>
    <m/>
    <m/>
    <m/>
    <m/>
  </r>
  <r>
    <s v="Jafar Panahi"/>
    <n v="90"/>
    <x v="4028"/>
    <s v="Drama"/>
    <x v="4901"/>
    <s v="Persian"/>
    <s v="Iran"/>
    <n v="10000"/>
    <n v="2000"/>
    <n v="7.5"/>
    <s v="Drama"/>
    <x v="2"/>
    <m/>
    <m/>
    <m/>
    <m/>
    <m/>
    <m/>
  </r>
  <r>
    <s v="Ivan Kavanagh"/>
    <n v="83"/>
    <x v="4"/>
    <s v="Horror"/>
    <x v="4902"/>
    <s v="English"/>
    <s v="Ireland"/>
    <n v="10000"/>
    <n v="2007"/>
    <n v="6.7"/>
    <s v="Horror"/>
    <x v="2"/>
    <m/>
    <m/>
    <m/>
    <m/>
    <m/>
    <m/>
  </r>
  <r>
    <s v="Kiyoshi Kurosawa"/>
    <n v="111"/>
    <x v="4029"/>
    <s v="Crime|Horror|Mystery|Thriller"/>
    <x v="4903"/>
    <s v="Japanese"/>
    <s v="Japan"/>
    <n v="1000000"/>
    <n v="1997"/>
    <n v="7.4"/>
    <s v="Crime"/>
    <x v="11"/>
    <s v="Mystery"/>
    <s v="Thriller"/>
    <m/>
    <m/>
    <m/>
    <m/>
  </r>
  <r>
    <s v="Tadeo Garcia"/>
    <n v="84"/>
    <x v="4"/>
    <s v="Drama"/>
    <x v="4904"/>
    <s v="English"/>
    <s v="USA"/>
    <s v="-"/>
    <n v="2004"/>
    <n v="6.1"/>
    <s v="Drama"/>
    <x v="2"/>
    <m/>
    <m/>
    <m/>
    <m/>
    <m/>
    <m/>
  </r>
  <r>
    <s v="Thomas L. Phillips"/>
    <n v="82"/>
    <x v="4"/>
    <s v="Comedy|Horror|Thriller"/>
    <x v="4905"/>
    <s v="English"/>
    <s v="USA"/>
    <n v="200000"/>
    <n v="2012"/>
    <n v="5.4"/>
    <s v="Comedy"/>
    <x v="11"/>
    <s v="Thriller"/>
    <m/>
    <m/>
    <m/>
    <m/>
    <m/>
  </r>
  <r>
    <s v="Ash Baron-Cohen"/>
    <n v="98"/>
    <x v="4"/>
    <s v="Crime|Drama"/>
    <x v="4906"/>
    <s v="English"/>
    <s v="USA"/>
    <s v="-"/>
    <n v="1995"/>
    <n v="6.4"/>
    <s v="Crime"/>
    <x v="9"/>
    <m/>
    <m/>
    <m/>
    <m/>
    <m/>
    <m/>
  </r>
  <r>
    <s v="Shane Carruth"/>
    <n v="77"/>
    <x v="4030"/>
    <s v="Drama|Sci-Fi|Thriller"/>
    <x v="4907"/>
    <s v="English"/>
    <s v="USA"/>
    <n v="7000"/>
    <n v="2004"/>
    <n v="7"/>
    <s v="Drama"/>
    <x v="10"/>
    <s v="Thriller"/>
    <m/>
    <m/>
    <m/>
    <m/>
    <m/>
  </r>
  <r>
    <s v="Neill Dela Llana"/>
    <n v="80"/>
    <x v="4031"/>
    <s v="Thriller"/>
    <x v="4908"/>
    <s v="English"/>
    <s v="Philippines"/>
    <n v="7000"/>
    <n v="2005"/>
    <n v="6.3"/>
    <s v="Thriller"/>
    <x v="2"/>
    <m/>
    <m/>
    <m/>
    <m/>
    <m/>
    <m/>
  </r>
  <r>
    <s v="Robert Rodriguez"/>
    <n v="81"/>
    <x v="4032"/>
    <s v="Action|Crime|Drama|Romance|Thriller"/>
    <x v="4909"/>
    <s v="Spanish"/>
    <s v="USA"/>
    <n v="7000"/>
    <n v="1992"/>
    <n v="6.9"/>
    <s v="Action"/>
    <x v="7"/>
    <s v="Drama"/>
    <s v="Romance"/>
    <s v="Thriller"/>
    <m/>
    <m/>
    <m/>
  </r>
  <r>
    <s v="Anthony Vallone"/>
    <n v="84"/>
    <x v="4"/>
    <s v="Crime|Drama"/>
    <x v="4910"/>
    <s v="English"/>
    <s v="USA"/>
    <n v="3250"/>
    <n v="2005"/>
    <n v="7.8"/>
    <s v="Crime"/>
    <x v="9"/>
    <m/>
    <m/>
    <m/>
    <m/>
    <m/>
    <m/>
  </r>
  <r>
    <s v="Edward Burns"/>
    <n v="95"/>
    <x v="4033"/>
    <s v="Comedy|Drama"/>
    <x v="4911"/>
    <s v="English"/>
    <s v="USA"/>
    <n v="9000"/>
    <n v="2011"/>
    <n v="6.4"/>
    <s v="Comedy"/>
    <x v="9"/>
    <m/>
    <m/>
    <m/>
    <m/>
    <m/>
    <m/>
  </r>
  <r>
    <s v="Scott Smith"/>
    <n v="87"/>
    <x v="4"/>
    <s v="Comedy|Drama"/>
    <x v="4912"/>
    <s v="English"/>
    <s v="Canada"/>
    <s v="-"/>
    <n v="2013"/>
    <n v="7.7"/>
    <s v="Comedy"/>
    <x v="9"/>
    <m/>
    <m/>
    <m/>
    <m/>
    <m/>
    <m/>
  </r>
  <r>
    <s v="-"/>
    <n v="43"/>
    <x v="4"/>
    <s v="Crime|Drama|Mystery|Thriller"/>
    <x v="4913"/>
    <s v="English"/>
    <s v="USA"/>
    <s v="-"/>
    <s v="-"/>
    <n v="7.5"/>
    <s v="Crime"/>
    <x v="9"/>
    <s v="Mystery"/>
    <s v="Thriller"/>
    <m/>
    <m/>
    <m/>
    <m/>
  </r>
  <r>
    <s v="Benjamin Roberds"/>
    <n v="76"/>
    <x v="4"/>
    <s v="Drama|Horror|Thriller"/>
    <x v="4914"/>
    <s v="English"/>
    <s v="USA"/>
    <n v="1400"/>
    <n v="2013"/>
    <n v="6.3"/>
    <s v="Drama"/>
    <x v="11"/>
    <s v="Thriller"/>
    <m/>
    <m/>
    <m/>
    <m/>
    <m/>
  </r>
  <r>
    <s v="Daniel Hsia"/>
    <n v="100"/>
    <x v="4034"/>
    <s v="Comedy|Drama|Romance"/>
    <x v="4915"/>
    <s v="English"/>
    <s v="USA"/>
    <s v="-"/>
    <n v="2012"/>
    <n v="6.3"/>
    <s v="Comedy"/>
    <x v="9"/>
    <s v="Romance"/>
    <m/>
    <m/>
    <m/>
    <m/>
    <m/>
  </r>
  <r>
    <s v="Jon Gunn"/>
    <n v="90"/>
    <x v="4035"/>
    <s v="Documentary"/>
    <x v="4916"/>
    <s v="English"/>
    <s v="USA"/>
    <n v="1100"/>
    <n v="2004"/>
    <n v="6.6"/>
    <s v="Documentary"/>
    <x v="2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n v="523505847"/>
    <x v="0"/>
  </r>
  <r>
    <n v="403279547"/>
    <x v="1"/>
  </r>
  <r>
    <n v="458672302"/>
    <x v="2"/>
  </r>
  <r>
    <n v="502177271"/>
    <x v="3"/>
  </r>
  <r>
    <n v="348316061"/>
    <x v="4"/>
  </r>
  <r>
    <n v="359544677"/>
    <x v="5"/>
  </r>
  <r>
    <n v="377783777"/>
    <x v="6"/>
  </r>
  <r>
    <n v="403279547"/>
    <x v="1"/>
  </r>
  <r>
    <n v="449935665"/>
    <x v="7"/>
  </r>
  <r>
    <n v="424449459"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n v="7.9"/>
    <x v="0"/>
  </r>
  <r>
    <n v="7.1"/>
    <x v="0"/>
  </r>
  <r>
    <n v="6.8"/>
    <x v="0"/>
  </r>
  <r>
    <n v="8.5"/>
    <x v="0"/>
  </r>
  <r>
    <n v="7.1"/>
    <x v="1"/>
  </r>
  <r>
    <n v="6.6"/>
    <x v="0"/>
  </r>
  <r>
    <n v="6.2"/>
    <x v="0"/>
  </r>
  <r>
    <n v="7.8"/>
    <x v="0"/>
  </r>
  <r>
    <n v="7.5"/>
    <x v="0"/>
  </r>
  <r>
    <n v="7.5"/>
    <x v="0"/>
  </r>
  <r>
    <n v="6.9"/>
    <x v="0"/>
  </r>
  <r>
    <n v="6.1"/>
    <x v="0"/>
  </r>
  <r>
    <n v="6.7"/>
    <x v="0"/>
  </r>
  <r>
    <n v="7.3"/>
    <x v="0"/>
  </r>
  <r>
    <n v="6.5"/>
    <x v="0"/>
  </r>
  <r>
    <n v="7.2"/>
    <x v="0"/>
  </r>
  <r>
    <n v="6.6"/>
    <x v="0"/>
  </r>
  <r>
    <n v="8.1"/>
    <x v="0"/>
  </r>
  <r>
    <n v="6.7"/>
    <x v="0"/>
  </r>
  <r>
    <n v="6.8"/>
    <x v="0"/>
  </r>
  <r>
    <n v="7.5"/>
    <x v="0"/>
  </r>
  <r>
    <n v="7"/>
    <x v="0"/>
  </r>
  <r>
    <n v="6.7"/>
    <x v="0"/>
  </r>
  <r>
    <n v="7.9"/>
    <x v="0"/>
  </r>
  <r>
    <n v="6.1"/>
    <x v="0"/>
  </r>
  <r>
    <n v="7.2"/>
    <x v="0"/>
  </r>
  <r>
    <n v="7.7"/>
    <x v="0"/>
  </r>
  <r>
    <n v="8.1999999999999993"/>
    <x v="0"/>
  </r>
  <r>
    <n v="5.9"/>
    <x v="0"/>
  </r>
  <r>
    <n v="7"/>
    <x v="0"/>
  </r>
  <r>
    <n v="7.8"/>
    <x v="0"/>
  </r>
  <r>
    <n v="7.3"/>
    <x v="0"/>
  </r>
  <r>
    <n v="7.2"/>
    <x v="0"/>
  </r>
  <r>
    <n v="6.5"/>
    <x v="0"/>
  </r>
  <r>
    <n v="6.8"/>
    <x v="0"/>
  </r>
  <r>
    <n v="7.3"/>
    <x v="0"/>
  </r>
  <r>
    <n v="6"/>
    <x v="0"/>
  </r>
  <r>
    <n v="5.7"/>
    <x v="0"/>
  </r>
  <r>
    <n v="6.4"/>
    <x v="0"/>
  </r>
  <r>
    <n v="6.7"/>
    <x v="0"/>
  </r>
  <r>
    <n v="6.8"/>
    <x v="0"/>
  </r>
  <r>
    <n v="6.3"/>
    <x v="0"/>
  </r>
  <r>
    <n v="5.6"/>
    <x v="0"/>
  </r>
  <r>
    <n v="8.3000000000000007"/>
    <x v="0"/>
  </r>
  <r>
    <n v="6.6"/>
    <x v="0"/>
  </r>
  <r>
    <n v="7.2"/>
    <x v="0"/>
  </r>
  <r>
    <n v="7"/>
    <x v="0"/>
  </r>
  <r>
    <n v="8"/>
    <x v="0"/>
  </r>
  <r>
    <n v="7.8"/>
    <x v="0"/>
  </r>
  <r>
    <n v="6.3"/>
    <x v="0"/>
  </r>
  <r>
    <n v="7.3"/>
    <x v="0"/>
  </r>
  <r>
    <n v="6.6"/>
    <x v="0"/>
  </r>
  <r>
    <n v="7"/>
    <x v="0"/>
  </r>
  <r>
    <n v="6.3"/>
    <x v="0"/>
  </r>
  <r>
    <n v="6.2"/>
    <x v="0"/>
  </r>
  <r>
    <n v="6.8"/>
    <x v="0"/>
  </r>
  <r>
    <n v="7.2"/>
    <x v="0"/>
  </r>
  <r>
    <n v="7.5"/>
    <x v="0"/>
  </r>
  <r>
    <n v="8.4"/>
    <x v="0"/>
  </r>
  <r>
    <n v="6.2"/>
    <x v="0"/>
  </r>
  <r>
    <n v="5.8"/>
    <x v="0"/>
  </r>
  <r>
    <n v="6.8"/>
    <x v="0"/>
  </r>
  <r>
    <n v="5.4"/>
    <x v="0"/>
  </r>
  <r>
    <n v="6.6"/>
    <x v="0"/>
  </r>
  <r>
    <n v="6.9"/>
    <x v="0"/>
  </r>
  <r>
    <n v="7.3"/>
    <x v="0"/>
  </r>
  <r>
    <n v="9"/>
    <x v="0"/>
  </r>
  <r>
    <n v="8.3000000000000007"/>
    <x v="0"/>
  </r>
  <r>
    <n v="6.5"/>
    <x v="0"/>
  </r>
  <r>
    <n v="7.9"/>
    <x v="0"/>
  </r>
  <r>
    <n v="7.5"/>
    <x v="0"/>
  </r>
  <r>
    <n v="4.8"/>
    <x v="0"/>
  </r>
  <r>
    <n v="5.2"/>
    <x v="0"/>
  </r>
  <r>
    <n v="6.9"/>
    <x v="0"/>
  </r>
  <r>
    <n v="5.4"/>
    <x v="0"/>
  </r>
  <r>
    <n v="7.9"/>
    <x v="0"/>
  </r>
  <r>
    <n v="6.1"/>
    <x v="0"/>
  </r>
  <r>
    <n v="5.8"/>
    <x v="0"/>
  </r>
  <r>
    <n v="8.3000000000000007"/>
    <x v="0"/>
  </r>
  <r>
    <n v="7.8"/>
    <x v="0"/>
  </r>
  <r>
    <n v="7"/>
    <x v="0"/>
  </r>
  <r>
    <n v="6.1"/>
    <x v="0"/>
  </r>
  <r>
    <n v="7"/>
    <x v="0"/>
  </r>
  <r>
    <n v="7.6"/>
    <x v="0"/>
  </r>
  <r>
    <n v="4.5"/>
    <x v="0"/>
  </r>
  <r>
    <n v="6.3"/>
    <x v="0"/>
  </r>
  <r>
    <n v="7.8"/>
    <x v="0"/>
  </r>
  <r>
    <n v="6.4"/>
    <x v="0"/>
  </r>
  <r>
    <n v="6.5"/>
    <x v="0"/>
  </r>
  <r>
    <n v="7.9"/>
    <x v="0"/>
  </r>
  <r>
    <n v="7.8"/>
    <x v="0"/>
  </r>
  <r>
    <n v="6.6"/>
    <x v="0"/>
  </r>
  <r>
    <n v="5.5"/>
    <x v="0"/>
  </r>
  <r>
    <n v="8.1999999999999993"/>
    <x v="0"/>
  </r>
  <r>
    <n v="6.4"/>
    <x v="0"/>
  </r>
  <r>
    <n v="8.1"/>
    <x v="0"/>
  </r>
  <r>
    <n v="8.6"/>
    <x v="0"/>
  </r>
  <r>
    <n v="8.8000000000000007"/>
    <x v="0"/>
  </r>
  <r>
    <n v="8.1999999999999993"/>
    <x v="2"/>
  </r>
  <r>
    <n v="7.9"/>
    <x v="0"/>
  </r>
  <r>
    <n v="6.7"/>
    <x v="0"/>
  </r>
  <r>
    <n v="7.8"/>
    <x v="0"/>
  </r>
  <r>
    <n v="7.8"/>
    <x v="0"/>
  </r>
  <r>
    <n v="6.6"/>
    <x v="0"/>
  </r>
  <r>
    <n v="6.1"/>
    <x v="0"/>
  </r>
  <r>
    <n v="5.6"/>
    <x v="0"/>
  </r>
  <r>
    <n v="6.4"/>
    <x v="0"/>
  </r>
  <r>
    <n v="6.1"/>
    <x v="0"/>
  </r>
  <r>
    <n v="7.3"/>
    <x v="0"/>
  </r>
  <r>
    <n v="6.6"/>
    <x v="0"/>
  </r>
  <r>
    <n v="6.3"/>
    <x v="0"/>
  </r>
  <r>
    <n v="6.1"/>
    <x v="0"/>
  </r>
  <r>
    <n v="7.1"/>
    <x v="0"/>
  </r>
  <r>
    <n v="5.5"/>
    <x v="0"/>
  </r>
  <r>
    <n v="7.5"/>
    <x v="0"/>
  </r>
  <r>
    <n v="7.6"/>
    <x v="0"/>
  </r>
  <r>
    <n v="6.4"/>
    <x v="0"/>
  </r>
  <r>
    <n v="7.2"/>
    <x v="0"/>
  </r>
  <r>
    <n v="6.7"/>
    <x v="0"/>
  </r>
  <r>
    <n v="8"/>
    <x v="0"/>
  </r>
  <r>
    <n v="8.3000000000000007"/>
    <x v="0"/>
  </r>
  <r>
    <n v="6.7"/>
    <x v="0"/>
  </r>
  <r>
    <n v="5.9"/>
    <x v="0"/>
  </r>
  <r>
    <n v="6.7"/>
    <x v="0"/>
  </r>
  <r>
    <n v="6.7"/>
    <x v="0"/>
  </r>
  <r>
    <n v="7.6"/>
    <x v="0"/>
  </r>
  <r>
    <n v="7.2"/>
    <x v="0"/>
  </r>
  <r>
    <n v="7.1"/>
    <x v="0"/>
  </r>
  <r>
    <n v="8.1"/>
    <x v="0"/>
  </r>
  <r>
    <n v="6.7"/>
    <x v="0"/>
  </r>
  <r>
    <n v="7"/>
    <x v="0"/>
  </r>
  <r>
    <n v="6.9"/>
    <x v="0"/>
  </r>
  <r>
    <n v="5.0999999999999996"/>
    <x v="0"/>
  </r>
  <r>
    <n v="5.8"/>
    <x v="0"/>
  </r>
  <r>
    <n v="6.2"/>
    <x v="0"/>
  </r>
  <r>
    <n v="7.4"/>
    <x v="0"/>
  </r>
  <r>
    <n v="5.8"/>
    <x v="0"/>
  </r>
  <r>
    <n v="6.6"/>
    <x v="0"/>
  </r>
  <r>
    <n v="6.2"/>
    <x v="0"/>
  </r>
  <r>
    <n v="7.3"/>
    <x v="0"/>
  </r>
  <r>
    <n v="4.2"/>
    <x v="0"/>
  </r>
  <r>
    <n v="6.9"/>
    <x v="0"/>
  </r>
  <r>
    <n v="6.4"/>
    <x v="0"/>
  </r>
  <r>
    <n v="5.4"/>
    <x v="0"/>
  </r>
  <r>
    <n v="6.7"/>
    <x v="0"/>
  </r>
  <r>
    <n v="5.8"/>
    <x v="0"/>
  </r>
  <r>
    <n v="6.9"/>
    <x v="0"/>
  </r>
  <r>
    <n v="7.2"/>
    <x v="0"/>
  </r>
  <r>
    <n v="6.9"/>
    <x v="0"/>
  </r>
  <r>
    <n v="6.1"/>
    <x v="0"/>
  </r>
  <r>
    <n v="5.5"/>
    <x v="0"/>
  </r>
  <r>
    <n v="6.6"/>
    <x v="0"/>
  </r>
  <r>
    <n v="6.1"/>
    <x v="0"/>
  </r>
  <r>
    <n v="6.3"/>
    <x v="0"/>
  </r>
  <r>
    <n v="7.2"/>
    <x v="0"/>
  </r>
  <r>
    <n v="7.4"/>
    <x v="0"/>
  </r>
  <r>
    <n v="7.3"/>
    <x v="0"/>
  </r>
  <r>
    <n v="6.1"/>
    <x v="0"/>
  </r>
  <r>
    <n v="7.7"/>
    <x v="0"/>
  </r>
  <r>
    <n v="6.1"/>
    <x v="0"/>
  </r>
  <r>
    <n v="8"/>
    <x v="0"/>
  </r>
  <r>
    <n v="7.3"/>
    <x v="0"/>
  </r>
  <r>
    <n v="7.9"/>
    <x v="0"/>
  </r>
  <r>
    <n v="5.5"/>
    <x v="0"/>
  </r>
  <r>
    <n v="5"/>
    <x v="0"/>
  </r>
  <r>
    <n v="7.7"/>
    <x v="0"/>
  </r>
  <r>
    <n v="6.6"/>
    <x v="0"/>
  </r>
  <r>
    <n v="5.7"/>
    <x v="0"/>
  </r>
  <r>
    <n v="5.8"/>
    <x v="0"/>
  </r>
  <r>
    <n v="6"/>
    <x v="0"/>
  </r>
  <r>
    <n v="6.4"/>
    <x v="0"/>
  </r>
  <r>
    <n v="6.9"/>
    <x v="0"/>
  </r>
  <r>
    <n v="6.4"/>
    <x v="0"/>
  </r>
  <r>
    <n v="7.4"/>
    <x v="0"/>
  </r>
  <r>
    <n v="5.5"/>
    <x v="0"/>
  </r>
  <r>
    <n v="5.9"/>
    <x v="0"/>
  </r>
  <r>
    <n v="6.8"/>
    <x v="0"/>
  </r>
  <r>
    <n v="7.5"/>
    <x v="0"/>
  </r>
  <r>
    <n v="6.8"/>
    <x v="0"/>
  </r>
  <r>
    <n v="8.1"/>
    <x v="0"/>
  </r>
  <r>
    <n v="6.5"/>
    <x v="0"/>
  </r>
  <r>
    <n v="7.2"/>
    <x v="0"/>
  </r>
  <r>
    <n v="6.7"/>
    <x v="0"/>
  </r>
  <r>
    <n v="8.1"/>
    <x v="0"/>
  </r>
  <r>
    <n v="7.6"/>
    <x v="0"/>
  </r>
  <r>
    <n v="7.4"/>
    <x v="0"/>
  </r>
  <r>
    <n v="7.6"/>
    <x v="0"/>
  </r>
  <r>
    <n v="5.5"/>
    <x v="0"/>
  </r>
  <r>
    <n v="6.7"/>
    <x v="0"/>
  </r>
  <r>
    <n v="6.5"/>
    <x v="0"/>
  </r>
  <r>
    <n v="6.6"/>
    <x v="0"/>
  </r>
  <r>
    <n v="6.7"/>
    <x v="0"/>
  </r>
  <r>
    <n v="6.4"/>
    <x v="0"/>
  </r>
  <r>
    <n v="5.8"/>
    <x v="0"/>
  </r>
  <r>
    <n v="7.4"/>
    <x v="0"/>
  </r>
  <r>
    <n v="7.8"/>
    <x v="0"/>
  </r>
  <r>
    <n v="6.6"/>
    <x v="0"/>
  </r>
  <r>
    <n v="4.9000000000000004"/>
    <x v="0"/>
  </r>
  <r>
    <n v="6.5"/>
    <x v="0"/>
  </r>
  <r>
    <n v="7.5"/>
    <x v="0"/>
  </r>
  <r>
    <n v="6.2"/>
    <x v="0"/>
  </r>
  <r>
    <n v="7.3"/>
    <x v="0"/>
  </r>
  <r>
    <n v="7.5"/>
    <x v="0"/>
  </r>
  <r>
    <n v="5.6"/>
    <x v="0"/>
  </r>
  <r>
    <n v="8.1999999999999993"/>
    <x v="2"/>
  </r>
  <r>
    <n v="8.1"/>
    <x v="0"/>
  </r>
  <r>
    <n v="6.4"/>
    <x v="0"/>
  </r>
  <r>
    <n v="6.7"/>
    <x v="0"/>
  </r>
  <r>
    <n v="6.6"/>
    <x v="0"/>
  </r>
  <r>
    <n v="6.4"/>
    <x v="0"/>
  </r>
  <r>
    <n v="7.5"/>
    <x v="0"/>
  </r>
  <r>
    <n v="7.3"/>
    <x v="0"/>
  </r>
  <r>
    <n v="7.5"/>
    <x v="0"/>
  </r>
  <r>
    <n v="5.8"/>
    <x v="0"/>
  </r>
  <r>
    <n v="7.5"/>
    <x v="0"/>
  </r>
  <r>
    <n v="6.6"/>
    <x v="0"/>
  </r>
  <r>
    <n v="6.7"/>
    <x v="0"/>
  </r>
  <r>
    <n v="3.7"/>
    <x v="0"/>
  </r>
  <r>
    <n v="6"/>
    <x v="0"/>
  </r>
  <r>
    <n v="6.4"/>
    <x v="0"/>
  </r>
  <r>
    <n v="6.1"/>
    <x v="0"/>
  </r>
  <r>
    <n v="6.4"/>
    <x v="0"/>
  </r>
  <r>
    <n v="5.6"/>
    <x v="0"/>
  </r>
  <r>
    <n v="8"/>
    <x v="0"/>
  </r>
  <r>
    <n v="5.2"/>
    <x v="0"/>
  </r>
  <r>
    <n v="7.1"/>
    <x v="0"/>
  </r>
  <r>
    <n v="4.8"/>
    <x v="0"/>
  </r>
  <r>
    <n v="7"/>
    <x v="0"/>
  </r>
  <r>
    <n v="5.4"/>
    <x v="0"/>
  </r>
  <r>
    <n v="6.6"/>
    <x v="0"/>
  </r>
  <r>
    <n v="6.7"/>
    <x v="0"/>
  </r>
  <r>
    <n v="6.2"/>
    <x v="0"/>
  </r>
  <r>
    <n v="6.1"/>
    <x v="0"/>
  </r>
  <r>
    <n v="5.3"/>
    <x v="0"/>
  </r>
  <r>
    <n v="6.3"/>
    <x v="0"/>
  </r>
  <r>
    <n v="7"/>
    <x v="0"/>
  </r>
  <r>
    <n v="7.6"/>
    <x v="0"/>
  </r>
  <r>
    <n v="6.7"/>
    <x v="0"/>
  </r>
  <r>
    <n v="8.1"/>
    <x v="0"/>
  </r>
  <r>
    <n v="6.7"/>
    <x v="0"/>
  </r>
  <r>
    <n v="6.5"/>
    <x v="0"/>
  </r>
  <r>
    <n v="7.3"/>
    <x v="0"/>
  </r>
  <r>
    <n v="5.0999999999999996"/>
    <x v="3"/>
  </r>
  <r>
    <n v="6"/>
    <x v="0"/>
  </r>
  <r>
    <n v="6.1"/>
    <x v="0"/>
  </r>
  <r>
    <n v="5.9"/>
    <x v="0"/>
  </r>
  <r>
    <n v="7.8"/>
    <x v="0"/>
  </r>
  <r>
    <n v="5.8"/>
    <x v="0"/>
  </r>
  <r>
    <n v="6.3"/>
    <x v="0"/>
  </r>
  <r>
    <n v="4.3"/>
    <x v="0"/>
  </r>
  <r>
    <n v="6.4"/>
    <x v="0"/>
  </r>
  <r>
    <n v="6.1"/>
    <x v="0"/>
  </r>
  <r>
    <n v="6.5"/>
    <x v="0"/>
  </r>
  <r>
    <n v="7.1"/>
    <x v="0"/>
  </r>
  <r>
    <n v="6.4"/>
    <x v="0"/>
  </r>
  <r>
    <n v="6.5"/>
    <x v="0"/>
  </r>
  <r>
    <n v="6.3"/>
    <x v="0"/>
  </r>
  <r>
    <n v="7.5"/>
    <x v="0"/>
  </r>
  <r>
    <n v="4.9000000000000004"/>
    <x v="0"/>
  </r>
  <r>
    <n v="5.8"/>
    <x v="0"/>
  </r>
  <r>
    <n v="7.6"/>
    <x v="0"/>
  </r>
  <r>
    <n v="6.2"/>
    <x v="0"/>
  </r>
  <r>
    <n v="5.5"/>
    <x v="0"/>
  </r>
  <r>
    <n v="5.4"/>
    <x v="0"/>
  </r>
  <r>
    <n v="5.8"/>
    <x v="0"/>
  </r>
  <r>
    <n v="7.1"/>
    <x v="0"/>
  </r>
  <r>
    <n v="5.4"/>
    <x v="0"/>
  </r>
  <r>
    <n v="3.7"/>
    <x v="0"/>
  </r>
  <r>
    <n v="6.7"/>
    <x v="0"/>
  </r>
  <r>
    <n v="7.2"/>
    <x v="0"/>
  </r>
  <r>
    <n v="8.8000000000000007"/>
    <x v="0"/>
  </r>
  <r>
    <n v="5.8"/>
    <x v="0"/>
  </r>
  <r>
    <n v="6.8"/>
    <x v="0"/>
  </r>
  <r>
    <n v="3.8"/>
    <x v="0"/>
  </r>
  <r>
    <n v="7.1"/>
    <x v="0"/>
  </r>
  <r>
    <n v="7.2"/>
    <x v="0"/>
  </r>
  <r>
    <n v="5.9"/>
    <x v="0"/>
  </r>
  <r>
    <n v="7.1"/>
    <x v="0"/>
  </r>
  <r>
    <n v="8.1"/>
    <x v="0"/>
  </r>
  <r>
    <n v="7.2"/>
    <x v="1"/>
  </r>
  <r>
    <n v="6.9"/>
    <x v="0"/>
  </r>
  <r>
    <n v="4.4000000000000004"/>
    <x v="0"/>
  </r>
  <r>
    <n v="6.5"/>
    <x v="0"/>
  </r>
  <r>
    <n v="8.5"/>
    <x v="0"/>
  </r>
  <r>
    <n v="7.7"/>
    <x v="0"/>
  </r>
  <r>
    <n v="7.4"/>
    <x v="0"/>
  </r>
  <r>
    <n v="8"/>
    <x v="0"/>
  </r>
  <r>
    <n v="5.7"/>
    <x v="0"/>
  </r>
  <r>
    <n v="8.5"/>
    <x v="0"/>
  </r>
  <r>
    <n v="7"/>
    <x v="0"/>
  </r>
  <r>
    <n v="7.8"/>
    <x v="0"/>
  </r>
  <r>
    <n v="7.2"/>
    <x v="0"/>
  </r>
  <r>
    <n v="6.4"/>
    <x v="0"/>
  </r>
  <r>
    <n v="5.5"/>
    <x v="0"/>
  </r>
  <r>
    <n v="6.7"/>
    <x v="0"/>
  </r>
  <r>
    <n v="6.1"/>
    <x v="0"/>
  </r>
  <r>
    <n v="8.5"/>
    <x v="0"/>
  </r>
  <r>
    <n v="6.9"/>
    <x v="0"/>
  </r>
  <r>
    <n v="7.3"/>
    <x v="0"/>
  </r>
  <r>
    <n v="6.7"/>
    <x v="0"/>
  </r>
  <r>
    <n v="6.9"/>
    <x v="0"/>
  </r>
  <r>
    <n v="5.0999999999999996"/>
    <x v="0"/>
  </r>
  <r>
    <n v="6.8"/>
    <x v="0"/>
  </r>
  <r>
    <n v="5.8"/>
    <x v="0"/>
  </r>
  <r>
    <n v="6.7"/>
    <x v="0"/>
  </r>
  <r>
    <n v="6"/>
    <x v="0"/>
  </r>
  <r>
    <n v="5.7"/>
    <x v="0"/>
  </r>
  <r>
    <n v="8"/>
    <x v="0"/>
  </r>
  <r>
    <n v="8.1999999999999993"/>
    <x v="0"/>
  </r>
  <r>
    <n v="5.4"/>
    <x v="0"/>
  </r>
  <r>
    <n v="7.2"/>
    <x v="0"/>
  </r>
  <r>
    <n v="7.5"/>
    <x v="0"/>
  </r>
  <r>
    <n v="7"/>
    <x v="0"/>
  </r>
  <r>
    <n v="3.3"/>
    <x v="0"/>
  </r>
  <r>
    <n v="6"/>
    <x v="0"/>
  </r>
  <r>
    <n v="7.1"/>
    <x v="0"/>
  </r>
  <r>
    <n v="5.4"/>
    <x v="0"/>
  </r>
  <r>
    <n v="6.1"/>
    <x v="0"/>
  </r>
  <r>
    <n v="5.3"/>
    <x v="0"/>
  </r>
  <r>
    <n v="2.2000000000000002"/>
    <x v="0"/>
  </r>
  <r>
    <n v="7"/>
    <x v="0"/>
  </r>
  <r>
    <n v="3.8"/>
    <x v="0"/>
  </r>
  <r>
    <n v="6.9"/>
    <x v="0"/>
  </r>
  <r>
    <n v="7.2"/>
    <x v="0"/>
  </r>
  <r>
    <n v="7.3"/>
    <x v="0"/>
  </r>
  <r>
    <n v="6.3"/>
    <x v="0"/>
  </r>
  <r>
    <n v="7.5"/>
    <x v="0"/>
  </r>
  <r>
    <n v="7.6"/>
    <x v="4"/>
  </r>
  <r>
    <n v="6.8"/>
    <x v="0"/>
  </r>
  <r>
    <n v="5.2"/>
    <x v="0"/>
  </r>
  <r>
    <n v="7.7"/>
    <x v="0"/>
  </r>
  <r>
    <n v="6.2"/>
    <x v="0"/>
  </r>
  <r>
    <n v="7.7"/>
    <x v="0"/>
  </r>
  <r>
    <n v="4.3"/>
    <x v="0"/>
  </r>
  <r>
    <n v="6.9"/>
    <x v="0"/>
  </r>
  <r>
    <n v="6.6"/>
    <x v="0"/>
  </r>
  <r>
    <n v="7"/>
    <x v="0"/>
  </r>
  <r>
    <n v="6.7"/>
    <x v="0"/>
  </r>
  <r>
    <n v="8.1999999999999993"/>
    <x v="0"/>
  </r>
  <r>
    <n v="8.9"/>
    <x v="0"/>
  </r>
  <r>
    <n v="8.6999999999999993"/>
    <x v="0"/>
  </r>
  <r>
    <n v="5.5"/>
    <x v="0"/>
  </r>
  <r>
    <n v="5.7"/>
    <x v="0"/>
  </r>
  <r>
    <n v="6.3"/>
    <x v="0"/>
  </r>
  <r>
    <n v="5.9"/>
    <x v="0"/>
  </r>
  <r>
    <n v="7.6"/>
    <x v="0"/>
  </r>
  <r>
    <n v="6.6"/>
    <x v="0"/>
  </r>
  <r>
    <n v="5.3"/>
    <x v="0"/>
  </r>
  <r>
    <n v="6"/>
    <x v="0"/>
  </r>
  <r>
    <n v="8"/>
    <x v="0"/>
  </r>
  <r>
    <n v="5.6"/>
    <x v="0"/>
  </r>
  <r>
    <n v="5.9"/>
    <x v="0"/>
  </r>
  <r>
    <n v="7.3"/>
    <x v="0"/>
  </r>
  <r>
    <n v="7.9"/>
    <x v="0"/>
  </r>
  <r>
    <n v="6.8"/>
    <x v="0"/>
  </r>
  <r>
    <n v="6.6"/>
    <x v="0"/>
  </r>
  <r>
    <n v="6.6"/>
    <x v="0"/>
  </r>
  <r>
    <n v="7"/>
    <x v="0"/>
  </r>
  <r>
    <n v="7"/>
    <x v="0"/>
  </r>
  <r>
    <n v="7.3"/>
    <x v="0"/>
  </r>
  <r>
    <n v="5.5"/>
    <x v="0"/>
  </r>
  <r>
    <n v="8.5"/>
    <x v="0"/>
  </r>
  <r>
    <n v="7.5"/>
    <x v="0"/>
  </r>
  <r>
    <n v="7"/>
    <x v="0"/>
  </r>
  <r>
    <n v="7.8"/>
    <x v="0"/>
  </r>
  <r>
    <n v="7.6"/>
    <x v="0"/>
  </r>
  <r>
    <n v="7.6"/>
    <x v="0"/>
  </r>
  <r>
    <n v="6.1"/>
    <x v="0"/>
  </r>
  <r>
    <n v="6.8"/>
    <x v="0"/>
  </r>
  <r>
    <n v="5"/>
    <x v="0"/>
  </r>
  <r>
    <n v="7.1"/>
    <x v="0"/>
  </r>
  <r>
    <n v="5.5"/>
    <x v="0"/>
  </r>
  <r>
    <n v="5.6"/>
    <x v="0"/>
  </r>
  <r>
    <n v="7.1"/>
    <x v="0"/>
  </r>
  <r>
    <n v="4.9000000000000004"/>
    <x v="0"/>
  </r>
  <r>
    <n v="7.4"/>
    <x v="0"/>
  </r>
  <r>
    <n v="5.7"/>
    <x v="0"/>
  </r>
  <r>
    <n v="6.4"/>
    <x v="5"/>
  </r>
  <r>
    <n v="5.9"/>
    <x v="0"/>
  </r>
  <r>
    <n v="5.5"/>
    <x v="0"/>
  </r>
  <r>
    <n v="6.9"/>
    <x v="0"/>
  </r>
  <r>
    <n v="6.2"/>
    <x v="0"/>
  </r>
  <r>
    <n v="7"/>
    <x v="0"/>
  </r>
  <r>
    <n v="5.6"/>
    <x v="0"/>
  </r>
  <r>
    <n v="7"/>
    <x v="0"/>
  </r>
  <r>
    <n v="6.8"/>
    <x v="0"/>
  </r>
  <r>
    <n v="5.4"/>
    <x v="0"/>
  </r>
  <r>
    <n v="6.1"/>
    <x v="0"/>
  </r>
  <r>
    <n v="6.7"/>
    <x v="0"/>
  </r>
  <r>
    <n v="4.3"/>
    <x v="0"/>
  </r>
  <r>
    <n v="6.9"/>
    <x v="0"/>
  </r>
  <r>
    <n v="8"/>
    <x v="0"/>
  </r>
  <r>
    <n v="4.4000000000000004"/>
    <x v="0"/>
  </r>
  <r>
    <n v="7.3"/>
    <x v="0"/>
  </r>
  <r>
    <n v="6.3"/>
    <x v="0"/>
  </r>
  <r>
    <n v="6.7"/>
    <x v="0"/>
  </r>
  <r>
    <n v="7.7"/>
    <x v="0"/>
  </r>
  <r>
    <n v="6.5"/>
    <x v="0"/>
  </r>
  <r>
    <n v="7.8"/>
    <x v="0"/>
  </r>
  <r>
    <n v="6.4"/>
    <x v="0"/>
  </r>
  <r>
    <n v="7.8"/>
    <x v="0"/>
  </r>
  <r>
    <n v="5.8"/>
    <x v="0"/>
  </r>
  <r>
    <n v="7.1"/>
    <x v="0"/>
  </r>
  <r>
    <n v="7.1"/>
    <x v="0"/>
  </r>
  <r>
    <n v="8.6"/>
    <x v="0"/>
  </r>
  <r>
    <n v="6.8"/>
    <x v="0"/>
  </r>
  <r>
    <n v="4.8"/>
    <x v="0"/>
  </r>
  <r>
    <n v="6.2"/>
    <x v="0"/>
  </r>
  <r>
    <n v="6.9"/>
    <x v="0"/>
  </r>
  <r>
    <n v="7.3"/>
    <x v="0"/>
  </r>
  <r>
    <n v="6.6"/>
    <x v="0"/>
  </r>
  <r>
    <n v="6.9"/>
    <x v="0"/>
  </r>
  <r>
    <n v="6.2"/>
    <x v="0"/>
  </r>
  <r>
    <n v="6.7"/>
    <x v="0"/>
  </r>
  <r>
    <n v="7.6"/>
    <x v="0"/>
  </r>
  <r>
    <n v="6.7"/>
    <x v="0"/>
  </r>
  <r>
    <n v="6.2"/>
    <x v="0"/>
  </r>
  <r>
    <n v="7.3"/>
    <x v="0"/>
  </r>
  <r>
    <n v="6"/>
    <x v="0"/>
  </r>
  <r>
    <n v="7.1"/>
    <x v="0"/>
  </r>
  <r>
    <n v="7.1"/>
    <x v="0"/>
  </r>
  <r>
    <n v="5.5"/>
    <x v="0"/>
  </r>
  <r>
    <n v="7.8"/>
    <x v="0"/>
  </r>
  <r>
    <n v="5.6"/>
    <x v="0"/>
  </r>
  <r>
    <n v="7.5"/>
    <x v="0"/>
  </r>
  <r>
    <n v="5.4"/>
    <x v="0"/>
  </r>
  <r>
    <n v="4.3"/>
    <x v="0"/>
  </r>
  <r>
    <n v="4.9000000000000004"/>
    <x v="0"/>
  </r>
  <r>
    <n v="7.1"/>
    <x v="0"/>
  </r>
  <r>
    <n v="6.4"/>
    <x v="0"/>
  </r>
  <r>
    <n v="6.9"/>
    <x v="0"/>
  </r>
  <r>
    <n v="4.3"/>
    <x v="0"/>
  </r>
  <r>
    <n v="6.1"/>
    <x v="0"/>
  </r>
  <r>
    <n v="7"/>
    <x v="0"/>
  </r>
  <r>
    <n v="7.7"/>
    <x v="0"/>
  </r>
  <r>
    <n v="5.9"/>
    <x v="0"/>
  </r>
  <r>
    <n v="6.7"/>
    <x v="0"/>
  </r>
  <r>
    <n v="6.5"/>
    <x v="0"/>
  </r>
  <r>
    <n v="7.1"/>
    <x v="0"/>
  </r>
  <r>
    <n v="7.3"/>
    <x v="0"/>
  </r>
  <r>
    <n v="6.5"/>
    <x v="0"/>
  </r>
  <r>
    <n v="7"/>
    <x v="0"/>
  </r>
  <r>
    <n v="6.8"/>
    <x v="0"/>
  </r>
  <r>
    <n v="7.2"/>
    <x v="0"/>
  </r>
  <r>
    <n v="6.4"/>
    <x v="0"/>
  </r>
  <r>
    <n v="6.1"/>
    <x v="0"/>
  </r>
  <r>
    <n v="6.7"/>
    <x v="0"/>
  </r>
  <r>
    <n v="6.4"/>
    <x v="0"/>
  </r>
  <r>
    <n v="4.4000000000000004"/>
    <x v="0"/>
  </r>
  <r>
    <n v="5.4"/>
    <x v="0"/>
  </r>
  <r>
    <n v="6.5"/>
    <x v="0"/>
  </r>
  <r>
    <n v="6.7"/>
    <x v="0"/>
  </r>
  <r>
    <n v="8.1"/>
    <x v="0"/>
  </r>
  <r>
    <n v="5.6"/>
    <x v="0"/>
  </r>
  <r>
    <n v="6.3"/>
    <x v="0"/>
  </r>
  <r>
    <n v="7.3"/>
    <x v="0"/>
  </r>
  <r>
    <n v="6.1"/>
    <x v="0"/>
  </r>
  <r>
    <n v="7.7"/>
    <x v="0"/>
  </r>
  <r>
    <n v="6.4"/>
    <x v="0"/>
  </r>
  <r>
    <n v="8.8000000000000007"/>
    <x v="0"/>
  </r>
  <r>
    <n v="6.8"/>
    <x v="0"/>
  </r>
  <r>
    <n v="6.6"/>
    <x v="0"/>
  </r>
  <r>
    <n v="7.2"/>
    <x v="0"/>
  </r>
  <r>
    <n v="6.9"/>
    <x v="0"/>
  </r>
  <r>
    <n v="5.2"/>
    <x v="0"/>
  </r>
  <r>
    <n v="4.9000000000000004"/>
    <x v="0"/>
  </r>
  <r>
    <n v="6.3"/>
    <x v="0"/>
  </r>
  <r>
    <n v="5.6"/>
    <x v="0"/>
  </r>
  <r>
    <n v="5.5"/>
    <x v="0"/>
  </r>
  <r>
    <n v="6.7"/>
    <x v="0"/>
  </r>
  <r>
    <n v="7.6"/>
    <x v="0"/>
  </r>
  <r>
    <n v="5.7"/>
    <x v="0"/>
  </r>
  <r>
    <n v="4.5999999999999996"/>
    <x v="0"/>
  </r>
  <r>
    <n v="7"/>
    <x v="0"/>
  </r>
  <r>
    <n v="5.2"/>
    <x v="0"/>
  </r>
  <r>
    <n v="5.0999999999999996"/>
    <x v="0"/>
  </r>
  <r>
    <n v="6.6"/>
    <x v="0"/>
  </r>
  <r>
    <n v="7"/>
    <x v="0"/>
  </r>
  <r>
    <n v="6.7"/>
    <x v="0"/>
  </r>
  <r>
    <n v="7.6"/>
    <x v="0"/>
  </r>
  <r>
    <n v="7.3"/>
    <x v="0"/>
  </r>
  <r>
    <n v="5.9"/>
    <x v="0"/>
  </r>
  <r>
    <n v="5.6"/>
    <x v="0"/>
  </r>
  <r>
    <n v="6.5"/>
    <x v="0"/>
  </r>
  <r>
    <n v="5.9"/>
    <x v="6"/>
  </r>
  <r>
    <n v="7"/>
    <x v="0"/>
  </r>
  <r>
    <n v="5.3"/>
    <x v="0"/>
  </r>
  <r>
    <n v="5.9"/>
    <x v="0"/>
  </r>
  <r>
    <n v="6.3"/>
    <x v="0"/>
  </r>
  <r>
    <n v="6.4"/>
    <x v="3"/>
  </r>
  <r>
    <n v="6.9"/>
    <x v="0"/>
  </r>
  <r>
    <n v="6.3"/>
    <x v="0"/>
  </r>
  <r>
    <n v="7.3"/>
    <x v="0"/>
  </r>
  <r>
    <n v="5.8"/>
    <x v="0"/>
  </r>
  <r>
    <n v="5.2"/>
    <x v="0"/>
  </r>
  <r>
    <n v="2.4"/>
    <x v="0"/>
  </r>
  <r>
    <n v="5.7"/>
    <x v="0"/>
  </r>
  <r>
    <n v="5.8"/>
    <x v="0"/>
  </r>
  <r>
    <n v="5.6"/>
    <x v="0"/>
  </r>
  <r>
    <n v="6"/>
    <x v="0"/>
  </r>
  <r>
    <n v="5.8"/>
    <x v="0"/>
  </r>
  <r>
    <n v="6"/>
    <x v="0"/>
  </r>
  <r>
    <n v="5.7"/>
    <x v="0"/>
  </r>
  <r>
    <n v="6"/>
    <x v="0"/>
  </r>
  <r>
    <n v="7.8"/>
    <x v="3"/>
  </r>
  <r>
    <n v="4.2"/>
    <x v="0"/>
  </r>
  <r>
    <n v="5.6"/>
    <x v="0"/>
  </r>
  <r>
    <n v="4.4000000000000004"/>
    <x v="6"/>
  </r>
  <r>
    <n v="8.1999999999999993"/>
    <x v="0"/>
  </r>
  <r>
    <n v="8.5"/>
    <x v="0"/>
  </r>
  <r>
    <n v="5.8"/>
    <x v="0"/>
  </r>
  <r>
    <n v="6.5"/>
    <x v="0"/>
  </r>
  <r>
    <n v="7.2"/>
    <x v="0"/>
  </r>
  <r>
    <n v="6.7"/>
    <x v="0"/>
  </r>
  <r>
    <n v="3.4"/>
    <x v="0"/>
  </r>
  <r>
    <n v="5.9"/>
    <x v="0"/>
  </r>
  <r>
    <n v="7.8"/>
    <x v="0"/>
  </r>
  <r>
    <n v="5.9"/>
    <x v="0"/>
  </r>
  <r>
    <n v="4.0999999999999996"/>
    <x v="0"/>
  </r>
  <r>
    <n v="6.8"/>
    <x v="0"/>
  </r>
  <r>
    <n v="5.8"/>
    <x v="0"/>
  </r>
  <r>
    <n v="7.5"/>
    <x v="0"/>
  </r>
  <r>
    <n v="6.9"/>
    <x v="0"/>
  </r>
  <r>
    <n v="6.5"/>
    <x v="0"/>
  </r>
  <r>
    <n v="6.9"/>
    <x v="0"/>
  </r>
  <r>
    <n v="7.9"/>
    <x v="0"/>
  </r>
  <r>
    <n v="7.4"/>
    <x v="0"/>
  </r>
  <r>
    <n v="6.7"/>
    <x v="0"/>
  </r>
  <r>
    <n v="7.4"/>
    <x v="0"/>
  </r>
  <r>
    <n v="6.9"/>
    <x v="0"/>
  </r>
  <r>
    <n v="6.8"/>
    <x v="0"/>
  </r>
  <r>
    <n v="6.7"/>
    <x v="0"/>
  </r>
  <r>
    <n v="5.0999999999999996"/>
    <x v="0"/>
  </r>
  <r>
    <n v="4.0999999999999996"/>
    <x v="0"/>
  </r>
  <r>
    <n v="7.3"/>
    <x v="0"/>
  </r>
  <r>
    <n v="6"/>
    <x v="0"/>
  </r>
  <r>
    <n v="7.3"/>
    <x v="0"/>
  </r>
  <r>
    <n v="7.5"/>
    <x v="0"/>
  </r>
  <r>
    <n v="5.4"/>
    <x v="0"/>
  </r>
  <r>
    <n v="5.9"/>
    <x v="0"/>
  </r>
  <r>
    <n v="7.1"/>
    <x v="0"/>
  </r>
  <r>
    <n v="6"/>
    <x v="0"/>
  </r>
  <r>
    <n v="6.5"/>
    <x v="0"/>
  </r>
  <r>
    <n v="8.3000000000000007"/>
    <x v="0"/>
  </r>
  <r>
    <n v="5.7"/>
    <x v="0"/>
  </r>
  <r>
    <n v="7.6"/>
    <x v="0"/>
  </r>
  <r>
    <n v="6.6"/>
    <x v="0"/>
  </r>
  <r>
    <n v="5.4"/>
    <x v="0"/>
  </r>
  <r>
    <n v="7.3"/>
    <x v="0"/>
  </r>
  <r>
    <n v="6.5"/>
    <x v="0"/>
  </r>
  <r>
    <n v="6.6"/>
    <x v="0"/>
  </r>
  <r>
    <n v="6.6"/>
    <x v="0"/>
  </r>
  <r>
    <n v="5.9"/>
    <x v="0"/>
  </r>
  <r>
    <n v="6.7"/>
    <x v="0"/>
  </r>
  <r>
    <n v="6.1"/>
    <x v="0"/>
  </r>
  <r>
    <n v="6.6"/>
    <x v="0"/>
  </r>
  <r>
    <n v="6.6"/>
    <x v="0"/>
  </r>
  <r>
    <n v="5.3"/>
    <x v="0"/>
  </r>
  <r>
    <n v="6"/>
    <x v="0"/>
  </r>
  <r>
    <n v="6"/>
    <x v="0"/>
  </r>
  <r>
    <n v="4.7"/>
    <x v="0"/>
  </r>
  <r>
    <n v="6.1"/>
    <x v="0"/>
  </r>
  <r>
    <n v="7.2"/>
    <x v="0"/>
  </r>
  <r>
    <n v="6.4"/>
    <x v="0"/>
  </r>
  <r>
    <n v="6.1"/>
    <x v="0"/>
  </r>
  <r>
    <n v="5.9"/>
    <x v="0"/>
  </r>
  <r>
    <n v="6"/>
    <x v="0"/>
  </r>
  <r>
    <n v="6.3"/>
    <x v="0"/>
  </r>
  <r>
    <n v="5.6"/>
    <x v="0"/>
  </r>
  <r>
    <n v="6.4"/>
    <x v="0"/>
  </r>
  <r>
    <n v="7.1"/>
    <x v="0"/>
  </r>
  <r>
    <n v="6.6"/>
    <x v="0"/>
  </r>
  <r>
    <n v="4.5999999999999996"/>
    <x v="0"/>
  </r>
  <r>
    <n v="8.4"/>
    <x v="0"/>
  </r>
  <r>
    <n v="7.1"/>
    <x v="0"/>
  </r>
  <r>
    <n v="7.4"/>
    <x v="0"/>
  </r>
  <r>
    <n v="6.9"/>
    <x v="0"/>
  </r>
  <r>
    <n v="4.5"/>
    <x v="0"/>
  </r>
  <r>
    <n v="7.1"/>
    <x v="0"/>
  </r>
  <r>
    <n v="6.5"/>
    <x v="0"/>
  </r>
  <r>
    <n v="5.3"/>
    <x v="0"/>
  </r>
  <r>
    <n v="6.7"/>
    <x v="0"/>
  </r>
  <r>
    <n v="7.2"/>
    <x v="0"/>
  </r>
  <r>
    <n v="7.2"/>
    <x v="0"/>
  </r>
  <r>
    <n v="5.5"/>
    <x v="0"/>
  </r>
  <r>
    <n v="5.8"/>
    <x v="0"/>
  </r>
  <r>
    <n v="6"/>
    <x v="0"/>
  </r>
  <r>
    <n v="6.6"/>
    <x v="0"/>
  </r>
  <r>
    <n v="8.3000000000000007"/>
    <x v="0"/>
  </r>
  <r>
    <n v="6.7"/>
    <x v="0"/>
  </r>
  <r>
    <n v="6"/>
    <x v="0"/>
  </r>
  <r>
    <n v="7.1"/>
    <x v="0"/>
  </r>
  <r>
    <n v="6"/>
    <x v="0"/>
  </r>
  <r>
    <n v="7.5"/>
    <x v="0"/>
  </r>
  <r>
    <n v="6.9"/>
    <x v="0"/>
  </r>
  <r>
    <n v="5.6"/>
    <x v="0"/>
  </r>
  <r>
    <n v="5.6"/>
    <x v="0"/>
  </r>
  <r>
    <n v="4.5"/>
    <x v="0"/>
  </r>
  <r>
    <n v="7.1"/>
    <x v="0"/>
  </r>
  <r>
    <n v="6.5"/>
    <x v="0"/>
  </r>
  <r>
    <n v="6.4"/>
    <x v="0"/>
  </r>
  <r>
    <n v="5.8"/>
    <x v="0"/>
  </r>
  <r>
    <n v="8"/>
    <x v="0"/>
  </r>
  <r>
    <n v="6.2"/>
    <x v="0"/>
  </r>
  <r>
    <n v="7.2"/>
    <x v="0"/>
  </r>
  <r>
    <n v="6.1"/>
    <x v="0"/>
  </r>
  <r>
    <n v="7.6"/>
    <x v="0"/>
  </r>
  <r>
    <n v="6.3"/>
    <x v="0"/>
  </r>
  <r>
    <n v="6.3"/>
    <x v="0"/>
  </r>
  <r>
    <n v="6.3"/>
    <x v="0"/>
  </r>
  <r>
    <n v="7.7"/>
    <x v="0"/>
  </r>
  <r>
    <n v="7"/>
    <x v="0"/>
  </r>
  <r>
    <n v="5.3"/>
    <x v="0"/>
  </r>
  <r>
    <n v="5.6"/>
    <x v="0"/>
  </r>
  <r>
    <n v="5.2"/>
    <x v="0"/>
  </r>
  <r>
    <n v="5.4"/>
    <x v="0"/>
  </r>
  <r>
    <n v="6.4"/>
    <x v="0"/>
  </r>
  <r>
    <n v="5.9"/>
    <x v="0"/>
  </r>
  <r>
    <n v="6.3"/>
    <x v="0"/>
  </r>
  <r>
    <n v="6.5"/>
    <x v="0"/>
  </r>
  <r>
    <n v="3"/>
    <x v="0"/>
  </r>
  <r>
    <n v="3.6"/>
    <x v="0"/>
  </r>
  <r>
    <n v="5.8"/>
    <x v="0"/>
  </r>
  <r>
    <n v="6.2"/>
    <x v="0"/>
  </r>
  <r>
    <n v="5.6"/>
    <x v="0"/>
  </r>
  <r>
    <n v="5.4"/>
    <x v="0"/>
  </r>
  <r>
    <n v="6.1"/>
    <x v="0"/>
  </r>
  <r>
    <n v="4.2"/>
    <x v="0"/>
  </r>
  <r>
    <n v="6.7"/>
    <x v="0"/>
  </r>
  <r>
    <n v="4.2"/>
    <x v="0"/>
  </r>
  <r>
    <n v="6.4"/>
    <x v="0"/>
  </r>
  <r>
    <n v="4.9000000000000004"/>
    <x v="0"/>
  </r>
  <r>
    <n v="6.8"/>
    <x v="0"/>
  </r>
  <r>
    <n v="7.7"/>
    <x v="0"/>
  </r>
  <r>
    <n v="5.6"/>
    <x v="0"/>
  </r>
  <r>
    <n v="6.4"/>
    <x v="0"/>
  </r>
  <r>
    <n v="7.2"/>
    <x v="0"/>
  </r>
  <r>
    <n v="6"/>
    <x v="0"/>
  </r>
  <r>
    <n v="5.9"/>
    <x v="0"/>
  </r>
  <r>
    <n v="7.9"/>
    <x v="0"/>
  </r>
  <r>
    <n v="6.8"/>
    <x v="0"/>
  </r>
  <r>
    <n v="7.1"/>
    <x v="0"/>
  </r>
  <r>
    <n v="5.9"/>
    <x v="0"/>
  </r>
  <r>
    <n v="5.9"/>
    <x v="0"/>
  </r>
  <r>
    <n v="6.2"/>
    <x v="0"/>
  </r>
  <r>
    <n v="7.4"/>
    <x v="0"/>
  </r>
  <r>
    <n v="7"/>
    <x v="0"/>
  </r>
  <r>
    <n v="5.4"/>
    <x v="0"/>
  </r>
  <r>
    <n v="8.6"/>
    <x v="0"/>
  </r>
  <r>
    <n v="6.5"/>
    <x v="0"/>
  </r>
  <r>
    <n v="6.4"/>
    <x v="0"/>
  </r>
  <r>
    <n v="7.6"/>
    <x v="0"/>
  </r>
  <r>
    <n v="5.5"/>
    <x v="0"/>
  </r>
  <r>
    <n v="7.4"/>
    <x v="0"/>
  </r>
  <r>
    <n v="8.6999999999999993"/>
    <x v="0"/>
  </r>
  <r>
    <n v="7.6"/>
    <x v="0"/>
  </r>
  <r>
    <n v="7.5"/>
    <x v="0"/>
  </r>
  <r>
    <n v="5.5"/>
    <x v="0"/>
  </r>
  <r>
    <n v="7.6"/>
    <x v="0"/>
  </r>
  <r>
    <n v="6.5"/>
    <x v="0"/>
  </r>
  <r>
    <n v="6.9"/>
    <x v="0"/>
  </r>
  <r>
    <n v="6.7"/>
    <x v="0"/>
  </r>
  <r>
    <n v="6.6"/>
    <x v="0"/>
  </r>
  <r>
    <n v="7.2"/>
    <x v="0"/>
  </r>
  <r>
    <n v="6.4"/>
    <x v="0"/>
  </r>
  <r>
    <n v="6.4"/>
    <x v="0"/>
  </r>
  <r>
    <n v="6"/>
    <x v="0"/>
  </r>
  <r>
    <n v="6.1"/>
    <x v="0"/>
  </r>
  <r>
    <n v="6"/>
    <x v="0"/>
  </r>
  <r>
    <n v="6.4"/>
    <x v="0"/>
  </r>
  <r>
    <n v="6.4"/>
    <x v="0"/>
  </r>
  <r>
    <n v="7.3"/>
    <x v="0"/>
  </r>
  <r>
    <n v="5.2"/>
    <x v="0"/>
  </r>
  <r>
    <n v="6.6"/>
    <x v="0"/>
  </r>
  <r>
    <n v="6.3"/>
    <x v="0"/>
  </r>
  <r>
    <n v="5.9"/>
    <x v="0"/>
  </r>
  <r>
    <n v="6.4"/>
    <x v="0"/>
  </r>
  <r>
    <n v="6.7"/>
    <x v="0"/>
  </r>
  <r>
    <n v="5.4"/>
    <x v="0"/>
  </r>
  <r>
    <n v="6.4"/>
    <x v="0"/>
  </r>
  <r>
    <n v="6.7"/>
    <x v="0"/>
  </r>
  <r>
    <n v="6.2"/>
    <x v="0"/>
  </r>
  <r>
    <n v="6.1"/>
    <x v="0"/>
  </r>
  <r>
    <n v="8.8000000000000007"/>
    <x v="0"/>
  </r>
  <r>
    <n v="7.1"/>
    <x v="0"/>
  </r>
  <r>
    <n v="8.1"/>
    <x v="0"/>
  </r>
  <r>
    <n v="5.7"/>
    <x v="0"/>
  </r>
  <r>
    <n v="5"/>
    <x v="0"/>
  </r>
  <r>
    <n v="5.0999999999999996"/>
    <x v="0"/>
  </r>
  <r>
    <n v="6.9"/>
    <x v="0"/>
  </r>
  <r>
    <n v="4.8"/>
    <x v="0"/>
  </r>
  <r>
    <n v="6.5"/>
    <x v="0"/>
  </r>
  <r>
    <n v="5.0999999999999996"/>
    <x v="0"/>
  </r>
  <r>
    <n v="7.1"/>
    <x v="0"/>
  </r>
  <r>
    <n v="7.5"/>
    <x v="0"/>
  </r>
  <r>
    <n v="6.2"/>
    <x v="0"/>
  </r>
  <r>
    <n v="6.3"/>
    <x v="0"/>
  </r>
  <r>
    <n v="8.1"/>
    <x v="0"/>
  </r>
  <r>
    <n v="6.6"/>
    <x v="0"/>
  </r>
  <r>
    <n v="6.9"/>
    <x v="0"/>
  </r>
  <r>
    <n v="6.1"/>
    <x v="4"/>
  </r>
  <r>
    <n v="4.3"/>
    <x v="0"/>
  </r>
  <r>
    <n v="6.6"/>
    <x v="0"/>
  </r>
  <r>
    <n v="6.8"/>
    <x v="0"/>
  </r>
  <r>
    <n v="3.8"/>
    <x v="0"/>
  </r>
  <r>
    <n v="5.9"/>
    <x v="0"/>
  </r>
  <r>
    <n v="7.9"/>
    <x v="0"/>
  </r>
  <r>
    <n v="6.3"/>
    <x v="0"/>
  </r>
  <r>
    <n v="5.5"/>
    <x v="0"/>
  </r>
  <r>
    <n v="7.7"/>
    <x v="0"/>
  </r>
  <r>
    <n v="6.3"/>
    <x v="0"/>
  </r>
  <r>
    <n v="7.1"/>
    <x v="0"/>
  </r>
  <r>
    <n v="8.5"/>
    <x v="0"/>
  </r>
  <r>
    <n v="5.9"/>
    <x v="0"/>
  </r>
  <r>
    <n v="5.8"/>
    <x v="0"/>
  </r>
  <r>
    <n v="8.1"/>
    <x v="0"/>
  </r>
  <r>
    <n v="7.9"/>
    <x v="0"/>
  </r>
  <r>
    <n v="7.2"/>
    <x v="0"/>
  </r>
  <r>
    <n v="6.3"/>
    <x v="0"/>
  </r>
  <r>
    <n v="8.1"/>
    <x v="0"/>
  </r>
  <r>
    <n v="7"/>
    <x v="0"/>
  </r>
  <r>
    <n v="5.5"/>
    <x v="0"/>
  </r>
  <r>
    <n v="6.7"/>
    <x v="0"/>
  </r>
  <r>
    <n v="5.2"/>
    <x v="0"/>
  </r>
  <r>
    <n v="7"/>
    <x v="0"/>
  </r>
  <r>
    <n v="6.1"/>
    <x v="0"/>
  </r>
  <r>
    <n v="6.6"/>
    <x v="0"/>
  </r>
  <r>
    <n v="5.5"/>
    <x v="0"/>
  </r>
  <r>
    <n v="5.9"/>
    <x v="0"/>
  </r>
  <r>
    <n v="5.4"/>
    <x v="0"/>
  </r>
  <r>
    <n v="6.4"/>
    <x v="0"/>
  </r>
  <r>
    <n v="5.7"/>
    <x v="0"/>
  </r>
  <r>
    <n v="6.7"/>
    <x v="0"/>
  </r>
  <r>
    <n v="7.1"/>
    <x v="0"/>
  </r>
  <r>
    <n v="6.8"/>
    <x v="0"/>
  </r>
  <r>
    <n v="6.5"/>
    <x v="0"/>
  </r>
  <r>
    <n v="7.6"/>
    <x v="0"/>
  </r>
  <r>
    <n v="5.5"/>
    <x v="0"/>
  </r>
  <r>
    <n v="6.5"/>
    <x v="0"/>
  </r>
  <r>
    <n v="7"/>
    <x v="0"/>
  </r>
  <r>
    <n v="5.8"/>
    <x v="0"/>
  </r>
  <r>
    <n v="7.3"/>
    <x v="0"/>
  </r>
  <r>
    <n v="6.6"/>
    <x v="0"/>
  </r>
  <r>
    <n v="4.4000000000000004"/>
    <x v="0"/>
  </r>
  <r>
    <n v="7.7"/>
    <x v="0"/>
  </r>
  <r>
    <n v="5"/>
    <x v="0"/>
  </r>
  <r>
    <n v="7.7"/>
    <x v="0"/>
  </r>
  <r>
    <n v="4.4000000000000004"/>
    <x v="0"/>
  </r>
  <r>
    <n v="6.1"/>
    <x v="0"/>
  </r>
  <r>
    <n v="5.4"/>
    <x v="0"/>
  </r>
  <r>
    <n v="6.8"/>
    <x v="0"/>
  </r>
  <r>
    <n v="6.5"/>
    <x v="0"/>
  </r>
  <r>
    <n v="7"/>
    <x v="0"/>
  </r>
  <r>
    <n v="6.3"/>
    <x v="0"/>
  </r>
  <r>
    <n v="6.3"/>
    <x v="0"/>
  </r>
  <r>
    <n v="6.1"/>
    <x v="0"/>
  </r>
  <r>
    <n v="6.1"/>
    <x v="0"/>
  </r>
  <r>
    <n v="7.3"/>
    <x v="0"/>
  </r>
  <r>
    <n v="5.3"/>
    <x v="0"/>
  </r>
  <r>
    <n v="5.4"/>
    <x v="0"/>
  </r>
  <r>
    <n v="6.2"/>
    <x v="0"/>
  </r>
  <r>
    <n v="6.6"/>
    <x v="0"/>
  </r>
  <r>
    <n v="5.9"/>
    <x v="0"/>
  </r>
  <r>
    <n v="6.3"/>
    <x v="0"/>
  </r>
  <r>
    <n v="7.2"/>
    <x v="0"/>
  </r>
  <r>
    <n v="6.8"/>
    <x v="0"/>
  </r>
  <r>
    <n v="6.1"/>
    <x v="0"/>
  </r>
  <r>
    <n v="7.8"/>
    <x v="0"/>
  </r>
  <r>
    <n v="5"/>
    <x v="0"/>
  </r>
  <r>
    <n v="6.2"/>
    <x v="0"/>
  </r>
  <r>
    <n v="6.7"/>
    <x v="0"/>
  </r>
  <r>
    <n v="4.9000000000000004"/>
    <x v="0"/>
  </r>
  <r>
    <n v="7.4"/>
    <x v="0"/>
  </r>
  <r>
    <n v="7.1"/>
    <x v="0"/>
  </r>
  <r>
    <n v="6.2"/>
    <x v="0"/>
  </r>
  <r>
    <n v="4.9000000000000004"/>
    <x v="0"/>
  </r>
  <r>
    <n v="6.1"/>
    <x v="0"/>
  </r>
  <r>
    <n v="6.1"/>
    <x v="0"/>
  </r>
  <r>
    <n v="6.4"/>
    <x v="0"/>
  </r>
  <r>
    <n v="6.3"/>
    <x v="0"/>
  </r>
  <r>
    <n v="6.8"/>
    <x v="0"/>
  </r>
  <r>
    <n v="6.6"/>
    <x v="0"/>
  </r>
  <r>
    <n v="5.7"/>
    <x v="0"/>
  </r>
  <r>
    <n v="5.9"/>
    <x v="0"/>
  </r>
  <r>
    <n v="6"/>
    <x v="0"/>
  </r>
  <r>
    <n v="6.1"/>
    <x v="0"/>
  </r>
  <r>
    <n v="6.7"/>
    <x v="0"/>
  </r>
  <r>
    <n v="6.7"/>
    <x v="0"/>
  </r>
  <r>
    <n v="7.9"/>
    <x v="0"/>
  </r>
  <r>
    <n v="5"/>
    <x v="0"/>
  </r>
  <r>
    <n v="4.3"/>
    <x v="0"/>
  </r>
  <r>
    <n v="5.7"/>
    <x v="0"/>
  </r>
  <r>
    <n v="6.7"/>
    <x v="0"/>
  </r>
  <r>
    <n v="6.7"/>
    <x v="0"/>
  </r>
  <r>
    <n v="8.1"/>
    <x v="0"/>
  </r>
  <r>
    <n v="6.1"/>
    <x v="0"/>
  </r>
  <r>
    <n v="5.6"/>
    <x v="0"/>
  </r>
  <r>
    <n v="6.6"/>
    <x v="0"/>
  </r>
  <r>
    <n v="6.9"/>
    <x v="0"/>
  </r>
  <r>
    <n v="4.8"/>
    <x v="0"/>
  </r>
  <r>
    <n v="6.2"/>
    <x v="0"/>
  </r>
  <r>
    <n v="6"/>
    <x v="0"/>
  </r>
  <r>
    <n v="4.9000000000000004"/>
    <x v="0"/>
  </r>
  <r>
    <n v="5.6"/>
    <x v="0"/>
  </r>
  <r>
    <n v="6.1"/>
    <x v="0"/>
  </r>
  <r>
    <n v="6.1"/>
    <x v="0"/>
  </r>
  <r>
    <n v="4.8"/>
    <x v="0"/>
  </r>
  <r>
    <n v="5.5"/>
    <x v="0"/>
  </r>
  <r>
    <n v="3.8"/>
    <x v="0"/>
  </r>
  <r>
    <n v="6.5"/>
    <x v="0"/>
  </r>
  <r>
    <n v="6"/>
    <x v="0"/>
  </r>
  <r>
    <n v="6.7"/>
    <x v="7"/>
  </r>
  <r>
    <n v="8.1"/>
    <x v="0"/>
  </r>
  <r>
    <n v="4.9000000000000004"/>
    <x v="0"/>
  </r>
  <r>
    <n v="7.3"/>
    <x v="0"/>
  </r>
  <r>
    <n v="6.4"/>
    <x v="0"/>
  </r>
  <r>
    <n v="6.6"/>
    <x v="0"/>
  </r>
  <r>
    <n v="6.7"/>
    <x v="0"/>
  </r>
  <r>
    <n v="3.6"/>
    <x v="0"/>
  </r>
  <r>
    <n v="5.7"/>
    <x v="0"/>
  </r>
  <r>
    <n v="6"/>
    <x v="0"/>
  </r>
  <r>
    <n v="4.9000000000000004"/>
    <x v="0"/>
  </r>
  <r>
    <n v="4.7"/>
    <x v="0"/>
  </r>
  <r>
    <n v="6.3"/>
    <x v="0"/>
  </r>
  <r>
    <n v="5.9"/>
    <x v="0"/>
  </r>
  <r>
    <n v="5.9"/>
    <x v="0"/>
  </r>
  <r>
    <n v="7"/>
    <x v="0"/>
  </r>
  <r>
    <n v="7.5"/>
    <x v="0"/>
  </r>
  <r>
    <n v="5.6"/>
    <x v="0"/>
  </r>
  <r>
    <n v="6.4"/>
    <x v="0"/>
  </r>
  <r>
    <n v="6.3"/>
    <x v="0"/>
  </r>
  <r>
    <n v="4.3"/>
    <x v="0"/>
  </r>
  <r>
    <n v="5.9"/>
    <x v="0"/>
  </r>
  <r>
    <n v="6.7"/>
    <x v="0"/>
  </r>
  <r>
    <n v="5.5"/>
    <x v="0"/>
  </r>
  <r>
    <n v="6.2"/>
    <x v="0"/>
  </r>
  <r>
    <n v="8.8000000000000007"/>
    <x v="0"/>
  </r>
  <r>
    <n v="5.2"/>
    <x v="0"/>
  </r>
  <r>
    <n v="7"/>
    <x v="0"/>
  </r>
  <r>
    <n v="6.6"/>
    <x v="0"/>
  </r>
  <r>
    <n v="7.3"/>
    <x v="0"/>
  </r>
  <r>
    <n v="5.6"/>
    <x v="0"/>
  </r>
  <r>
    <n v="6.6"/>
    <x v="0"/>
  </r>
  <r>
    <n v="5.4"/>
    <x v="0"/>
  </r>
  <r>
    <n v="6.3"/>
    <x v="0"/>
  </r>
  <r>
    <n v="7.9"/>
    <x v="0"/>
  </r>
  <r>
    <n v="6.3"/>
    <x v="0"/>
  </r>
  <r>
    <n v="6"/>
    <x v="0"/>
  </r>
  <r>
    <n v="7.2"/>
    <x v="0"/>
  </r>
  <r>
    <n v="5.0999999999999996"/>
    <x v="0"/>
  </r>
  <r>
    <n v="7.3"/>
    <x v="0"/>
  </r>
  <r>
    <n v="8"/>
    <x v="0"/>
  </r>
  <r>
    <n v="6.2"/>
    <x v="0"/>
  </r>
  <r>
    <n v="6"/>
    <x v="0"/>
  </r>
  <r>
    <n v="6.7"/>
    <x v="0"/>
  </r>
  <r>
    <n v="8.1"/>
    <x v="0"/>
  </r>
  <r>
    <n v="6.4"/>
    <x v="0"/>
  </r>
  <r>
    <n v="8.4"/>
    <x v="0"/>
  </r>
  <r>
    <n v="8"/>
    <x v="0"/>
  </r>
  <r>
    <n v="6.3"/>
    <x v="0"/>
  </r>
  <r>
    <n v="6.4"/>
    <x v="0"/>
  </r>
  <r>
    <n v="6.6"/>
    <x v="0"/>
  </r>
  <r>
    <n v="6.4"/>
    <x v="0"/>
  </r>
  <r>
    <n v="6"/>
    <x v="0"/>
  </r>
  <r>
    <n v="6.6"/>
    <x v="0"/>
  </r>
  <r>
    <n v="5.9"/>
    <x v="0"/>
  </r>
  <r>
    <n v="6.4"/>
    <x v="0"/>
  </r>
  <r>
    <n v="6.3"/>
    <x v="0"/>
  </r>
  <r>
    <n v="7.3"/>
    <x v="0"/>
  </r>
  <r>
    <n v="6.8"/>
    <x v="0"/>
  </r>
  <r>
    <n v="7.2"/>
    <x v="0"/>
  </r>
  <r>
    <n v="5.7"/>
    <x v="0"/>
  </r>
  <r>
    <n v="6"/>
    <x v="0"/>
  </r>
  <r>
    <n v="6.5"/>
    <x v="0"/>
  </r>
  <r>
    <n v="5.8"/>
    <x v="0"/>
  </r>
  <r>
    <n v="5.8"/>
    <x v="0"/>
  </r>
  <r>
    <n v="6.7"/>
    <x v="0"/>
  </r>
  <r>
    <n v="7.8"/>
    <x v="0"/>
  </r>
  <r>
    <n v="5.6"/>
    <x v="0"/>
  </r>
  <r>
    <n v="5.8"/>
    <x v="0"/>
  </r>
  <r>
    <n v="7.4"/>
    <x v="0"/>
  </r>
  <r>
    <n v="6.9"/>
    <x v="0"/>
  </r>
  <r>
    <n v="5.5"/>
    <x v="0"/>
  </r>
  <r>
    <n v="6.3"/>
    <x v="0"/>
  </r>
  <r>
    <n v="4.7"/>
    <x v="0"/>
  </r>
  <r>
    <n v="5.6"/>
    <x v="0"/>
  </r>
  <r>
    <n v="6.4"/>
    <x v="0"/>
  </r>
  <r>
    <n v="4.2"/>
    <x v="0"/>
  </r>
  <r>
    <n v="6.4"/>
    <x v="0"/>
  </r>
  <r>
    <n v="7.7"/>
    <x v="3"/>
  </r>
  <r>
    <n v="7.7"/>
    <x v="0"/>
  </r>
  <r>
    <n v="5.3"/>
    <x v="0"/>
  </r>
  <r>
    <n v="6.7"/>
    <x v="0"/>
  </r>
  <r>
    <n v="7.7"/>
    <x v="0"/>
  </r>
  <r>
    <n v="5.7"/>
    <x v="0"/>
  </r>
  <r>
    <n v="7.6"/>
    <x v="0"/>
  </r>
  <r>
    <n v="6.4"/>
    <x v="0"/>
  </r>
  <r>
    <n v="5.6"/>
    <x v="0"/>
  </r>
  <r>
    <n v="6.8"/>
    <x v="0"/>
  </r>
  <r>
    <n v="2.4"/>
    <x v="0"/>
  </r>
  <r>
    <n v="6.2"/>
    <x v="0"/>
  </r>
  <r>
    <n v="5.9"/>
    <x v="0"/>
  </r>
  <r>
    <n v="7.1"/>
    <x v="0"/>
  </r>
  <r>
    <n v="7.6"/>
    <x v="0"/>
  </r>
  <r>
    <n v="5.5"/>
    <x v="0"/>
  </r>
  <r>
    <n v="7"/>
    <x v="0"/>
  </r>
  <r>
    <n v="7.1"/>
    <x v="0"/>
  </r>
  <r>
    <n v="7.4"/>
    <x v="0"/>
  </r>
  <r>
    <n v="7.6"/>
    <x v="0"/>
  </r>
  <r>
    <n v="5.9"/>
    <x v="0"/>
  </r>
  <r>
    <n v="5.9"/>
    <x v="0"/>
  </r>
  <r>
    <n v="8"/>
    <x v="0"/>
  </r>
  <r>
    <n v="7.4"/>
    <x v="0"/>
  </r>
  <r>
    <n v="5.8"/>
    <x v="0"/>
  </r>
  <r>
    <n v="6.3"/>
    <x v="0"/>
  </r>
  <r>
    <n v="5.7"/>
    <x v="0"/>
  </r>
  <r>
    <n v="5.0999999999999996"/>
    <x v="0"/>
  </r>
  <r>
    <n v="7.6"/>
    <x v="0"/>
  </r>
  <r>
    <n v="6.4"/>
    <x v="0"/>
  </r>
  <r>
    <n v="7.4"/>
    <x v="0"/>
  </r>
  <r>
    <n v="8.1999999999999993"/>
    <x v="0"/>
  </r>
  <r>
    <n v="6.5"/>
    <x v="0"/>
  </r>
  <r>
    <n v="5.5"/>
    <x v="0"/>
  </r>
  <r>
    <n v="6.5"/>
    <x v="0"/>
  </r>
  <r>
    <n v="5.6"/>
    <x v="0"/>
  </r>
  <r>
    <n v="4.9000000000000004"/>
    <x v="0"/>
  </r>
  <r>
    <n v="4.5999999999999996"/>
    <x v="0"/>
  </r>
  <r>
    <n v="7.9"/>
    <x v="0"/>
  </r>
  <r>
    <n v="7.1"/>
    <x v="0"/>
  </r>
  <r>
    <n v="6.9"/>
    <x v="0"/>
  </r>
  <r>
    <n v="7.3"/>
    <x v="0"/>
  </r>
  <r>
    <n v="7"/>
    <x v="0"/>
  </r>
  <r>
    <n v="7.7"/>
    <x v="0"/>
  </r>
  <r>
    <n v="6.7"/>
    <x v="0"/>
  </r>
  <r>
    <n v="6.3"/>
    <x v="0"/>
  </r>
  <r>
    <n v="5.8"/>
    <x v="0"/>
  </r>
  <r>
    <n v="7.1"/>
    <x v="0"/>
  </r>
  <r>
    <n v="7.3"/>
    <x v="0"/>
  </r>
  <r>
    <n v="6.4"/>
    <x v="0"/>
  </r>
  <r>
    <n v="7.1"/>
    <x v="0"/>
  </r>
  <r>
    <n v="7.6"/>
    <x v="0"/>
  </r>
  <r>
    <n v="6.8"/>
    <x v="0"/>
  </r>
  <r>
    <n v="6.6"/>
    <x v="0"/>
  </r>
  <r>
    <n v="6.7"/>
    <x v="0"/>
  </r>
  <r>
    <n v="6.1"/>
    <x v="0"/>
  </r>
  <r>
    <n v="6"/>
    <x v="0"/>
  </r>
  <r>
    <n v="7.6"/>
    <x v="0"/>
  </r>
  <r>
    <n v="7.1"/>
    <x v="0"/>
  </r>
  <r>
    <n v="5"/>
    <x v="0"/>
  </r>
  <r>
    <n v="7.1"/>
    <x v="0"/>
  </r>
  <r>
    <n v="6.2"/>
    <x v="0"/>
  </r>
  <r>
    <n v="5.6"/>
    <x v="0"/>
  </r>
  <r>
    <n v="5.4"/>
    <x v="0"/>
  </r>
  <r>
    <n v="7.4"/>
    <x v="0"/>
  </r>
  <r>
    <n v="5"/>
    <x v="0"/>
  </r>
  <r>
    <n v="5.2"/>
    <x v="0"/>
  </r>
  <r>
    <n v="7.6"/>
    <x v="0"/>
  </r>
  <r>
    <n v="6.6"/>
    <x v="0"/>
  </r>
  <r>
    <n v="7"/>
    <x v="0"/>
  </r>
  <r>
    <n v="5.7"/>
    <x v="0"/>
  </r>
  <r>
    <n v="8.1999999999999993"/>
    <x v="0"/>
  </r>
  <r>
    <n v="6.2"/>
    <x v="0"/>
  </r>
  <r>
    <n v="7.9"/>
    <x v="0"/>
  </r>
  <r>
    <n v="6.6"/>
    <x v="0"/>
  </r>
  <r>
    <n v="4.7"/>
    <x v="0"/>
  </r>
  <r>
    <n v="6.3"/>
    <x v="0"/>
  </r>
  <r>
    <n v="6.1"/>
    <x v="0"/>
  </r>
  <r>
    <n v="6.7"/>
    <x v="0"/>
  </r>
  <r>
    <n v="6.1"/>
    <x v="0"/>
  </r>
  <r>
    <n v="7"/>
    <x v="0"/>
  </r>
  <r>
    <n v="7.4"/>
    <x v="0"/>
  </r>
  <r>
    <n v="7.3"/>
    <x v="0"/>
  </r>
  <r>
    <n v="5.8"/>
    <x v="0"/>
  </r>
  <r>
    <n v="6.7"/>
    <x v="0"/>
  </r>
  <r>
    <n v="5.8"/>
    <x v="0"/>
  </r>
  <r>
    <n v="7.8"/>
    <x v="0"/>
  </r>
  <r>
    <n v="6.6"/>
    <x v="0"/>
  </r>
  <r>
    <n v="6.5"/>
    <x v="0"/>
  </r>
  <r>
    <n v="6.7"/>
    <x v="0"/>
  </r>
  <r>
    <n v="7.3"/>
    <x v="0"/>
  </r>
  <r>
    <n v="5.8"/>
    <x v="0"/>
  </r>
  <r>
    <n v="5.5"/>
    <x v="0"/>
  </r>
  <r>
    <n v="6.3"/>
    <x v="0"/>
  </r>
  <r>
    <n v="7.4"/>
    <x v="0"/>
  </r>
  <r>
    <n v="5.9"/>
    <x v="0"/>
  </r>
  <r>
    <n v="6.2"/>
    <x v="0"/>
  </r>
  <r>
    <n v="5.9"/>
    <x v="0"/>
  </r>
  <r>
    <n v="6.5"/>
    <x v="0"/>
  </r>
  <r>
    <n v="4.4000000000000004"/>
    <x v="0"/>
  </r>
  <r>
    <n v="3.5"/>
    <x v="0"/>
  </r>
  <r>
    <n v="6.6"/>
    <x v="0"/>
  </r>
  <r>
    <n v="6"/>
    <x v="0"/>
  </r>
  <r>
    <n v="6.4"/>
    <x v="0"/>
  </r>
  <r>
    <n v="6.5"/>
    <x v="0"/>
  </r>
  <r>
    <n v="7.8"/>
    <x v="0"/>
  </r>
  <r>
    <n v="4.3"/>
    <x v="0"/>
  </r>
  <r>
    <n v="4.2"/>
    <x v="0"/>
  </r>
  <r>
    <n v="6.5"/>
    <x v="0"/>
  </r>
  <r>
    <n v="6.1"/>
    <x v="0"/>
  </r>
  <r>
    <n v="6.3"/>
    <x v="0"/>
  </r>
  <r>
    <n v="6.2"/>
    <x v="0"/>
  </r>
  <r>
    <n v="5.9"/>
    <x v="0"/>
  </r>
  <r>
    <n v="5.9"/>
    <x v="0"/>
  </r>
  <r>
    <n v="6.5"/>
    <x v="0"/>
  </r>
  <r>
    <n v="6.4"/>
    <x v="0"/>
  </r>
  <r>
    <n v="6.5"/>
    <x v="0"/>
  </r>
  <r>
    <n v="5.7"/>
    <x v="0"/>
  </r>
  <r>
    <n v="7.5"/>
    <x v="0"/>
  </r>
  <r>
    <n v="8"/>
    <x v="0"/>
  </r>
  <r>
    <n v="7.3"/>
    <x v="0"/>
  </r>
  <r>
    <n v="6.7"/>
    <x v="0"/>
  </r>
  <r>
    <n v="7.5"/>
    <x v="0"/>
  </r>
  <r>
    <n v="5.4"/>
    <x v="0"/>
  </r>
  <r>
    <n v="6.6"/>
    <x v="0"/>
  </r>
  <r>
    <n v="7.7"/>
    <x v="0"/>
  </r>
  <r>
    <n v="5.8"/>
    <x v="0"/>
  </r>
  <r>
    <n v="6.4"/>
    <x v="0"/>
  </r>
  <r>
    <n v="5.6"/>
    <x v="0"/>
  </r>
  <r>
    <n v="6"/>
    <x v="0"/>
  </r>
  <r>
    <n v="6.2"/>
    <x v="0"/>
  </r>
  <r>
    <n v="5.9"/>
    <x v="0"/>
  </r>
  <r>
    <n v="5.0999999999999996"/>
    <x v="0"/>
  </r>
  <r>
    <n v="6.8"/>
    <x v="0"/>
  </r>
  <r>
    <n v="7"/>
    <x v="0"/>
  </r>
  <r>
    <n v="6"/>
    <x v="0"/>
  </r>
  <r>
    <n v="5.0999999999999996"/>
    <x v="0"/>
  </r>
  <r>
    <n v="5.8"/>
    <x v="0"/>
  </r>
  <r>
    <n v="6.2"/>
    <x v="0"/>
  </r>
  <r>
    <n v="6.4"/>
    <x v="0"/>
  </r>
  <r>
    <n v="4.8"/>
    <x v="0"/>
  </r>
  <r>
    <n v="4.9000000000000004"/>
    <x v="0"/>
  </r>
  <r>
    <n v="5.6"/>
    <x v="0"/>
  </r>
  <r>
    <n v="5.5"/>
    <x v="0"/>
  </r>
  <r>
    <n v="3.7"/>
    <x v="0"/>
  </r>
  <r>
    <n v="5.9"/>
    <x v="0"/>
  </r>
  <r>
    <n v="8.5"/>
    <x v="0"/>
  </r>
  <r>
    <n v="6.3"/>
    <x v="0"/>
  </r>
  <r>
    <n v="7.4"/>
    <x v="0"/>
  </r>
  <r>
    <n v="7.6"/>
    <x v="0"/>
  </r>
  <r>
    <n v="8.3000000000000007"/>
    <x v="0"/>
  </r>
  <r>
    <n v="6.6"/>
    <x v="0"/>
  </r>
  <r>
    <n v="6.9"/>
    <x v="0"/>
  </r>
  <r>
    <n v="6.7"/>
    <x v="0"/>
  </r>
  <r>
    <n v="6.8"/>
    <x v="0"/>
  </r>
  <r>
    <n v="4.5999999999999996"/>
    <x v="0"/>
  </r>
  <r>
    <n v="7.1"/>
    <x v="0"/>
  </r>
  <r>
    <n v="6.4"/>
    <x v="0"/>
  </r>
  <r>
    <n v="6.4"/>
    <x v="0"/>
  </r>
  <r>
    <n v="7.4"/>
    <x v="0"/>
  </r>
  <r>
    <n v="6.4"/>
    <x v="0"/>
  </r>
  <r>
    <n v="6"/>
    <x v="0"/>
  </r>
  <r>
    <n v="6.5"/>
    <x v="0"/>
  </r>
  <r>
    <n v="7.8"/>
    <x v="0"/>
  </r>
  <r>
    <n v="6"/>
    <x v="0"/>
  </r>
  <r>
    <n v="7"/>
    <x v="0"/>
  </r>
  <r>
    <n v="6"/>
    <x v="0"/>
  </r>
  <r>
    <n v="7.8"/>
    <x v="8"/>
  </r>
  <r>
    <n v="6.1"/>
    <x v="0"/>
  </r>
  <r>
    <n v="6.8"/>
    <x v="0"/>
  </r>
  <r>
    <n v="6.4"/>
    <x v="0"/>
  </r>
  <r>
    <n v="7.7"/>
    <x v="0"/>
  </r>
  <r>
    <n v="8.1"/>
    <x v="9"/>
  </r>
  <r>
    <n v="4.5"/>
    <x v="0"/>
  </r>
  <r>
    <n v="5.8"/>
    <x v="0"/>
  </r>
  <r>
    <n v="6.3"/>
    <x v="0"/>
  </r>
  <r>
    <n v="5.7"/>
    <x v="0"/>
  </r>
  <r>
    <n v="7.2"/>
    <x v="0"/>
  </r>
  <r>
    <n v="7.6"/>
    <x v="0"/>
  </r>
  <r>
    <n v="4.7"/>
    <x v="0"/>
  </r>
  <r>
    <n v="6.6"/>
    <x v="0"/>
  </r>
  <r>
    <n v="6.8"/>
    <x v="0"/>
  </r>
  <r>
    <n v="7.3"/>
    <x v="0"/>
  </r>
  <r>
    <n v="2.7"/>
    <x v="0"/>
  </r>
  <r>
    <n v="4.8"/>
    <x v="0"/>
  </r>
  <r>
    <n v="6.3"/>
    <x v="0"/>
  </r>
  <r>
    <n v="5.5"/>
    <x v="0"/>
  </r>
  <r>
    <n v="6.2"/>
    <x v="0"/>
  </r>
  <r>
    <n v="5.8"/>
    <x v="0"/>
  </r>
  <r>
    <n v="5.7"/>
    <x v="0"/>
  </r>
  <r>
    <n v="6.5"/>
    <x v="0"/>
  </r>
  <r>
    <n v="6.7"/>
    <x v="0"/>
  </r>
  <r>
    <n v="7.4"/>
    <x v="0"/>
  </r>
  <r>
    <n v="6.9"/>
    <x v="0"/>
  </r>
  <r>
    <n v="5.5"/>
    <x v="0"/>
  </r>
  <r>
    <n v="8.1"/>
    <x v="0"/>
  </r>
  <r>
    <n v="7.7"/>
    <x v="0"/>
  </r>
  <r>
    <n v="7.3"/>
    <x v="0"/>
  </r>
  <r>
    <n v="5.2"/>
    <x v="0"/>
  </r>
  <r>
    <n v="7.1"/>
    <x v="0"/>
  </r>
  <r>
    <n v="7.1"/>
    <x v="0"/>
  </r>
  <r>
    <n v="7.2"/>
    <x v="0"/>
  </r>
  <r>
    <n v="6.5"/>
    <x v="0"/>
  </r>
  <r>
    <n v="4.5999999999999996"/>
    <x v="0"/>
  </r>
  <r>
    <n v="5.6"/>
    <x v="0"/>
  </r>
  <r>
    <n v="7.7"/>
    <x v="0"/>
  </r>
  <r>
    <n v="7.2"/>
    <x v="0"/>
  </r>
  <r>
    <n v="6.8"/>
    <x v="0"/>
  </r>
  <r>
    <n v="5.4"/>
    <x v="0"/>
  </r>
  <r>
    <n v="6.3"/>
    <x v="0"/>
  </r>
  <r>
    <n v="7.2"/>
    <x v="0"/>
  </r>
  <r>
    <n v="5.6"/>
    <x v="0"/>
  </r>
  <r>
    <n v="6.8"/>
    <x v="0"/>
  </r>
  <r>
    <n v="4.3"/>
    <x v="0"/>
  </r>
  <r>
    <n v="6.3"/>
    <x v="0"/>
  </r>
  <r>
    <n v="6.5"/>
    <x v="0"/>
  </r>
  <r>
    <n v="6.4"/>
    <x v="0"/>
  </r>
  <r>
    <n v="6.3"/>
    <x v="0"/>
  </r>
  <r>
    <n v="5.9"/>
    <x v="0"/>
  </r>
  <r>
    <n v="6.5"/>
    <x v="0"/>
  </r>
  <r>
    <n v="6.5"/>
    <x v="0"/>
  </r>
  <r>
    <n v="6.1"/>
    <x v="0"/>
  </r>
  <r>
    <n v="5.9"/>
    <x v="0"/>
  </r>
  <r>
    <n v="6.6"/>
    <x v="0"/>
  </r>
  <r>
    <n v="7.4"/>
    <x v="0"/>
  </r>
  <r>
    <n v="7.3"/>
    <x v="0"/>
  </r>
  <r>
    <n v="6.6"/>
    <x v="0"/>
  </r>
  <r>
    <n v="5.6"/>
    <x v="0"/>
  </r>
  <r>
    <n v="5.3"/>
    <x v="0"/>
  </r>
  <r>
    <n v="6"/>
    <x v="0"/>
  </r>
  <r>
    <n v="5.4"/>
    <x v="0"/>
  </r>
  <r>
    <n v="6.8"/>
    <x v="0"/>
  </r>
  <r>
    <n v="6.4"/>
    <x v="0"/>
  </r>
  <r>
    <n v="7.1"/>
    <x v="0"/>
  </r>
  <r>
    <n v="4.9000000000000004"/>
    <x v="0"/>
  </r>
  <r>
    <n v="5.8"/>
    <x v="0"/>
  </r>
  <r>
    <n v="7.1"/>
    <x v="0"/>
  </r>
  <r>
    <n v="7.2"/>
    <x v="0"/>
  </r>
  <r>
    <n v="6"/>
    <x v="0"/>
  </r>
  <r>
    <n v="6"/>
    <x v="0"/>
  </r>
  <r>
    <n v="7"/>
    <x v="4"/>
  </r>
  <r>
    <n v="5.4"/>
    <x v="0"/>
  </r>
  <r>
    <n v="6.5"/>
    <x v="0"/>
  </r>
  <r>
    <n v="6.4"/>
    <x v="0"/>
  </r>
  <r>
    <n v="8.3000000000000007"/>
    <x v="3"/>
  </r>
  <r>
    <n v="4.9000000000000004"/>
    <x v="0"/>
  </r>
  <r>
    <n v="6.3"/>
    <x v="0"/>
  </r>
  <r>
    <n v="1.7"/>
    <x v="0"/>
  </r>
  <r>
    <n v="7.7"/>
    <x v="0"/>
  </r>
  <r>
    <n v="7.8"/>
    <x v="0"/>
  </r>
  <r>
    <n v="5.5"/>
    <x v="0"/>
  </r>
  <r>
    <n v="7.5"/>
    <x v="0"/>
  </r>
  <r>
    <n v="6.4"/>
    <x v="0"/>
  </r>
  <r>
    <n v="5.6"/>
    <x v="0"/>
  </r>
  <r>
    <n v="7.5"/>
    <x v="0"/>
  </r>
  <r>
    <n v="6.8"/>
    <x v="0"/>
  </r>
  <r>
    <n v="6.8"/>
    <x v="0"/>
  </r>
  <r>
    <n v="6"/>
    <x v="0"/>
  </r>
  <r>
    <n v="7.3"/>
    <x v="0"/>
  </r>
  <r>
    <n v="6"/>
    <x v="0"/>
  </r>
  <r>
    <n v="7"/>
    <x v="0"/>
  </r>
  <r>
    <n v="5.0999999999999996"/>
    <x v="0"/>
  </r>
  <r>
    <n v="6.8"/>
    <x v="0"/>
  </r>
  <r>
    <n v="6.5"/>
    <x v="0"/>
  </r>
  <r>
    <n v="6.6"/>
    <x v="0"/>
  </r>
  <r>
    <n v="7.2"/>
    <x v="0"/>
  </r>
  <r>
    <n v="7"/>
    <x v="0"/>
  </r>
  <r>
    <n v="7"/>
    <x v="0"/>
  </r>
  <r>
    <n v="5.9"/>
    <x v="0"/>
  </r>
  <r>
    <n v="5.4"/>
    <x v="0"/>
  </r>
  <r>
    <n v="6.6"/>
    <x v="0"/>
  </r>
  <r>
    <n v="7"/>
    <x v="0"/>
  </r>
  <r>
    <n v="6.5"/>
    <x v="0"/>
  </r>
  <r>
    <n v="6.3"/>
    <x v="0"/>
  </r>
  <r>
    <n v="6.5"/>
    <x v="0"/>
  </r>
  <r>
    <n v="6.5"/>
    <x v="0"/>
  </r>
  <r>
    <n v="5.8"/>
    <x v="0"/>
  </r>
  <r>
    <n v="6.6"/>
    <x v="0"/>
  </r>
  <r>
    <n v="5.4"/>
    <x v="0"/>
  </r>
  <r>
    <n v="6.1"/>
    <x v="0"/>
  </r>
  <r>
    <n v="4"/>
    <x v="0"/>
  </r>
  <r>
    <n v="7.6"/>
    <x v="0"/>
  </r>
  <r>
    <n v="7.9"/>
    <x v="4"/>
  </r>
  <r>
    <n v="5.3"/>
    <x v="0"/>
  </r>
  <r>
    <n v="6.6"/>
    <x v="0"/>
  </r>
  <r>
    <n v="6.3"/>
    <x v="0"/>
  </r>
  <r>
    <n v="7.5"/>
    <x v="0"/>
  </r>
  <r>
    <n v="7.2"/>
    <x v="3"/>
  </r>
  <r>
    <n v="7"/>
    <x v="0"/>
  </r>
  <r>
    <n v="4.9000000000000004"/>
    <x v="3"/>
  </r>
  <r>
    <n v="6.9"/>
    <x v="0"/>
  </r>
  <r>
    <n v="5.2"/>
    <x v="0"/>
  </r>
  <r>
    <n v="8.1"/>
    <x v="0"/>
  </r>
  <r>
    <n v="6.6"/>
    <x v="0"/>
  </r>
  <r>
    <n v="6.2"/>
    <x v="0"/>
  </r>
  <r>
    <n v="7.2"/>
    <x v="0"/>
  </r>
  <r>
    <n v="7.3"/>
    <x v="0"/>
  </r>
  <r>
    <n v="6.7"/>
    <x v="0"/>
  </r>
  <r>
    <n v="6.4"/>
    <x v="0"/>
  </r>
  <r>
    <n v="7.8"/>
    <x v="0"/>
  </r>
  <r>
    <n v="6.4"/>
    <x v="0"/>
  </r>
  <r>
    <n v="4.0999999999999996"/>
    <x v="0"/>
  </r>
  <r>
    <n v="4.0999999999999996"/>
    <x v="0"/>
  </r>
  <r>
    <n v="7.4"/>
    <x v="0"/>
  </r>
  <r>
    <n v="5.8"/>
    <x v="0"/>
  </r>
  <r>
    <n v="7.6"/>
    <x v="0"/>
  </r>
  <r>
    <n v="7.2"/>
    <x v="0"/>
  </r>
  <r>
    <n v="7.8"/>
    <x v="0"/>
  </r>
  <r>
    <n v="7.7"/>
    <x v="0"/>
  </r>
  <r>
    <n v="6.4"/>
    <x v="0"/>
  </r>
  <r>
    <n v="5.0999999999999996"/>
    <x v="0"/>
  </r>
  <r>
    <n v="5.5"/>
    <x v="0"/>
  </r>
  <r>
    <n v="7.4"/>
    <x v="0"/>
  </r>
  <r>
    <n v="6"/>
    <x v="0"/>
  </r>
  <r>
    <n v="7.5"/>
    <x v="0"/>
  </r>
  <r>
    <n v="7"/>
    <x v="0"/>
  </r>
  <r>
    <n v="7.5"/>
    <x v="0"/>
  </r>
  <r>
    <n v="7.3"/>
    <x v="0"/>
  </r>
  <r>
    <n v="5.7"/>
    <x v="0"/>
  </r>
  <r>
    <n v="7.3"/>
    <x v="0"/>
  </r>
  <r>
    <n v="7.2"/>
    <x v="0"/>
  </r>
  <r>
    <n v="5.9"/>
    <x v="0"/>
  </r>
  <r>
    <n v="7.8"/>
    <x v="0"/>
  </r>
  <r>
    <n v="7.7"/>
    <x v="0"/>
  </r>
  <r>
    <n v="8.1"/>
    <x v="0"/>
  </r>
  <r>
    <n v="6.6"/>
    <x v="0"/>
  </r>
  <r>
    <n v="7.1"/>
    <x v="0"/>
  </r>
  <r>
    <n v="5.9"/>
    <x v="0"/>
  </r>
  <r>
    <n v="8"/>
    <x v="0"/>
  </r>
  <r>
    <n v="4.5999999999999996"/>
    <x v="0"/>
  </r>
  <r>
    <n v="6.1"/>
    <x v="0"/>
  </r>
  <r>
    <n v="7.2"/>
    <x v="0"/>
  </r>
  <r>
    <n v="6.4"/>
    <x v="0"/>
  </r>
  <r>
    <n v="6"/>
    <x v="0"/>
  </r>
  <r>
    <n v="5.2"/>
    <x v="0"/>
  </r>
  <r>
    <n v="7.6"/>
    <x v="0"/>
  </r>
  <r>
    <n v="6.4"/>
    <x v="0"/>
  </r>
  <r>
    <n v="6.4"/>
    <x v="0"/>
  </r>
  <r>
    <n v="6.1"/>
    <x v="0"/>
  </r>
  <r>
    <n v="6.1"/>
    <x v="0"/>
  </r>
  <r>
    <n v="5.2"/>
    <x v="0"/>
  </r>
  <r>
    <n v="7.7"/>
    <x v="0"/>
  </r>
  <r>
    <n v="7.3"/>
    <x v="0"/>
  </r>
  <r>
    <n v="6.9"/>
    <x v="0"/>
  </r>
  <r>
    <n v="8.5"/>
    <x v="0"/>
  </r>
  <r>
    <n v="6.3"/>
    <x v="0"/>
  </r>
  <r>
    <n v="5.9"/>
    <x v="0"/>
  </r>
  <r>
    <n v="7.8"/>
    <x v="10"/>
  </r>
  <r>
    <n v="6.7"/>
    <x v="0"/>
  </r>
  <r>
    <n v="6.4"/>
    <x v="0"/>
  </r>
  <r>
    <n v="5.9"/>
    <x v="0"/>
  </r>
  <r>
    <n v="6.6"/>
    <x v="0"/>
  </r>
  <r>
    <n v="6.8"/>
    <x v="0"/>
  </r>
  <r>
    <n v="6.5"/>
    <x v="0"/>
  </r>
  <r>
    <n v="6.6"/>
    <x v="0"/>
  </r>
  <r>
    <n v="5.8"/>
    <x v="0"/>
  </r>
  <r>
    <n v="6.9"/>
    <x v="0"/>
  </r>
  <r>
    <n v="7.1"/>
    <x v="0"/>
  </r>
  <r>
    <n v="5.8"/>
    <x v="0"/>
  </r>
  <r>
    <n v="7.2"/>
    <x v="0"/>
  </r>
  <r>
    <n v="6"/>
    <x v="0"/>
  </r>
  <r>
    <n v="4.7"/>
    <x v="0"/>
  </r>
  <r>
    <n v="5.2"/>
    <x v="0"/>
  </r>
  <r>
    <n v="5.5"/>
    <x v="0"/>
  </r>
  <r>
    <n v="6.5"/>
    <x v="0"/>
  </r>
  <r>
    <n v="7"/>
    <x v="0"/>
  </r>
  <r>
    <n v="5.8"/>
    <x v="0"/>
  </r>
  <r>
    <n v="6.2"/>
    <x v="0"/>
  </r>
  <r>
    <n v="6.5"/>
    <x v="0"/>
  </r>
  <r>
    <n v="7.2"/>
    <x v="0"/>
  </r>
  <r>
    <n v="5.0999999999999996"/>
    <x v="0"/>
  </r>
  <r>
    <n v="4.7"/>
    <x v="0"/>
  </r>
  <r>
    <n v="5.9"/>
    <x v="0"/>
  </r>
  <r>
    <n v="5.8"/>
    <x v="0"/>
  </r>
  <r>
    <n v="7.2"/>
    <x v="0"/>
  </r>
  <r>
    <n v="6.2"/>
    <x v="0"/>
  </r>
  <r>
    <n v="7.4"/>
    <x v="0"/>
  </r>
  <r>
    <n v="5.7"/>
    <x v="0"/>
  </r>
  <r>
    <n v="6.1"/>
    <x v="0"/>
  </r>
  <r>
    <n v="6"/>
    <x v="0"/>
  </r>
  <r>
    <n v="6.9"/>
    <x v="0"/>
  </r>
  <r>
    <n v="6.5"/>
    <x v="0"/>
  </r>
  <r>
    <n v="5"/>
    <x v="0"/>
  </r>
  <r>
    <n v="5.7"/>
    <x v="0"/>
  </r>
  <r>
    <n v="7"/>
    <x v="0"/>
  </r>
  <r>
    <n v="5.0999999999999996"/>
    <x v="0"/>
  </r>
  <r>
    <n v="5.3"/>
    <x v="0"/>
  </r>
  <r>
    <n v="4.4000000000000004"/>
    <x v="0"/>
  </r>
  <r>
    <n v="4.7"/>
    <x v="0"/>
  </r>
  <r>
    <n v="6.7"/>
    <x v="0"/>
  </r>
  <r>
    <n v="6.7"/>
    <x v="0"/>
  </r>
  <r>
    <n v="5.7"/>
    <x v="0"/>
  </r>
  <r>
    <n v="7.4"/>
    <x v="0"/>
  </r>
  <r>
    <n v="6.1"/>
    <x v="0"/>
  </r>
  <r>
    <n v="6.4"/>
    <x v="0"/>
  </r>
  <r>
    <n v="6.2"/>
    <x v="0"/>
  </r>
  <r>
    <n v="6.2"/>
    <x v="0"/>
  </r>
  <r>
    <n v="5.9"/>
    <x v="0"/>
  </r>
  <r>
    <n v="4"/>
    <x v="0"/>
  </r>
  <r>
    <n v="6.2"/>
    <x v="0"/>
  </r>
  <r>
    <n v="4.5999999999999996"/>
    <x v="0"/>
  </r>
  <r>
    <n v="6.4"/>
    <x v="0"/>
  </r>
  <r>
    <n v="5.9"/>
    <x v="0"/>
  </r>
  <r>
    <n v="5.0999999999999996"/>
    <x v="0"/>
  </r>
  <r>
    <n v="7.6"/>
    <x v="0"/>
  </r>
  <r>
    <n v="4.2"/>
    <x v="0"/>
  </r>
  <r>
    <n v="7.8"/>
    <x v="0"/>
  </r>
  <r>
    <n v="5.8"/>
    <x v="0"/>
  </r>
  <r>
    <n v="5.9"/>
    <x v="0"/>
  </r>
  <r>
    <n v="8.4"/>
    <x v="3"/>
  </r>
  <r>
    <n v="4.8"/>
    <x v="0"/>
  </r>
  <r>
    <n v="6.2"/>
    <x v="0"/>
  </r>
  <r>
    <n v="6.5"/>
    <x v="0"/>
  </r>
  <r>
    <n v="6.3"/>
    <x v="0"/>
  </r>
  <r>
    <n v="3.3"/>
    <x v="0"/>
  </r>
  <r>
    <n v="5.9"/>
    <x v="0"/>
  </r>
  <r>
    <n v="6"/>
    <x v="0"/>
  </r>
  <r>
    <n v="5.8"/>
    <x v="0"/>
  </r>
  <r>
    <n v="6.5"/>
    <x v="0"/>
  </r>
  <r>
    <n v="4.7"/>
    <x v="0"/>
  </r>
  <r>
    <n v="4.0999999999999996"/>
    <x v="0"/>
  </r>
  <r>
    <n v="6.8"/>
    <x v="0"/>
  </r>
  <r>
    <n v="6.2"/>
    <x v="0"/>
  </r>
  <r>
    <n v="4.5"/>
    <x v="0"/>
  </r>
  <r>
    <n v="5.8"/>
    <x v="0"/>
  </r>
  <r>
    <n v="7.3"/>
    <x v="0"/>
  </r>
  <r>
    <n v="5.9"/>
    <x v="0"/>
  </r>
  <r>
    <n v="4.4000000000000004"/>
    <x v="0"/>
  </r>
  <r>
    <n v="5.8"/>
    <x v="0"/>
  </r>
  <r>
    <n v="5.0999999999999996"/>
    <x v="0"/>
  </r>
  <r>
    <n v="6.9"/>
    <x v="0"/>
  </r>
  <r>
    <n v="6.2"/>
    <x v="0"/>
  </r>
  <r>
    <n v="6.9"/>
    <x v="0"/>
  </r>
  <r>
    <n v="7.3"/>
    <x v="0"/>
  </r>
  <r>
    <n v="7.1"/>
    <x v="4"/>
  </r>
  <r>
    <n v="6"/>
    <x v="11"/>
  </r>
  <r>
    <n v="7"/>
    <x v="0"/>
  </r>
  <r>
    <n v="6.8"/>
    <x v="3"/>
  </r>
  <r>
    <n v="5.7"/>
    <x v="0"/>
  </r>
  <r>
    <n v="7.6"/>
    <x v="0"/>
  </r>
  <r>
    <n v="8.4"/>
    <x v="12"/>
  </r>
  <r>
    <n v="7.1"/>
    <x v="0"/>
  </r>
  <r>
    <n v="5.6"/>
    <x v="0"/>
  </r>
  <r>
    <n v="6.7"/>
    <x v="0"/>
  </r>
  <r>
    <n v="7"/>
    <x v="0"/>
  </r>
  <r>
    <n v="8"/>
    <x v="0"/>
  </r>
  <r>
    <n v="5.3"/>
    <x v="0"/>
  </r>
  <r>
    <n v="4.9000000000000004"/>
    <x v="0"/>
  </r>
  <r>
    <n v="6.4"/>
    <x v="0"/>
  </r>
  <r>
    <n v="7.4"/>
    <x v="4"/>
  </r>
  <r>
    <n v="6.1"/>
    <x v="0"/>
  </r>
  <r>
    <n v="6.5"/>
    <x v="0"/>
  </r>
  <r>
    <n v="5.7"/>
    <x v="0"/>
  </r>
  <r>
    <n v="5.0999999999999996"/>
    <x v="0"/>
  </r>
  <r>
    <n v="6.6"/>
    <x v="0"/>
  </r>
  <r>
    <n v="6.5"/>
    <x v="4"/>
  </r>
  <r>
    <n v="6.9"/>
    <x v="0"/>
  </r>
  <r>
    <n v="7.8"/>
    <x v="0"/>
  </r>
  <r>
    <n v="6.4"/>
    <x v="0"/>
  </r>
  <r>
    <n v="7.6"/>
    <x v="0"/>
  </r>
  <r>
    <n v="5.6"/>
    <x v="0"/>
  </r>
  <r>
    <n v="6.2"/>
    <x v="0"/>
  </r>
  <r>
    <n v="4.4000000000000004"/>
    <x v="0"/>
  </r>
  <r>
    <n v="5.6"/>
    <x v="0"/>
  </r>
  <r>
    <n v="5.5"/>
    <x v="0"/>
  </r>
  <r>
    <n v="6.7"/>
    <x v="0"/>
  </r>
  <r>
    <n v="6.1"/>
    <x v="0"/>
  </r>
  <r>
    <n v="6.2"/>
    <x v="0"/>
  </r>
  <r>
    <n v="7.3"/>
    <x v="0"/>
  </r>
  <r>
    <n v="6.6"/>
    <x v="0"/>
  </r>
  <r>
    <n v="8.1999999999999993"/>
    <x v="0"/>
  </r>
  <r>
    <n v="6.4"/>
    <x v="0"/>
  </r>
  <r>
    <n v="6.4"/>
    <x v="0"/>
  </r>
  <r>
    <n v="5.2"/>
    <x v="0"/>
  </r>
  <r>
    <n v="6.5"/>
    <x v="0"/>
  </r>
  <r>
    <n v="7.1"/>
    <x v="0"/>
  </r>
  <r>
    <n v="4.8"/>
    <x v="0"/>
  </r>
  <r>
    <n v="7.3"/>
    <x v="0"/>
  </r>
  <r>
    <n v="5.2"/>
    <x v="0"/>
  </r>
  <r>
    <n v="7.7"/>
    <x v="0"/>
  </r>
  <r>
    <n v="7.6"/>
    <x v="0"/>
  </r>
  <r>
    <n v="5.7"/>
    <x v="0"/>
  </r>
  <r>
    <n v="7"/>
    <x v="0"/>
  </r>
  <r>
    <n v="6"/>
    <x v="0"/>
  </r>
  <r>
    <n v="8.1"/>
    <x v="0"/>
  </r>
  <r>
    <n v="8"/>
    <x v="0"/>
  </r>
  <r>
    <n v="5.6"/>
    <x v="0"/>
  </r>
  <r>
    <n v="6.1"/>
    <x v="0"/>
  </r>
  <r>
    <n v="6.9"/>
    <x v="0"/>
  </r>
  <r>
    <n v="5.2"/>
    <x v="0"/>
  </r>
  <r>
    <n v="7"/>
    <x v="0"/>
  </r>
  <r>
    <n v="6.3"/>
    <x v="0"/>
  </r>
  <r>
    <n v="7"/>
    <x v="0"/>
  </r>
  <r>
    <n v="5.3"/>
    <x v="9"/>
  </r>
  <r>
    <n v="6.9"/>
    <x v="0"/>
  </r>
  <r>
    <n v="6.2"/>
    <x v="0"/>
  </r>
  <r>
    <n v="6.4"/>
    <x v="0"/>
  </r>
  <r>
    <n v="6.4"/>
    <x v="0"/>
  </r>
  <r>
    <n v="5.7"/>
    <x v="0"/>
  </r>
  <r>
    <n v="6.1"/>
    <x v="0"/>
  </r>
  <r>
    <n v="5.4"/>
    <x v="0"/>
  </r>
  <r>
    <n v="6.7"/>
    <x v="0"/>
  </r>
  <r>
    <n v="6.8"/>
    <x v="0"/>
  </r>
  <r>
    <n v="6"/>
    <x v="0"/>
  </r>
  <r>
    <n v="7.8"/>
    <x v="0"/>
  </r>
  <r>
    <n v="5.3"/>
    <x v="0"/>
  </r>
  <r>
    <n v="4.5"/>
    <x v="0"/>
  </r>
  <r>
    <n v="5.4"/>
    <x v="0"/>
  </r>
  <r>
    <n v="7.8"/>
    <x v="0"/>
  </r>
  <r>
    <n v="7.2"/>
    <x v="13"/>
  </r>
  <r>
    <n v="6.6"/>
    <x v="0"/>
  </r>
  <r>
    <n v="7.6"/>
    <x v="0"/>
  </r>
  <r>
    <n v="5.9"/>
    <x v="0"/>
  </r>
  <r>
    <n v="6.7"/>
    <x v="0"/>
  </r>
  <r>
    <n v="7.7"/>
    <x v="0"/>
  </r>
  <r>
    <n v="5.8"/>
    <x v="0"/>
  </r>
  <r>
    <n v="5.4"/>
    <x v="0"/>
  </r>
  <r>
    <n v="6.9"/>
    <x v="0"/>
  </r>
  <r>
    <n v="7.7"/>
    <x v="0"/>
  </r>
  <r>
    <n v="6.8"/>
    <x v="0"/>
  </r>
  <r>
    <n v="6.4"/>
    <x v="0"/>
  </r>
  <r>
    <n v="5.7"/>
    <x v="0"/>
  </r>
  <r>
    <n v="7.3"/>
    <x v="0"/>
  </r>
  <r>
    <n v="6.8"/>
    <x v="0"/>
  </r>
  <r>
    <n v="6.3"/>
    <x v="0"/>
  </r>
  <r>
    <n v="5.9"/>
    <x v="0"/>
  </r>
  <r>
    <n v="7.4"/>
    <x v="0"/>
  </r>
  <r>
    <n v="8.3000000000000007"/>
    <x v="0"/>
  </r>
  <r>
    <n v="6.2"/>
    <x v="0"/>
  </r>
  <r>
    <n v="6.3"/>
    <x v="0"/>
  </r>
  <r>
    <n v="5.8"/>
    <x v="0"/>
  </r>
  <r>
    <n v="7.5"/>
    <x v="0"/>
  </r>
  <r>
    <n v="6.3"/>
    <x v="0"/>
  </r>
  <r>
    <n v="6.4"/>
    <x v="0"/>
  </r>
  <r>
    <n v="7.2"/>
    <x v="0"/>
  </r>
  <r>
    <n v="6.3"/>
    <x v="0"/>
  </r>
  <r>
    <n v="6.9"/>
    <x v="0"/>
  </r>
  <r>
    <n v="6.6"/>
    <x v="0"/>
  </r>
  <r>
    <n v="6"/>
    <x v="0"/>
  </r>
  <r>
    <n v="7.5"/>
    <x v="0"/>
  </r>
  <r>
    <n v="7.7"/>
    <x v="0"/>
  </r>
  <r>
    <n v="6.2"/>
    <x v="0"/>
  </r>
  <r>
    <n v="5.4"/>
    <x v="0"/>
  </r>
  <r>
    <n v="6.6"/>
    <x v="0"/>
  </r>
  <r>
    <n v="5.3"/>
    <x v="0"/>
  </r>
  <r>
    <n v="5.6"/>
    <x v="0"/>
  </r>
  <r>
    <n v="5.9"/>
    <x v="0"/>
  </r>
  <r>
    <n v="7.8"/>
    <x v="0"/>
  </r>
  <r>
    <n v="6.7"/>
    <x v="0"/>
  </r>
  <r>
    <n v="7.4"/>
    <x v="0"/>
  </r>
  <r>
    <n v="6.2"/>
    <x v="0"/>
  </r>
  <r>
    <n v="5.4"/>
    <x v="0"/>
  </r>
  <r>
    <n v="6.7"/>
    <x v="0"/>
  </r>
  <r>
    <n v="5.3"/>
    <x v="0"/>
  </r>
  <r>
    <n v="5.9"/>
    <x v="0"/>
  </r>
  <r>
    <n v="7"/>
    <x v="0"/>
  </r>
  <r>
    <n v="4.8"/>
    <x v="0"/>
  </r>
  <r>
    <n v="7.3"/>
    <x v="0"/>
  </r>
  <r>
    <n v="3.8"/>
    <x v="0"/>
  </r>
  <r>
    <n v="8.5"/>
    <x v="0"/>
  </r>
  <r>
    <n v="6.8"/>
    <x v="0"/>
  </r>
  <r>
    <n v="6.8"/>
    <x v="0"/>
  </r>
  <r>
    <n v="5.3"/>
    <x v="0"/>
  </r>
  <r>
    <n v="7.3"/>
    <x v="0"/>
  </r>
  <r>
    <n v="6.6"/>
    <x v="0"/>
  </r>
  <r>
    <n v="6.2"/>
    <x v="0"/>
  </r>
  <r>
    <n v="5.2"/>
    <x v="0"/>
  </r>
  <r>
    <n v="6.2"/>
    <x v="0"/>
  </r>
  <r>
    <n v="6.2"/>
    <x v="0"/>
  </r>
  <r>
    <n v="6.6"/>
    <x v="0"/>
  </r>
  <r>
    <n v="6.4"/>
    <x v="0"/>
  </r>
  <r>
    <n v="6.2"/>
    <x v="0"/>
  </r>
  <r>
    <n v="5.0999999999999996"/>
    <x v="0"/>
  </r>
  <r>
    <n v="6.6"/>
    <x v="0"/>
  </r>
  <r>
    <n v="6.1"/>
    <x v="0"/>
  </r>
  <r>
    <n v="6.1"/>
    <x v="0"/>
  </r>
  <r>
    <n v="6.6"/>
    <x v="0"/>
  </r>
  <r>
    <n v="5.9"/>
    <x v="0"/>
  </r>
  <r>
    <n v="6.3"/>
    <x v="0"/>
  </r>
  <r>
    <n v="7.1"/>
    <x v="0"/>
  </r>
  <r>
    <n v="5"/>
    <x v="0"/>
  </r>
  <r>
    <n v="5.6"/>
    <x v="0"/>
  </r>
  <r>
    <n v="7.4"/>
    <x v="0"/>
  </r>
  <r>
    <n v="4.5"/>
    <x v="0"/>
  </r>
  <r>
    <n v="6.2"/>
    <x v="0"/>
  </r>
  <r>
    <n v="5"/>
    <x v="0"/>
  </r>
  <r>
    <n v="6.5"/>
    <x v="0"/>
  </r>
  <r>
    <n v="5.0999999999999996"/>
    <x v="0"/>
  </r>
  <r>
    <n v="6.5"/>
    <x v="0"/>
  </r>
  <r>
    <n v="6.2"/>
    <x v="0"/>
  </r>
  <r>
    <n v="6.3"/>
    <x v="0"/>
  </r>
  <r>
    <n v="3.8"/>
    <x v="0"/>
  </r>
  <r>
    <n v="5.2"/>
    <x v="0"/>
  </r>
  <r>
    <n v="6"/>
    <x v="0"/>
  </r>
  <r>
    <n v="6.2"/>
    <x v="0"/>
  </r>
  <r>
    <n v="5.7"/>
    <x v="0"/>
  </r>
  <r>
    <n v="6.7"/>
    <x v="0"/>
  </r>
  <r>
    <n v="6.8"/>
    <x v="0"/>
  </r>
  <r>
    <n v="6"/>
    <x v="0"/>
  </r>
  <r>
    <n v="7.3"/>
    <x v="0"/>
  </r>
  <r>
    <n v="5.5"/>
    <x v="0"/>
  </r>
  <r>
    <n v="6.7"/>
    <x v="0"/>
  </r>
  <r>
    <n v="4.8"/>
    <x v="0"/>
  </r>
  <r>
    <n v="5.7"/>
    <x v="0"/>
  </r>
  <r>
    <n v="5.0999999999999996"/>
    <x v="0"/>
  </r>
  <r>
    <n v="6"/>
    <x v="0"/>
  </r>
  <r>
    <n v="4.2"/>
    <x v="0"/>
  </r>
  <r>
    <n v="7.4"/>
    <x v="0"/>
  </r>
  <r>
    <n v="4.5999999999999996"/>
    <x v="0"/>
  </r>
  <r>
    <n v="6.9"/>
    <x v="0"/>
  </r>
  <r>
    <n v="8.6"/>
    <x v="0"/>
  </r>
  <r>
    <n v="6.9"/>
    <x v="0"/>
  </r>
  <r>
    <n v="8"/>
    <x v="0"/>
  </r>
  <r>
    <n v="6.4"/>
    <x v="0"/>
  </r>
  <r>
    <n v="6.3"/>
    <x v="0"/>
  </r>
  <r>
    <n v="8.4"/>
    <x v="0"/>
  </r>
  <r>
    <n v="7.1"/>
    <x v="3"/>
  </r>
  <r>
    <n v="6.8"/>
    <x v="0"/>
  </r>
  <r>
    <n v="7.5"/>
    <x v="6"/>
  </r>
  <r>
    <n v="4.5"/>
    <x v="0"/>
  </r>
  <r>
    <n v="5.7"/>
    <x v="0"/>
  </r>
  <r>
    <n v="7.2"/>
    <x v="0"/>
  </r>
  <r>
    <n v="6.8"/>
    <x v="0"/>
  </r>
  <r>
    <n v="5.4"/>
    <x v="0"/>
  </r>
  <r>
    <n v="7.2"/>
    <x v="0"/>
  </r>
  <r>
    <n v="7.3"/>
    <x v="0"/>
  </r>
  <r>
    <n v="5.2"/>
    <x v="0"/>
  </r>
  <r>
    <n v="5.5"/>
    <x v="0"/>
  </r>
  <r>
    <n v="7.7"/>
    <x v="2"/>
  </r>
  <r>
    <n v="7.1"/>
    <x v="0"/>
  </r>
  <r>
    <n v="5.3"/>
    <x v="0"/>
  </r>
  <r>
    <n v="5.6"/>
    <x v="0"/>
  </r>
  <r>
    <n v="5.7"/>
    <x v="0"/>
  </r>
  <r>
    <n v="7.1"/>
    <x v="0"/>
  </r>
  <r>
    <n v="7.5"/>
    <x v="0"/>
  </r>
  <r>
    <n v="7.6"/>
    <x v="0"/>
  </r>
  <r>
    <n v="5.5"/>
    <x v="0"/>
  </r>
  <r>
    <n v="5.0999999999999996"/>
    <x v="0"/>
  </r>
  <r>
    <n v="6.3"/>
    <x v="0"/>
  </r>
  <r>
    <n v="4.9000000000000004"/>
    <x v="0"/>
  </r>
  <r>
    <n v="6.5"/>
    <x v="0"/>
  </r>
  <r>
    <n v="5.6"/>
    <x v="0"/>
  </r>
  <r>
    <n v="5.3"/>
    <x v="0"/>
  </r>
  <r>
    <n v="6.5"/>
    <x v="0"/>
  </r>
  <r>
    <n v="6.8"/>
    <x v="0"/>
  </r>
  <r>
    <n v="6.5"/>
    <x v="0"/>
  </r>
  <r>
    <n v="6"/>
    <x v="0"/>
  </r>
  <r>
    <n v="8.4"/>
    <x v="0"/>
  </r>
  <r>
    <n v="6"/>
    <x v="0"/>
  </r>
  <r>
    <n v="7.6"/>
    <x v="0"/>
  </r>
  <r>
    <n v="5.6"/>
    <x v="0"/>
  </r>
  <r>
    <n v="6.9"/>
    <x v="0"/>
  </r>
  <r>
    <n v="6.4"/>
    <x v="0"/>
  </r>
  <r>
    <n v="5.0999999999999996"/>
    <x v="0"/>
  </r>
  <r>
    <n v="7"/>
    <x v="0"/>
  </r>
  <r>
    <n v="5.7"/>
    <x v="0"/>
  </r>
  <r>
    <n v="6.8"/>
    <x v="0"/>
  </r>
  <r>
    <n v="6.7"/>
    <x v="0"/>
  </r>
  <r>
    <n v="6.2"/>
    <x v="0"/>
  </r>
  <r>
    <n v="7.2"/>
    <x v="0"/>
  </r>
  <r>
    <n v="6.2"/>
    <x v="0"/>
  </r>
  <r>
    <n v="5.6"/>
    <x v="0"/>
  </r>
  <r>
    <n v="4.4000000000000004"/>
    <x v="0"/>
  </r>
  <r>
    <n v="7.5"/>
    <x v="0"/>
  </r>
  <r>
    <n v="7.1"/>
    <x v="0"/>
  </r>
  <r>
    <n v="6.4"/>
    <x v="0"/>
  </r>
  <r>
    <n v="7.1"/>
    <x v="0"/>
  </r>
  <r>
    <n v="5.9"/>
    <x v="0"/>
  </r>
  <r>
    <n v="6.9"/>
    <x v="0"/>
  </r>
  <r>
    <n v="7.5"/>
    <x v="0"/>
  </r>
  <r>
    <n v="6.3"/>
    <x v="0"/>
  </r>
  <r>
    <n v="6.4"/>
    <x v="0"/>
  </r>
  <r>
    <n v="5.9"/>
    <x v="0"/>
  </r>
  <r>
    <n v="6.8"/>
    <x v="0"/>
  </r>
  <r>
    <n v="6.3"/>
    <x v="0"/>
  </r>
  <r>
    <n v="3.6"/>
    <x v="0"/>
  </r>
  <r>
    <n v="5.3"/>
    <x v="0"/>
  </r>
  <r>
    <n v="5.9"/>
    <x v="0"/>
  </r>
  <r>
    <n v="6.9"/>
    <x v="0"/>
  </r>
  <r>
    <n v="6.9"/>
    <x v="0"/>
  </r>
  <r>
    <n v="6.1"/>
    <x v="0"/>
  </r>
  <r>
    <n v="5.7"/>
    <x v="0"/>
  </r>
  <r>
    <n v="8.5"/>
    <x v="0"/>
  </r>
  <r>
    <n v="6.3"/>
    <x v="0"/>
  </r>
  <r>
    <n v="7.3"/>
    <x v="0"/>
  </r>
  <r>
    <n v="6.3"/>
    <x v="0"/>
  </r>
  <r>
    <n v="7.2"/>
    <x v="0"/>
  </r>
  <r>
    <n v="7.3"/>
    <x v="0"/>
  </r>
  <r>
    <n v="6.3"/>
    <x v="0"/>
  </r>
  <r>
    <n v="8.1"/>
    <x v="0"/>
  </r>
  <r>
    <n v="6.9"/>
    <x v="0"/>
  </r>
  <r>
    <n v="6.3"/>
    <x v="0"/>
  </r>
  <r>
    <n v="7.3"/>
    <x v="0"/>
  </r>
  <r>
    <n v="5.5"/>
    <x v="0"/>
  </r>
  <r>
    <n v="6.1"/>
    <x v="0"/>
  </r>
  <r>
    <n v="6.9"/>
    <x v="0"/>
  </r>
  <r>
    <n v="7.2"/>
    <x v="0"/>
  </r>
  <r>
    <n v="6.4"/>
    <x v="0"/>
  </r>
  <r>
    <n v="6.4"/>
    <x v="0"/>
  </r>
  <r>
    <n v="8.3000000000000007"/>
    <x v="0"/>
  </r>
  <r>
    <n v="7.2"/>
    <x v="0"/>
  </r>
  <r>
    <n v="6.8"/>
    <x v="0"/>
  </r>
  <r>
    <n v="6.5"/>
    <x v="0"/>
  </r>
  <r>
    <n v="7.8"/>
    <x v="0"/>
  </r>
  <r>
    <n v="7.6"/>
    <x v="0"/>
  </r>
  <r>
    <n v="7.2"/>
    <x v="0"/>
  </r>
  <r>
    <n v="6.7"/>
    <x v="0"/>
  </r>
  <r>
    <n v="6.8"/>
    <x v="0"/>
  </r>
  <r>
    <n v="6.3"/>
    <x v="0"/>
  </r>
  <r>
    <n v="6.2"/>
    <x v="0"/>
  </r>
  <r>
    <n v="6.2"/>
    <x v="0"/>
  </r>
  <r>
    <n v="8.6"/>
    <x v="0"/>
  </r>
  <r>
    <n v="8"/>
    <x v="0"/>
  </r>
  <r>
    <n v="7"/>
    <x v="0"/>
  </r>
  <r>
    <n v="8"/>
    <x v="0"/>
  </r>
  <r>
    <n v="8.1"/>
    <x v="0"/>
  </r>
  <r>
    <n v="6.7"/>
    <x v="0"/>
  </r>
  <r>
    <n v="7.9"/>
    <x v="0"/>
  </r>
  <r>
    <n v="6.1"/>
    <x v="0"/>
  </r>
  <r>
    <n v="4.2"/>
    <x v="0"/>
  </r>
  <r>
    <n v="6.1"/>
    <x v="0"/>
  </r>
  <r>
    <n v="6.6"/>
    <x v="0"/>
  </r>
  <r>
    <n v="7.5"/>
    <x v="0"/>
  </r>
  <r>
    <n v="7.4"/>
    <x v="0"/>
  </r>
  <r>
    <n v="7.2"/>
    <x v="0"/>
  </r>
  <r>
    <n v="6.9"/>
    <x v="0"/>
  </r>
  <r>
    <n v="7.4"/>
    <x v="0"/>
  </r>
  <r>
    <n v="5.4"/>
    <x v="0"/>
  </r>
  <r>
    <n v="6.8"/>
    <x v="0"/>
  </r>
  <r>
    <n v="6.3"/>
    <x v="0"/>
  </r>
  <r>
    <n v="7.2"/>
    <x v="0"/>
  </r>
  <r>
    <n v="8.6999999999999993"/>
    <x v="0"/>
  </r>
  <r>
    <n v="6.9"/>
    <x v="0"/>
  </r>
  <r>
    <n v="6"/>
    <x v="0"/>
  </r>
  <r>
    <n v="5.9"/>
    <x v="0"/>
  </r>
  <r>
    <n v="5.4"/>
    <x v="0"/>
  </r>
  <r>
    <n v="5.9"/>
    <x v="0"/>
  </r>
  <r>
    <n v="6.1"/>
    <x v="0"/>
  </r>
  <r>
    <n v="7.7"/>
    <x v="0"/>
  </r>
  <r>
    <n v="5.8"/>
    <x v="0"/>
  </r>
  <r>
    <n v="7.6"/>
    <x v="0"/>
  </r>
  <r>
    <n v="6.1"/>
    <x v="0"/>
  </r>
  <r>
    <n v="5.4"/>
    <x v="0"/>
  </r>
  <r>
    <n v="5.0999999999999996"/>
    <x v="0"/>
  </r>
  <r>
    <n v="6.4"/>
    <x v="0"/>
  </r>
  <r>
    <n v="6.3"/>
    <x v="0"/>
  </r>
  <r>
    <n v="7.5"/>
    <x v="0"/>
  </r>
  <r>
    <n v="7.1"/>
    <x v="0"/>
  </r>
  <r>
    <n v="5.2"/>
    <x v="0"/>
  </r>
  <r>
    <n v="7.8"/>
    <x v="0"/>
  </r>
  <r>
    <n v="6.5"/>
    <x v="0"/>
  </r>
  <r>
    <n v="6.6"/>
    <x v="0"/>
  </r>
  <r>
    <n v="5.0999999999999996"/>
    <x v="0"/>
  </r>
  <r>
    <n v="7.4"/>
    <x v="0"/>
  </r>
  <r>
    <n v="7.2"/>
    <x v="0"/>
  </r>
  <r>
    <n v="7.6"/>
    <x v="0"/>
  </r>
  <r>
    <n v="7.5"/>
    <x v="0"/>
  </r>
  <r>
    <n v="6.6"/>
    <x v="0"/>
  </r>
  <r>
    <n v="7.2"/>
    <x v="0"/>
  </r>
  <r>
    <n v="7.6"/>
    <x v="0"/>
  </r>
  <r>
    <n v="6.2"/>
    <x v="0"/>
  </r>
  <r>
    <n v="5.6"/>
    <x v="0"/>
  </r>
  <r>
    <n v="7.6"/>
    <x v="0"/>
  </r>
  <r>
    <n v="6.6"/>
    <x v="0"/>
  </r>
  <r>
    <n v="7"/>
    <x v="0"/>
  </r>
  <r>
    <n v="2.7"/>
    <x v="0"/>
  </r>
  <r>
    <n v="7.6"/>
    <x v="0"/>
  </r>
  <r>
    <n v="6.6"/>
    <x v="0"/>
  </r>
  <r>
    <n v="6.9"/>
    <x v="0"/>
  </r>
  <r>
    <n v="6.8"/>
    <x v="0"/>
  </r>
  <r>
    <n v="7.5"/>
    <x v="0"/>
  </r>
  <r>
    <n v="3.7"/>
    <x v="0"/>
  </r>
  <r>
    <n v="6.1"/>
    <x v="0"/>
  </r>
  <r>
    <n v="5.9"/>
    <x v="0"/>
  </r>
  <r>
    <n v="6.7"/>
    <x v="0"/>
  </r>
  <r>
    <n v="8.5"/>
    <x v="0"/>
  </r>
  <r>
    <n v="6.9"/>
    <x v="0"/>
  </r>
  <r>
    <n v="5.5"/>
    <x v="0"/>
  </r>
  <r>
    <n v="7.1"/>
    <x v="0"/>
  </r>
  <r>
    <n v="7.1"/>
    <x v="0"/>
  </r>
  <r>
    <n v="5.9"/>
    <x v="0"/>
  </r>
  <r>
    <n v="7.3"/>
    <x v="0"/>
  </r>
  <r>
    <n v="3.4"/>
    <x v="0"/>
  </r>
  <r>
    <n v="6.8"/>
    <x v="0"/>
  </r>
  <r>
    <n v="6.9"/>
    <x v="0"/>
  </r>
  <r>
    <n v="7"/>
    <x v="0"/>
  </r>
  <r>
    <n v="5.5"/>
    <x v="0"/>
  </r>
  <r>
    <n v="5.0999999999999996"/>
    <x v="0"/>
  </r>
  <r>
    <n v="6.2"/>
    <x v="0"/>
  </r>
  <r>
    <n v="5.9"/>
    <x v="0"/>
  </r>
  <r>
    <n v="5.2"/>
    <x v="0"/>
  </r>
  <r>
    <n v="6.2"/>
    <x v="0"/>
  </r>
  <r>
    <n v="5.5"/>
    <x v="0"/>
  </r>
  <r>
    <n v="7.4"/>
    <x v="0"/>
  </r>
  <r>
    <n v="4.4000000000000004"/>
    <x v="0"/>
  </r>
  <r>
    <n v="6.3"/>
    <x v="0"/>
  </r>
  <r>
    <n v="6.1"/>
    <x v="0"/>
  </r>
  <r>
    <n v="5.3"/>
    <x v="0"/>
  </r>
  <r>
    <n v="5.4"/>
    <x v="0"/>
  </r>
  <r>
    <n v="6.7"/>
    <x v="0"/>
  </r>
  <r>
    <n v="5.9"/>
    <x v="0"/>
  </r>
  <r>
    <n v="7.3"/>
    <x v="0"/>
  </r>
  <r>
    <n v="5.5"/>
    <x v="0"/>
  </r>
  <r>
    <n v="5.8"/>
    <x v="0"/>
  </r>
  <r>
    <n v="4.5999999999999996"/>
    <x v="0"/>
  </r>
  <r>
    <n v="6.7"/>
    <x v="0"/>
  </r>
  <r>
    <n v="5.0999999999999996"/>
    <x v="0"/>
  </r>
  <r>
    <n v="5.6"/>
    <x v="0"/>
  </r>
  <r>
    <n v="7"/>
    <x v="0"/>
  </r>
  <r>
    <n v="6.4"/>
    <x v="0"/>
  </r>
  <r>
    <n v="6.7"/>
    <x v="0"/>
  </r>
  <r>
    <n v="4.0999999999999996"/>
    <x v="0"/>
  </r>
  <r>
    <n v="5.5"/>
    <x v="0"/>
  </r>
  <r>
    <n v="2.7"/>
    <x v="0"/>
  </r>
  <r>
    <n v="6.4"/>
    <x v="0"/>
  </r>
  <r>
    <n v="4.8"/>
    <x v="0"/>
  </r>
  <r>
    <n v="6.1"/>
    <x v="0"/>
  </r>
  <r>
    <n v="4.8"/>
    <x v="0"/>
  </r>
  <r>
    <n v="7"/>
    <x v="0"/>
  </r>
  <r>
    <n v="6.8"/>
    <x v="0"/>
  </r>
  <r>
    <n v="7.3"/>
    <x v="0"/>
  </r>
  <r>
    <n v="8.1999999999999993"/>
    <x v="14"/>
  </r>
  <r>
    <n v="5.6"/>
    <x v="0"/>
  </r>
  <r>
    <n v="6.1"/>
    <x v="0"/>
  </r>
  <r>
    <n v="7.9"/>
    <x v="0"/>
  </r>
  <r>
    <n v="8.4"/>
    <x v="0"/>
  </r>
  <r>
    <n v="6.5"/>
    <x v="0"/>
  </r>
  <r>
    <n v="7.1"/>
    <x v="0"/>
  </r>
  <r>
    <n v="6.6"/>
    <x v="0"/>
  </r>
  <r>
    <n v="4"/>
    <x v="0"/>
  </r>
  <r>
    <n v="7"/>
    <x v="0"/>
  </r>
  <r>
    <n v="5.6"/>
    <x v="4"/>
  </r>
  <r>
    <n v="4.8"/>
    <x v="0"/>
  </r>
  <r>
    <n v="7.5"/>
    <x v="0"/>
  </r>
  <r>
    <n v="6"/>
    <x v="4"/>
  </r>
  <r>
    <n v="7.2"/>
    <x v="3"/>
  </r>
  <r>
    <n v="5.6"/>
    <x v="0"/>
  </r>
  <r>
    <n v="6.8"/>
    <x v="0"/>
  </r>
  <r>
    <n v="4.9000000000000004"/>
    <x v="15"/>
  </r>
  <r>
    <n v="7.1"/>
    <x v="0"/>
  </r>
  <r>
    <n v="2"/>
    <x v="0"/>
  </r>
  <r>
    <n v="5.7"/>
    <x v="0"/>
  </r>
  <r>
    <n v="4.0999999999999996"/>
    <x v="9"/>
  </r>
  <r>
    <n v="6.7"/>
    <x v="0"/>
  </r>
  <r>
    <n v="7.5"/>
    <x v="0"/>
  </r>
  <r>
    <n v="6.5"/>
    <x v="0"/>
  </r>
  <r>
    <n v="7.9"/>
    <x v="0"/>
  </r>
  <r>
    <n v="7.6"/>
    <x v="0"/>
  </r>
  <r>
    <n v="6.4"/>
    <x v="0"/>
  </r>
  <r>
    <n v="5.8"/>
    <x v="0"/>
  </r>
  <r>
    <n v="7.7"/>
    <x v="0"/>
  </r>
  <r>
    <n v="7.1"/>
    <x v="0"/>
  </r>
  <r>
    <n v="5.3"/>
    <x v="0"/>
  </r>
  <r>
    <n v="5.3"/>
    <x v="0"/>
  </r>
  <r>
    <n v="7.5"/>
    <x v="0"/>
  </r>
  <r>
    <n v="6.9"/>
    <x v="0"/>
  </r>
  <r>
    <n v="4.9000000000000004"/>
    <x v="0"/>
  </r>
  <r>
    <n v="7.1"/>
    <x v="0"/>
  </r>
  <r>
    <n v="8"/>
    <x v="0"/>
  </r>
  <r>
    <n v="7.9"/>
    <x v="0"/>
  </r>
  <r>
    <n v="7.6"/>
    <x v="0"/>
  </r>
  <r>
    <n v="5.9"/>
    <x v="0"/>
  </r>
  <r>
    <n v="6.3"/>
    <x v="0"/>
  </r>
  <r>
    <n v="7.1"/>
    <x v="0"/>
  </r>
  <r>
    <n v="6.4"/>
    <x v="0"/>
  </r>
  <r>
    <n v="8.1999999999999993"/>
    <x v="0"/>
  </r>
  <r>
    <n v="6.9"/>
    <x v="0"/>
  </r>
  <r>
    <n v="7.8"/>
    <x v="0"/>
  </r>
  <r>
    <n v="6.7"/>
    <x v="0"/>
  </r>
  <r>
    <n v="7.5"/>
    <x v="0"/>
  </r>
  <r>
    <n v="7.4"/>
    <x v="0"/>
  </r>
  <r>
    <n v="5.2"/>
    <x v="0"/>
  </r>
  <r>
    <n v="6.5"/>
    <x v="2"/>
  </r>
  <r>
    <n v="7.6"/>
    <x v="0"/>
  </r>
  <r>
    <n v="7.3"/>
    <x v="0"/>
  </r>
  <r>
    <n v="6.6"/>
    <x v="0"/>
  </r>
  <r>
    <n v="6.8"/>
    <x v="0"/>
  </r>
  <r>
    <n v="6.9"/>
    <x v="0"/>
  </r>
  <r>
    <n v="5.8"/>
    <x v="0"/>
  </r>
  <r>
    <n v="6.6"/>
    <x v="0"/>
  </r>
  <r>
    <n v="6.7"/>
    <x v="0"/>
  </r>
  <r>
    <n v="6.7"/>
    <x v="0"/>
  </r>
  <r>
    <n v="6.3"/>
    <x v="0"/>
  </r>
  <r>
    <n v="7.7"/>
    <x v="0"/>
  </r>
  <r>
    <n v="6.1"/>
    <x v="0"/>
  </r>
  <r>
    <n v="4.9000000000000004"/>
    <x v="0"/>
  </r>
  <r>
    <n v="6.2"/>
    <x v="0"/>
  </r>
  <r>
    <n v="7.8"/>
    <x v="0"/>
  </r>
  <r>
    <n v="8.1999999999999993"/>
    <x v="0"/>
  </r>
  <r>
    <n v="6.9"/>
    <x v="0"/>
  </r>
  <r>
    <n v="6.2"/>
    <x v="0"/>
  </r>
  <r>
    <n v="6.9"/>
    <x v="0"/>
  </r>
  <r>
    <n v="4.8"/>
    <x v="0"/>
  </r>
  <r>
    <n v="8"/>
    <x v="0"/>
  </r>
  <r>
    <n v="5.3"/>
    <x v="0"/>
  </r>
  <r>
    <n v="6.7"/>
    <x v="0"/>
  </r>
  <r>
    <n v="5.4"/>
    <x v="0"/>
  </r>
  <r>
    <n v="5.4"/>
    <x v="0"/>
  </r>
  <r>
    <n v="4.9000000000000004"/>
    <x v="0"/>
  </r>
  <r>
    <n v="6.1"/>
    <x v="0"/>
  </r>
  <r>
    <n v="5.8"/>
    <x v="0"/>
  </r>
  <r>
    <n v="7"/>
    <x v="0"/>
  </r>
  <r>
    <n v="6.5"/>
    <x v="0"/>
  </r>
  <r>
    <n v="6.6"/>
    <x v="0"/>
  </r>
  <r>
    <n v="6.1"/>
    <x v="6"/>
  </r>
  <r>
    <n v="5.7"/>
    <x v="0"/>
  </r>
  <r>
    <n v="6.6"/>
    <x v="0"/>
  </r>
  <r>
    <n v="7"/>
    <x v="0"/>
  </r>
  <r>
    <n v="7.4"/>
    <x v="0"/>
  </r>
  <r>
    <n v="5.3"/>
    <x v="0"/>
  </r>
  <r>
    <n v="7.4"/>
    <x v="0"/>
  </r>
  <r>
    <n v="7.4"/>
    <x v="0"/>
  </r>
  <r>
    <n v="6.8"/>
    <x v="0"/>
  </r>
  <r>
    <n v="7.9"/>
    <x v="0"/>
  </r>
  <r>
    <n v="7.2"/>
    <x v="0"/>
  </r>
  <r>
    <n v="6"/>
    <x v="0"/>
  </r>
  <r>
    <n v="7.8"/>
    <x v="0"/>
  </r>
  <r>
    <n v="6.6"/>
    <x v="0"/>
  </r>
  <r>
    <n v="7.9"/>
    <x v="0"/>
  </r>
  <r>
    <n v="6.2"/>
    <x v="0"/>
  </r>
  <r>
    <n v="5.7"/>
    <x v="0"/>
  </r>
  <r>
    <n v="7.1"/>
    <x v="0"/>
  </r>
  <r>
    <n v="5.6"/>
    <x v="0"/>
  </r>
  <r>
    <n v="7.8"/>
    <x v="0"/>
  </r>
  <r>
    <n v="7.9"/>
    <x v="0"/>
  </r>
  <r>
    <n v="6.9"/>
    <x v="0"/>
  </r>
  <r>
    <n v="7.4"/>
    <x v="0"/>
  </r>
  <r>
    <n v="7.7"/>
    <x v="0"/>
  </r>
  <r>
    <n v="6.9"/>
    <x v="0"/>
  </r>
  <r>
    <n v="8.6999999999999993"/>
    <x v="0"/>
  </r>
  <r>
    <n v="6.7"/>
    <x v="0"/>
  </r>
  <r>
    <n v="6"/>
    <x v="0"/>
  </r>
  <r>
    <n v="6.2"/>
    <x v="0"/>
  </r>
  <r>
    <n v="5.9"/>
    <x v="0"/>
  </r>
  <r>
    <n v="6.8"/>
    <x v="0"/>
  </r>
  <r>
    <n v="3.6"/>
    <x v="0"/>
  </r>
  <r>
    <n v="6.7"/>
    <x v="0"/>
  </r>
  <r>
    <n v="6.3"/>
    <x v="0"/>
  </r>
  <r>
    <n v="6.4"/>
    <x v="0"/>
  </r>
  <r>
    <n v="6.4"/>
    <x v="0"/>
  </r>
  <r>
    <n v="5.7"/>
    <x v="0"/>
  </r>
  <r>
    <n v="6.2"/>
    <x v="0"/>
  </r>
  <r>
    <n v="6.6"/>
    <x v="0"/>
  </r>
  <r>
    <n v="5.2"/>
    <x v="0"/>
  </r>
  <r>
    <n v="6.1"/>
    <x v="0"/>
  </r>
  <r>
    <n v="7.1"/>
    <x v="0"/>
  </r>
  <r>
    <n v="7.2"/>
    <x v="0"/>
  </r>
  <r>
    <n v="6.5"/>
    <x v="0"/>
  </r>
  <r>
    <n v="6"/>
    <x v="0"/>
  </r>
  <r>
    <n v="7"/>
    <x v="0"/>
  </r>
  <r>
    <n v="7"/>
    <x v="0"/>
  </r>
  <r>
    <n v="7.5"/>
    <x v="0"/>
  </r>
  <r>
    <n v="6.6"/>
    <x v="0"/>
  </r>
  <r>
    <n v="8.8000000000000007"/>
    <x v="0"/>
  </r>
  <r>
    <n v="7.4"/>
    <x v="0"/>
  </r>
  <r>
    <n v="6.5"/>
    <x v="0"/>
  </r>
  <r>
    <n v="6.2"/>
    <x v="0"/>
  </r>
  <r>
    <n v="7.8"/>
    <x v="0"/>
  </r>
  <r>
    <n v="5.2"/>
    <x v="0"/>
  </r>
  <r>
    <n v="6.5"/>
    <x v="0"/>
  </r>
  <r>
    <n v="6.5"/>
    <x v="0"/>
  </r>
  <r>
    <n v="5.2"/>
    <x v="0"/>
  </r>
  <r>
    <n v="7.2"/>
    <x v="0"/>
  </r>
  <r>
    <n v="7.1"/>
    <x v="0"/>
  </r>
  <r>
    <n v="4.5"/>
    <x v="0"/>
  </r>
  <r>
    <n v="5.7"/>
    <x v="0"/>
  </r>
  <r>
    <n v="6"/>
    <x v="0"/>
  </r>
  <r>
    <n v="6.4"/>
    <x v="0"/>
  </r>
  <r>
    <n v="5.2"/>
    <x v="0"/>
  </r>
  <r>
    <n v="4.3"/>
    <x v="0"/>
  </r>
  <r>
    <n v="6.1"/>
    <x v="0"/>
  </r>
  <r>
    <n v="6.3"/>
    <x v="0"/>
  </r>
  <r>
    <n v="6.8"/>
    <x v="0"/>
  </r>
  <r>
    <n v="4"/>
    <x v="0"/>
  </r>
  <r>
    <n v="5.2"/>
    <x v="0"/>
  </r>
  <r>
    <n v="6.5"/>
    <x v="0"/>
  </r>
  <r>
    <n v="7.5"/>
    <x v="0"/>
  </r>
  <r>
    <n v="7.1"/>
    <x v="16"/>
  </r>
  <r>
    <n v="6.9"/>
    <x v="0"/>
  </r>
  <r>
    <n v="8"/>
    <x v="0"/>
  </r>
  <r>
    <n v="8.1999999999999993"/>
    <x v="0"/>
  </r>
  <r>
    <n v="6.4"/>
    <x v="0"/>
  </r>
  <r>
    <n v="7.9"/>
    <x v="0"/>
  </r>
  <r>
    <n v="6.7"/>
    <x v="0"/>
  </r>
  <r>
    <n v="6.1"/>
    <x v="0"/>
  </r>
  <r>
    <n v="8.9"/>
    <x v="0"/>
  </r>
  <r>
    <n v="8.1"/>
    <x v="0"/>
  </r>
  <r>
    <n v="6.2"/>
    <x v="0"/>
  </r>
  <r>
    <n v="4.9000000000000004"/>
    <x v="0"/>
  </r>
  <r>
    <n v="5.4"/>
    <x v="9"/>
  </r>
  <r>
    <n v="5.8"/>
    <x v="0"/>
  </r>
  <r>
    <n v="4.7"/>
    <x v="0"/>
  </r>
  <r>
    <n v="6"/>
    <x v="0"/>
  </r>
  <r>
    <n v="7"/>
    <x v="0"/>
  </r>
  <r>
    <n v="6"/>
    <x v="0"/>
  </r>
  <r>
    <n v="7.9"/>
    <x v="0"/>
  </r>
  <r>
    <n v="8.1"/>
    <x v="0"/>
  </r>
  <r>
    <n v="6.2"/>
    <x v="0"/>
  </r>
  <r>
    <n v="6.7"/>
    <x v="0"/>
  </r>
  <r>
    <n v="7.3"/>
    <x v="0"/>
  </r>
  <r>
    <n v="4.5999999999999996"/>
    <x v="0"/>
  </r>
  <r>
    <n v="6.1"/>
    <x v="0"/>
  </r>
  <r>
    <n v="6.2"/>
    <x v="0"/>
  </r>
  <r>
    <n v="7.8"/>
    <x v="0"/>
  </r>
  <r>
    <n v="6.1"/>
    <x v="0"/>
  </r>
  <r>
    <n v="7.6"/>
    <x v="0"/>
  </r>
  <r>
    <n v="5.8"/>
    <x v="0"/>
  </r>
  <r>
    <n v="6.5"/>
    <x v="0"/>
  </r>
  <r>
    <n v="7.2"/>
    <x v="0"/>
  </r>
  <r>
    <n v="7.8"/>
    <x v="0"/>
  </r>
  <r>
    <n v="4.7"/>
    <x v="0"/>
  </r>
  <r>
    <n v="6.8"/>
    <x v="0"/>
  </r>
  <r>
    <n v="5.9"/>
    <x v="0"/>
  </r>
  <r>
    <n v="7.2"/>
    <x v="0"/>
  </r>
  <r>
    <n v="8.6999999999999993"/>
    <x v="0"/>
  </r>
  <r>
    <n v="5"/>
    <x v="0"/>
  </r>
  <r>
    <n v="6.6"/>
    <x v="0"/>
  </r>
  <r>
    <n v="8.3000000000000007"/>
    <x v="0"/>
  </r>
  <r>
    <n v="6.7"/>
    <x v="0"/>
  </r>
  <r>
    <n v="7.8"/>
    <x v="0"/>
  </r>
  <r>
    <n v="6.5"/>
    <x v="0"/>
  </r>
  <r>
    <n v="6.1"/>
    <x v="0"/>
  </r>
  <r>
    <n v="8.1"/>
    <x v="0"/>
  </r>
  <r>
    <n v="5.2"/>
    <x v="0"/>
  </r>
  <r>
    <n v="5.6"/>
    <x v="0"/>
  </r>
  <r>
    <n v="5.8"/>
    <x v="0"/>
  </r>
  <r>
    <n v="6.6"/>
    <x v="0"/>
  </r>
  <r>
    <n v="6.6"/>
    <x v="0"/>
  </r>
  <r>
    <n v="5.5"/>
    <x v="0"/>
  </r>
  <r>
    <n v="5.5"/>
    <x v="0"/>
  </r>
  <r>
    <n v="7"/>
    <x v="0"/>
  </r>
  <r>
    <n v="6.5"/>
    <x v="0"/>
  </r>
  <r>
    <n v="5.8"/>
    <x v="0"/>
  </r>
  <r>
    <n v="5.6"/>
    <x v="0"/>
  </r>
  <r>
    <n v="5.6"/>
    <x v="0"/>
  </r>
  <r>
    <n v="5.8"/>
    <x v="0"/>
  </r>
  <r>
    <n v="7.6"/>
    <x v="0"/>
  </r>
  <r>
    <n v="6.4"/>
    <x v="0"/>
  </r>
  <r>
    <n v="6.3"/>
    <x v="0"/>
  </r>
  <r>
    <n v="4.5999999999999996"/>
    <x v="0"/>
  </r>
  <r>
    <n v="6.5"/>
    <x v="0"/>
  </r>
  <r>
    <n v="7.5"/>
    <x v="0"/>
  </r>
  <r>
    <n v="7.5"/>
    <x v="0"/>
  </r>
  <r>
    <n v="5.3"/>
    <x v="0"/>
  </r>
  <r>
    <n v="7.5"/>
    <x v="0"/>
  </r>
  <r>
    <n v="3.3"/>
    <x v="0"/>
  </r>
  <r>
    <n v="5.7"/>
    <x v="0"/>
  </r>
  <r>
    <n v="3.5"/>
    <x v="0"/>
  </r>
  <r>
    <n v="9.3000000000000007"/>
    <x v="0"/>
  </r>
  <r>
    <n v="4.8"/>
    <x v="0"/>
  </r>
  <r>
    <n v="6.9"/>
    <x v="0"/>
  </r>
  <r>
    <n v="6"/>
    <x v="0"/>
  </r>
  <r>
    <n v="7.3"/>
    <x v="0"/>
  </r>
  <r>
    <n v="6"/>
    <x v="0"/>
  </r>
  <r>
    <n v="6.6"/>
    <x v="0"/>
  </r>
  <r>
    <n v="7.5"/>
    <x v="0"/>
  </r>
  <r>
    <n v="6.9"/>
    <x v="0"/>
  </r>
  <r>
    <n v="6.8"/>
    <x v="0"/>
  </r>
  <r>
    <n v="8.3000000000000007"/>
    <x v="0"/>
  </r>
  <r>
    <n v="6.3"/>
    <x v="0"/>
  </r>
  <r>
    <n v="6.4"/>
    <x v="0"/>
  </r>
  <r>
    <n v="5.6"/>
    <x v="0"/>
  </r>
  <r>
    <n v="6.3"/>
    <x v="0"/>
  </r>
  <r>
    <n v="7.3"/>
    <x v="0"/>
  </r>
  <r>
    <n v="6.6"/>
    <x v="0"/>
  </r>
  <r>
    <n v="4.5999999999999996"/>
    <x v="0"/>
  </r>
  <r>
    <n v="5.0999999999999996"/>
    <x v="0"/>
  </r>
  <r>
    <n v="5.6"/>
    <x v="0"/>
  </r>
  <r>
    <n v="5.3"/>
    <x v="17"/>
  </r>
  <r>
    <n v="7.5"/>
    <x v="0"/>
  </r>
  <r>
    <n v="5.6"/>
    <x v="0"/>
  </r>
  <r>
    <n v="5.9"/>
    <x v="0"/>
  </r>
  <r>
    <n v="4.7"/>
    <x v="0"/>
  </r>
  <r>
    <n v="4.8"/>
    <x v="0"/>
  </r>
  <r>
    <n v="6.8"/>
    <x v="0"/>
  </r>
  <r>
    <n v="5.4"/>
    <x v="0"/>
  </r>
  <r>
    <n v="5.0999999999999996"/>
    <x v="0"/>
  </r>
  <r>
    <n v="7"/>
    <x v="0"/>
  </r>
  <r>
    <n v="6.7"/>
    <x v="0"/>
  </r>
  <r>
    <n v="4"/>
    <x v="0"/>
  </r>
  <r>
    <n v="7.3"/>
    <x v="0"/>
  </r>
  <r>
    <n v="6.8"/>
    <x v="0"/>
  </r>
  <r>
    <n v="6.1"/>
    <x v="0"/>
  </r>
  <r>
    <n v="7.2"/>
    <x v="0"/>
  </r>
  <r>
    <n v="7"/>
    <x v="0"/>
  </r>
  <r>
    <n v="7.1"/>
    <x v="0"/>
  </r>
  <r>
    <n v="6.9"/>
    <x v="0"/>
  </r>
  <r>
    <n v="7.3"/>
    <x v="0"/>
  </r>
  <r>
    <n v="6.3"/>
    <x v="3"/>
  </r>
  <r>
    <n v="8.1999999999999993"/>
    <x v="0"/>
  </r>
  <r>
    <n v="7.1"/>
    <x v="0"/>
  </r>
  <r>
    <n v="7.7"/>
    <x v="0"/>
  </r>
  <r>
    <n v="6.5"/>
    <x v="0"/>
  </r>
  <r>
    <n v="4.9000000000000004"/>
    <x v="0"/>
  </r>
  <r>
    <n v="6.4"/>
    <x v="0"/>
  </r>
  <r>
    <n v="5.9"/>
    <x v="0"/>
  </r>
  <r>
    <n v="6.2"/>
    <x v="0"/>
  </r>
  <r>
    <n v="5.8"/>
    <x v="0"/>
  </r>
  <r>
    <n v="6.7"/>
    <x v="0"/>
  </r>
  <r>
    <n v="5.9"/>
    <x v="0"/>
  </r>
  <r>
    <n v="7.3"/>
    <x v="0"/>
  </r>
  <r>
    <n v="4.8"/>
    <x v="0"/>
  </r>
  <r>
    <n v="4.0999999999999996"/>
    <x v="0"/>
  </r>
  <r>
    <n v="4.9000000000000004"/>
    <x v="0"/>
  </r>
  <r>
    <n v="7.9"/>
    <x v="0"/>
  </r>
  <r>
    <n v="5.6"/>
    <x v="0"/>
  </r>
  <r>
    <n v="5.2"/>
    <x v="0"/>
  </r>
  <r>
    <n v="4.0999999999999996"/>
    <x v="0"/>
  </r>
  <r>
    <n v="6.6"/>
    <x v="0"/>
  </r>
  <r>
    <n v="2.9"/>
    <x v="0"/>
  </r>
  <r>
    <n v="7.2"/>
    <x v="0"/>
  </r>
  <r>
    <n v="6.5"/>
    <x v="0"/>
  </r>
  <r>
    <n v="6.8"/>
    <x v="0"/>
  </r>
  <r>
    <n v="7.2"/>
    <x v="0"/>
  </r>
  <r>
    <n v="6.8"/>
    <x v="0"/>
  </r>
  <r>
    <n v="7.8"/>
    <x v="0"/>
  </r>
  <r>
    <n v="6.7"/>
    <x v="0"/>
  </r>
  <r>
    <n v="6.1"/>
    <x v="0"/>
  </r>
  <r>
    <n v="7.1"/>
    <x v="3"/>
  </r>
  <r>
    <n v="5.7"/>
    <x v="0"/>
  </r>
  <r>
    <n v="2.9"/>
    <x v="0"/>
  </r>
  <r>
    <n v="5.2"/>
    <x v="9"/>
  </r>
  <r>
    <n v="5.3"/>
    <x v="0"/>
  </r>
  <r>
    <n v="6.2"/>
    <x v="0"/>
  </r>
  <r>
    <n v="7.3"/>
    <x v="0"/>
  </r>
  <r>
    <n v="6.5"/>
    <x v="13"/>
  </r>
  <r>
    <n v="4.0999999999999996"/>
    <x v="0"/>
  </r>
  <r>
    <n v="7.7"/>
    <x v="0"/>
  </r>
  <r>
    <n v="6.1"/>
    <x v="0"/>
  </r>
  <r>
    <n v="7.3"/>
    <x v="0"/>
  </r>
  <r>
    <n v="7.2"/>
    <x v="0"/>
  </r>
  <r>
    <n v="5.3"/>
    <x v="0"/>
  </r>
  <r>
    <n v="6.1"/>
    <x v="0"/>
  </r>
  <r>
    <n v="5.8"/>
    <x v="0"/>
  </r>
  <r>
    <n v="5.7"/>
    <x v="0"/>
  </r>
  <r>
    <n v="6.7"/>
    <x v="0"/>
  </r>
  <r>
    <n v="6.5"/>
    <x v="0"/>
  </r>
  <r>
    <n v="7.2"/>
    <x v="0"/>
  </r>
  <r>
    <n v="7.6"/>
    <x v="0"/>
  </r>
  <r>
    <n v="4.5999999999999996"/>
    <x v="0"/>
  </r>
  <r>
    <n v="6.9"/>
    <x v="0"/>
  </r>
  <r>
    <n v="6.6"/>
    <x v="0"/>
  </r>
  <r>
    <n v="6.3"/>
    <x v="0"/>
  </r>
  <r>
    <n v="6.2"/>
    <x v="0"/>
  </r>
  <r>
    <n v="5.3"/>
    <x v="0"/>
  </r>
  <r>
    <n v="7.3"/>
    <x v="0"/>
  </r>
  <r>
    <n v="5.6"/>
    <x v="0"/>
  </r>
  <r>
    <n v="6.2"/>
    <x v="0"/>
  </r>
  <r>
    <n v="5.2"/>
    <x v="0"/>
  </r>
  <r>
    <n v="5.3"/>
    <x v="0"/>
  </r>
  <r>
    <n v="5.4"/>
    <x v="0"/>
  </r>
  <r>
    <n v="4.9000000000000004"/>
    <x v="0"/>
  </r>
  <r>
    <n v="5.5"/>
    <x v="0"/>
  </r>
  <r>
    <n v="6.7"/>
    <x v="0"/>
  </r>
  <r>
    <n v="3.9"/>
    <x v="0"/>
  </r>
  <r>
    <n v="7.2"/>
    <x v="0"/>
  </r>
  <r>
    <n v="5.0999999999999996"/>
    <x v="0"/>
  </r>
  <r>
    <n v="6.5"/>
    <x v="0"/>
  </r>
  <r>
    <n v="8.1999999999999993"/>
    <x v="2"/>
  </r>
  <r>
    <n v="7.7"/>
    <x v="0"/>
  </r>
  <r>
    <n v="7.2"/>
    <x v="0"/>
  </r>
  <r>
    <n v="6.1"/>
    <x v="0"/>
  </r>
  <r>
    <n v="8.8000000000000007"/>
    <x v="0"/>
  </r>
  <r>
    <n v="6.8"/>
    <x v="0"/>
  </r>
  <r>
    <n v="6.8"/>
    <x v="0"/>
  </r>
  <r>
    <n v="6.7"/>
    <x v="0"/>
  </r>
  <r>
    <n v="7.1"/>
    <x v="0"/>
  </r>
  <r>
    <n v="7.1"/>
    <x v="0"/>
  </r>
  <r>
    <n v="6.1"/>
    <x v="0"/>
  </r>
  <r>
    <n v="8"/>
    <x v="0"/>
  </r>
  <r>
    <n v="7.5"/>
    <x v="0"/>
  </r>
  <r>
    <n v="6.6"/>
    <x v="0"/>
  </r>
  <r>
    <n v="5.4"/>
    <x v="0"/>
  </r>
  <r>
    <n v="6.1"/>
    <x v="0"/>
  </r>
  <r>
    <n v="6.1"/>
    <x v="0"/>
  </r>
  <r>
    <n v="5.6"/>
    <x v="0"/>
  </r>
  <r>
    <n v="5.8"/>
    <x v="0"/>
  </r>
  <r>
    <n v="2.8"/>
    <x v="0"/>
  </r>
  <r>
    <n v="6.7"/>
    <x v="0"/>
  </r>
  <r>
    <n v="5.0999999999999996"/>
    <x v="0"/>
  </r>
  <r>
    <n v="7.2"/>
    <x v="0"/>
  </r>
  <r>
    <n v="6"/>
    <x v="0"/>
  </r>
  <r>
    <n v="7.2"/>
    <x v="0"/>
  </r>
  <r>
    <n v="6.7"/>
    <x v="3"/>
  </r>
  <r>
    <n v="6.3"/>
    <x v="0"/>
  </r>
  <r>
    <n v="6.2"/>
    <x v="0"/>
  </r>
  <r>
    <n v="6.8"/>
    <x v="0"/>
  </r>
  <r>
    <n v="6.2"/>
    <x v="0"/>
  </r>
  <r>
    <n v="6.9"/>
    <x v="4"/>
  </r>
  <r>
    <n v="6.8"/>
    <x v="0"/>
  </r>
  <r>
    <n v="7.1"/>
    <x v="0"/>
  </r>
  <r>
    <n v="7.1"/>
    <x v="0"/>
  </r>
  <r>
    <n v="7"/>
    <x v="0"/>
  </r>
  <r>
    <n v="7.1"/>
    <x v="0"/>
  </r>
  <r>
    <n v="6.4"/>
    <x v="0"/>
  </r>
  <r>
    <n v="7"/>
    <x v="0"/>
  </r>
  <r>
    <n v="6.2"/>
    <x v="0"/>
  </r>
  <r>
    <n v="7.5"/>
    <x v="0"/>
  </r>
  <r>
    <n v="4.8"/>
    <x v="0"/>
  </r>
  <r>
    <n v="8.1"/>
    <x v="0"/>
  </r>
  <r>
    <n v="7.3"/>
    <x v="0"/>
  </r>
  <r>
    <n v="5.8"/>
    <x v="0"/>
  </r>
  <r>
    <n v="7.6"/>
    <x v="0"/>
  </r>
  <r>
    <n v="5.6"/>
    <x v="0"/>
  </r>
  <r>
    <n v="7"/>
    <x v="0"/>
  </r>
  <r>
    <n v="6.6"/>
    <x v="0"/>
  </r>
  <r>
    <n v="6.5"/>
    <x v="0"/>
  </r>
  <r>
    <n v="7.4"/>
    <x v="0"/>
  </r>
  <r>
    <n v="4.5999999999999996"/>
    <x v="0"/>
  </r>
  <r>
    <n v="6.4"/>
    <x v="0"/>
  </r>
  <r>
    <n v="6"/>
    <x v="0"/>
  </r>
  <r>
    <n v="6.4"/>
    <x v="0"/>
  </r>
  <r>
    <n v="5.9"/>
    <x v="0"/>
  </r>
  <r>
    <n v="6.4"/>
    <x v="0"/>
  </r>
  <r>
    <n v="6.6"/>
    <x v="0"/>
  </r>
  <r>
    <n v="6.9"/>
    <x v="0"/>
  </r>
  <r>
    <n v="6.9"/>
    <x v="0"/>
  </r>
  <r>
    <n v="5.8"/>
    <x v="0"/>
  </r>
  <r>
    <n v="6.4"/>
    <x v="0"/>
  </r>
  <r>
    <n v="5.3"/>
    <x v="0"/>
  </r>
  <r>
    <n v="6.5"/>
    <x v="0"/>
  </r>
  <r>
    <n v="5.7"/>
    <x v="0"/>
  </r>
  <r>
    <n v="6.7"/>
    <x v="0"/>
  </r>
  <r>
    <n v="3.9"/>
    <x v="0"/>
  </r>
  <r>
    <n v="4.0999999999999996"/>
    <x v="0"/>
  </r>
  <r>
    <n v="6.2"/>
    <x v="0"/>
  </r>
  <r>
    <n v="3.8"/>
    <x v="0"/>
  </r>
  <r>
    <n v="5.0999999999999996"/>
    <x v="0"/>
  </r>
  <r>
    <n v="6.4"/>
    <x v="0"/>
  </r>
  <r>
    <n v="7.8"/>
    <x v="18"/>
  </r>
  <r>
    <n v="7.8"/>
    <x v="3"/>
  </r>
  <r>
    <n v="6.1"/>
    <x v="0"/>
  </r>
  <r>
    <n v="5.8"/>
    <x v="0"/>
  </r>
  <r>
    <n v="6.3"/>
    <x v="0"/>
  </r>
  <r>
    <n v="7.7"/>
    <x v="0"/>
  </r>
  <r>
    <n v="5.4"/>
    <x v="0"/>
  </r>
  <r>
    <n v="7.3"/>
    <x v="3"/>
  </r>
  <r>
    <n v="6.8"/>
    <x v="0"/>
  </r>
  <r>
    <n v="7.3"/>
    <x v="0"/>
  </r>
  <r>
    <n v="6.5"/>
    <x v="0"/>
  </r>
  <r>
    <n v="7.2"/>
    <x v="0"/>
  </r>
  <r>
    <n v="6.7"/>
    <x v="6"/>
  </r>
  <r>
    <n v="6.3"/>
    <x v="0"/>
  </r>
  <r>
    <n v="5.9"/>
    <x v="0"/>
  </r>
  <r>
    <n v="7.8"/>
    <x v="0"/>
  </r>
  <r>
    <n v="7.4"/>
    <x v="0"/>
  </r>
  <r>
    <n v="4.8"/>
    <x v="0"/>
  </r>
  <r>
    <n v="6.3"/>
    <x v="0"/>
  </r>
  <r>
    <n v="7.8"/>
    <x v="0"/>
  </r>
  <r>
    <n v="7.5"/>
    <x v="0"/>
  </r>
  <r>
    <n v="6"/>
    <x v="0"/>
  </r>
  <r>
    <n v="6.8"/>
    <x v="0"/>
  </r>
  <r>
    <n v="6.6"/>
    <x v="0"/>
  </r>
  <r>
    <n v="4.5999999999999996"/>
    <x v="0"/>
  </r>
  <r>
    <n v="2.9"/>
    <x v="0"/>
  </r>
  <r>
    <n v="7.1"/>
    <x v="0"/>
  </r>
  <r>
    <n v="6.1"/>
    <x v="0"/>
  </r>
  <r>
    <n v="6.7"/>
    <x v="0"/>
  </r>
  <r>
    <n v="7.1"/>
    <x v="0"/>
  </r>
  <r>
    <n v="5.8"/>
    <x v="0"/>
  </r>
  <r>
    <n v="6.7"/>
    <x v="0"/>
  </r>
  <r>
    <n v="5.8"/>
    <x v="0"/>
  </r>
  <r>
    <n v="6.8"/>
    <x v="0"/>
  </r>
  <r>
    <n v="8.5"/>
    <x v="0"/>
  </r>
  <r>
    <n v="6.6"/>
    <x v="0"/>
  </r>
  <r>
    <n v="7.7"/>
    <x v="0"/>
  </r>
  <r>
    <n v="4.7"/>
    <x v="0"/>
  </r>
  <r>
    <n v="6.4"/>
    <x v="0"/>
  </r>
  <r>
    <n v="5.5"/>
    <x v="0"/>
  </r>
  <r>
    <n v="8.6"/>
    <x v="0"/>
  </r>
  <r>
    <n v="7"/>
    <x v="0"/>
  </r>
  <r>
    <n v="7.1"/>
    <x v="0"/>
  </r>
  <r>
    <n v="5.7"/>
    <x v="0"/>
  </r>
  <r>
    <n v="3.7"/>
    <x v="0"/>
  </r>
  <r>
    <n v="7.5"/>
    <x v="0"/>
  </r>
  <r>
    <n v="4.5999999999999996"/>
    <x v="0"/>
  </r>
  <r>
    <n v="4.9000000000000004"/>
    <x v="0"/>
  </r>
  <r>
    <n v="6.9"/>
    <x v="0"/>
  </r>
  <r>
    <n v="7.1"/>
    <x v="0"/>
  </r>
  <r>
    <n v="5.8"/>
    <x v="0"/>
  </r>
  <r>
    <n v="7"/>
    <x v="0"/>
  </r>
  <r>
    <n v="5.4"/>
    <x v="0"/>
  </r>
  <r>
    <n v="7.3"/>
    <x v="0"/>
  </r>
  <r>
    <n v="7.1"/>
    <x v="0"/>
  </r>
  <r>
    <n v="5.8"/>
    <x v="0"/>
  </r>
  <r>
    <n v="8.1"/>
    <x v="0"/>
  </r>
  <r>
    <n v="5.7"/>
    <x v="0"/>
  </r>
  <r>
    <n v="4.4000000000000004"/>
    <x v="0"/>
  </r>
  <r>
    <n v="7.9"/>
    <x v="0"/>
  </r>
  <r>
    <n v="7.6"/>
    <x v="0"/>
  </r>
  <r>
    <n v="4.8"/>
    <x v="0"/>
  </r>
  <r>
    <n v="7.8"/>
    <x v="0"/>
  </r>
  <r>
    <n v="6.7"/>
    <x v="0"/>
  </r>
  <r>
    <n v="2.7"/>
    <x v="0"/>
  </r>
  <r>
    <n v="5.8"/>
    <x v="0"/>
  </r>
  <r>
    <n v="7.5"/>
    <x v="0"/>
  </r>
  <r>
    <n v="5.4"/>
    <x v="0"/>
  </r>
  <r>
    <n v="4.0999999999999996"/>
    <x v="0"/>
  </r>
  <r>
    <n v="5.9"/>
    <x v="0"/>
  </r>
  <r>
    <n v="6.3"/>
    <x v="0"/>
  </r>
  <r>
    <n v="7"/>
    <x v="0"/>
  </r>
  <r>
    <n v="6.8"/>
    <x v="0"/>
  </r>
  <r>
    <n v="3.5"/>
    <x v="0"/>
  </r>
  <r>
    <n v="2.2999999999999998"/>
    <x v="0"/>
  </r>
  <r>
    <n v="6.9"/>
    <x v="0"/>
  </r>
  <r>
    <n v="8.1"/>
    <x v="0"/>
  </r>
  <r>
    <n v="6.1"/>
    <x v="0"/>
  </r>
  <r>
    <n v="5"/>
    <x v="0"/>
  </r>
  <r>
    <n v="5.5"/>
    <x v="0"/>
  </r>
  <r>
    <n v="6.2"/>
    <x v="0"/>
  </r>
  <r>
    <n v="6.2"/>
    <x v="0"/>
  </r>
  <r>
    <n v="5.9"/>
    <x v="0"/>
  </r>
  <r>
    <n v="6.3"/>
    <x v="0"/>
  </r>
  <r>
    <n v="6.7"/>
    <x v="0"/>
  </r>
  <r>
    <n v="3.5"/>
    <x v="0"/>
  </r>
  <r>
    <n v="7.5"/>
    <x v="0"/>
  </r>
  <r>
    <n v="6.6"/>
    <x v="0"/>
  </r>
  <r>
    <n v="7.5"/>
    <x v="0"/>
  </r>
  <r>
    <n v="7.2"/>
    <x v="0"/>
  </r>
  <r>
    <n v="4.8"/>
    <x v="0"/>
  </r>
  <r>
    <n v="6.6"/>
    <x v="0"/>
  </r>
  <r>
    <n v="3.5"/>
    <x v="0"/>
  </r>
  <r>
    <n v="6.7"/>
    <x v="0"/>
  </r>
  <r>
    <n v="7.6"/>
    <x v="0"/>
  </r>
  <r>
    <n v="6.3"/>
    <x v="0"/>
  </r>
  <r>
    <n v="5.5"/>
    <x v="0"/>
  </r>
  <r>
    <n v="6.3"/>
    <x v="0"/>
  </r>
  <r>
    <n v="6.5"/>
    <x v="0"/>
  </r>
  <r>
    <n v="5.6"/>
    <x v="0"/>
  </r>
  <r>
    <n v="6.9"/>
    <x v="0"/>
  </r>
  <r>
    <n v="7.6"/>
    <x v="0"/>
  </r>
  <r>
    <n v="3.9"/>
    <x v="0"/>
  </r>
  <r>
    <n v="6.1"/>
    <x v="0"/>
  </r>
  <r>
    <n v="7.3"/>
    <x v="0"/>
  </r>
  <r>
    <n v="8.3000000000000007"/>
    <x v="0"/>
  </r>
  <r>
    <n v="5.8"/>
    <x v="0"/>
  </r>
  <r>
    <n v="6.8"/>
    <x v="0"/>
  </r>
  <r>
    <n v="7"/>
    <x v="0"/>
  </r>
  <r>
    <n v="5.9"/>
    <x v="0"/>
  </r>
  <r>
    <n v="6.5"/>
    <x v="0"/>
  </r>
  <r>
    <n v="6.4"/>
    <x v="0"/>
  </r>
  <r>
    <n v="5.8"/>
    <x v="0"/>
  </r>
  <r>
    <n v="5.0999999999999996"/>
    <x v="0"/>
  </r>
  <r>
    <n v="6.8"/>
    <x v="0"/>
  </r>
  <r>
    <n v="5.3"/>
    <x v="0"/>
  </r>
  <r>
    <n v="5.3"/>
    <x v="0"/>
  </r>
  <r>
    <n v="6.4"/>
    <x v="0"/>
  </r>
  <r>
    <n v="4.9000000000000004"/>
    <x v="0"/>
  </r>
  <r>
    <n v="6.8"/>
    <x v="0"/>
  </r>
  <r>
    <n v="7.1"/>
    <x v="0"/>
  </r>
  <r>
    <n v="6.8"/>
    <x v="0"/>
  </r>
  <r>
    <n v="6.1"/>
    <x v="0"/>
  </r>
  <r>
    <n v="7"/>
    <x v="2"/>
  </r>
  <r>
    <n v="8.5"/>
    <x v="0"/>
  </r>
  <r>
    <n v="5.9"/>
    <x v="0"/>
  </r>
  <r>
    <n v="6.3"/>
    <x v="0"/>
  </r>
  <r>
    <n v="5.9"/>
    <x v="0"/>
  </r>
  <r>
    <n v="5.4"/>
    <x v="0"/>
  </r>
  <r>
    <n v="7"/>
    <x v="0"/>
  </r>
  <r>
    <n v="6.9"/>
    <x v="0"/>
  </r>
  <r>
    <n v="7.5"/>
    <x v="0"/>
  </r>
  <r>
    <n v="8.1999999999999993"/>
    <x v="0"/>
  </r>
  <r>
    <n v="5.9"/>
    <x v="0"/>
  </r>
  <r>
    <n v="5"/>
    <x v="0"/>
  </r>
  <r>
    <n v="7.3"/>
    <x v="0"/>
  </r>
  <r>
    <n v="6.4"/>
    <x v="0"/>
  </r>
  <r>
    <n v="6.6"/>
    <x v="0"/>
  </r>
  <r>
    <n v="7.8"/>
    <x v="13"/>
  </r>
  <r>
    <n v="6.7"/>
    <x v="0"/>
  </r>
  <r>
    <n v="4"/>
    <x v="0"/>
  </r>
  <r>
    <n v="7.6"/>
    <x v="19"/>
  </r>
  <r>
    <n v="7.7"/>
    <x v="0"/>
  </r>
  <r>
    <n v="5.8"/>
    <x v="0"/>
  </r>
  <r>
    <n v="5.2"/>
    <x v="0"/>
  </r>
  <r>
    <n v="5.6"/>
    <x v="0"/>
  </r>
  <r>
    <n v="5.3"/>
    <x v="0"/>
  </r>
  <r>
    <n v="7.4"/>
    <x v="0"/>
  </r>
  <r>
    <n v="6.6"/>
    <x v="0"/>
  </r>
  <r>
    <n v="6.2"/>
    <x v="0"/>
  </r>
  <r>
    <n v="1.9"/>
    <x v="0"/>
  </r>
  <r>
    <n v="5.7"/>
    <x v="0"/>
  </r>
  <r>
    <n v="6.6"/>
    <x v="0"/>
  </r>
  <r>
    <n v="6"/>
    <x v="0"/>
  </r>
  <r>
    <n v="6.1"/>
    <x v="0"/>
  </r>
  <r>
    <n v="4.8"/>
    <x v="0"/>
  </r>
  <r>
    <n v="6.2"/>
    <x v="0"/>
  </r>
  <r>
    <n v="7.5"/>
    <x v="0"/>
  </r>
  <r>
    <n v="6.3"/>
    <x v="0"/>
  </r>
  <r>
    <n v="7.1"/>
    <x v="0"/>
  </r>
  <r>
    <n v="6.6"/>
    <x v="0"/>
  </r>
  <r>
    <n v="6.1"/>
    <x v="0"/>
  </r>
  <r>
    <n v="6.7"/>
    <x v="0"/>
  </r>
  <r>
    <n v="5.6"/>
    <x v="0"/>
  </r>
  <r>
    <n v="7.2"/>
    <x v="0"/>
  </r>
  <r>
    <n v="4.3"/>
    <x v="0"/>
  </r>
  <r>
    <n v="6.4"/>
    <x v="0"/>
  </r>
  <r>
    <n v="7.1"/>
    <x v="0"/>
  </r>
  <r>
    <n v="6.3"/>
    <x v="0"/>
  </r>
  <r>
    <n v="7.4"/>
    <x v="0"/>
  </r>
  <r>
    <n v="6.1"/>
    <x v="0"/>
  </r>
  <r>
    <n v="6.6"/>
    <x v="0"/>
  </r>
  <r>
    <n v="6"/>
    <x v="0"/>
  </r>
  <r>
    <n v="6.8"/>
    <x v="0"/>
  </r>
  <r>
    <n v="7.4"/>
    <x v="0"/>
  </r>
  <r>
    <n v="6.8"/>
    <x v="0"/>
  </r>
  <r>
    <n v="7.2"/>
    <x v="0"/>
  </r>
  <r>
    <n v="1.9"/>
    <x v="0"/>
  </r>
  <r>
    <n v="5.5"/>
    <x v="0"/>
  </r>
  <r>
    <n v="4.5"/>
    <x v="0"/>
  </r>
  <r>
    <n v="6.3"/>
    <x v="0"/>
  </r>
  <r>
    <n v="7"/>
    <x v="0"/>
  </r>
  <r>
    <n v="6.7"/>
    <x v="0"/>
  </r>
  <r>
    <n v="2.8"/>
    <x v="0"/>
  </r>
  <r>
    <n v="5"/>
    <x v="0"/>
  </r>
  <r>
    <n v="7.5"/>
    <x v="0"/>
  </r>
  <r>
    <n v="4.3"/>
    <x v="0"/>
  </r>
  <r>
    <n v="5.6"/>
    <x v="0"/>
  </r>
  <r>
    <n v="6.2"/>
    <x v="0"/>
  </r>
  <r>
    <n v="5.3"/>
    <x v="0"/>
  </r>
  <r>
    <n v="7.4"/>
    <x v="0"/>
  </r>
  <r>
    <n v="7.4"/>
    <x v="0"/>
  </r>
  <r>
    <n v="6.5"/>
    <x v="0"/>
  </r>
  <r>
    <n v="7.1"/>
    <x v="0"/>
  </r>
  <r>
    <n v="7.2"/>
    <x v="0"/>
  </r>
  <r>
    <n v="2.2999999999999998"/>
    <x v="0"/>
  </r>
  <r>
    <n v="6.4"/>
    <x v="0"/>
  </r>
  <r>
    <n v="6.1"/>
    <x v="0"/>
  </r>
  <r>
    <n v="7"/>
    <x v="0"/>
  </r>
  <r>
    <n v="6.5"/>
    <x v="0"/>
  </r>
  <r>
    <n v="7"/>
    <x v="0"/>
  </r>
  <r>
    <n v="7"/>
    <x v="0"/>
  </r>
  <r>
    <n v="4.9000000000000004"/>
    <x v="0"/>
  </r>
  <r>
    <n v="6.9"/>
    <x v="0"/>
  </r>
  <r>
    <n v="7.5"/>
    <x v="0"/>
  </r>
  <r>
    <n v="8.4"/>
    <x v="2"/>
  </r>
  <r>
    <n v="6.9"/>
    <x v="3"/>
  </r>
  <r>
    <n v="4.5"/>
    <x v="0"/>
  </r>
  <r>
    <n v="7.4"/>
    <x v="0"/>
  </r>
  <r>
    <n v="7"/>
    <x v="0"/>
  </r>
  <r>
    <n v="2.8"/>
    <x v="0"/>
  </r>
  <r>
    <n v="7.5"/>
    <x v="0"/>
  </r>
  <r>
    <n v="7.1"/>
    <x v="0"/>
  </r>
  <r>
    <n v="6.4"/>
    <x v="0"/>
  </r>
  <r>
    <n v="6.7"/>
    <x v="0"/>
  </r>
  <r>
    <n v="5.3"/>
    <x v="0"/>
  </r>
  <r>
    <n v="6.9"/>
    <x v="2"/>
  </r>
  <r>
    <n v="6.2"/>
    <x v="0"/>
  </r>
  <r>
    <n v="6.3"/>
    <x v="0"/>
  </r>
  <r>
    <n v="6.4"/>
    <x v="0"/>
  </r>
  <r>
    <n v="6.5"/>
    <x v="13"/>
  </r>
  <r>
    <n v="6"/>
    <x v="3"/>
  </r>
  <r>
    <n v="5.0999999999999996"/>
    <x v="0"/>
  </r>
  <r>
    <n v="5.5"/>
    <x v="0"/>
  </r>
  <r>
    <n v="7.2"/>
    <x v="0"/>
  </r>
  <r>
    <n v="5.4"/>
    <x v="0"/>
  </r>
  <r>
    <n v="5.7"/>
    <x v="0"/>
  </r>
  <r>
    <n v="5.2"/>
    <x v="0"/>
  </r>
  <r>
    <n v="6.2"/>
    <x v="4"/>
  </r>
  <r>
    <n v="6.7"/>
    <x v="0"/>
  </r>
  <r>
    <n v="5.8"/>
    <x v="0"/>
  </r>
  <r>
    <n v="7"/>
    <x v="0"/>
  </r>
  <r>
    <n v="4.8"/>
    <x v="0"/>
  </r>
  <r>
    <n v="7.2"/>
    <x v="0"/>
  </r>
  <r>
    <n v="5.6"/>
    <x v="0"/>
  </r>
  <r>
    <n v="6.4"/>
    <x v="0"/>
  </r>
  <r>
    <n v="7.5"/>
    <x v="4"/>
  </r>
  <r>
    <n v="7.4"/>
    <x v="15"/>
  </r>
  <r>
    <n v="8"/>
    <x v="0"/>
  </r>
  <r>
    <n v="5.7"/>
    <x v="0"/>
  </r>
  <r>
    <n v="6.8"/>
    <x v="0"/>
  </r>
  <r>
    <n v="5.9"/>
    <x v="0"/>
  </r>
  <r>
    <n v="7.2"/>
    <x v="0"/>
  </r>
  <r>
    <n v="5.5"/>
    <x v="0"/>
  </r>
  <r>
    <n v="8.4"/>
    <x v="0"/>
  </r>
  <r>
    <n v="8.5"/>
    <x v="0"/>
  </r>
  <r>
    <n v="5.6"/>
    <x v="0"/>
  </r>
  <r>
    <n v="4.0999999999999996"/>
    <x v="0"/>
  </r>
  <r>
    <n v="5"/>
    <x v="0"/>
  </r>
  <r>
    <n v="6.1"/>
    <x v="0"/>
  </r>
  <r>
    <n v="5.4"/>
    <x v="0"/>
  </r>
  <r>
    <n v="7.1"/>
    <x v="0"/>
  </r>
  <r>
    <n v="6.6"/>
    <x v="0"/>
  </r>
  <r>
    <n v="3.6"/>
    <x v="0"/>
  </r>
  <r>
    <n v="6.5"/>
    <x v="0"/>
  </r>
  <r>
    <n v="8.6"/>
    <x v="2"/>
  </r>
  <r>
    <n v="6.2"/>
    <x v="4"/>
  </r>
  <r>
    <n v="7"/>
    <x v="0"/>
  </r>
  <r>
    <n v="7.6"/>
    <x v="0"/>
  </r>
  <r>
    <n v="6.5"/>
    <x v="0"/>
  </r>
  <r>
    <n v="6.4"/>
    <x v="0"/>
  </r>
  <r>
    <n v="6.7"/>
    <x v="0"/>
  </r>
  <r>
    <n v="6.3"/>
    <x v="0"/>
  </r>
  <r>
    <n v="6.4"/>
    <x v="0"/>
  </r>
  <r>
    <n v="5.7"/>
    <x v="0"/>
  </r>
  <r>
    <n v="6.3"/>
    <x v="0"/>
  </r>
  <r>
    <n v="7.8"/>
    <x v="20"/>
  </r>
  <r>
    <n v="6"/>
    <x v="0"/>
  </r>
  <r>
    <n v="7.7"/>
    <x v="0"/>
  </r>
  <r>
    <n v="6.2"/>
    <x v="0"/>
  </r>
  <r>
    <n v="5.7"/>
    <x v="21"/>
  </r>
  <r>
    <n v="7.7"/>
    <x v="0"/>
  </r>
  <r>
    <n v="6.4"/>
    <x v="0"/>
  </r>
  <r>
    <n v="6.4"/>
    <x v="0"/>
  </r>
  <r>
    <n v="6.9"/>
    <x v="0"/>
  </r>
  <r>
    <n v="7.3"/>
    <x v="0"/>
  </r>
  <r>
    <n v="7.3"/>
    <x v="0"/>
  </r>
  <r>
    <n v="6.2"/>
    <x v="0"/>
  </r>
  <r>
    <n v="6.6"/>
    <x v="0"/>
  </r>
  <r>
    <n v="6.7"/>
    <x v="0"/>
  </r>
  <r>
    <n v="5.7"/>
    <x v="0"/>
  </r>
  <r>
    <n v="3.1"/>
    <x v="0"/>
  </r>
  <r>
    <n v="6.3"/>
    <x v="0"/>
  </r>
  <r>
    <n v="5.7"/>
    <x v="0"/>
  </r>
  <r>
    <n v="7.1"/>
    <x v="0"/>
  </r>
  <r>
    <n v="7"/>
    <x v="0"/>
  </r>
  <r>
    <n v="6.1"/>
    <x v="0"/>
  </r>
  <r>
    <n v="6.6"/>
    <x v="0"/>
  </r>
  <r>
    <n v="7.8"/>
    <x v="0"/>
  </r>
  <r>
    <n v="8.3000000000000007"/>
    <x v="0"/>
  </r>
  <r>
    <n v="3.9"/>
    <x v="0"/>
  </r>
  <r>
    <n v="7"/>
    <x v="0"/>
  </r>
  <r>
    <n v="6.7"/>
    <x v="0"/>
  </r>
  <r>
    <n v="7.3"/>
    <x v="0"/>
  </r>
  <r>
    <n v="7.5"/>
    <x v="0"/>
  </r>
  <r>
    <n v="6.3"/>
    <x v="0"/>
  </r>
  <r>
    <n v="7.8"/>
    <x v="0"/>
  </r>
  <r>
    <n v="7.3"/>
    <x v="0"/>
  </r>
  <r>
    <n v="7.6"/>
    <x v="0"/>
  </r>
  <r>
    <n v="5.3"/>
    <x v="0"/>
  </r>
  <r>
    <n v="7.9"/>
    <x v="0"/>
  </r>
  <r>
    <n v="5.3"/>
    <x v="0"/>
  </r>
  <r>
    <n v="6.8"/>
    <x v="0"/>
  </r>
  <r>
    <n v="7.1"/>
    <x v="0"/>
  </r>
  <r>
    <n v="7.2"/>
    <x v="0"/>
  </r>
  <r>
    <n v="5.8"/>
    <x v="0"/>
  </r>
  <r>
    <n v="5.8"/>
    <x v="0"/>
  </r>
  <r>
    <n v="8.3000000000000007"/>
    <x v="0"/>
  </r>
  <r>
    <n v="5.6"/>
    <x v="0"/>
  </r>
  <r>
    <n v="6.8"/>
    <x v="0"/>
  </r>
  <r>
    <n v="5"/>
    <x v="0"/>
  </r>
  <r>
    <n v="7.6"/>
    <x v="0"/>
  </r>
  <r>
    <n v="6.7"/>
    <x v="0"/>
  </r>
  <r>
    <n v="6.7"/>
    <x v="0"/>
  </r>
  <r>
    <n v="5.7"/>
    <x v="0"/>
  </r>
  <r>
    <n v="5.2"/>
    <x v="0"/>
  </r>
  <r>
    <n v="7.5"/>
    <x v="0"/>
  </r>
  <r>
    <n v="7.2"/>
    <x v="0"/>
  </r>
  <r>
    <n v="5.3"/>
    <x v="0"/>
  </r>
  <r>
    <n v="6.5"/>
    <x v="0"/>
  </r>
  <r>
    <n v="5"/>
    <x v="0"/>
  </r>
  <r>
    <n v="6.1"/>
    <x v="0"/>
  </r>
  <r>
    <n v="7.4"/>
    <x v="0"/>
  </r>
  <r>
    <n v="4.4000000000000004"/>
    <x v="0"/>
  </r>
  <r>
    <n v="7.5"/>
    <x v="0"/>
  </r>
  <r>
    <n v="5.7"/>
    <x v="0"/>
  </r>
  <r>
    <n v="5.5"/>
    <x v="0"/>
  </r>
  <r>
    <n v="7.1"/>
    <x v="0"/>
  </r>
  <r>
    <n v="5.9"/>
    <x v="0"/>
  </r>
  <r>
    <n v="6.7"/>
    <x v="0"/>
  </r>
  <r>
    <n v="7"/>
    <x v="0"/>
  </r>
  <r>
    <n v="7.9"/>
    <x v="0"/>
  </r>
  <r>
    <n v="6.9"/>
    <x v="0"/>
  </r>
  <r>
    <n v="7.3"/>
    <x v="22"/>
  </r>
  <r>
    <n v="7.3"/>
    <x v="0"/>
  </r>
  <r>
    <n v="3.5"/>
    <x v="0"/>
  </r>
  <r>
    <n v="7.8"/>
    <x v="0"/>
  </r>
  <r>
    <n v="7.4"/>
    <x v="0"/>
  </r>
  <r>
    <n v="6.7"/>
    <x v="0"/>
  </r>
  <r>
    <n v="6.4"/>
    <x v="0"/>
  </r>
  <r>
    <n v="7.1"/>
    <x v="0"/>
  </r>
  <r>
    <n v="6.7"/>
    <x v="1"/>
  </r>
  <r>
    <n v="7.8"/>
    <x v="15"/>
  </r>
  <r>
    <n v="4"/>
    <x v="0"/>
  </r>
  <r>
    <n v="5.9"/>
    <x v="0"/>
  </r>
  <r>
    <n v="7.2"/>
    <x v="0"/>
  </r>
  <r>
    <n v="7.2"/>
    <x v="0"/>
  </r>
  <r>
    <n v="5.0999999999999996"/>
    <x v="0"/>
  </r>
  <r>
    <n v="7.7"/>
    <x v="0"/>
  </r>
  <r>
    <n v="5.5"/>
    <x v="0"/>
  </r>
  <r>
    <n v="6.2"/>
    <x v="0"/>
  </r>
  <r>
    <n v="7.2"/>
    <x v="0"/>
  </r>
  <r>
    <n v="5.2"/>
    <x v="0"/>
  </r>
  <r>
    <n v="6.7"/>
    <x v="0"/>
  </r>
  <r>
    <n v="6.3"/>
    <x v="0"/>
  </r>
  <r>
    <n v="5"/>
    <x v="0"/>
  </r>
  <r>
    <n v="6.2"/>
    <x v="0"/>
  </r>
  <r>
    <n v="7.6"/>
    <x v="0"/>
  </r>
  <r>
    <n v="4.0999999999999996"/>
    <x v="0"/>
  </r>
  <r>
    <n v="5.3"/>
    <x v="0"/>
  </r>
  <r>
    <n v="6.2"/>
    <x v="0"/>
  </r>
  <r>
    <n v="6.5"/>
    <x v="0"/>
  </r>
  <r>
    <n v="8.1"/>
    <x v="0"/>
  </r>
  <r>
    <n v="6.3"/>
    <x v="0"/>
  </r>
  <r>
    <n v="4.4000000000000004"/>
    <x v="0"/>
  </r>
  <r>
    <n v="4.5999999999999996"/>
    <x v="0"/>
  </r>
  <r>
    <n v="6"/>
    <x v="0"/>
  </r>
  <r>
    <n v="7.6"/>
    <x v="0"/>
  </r>
  <r>
    <n v="8.4"/>
    <x v="0"/>
  </r>
  <r>
    <n v="7.9"/>
    <x v="0"/>
  </r>
  <r>
    <n v="5.6"/>
    <x v="0"/>
  </r>
  <r>
    <n v="6.5"/>
    <x v="0"/>
  </r>
  <r>
    <n v="7.5"/>
    <x v="0"/>
  </r>
  <r>
    <n v="6.3"/>
    <x v="0"/>
  </r>
  <r>
    <n v="7.9"/>
    <x v="0"/>
  </r>
  <r>
    <n v="7.9"/>
    <x v="4"/>
  </r>
  <r>
    <n v="5.0999999999999996"/>
    <x v="0"/>
  </r>
  <r>
    <n v="6.7"/>
    <x v="0"/>
  </r>
  <r>
    <n v="6.7"/>
    <x v="0"/>
  </r>
  <r>
    <n v="5.6"/>
    <x v="0"/>
  </r>
  <r>
    <n v="5.6"/>
    <x v="0"/>
  </r>
  <r>
    <n v="6.8"/>
    <x v="0"/>
  </r>
  <r>
    <n v="6.2"/>
    <x v="0"/>
  </r>
  <r>
    <n v="5.6"/>
    <x v="0"/>
  </r>
  <r>
    <n v="6.4"/>
    <x v="0"/>
  </r>
  <r>
    <n v="5.6"/>
    <x v="0"/>
  </r>
  <r>
    <n v="7.4"/>
    <x v="0"/>
  </r>
  <r>
    <n v="4.9000000000000004"/>
    <x v="0"/>
  </r>
  <r>
    <n v="6"/>
    <x v="0"/>
  </r>
  <r>
    <n v="7.2"/>
    <x v="0"/>
  </r>
  <r>
    <n v="4.9000000000000004"/>
    <x v="0"/>
  </r>
  <r>
    <n v="7.5"/>
    <x v="0"/>
  </r>
  <r>
    <n v="4.8"/>
    <x v="0"/>
  </r>
  <r>
    <n v="3.1"/>
    <x v="0"/>
  </r>
  <r>
    <n v="5.8"/>
    <x v="0"/>
  </r>
  <r>
    <n v="6.7"/>
    <x v="0"/>
  </r>
  <r>
    <n v="6.8"/>
    <x v="0"/>
  </r>
  <r>
    <n v="6.5"/>
    <x v="0"/>
  </r>
  <r>
    <n v="5.9"/>
    <x v="0"/>
  </r>
  <r>
    <n v="5.5"/>
    <x v="0"/>
  </r>
  <r>
    <n v="3.6"/>
    <x v="0"/>
  </r>
  <r>
    <n v="3.3"/>
    <x v="0"/>
  </r>
  <r>
    <n v="7.4"/>
    <x v="0"/>
  </r>
  <r>
    <n v="6.7"/>
    <x v="0"/>
  </r>
  <r>
    <n v="3"/>
    <x v="0"/>
  </r>
  <r>
    <n v="7.6"/>
    <x v="0"/>
  </r>
  <r>
    <n v="6.4"/>
    <x v="0"/>
  </r>
  <r>
    <n v="6.9"/>
    <x v="0"/>
  </r>
  <r>
    <n v="6.6"/>
    <x v="0"/>
  </r>
  <r>
    <n v="5.5"/>
    <x v="0"/>
  </r>
  <r>
    <n v="6.6"/>
    <x v="3"/>
  </r>
  <r>
    <n v="5.2"/>
    <x v="0"/>
  </r>
  <r>
    <n v="4.0999999999999996"/>
    <x v="0"/>
  </r>
  <r>
    <n v="6.8"/>
    <x v="0"/>
  </r>
  <r>
    <n v="6.5"/>
    <x v="0"/>
  </r>
  <r>
    <n v="7.6"/>
    <x v="0"/>
  </r>
  <r>
    <n v="7.4"/>
    <x v="0"/>
  </r>
  <r>
    <n v="7.7"/>
    <x v="0"/>
  </r>
  <r>
    <n v="7.1"/>
    <x v="0"/>
  </r>
  <r>
    <n v="6.3"/>
    <x v="0"/>
  </r>
  <r>
    <n v="7.6"/>
    <x v="0"/>
  </r>
  <r>
    <n v="8"/>
    <x v="0"/>
  </r>
  <r>
    <n v="7.3"/>
    <x v="0"/>
  </r>
  <r>
    <n v="7.6"/>
    <x v="0"/>
  </r>
  <r>
    <n v="7.8"/>
    <x v="0"/>
  </r>
  <r>
    <n v="6.5"/>
    <x v="0"/>
  </r>
  <r>
    <n v="6.4"/>
    <x v="0"/>
  </r>
  <r>
    <n v="8"/>
    <x v="0"/>
  </r>
  <r>
    <n v="4.8"/>
    <x v="0"/>
  </r>
  <r>
    <n v="7.8"/>
    <x v="0"/>
  </r>
  <r>
    <n v="5.9"/>
    <x v="0"/>
  </r>
  <r>
    <n v="5.4"/>
    <x v="0"/>
  </r>
  <r>
    <n v="3.3"/>
    <x v="0"/>
  </r>
  <r>
    <n v="8.1999999999999993"/>
    <x v="6"/>
  </r>
  <r>
    <n v="6.6"/>
    <x v="0"/>
  </r>
  <r>
    <n v="5.4"/>
    <x v="0"/>
  </r>
  <r>
    <n v="6.4"/>
    <x v="0"/>
  </r>
  <r>
    <n v="4.8"/>
    <x v="0"/>
  </r>
  <r>
    <n v="5.9"/>
    <x v="0"/>
  </r>
  <r>
    <n v="5.5"/>
    <x v="0"/>
  </r>
  <r>
    <n v="7.9"/>
    <x v="0"/>
  </r>
  <r>
    <n v="4.9000000000000004"/>
    <x v="0"/>
  </r>
  <r>
    <n v="7.2"/>
    <x v="0"/>
  </r>
  <r>
    <n v="6.6"/>
    <x v="23"/>
  </r>
  <r>
    <n v="6.7"/>
    <x v="0"/>
  </r>
  <r>
    <n v="5.3"/>
    <x v="0"/>
  </r>
  <r>
    <n v="7.2"/>
    <x v="0"/>
  </r>
  <r>
    <n v="5.0999999999999996"/>
    <x v="0"/>
  </r>
  <r>
    <n v="5.6"/>
    <x v="0"/>
  </r>
  <r>
    <n v="7.6"/>
    <x v="0"/>
  </r>
  <r>
    <n v="3.1"/>
    <x v="0"/>
  </r>
  <r>
    <n v="7.2"/>
    <x v="0"/>
  </r>
  <r>
    <n v="5.7"/>
    <x v="0"/>
  </r>
  <r>
    <n v="5.2"/>
    <x v="0"/>
  </r>
  <r>
    <n v="7.7"/>
    <x v="0"/>
  </r>
  <r>
    <n v="7"/>
    <x v="0"/>
  </r>
  <r>
    <n v="3.6"/>
    <x v="0"/>
  </r>
  <r>
    <n v="4.9000000000000004"/>
    <x v="0"/>
  </r>
  <r>
    <n v="6"/>
    <x v="0"/>
  </r>
  <r>
    <n v="6.6"/>
    <x v="0"/>
  </r>
  <r>
    <n v="6.8"/>
    <x v="0"/>
  </r>
  <r>
    <n v="7.2"/>
    <x v="0"/>
  </r>
  <r>
    <n v="7.2"/>
    <x v="0"/>
  </r>
  <r>
    <n v="2.8"/>
    <x v="0"/>
  </r>
  <r>
    <n v="6.6"/>
    <x v="0"/>
  </r>
  <r>
    <n v="6.7"/>
    <x v="0"/>
  </r>
  <r>
    <n v="7"/>
    <x v="0"/>
  </r>
  <r>
    <n v="4.4000000000000004"/>
    <x v="0"/>
  </r>
  <r>
    <n v="7.1"/>
    <x v="3"/>
  </r>
  <r>
    <n v="6.2"/>
    <x v="0"/>
  </r>
  <r>
    <n v="7.3"/>
    <x v="0"/>
  </r>
  <r>
    <n v="5.0999999999999996"/>
    <x v="0"/>
  </r>
  <r>
    <n v="8.1"/>
    <x v="0"/>
  </r>
  <r>
    <n v="6.7"/>
    <x v="0"/>
  </r>
  <r>
    <n v="6.6"/>
    <x v="0"/>
  </r>
  <r>
    <n v="4.5"/>
    <x v="0"/>
  </r>
  <r>
    <n v="8.1"/>
    <x v="0"/>
  </r>
  <r>
    <n v="6.6"/>
    <x v="0"/>
  </r>
  <r>
    <n v="6.5"/>
    <x v="0"/>
  </r>
  <r>
    <n v="5.9"/>
    <x v="0"/>
  </r>
  <r>
    <n v="6.6"/>
    <x v="3"/>
  </r>
  <r>
    <n v="6.5"/>
    <x v="0"/>
  </r>
  <r>
    <n v="7.3"/>
    <x v="0"/>
  </r>
  <r>
    <n v="7.5"/>
    <x v="0"/>
  </r>
  <r>
    <n v="5.9"/>
    <x v="0"/>
  </r>
  <r>
    <n v="7.4"/>
    <x v="0"/>
  </r>
  <r>
    <n v="6.9"/>
    <x v="0"/>
  </r>
  <r>
    <n v="7.9"/>
    <x v="4"/>
  </r>
  <r>
    <n v="8.4"/>
    <x v="0"/>
  </r>
  <r>
    <n v="8"/>
    <x v="0"/>
  </r>
  <r>
    <n v="6"/>
    <x v="0"/>
  </r>
  <r>
    <n v="7.3"/>
    <x v="0"/>
  </r>
  <r>
    <n v="6.8"/>
    <x v="0"/>
  </r>
  <r>
    <n v="7.8"/>
    <x v="0"/>
  </r>
  <r>
    <n v="5.7"/>
    <x v="24"/>
  </r>
  <r>
    <n v="6.1"/>
    <x v="0"/>
  </r>
  <r>
    <n v="8.1"/>
    <x v="0"/>
  </r>
  <r>
    <n v="6.1"/>
    <x v="0"/>
  </r>
  <r>
    <n v="7.5"/>
    <x v="0"/>
  </r>
  <r>
    <n v="6.2"/>
    <x v="0"/>
  </r>
  <r>
    <n v="6.2"/>
    <x v="0"/>
  </r>
  <r>
    <n v="7.9"/>
    <x v="0"/>
  </r>
  <r>
    <n v="7.4"/>
    <x v="0"/>
  </r>
  <r>
    <n v="6.6"/>
    <x v="0"/>
  </r>
  <r>
    <n v="7.3"/>
    <x v="0"/>
  </r>
  <r>
    <n v="7.5"/>
    <x v="0"/>
  </r>
  <r>
    <n v="5.6"/>
    <x v="0"/>
  </r>
  <r>
    <n v="7.3"/>
    <x v="0"/>
  </r>
  <r>
    <n v="6.4"/>
    <x v="0"/>
  </r>
  <r>
    <n v="5"/>
    <x v="0"/>
  </r>
  <r>
    <n v="5.4"/>
    <x v="0"/>
  </r>
  <r>
    <n v="8.1999999999999993"/>
    <x v="0"/>
  </r>
  <r>
    <n v="7.1"/>
    <x v="0"/>
  </r>
  <r>
    <n v="5.3"/>
    <x v="0"/>
  </r>
  <r>
    <n v="6.5"/>
    <x v="0"/>
  </r>
  <r>
    <n v="6.2"/>
    <x v="0"/>
  </r>
  <r>
    <n v="6.4"/>
    <x v="0"/>
  </r>
  <r>
    <n v="7.2"/>
    <x v="0"/>
  </r>
  <r>
    <n v="6.9"/>
    <x v="0"/>
  </r>
  <r>
    <n v="5.7"/>
    <x v="0"/>
  </r>
  <r>
    <n v="7.7"/>
    <x v="0"/>
  </r>
  <r>
    <n v="5.4"/>
    <x v="0"/>
  </r>
  <r>
    <n v="5.6"/>
    <x v="0"/>
  </r>
  <r>
    <n v="7.7"/>
    <x v="0"/>
  </r>
  <r>
    <n v="5.0999999999999996"/>
    <x v="0"/>
  </r>
  <r>
    <n v="6.8"/>
    <x v="0"/>
  </r>
  <r>
    <n v="8.4"/>
    <x v="0"/>
  </r>
  <r>
    <n v="4.9000000000000004"/>
    <x v="0"/>
  </r>
  <r>
    <n v="7.1"/>
    <x v="0"/>
  </r>
  <r>
    <n v="6.6"/>
    <x v="0"/>
  </r>
  <r>
    <n v="6.1"/>
    <x v="0"/>
  </r>
  <r>
    <n v="4.0999999999999996"/>
    <x v="0"/>
  </r>
  <r>
    <n v="5.8"/>
    <x v="0"/>
  </r>
  <r>
    <n v="8.1"/>
    <x v="0"/>
  </r>
  <r>
    <n v="7.6"/>
    <x v="0"/>
  </r>
  <r>
    <n v="7.8"/>
    <x v="0"/>
  </r>
  <r>
    <n v="4.5999999999999996"/>
    <x v="0"/>
  </r>
  <r>
    <n v="6"/>
    <x v="0"/>
  </r>
  <r>
    <n v="7"/>
    <x v="0"/>
  </r>
  <r>
    <n v="6.7"/>
    <x v="0"/>
  </r>
  <r>
    <n v="6.4"/>
    <x v="0"/>
  </r>
  <r>
    <n v="7.2"/>
    <x v="0"/>
  </r>
  <r>
    <n v="7.4"/>
    <x v="0"/>
  </r>
  <r>
    <n v="4.8"/>
    <x v="0"/>
  </r>
  <r>
    <n v="4"/>
    <x v="0"/>
  </r>
  <r>
    <n v="6.2"/>
    <x v="0"/>
  </r>
  <r>
    <n v="7.7"/>
    <x v="0"/>
  </r>
  <r>
    <n v="6.7"/>
    <x v="0"/>
  </r>
  <r>
    <n v="7.9"/>
    <x v="0"/>
  </r>
  <r>
    <n v="7.9"/>
    <x v="0"/>
  </r>
  <r>
    <n v="5.5"/>
    <x v="0"/>
  </r>
  <r>
    <n v="6.2"/>
    <x v="0"/>
  </r>
  <r>
    <n v="5.0999999999999996"/>
    <x v="0"/>
  </r>
  <r>
    <n v="4.0999999999999996"/>
    <x v="0"/>
  </r>
  <r>
    <n v="6.7"/>
    <x v="0"/>
  </r>
  <r>
    <n v="4.7"/>
    <x v="0"/>
  </r>
  <r>
    <n v="6.4"/>
    <x v="0"/>
  </r>
  <r>
    <n v="6.3"/>
    <x v="0"/>
  </r>
  <r>
    <n v="5.5"/>
    <x v="0"/>
  </r>
  <r>
    <n v="7.3"/>
    <x v="0"/>
  </r>
  <r>
    <n v="6.3"/>
    <x v="0"/>
  </r>
  <r>
    <n v="4.9000000000000004"/>
    <x v="0"/>
  </r>
  <r>
    <n v="7.6"/>
    <x v="0"/>
  </r>
  <r>
    <n v="6"/>
    <x v="0"/>
  </r>
  <r>
    <n v="6.2"/>
    <x v="0"/>
  </r>
  <r>
    <n v="6.8"/>
    <x v="0"/>
  </r>
  <r>
    <n v="4.5"/>
    <x v="0"/>
  </r>
  <r>
    <n v="5.7"/>
    <x v="0"/>
  </r>
  <r>
    <n v="8.4"/>
    <x v="0"/>
  </r>
  <r>
    <n v="4.5999999999999996"/>
    <x v="0"/>
  </r>
  <r>
    <n v="6.2"/>
    <x v="0"/>
  </r>
  <r>
    <n v="7"/>
    <x v="0"/>
  </r>
  <r>
    <n v="6.9"/>
    <x v="0"/>
  </r>
  <r>
    <n v="6.1"/>
    <x v="0"/>
  </r>
  <r>
    <n v="6.7"/>
    <x v="0"/>
  </r>
  <r>
    <n v="5.6"/>
    <x v="0"/>
  </r>
  <r>
    <n v="6.6"/>
    <x v="0"/>
  </r>
  <r>
    <n v="6.4"/>
    <x v="0"/>
  </r>
  <r>
    <n v="2.8"/>
    <x v="0"/>
  </r>
  <r>
    <n v="5.4"/>
    <x v="0"/>
  </r>
  <r>
    <n v="5"/>
    <x v="0"/>
  </r>
  <r>
    <n v="5.0999999999999996"/>
    <x v="0"/>
  </r>
  <r>
    <n v="8"/>
    <x v="0"/>
  </r>
  <r>
    <n v="5.9"/>
    <x v="0"/>
  </r>
  <r>
    <n v="7.5"/>
    <x v="0"/>
  </r>
  <r>
    <n v="8.1999999999999993"/>
    <x v="0"/>
  </r>
  <r>
    <n v="7"/>
    <x v="0"/>
  </r>
  <r>
    <n v="6.6"/>
    <x v="0"/>
  </r>
  <r>
    <n v="6.7"/>
    <x v="0"/>
  </r>
  <r>
    <n v="5.5"/>
    <x v="0"/>
  </r>
  <r>
    <n v="4.9000000000000004"/>
    <x v="0"/>
  </r>
  <r>
    <n v="6.9"/>
    <x v="0"/>
  </r>
  <r>
    <n v="7.4"/>
    <x v="0"/>
  </r>
  <r>
    <n v="5.6"/>
    <x v="0"/>
  </r>
  <r>
    <n v="8"/>
    <x v="0"/>
  </r>
  <r>
    <n v="5.3"/>
    <x v="0"/>
  </r>
  <r>
    <n v="6.2"/>
    <x v="0"/>
  </r>
  <r>
    <n v="5.3"/>
    <x v="0"/>
  </r>
  <r>
    <n v="6.6"/>
    <x v="0"/>
  </r>
  <r>
    <n v="7.2"/>
    <x v="0"/>
  </r>
  <r>
    <n v="4.5999999999999996"/>
    <x v="0"/>
  </r>
  <r>
    <n v="7.5"/>
    <x v="0"/>
  </r>
  <r>
    <n v="6.5"/>
    <x v="0"/>
  </r>
  <r>
    <n v="7.6"/>
    <x v="0"/>
  </r>
  <r>
    <n v="6.2"/>
    <x v="0"/>
  </r>
  <r>
    <n v="8"/>
    <x v="0"/>
  </r>
  <r>
    <n v="5.5"/>
    <x v="0"/>
  </r>
  <r>
    <n v="6.3"/>
    <x v="0"/>
  </r>
  <r>
    <n v="7.2"/>
    <x v="0"/>
  </r>
  <r>
    <n v="7.9"/>
    <x v="0"/>
  </r>
  <r>
    <n v="6.7"/>
    <x v="0"/>
  </r>
  <r>
    <n v="5.3"/>
    <x v="0"/>
  </r>
  <r>
    <n v="6.3"/>
    <x v="0"/>
  </r>
  <r>
    <n v="6.5"/>
    <x v="0"/>
  </r>
  <r>
    <n v="5.6"/>
    <x v="0"/>
  </r>
  <r>
    <n v="7"/>
    <x v="0"/>
  </r>
  <r>
    <n v="8.3000000000000007"/>
    <x v="15"/>
  </r>
  <r>
    <n v="7.2"/>
    <x v="3"/>
  </r>
  <r>
    <n v="6.8"/>
    <x v="0"/>
  </r>
  <r>
    <n v="6.4"/>
    <x v="4"/>
  </r>
  <r>
    <n v="6.9"/>
    <x v="0"/>
  </r>
  <r>
    <n v="8"/>
    <x v="9"/>
  </r>
  <r>
    <n v="6.2"/>
    <x v="25"/>
  </r>
  <r>
    <n v="6.4"/>
    <x v="0"/>
  </r>
  <r>
    <n v="5.6"/>
    <x v="0"/>
  </r>
  <r>
    <n v="6.1"/>
    <x v="0"/>
  </r>
  <r>
    <n v="6"/>
    <x v="0"/>
  </r>
  <r>
    <n v="5.0999999999999996"/>
    <x v="0"/>
  </r>
  <r>
    <n v="4.5"/>
    <x v="0"/>
  </r>
  <r>
    <n v="5.9"/>
    <x v="0"/>
  </r>
  <r>
    <n v="6"/>
    <x v="0"/>
  </r>
  <r>
    <n v="5.8"/>
    <x v="0"/>
  </r>
  <r>
    <n v="6.1"/>
    <x v="0"/>
  </r>
  <r>
    <n v="4.9000000000000004"/>
    <x v="0"/>
  </r>
  <r>
    <n v="5.7"/>
    <x v="6"/>
  </r>
  <r>
    <n v="7.1"/>
    <x v="4"/>
  </r>
  <r>
    <n v="6.6"/>
    <x v="0"/>
  </r>
  <r>
    <n v="8.1"/>
    <x v="0"/>
  </r>
  <r>
    <n v="5.7"/>
    <x v="0"/>
  </r>
  <r>
    <n v="6.8"/>
    <x v="0"/>
  </r>
  <r>
    <n v="7.5"/>
    <x v="3"/>
  </r>
  <r>
    <n v="6.2"/>
    <x v="0"/>
  </r>
  <r>
    <n v="8.3000000000000007"/>
    <x v="0"/>
  </r>
  <r>
    <n v="7.4"/>
    <x v="0"/>
  </r>
  <r>
    <n v="8"/>
    <x v="0"/>
  </r>
  <r>
    <n v="6.9"/>
    <x v="0"/>
  </r>
  <r>
    <n v="6.9"/>
    <x v="0"/>
  </r>
  <r>
    <n v="9.5"/>
    <x v="0"/>
  </r>
  <r>
    <n v="5.5"/>
    <x v="0"/>
  </r>
  <r>
    <n v="5.7"/>
    <x v="0"/>
  </r>
  <r>
    <n v="7.2"/>
    <x v="0"/>
  </r>
  <r>
    <n v="6.9"/>
    <x v="0"/>
  </r>
  <r>
    <n v="5.5"/>
    <x v="0"/>
  </r>
  <r>
    <n v="5.9"/>
    <x v="0"/>
  </r>
  <r>
    <n v="7.7"/>
    <x v="0"/>
  </r>
  <r>
    <n v="5.2"/>
    <x v="0"/>
  </r>
  <r>
    <n v="7.1"/>
    <x v="0"/>
  </r>
  <r>
    <n v="6.6"/>
    <x v="0"/>
  </r>
  <r>
    <n v="5.5"/>
    <x v="0"/>
  </r>
  <r>
    <n v="7.7"/>
    <x v="0"/>
  </r>
  <r>
    <n v="5.4"/>
    <x v="0"/>
  </r>
  <r>
    <n v="6.7"/>
    <x v="0"/>
  </r>
  <r>
    <n v="5"/>
    <x v="0"/>
  </r>
  <r>
    <n v="6.4"/>
    <x v="0"/>
  </r>
  <r>
    <n v="6.6"/>
    <x v="0"/>
  </r>
  <r>
    <n v="5.9"/>
    <x v="0"/>
  </r>
  <r>
    <n v="5.7"/>
    <x v="0"/>
  </r>
  <r>
    <n v="4.5"/>
    <x v="0"/>
  </r>
  <r>
    <n v="3.7"/>
    <x v="0"/>
  </r>
  <r>
    <n v="5"/>
    <x v="0"/>
  </r>
  <r>
    <n v="4.5999999999999996"/>
    <x v="0"/>
  </r>
  <r>
    <n v="6.5"/>
    <x v="0"/>
  </r>
  <r>
    <n v="4.9000000000000004"/>
    <x v="0"/>
  </r>
  <r>
    <n v="6"/>
    <x v="0"/>
  </r>
  <r>
    <n v="6.9"/>
    <x v="0"/>
  </r>
  <r>
    <n v="5.7"/>
    <x v="0"/>
  </r>
  <r>
    <n v="6.7"/>
    <x v="0"/>
  </r>
  <r>
    <n v="6.9"/>
    <x v="0"/>
  </r>
  <r>
    <n v="5.5"/>
    <x v="0"/>
  </r>
  <r>
    <n v="4.4000000000000004"/>
    <x v="0"/>
  </r>
  <r>
    <n v="5.4"/>
    <x v="0"/>
  </r>
  <r>
    <n v="7"/>
    <x v="0"/>
  </r>
  <r>
    <n v="5.4"/>
    <x v="0"/>
  </r>
  <r>
    <n v="5.4"/>
    <x v="0"/>
  </r>
  <r>
    <n v="8"/>
    <x v="3"/>
  </r>
  <r>
    <n v="7.6"/>
    <x v="0"/>
  </r>
  <r>
    <n v="5.9"/>
    <x v="0"/>
  </r>
  <r>
    <n v="6.6"/>
    <x v="0"/>
  </r>
  <r>
    <n v="6.7"/>
    <x v="0"/>
  </r>
  <r>
    <n v="3.9"/>
    <x v="0"/>
  </r>
  <r>
    <n v="5.7"/>
    <x v="0"/>
  </r>
  <r>
    <n v="6.7"/>
    <x v="0"/>
  </r>
  <r>
    <n v="6.5"/>
    <x v="0"/>
  </r>
  <r>
    <n v="6.8"/>
    <x v="0"/>
  </r>
  <r>
    <n v="6.3"/>
    <x v="3"/>
  </r>
  <r>
    <n v="7.3"/>
    <x v="0"/>
  </r>
  <r>
    <n v="6.9"/>
    <x v="4"/>
  </r>
  <r>
    <n v="7"/>
    <x v="0"/>
  </r>
  <r>
    <n v="6.5"/>
    <x v="0"/>
  </r>
  <r>
    <n v="3.6"/>
    <x v="0"/>
  </r>
  <r>
    <n v="7.7"/>
    <x v="0"/>
  </r>
  <r>
    <n v="7.7"/>
    <x v="0"/>
  </r>
  <r>
    <n v="5.9"/>
    <x v="0"/>
  </r>
  <r>
    <n v="6.8"/>
    <x v="0"/>
  </r>
  <r>
    <n v="7.4"/>
    <x v="0"/>
  </r>
  <r>
    <n v="5.0999999999999996"/>
    <x v="0"/>
  </r>
  <r>
    <n v="9.1"/>
    <x v="26"/>
  </r>
  <r>
    <n v="7.4"/>
    <x v="0"/>
  </r>
  <r>
    <n v="7.2"/>
    <x v="0"/>
  </r>
  <r>
    <n v="6"/>
    <x v="0"/>
  </r>
  <r>
    <n v="7.4"/>
    <x v="26"/>
  </r>
  <r>
    <n v="8.3000000000000007"/>
    <x v="15"/>
  </r>
  <r>
    <n v="8.1"/>
    <x v="6"/>
  </r>
  <r>
    <n v="6.3"/>
    <x v="0"/>
  </r>
  <r>
    <n v="7.3"/>
    <x v="0"/>
  </r>
  <r>
    <n v="3.6"/>
    <x v="0"/>
  </r>
  <r>
    <n v="1.6"/>
    <x v="0"/>
  </r>
  <r>
    <n v="8"/>
    <x v="0"/>
  </r>
  <r>
    <n v="6.2"/>
    <x v="0"/>
  </r>
  <r>
    <n v="9"/>
    <x v="0"/>
  </r>
  <r>
    <n v="6.1"/>
    <x v="0"/>
  </r>
  <r>
    <n v="5.7"/>
    <x v="0"/>
  </r>
  <r>
    <n v="6.8"/>
    <x v="0"/>
  </r>
  <r>
    <n v="5.5"/>
    <x v="0"/>
  </r>
  <r>
    <n v="6.8"/>
    <x v="0"/>
  </r>
  <r>
    <n v="7.3"/>
    <x v="0"/>
  </r>
  <r>
    <n v="6.1"/>
    <x v="0"/>
  </r>
  <r>
    <n v="7.2"/>
    <x v="0"/>
  </r>
  <r>
    <n v="5.9"/>
    <x v="0"/>
  </r>
  <r>
    <n v="6.1"/>
    <x v="0"/>
  </r>
  <r>
    <n v="6.8"/>
    <x v="0"/>
  </r>
  <r>
    <n v="7.7"/>
    <x v="0"/>
  </r>
  <r>
    <n v="4.9000000000000004"/>
    <x v="0"/>
  </r>
  <r>
    <n v="6.1"/>
    <x v="0"/>
  </r>
  <r>
    <n v="2.5"/>
    <x v="0"/>
  </r>
  <r>
    <n v="6.1"/>
    <x v="0"/>
  </r>
  <r>
    <n v="5.9"/>
    <x v="0"/>
  </r>
  <r>
    <n v="5.7"/>
    <x v="0"/>
  </r>
  <r>
    <n v="5.6"/>
    <x v="0"/>
  </r>
  <r>
    <n v="7.2"/>
    <x v="0"/>
  </r>
  <r>
    <n v="7.7"/>
    <x v="0"/>
  </r>
  <r>
    <n v="7.8"/>
    <x v="0"/>
  </r>
  <r>
    <n v="6.1"/>
    <x v="0"/>
  </r>
  <r>
    <n v="5.8"/>
    <x v="0"/>
  </r>
  <r>
    <n v="6.5"/>
    <x v="0"/>
  </r>
  <r>
    <n v="7.9"/>
    <x v="2"/>
  </r>
  <r>
    <n v="6.3"/>
    <x v="0"/>
  </r>
  <r>
    <n v="3.8"/>
    <x v="0"/>
  </r>
  <r>
    <n v="8.3000000000000007"/>
    <x v="0"/>
  </r>
  <r>
    <n v="6.4"/>
    <x v="0"/>
  </r>
  <r>
    <n v="6.7"/>
    <x v="0"/>
  </r>
  <r>
    <n v="6.1"/>
    <x v="0"/>
  </r>
  <r>
    <n v="8.1"/>
    <x v="23"/>
  </r>
  <r>
    <n v="6"/>
    <x v="0"/>
  </r>
  <r>
    <n v="5.8"/>
    <x v="0"/>
  </r>
  <r>
    <n v="5.6"/>
    <x v="0"/>
  </r>
  <r>
    <n v="6.1"/>
    <x v="0"/>
  </r>
  <r>
    <n v="5.9"/>
    <x v="0"/>
  </r>
  <r>
    <n v="7.3"/>
    <x v="3"/>
  </r>
  <r>
    <n v="6.8"/>
    <x v="0"/>
  </r>
  <r>
    <n v="5.7"/>
    <x v="0"/>
  </r>
  <r>
    <n v="7.3"/>
    <x v="3"/>
  </r>
  <r>
    <n v="6.3"/>
    <x v="0"/>
  </r>
  <r>
    <n v="5.9"/>
    <x v="0"/>
  </r>
  <r>
    <n v="7.1"/>
    <x v="0"/>
  </r>
  <r>
    <n v="7.1"/>
    <x v="0"/>
  </r>
  <r>
    <n v="8"/>
    <x v="0"/>
  </r>
  <r>
    <n v="5.0999999999999996"/>
    <x v="0"/>
  </r>
  <r>
    <n v="7.1"/>
    <x v="0"/>
  </r>
  <r>
    <n v="6.5"/>
    <x v="0"/>
  </r>
  <r>
    <n v="4.5"/>
    <x v="0"/>
  </r>
  <r>
    <n v="6.6"/>
    <x v="0"/>
  </r>
  <r>
    <n v="4.3"/>
    <x v="27"/>
  </r>
  <r>
    <n v="6.7"/>
    <x v="0"/>
  </r>
  <r>
    <n v="6.8"/>
    <x v="0"/>
  </r>
  <r>
    <n v="5.4"/>
    <x v="0"/>
  </r>
  <r>
    <n v="6.6"/>
    <x v="0"/>
  </r>
  <r>
    <n v="7.4"/>
    <x v="28"/>
  </r>
  <r>
    <n v="7.3"/>
    <x v="0"/>
  </r>
  <r>
    <n v="6.9"/>
    <x v="0"/>
  </r>
  <r>
    <n v="8"/>
    <x v="0"/>
  </r>
  <r>
    <n v="6.4"/>
    <x v="0"/>
  </r>
  <r>
    <n v="7.8"/>
    <x v="0"/>
  </r>
  <r>
    <n v="6.1"/>
    <x v="0"/>
  </r>
  <r>
    <n v="6.1"/>
    <x v="0"/>
  </r>
  <r>
    <n v="5.0999999999999996"/>
    <x v="0"/>
  </r>
  <r>
    <n v="7.8"/>
    <x v="0"/>
  </r>
  <r>
    <n v="7.4"/>
    <x v="0"/>
  </r>
  <r>
    <n v="7.8"/>
    <x v="0"/>
  </r>
  <r>
    <n v="8"/>
    <x v="0"/>
  </r>
  <r>
    <n v="6.7"/>
    <x v="0"/>
  </r>
  <r>
    <n v="6.6"/>
    <x v="0"/>
  </r>
  <r>
    <n v="6.4"/>
    <x v="0"/>
  </r>
  <r>
    <n v="6.7"/>
    <x v="0"/>
  </r>
  <r>
    <n v="6.2"/>
    <x v="0"/>
  </r>
  <r>
    <n v="7.3"/>
    <x v="0"/>
  </r>
  <r>
    <n v="8.1"/>
    <x v="24"/>
  </r>
  <r>
    <n v="7"/>
    <x v="0"/>
  </r>
  <r>
    <n v="8"/>
    <x v="0"/>
  </r>
  <r>
    <n v="8"/>
    <x v="0"/>
  </r>
  <r>
    <n v="7"/>
    <x v="0"/>
  </r>
  <r>
    <n v="7.9"/>
    <x v="3"/>
  </r>
  <r>
    <n v="5.9"/>
    <x v="0"/>
  </r>
  <r>
    <n v="6.6"/>
    <x v="0"/>
  </r>
  <r>
    <n v="6.3"/>
    <x v="0"/>
  </r>
  <r>
    <n v="7.7"/>
    <x v="0"/>
  </r>
  <r>
    <n v="6.9"/>
    <x v="0"/>
  </r>
  <r>
    <n v="7.1"/>
    <x v="0"/>
  </r>
  <r>
    <n v="7.4"/>
    <x v="0"/>
  </r>
  <r>
    <n v="6.5"/>
    <x v="0"/>
  </r>
  <r>
    <n v="6.5"/>
    <x v="0"/>
  </r>
  <r>
    <n v="6.8"/>
    <x v="0"/>
  </r>
  <r>
    <n v="7.5"/>
    <x v="0"/>
  </r>
  <r>
    <n v="6.6"/>
    <x v="0"/>
  </r>
  <r>
    <n v="7.1"/>
    <x v="0"/>
  </r>
  <r>
    <n v="6.6"/>
    <x v="0"/>
  </r>
  <r>
    <n v="7"/>
    <x v="0"/>
  </r>
  <r>
    <n v="3.3"/>
    <x v="0"/>
  </r>
  <r>
    <n v="6.7"/>
    <x v="0"/>
  </r>
  <r>
    <n v="8"/>
    <x v="0"/>
  </r>
  <r>
    <n v="6.8"/>
    <x v="0"/>
  </r>
  <r>
    <n v="6"/>
    <x v="0"/>
  </r>
  <r>
    <n v="5.4"/>
    <x v="0"/>
  </r>
  <r>
    <n v="4.3"/>
    <x v="0"/>
  </r>
  <r>
    <n v="6.2"/>
    <x v="0"/>
  </r>
  <r>
    <n v="7.7"/>
    <x v="0"/>
  </r>
  <r>
    <n v="8"/>
    <x v="0"/>
  </r>
  <r>
    <n v="7.4"/>
    <x v="0"/>
  </r>
  <r>
    <n v="5.9"/>
    <x v="0"/>
  </r>
  <r>
    <n v="7.8"/>
    <x v="0"/>
  </r>
  <r>
    <n v="7.4"/>
    <x v="0"/>
  </r>
  <r>
    <n v="6.5"/>
    <x v="0"/>
  </r>
  <r>
    <n v="5.4"/>
    <x v="0"/>
  </r>
  <r>
    <n v="7"/>
    <x v="0"/>
  </r>
  <r>
    <n v="8.6"/>
    <x v="0"/>
  </r>
  <r>
    <n v="7.6"/>
    <x v="0"/>
  </r>
  <r>
    <n v="6.9"/>
    <x v="0"/>
  </r>
  <r>
    <n v="7"/>
    <x v="0"/>
  </r>
  <r>
    <n v="5.3"/>
    <x v="0"/>
  </r>
  <r>
    <n v="6.4"/>
    <x v="0"/>
  </r>
  <r>
    <n v="4.5"/>
    <x v="0"/>
  </r>
  <r>
    <n v="7.8"/>
    <x v="0"/>
  </r>
  <r>
    <n v="6.7"/>
    <x v="0"/>
  </r>
  <r>
    <n v="5.3"/>
    <x v="0"/>
  </r>
  <r>
    <n v="6.3"/>
    <x v="0"/>
  </r>
  <r>
    <n v="7"/>
    <x v="0"/>
  </r>
  <r>
    <n v="5.3"/>
    <x v="0"/>
  </r>
  <r>
    <n v="6.6"/>
    <x v="0"/>
  </r>
  <r>
    <n v="5.8"/>
    <x v="0"/>
  </r>
  <r>
    <n v="6.7"/>
    <x v="0"/>
  </r>
  <r>
    <n v="6.6"/>
    <x v="0"/>
  </r>
  <r>
    <n v="7"/>
    <x v="0"/>
  </r>
  <r>
    <n v="8.4"/>
    <x v="15"/>
  </r>
  <r>
    <n v="6"/>
    <x v="0"/>
  </r>
  <r>
    <n v="5.4"/>
    <x v="0"/>
  </r>
  <r>
    <n v="7.8"/>
    <x v="0"/>
  </r>
  <r>
    <n v="7.6"/>
    <x v="4"/>
  </r>
  <r>
    <n v="6.6"/>
    <x v="0"/>
  </r>
  <r>
    <n v="6.4"/>
    <x v="0"/>
  </r>
  <r>
    <n v="7"/>
    <x v="0"/>
  </r>
  <r>
    <n v="5.7"/>
    <x v="0"/>
  </r>
  <r>
    <n v="5.9"/>
    <x v="0"/>
  </r>
  <r>
    <n v="6.3"/>
    <x v="0"/>
  </r>
  <r>
    <n v="6.3"/>
    <x v="0"/>
  </r>
  <r>
    <n v="6.2"/>
    <x v="0"/>
  </r>
  <r>
    <n v="2.1"/>
    <x v="0"/>
  </r>
  <r>
    <n v="5"/>
    <x v="0"/>
  </r>
  <r>
    <n v="5.3"/>
    <x v="0"/>
  </r>
  <r>
    <n v="7.1"/>
    <x v="0"/>
  </r>
  <r>
    <n v="7"/>
    <x v="0"/>
  </r>
  <r>
    <n v="7"/>
    <x v="24"/>
  </r>
  <r>
    <n v="5.7"/>
    <x v="0"/>
  </r>
  <r>
    <n v="7.1"/>
    <x v="0"/>
  </r>
  <r>
    <n v="7"/>
    <x v="0"/>
  </r>
  <r>
    <n v="7.7"/>
    <x v="17"/>
  </r>
  <r>
    <n v="7.1"/>
    <x v="0"/>
  </r>
  <r>
    <n v="6.8"/>
    <x v="0"/>
  </r>
  <r>
    <n v="7.5"/>
    <x v="13"/>
  </r>
  <r>
    <n v="6.3"/>
    <x v="0"/>
  </r>
  <r>
    <n v="7.3"/>
    <x v="0"/>
  </r>
  <r>
    <n v="6.8"/>
    <x v="0"/>
  </r>
  <r>
    <n v="7.2"/>
    <x v="0"/>
  </r>
  <r>
    <n v="6.4"/>
    <x v="0"/>
  </r>
  <r>
    <n v="6"/>
    <x v="0"/>
  </r>
  <r>
    <n v="6.4"/>
    <x v="0"/>
  </r>
  <r>
    <n v="5.0999999999999996"/>
    <x v="0"/>
  </r>
  <r>
    <n v="7.5"/>
    <x v="0"/>
  </r>
  <r>
    <n v="7.1"/>
    <x v="29"/>
  </r>
  <r>
    <n v="4.5999999999999996"/>
    <x v="0"/>
  </r>
  <r>
    <n v="5.7"/>
    <x v="4"/>
  </r>
  <r>
    <n v="6.8"/>
    <x v="0"/>
  </r>
  <r>
    <n v="7.7"/>
    <x v="4"/>
  </r>
  <r>
    <n v="6.7"/>
    <x v="0"/>
  </r>
  <r>
    <n v="3.2"/>
    <x v="4"/>
  </r>
  <r>
    <n v="6.1"/>
    <x v="2"/>
  </r>
  <r>
    <n v="5.6"/>
    <x v="0"/>
  </r>
  <r>
    <n v="6.9"/>
    <x v="0"/>
  </r>
  <r>
    <n v="7.5"/>
    <x v="0"/>
  </r>
  <r>
    <n v="5.8"/>
    <x v="0"/>
  </r>
  <r>
    <n v="8.3000000000000007"/>
    <x v="0"/>
  </r>
  <r>
    <n v="2.8"/>
    <x v="0"/>
  </r>
  <r>
    <n v="6.6"/>
    <x v="0"/>
  </r>
  <r>
    <n v="7.5"/>
    <x v="2"/>
  </r>
  <r>
    <n v="6"/>
    <x v="0"/>
  </r>
  <r>
    <n v="6.2"/>
    <x v="21"/>
  </r>
  <r>
    <n v="7.2"/>
    <x v="0"/>
  </r>
  <r>
    <n v="8.6999999999999993"/>
    <x v="0"/>
  </r>
  <r>
    <n v="6"/>
    <x v="0"/>
  </r>
  <r>
    <n v="8"/>
    <x v="0"/>
  </r>
  <r>
    <n v="7.2"/>
    <x v="30"/>
  </r>
  <r>
    <n v="4.5"/>
    <x v="0"/>
  </r>
  <r>
    <n v="7.9"/>
    <x v="0"/>
  </r>
  <r>
    <n v="7.1"/>
    <x v="0"/>
  </r>
  <r>
    <n v="7.5"/>
    <x v="0"/>
  </r>
  <r>
    <n v="6.8"/>
    <x v="0"/>
  </r>
  <r>
    <n v="4.3"/>
    <x v="0"/>
  </r>
  <r>
    <n v="7.2"/>
    <x v="0"/>
  </r>
  <r>
    <n v="5.8"/>
    <x v="0"/>
  </r>
  <r>
    <n v="7.1"/>
    <x v="0"/>
  </r>
  <r>
    <n v="7.4"/>
    <x v="0"/>
  </r>
  <r>
    <n v="7.6"/>
    <x v="0"/>
  </r>
  <r>
    <n v="6.9"/>
    <x v="0"/>
  </r>
  <r>
    <n v="6"/>
    <x v="0"/>
  </r>
  <r>
    <n v="6.9"/>
    <x v="0"/>
  </r>
  <r>
    <n v="7.3"/>
    <x v="0"/>
  </r>
  <r>
    <n v="4.5999999999999996"/>
    <x v="0"/>
  </r>
  <r>
    <n v="6"/>
    <x v="0"/>
  </r>
  <r>
    <n v="6.4"/>
    <x v="0"/>
  </r>
  <r>
    <n v="5.5"/>
    <x v="0"/>
  </r>
  <r>
    <n v="7.5"/>
    <x v="0"/>
  </r>
  <r>
    <n v="8.1"/>
    <x v="0"/>
  </r>
  <r>
    <n v="6.3"/>
    <x v="0"/>
  </r>
  <r>
    <n v="5.0999999999999996"/>
    <x v="0"/>
  </r>
  <r>
    <n v="6.8"/>
    <x v="0"/>
  </r>
  <r>
    <n v="5.3"/>
    <x v="0"/>
  </r>
  <r>
    <n v="7.3"/>
    <x v="0"/>
  </r>
  <r>
    <n v="7.3"/>
    <x v="0"/>
  </r>
  <r>
    <n v="7.1"/>
    <x v="0"/>
  </r>
  <r>
    <n v="7.6"/>
    <x v="0"/>
  </r>
  <r>
    <n v="5.3"/>
    <x v="0"/>
  </r>
  <r>
    <n v="7.8"/>
    <x v="0"/>
  </r>
  <r>
    <n v="7.7"/>
    <x v="0"/>
  </r>
  <r>
    <n v="7.7"/>
    <x v="0"/>
  </r>
  <r>
    <n v="5.4"/>
    <x v="0"/>
  </r>
  <r>
    <n v="6.2"/>
    <x v="0"/>
  </r>
  <r>
    <n v="7.4"/>
    <x v="0"/>
  </r>
  <r>
    <n v="6.2"/>
    <x v="0"/>
  </r>
  <r>
    <n v="5.0999999999999996"/>
    <x v="0"/>
  </r>
  <r>
    <n v="6.9"/>
    <x v="0"/>
  </r>
  <r>
    <n v="6.3"/>
    <x v="0"/>
  </r>
  <r>
    <n v="6.8"/>
    <x v="0"/>
  </r>
  <r>
    <n v="7.4"/>
    <x v="0"/>
  </r>
  <r>
    <n v="5.7"/>
    <x v="0"/>
  </r>
  <r>
    <n v="5.8"/>
    <x v="0"/>
  </r>
  <r>
    <n v="6.2"/>
    <x v="0"/>
  </r>
  <r>
    <n v="4.3"/>
    <x v="0"/>
  </r>
  <r>
    <n v="6.4"/>
    <x v="0"/>
  </r>
  <r>
    <n v="6"/>
    <x v="8"/>
  </r>
  <r>
    <n v="6.9"/>
    <x v="0"/>
  </r>
  <r>
    <n v="5.5"/>
    <x v="0"/>
  </r>
  <r>
    <n v="5.4"/>
    <x v="0"/>
  </r>
  <r>
    <n v="8.3000000000000007"/>
    <x v="0"/>
  </r>
  <r>
    <n v="7.9"/>
    <x v="0"/>
  </r>
  <r>
    <n v="6.5"/>
    <x v="0"/>
  </r>
  <r>
    <n v="6.3"/>
    <x v="0"/>
  </r>
  <r>
    <n v="6.4"/>
    <x v="0"/>
  </r>
  <r>
    <n v="7.9"/>
    <x v="0"/>
  </r>
  <r>
    <n v="5.3"/>
    <x v="8"/>
  </r>
  <r>
    <n v="5.8"/>
    <x v="1"/>
  </r>
  <r>
    <n v="6.6"/>
    <x v="6"/>
  </r>
  <r>
    <n v="7.4"/>
    <x v="3"/>
  </r>
  <r>
    <n v="8.3000000000000007"/>
    <x v="0"/>
  </r>
  <r>
    <n v="5.3"/>
    <x v="0"/>
  </r>
  <r>
    <n v="6.2"/>
    <x v="0"/>
  </r>
  <r>
    <n v="6.9"/>
    <x v="0"/>
  </r>
  <r>
    <n v="5.9"/>
    <x v="0"/>
  </r>
  <r>
    <n v="6.1"/>
    <x v="0"/>
  </r>
  <r>
    <n v="5.8"/>
    <x v="0"/>
  </r>
  <r>
    <n v="7.3"/>
    <x v="0"/>
  </r>
  <r>
    <n v="5.9"/>
    <x v="0"/>
  </r>
  <r>
    <n v="5.5"/>
    <x v="0"/>
  </r>
  <r>
    <n v="5"/>
    <x v="0"/>
  </r>
  <r>
    <n v="7"/>
    <x v="0"/>
  </r>
  <r>
    <n v="7.8"/>
    <x v="0"/>
  </r>
  <r>
    <n v="6.4"/>
    <x v="0"/>
  </r>
  <r>
    <n v="5.9"/>
    <x v="0"/>
  </r>
  <r>
    <n v="7"/>
    <x v="0"/>
  </r>
  <r>
    <n v="6.1"/>
    <x v="0"/>
  </r>
  <r>
    <n v="6.9"/>
    <x v="0"/>
  </r>
  <r>
    <n v="7.5"/>
    <x v="0"/>
  </r>
  <r>
    <n v="7.3"/>
    <x v="0"/>
  </r>
  <r>
    <n v="6.5"/>
    <x v="0"/>
  </r>
  <r>
    <n v="6.2"/>
    <x v="0"/>
  </r>
  <r>
    <n v="6.7"/>
    <x v="0"/>
  </r>
  <r>
    <n v="6"/>
    <x v="0"/>
  </r>
  <r>
    <n v="6.3"/>
    <x v="0"/>
  </r>
  <r>
    <n v="5.8"/>
    <x v="0"/>
  </r>
  <r>
    <n v="6.1"/>
    <x v="0"/>
  </r>
  <r>
    <n v="6.9"/>
    <x v="0"/>
  </r>
  <r>
    <n v="8.3000000000000007"/>
    <x v="0"/>
  </r>
  <r>
    <n v="5.4"/>
    <x v="0"/>
  </r>
  <r>
    <n v="6.7"/>
    <x v="0"/>
  </r>
  <r>
    <n v="7.4"/>
    <x v="0"/>
  </r>
  <r>
    <n v="5.6"/>
    <x v="0"/>
  </r>
  <r>
    <n v="6.5"/>
    <x v="0"/>
  </r>
  <r>
    <n v="6.5"/>
    <x v="0"/>
  </r>
  <r>
    <n v="5.8"/>
    <x v="0"/>
  </r>
  <r>
    <n v="5"/>
    <x v="0"/>
  </r>
  <r>
    <n v="5.5"/>
    <x v="0"/>
  </r>
  <r>
    <n v="6.5"/>
    <x v="0"/>
  </r>
  <r>
    <n v="7.2"/>
    <x v="0"/>
  </r>
  <r>
    <n v="7.3"/>
    <x v="0"/>
  </r>
  <r>
    <n v="7.2"/>
    <x v="0"/>
  </r>
  <r>
    <n v="5.2"/>
    <x v="0"/>
  </r>
  <r>
    <n v="5.7"/>
    <x v="0"/>
  </r>
  <r>
    <n v="4.7"/>
    <x v="0"/>
  </r>
  <r>
    <n v="5.9"/>
    <x v="0"/>
  </r>
  <r>
    <n v="6.8"/>
    <x v="0"/>
  </r>
  <r>
    <n v="5.9"/>
    <x v="0"/>
  </r>
  <r>
    <n v="5.3"/>
    <x v="0"/>
  </r>
  <r>
    <n v="6"/>
    <x v="0"/>
  </r>
  <r>
    <n v="7.7"/>
    <x v="0"/>
  </r>
  <r>
    <n v="4.4000000000000004"/>
    <x v="0"/>
  </r>
  <r>
    <n v="6.6"/>
    <x v="0"/>
  </r>
  <r>
    <n v="6.7"/>
    <x v="0"/>
  </r>
  <r>
    <n v="5.5"/>
    <x v="0"/>
  </r>
  <r>
    <n v="6.5"/>
    <x v="0"/>
  </r>
  <r>
    <n v="6.2"/>
    <x v="0"/>
  </r>
  <r>
    <n v="7.1"/>
    <x v="0"/>
  </r>
  <r>
    <n v="6.1"/>
    <x v="0"/>
  </r>
  <r>
    <n v="7.1"/>
    <x v="0"/>
  </r>
  <r>
    <n v="6"/>
    <x v="0"/>
  </r>
  <r>
    <n v="7.4"/>
    <x v="0"/>
  </r>
  <r>
    <n v="5.9"/>
    <x v="0"/>
  </r>
  <r>
    <n v="4.0999999999999996"/>
    <x v="0"/>
  </r>
  <r>
    <n v="5.8"/>
    <x v="0"/>
  </r>
  <r>
    <n v="5.9"/>
    <x v="0"/>
  </r>
  <r>
    <n v="7"/>
    <x v="0"/>
  </r>
  <r>
    <n v="6.8"/>
    <x v="0"/>
  </r>
  <r>
    <n v="7.4"/>
    <x v="0"/>
  </r>
  <r>
    <n v="7.1"/>
    <x v="0"/>
  </r>
  <r>
    <n v="7"/>
    <x v="0"/>
  </r>
  <r>
    <n v="5.8"/>
    <x v="0"/>
  </r>
  <r>
    <n v="7.8"/>
    <x v="0"/>
  </r>
  <r>
    <n v="6.5"/>
    <x v="0"/>
  </r>
  <r>
    <n v="7"/>
    <x v="0"/>
  </r>
  <r>
    <n v="6.3"/>
    <x v="0"/>
  </r>
  <r>
    <n v="5.3"/>
    <x v="0"/>
  </r>
  <r>
    <n v="6.8"/>
    <x v="0"/>
  </r>
  <r>
    <n v="5.5"/>
    <x v="0"/>
  </r>
  <r>
    <n v="7.4"/>
    <x v="0"/>
  </r>
  <r>
    <n v="4.3"/>
    <x v="0"/>
  </r>
  <r>
    <n v="6"/>
    <x v="0"/>
  </r>
  <r>
    <n v="5.2"/>
    <x v="0"/>
  </r>
  <r>
    <n v="6.7"/>
    <x v="0"/>
  </r>
  <r>
    <n v="6.3"/>
    <x v="0"/>
  </r>
  <r>
    <n v="7.9"/>
    <x v="0"/>
  </r>
  <r>
    <n v="8.6"/>
    <x v="0"/>
  </r>
  <r>
    <n v="6.1"/>
    <x v="0"/>
  </r>
  <r>
    <n v="5.8"/>
    <x v="0"/>
  </r>
  <r>
    <n v="7.7"/>
    <x v="3"/>
  </r>
  <r>
    <n v="8"/>
    <x v="0"/>
  </r>
  <r>
    <n v="5.6"/>
    <x v="0"/>
  </r>
  <r>
    <n v="6.7"/>
    <x v="0"/>
  </r>
  <r>
    <n v="6.6"/>
    <x v="0"/>
  </r>
  <r>
    <n v="4.2"/>
    <x v="0"/>
  </r>
  <r>
    <n v="6.6"/>
    <x v="0"/>
  </r>
  <r>
    <n v="4.0999999999999996"/>
    <x v="0"/>
  </r>
  <r>
    <n v="7.3"/>
    <x v="0"/>
  </r>
  <r>
    <n v="7.1"/>
    <x v="0"/>
  </r>
  <r>
    <n v="6.5"/>
    <x v="0"/>
  </r>
  <r>
    <n v="7"/>
    <x v="17"/>
  </r>
  <r>
    <n v="5.5"/>
    <x v="0"/>
  </r>
  <r>
    <n v="6.6"/>
    <x v="0"/>
  </r>
  <r>
    <n v="7.1"/>
    <x v="0"/>
  </r>
  <r>
    <n v="7.9"/>
    <x v="0"/>
  </r>
  <r>
    <n v="7.1"/>
    <x v="0"/>
  </r>
  <r>
    <n v="5.6"/>
    <x v="0"/>
  </r>
  <r>
    <n v="7.3"/>
    <x v="0"/>
  </r>
  <r>
    <n v="3.3"/>
    <x v="0"/>
  </r>
  <r>
    <n v="6.5"/>
    <x v="0"/>
  </r>
  <r>
    <n v="4.8"/>
    <x v="0"/>
  </r>
  <r>
    <n v="5.2"/>
    <x v="0"/>
  </r>
  <r>
    <n v="6.3"/>
    <x v="0"/>
  </r>
  <r>
    <n v="7.2"/>
    <x v="0"/>
  </r>
  <r>
    <n v="6.8"/>
    <x v="0"/>
  </r>
  <r>
    <n v="5.7"/>
    <x v="0"/>
  </r>
  <r>
    <n v="7.2"/>
    <x v="0"/>
  </r>
  <r>
    <n v="6.9"/>
    <x v="0"/>
  </r>
  <r>
    <n v="9.1"/>
    <x v="26"/>
  </r>
  <r>
    <n v="6.3"/>
    <x v="8"/>
  </r>
  <r>
    <n v="6.2"/>
    <x v="0"/>
  </r>
  <r>
    <n v="6.7"/>
    <x v="0"/>
  </r>
  <r>
    <n v="6.5"/>
    <x v="0"/>
  </r>
  <r>
    <n v="7.2"/>
    <x v="0"/>
  </r>
  <r>
    <n v="5.3"/>
    <x v="0"/>
  </r>
  <r>
    <n v="6.7"/>
    <x v="0"/>
  </r>
  <r>
    <n v="6.2"/>
    <x v="0"/>
  </r>
  <r>
    <n v="3.6"/>
    <x v="0"/>
  </r>
  <r>
    <n v="5.7"/>
    <x v="0"/>
  </r>
  <r>
    <n v="7.3"/>
    <x v="13"/>
  </r>
  <r>
    <n v="5"/>
    <x v="0"/>
  </r>
  <r>
    <n v="6.6"/>
    <x v="3"/>
  </r>
  <r>
    <n v="6.6"/>
    <x v="0"/>
  </r>
  <r>
    <n v="6.8"/>
    <x v="3"/>
  </r>
  <r>
    <n v="6.2"/>
    <x v="0"/>
  </r>
  <r>
    <n v="7.3"/>
    <x v="0"/>
  </r>
  <r>
    <n v="6.2"/>
    <x v="0"/>
  </r>
  <r>
    <n v="6.9"/>
    <x v="0"/>
  </r>
  <r>
    <n v="6.6"/>
    <x v="0"/>
  </r>
  <r>
    <n v="6.3"/>
    <x v="0"/>
  </r>
  <r>
    <n v="7"/>
    <x v="0"/>
  </r>
  <r>
    <n v="3.3"/>
    <x v="0"/>
  </r>
  <r>
    <n v="6.7"/>
    <x v="0"/>
  </r>
  <r>
    <n v="6.2"/>
    <x v="6"/>
  </r>
  <r>
    <n v="6.5"/>
    <x v="0"/>
  </r>
  <r>
    <n v="3.5"/>
    <x v="0"/>
  </r>
  <r>
    <n v="5.5"/>
    <x v="0"/>
  </r>
  <r>
    <n v="5.9"/>
    <x v="0"/>
  </r>
  <r>
    <n v="4.7"/>
    <x v="0"/>
  </r>
  <r>
    <n v="4.2"/>
    <x v="0"/>
  </r>
  <r>
    <n v="5.2"/>
    <x v="0"/>
  </r>
  <r>
    <n v="5.2"/>
    <x v="0"/>
  </r>
  <r>
    <n v="3.9"/>
    <x v="0"/>
  </r>
  <r>
    <n v="6.1"/>
    <x v="0"/>
  </r>
  <r>
    <n v="5.8"/>
    <x v="0"/>
  </r>
  <r>
    <n v="6.7"/>
    <x v="0"/>
  </r>
  <r>
    <n v="5.7"/>
    <x v="0"/>
  </r>
  <r>
    <n v="4.5"/>
    <x v="0"/>
  </r>
  <r>
    <n v="6.9"/>
    <x v="0"/>
  </r>
  <r>
    <n v="4.8"/>
    <x v="0"/>
  </r>
  <r>
    <n v="6.3"/>
    <x v="0"/>
  </r>
  <r>
    <n v="6.9"/>
    <x v="14"/>
  </r>
  <r>
    <n v="5.4"/>
    <x v="0"/>
  </r>
  <r>
    <n v="3.8"/>
    <x v="0"/>
  </r>
  <r>
    <n v="7"/>
    <x v="0"/>
  </r>
  <r>
    <n v="5.2"/>
    <x v="0"/>
  </r>
  <r>
    <n v="7.3"/>
    <x v="24"/>
  </r>
  <r>
    <n v="4.5999999999999996"/>
    <x v="0"/>
  </r>
  <r>
    <n v="6.5"/>
    <x v="0"/>
  </r>
  <r>
    <n v="6.8"/>
    <x v="0"/>
  </r>
  <r>
    <n v="6.7"/>
    <x v="0"/>
  </r>
  <r>
    <n v="6.1"/>
    <x v="0"/>
  </r>
  <r>
    <n v="5.2"/>
    <x v="0"/>
  </r>
  <r>
    <n v="6.9"/>
    <x v="0"/>
  </r>
  <r>
    <n v="6"/>
    <x v="0"/>
  </r>
  <r>
    <n v="7.9"/>
    <x v="3"/>
  </r>
  <r>
    <n v="4.5"/>
    <x v="0"/>
  </r>
  <r>
    <n v="5.0999999999999996"/>
    <x v="0"/>
  </r>
  <r>
    <n v="7.6"/>
    <x v="0"/>
  </r>
  <r>
    <n v="7.6"/>
    <x v="6"/>
  </r>
  <r>
    <n v="6.7"/>
    <x v="0"/>
  </r>
  <r>
    <n v="6.1"/>
    <x v="0"/>
  </r>
  <r>
    <n v="7.5"/>
    <x v="0"/>
  </r>
  <r>
    <n v="5.3"/>
    <x v="0"/>
  </r>
  <r>
    <n v="6"/>
    <x v="0"/>
  </r>
  <r>
    <n v="7.1"/>
    <x v="0"/>
  </r>
  <r>
    <n v="7.5"/>
    <x v="0"/>
  </r>
  <r>
    <n v="6.9"/>
    <x v="8"/>
  </r>
  <r>
    <n v="8.5"/>
    <x v="0"/>
  </r>
  <r>
    <n v="7.5"/>
    <x v="0"/>
  </r>
  <r>
    <n v="6.6"/>
    <x v="0"/>
  </r>
  <r>
    <n v="8"/>
    <x v="0"/>
  </r>
  <r>
    <n v="7"/>
    <x v="0"/>
  </r>
  <r>
    <n v="5.8"/>
    <x v="0"/>
  </r>
  <r>
    <n v="7.3"/>
    <x v="17"/>
  </r>
  <r>
    <n v="6.8"/>
    <x v="0"/>
  </r>
  <r>
    <n v="6.7"/>
    <x v="0"/>
  </r>
  <r>
    <n v="6.5"/>
    <x v="0"/>
  </r>
  <r>
    <n v="8"/>
    <x v="0"/>
  </r>
  <r>
    <n v="6.5"/>
    <x v="0"/>
  </r>
  <r>
    <n v="4.9000000000000004"/>
    <x v="0"/>
  </r>
  <r>
    <n v="7.1"/>
    <x v="0"/>
  </r>
  <r>
    <n v="7"/>
    <x v="0"/>
  </r>
  <r>
    <n v="7"/>
    <x v="0"/>
  </r>
  <r>
    <n v="7.5"/>
    <x v="0"/>
  </r>
  <r>
    <n v="4.5"/>
    <x v="0"/>
  </r>
  <r>
    <n v="5.5"/>
    <x v="0"/>
  </r>
  <r>
    <n v="7.7"/>
    <x v="0"/>
  </r>
  <r>
    <n v="7.2"/>
    <x v="0"/>
  </r>
  <r>
    <n v="4.8"/>
    <x v="0"/>
  </r>
  <r>
    <n v="6.7"/>
    <x v="0"/>
  </r>
  <r>
    <n v="7"/>
    <x v="0"/>
  </r>
  <r>
    <n v="6.5"/>
    <x v="0"/>
  </r>
  <r>
    <n v="7.4"/>
    <x v="0"/>
  </r>
  <r>
    <n v="3.5"/>
    <x v="0"/>
  </r>
  <r>
    <n v="5.7"/>
    <x v="0"/>
  </r>
  <r>
    <n v="6.2"/>
    <x v="0"/>
  </r>
  <r>
    <n v="5.7"/>
    <x v="0"/>
  </r>
  <r>
    <n v="6.4"/>
    <x v="0"/>
  </r>
  <r>
    <n v="7"/>
    <x v="0"/>
  </r>
  <r>
    <n v="7.7"/>
    <x v="24"/>
  </r>
  <r>
    <n v="5.4"/>
    <x v="0"/>
  </r>
  <r>
    <n v="6.6"/>
    <x v="25"/>
  </r>
  <r>
    <n v="6.1"/>
    <x v="0"/>
  </r>
  <r>
    <n v="6.1"/>
    <x v="3"/>
  </r>
  <r>
    <n v="7.6"/>
    <x v="0"/>
  </r>
  <r>
    <n v="6.2"/>
    <x v="0"/>
  </r>
  <r>
    <n v="6.6"/>
    <x v="0"/>
  </r>
  <r>
    <n v="6.1"/>
    <x v="0"/>
  </r>
  <r>
    <n v="7.3"/>
    <x v="31"/>
  </r>
  <r>
    <n v="4.2"/>
    <x v="0"/>
  </r>
  <r>
    <n v="7.1"/>
    <x v="0"/>
  </r>
  <r>
    <n v="6"/>
    <x v="3"/>
  </r>
  <r>
    <n v="6.5"/>
    <x v="0"/>
  </r>
  <r>
    <n v="6.5"/>
    <x v="0"/>
  </r>
  <r>
    <n v="5.7"/>
    <x v="0"/>
  </r>
  <r>
    <n v="6.1"/>
    <x v="0"/>
  </r>
  <r>
    <n v="7.1"/>
    <x v="0"/>
  </r>
  <r>
    <n v="7.3"/>
    <x v="3"/>
  </r>
  <r>
    <n v="6.5"/>
    <x v="0"/>
  </r>
  <r>
    <n v="7.9"/>
    <x v="0"/>
  </r>
  <r>
    <n v="5.7"/>
    <x v="0"/>
  </r>
  <r>
    <n v="7.2"/>
    <x v="0"/>
  </r>
  <r>
    <n v="7.3"/>
    <x v="0"/>
  </r>
  <r>
    <n v="6.9"/>
    <x v="0"/>
  </r>
  <r>
    <n v="5"/>
    <x v="0"/>
  </r>
  <r>
    <n v="5.9"/>
    <x v="0"/>
  </r>
  <r>
    <n v="6.7"/>
    <x v="0"/>
  </r>
  <r>
    <n v="7.3"/>
    <x v="0"/>
  </r>
  <r>
    <n v="7.6"/>
    <x v="0"/>
  </r>
  <r>
    <n v="6.5"/>
    <x v="0"/>
  </r>
  <r>
    <n v="2.1"/>
    <x v="0"/>
  </r>
  <r>
    <n v="5.3"/>
    <x v="0"/>
  </r>
  <r>
    <n v="7.2"/>
    <x v="24"/>
  </r>
  <r>
    <n v="7"/>
    <x v="0"/>
  </r>
  <r>
    <n v="8"/>
    <x v="8"/>
  </r>
  <r>
    <n v="6.5"/>
    <x v="0"/>
  </r>
  <r>
    <n v="6.9"/>
    <x v="0"/>
  </r>
  <r>
    <n v="7.1"/>
    <x v="0"/>
  </r>
  <r>
    <n v="7.3"/>
    <x v="8"/>
  </r>
  <r>
    <n v="7.5"/>
    <x v="0"/>
  </r>
  <r>
    <n v="6.9"/>
    <x v="8"/>
  </r>
  <r>
    <n v="7.2"/>
    <x v="0"/>
  </r>
  <r>
    <n v="7.2"/>
    <x v="0"/>
  </r>
  <r>
    <n v="6.7"/>
    <x v="0"/>
  </r>
  <r>
    <n v="6"/>
    <x v="32"/>
  </r>
  <r>
    <n v="8.9"/>
    <x v="0"/>
  </r>
  <r>
    <n v="7.7"/>
    <x v="0"/>
  </r>
  <r>
    <n v="7.9"/>
    <x v="0"/>
  </r>
  <r>
    <n v="5.6"/>
    <x v="0"/>
  </r>
  <r>
    <n v="8"/>
    <x v="0"/>
  </r>
  <r>
    <n v="6.2"/>
    <x v="0"/>
  </r>
  <r>
    <n v="7.9"/>
    <x v="0"/>
  </r>
  <r>
    <n v="8.1"/>
    <x v="0"/>
  </r>
  <r>
    <n v="7.6"/>
    <x v="0"/>
  </r>
  <r>
    <n v="3.5"/>
    <x v="0"/>
  </r>
  <r>
    <n v="7.6"/>
    <x v="0"/>
  </r>
  <r>
    <n v="6.5"/>
    <x v="0"/>
  </r>
  <r>
    <n v="5.6"/>
    <x v="0"/>
  </r>
  <r>
    <n v="7.7"/>
    <x v="0"/>
  </r>
  <r>
    <n v="5.2"/>
    <x v="0"/>
  </r>
  <r>
    <n v="6.9"/>
    <x v="0"/>
  </r>
  <r>
    <n v="6.1"/>
    <x v="0"/>
  </r>
  <r>
    <n v="5"/>
    <x v="0"/>
  </r>
  <r>
    <n v="7.8"/>
    <x v="0"/>
  </r>
  <r>
    <n v="7.4"/>
    <x v="0"/>
  </r>
  <r>
    <n v="6.8"/>
    <x v="0"/>
  </r>
  <r>
    <n v="7.1"/>
    <x v="0"/>
  </r>
  <r>
    <n v="6.4"/>
    <x v="0"/>
  </r>
  <r>
    <n v="5.7"/>
    <x v="0"/>
  </r>
  <r>
    <n v="7.5"/>
    <x v="0"/>
  </r>
  <r>
    <n v="6.7"/>
    <x v="0"/>
  </r>
  <r>
    <n v="5.6"/>
    <x v="0"/>
  </r>
  <r>
    <n v="7"/>
    <x v="0"/>
  </r>
  <r>
    <n v="7.6"/>
    <x v="0"/>
  </r>
  <r>
    <n v="6.5"/>
    <x v="0"/>
  </r>
  <r>
    <n v="7"/>
    <x v="0"/>
  </r>
  <r>
    <n v="6.3"/>
    <x v="0"/>
  </r>
  <r>
    <n v="6.4"/>
    <x v="0"/>
  </r>
  <r>
    <n v="7.1"/>
    <x v="0"/>
  </r>
  <r>
    <n v="7.1"/>
    <x v="0"/>
  </r>
  <r>
    <n v="6.5"/>
    <x v="0"/>
  </r>
  <r>
    <n v="6.9"/>
    <x v="0"/>
  </r>
  <r>
    <n v="5.4"/>
    <x v="0"/>
  </r>
  <r>
    <n v="4.9000000000000004"/>
    <x v="0"/>
  </r>
  <r>
    <n v="5.0999999999999996"/>
    <x v="0"/>
  </r>
  <r>
    <n v="5.3"/>
    <x v="0"/>
  </r>
  <r>
    <n v="7.5"/>
    <x v="0"/>
  </r>
  <r>
    <n v="8.3000000000000007"/>
    <x v="0"/>
  </r>
  <r>
    <n v="7.3"/>
    <x v="0"/>
  </r>
  <r>
    <n v="7.3"/>
    <x v="0"/>
  </r>
  <r>
    <n v="7.1"/>
    <x v="3"/>
  </r>
  <r>
    <n v="6"/>
    <x v="0"/>
  </r>
  <r>
    <n v="6.6"/>
    <x v="0"/>
  </r>
  <r>
    <n v="7.2"/>
    <x v="0"/>
  </r>
  <r>
    <n v="7.2"/>
    <x v="0"/>
  </r>
  <r>
    <n v="6.9"/>
    <x v="0"/>
  </r>
  <r>
    <n v="6.8"/>
    <x v="0"/>
  </r>
  <r>
    <n v="4"/>
    <x v="0"/>
  </r>
  <r>
    <n v="7.7"/>
    <x v="0"/>
  </r>
  <r>
    <n v="7.4"/>
    <x v="0"/>
  </r>
  <r>
    <n v="6.5"/>
    <x v="0"/>
  </r>
  <r>
    <n v="6.4"/>
    <x v="0"/>
  </r>
  <r>
    <n v="7.2"/>
    <x v="0"/>
  </r>
  <r>
    <n v="5.6"/>
    <x v="0"/>
  </r>
  <r>
    <n v="6.3"/>
    <x v="0"/>
  </r>
  <r>
    <n v="6.8"/>
    <x v="0"/>
  </r>
  <r>
    <n v="5.5"/>
    <x v="0"/>
  </r>
  <r>
    <n v="6.9"/>
    <x v="0"/>
  </r>
  <r>
    <n v="6"/>
    <x v="0"/>
  </r>
  <r>
    <n v="7.7"/>
    <x v="0"/>
  </r>
  <r>
    <n v="6.4"/>
    <x v="0"/>
  </r>
  <r>
    <n v="6.6"/>
    <x v="0"/>
  </r>
  <r>
    <n v="5.3"/>
    <x v="0"/>
  </r>
  <r>
    <n v="8.1"/>
    <x v="2"/>
  </r>
  <r>
    <n v="5.9"/>
    <x v="0"/>
  </r>
  <r>
    <n v="7.7"/>
    <x v="3"/>
  </r>
  <r>
    <n v="4.5999999999999996"/>
    <x v="0"/>
  </r>
  <r>
    <n v="5.0999999999999996"/>
    <x v="21"/>
  </r>
  <r>
    <n v="6.9"/>
    <x v="0"/>
  </r>
  <r>
    <n v="8"/>
    <x v="0"/>
  </r>
  <r>
    <n v="6.8"/>
    <x v="0"/>
  </r>
  <r>
    <n v="5.4"/>
    <x v="0"/>
  </r>
  <r>
    <n v="6.5"/>
    <x v="0"/>
  </r>
  <r>
    <n v="4.2"/>
    <x v="0"/>
  </r>
  <r>
    <n v="7.4"/>
    <x v="0"/>
  </r>
  <r>
    <n v="6.9"/>
    <x v="0"/>
  </r>
  <r>
    <n v="6.7"/>
    <x v="13"/>
  </r>
  <r>
    <n v="7.3"/>
    <x v="3"/>
  </r>
  <r>
    <n v="7.6"/>
    <x v="0"/>
  </r>
  <r>
    <n v="5.4"/>
    <x v="0"/>
  </r>
  <r>
    <n v="7.3"/>
    <x v="0"/>
  </r>
  <r>
    <n v="6.4"/>
    <x v="0"/>
  </r>
  <r>
    <n v="6"/>
    <x v="0"/>
  </r>
  <r>
    <n v="7.2"/>
    <x v="0"/>
  </r>
  <r>
    <n v="6"/>
    <x v="0"/>
  </r>
  <r>
    <n v="3.1"/>
    <x v="0"/>
  </r>
  <r>
    <n v="6.9"/>
    <x v="0"/>
  </r>
  <r>
    <n v="6.2"/>
    <x v="0"/>
  </r>
  <r>
    <n v="5.5"/>
    <x v="0"/>
  </r>
  <r>
    <n v="6.9"/>
    <x v="3"/>
  </r>
  <r>
    <n v="6.3"/>
    <x v="0"/>
  </r>
  <r>
    <n v="4.8"/>
    <x v="0"/>
  </r>
  <r>
    <n v="7.9"/>
    <x v="0"/>
  </r>
  <r>
    <n v="6.7"/>
    <x v="0"/>
  </r>
  <r>
    <n v="5.6"/>
    <x v="0"/>
  </r>
  <r>
    <n v="5.4"/>
    <x v="8"/>
  </r>
  <r>
    <n v="8"/>
    <x v="3"/>
  </r>
  <r>
    <n v="5.7"/>
    <x v="0"/>
  </r>
  <r>
    <n v="7.6"/>
    <x v="15"/>
  </r>
  <r>
    <n v="7"/>
    <x v="0"/>
  </r>
  <r>
    <n v="7.2"/>
    <x v="0"/>
  </r>
  <r>
    <n v="6.2"/>
    <x v="0"/>
  </r>
  <r>
    <n v="3.5"/>
    <x v="0"/>
  </r>
  <r>
    <n v="7.5"/>
    <x v="0"/>
  </r>
  <r>
    <n v="5.0999999999999996"/>
    <x v="0"/>
  </r>
  <r>
    <n v="6.7"/>
    <x v="0"/>
  </r>
  <r>
    <n v="9.1999999999999993"/>
    <x v="0"/>
  </r>
  <r>
    <n v="6.1"/>
    <x v="0"/>
  </r>
  <r>
    <n v="7.7"/>
    <x v="0"/>
  </r>
  <r>
    <n v="7.6"/>
    <x v="0"/>
  </r>
  <r>
    <n v="6.1"/>
    <x v="0"/>
  </r>
  <r>
    <n v="4.9000000000000004"/>
    <x v="0"/>
  </r>
  <r>
    <n v="6.8"/>
    <x v="0"/>
  </r>
  <r>
    <n v="7"/>
    <x v="0"/>
  </r>
  <r>
    <n v="7.2"/>
    <x v="0"/>
  </r>
  <r>
    <n v="5.7"/>
    <x v="0"/>
  </r>
  <r>
    <n v="7.3"/>
    <x v="0"/>
  </r>
  <r>
    <n v="7.5"/>
    <x v="0"/>
  </r>
  <r>
    <n v="7.4"/>
    <x v="0"/>
  </r>
  <r>
    <n v="7.2"/>
    <x v="0"/>
  </r>
  <r>
    <n v="6.5"/>
    <x v="0"/>
  </r>
  <r>
    <n v="9"/>
    <x v="0"/>
  </r>
  <r>
    <n v="6.8"/>
    <x v="0"/>
  </r>
  <r>
    <n v="6.8"/>
    <x v="0"/>
  </r>
  <r>
    <n v="5.2"/>
    <x v="0"/>
  </r>
  <r>
    <n v="7.2"/>
    <x v="0"/>
  </r>
  <r>
    <n v="7.5"/>
    <x v="0"/>
  </r>
  <r>
    <n v="4"/>
    <x v="0"/>
  </r>
  <r>
    <n v="6.8"/>
    <x v="0"/>
  </r>
  <r>
    <n v="6.9"/>
    <x v="0"/>
  </r>
  <r>
    <n v="8.1999999999999993"/>
    <x v="0"/>
  </r>
  <r>
    <n v="7.3"/>
    <x v="0"/>
  </r>
  <r>
    <n v="6.1"/>
    <x v="0"/>
  </r>
  <r>
    <n v="7.8"/>
    <x v="0"/>
  </r>
  <r>
    <n v="6"/>
    <x v="0"/>
  </r>
  <r>
    <n v="4.0999999999999996"/>
    <x v="0"/>
  </r>
  <r>
    <n v="7"/>
    <x v="0"/>
  </r>
  <r>
    <n v="7.1"/>
    <x v="0"/>
  </r>
  <r>
    <n v="6.2"/>
    <x v="0"/>
  </r>
  <r>
    <n v="6.9"/>
    <x v="0"/>
  </r>
  <r>
    <n v="7.6"/>
    <x v="0"/>
  </r>
  <r>
    <n v="7.6"/>
    <x v="0"/>
  </r>
  <r>
    <n v="6.4"/>
    <x v="0"/>
  </r>
  <r>
    <n v="6.2"/>
    <x v="0"/>
  </r>
  <r>
    <n v="7.5"/>
    <x v="5"/>
  </r>
  <r>
    <n v="2"/>
    <x v="0"/>
  </r>
  <r>
    <n v="6.2"/>
    <x v="0"/>
  </r>
  <r>
    <n v="7.7"/>
    <x v="0"/>
  </r>
  <r>
    <n v="6.5"/>
    <x v="0"/>
  </r>
  <r>
    <n v="7.4"/>
    <x v="0"/>
  </r>
  <r>
    <n v="7.9"/>
    <x v="8"/>
  </r>
  <r>
    <n v="6.8"/>
    <x v="0"/>
  </r>
  <r>
    <n v="6.3"/>
    <x v="0"/>
  </r>
  <r>
    <n v="6.3"/>
    <x v="0"/>
  </r>
  <r>
    <n v="6.6"/>
    <x v="0"/>
  </r>
  <r>
    <n v="6.4"/>
    <x v="0"/>
  </r>
  <r>
    <n v="7.5"/>
    <x v="0"/>
  </r>
  <r>
    <n v="5.8"/>
    <x v="0"/>
  </r>
  <r>
    <n v="6.5"/>
    <x v="0"/>
  </r>
  <r>
    <n v="4.8"/>
    <x v="0"/>
  </r>
  <r>
    <n v="7.2"/>
    <x v="0"/>
  </r>
  <r>
    <n v="6.3"/>
    <x v="0"/>
  </r>
  <r>
    <n v="7"/>
    <x v="3"/>
  </r>
  <r>
    <n v="6.3"/>
    <x v="0"/>
  </r>
  <r>
    <n v="5.3"/>
    <x v="0"/>
  </r>
  <r>
    <n v="2.2999999999999998"/>
    <x v="0"/>
  </r>
  <r>
    <n v="7.1"/>
    <x v="0"/>
  </r>
  <r>
    <n v="6.2"/>
    <x v="0"/>
  </r>
  <r>
    <n v="6.2"/>
    <x v="0"/>
  </r>
  <r>
    <n v="6.7"/>
    <x v="0"/>
  </r>
  <r>
    <n v="6.5"/>
    <x v="0"/>
  </r>
  <r>
    <n v="5.9"/>
    <x v="0"/>
  </r>
  <r>
    <n v="6.7"/>
    <x v="9"/>
  </r>
  <r>
    <n v="6"/>
    <x v="0"/>
  </r>
  <r>
    <n v="6.9"/>
    <x v="0"/>
  </r>
  <r>
    <n v="7.9"/>
    <x v="0"/>
  </r>
  <r>
    <n v="5.3"/>
    <x v="13"/>
  </r>
  <r>
    <n v="4.8"/>
    <x v="0"/>
  </r>
  <r>
    <n v="5.3"/>
    <x v="9"/>
  </r>
  <r>
    <n v="6"/>
    <x v="1"/>
  </r>
  <r>
    <n v="7.3"/>
    <x v="0"/>
  </r>
  <r>
    <n v="7.4"/>
    <x v="0"/>
  </r>
  <r>
    <n v="7.7"/>
    <x v="0"/>
  </r>
  <r>
    <n v="4.8"/>
    <x v="0"/>
  </r>
  <r>
    <n v="7.2"/>
    <x v="0"/>
  </r>
  <r>
    <n v="5.8"/>
    <x v="0"/>
  </r>
  <r>
    <n v="7.3"/>
    <x v="15"/>
  </r>
  <r>
    <n v="7"/>
    <x v="0"/>
  </r>
  <r>
    <n v="6.4"/>
    <x v="0"/>
  </r>
  <r>
    <n v="5.6"/>
    <x v="0"/>
  </r>
  <r>
    <n v="8.1999999999999993"/>
    <x v="3"/>
  </r>
  <r>
    <n v="6.5"/>
    <x v="17"/>
  </r>
  <r>
    <n v="6.4"/>
    <x v="0"/>
  </r>
  <r>
    <n v="8.1"/>
    <x v="30"/>
  </r>
  <r>
    <n v="5.4"/>
    <x v="0"/>
  </r>
  <r>
    <n v="6.3"/>
    <x v="0"/>
  </r>
  <r>
    <n v="7.8"/>
    <x v="0"/>
  </r>
  <r>
    <n v="6.8"/>
    <x v="0"/>
  </r>
  <r>
    <n v="7.2"/>
    <x v="0"/>
  </r>
  <r>
    <n v="7.1"/>
    <x v="0"/>
  </r>
  <r>
    <n v="6.2"/>
    <x v="0"/>
  </r>
  <r>
    <n v="7.3"/>
    <x v="0"/>
  </r>
  <r>
    <n v="5.9"/>
    <x v="0"/>
  </r>
  <r>
    <n v="7.2"/>
    <x v="0"/>
  </r>
  <r>
    <n v="3.6"/>
    <x v="0"/>
  </r>
  <r>
    <n v="7.7"/>
    <x v="0"/>
  </r>
  <r>
    <n v="7.3"/>
    <x v="0"/>
  </r>
  <r>
    <n v="7.4"/>
    <x v="0"/>
  </r>
  <r>
    <n v="6.6"/>
    <x v="0"/>
  </r>
  <r>
    <n v="6.9"/>
    <x v="0"/>
  </r>
  <r>
    <n v="6.8"/>
    <x v="0"/>
  </r>
  <r>
    <n v="7.3"/>
    <x v="0"/>
  </r>
  <r>
    <n v="7.2"/>
    <x v="0"/>
  </r>
  <r>
    <n v="6.5"/>
    <x v="0"/>
  </r>
  <r>
    <n v="7.7"/>
    <x v="0"/>
  </r>
  <r>
    <n v="8.1"/>
    <x v="0"/>
  </r>
  <r>
    <n v="7.7"/>
    <x v="15"/>
  </r>
  <r>
    <n v="7.6"/>
    <x v="0"/>
  </r>
  <r>
    <n v="7.3"/>
    <x v="0"/>
  </r>
  <r>
    <n v="8.6999999999999993"/>
    <x v="17"/>
  </r>
  <r>
    <n v="7.2"/>
    <x v="0"/>
  </r>
  <r>
    <n v="7.2"/>
    <x v="0"/>
  </r>
  <r>
    <n v="8.1"/>
    <x v="0"/>
  </r>
  <r>
    <n v="7.5"/>
    <x v="0"/>
  </r>
  <r>
    <n v="8.1"/>
    <x v="0"/>
  </r>
  <r>
    <n v="7.8"/>
    <x v="0"/>
  </r>
  <r>
    <n v="7.8"/>
    <x v="0"/>
  </r>
  <r>
    <n v="5.8"/>
    <x v="0"/>
  </r>
  <r>
    <n v="7.6"/>
    <x v="0"/>
  </r>
  <r>
    <n v="7.4"/>
    <x v="0"/>
  </r>
  <r>
    <n v="6.3"/>
    <x v="0"/>
  </r>
  <r>
    <n v="6.9"/>
    <x v="0"/>
  </r>
  <r>
    <n v="8.6"/>
    <x v="0"/>
  </r>
  <r>
    <n v="5.0999999999999996"/>
    <x v="0"/>
  </r>
  <r>
    <n v="6.4"/>
    <x v="0"/>
  </r>
  <r>
    <n v="7.9"/>
    <x v="0"/>
  </r>
  <r>
    <n v="6.9"/>
    <x v="0"/>
  </r>
  <r>
    <n v="7.5"/>
    <x v="0"/>
  </r>
  <r>
    <n v="7.2"/>
    <x v="0"/>
  </r>
  <r>
    <n v="5.8"/>
    <x v="0"/>
  </r>
  <r>
    <n v="2.9"/>
    <x v="0"/>
  </r>
  <r>
    <n v="6.2"/>
    <x v="0"/>
  </r>
  <r>
    <n v="7.3"/>
    <x v="0"/>
  </r>
  <r>
    <n v="6.2"/>
    <x v="0"/>
  </r>
  <r>
    <n v="8.1999999999999993"/>
    <x v="0"/>
  </r>
  <r>
    <n v="6.8"/>
    <x v="0"/>
  </r>
  <r>
    <n v="6.1"/>
    <x v="0"/>
  </r>
  <r>
    <n v="7.7"/>
    <x v="0"/>
  </r>
  <r>
    <n v="5.2"/>
    <x v="0"/>
  </r>
  <r>
    <n v="6.8"/>
    <x v="0"/>
  </r>
  <r>
    <n v="6.5"/>
    <x v="0"/>
  </r>
  <r>
    <n v="7"/>
    <x v="0"/>
  </r>
  <r>
    <n v="5.9"/>
    <x v="0"/>
  </r>
  <r>
    <n v="7.1"/>
    <x v="0"/>
  </r>
  <r>
    <n v="5.5"/>
    <x v="6"/>
  </r>
  <r>
    <n v="7.4"/>
    <x v="0"/>
  </r>
  <r>
    <n v="7.3"/>
    <x v="0"/>
  </r>
  <r>
    <n v="4.5999999999999996"/>
    <x v="0"/>
  </r>
  <r>
    <n v="7.2"/>
    <x v="0"/>
  </r>
  <r>
    <n v="7"/>
    <x v="0"/>
  </r>
  <r>
    <n v="5.0999999999999996"/>
    <x v="0"/>
  </r>
  <r>
    <n v="6.7"/>
    <x v="0"/>
  </r>
  <r>
    <n v="5.3"/>
    <x v="0"/>
  </r>
  <r>
    <n v="8.4"/>
    <x v="0"/>
  </r>
  <r>
    <n v="7.8"/>
    <x v="0"/>
  </r>
  <r>
    <n v="6.7"/>
    <x v="0"/>
  </r>
  <r>
    <n v="5.4"/>
    <x v="0"/>
  </r>
  <r>
    <n v="7.2"/>
    <x v="0"/>
  </r>
  <r>
    <n v="5.8"/>
    <x v="0"/>
  </r>
  <r>
    <n v="6.4"/>
    <x v="0"/>
  </r>
  <r>
    <n v="8"/>
    <x v="0"/>
  </r>
  <r>
    <n v="7"/>
    <x v="0"/>
  </r>
  <r>
    <n v="7"/>
    <x v="0"/>
  </r>
  <r>
    <n v="6.7"/>
    <x v="0"/>
  </r>
  <r>
    <n v="3.8"/>
    <x v="0"/>
  </r>
  <r>
    <n v="5.7"/>
    <x v="0"/>
  </r>
  <r>
    <n v="6.6"/>
    <x v="3"/>
  </r>
  <r>
    <n v="6.7"/>
    <x v="0"/>
  </r>
  <r>
    <n v="6.1"/>
    <x v="0"/>
  </r>
  <r>
    <n v="6.2"/>
    <x v="0"/>
  </r>
  <r>
    <n v="6.2"/>
    <x v="0"/>
  </r>
  <r>
    <n v="7.4"/>
    <x v="0"/>
  </r>
  <r>
    <n v="4.7"/>
    <x v="0"/>
  </r>
  <r>
    <n v="8.3000000000000007"/>
    <x v="0"/>
  </r>
  <r>
    <n v="7.2"/>
    <x v="0"/>
  </r>
  <r>
    <n v="5.8"/>
    <x v="0"/>
  </r>
  <r>
    <n v="5.9"/>
    <x v="0"/>
  </r>
  <r>
    <n v="6.3"/>
    <x v="0"/>
  </r>
  <r>
    <n v="7.2"/>
    <x v="0"/>
  </r>
  <r>
    <n v="5.4"/>
    <x v="0"/>
  </r>
  <r>
    <n v="8.1999999999999993"/>
    <x v="0"/>
  </r>
  <r>
    <n v="7.3"/>
    <x v="0"/>
  </r>
  <r>
    <n v="7.3"/>
    <x v="3"/>
  </r>
  <r>
    <n v="5.8"/>
    <x v="0"/>
  </r>
  <r>
    <n v="6.1"/>
    <x v="0"/>
  </r>
  <r>
    <n v="7.1"/>
    <x v="18"/>
  </r>
  <r>
    <n v="6.5"/>
    <x v="0"/>
  </r>
  <r>
    <n v="7.9"/>
    <x v="0"/>
  </r>
  <r>
    <n v="5.4"/>
    <x v="0"/>
  </r>
  <r>
    <n v="7.1"/>
    <x v="25"/>
  </r>
  <r>
    <n v="6.4"/>
    <x v="0"/>
  </r>
  <r>
    <n v="8.4"/>
    <x v="0"/>
  </r>
  <r>
    <n v="6.7"/>
    <x v="0"/>
  </r>
  <r>
    <n v="6.9"/>
    <x v="0"/>
  </r>
  <r>
    <n v="2.1"/>
    <x v="0"/>
  </r>
  <r>
    <n v="4.3"/>
    <x v="8"/>
  </r>
  <r>
    <n v="6.6"/>
    <x v="6"/>
  </r>
  <r>
    <n v="3.4"/>
    <x v="0"/>
  </r>
  <r>
    <n v="8.3000000000000007"/>
    <x v="0"/>
  </r>
  <r>
    <n v="7.2"/>
    <x v="0"/>
  </r>
  <r>
    <n v="5.6"/>
    <x v="0"/>
  </r>
  <r>
    <n v="7.7"/>
    <x v="0"/>
  </r>
  <r>
    <n v="6.6"/>
    <x v="0"/>
  </r>
  <r>
    <n v="7.6"/>
    <x v="0"/>
  </r>
  <r>
    <n v="7.4"/>
    <x v="0"/>
  </r>
  <r>
    <n v="7.1"/>
    <x v="0"/>
  </r>
  <r>
    <n v="3.4"/>
    <x v="0"/>
  </r>
  <r>
    <n v="7.9"/>
    <x v="3"/>
  </r>
  <r>
    <n v="6.7"/>
    <x v="0"/>
  </r>
  <r>
    <n v="6.6"/>
    <x v="0"/>
  </r>
  <r>
    <n v="7.9"/>
    <x v="0"/>
  </r>
  <r>
    <n v="4.9000000000000004"/>
    <x v="0"/>
  </r>
  <r>
    <n v="7.2"/>
    <x v="3"/>
  </r>
  <r>
    <n v="7.4"/>
    <x v="3"/>
  </r>
  <r>
    <n v="6.1"/>
    <x v="2"/>
  </r>
  <r>
    <n v="8.4"/>
    <x v="8"/>
  </r>
  <r>
    <n v="6.2"/>
    <x v="0"/>
  </r>
  <r>
    <n v="5.3"/>
    <x v="0"/>
  </r>
  <r>
    <n v="5"/>
    <x v="0"/>
  </r>
  <r>
    <n v="7.7"/>
    <x v="0"/>
  </r>
  <r>
    <n v="7.6"/>
    <x v="33"/>
  </r>
  <r>
    <n v="6.3"/>
    <x v="0"/>
  </r>
  <r>
    <n v="7.6"/>
    <x v="0"/>
  </r>
  <r>
    <n v="5.6"/>
    <x v="0"/>
  </r>
  <r>
    <n v="7.3"/>
    <x v="0"/>
  </r>
  <r>
    <n v="6.2"/>
    <x v="8"/>
  </r>
  <r>
    <n v="6.6"/>
    <x v="0"/>
  </r>
  <r>
    <n v="6.6"/>
    <x v="0"/>
  </r>
  <r>
    <n v="7.3"/>
    <x v="0"/>
  </r>
  <r>
    <n v="6.6"/>
    <x v="0"/>
  </r>
  <r>
    <n v="6.9"/>
    <x v="0"/>
  </r>
  <r>
    <n v="5.8"/>
    <x v="0"/>
  </r>
  <r>
    <n v="4.4000000000000004"/>
    <x v="0"/>
  </r>
  <r>
    <n v="6.6"/>
    <x v="0"/>
  </r>
  <r>
    <n v="7.1"/>
    <x v="0"/>
  </r>
  <r>
    <n v="7.6"/>
    <x v="6"/>
  </r>
  <r>
    <n v="4.5999999999999996"/>
    <x v="0"/>
  </r>
  <r>
    <n v="6.8"/>
    <x v="0"/>
  </r>
  <r>
    <n v="7.1"/>
    <x v="0"/>
  </r>
  <r>
    <n v="4.9000000000000004"/>
    <x v="0"/>
  </r>
  <r>
    <n v="7.3"/>
    <x v="0"/>
  </r>
  <r>
    <n v="7.2"/>
    <x v="0"/>
  </r>
  <r>
    <n v="5"/>
    <x v="0"/>
  </r>
  <r>
    <n v="8.1999999999999993"/>
    <x v="0"/>
  </r>
  <r>
    <n v="8"/>
    <x v="0"/>
  </r>
  <r>
    <n v="5.2"/>
    <x v="0"/>
  </r>
  <r>
    <n v="8.5"/>
    <x v="0"/>
  </r>
  <r>
    <n v="6.5"/>
    <x v="0"/>
  </r>
  <r>
    <n v="7.4"/>
    <x v="0"/>
  </r>
  <r>
    <n v="7.7"/>
    <x v="0"/>
  </r>
  <r>
    <n v="7.4"/>
    <x v="0"/>
  </r>
  <r>
    <n v="5.0999999999999996"/>
    <x v="0"/>
  </r>
  <r>
    <n v="7.3"/>
    <x v="0"/>
  </r>
  <r>
    <n v="5"/>
    <x v="0"/>
  </r>
  <r>
    <n v="7.2"/>
    <x v="0"/>
  </r>
  <r>
    <n v="6.7"/>
    <x v="0"/>
  </r>
  <r>
    <n v="6.4"/>
    <x v="0"/>
  </r>
  <r>
    <n v="7.1"/>
    <x v="0"/>
  </r>
  <r>
    <n v="5.6"/>
    <x v="0"/>
  </r>
  <r>
    <n v="6.2"/>
    <x v="0"/>
  </r>
  <r>
    <n v="6.1"/>
    <x v="0"/>
  </r>
  <r>
    <n v="5.2"/>
    <x v="6"/>
  </r>
  <r>
    <n v="7.3"/>
    <x v="0"/>
  </r>
  <r>
    <n v="7.5"/>
    <x v="0"/>
  </r>
  <r>
    <n v="6.6"/>
    <x v="0"/>
  </r>
  <r>
    <n v="6.4"/>
    <x v="0"/>
  </r>
  <r>
    <n v="4.5"/>
    <x v="0"/>
  </r>
  <r>
    <n v="6.6"/>
    <x v="0"/>
  </r>
  <r>
    <n v="5.3"/>
    <x v="0"/>
  </r>
  <r>
    <n v="4.9000000000000004"/>
    <x v="0"/>
  </r>
  <r>
    <n v="7.7"/>
    <x v="6"/>
  </r>
  <r>
    <n v="8"/>
    <x v="0"/>
  </r>
  <r>
    <n v="3.8"/>
    <x v="0"/>
  </r>
  <r>
    <n v="7.6"/>
    <x v="0"/>
  </r>
  <r>
    <n v="5.9"/>
    <x v="0"/>
  </r>
  <r>
    <n v="6.2"/>
    <x v="0"/>
  </r>
  <r>
    <n v="7.2"/>
    <x v="0"/>
  </r>
  <r>
    <n v="6.3"/>
    <x v="0"/>
  </r>
  <r>
    <n v="5.2"/>
    <x v="0"/>
  </r>
  <r>
    <n v="6.9"/>
    <x v="0"/>
  </r>
  <r>
    <n v="6.8"/>
    <x v="0"/>
  </r>
  <r>
    <n v="6.2"/>
    <x v="0"/>
  </r>
  <r>
    <n v="6.2"/>
    <x v="0"/>
  </r>
  <r>
    <n v="3.5"/>
    <x v="0"/>
  </r>
  <r>
    <n v="6.1"/>
    <x v="0"/>
  </r>
  <r>
    <n v="6.6"/>
    <x v="0"/>
  </r>
  <r>
    <n v="4.5"/>
    <x v="0"/>
  </r>
  <r>
    <n v="5.9"/>
    <x v="0"/>
  </r>
  <r>
    <n v="6.9"/>
    <x v="0"/>
  </r>
  <r>
    <n v="7.7"/>
    <x v="3"/>
  </r>
  <r>
    <n v="6.6"/>
    <x v="0"/>
  </r>
  <r>
    <n v="5.3"/>
    <x v="0"/>
  </r>
  <r>
    <n v="6.3"/>
    <x v="0"/>
  </r>
  <r>
    <n v="7"/>
    <x v="0"/>
  </r>
  <r>
    <n v="7"/>
    <x v="0"/>
  </r>
  <r>
    <n v="6.6"/>
    <x v="0"/>
  </r>
  <r>
    <n v="8.6"/>
    <x v="0"/>
  </r>
  <r>
    <n v="6.4"/>
    <x v="0"/>
  </r>
  <r>
    <n v="7.9"/>
    <x v="0"/>
  </r>
  <r>
    <n v="5.4"/>
    <x v="0"/>
  </r>
  <r>
    <n v="6.9"/>
    <x v="0"/>
  </r>
  <r>
    <n v="7.7"/>
    <x v="0"/>
  </r>
  <r>
    <n v="7.2"/>
    <x v="3"/>
  </r>
  <r>
    <n v="6.8"/>
    <x v="0"/>
  </r>
  <r>
    <n v="6.2"/>
    <x v="0"/>
  </r>
  <r>
    <n v="7.4"/>
    <x v="0"/>
  </r>
  <r>
    <n v="4.5999999999999996"/>
    <x v="0"/>
  </r>
  <r>
    <n v="6.4"/>
    <x v="0"/>
  </r>
  <r>
    <n v="7"/>
    <x v="0"/>
  </r>
  <r>
    <n v="7.7"/>
    <x v="0"/>
  </r>
  <r>
    <n v="6.8"/>
    <x v="0"/>
  </r>
  <r>
    <n v="7"/>
    <x v="0"/>
  </r>
  <r>
    <n v="7"/>
    <x v="0"/>
  </r>
  <r>
    <n v="6.3"/>
    <x v="0"/>
  </r>
  <r>
    <n v="7.1"/>
    <x v="0"/>
  </r>
  <r>
    <n v="5.6"/>
    <x v="0"/>
  </r>
  <r>
    <n v="4.4000000000000004"/>
    <x v="0"/>
  </r>
  <r>
    <n v="7.1"/>
    <x v="0"/>
  </r>
  <r>
    <n v="6.1"/>
    <x v="0"/>
  </r>
  <r>
    <n v="7.4"/>
    <x v="8"/>
  </r>
  <r>
    <n v="7.5"/>
    <x v="0"/>
  </r>
  <r>
    <n v="7.2"/>
    <x v="0"/>
  </r>
  <r>
    <n v="7.6"/>
    <x v="0"/>
  </r>
  <r>
    <n v="7.3"/>
    <x v="0"/>
  </r>
  <r>
    <n v="6.2"/>
    <x v="0"/>
  </r>
  <r>
    <n v="6.2"/>
    <x v="0"/>
  </r>
  <r>
    <n v="4.5999999999999996"/>
    <x v="0"/>
  </r>
  <r>
    <n v="6.2"/>
    <x v="0"/>
  </r>
  <r>
    <n v="6.2"/>
    <x v="0"/>
  </r>
  <r>
    <n v="3.3"/>
    <x v="0"/>
  </r>
  <r>
    <n v="7.5"/>
    <x v="0"/>
  </r>
  <r>
    <n v="4.2"/>
    <x v="0"/>
  </r>
  <r>
    <n v="7.2"/>
    <x v="6"/>
  </r>
  <r>
    <n v="6.2"/>
    <x v="0"/>
  </r>
  <r>
    <n v="6.1"/>
    <x v="0"/>
  </r>
  <r>
    <n v="4.2"/>
    <x v="0"/>
  </r>
  <r>
    <n v="4.5"/>
    <x v="0"/>
  </r>
  <r>
    <n v="8.4"/>
    <x v="0"/>
  </r>
  <r>
    <n v="7.5"/>
    <x v="0"/>
  </r>
  <r>
    <n v="6.7"/>
    <x v="0"/>
  </r>
  <r>
    <n v="5.0999999999999996"/>
    <x v="0"/>
  </r>
  <r>
    <n v="5.5"/>
    <x v="0"/>
  </r>
  <r>
    <n v="4.4000000000000004"/>
    <x v="0"/>
  </r>
  <r>
    <n v="4.4000000000000004"/>
    <x v="0"/>
  </r>
  <r>
    <n v="6.8"/>
    <x v="0"/>
  </r>
  <r>
    <n v="6.7"/>
    <x v="0"/>
  </r>
  <r>
    <n v="8.6"/>
    <x v="0"/>
  </r>
  <r>
    <n v="4.8"/>
    <x v="0"/>
  </r>
  <r>
    <n v="3.4"/>
    <x v="0"/>
  </r>
  <r>
    <n v="7.4"/>
    <x v="34"/>
  </r>
  <r>
    <n v="7.3"/>
    <x v="15"/>
  </r>
  <r>
    <n v="8"/>
    <x v="0"/>
  </r>
  <r>
    <n v="6.5"/>
    <x v="0"/>
  </r>
  <r>
    <n v="5.9"/>
    <x v="0"/>
  </r>
  <r>
    <n v="6.8"/>
    <x v="0"/>
  </r>
  <r>
    <n v="7.4"/>
    <x v="0"/>
  </r>
  <r>
    <n v="6.7"/>
    <x v="0"/>
  </r>
  <r>
    <n v="6.8"/>
    <x v="0"/>
  </r>
  <r>
    <n v="5.4"/>
    <x v="0"/>
  </r>
  <r>
    <n v="5.5"/>
    <x v="0"/>
  </r>
  <r>
    <n v="7.4"/>
    <x v="0"/>
  </r>
  <r>
    <n v="5.7"/>
    <x v="0"/>
  </r>
  <r>
    <n v="5.4"/>
    <x v="3"/>
  </r>
  <r>
    <n v="3.2"/>
    <x v="0"/>
  </r>
  <r>
    <n v="7.1"/>
    <x v="35"/>
  </r>
  <r>
    <n v="7.8"/>
    <x v="0"/>
  </r>
  <r>
    <n v="5.3"/>
    <x v="0"/>
  </r>
  <r>
    <n v="7.2"/>
    <x v="3"/>
  </r>
  <r>
    <n v="6.2"/>
    <x v="0"/>
  </r>
  <r>
    <n v="5.9"/>
    <x v="0"/>
  </r>
  <r>
    <n v="7.3"/>
    <x v="0"/>
  </r>
  <r>
    <n v="6.7"/>
    <x v="0"/>
  </r>
  <r>
    <n v="5.7"/>
    <x v="0"/>
  </r>
  <r>
    <n v="7.1"/>
    <x v="0"/>
  </r>
  <r>
    <n v="7.2"/>
    <x v="0"/>
  </r>
  <r>
    <n v="7.4"/>
    <x v="0"/>
  </r>
  <r>
    <n v="7.7"/>
    <x v="0"/>
  </r>
  <r>
    <n v="7.7"/>
    <x v="0"/>
  </r>
  <r>
    <n v="7.4"/>
    <x v="0"/>
  </r>
  <r>
    <n v="8.4"/>
    <x v="0"/>
  </r>
  <r>
    <n v="7.1"/>
    <x v="0"/>
  </r>
  <r>
    <n v="7.2"/>
    <x v="6"/>
  </r>
  <r>
    <n v="7.5"/>
    <x v="0"/>
  </r>
  <r>
    <n v="5.4"/>
    <x v="0"/>
  </r>
  <r>
    <n v="8.1"/>
    <x v="0"/>
  </r>
  <r>
    <n v="6"/>
    <x v="6"/>
  </r>
  <r>
    <n v="7.8"/>
    <x v="18"/>
  </r>
  <r>
    <n v="6.8"/>
    <x v="0"/>
  </r>
  <r>
    <n v="6.5"/>
    <x v="0"/>
  </r>
  <r>
    <n v="7.7"/>
    <x v="24"/>
  </r>
  <r>
    <n v="6.4"/>
    <x v="3"/>
  </r>
  <r>
    <n v="6.5"/>
    <x v="0"/>
  </r>
  <r>
    <n v="7.3"/>
    <x v="13"/>
  </r>
  <r>
    <n v="6.6"/>
    <x v="0"/>
  </r>
  <r>
    <n v="7.9"/>
    <x v="9"/>
  </r>
  <r>
    <n v="5.9"/>
    <x v="0"/>
  </r>
  <r>
    <n v="4.7"/>
    <x v="8"/>
  </r>
  <r>
    <n v="8.6999999999999993"/>
    <x v="0"/>
  </r>
  <r>
    <n v="5.9"/>
    <x v="0"/>
  </r>
  <r>
    <n v="6.7"/>
    <x v="1"/>
  </r>
  <r>
    <n v="8.5"/>
    <x v="8"/>
  </r>
  <r>
    <n v="8.4"/>
    <x v="0"/>
  </r>
  <r>
    <n v="5.8"/>
    <x v="0"/>
  </r>
  <r>
    <n v="6.1"/>
    <x v="0"/>
  </r>
  <r>
    <n v="7.3"/>
    <x v="0"/>
  </r>
  <r>
    <n v="6.7"/>
    <x v="23"/>
  </r>
  <r>
    <n v="7.6"/>
    <x v="0"/>
  </r>
  <r>
    <n v="7.2"/>
    <x v="8"/>
  </r>
  <r>
    <n v="6.2"/>
    <x v="15"/>
  </r>
  <r>
    <n v="5.8"/>
    <x v="0"/>
  </r>
  <r>
    <n v="5.2"/>
    <x v="0"/>
  </r>
  <r>
    <n v="8.1"/>
    <x v="0"/>
  </r>
  <r>
    <n v="7.1"/>
    <x v="0"/>
  </r>
  <r>
    <n v="6.5"/>
    <x v="9"/>
  </r>
  <r>
    <n v="7.3"/>
    <x v="0"/>
  </r>
  <r>
    <n v="6.2"/>
    <x v="0"/>
  </r>
  <r>
    <n v="5"/>
    <x v="0"/>
  </r>
  <r>
    <n v="8"/>
    <x v="0"/>
  </r>
  <r>
    <n v="7.8"/>
    <x v="0"/>
  </r>
  <r>
    <n v="8.1"/>
    <x v="0"/>
  </r>
  <r>
    <n v="6.7"/>
    <x v="0"/>
  </r>
  <r>
    <n v="6.1"/>
    <x v="0"/>
  </r>
  <r>
    <n v="7.1"/>
    <x v="0"/>
  </r>
  <r>
    <n v="5.6"/>
    <x v="0"/>
  </r>
  <r>
    <n v="7.6"/>
    <x v="0"/>
  </r>
  <r>
    <n v="4.3"/>
    <x v="0"/>
  </r>
  <r>
    <n v="7.3"/>
    <x v="0"/>
  </r>
  <r>
    <n v="7.3"/>
    <x v="0"/>
  </r>
  <r>
    <n v="4.5999999999999996"/>
    <x v="0"/>
  </r>
  <r>
    <n v="6.8"/>
    <x v="0"/>
  </r>
  <r>
    <n v="7.5"/>
    <x v="0"/>
  </r>
  <r>
    <n v="7.1"/>
    <x v="0"/>
  </r>
  <r>
    <n v="7.3"/>
    <x v="0"/>
  </r>
  <r>
    <n v="8.3000000000000007"/>
    <x v="0"/>
  </r>
  <r>
    <n v="5.4"/>
    <x v="0"/>
  </r>
  <r>
    <n v="4"/>
    <x v="0"/>
  </r>
  <r>
    <n v="8"/>
    <x v="0"/>
  </r>
  <r>
    <n v="6.7"/>
    <x v="0"/>
  </r>
  <r>
    <n v="5.7"/>
    <x v="0"/>
  </r>
  <r>
    <n v="4.5999999999999996"/>
    <x v="0"/>
  </r>
  <r>
    <n v="4"/>
    <x v="0"/>
  </r>
  <r>
    <n v="7"/>
    <x v="0"/>
  </r>
  <r>
    <n v="7.4"/>
    <x v="0"/>
  </r>
  <r>
    <n v="5.9"/>
    <x v="0"/>
  </r>
  <r>
    <n v="4.5999999999999996"/>
    <x v="0"/>
  </r>
  <r>
    <n v="4.8"/>
    <x v="0"/>
  </r>
  <r>
    <n v="7.5"/>
    <x v="6"/>
  </r>
  <r>
    <n v="4.7"/>
    <x v="0"/>
  </r>
  <r>
    <n v="6.7"/>
    <x v="0"/>
  </r>
  <r>
    <n v="6.3"/>
    <x v="0"/>
  </r>
  <r>
    <n v="6"/>
    <x v="0"/>
  </r>
  <r>
    <n v="6.7"/>
    <x v="0"/>
  </r>
  <r>
    <n v="7.1"/>
    <x v="0"/>
  </r>
  <r>
    <n v="2.7"/>
    <x v="0"/>
  </r>
  <r>
    <n v="7.3"/>
    <x v="0"/>
  </r>
  <r>
    <n v="7.6"/>
    <x v="0"/>
  </r>
  <r>
    <n v="5.8"/>
    <x v="0"/>
  </r>
  <r>
    <n v="6.5"/>
    <x v="0"/>
  </r>
  <r>
    <n v="6.6"/>
    <x v="0"/>
  </r>
  <r>
    <n v="6.2"/>
    <x v="0"/>
  </r>
  <r>
    <n v="6.9"/>
    <x v="0"/>
  </r>
  <r>
    <n v="8.5"/>
    <x v="28"/>
  </r>
  <r>
    <n v="4.8"/>
    <x v="0"/>
  </r>
  <r>
    <n v="6.6"/>
    <x v="0"/>
  </r>
  <r>
    <n v="5.7"/>
    <x v="0"/>
  </r>
  <r>
    <n v="7"/>
    <x v="0"/>
  </r>
  <r>
    <n v="5.4"/>
    <x v="0"/>
  </r>
  <r>
    <n v="7.1"/>
    <x v="3"/>
  </r>
  <r>
    <n v="6.9"/>
    <x v="0"/>
  </r>
  <r>
    <n v="6.6"/>
    <x v="0"/>
  </r>
  <r>
    <n v="5.9"/>
    <x v="0"/>
  </r>
  <r>
    <n v="6.3"/>
    <x v="0"/>
  </r>
  <r>
    <n v="6.3"/>
    <x v="0"/>
  </r>
  <r>
    <n v="7.7"/>
    <x v="15"/>
  </r>
  <r>
    <n v="7"/>
    <x v="0"/>
  </r>
  <r>
    <n v="6.3"/>
    <x v="0"/>
  </r>
  <r>
    <n v="5.9"/>
    <x v="0"/>
  </r>
  <r>
    <n v="6.2"/>
    <x v="0"/>
  </r>
  <r>
    <n v="5"/>
    <x v="0"/>
  </r>
  <r>
    <n v="7.7"/>
    <x v="6"/>
  </r>
  <r>
    <n v="6.5"/>
    <x v="0"/>
  </r>
  <r>
    <n v="6.1"/>
    <x v="0"/>
  </r>
  <r>
    <n v="5.8"/>
    <x v="0"/>
  </r>
  <r>
    <n v="6.1"/>
    <x v="30"/>
  </r>
  <r>
    <n v="6"/>
    <x v="0"/>
  </r>
  <r>
    <n v="6.3"/>
    <x v="0"/>
  </r>
  <r>
    <n v="6.3"/>
    <x v="0"/>
  </r>
  <r>
    <n v="7.5"/>
    <x v="9"/>
  </r>
  <r>
    <n v="7.6"/>
    <x v="0"/>
  </r>
  <r>
    <n v="5.2"/>
    <x v="0"/>
  </r>
  <r>
    <n v="7.8"/>
    <x v="0"/>
  </r>
  <r>
    <n v="6.6"/>
    <x v="0"/>
  </r>
  <r>
    <n v="4.7"/>
    <x v="0"/>
  </r>
  <r>
    <n v="6.7"/>
    <x v="0"/>
  </r>
  <r>
    <n v="4.2"/>
    <x v="0"/>
  </r>
  <r>
    <n v="6.3"/>
    <x v="0"/>
  </r>
  <r>
    <n v="4.7"/>
    <x v="0"/>
  </r>
  <r>
    <n v="6"/>
    <x v="0"/>
  </r>
  <r>
    <n v="7.9"/>
    <x v="0"/>
  </r>
  <r>
    <n v="8.1"/>
    <x v="0"/>
  </r>
  <r>
    <n v="8.1999999999999993"/>
    <x v="0"/>
  </r>
  <r>
    <n v="6"/>
    <x v="0"/>
  </r>
  <r>
    <n v="6.8"/>
    <x v="0"/>
  </r>
  <r>
    <n v="7.3"/>
    <x v="0"/>
  </r>
  <r>
    <n v="7"/>
    <x v="0"/>
  </r>
  <r>
    <n v="7.3"/>
    <x v="0"/>
  </r>
  <r>
    <n v="7.5"/>
    <x v="30"/>
  </r>
  <r>
    <n v="6.8"/>
    <x v="0"/>
  </r>
  <r>
    <n v="7.1"/>
    <x v="0"/>
  </r>
  <r>
    <n v="6.9"/>
    <x v="0"/>
  </r>
  <r>
    <n v="6.9"/>
    <x v="0"/>
  </r>
  <r>
    <n v="6.9"/>
    <x v="0"/>
  </r>
  <r>
    <n v="8.4"/>
    <x v="0"/>
  </r>
  <r>
    <n v="7.9"/>
    <x v="0"/>
  </r>
  <r>
    <n v="7.2"/>
    <x v="0"/>
  </r>
  <r>
    <n v="7.8"/>
    <x v="0"/>
  </r>
  <r>
    <n v="3.5"/>
    <x v="0"/>
  </r>
  <r>
    <n v="7.3"/>
    <x v="0"/>
  </r>
  <r>
    <n v="7.5"/>
    <x v="0"/>
  </r>
  <r>
    <n v="7.8"/>
    <x v="0"/>
  </r>
  <r>
    <n v="6"/>
    <x v="0"/>
  </r>
  <r>
    <n v="7.3"/>
    <x v="0"/>
  </r>
  <r>
    <n v="8"/>
    <x v="0"/>
  </r>
  <r>
    <n v="7.6"/>
    <x v="0"/>
  </r>
  <r>
    <n v="7"/>
    <x v="0"/>
  </r>
  <r>
    <n v="7.5"/>
    <x v="0"/>
  </r>
  <r>
    <n v="6.8"/>
    <x v="0"/>
  </r>
  <r>
    <n v="3.9"/>
    <x v="0"/>
  </r>
  <r>
    <n v="6.1"/>
    <x v="0"/>
  </r>
  <r>
    <n v="7.5"/>
    <x v="0"/>
  </r>
  <r>
    <n v="8.1999999999999993"/>
    <x v="6"/>
  </r>
  <r>
    <n v="7.2"/>
    <x v="0"/>
  </r>
  <r>
    <n v="4.8"/>
    <x v="0"/>
  </r>
  <r>
    <n v="7.8"/>
    <x v="0"/>
  </r>
  <r>
    <n v="5.2"/>
    <x v="0"/>
  </r>
  <r>
    <n v="3.3"/>
    <x v="0"/>
  </r>
  <r>
    <n v="6.8"/>
    <x v="6"/>
  </r>
  <r>
    <n v="7"/>
    <x v="33"/>
  </r>
  <r>
    <n v="6.5"/>
    <x v="0"/>
  </r>
  <r>
    <n v="5.7"/>
    <x v="0"/>
  </r>
  <r>
    <n v="6.4"/>
    <x v="0"/>
  </r>
  <r>
    <n v="5.3"/>
    <x v="0"/>
  </r>
  <r>
    <n v="4.7"/>
    <x v="0"/>
  </r>
  <r>
    <n v="6.1"/>
    <x v="0"/>
  </r>
  <r>
    <n v="5.5"/>
    <x v="0"/>
  </r>
  <r>
    <n v="7.3"/>
    <x v="0"/>
  </r>
  <r>
    <n v="4.8"/>
    <x v="0"/>
  </r>
  <r>
    <n v="8.4"/>
    <x v="0"/>
  </r>
  <r>
    <n v="7"/>
    <x v="0"/>
  </r>
  <r>
    <n v="3.3"/>
    <x v="0"/>
  </r>
  <r>
    <n v="5.4"/>
    <x v="0"/>
  </r>
  <r>
    <n v="4.8"/>
    <x v="0"/>
  </r>
  <r>
    <n v="3.1"/>
    <x v="0"/>
  </r>
  <r>
    <n v="6.7"/>
    <x v="0"/>
  </r>
  <r>
    <n v="7.6"/>
    <x v="3"/>
  </r>
  <r>
    <n v="7.1"/>
    <x v="0"/>
  </r>
  <r>
    <n v="6.1"/>
    <x v="0"/>
  </r>
  <r>
    <n v="6.5"/>
    <x v="0"/>
  </r>
  <r>
    <n v="8.5"/>
    <x v="0"/>
  </r>
  <r>
    <n v="8.6999999999999993"/>
    <x v="30"/>
  </r>
  <r>
    <n v="7.1"/>
    <x v="0"/>
  </r>
  <r>
    <n v="6.6"/>
    <x v="0"/>
  </r>
  <r>
    <n v="6.7"/>
    <x v="0"/>
  </r>
  <r>
    <n v="8.3000000000000007"/>
    <x v="31"/>
  </r>
  <r>
    <n v="8.1"/>
    <x v="0"/>
  </r>
  <r>
    <n v="7.4"/>
    <x v="0"/>
  </r>
  <r>
    <n v="6.6"/>
    <x v="0"/>
  </r>
  <r>
    <n v="4.5"/>
    <x v="0"/>
  </r>
  <r>
    <n v="6.4"/>
    <x v="0"/>
  </r>
  <r>
    <n v="7.5"/>
    <x v="3"/>
  </r>
  <r>
    <n v="8"/>
    <x v="0"/>
  </r>
  <r>
    <n v="8.1"/>
    <x v="0"/>
  </r>
  <r>
    <n v="7.2"/>
    <x v="0"/>
  </r>
  <r>
    <n v="7.5"/>
    <x v="6"/>
  </r>
  <r>
    <n v="7.2"/>
    <x v="0"/>
  </r>
  <r>
    <n v="6.4"/>
    <x v="0"/>
  </r>
  <r>
    <n v="7.6"/>
    <x v="0"/>
  </r>
  <r>
    <n v="7.8"/>
    <x v="0"/>
  </r>
  <r>
    <n v="5.7"/>
    <x v="0"/>
  </r>
  <r>
    <n v="8.6"/>
    <x v="0"/>
  </r>
  <r>
    <n v="8.1999999999999993"/>
    <x v="0"/>
  </r>
  <r>
    <n v="6.6"/>
    <x v="0"/>
  </r>
  <r>
    <n v="5.7"/>
    <x v="0"/>
  </r>
  <r>
    <n v="7.4"/>
    <x v="0"/>
  </r>
  <r>
    <n v="8"/>
    <x v="0"/>
  </r>
  <r>
    <n v="7.3"/>
    <x v="4"/>
  </r>
  <r>
    <n v="5.4"/>
    <x v="0"/>
  </r>
  <r>
    <n v="7.4"/>
    <x v="0"/>
  </r>
  <r>
    <n v="5.7"/>
    <x v="0"/>
  </r>
  <r>
    <n v="6.8"/>
    <x v="0"/>
  </r>
  <r>
    <n v="5.4"/>
    <x v="0"/>
  </r>
  <r>
    <n v="8.1"/>
    <x v="0"/>
  </r>
  <r>
    <n v="6.1"/>
    <x v="0"/>
  </r>
  <r>
    <n v="5.0999999999999996"/>
    <x v="0"/>
  </r>
  <r>
    <n v="5.6"/>
    <x v="2"/>
  </r>
  <r>
    <n v="5.9"/>
    <x v="0"/>
  </r>
  <r>
    <n v="8.1999999999999993"/>
    <x v="0"/>
  </r>
  <r>
    <n v="5.3"/>
    <x v="0"/>
  </r>
  <r>
    <n v="6.8"/>
    <x v="0"/>
  </r>
  <r>
    <n v="8.3000000000000007"/>
    <x v="0"/>
  </r>
  <r>
    <n v="4.3"/>
    <x v="0"/>
  </r>
  <r>
    <n v="6.7"/>
    <x v="0"/>
  </r>
  <r>
    <n v="7.2"/>
    <x v="0"/>
  </r>
  <r>
    <n v="6.9"/>
    <x v="0"/>
  </r>
  <r>
    <n v="6.6"/>
    <x v="0"/>
  </r>
  <r>
    <n v="5.9"/>
    <x v="0"/>
  </r>
  <r>
    <n v="7.9"/>
    <x v="0"/>
  </r>
  <r>
    <n v="8.3000000000000007"/>
    <x v="0"/>
  </r>
  <r>
    <n v="5.2"/>
    <x v="0"/>
  </r>
  <r>
    <n v="7.8"/>
    <x v="0"/>
  </r>
  <r>
    <n v="7.8"/>
    <x v="0"/>
  </r>
  <r>
    <n v="3"/>
    <x v="0"/>
  </r>
  <r>
    <n v="7.9"/>
    <x v="0"/>
  </r>
  <r>
    <n v="3.2"/>
    <x v="0"/>
  </r>
  <r>
    <n v="6.5"/>
    <x v="0"/>
  </r>
  <r>
    <n v="6.9"/>
    <x v="0"/>
  </r>
  <r>
    <n v="7"/>
    <x v="0"/>
  </r>
  <r>
    <n v="7.4"/>
    <x v="0"/>
  </r>
  <r>
    <n v="7.8"/>
    <x v="8"/>
  </r>
  <r>
    <n v="6.9"/>
    <x v="0"/>
  </r>
  <r>
    <n v="4.4000000000000004"/>
    <x v="0"/>
  </r>
  <r>
    <n v="6"/>
    <x v="0"/>
  </r>
  <r>
    <n v="6.6"/>
    <x v="0"/>
  </r>
  <r>
    <n v="7.8"/>
    <x v="0"/>
  </r>
  <r>
    <n v="5.3"/>
    <x v="0"/>
  </r>
  <r>
    <n v="5.3"/>
    <x v="0"/>
  </r>
  <r>
    <n v="8"/>
    <x v="0"/>
  </r>
  <r>
    <n v="7.1"/>
    <x v="0"/>
  </r>
  <r>
    <n v="5.4"/>
    <x v="0"/>
  </r>
  <r>
    <n v="6.9"/>
    <x v="0"/>
  </r>
  <r>
    <n v="7.4"/>
    <x v="0"/>
  </r>
  <r>
    <n v="7.3"/>
    <x v="36"/>
  </r>
  <r>
    <n v="7.8"/>
    <x v="0"/>
  </r>
  <r>
    <n v="6.6"/>
    <x v="0"/>
  </r>
  <r>
    <n v="5.4"/>
    <x v="0"/>
  </r>
  <r>
    <n v="8.4"/>
    <x v="24"/>
  </r>
  <r>
    <n v="6.3"/>
    <x v="0"/>
  </r>
  <r>
    <n v="6.1"/>
    <x v="0"/>
  </r>
  <r>
    <n v="5"/>
    <x v="0"/>
  </r>
  <r>
    <n v="6.9"/>
    <x v="0"/>
  </r>
  <r>
    <n v="7.2"/>
    <x v="1"/>
  </r>
  <r>
    <n v="7.3"/>
    <x v="0"/>
  </r>
  <r>
    <n v="5.7"/>
    <x v="0"/>
  </r>
  <r>
    <n v="5"/>
    <x v="0"/>
  </r>
  <r>
    <n v="5.3"/>
    <x v="0"/>
  </r>
  <r>
    <n v="7.9"/>
    <x v="0"/>
  </r>
  <r>
    <n v="5"/>
    <x v="0"/>
  </r>
  <r>
    <n v="5.3"/>
    <x v="0"/>
  </r>
  <r>
    <n v="6"/>
    <x v="0"/>
  </r>
  <r>
    <n v="7.6"/>
    <x v="0"/>
  </r>
  <r>
    <n v="7.4"/>
    <x v="15"/>
  </r>
  <r>
    <n v="5.9"/>
    <x v="0"/>
  </r>
  <r>
    <n v="4.0999999999999996"/>
    <x v="0"/>
  </r>
  <r>
    <n v="6.7"/>
    <x v="0"/>
  </r>
  <r>
    <n v="5.8"/>
    <x v="0"/>
  </r>
  <r>
    <n v="6.2"/>
    <x v="0"/>
  </r>
  <r>
    <n v="5.3"/>
    <x v="0"/>
  </r>
  <r>
    <n v="3.3"/>
    <x v="0"/>
  </r>
  <r>
    <n v="6.5"/>
    <x v="0"/>
  </r>
  <r>
    <n v="6.2"/>
    <x v="0"/>
  </r>
  <r>
    <n v="5.9"/>
    <x v="0"/>
  </r>
  <r>
    <n v="5.5"/>
    <x v="0"/>
  </r>
  <r>
    <n v="5.5"/>
    <x v="0"/>
  </r>
  <r>
    <n v="2.6"/>
    <x v="0"/>
  </r>
  <r>
    <n v="5.8"/>
    <x v="0"/>
  </r>
  <r>
    <n v="7.4"/>
    <x v="0"/>
  </r>
  <r>
    <n v="5.0999999999999996"/>
    <x v="17"/>
  </r>
  <r>
    <n v="5.2"/>
    <x v="0"/>
  </r>
  <r>
    <n v="4.8"/>
    <x v="0"/>
  </r>
  <r>
    <n v="3.9"/>
    <x v="0"/>
  </r>
  <r>
    <n v="6.2"/>
    <x v="0"/>
  </r>
  <r>
    <n v="7"/>
    <x v="0"/>
  </r>
  <r>
    <n v="6.2"/>
    <x v="0"/>
  </r>
  <r>
    <n v="5.9"/>
    <x v="0"/>
  </r>
  <r>
    <n v="8"/>
    <x v="30"/>
  </r>
  <r>
    <n v="7.3"/>
    <x v="0"/>
  </r>
  <r>
    <n v="4.9000000000000004"/>
    <x v="0"/>
  </r>
  <r>
    <n v="6.5"/>
    <x v="0"/>
  </r>
  <r>
    <n v="4.3"/>
    <x v="0"/>
  </r>
  <r>
    <n v="6.4"/>
    <x v="0"/>
  </r>
  <r>
    <n v="7.6"/>
    <x v="0"/>
  </r>
  <r>
    <n v="6.8"/>
    <x v="3"/>
  </r>
  <r>
    <n v="6.1"/>
    <x v="0"/>
  </r>
  <r>
    <n v="4"/>
    <x v="0"/>
  </r>
  <r>
    <n v="7.4"/>
    <x v="0"/>
  </r>
  <r>
    <n v="8.3000000000000007"/>
    <x v="0"/>
  </r>
  <r>
    <n v="5.3"/>
    <x v="0"/>
  </r>
  <r>
    <n v="8.1"/>
    <x v="0"/>
  </r>
  <r>
    <n v="8"/>
    <x v="0"/>
  </r>
  <r>
    <n v="5.7"/>
    <x v="0"/>
  </r>
  <r>
    <n v="8.1999999999999993"/>
    <x v="8"/>
  </r>
  <r>
    <n v="7.1"/>
    <x v="0"/>
  </r>
  <r>
    <n v="7.4"/>
    <x v="0"/>
  </r>
  <r>
    <n v="6.6"/>
    <x v="37"/>
  </r>
  <r>
    <n v="5.7"/>
    <x v="31"/>
  </r>
  <r>
    <n v="6.9"/>
    <x v="0"/>
  </r>
  <r>
    <n v="7"/>
    <x v="18"/>
  </r>
  <r>
    <n v="7"/>
    <x v="0"/>
  </r>
  <r>
    <n v="7.8"/>
    <x v="0"/>
  </r>
  <r>
    <n v="5.9"/>
    <x v="0"/>
  </r>
  <r>
    <n v="7.4"/>
    <x v="26"/>
  </r>
  <r>
    <n v="7.8"/>
    <x v="0"/>
  </r>
  <r>
    <n v="6"/>
    <x v="0"/>
  </r>
  <r>
    <n v="5.3"/>
    <x v="0"/>
  </r>
  <r>
    <n v="7.9"/>
    <x v="0"/>
  </r>
  <r>
    <n v="7.2"/>
    <x v="6"/>
  </r>
  <r>
    <n v="7.4"/>
    <x v="4"/>
  </r>
  <r>
    <n v="5.3"/>
    <x v="0"/>
  </r>
  <r>
    <n v="8.3000000000000007"/>
    <x v="0"/>
  </r>
  <r>
    <n v="7.6"/>
    <x v="0"/>
  </r>
  <r>
    <n v="5.0999999999999996"/>
    <x v="0"/>
  </r>
  <r>
    <n v="5.0999999999999996"/>
    <x v="0"/>
  </r>
  <r>
    <n v="4.9000000000000004"/>
    <x v="0"/>
  </r>
  <r>
    <n v="6.9"/>
    <x v="0"/>
  </r>
  <r>
    <n v="4.5999999999999996"/>
    <x v="0"/>
  </r>
  <r>
    <n v="6.3"/>
    <x v="0"/>
  </r>
  <r>
    <n v="7.9"/>
    <x v="0"/>
  </r>
  <r>
    <n v="6.7"/>
    <x v="0"/>
  </r>
  <r>
    <n v="7.1"/>
    <x v="0"/>
  </r>
  <r>
    <n v="7.6"/>
    <x v="0"/>
  </r>
  <r>
    <n v="8.1"/>
    <x v="0"/>
  </r>
  <r>
    <n v="6.6"/>
    <x v="3"/>
  </r>
  <r>
    <n v="7"/>
    <x v="0"/>
  </r>
  <r>
    <n v="7.6"/>
    <x v="0"/>
  </r>
  <r>
    <n v="6.7"/>
    <x v="0"/>
  </r>
  <r>
    <n v="7.1"/>
    <x v="0"/>
  </r>
  <r>
    <n v="7.6"/>
    <x v="0"/>
  </r>
  <r>
    <n v="7.1"/>
    <x v="0"/>
  </r>
  <r>
    <n v="7.1"/>
    <x v="0"/>
  </r>
  <r>
    <n v="7.7"/>
    <x v="0"/>
  </r>
  <r>
    <n v="7.6"/>
    <x v="0"/>
  </r>
  <r>
    <n v="6.6"/>
    <x v="0"/>
  </r>
  <r>
    <n v="6.7"/>
    <x v="0"/>
  </r>
  <r>
    <n v="5.7"/>
    <x v="0"/>
  </r>
  <r>
    <n v="7.1"/>
    <x v="0"/>
  </r>
  <r>
    <n v="6.2"/>
    <x v="0"/>
  </r>
  <r>
    <n v="6.1"/>
    <x v="15"/>
  </r>
  <r>
    <n v="5.9"/>
    <x v="6"/>
  </r>
  <r>
    <n v="6.8"/>
    <x v="0"/>
  </r>
  <r>
    <n v="5.8"/>
    <x v="0"/>
  </r>
  <r>
    <n v="5"/>
    <x v="0"/>
  </r>
  <r>
    <n v="6.3"/>
    <x v="0"/>
  </r>
  <r>
    <n v="6.8"/>
    <x v="0"/>
  </r>
  <r>
    <n v="5.0999999999999996"/>
    <x v="0"/>
  </r>
  <r>
    <n v="6.6"/>
    <x v="0"/>
  </r>
  <r>
    <n v="5"/>
    <x v="0"/>
  </r>
  <r>
    <n v="7.7"/>
    <x v="0"/>
  </r>
  <r>
    <n v="3.1"/>
    <x v="0"/>
  </r>
  <r>
    <n v="6.5"/>
    <x v="0"/>
  </r>
  <r>
    <n v="3.9"/>
    <x v="0"/>
  </r>
  <r>
    <n v="6.8"/>
    <x v="0"/>
  </r>
  <r>
    <n v="7"/>
    <x v="0"/>
  </r>
  <r>
    <n v="5.9"/>
    <x v="0"/>
  </r>
  <r>
    <n v="5.8"/>
    <x v="0"/>
  </r>
  <r>
    <n v="7.3"/>
    <x v="0"/>
  </r>
  <r>
    <n v="7.8"/>
    <x v="0"/>
  </r>
  <r>
    <n v="7.8"/>
    <x v="0"/>
  </r>
  <r>
    <n v="6.9"/>
    <x v="0"/>
  </r>
  <r>
    <n v="5.7"/>
    <x v="0"/>
  </r>
  <r>
    <n v="4.7"/>
    <x v="0"/>
  </r>
  <r>
    <n v="5.9"/>
    <x v="0"/>
  </r>
  <r>
    <n v="5.9"/>
    <x v="0"/>
  </r>
  <r>
    <n v="4.3"/>
    <x v="0"/>
  </r>
  <r>
    <n v="7.5"/>
    <x v="0"/>
  </r>
  <r>
    <n v="4.8"/>
    <x v="0"/>
  </r>
  <r>
    <n v="5.8"/>
    <x v="0"/>
  </r>
  <r>
    <n v="5.3"/>
    <x v="0"/>
  </r>
  <r>
    <n v="6"/>
    <x v="0"/>
  </r>
  <r>
    <n v="8.1"/>
    <x v="0"/>
  </r>
  <r>
    <n v="7"/>
    <x v="0"/>
  </r>
  <r>
    <n v="7.6"/>
    <x v="33"/>
  </r>
  <r>
    <n v="7.2"/>
    <x v="0"/>
  </r>
  <r>
    <n v="7.5"/>
    <x v="6"/>
  </r>
  <r>
    <n v="6.3"/>
    <x v="0"/>
  </r>
  <r>
    <n v="6.7"/>
    <x v="0"/>
  </r>
  <r>
    <n v="4.8"/>
    <x v="0"/>
  </r>
  <r>
    <n v="5.5"/>
    <x v="0"/>
  </r>
  <r>
    <n v="7.5"/>
    <x v="0"/>
  </r>
  <r>
    <n v="5.0999999999999996"/>
    <x v="0"/>
  </r>
  <r>
    <n v="7.4"/>
    <x v="0"/>
  </r>
  <r>
    <n v="7.3"/>
    <x v="0"/>
  </r>
  <r>
    <n v="6.9"/>
    <x v="0"/>
  </r>
  <r>
    <n v="6.8"/>
    <x v="0"/>
  </r>
  <r>
    <n v="8.4"/>
    <x v="0"/>
  </r>
  <r>
    <n v="7.6"/>
    <x v="0"/>
  </r>
  <r>
    <n v="7.6"/>
    <x v="13"/>
  </r>
  <r>
    <n v="7.7"/>
    <x v="0"/>
  </r>
  <r>
    <n v="7.6"/>
    <x v="0"/>
  </r>
  <r>
    <n v="5.3"/>
    <x v="0"/>
  </r>
  <r>
    <n v="8.5"/>
    <x v="15"/>
  </r>
  <r>
    <n v="7"/>
    <x v="0"/>
  </r>
  <r>
    <n v="8"/>
    <x v="0"/>
  </r>
  <r>
    <n v="7.1"/>
    <x v="0"/>
  </r>
  <r>
    <n v="7.8"/>
    <x v="3"/>
  </r>
  <r>
    <n v="7.2"/>
    <x v="0"/>
  </r>
  <r>
    <n v="7.5"/>
    <x v="0"/>
  </r>
  <r>
    <n v="8"/>
    <x v="0"/>
  </r>
  <r>
    <n v="8.1"/>
    <x v="6"/>
  </r>
  <r>
    <n v="6.8"/>
    <x v="0"/>
  </r>
  <r>
    <n v="7.4"/>
    <x v="0"/>
  </r>
  <r>
    <n v="7.2"/>
    <x v="0"/>
  </r>
  <r>
    <n v="8.1"/>
    <x v="0"/>
  </r>
  <r>
    <n v="7"/>
    <x v="0"/>
  </r>
  <r>
    <n v="7.4"/>
    <x v="0"/>
  </r>
  <r>
    <n v="8.3000000000000007"/>
    <x v="0"/>
  </r>
  <r>
    <n v="6.1"/>
    <x v="0"/>
  </r>
  <r>
    <n v="7.5"/>
    <x v="0"/>
  </r>
  <r>
    <n v="7"/>
    <x v="0"/>
  </r>
  <r>
    <n v="5.3"/>
    <x v="0"/>
  </r>
  <r>
    <n v="4.7"/>
    <x v="0"/>
  </r>
  <r>
    <n v="5.7"/>
    <x v="0"/>
  </r>
  <r>
    <n v="8.1"/>
    <x v="0"/>
  </r>
  <r>
    <n v="7.8"/>
    <x v="0"/>
  </r>
  <r>
    <n v="6.5"/>
    <x v="0"/>
  </r>
  <r>
    <n v="8"/>
    <x v="20"/>
  </r>
  <r>
    <n v="3.3"/>
    <x v="0"/>
  </r>
  <r>
    <n v="8.3000000000000007"/>
    <x v="0"/>
  </r>
  <r>
    <n v="6.9"/>
    <x v="0"/>
  </r>
  <r>
    <n v="7.3"/>
    <x v="0"/>
  </r>
  <r>
    <n v="8.1"/>
    <x v="0"/>
  </r>
  <r>
    <n v="6.5"/>
    <x v="0"/>
  </r>
  <r>
    <n v="6.8"/>
    <x v="0"/>
  </r>
  <r>
    <n v="7.3"/>
    <x v="0"/>
  </r>
  <r>
    <n v="6.4"/>
    <x v="0"/>
  </r>
  <r>
    <n v="4.5999999999999996"/>
    <x v="0"/>
  </r>
  <r>
    <n v="6.5"/>
    <x v="3"/>
  </r>
  <r>
    <n v="7"/>
    <x v="0"/>
  </r>
  <r>
    <n v="5.4"/>
    <x v="0"/>
  </r>
  <r>
    <n v="6.7"/>
    <x v="0"/>
  </r>
  <r>
    <n v="2.8"/>
    <x v="8"/>
  </r>
  <r>
    <n v="7.4"/>
    <x v="0"/>
  </r>
  <r>
    <n v="5.8"/>
    <x v="0"/>
  </r>
  <r>
    <n v="7.1"/>
    <x v="0"/>
  </r>
  <r>
    <n v="4.5"/>
    <x v="0"/>
  </r>
  <r>
    <n v="7.9"/>
    <x v="0"/>
  </r>
  <r>
    <n v="5.3"/>
    <x v="8"/>
  </r>
  <r>
    <n v="5.4"/>
    <x v="0"/>
  </r>
  <r>
    <n v="4.8"/>
    <x v="0"/>
  </r>
  <r>
    <n v="5.9"/>
    <x v="0"/>
  </r>
  <r>
    <n v="6.2"/>
    <x v="0"/>
  </r>
  <r>
    <n v="5.9"/>
    <x v="0"/>
  </r>
  <r>
    <n v="6.6"/>
    <x v="0"/>
  </r>
  <r>
    <n v="6.6"/>
    <x v="0"/>
  </r>
  <r>
    <n v="5.0999999999999996"/>
    <x v="0"/>
  </r>
  <r>
    <n v="6"/>
    <x v="0"/>
  </r>
  <r>
    <n v="6.8"/>
    <x v="0"/>
  </r>
  <r>
    <n v="5.4"/>
    <x v="0"/>
  </r>
  <r>
    <n v="5.2"/>
    <x v="0"/>
  </r>
  <r>
    <n v="7.8"/>
    <x v="0"/>
  </r>
  <r>
    <n v="6.4"/>
    <x v="0"/>
  </r>
  <r>
    <n v="6.1"/>
    <x v="0"/>
  </r>
  <r>
    <n v="5.7"/>
    <x v="0"/>
  </r>
  <r>
    <n v="5.5"/>
    <x v="0"/>
  </r>
  <r>
    <n v="7.4"/>
    <x v="0"/>
  </r>
  <r>
    <n v="7.1"/>
    <x v="0"/>
  </r>
  <r>
    <n v="3.9"/>
    <x v="0"/>
  </r>
  <r>
    <n v="4.5999999999999996"/>
    <x v="0"/>
  </r>
  <r>
    <n v="7.3"/>
    <x v="0"/>
  </r>
  <r>
    <n v="7.7"/>
    <x v="0"/>
  </r>
  <r>
    <n v="4.9000000000000004"/>
    <x v="0"/>
  </r>
  <r>
    <n v="6.3"/>
    <x v="0"/>
  </r>
  <r>
    <n v="6.1"/>
    <x v="0"/>
  </r>
  <r>
    <n v="6.6"/>
    <x v="0"/>
  </r>
  <r>
    <n v="5.7"/>
    <x v="0"/>
  </r>
  <r>
    <n v="5.6"/>
    <x v="0"/>
  </r>
  <r>
    <n v="6"/>
    <x v="15"/>
  </r>
  <r>
    <n v="5.7"/>
    <x v="0"/>
  </r>
  <r>
    <n v="7"/>
    <x v="0"/>
  </r>
  <r>
    <n v="5.3"/>
    <x v="0"/>
  </r>
  <r>
    <n v="4.4000000000000004"/>
    <x v="0"/>
  </r>
  <r>
    <n v="3.4"/>
    <x v="0"/>
  </r>
  <r>
    <n v="4.5"/>
    <x v="0"/>
  </r>
  <r>
    <n v="3.4"/>
    <x v="0"/>
  </r>
  <r>
    <n v="7.1"/>
    <x v="0"/>
  </r>
  <r>
    <n v="6.4"/>
    <x v="0"/>
  </r>
  <r>
    <n v="5.2"/>
    <x v="0"/>
  </r>
  <r>
    <n v="7"/>
    <x v="0"/>
  </r>
  <r>
    <n v="7.3"/>
    <x v="0"/>
  </r>
  <r>
    <n v="8.1"/>
    <x v="32"/>
  </r>
  <r>
    <n v="5.8"/>
    <x v="3"/>
  </r>
  <r>
    <n v="5.9"/>
    <x v="0"/>
  </r>
  <r>
    <n v="6.4"/>
    <x v="8"/>
  </r>
  <r>
    <n v="7.5"/>
    <x v="0"/>
  </r>
  <r>
    <n v="7.8"/>
    <x v="0"/>
  </r>
  <r>
    <n v="6.3"/>
    <x v="0"/>
  </r>
  <r>
    <n v="7.2"/>
    <x v="0"/>
  </r>
  <r>
    <n v="5.6"/>
    <x v="0"/>
  </r>
  <r>
    <n v="7.2"/>
    <x v="0"/>
  </r>
  <r>
    <n v="8"/>
    <x v="0"/>
  </r>
  <r>
    <n v="8.5"/>
    <x v="0"/>
  </r>
  <r>
    <n v="6.8"/>
    <x v="6"/>
  </r>
  <r>
    <n v="7.3"/>
    <x v="0"/>
  </r>
  <r>
    <n v="5.5"/>
    <x v="0"/>
  </r>
  <r>
    <n v="7.3"/>
    <x v="0"/>
  </r>
  <r>
    <n v="6.3"/>
    <x v="0"/>
  </r>
  <r>
    <n v="5.0999999999999996"/>
    <x v="38"/>
  </r>
  <r>
    <n v="6.6"/>
    <x v="0"/>
  </r>
  <r>
    <n v="6.1"/>
    <x v="0"/>
  </r>
  <r>
    <n v="7.5"/>
    <x v="39"/>
  </r>
  <r>
    <n v="7"/>
    <x v="0"/>
  </r>
  <r>
    <n v="7.2"/>
    <x v="0"/>
  </r>
  <r>
    <n v="5.3"/>
    <x v="0"/>
  </r>
  <r>
    <n v="8.6999999999999993"/>
    <x v="0"/>
  </r>
  <r>
    <n v="3.4"/>
    <x v="0"/>
  </r>
  <r>
    <n v="5.4"/>
    <x v="0"/>
  </r>
  <r>
    <n v="7.8"/>
    <x v="15"/>
  </r>
  <r>
    <n v="6.7"/>
    <x v="0"/>
  </r>
  <r>
    <n v="4.7"/>
    <x v="0"/>
  </r>
  <r>
    <n v="6.3"/>
    <x v="0"/>
  </r>
  <r>
    <n v="7.4"/>
    <x v="6"/>
  </r>
  <r>
    <n v="6.1"/>
    <x v="0"/>
  </r>
  <r>
    <n v="7.5"/>
    <x v="0"/>
  </r>
  <r>
    <n v="6.3"/>
    <x v="0"/>
  </r>
  <r>
    <n v="6.3"/>
    <x v="0"/>
  </r>
  <r>
    <n v="6.8"/>
    <x v="0"/>
  </r>
  <r>
    <n v="7.8"/>
    <x v="8"/>
  </r>
  <r>
    <n v="6.9"/>
    <x v="0"/>
  </r>
  <r>
    <n v="8"/>
    <x v="0"/>
  </r>
  <r>
    <n v="7.8"/>
    <x v="0"/>
  </r>
  <r>
    <n v="7.4"/>
    <x v="0"/>
  </r>
  <r>
    <n v="6.1"/>
    <x v="0"/>
  </r>
  <r>
    <n v="4.3"/>
    <x v="0"/>
  </r>
  <r>
    <n v="3.5"/>
    <x v="0"/>
  </r>
  <r>
    <n v="7.2"/>
    <x v="32"/>
  </r>
  <r>
    <n v="4.7"/>
    <x v="0"/>
  </r>
  <r>
    <n v="7.3"/>
    <x v="20"/>
  </r>
  <r>
    <n v="7.9"/>
    <x v="0"/>
  </r>
  <r>
    <n v="5.0999999999999996"/>
    <x v="0"/>
  </r>
  <r>
    <n v="7.2"/>
    <x v="3"/>
  </r>
  <r>
    <n v="5.4"/>
    <x v="0"/>
  </r>
  <r>
    <n v="3.7"/>
    <x v="0"/>
  </r>
  <r>
    <n v="7.4"/>
    <x v="0"/>
  </r>
  <r>
    <n v="7.1"/>
    <x v="0"/>
  </r>
  <r>
    <n v="6.8"/>
    <x v="0"/>
  </r>
  <r>
    <n v="8.1999999999999993"/>
    <x v="0"/>
  </r>
  <r>
    <n v="7"/>
    <x v="0"/>
  </r>
  <r>
    <n v="7.4"/>
    <x v="0"/>
  </r>
  <r>
    <n v="6.7"/>
    <x v="0"/>
  </r>
  <r>
    <n v="5.7"/>
    <x v="4"/>
  </r>
  <r>
    <n v="9.1"/>
    <x v="1"/>
  </r>
  <r>
    <n v="7.6"/>
    <x v="0"/>
  </r>
  <r>
    <n v="7.2"/>
    <x v="0"/>
  </r>
  <r>
    <n v="7.5"/>
    <x v="0"/>
  </r>
  <r>
    <n v="6.8"/>
    <x v="0"/>
  </r>
  <r>
    <n v="6.9"/>
    <x v="0"/>
  </r>
  <r>
    <n v="7.9"/>
    <x v="6"/>
  </r>
  <r>
    <n v="7.6"/>
    <x v="20"/>
  </r>
  <r>
    <n v="6.7"/>
    <x v="0"/>
  </r>
  <r>
    <n v="5.8"/>
    <x v="0"/>
  </r>
  <r>
    <n v="6.5"/>
    <x v="0"/>
  </r>
  <r>
    <n v="7.2"/>
    <x v="0"/>
  </r>
  <r>
    <n v="6.9"/>
    <x v="0"/>
  </r>
  <r>
    <n v="5.5"/>
    <x v="0"/>
  </r>
  <r>
    <n v="6.5"/>
    <x v="0"/>
  </r>
  <r>
    <n v="6.2"/>
    <x v="0"/>
  </r>
  <r>
    <n v="6.7"/>
    <x v="0"/>
  </r>
  <r>
    <n v="5.7"/>
    <x v="0"/>
  </r>
  <r>
    <n v="8.6"/>
    <x v="0"/>
  </r>
  <r>
    <n v="6.5"/>
    <x v="0"/>
  </r>
  <r>
    <n v="6.3"/>
    <x v="0"/>
  </r>
  <r>
    <n v="4.3"/>
    <x v="0"/>
  </r>
  <r>
    <n v="6.1"/>
    <x v="0"/>
  </r>
  <r>
    <n v="6"/>
    <x v="0"/>
  </r>
  <r>
    <n v="5.8"/>
    <x v="0"/>
  </r>
  <r>
    <n v="6.7"/>
    <x v="0"/>
  </r>
  <r>
    <n v="6.7"/>
    <x v="0"/>
  </r>
  <r>
    <n v="7.6"/>
    <x v="0"/>
  </r>
  <r>
    <n v="5.0999999999999996"/>
    <x v="0"/>
  </r>
  <r>
    <n v="6.8"/>
    <x v="0"/>
  </r>
  <r>
    <n v="6.8"/>
    <x v="0"/>
  </r>
  <r>
    <n v="6.8"/>
    <x v="0"/>
  </r>
  <r>
    <n v="6.3"/>
    <x v="0"/>
  </r>
  <r>
    <n v="7.1"/>
    <x v="0"/>
  </r>
  <r>
    <n v="2.8"/>
    <x v="0"/>
  </r>
  <r>
    <n v="8.1999999999999993"/>
    <x v="0"/>
  </r>
  <r>
    <n v="3.1"/>
    <x v="0"/>
  </r>
  <r>
    <n v="7"/>
    <x v="0"/>
  </r>
  <r>
    <n v="3.3"/>
    <x v="0"/>
  </r>
  <r>
    <n v="3.6"/>
    <x v="0"/>
  </r>
  <r>
    <n v="7.7"/>
    <x v="0"/>
  </r>
  <r>
    <n v="6.7"/>
    <x v="6"/>
  </r>
  <r>
    <n v="5.5"/>
    <x v="0"/>
  </r>
  <r>
    <n v="6.6"/>
    <x v="0"/>
  </r>
  <r>
    <n v="4.8"/>
    <x v="0"/>
  </r>
  <r>
    <n v="5.5"/>
    <x v="0"/>
  </r>
  <r>
    <n v="6.3"/>
    <x v="3"/>
  </r>
  <r>
    <n v="6.9"/>
    <x v="0"/>
  </r>
  <r>
    <n v="6.5"/>
    <x v="0"/>
  </r>
  <r>
    <n v="8.1999999999999993"/>
    <x v="0"/>
  </r>
  <r>
    <n v="7.1"/>
    <x v="0"/>
  </r>
  <r>
    <n v="7.3"/>
    <x v="0"/>
  </r>
  <r>
    <n v="8.1"/>
    <x v="31"/>
  </r>
  <r>
    <n v="7.2"/>
    <x v="0"/>
  </r>
  <r>
    <n v="7.4"/>
    <x v="40"/>
  </r>
  <r>
    <n v="6.5"/>
    <x v="0"/>
  </r>
  <r>
    <n v="5.7"/>
    <x v="0"/>
  </r>
  <r>
    <n v="6.1"/>
    <x v="0"/>
  </r>
  <r>
    <n v="7.7"/>
    <x v="0"/>
  </r>
  <r>
    <n v="8.6999999999999993"/>
    <x v="0"/>
  </r>
  <r>
    <n v="4.3"/>
    <x v="0"/>
  </r>
  <r>
    <n v="6.2"/>
    <x v="0"/>
  </r>
  <r>
    <n v="3.3"/>
    <x v="0"/>
  </r>
  <r>
    <n v="2.7"/>
    <x v="0"/>
  </r>
  <r>
    <n v="5.2"/>
    <x v="0"/>
  </r>
  <r>
    <n v="8.1999999999999993"/>
    <x v="0"/>
  </r>
  <r>
    <n v="6.1"/>
    <x v="0"/>
  </r>
  <r>
    <n v="8"/>
    <x v="0"/>
  </r>
  <r>
    <n v="5.5"/>
    <x v="0"/>
  </r>
  <r>
    <n v="5.7"/>
    <x v="0"/>
  </r>
  <r>
    <n v="3.7"/>
    <x v="0"/>
  </r>
  <r>
    <n v="7.1"/>
    <x v="0"/>
  </r>
  <r>
    <n v="7.8"/>
    <x v="0"/>
  </r>
  <r>
    <n v="7.3"/>
    <x v="0"/>
  </r>
  <r>
    <n v="4.0999999999999996"/>
    <x v="0"/>
  </r>
  <r>
    <n v="7.2"/>
    <x v="0"/>
  </r>
  <r>
    <n v="7.7"/>
    <x v="0"/>
  </r>
  <r>
    <n v="7.1"/>
    <x v="0"/>
  </r>
  <r>
    <n v="7.6"/>
    <x v="0"/>
  </r>
  <r>
    <n v="7"/>
    <x v="6"/>
  </r>
  <r>
    <n v="5.5"/>
    <x v="0"/>
  </r>
  <r>
    <n v="7.4"/>
    <x v="8"/>
  </r>
  <r>
    <n v="7.7"/>
    <x v="0"/>
  </r>
  <r>
    <n v="7.2"/>
    <x v="0"/>
  </r>
  <r>
    <n v="7.8"/>
    <x v="0"/>
  </r>
  <r>
    <n v="6.6"/>
    <x v="0"/>
  </r>
  <r>
    <n v="6"/>
    <x v="0"/>
  </r>
  <r>
    <n v="8.4"/>
    <x v="0"/>
  </r>
  <r>
    <n v="6.5"/>
    <x v="0"/>
  </r>
  <r>
    <n v="8.9"/>
    <x v="17"/>
  </r>
  <r>
    <n v="7.9"/>
    <x v="30"/>
  </r>
  <r>
    <n v="6"/>
    <x v="0"/>
  </r>
  <r>
    <n v="6.1"/>
    <x v="0"/>
  </r>
  <r>
    <n v="7.4"/>
    <x v="0"/>
  </r>
  <r>
    <n v="6.2"/>
    <x v="0"/>
  </r>
  <r>
    <n v="5.6"/>
    <x v="3"/>
  </r>
  <r>
    <n v="7.2"/>
    <x v="6"/>
  </r>
  <r>
    <n v="6.1"/>
    <x v="0"/>
  </r>
  <r>
    <n v="3.8"/>
    <x v="0"/>
  </r>
  <r>
    <n v="7.1"/>
    <x v="0"/>
  </r>
  <r>
    <n v="4.5"/>
    <x v="0"/>
  </r>
  <r>
    <n v="3.8"/>
    <x v="0"/>
  </r>
  <r>
    <n v="6.2"/>
    <x v="0"/>
  </r>
  <r>
    <n v="6.6"/>
    <x v="0"/>
  </r>
  <r>
    <n v="4.5999999999999996"/>
    <x v="0"/>
  </r>
  <r>
    <n v="4.2"/>
    <x v="0"/>
  </r>
  <r>
    <n v="6.8"/>
    <x v="0"/>
  </r>
  <r>
    <n v="7.7"/>
    <x v="0"/>
  </r>
  <r>
    <n v="7.1"/>
    <x v="0"/>
  </r>
  <r>
    <n v="5.9"/>
    <x v="0"/>
  </r>
  <r>
    <n v="4.7"/>
    <x v="0"/>
  </r>
  <r>
    <n v="7"/>
    <x v="0"/>
  </r>
  <r>
    <n v="6.9"/>
    <x v="36"/>
  </r>
  <r>
    <n v="6.1"/>
    <x v="0"/>
  </r>
  <r>
    <n v="7.6"/>
    <x v="41"/>
  </r>
  <r>
    <n v="3"/>
    <x v="0"/>
  </r>
  <r>
    <n v="2.6"/>
    <x v="0"/>
  </r>
  <r>
    <n v="8.6"/>
    <x v="0"/>
  </r>
  <r>
    <n v="6.1"/>
    <x v="0"/>
  </r>
  <r>
    <n v="7.5"/>
    <x v="8"/>
  </r>
  <r>
    <n v="6.7"/>
    <x v="0"/>
  </r>
  <r>
    <n v="8.1"/>
    <x v="0"/>
  </r>
  <r>
    <n v="4.9000000000000004"/>
    <x v="0"/>
  </r>
  <r>
    <n v="6.8"/>
    <x v="0"/>
  </r>
  <r>
    <n v="6.8"/>
    <x v="0"/>
  </r>
  <r>
    <n v="5.7"/>
    <x v="0"/>
  </r>
  <r>
    <n v="8.3000000000000007"/>
    <x v="0"/>
  </r>
  <r>
    <n v="6.6"/>
    <x v="0"/>
  </r>
  <r>
    <n v="7.3"/>
    <x v="0"/>
  </r>
  <r>
    <n v="5"/>
    <x v="0"/>
  </r>
  <r>
    <n v="7"/>
    <x v="0"/>
  </r>
  <r>
    <n v="3.4"/>
    <x v="0"/>
  </r>
  <r>
    <n v="5.9"/>
    <x v="0"/>
  </r>
  <r>
    <n v="6"/>
    <x v="2"/>
  </r>
  <r>
    <n v="7.4"/>
    <x v="0"/>
  </r>
  <r>
    <n v="7.4"/>
    <x v="0"/>
  </r>
  <r>
    <n v="4.2"/>
    <x v="0"/>
  </r>
  <r>
    <n v="6.2"/>
    <x v="0"/>
  </r>
  <r>
    <n v="6.2"/>
    <x v="0"/>
  </r>
  <r>
    <n v="7.5"/>
    <x v="0"/>
  </r>
  <r>
    <n v="7.2"/>
    <x v="0"/>
  </r>
  <r>
    <n v="7.2"/>
    <x v="0"/>
  </r>
  <r>
    <n v="5.4"/>
    <x v="0"/>
  </r>
  <r>
    <n v="7"/>
    <x v="0"/>
  </r>
  <r>
    <n v="7.2"/>
    <x v="0"/>
  </r>
  <r>
    <n v="7.9"/>
    <x v="0"/>
  </r>
  <r>
    <n v="6.8"/>
    <x v="0"/>
  </r>
  <r>
    <n v="6.7"/>
    <x v="0"/>
  </r>
  <r>
    <n v="7.5"/>
    <x v="0"/>
  </r>
  <r>
    <n v="6.8"/>
    <x v="0"/>
  </r>
  <r>
    <n v="6.9"/>
    <x v="0"/>
  </r>
  <r>
    <n v="6.8"/>
    <x v="0"/>
  </r>
  <r>
    <n v="7.2"/>
    <x v="0"/>
  </r>
  <r>
    <n v="7.4"/>
    <x v="0"/>
  </r>
  <r>
    <n v="5.6"/>
    <x v="0"/>
  </r>
  <r>
    <n v="6.8"/>
    <x v="0"/>
  </r>
  <r>
    <n v="7.2"/>
    <x v="0"/>
  </r>
  <r>
    <n v="7.7"/>
    <x v="0"/>
  </r>
  <r>
    <n v="7"/>
    <x v="0"/>
  </r>
  <r>
    <n v="7.2"/>
    <x v="0"/>
  </r>
  <r>
    <n v="6.4"/>
    <x v="0"/>
  </r>
  <r>
    <n v="7.2"/>
    <x v="0"/>
  </r>
  <r>
    <n v="7.2"/>
    <x v="0"/>
  </r>
  <r>
    <n v="6.2"/>
    <x v="8"/>
  </r>
  <r>
    <n v="6.9"/>
    <x v="0"/>
  </r>
  <r>
    <n v="6.2"/>
    <x v="0"/>
  </r>
  <r>
    <n v="6.9"/>
    <x v="0"/>
  </r>
  <r>
    <n v="7"/>
    <x v="0"/>
  </r>
  <r>
    <n v="6.7"/>
    <x v="0"/>
  </r>
  <r>
    <n v="3.6"/>
    <x v="0"/>
  </r>
  <r>
    <n v="6.3"/>
    <x v="0"/>
  </r>
  <r>
    <n v="7.4"/>
    <x v="32"/>
  </r>
  <r>
    <n v="7.4"/>
    <x v="0"/>
  </r>
  <r>
    <n v="7.3"/>
    <x v="0"/>
  </r>
  <r>
    <n v="6.1"/>
    <x v="0"/>
  </r>
  <r>
    <n v="6.7"/>
    <x v="0"/>
  </r>
  <r>
    <n v="8.1999999999999993"/>
    <x v="41"/>
  </r>
  <r>
    <n v="7.7"/>
    <x v="0"/>
  </r>
  <r>
    <n v="7.3"/>
    <x v="0"/>
  </r>
  <r>
    <n v="7.4"/>
    <x v="0"/>
  </r>
  <r>
    <n v="5.7"/>
    <x v="0"/>
  </r>
  <r>
    <n v="7.6"/>
    <x v="0"/>
  </r>
  <r>
    <n v="6.8"/>
    <x v="0"/>
  </r>
  <r>
    <n v="5.6"/>
    <x v="0"/>
  </r>
  <r>
    <n v="4.8"/>
    <x v="8"/>
  </r>
  <r>
    <n v="6.4"/>
    <x v="0"/>
  </r>
  <r>
    <n v="6.8"/>
    <x v="0"/>
  </r>
  <r>
    <n v="6.1"/>
    <x v="0"/>
  </r>
  <r>
    <n v="5.2"/>
    <x v="0"/>
  </r>
  <r>
    <n v="6.9"/>
    <x v="0"/>
  </r>
  <r>
    <n v="6"/>
    <x v="0"/>
  </r>
  <r>
    <n v="6.3"/>
    <x v="0"/>
  </r>
  <r>
    <n v="6.1"/>
    <x v="0"/>
  </r>
  <r>
    <n v="5.5"/>
    <x v="0"/>
  </r>
  <r>
    <n v="6.9"/>
    <x v="0"/>
  </r>
  <r>
    <n v="5.6"/>
    <x v="0"/>
  </r>
  <r>
    <n v="1.9"/>
    <x v="0"/>
  </r>
  <r>
    <n v="4.0999999999999996"/>
    <x v="0"/>
  </r>
  <r>
    <n v="5.4"/>
    <x v="0"/>
  </r>
  <r>
    <n v="6.8"/>
    <x v="6"/>
  </r>
  <r>
    <n v="7"/>
    <x v="42"/>
  </r>
  <r>
    <n v="6.7"/>
    <x v="0"/>
  </r>
  <r>
    <n v="5.8"/>
    <x v="0"/>
  </r>
  <r>
    <n v="6.2"/>
    <x v="0"/>
  </r>
  <r>
    <n v="2.8"/>
    <x v="0"/>
  </r>
  <r>
    <n v="7.3"/>
    <x v="0"/>
  </r>
  <r>
    <n v="5.8"/>
    <x v="0"/>
  </r>
  <r>
    <n v="6.5"/>
    <x v="0"/>
  </r>
  <r>
    <n v="6.1"/>
    <x v="0"/>
  </r>
  <r>
    <n v="5.0999999999999996"/>
    <x v="0"/>
  </r>
  <r>
    <n v="2.2000000000000002"/>
    <x v="0"/>
  </r>
  <r>
    <n v="7.2"/>
    <x v="6"/>
  </r>
  <r>
    <n v="5.7"/>
    <x v="0"/>
  </r>
  <r>
    <n v="3.4"/>
    <x v="0"/>
  </r>
  <r>
    <n v="3.8"/>
    <x v="0"/>
  </r>
  <r>
    <n v="4.7"/>
    <x v="0"/>
  </r>
  <r>
    <n v="5.6"/>
    <x v="0"/>
  </r>
  <r>
    <n v="3.9"/>
    <x v="0"/>
  </r>
  <r>
    <n v="5.4"/>
    <x v="0"/>
  </r>
  <r>
    <n v="5.2"/>
    <x v="0"/>
  </r>
  <r>
    <n v="3.5"/>
    <x v="0"/>
  </r>
  <r>
    <n v="5.3"/>
    <x v="1"/>
  </r>
  <r>
    <n v="7"/>
    <x v="0"/>
  </r>
  <r>
    <n v="7.1"/>
    <x v="0"/>
  </r>
  <r>
    <n v="5.5"/>
    <x v="0"/>
  </r>
  <r>
    <n v="5.9"/>
    <x v="0"/>
  </r>
  <r>
    <n v="6"/>
    <x v="0"/>
  </r>
  <r>
    <n v="4.8"/>
    <x v="0"/>
  </r>
  <r>
    <n v="7.1"/>
    <x v="0"/>
  </r>
  <r>
    <n v="8.1999999999999993"/>
    <x v="0"/>
  </r>
  <r>
    <n v="5.7"/>
    <x v="0"/>
  </r>
  <r>
    <n v="7.9"/>
    <x v="43"/>
  </r>
  <r>
    <n v="7.3"/>
    <x v="0"/>
  </r>
  <r>
    <n v="7.1"/>
    <x v="0"/>
  </r>
  <r>
    <n v="6.4"/>
    <x v="0"/>
  </r>
  <r>
    <n v="5.9"/>
    <x v="44"/>
  </r>
  <r>
    <n v="7.5"/>
    <x v="0"/>
  </r>
  <r>
    <n v="6.4"/>
    <x v="0"/>
  </r>
  <r>
    <n v="7.4"/>
    <x v="0"/>
  </r>
  <r>
    <n v="7.3"/>
    <x v="0"/>
  </r>
  <r>
    <n v="6.5"/>
    <x v="0"/>
  </r>
  <r>
    <n v="7.2"/>
    <x v="0"/>
  </r>
  <r>
    <n v="6.7"/>
    <x v="3"/>
  </r>
  <r>
    <n v="7.1"/>
    <x v="0"/>
  </r>
  <r>
    <n v="6"/>
    <x v="0"/>
  </r>
  <r>
    <n v="6.7"/>
    <x v="0"/>
  </r>
  <r>
    <n v="5.6"/>
    <x v="0"/>
  </r>
  <r>
    <n v="7"/>
    <x v="0"/>
  </r>
  <r>
    <n v="4.9000000000000004"/>
    <x v="0"/>
  </r>
  <r>
    <n v="3.2"/>
    <x v="0"/>
  </r>
  <r>
    <n v="8.4"/>
    <x v="44"/>
  </r>
  <r>
    <n v="6.9"/>
    <x v="0"/>
  </r>
  <r>
    <n v="7.5"/>
    <x v="0"/>
  </r>
  <r>
    <n v="7.2"/>
    <x v="0"/>
  </r>
  <r>
    <n v="7.2"/>
    <x v="0"/>
  </r>
  <r>
    <n v="8"/>
    <x v="15"/>
  </r>
  <r>
    <n v="7.4"/>
    <x v="0"/>
  </r>
  <r>
    <n v="7.2"/>
    <x v="6"/>
  </r>
  <r>
    <n v="6.5"/>
    <x v="0"/>
  </r>
  <r>
    <n v="7.2"/>
    <x v="0"/>
  </r>
  <r>
    <n v="4.2"/>
    <x v="0"/>
  </r>
  <r>
    <n v="5.0999999999999996"/>
    <x v="0"/>
  </r>
  <r>
    <n v="6.4"/>
    <x v="33"/>
  </r>
  <r>
    <n v="6.8"/>
    <x v="0"/>
  </r>
  <r>
    <n v="6.2"/>
    <x v="0"/>
  </r>
  <r>
    <n v="7.5"/>
    <x v="0"/>
  </r>
  <r>
    <n v="7.7"/>
    <x v="0"/>
  </r>
  <r>
    <n v="6.9"/>
    <x v="0"/>
  </r>
  <r>
    <n v="7"/>
    <x v="0"/>
  </r>
  <r>
    <n v="7.5"/>
    <x v="0"/>
  </r>
  <r>
    <n v="6.3"/>
    <x v="0"/>
  </r>
  <r>
    <n v="5.5"/>
    <x v="0"/>
  </r>
  <r>
    <n v="4.8"/>
    <x v="0"/>
  </r>
  <r>
    <n v="8.1"/>
    <x v="17"/>
  </r>
  <r>
    <n v="6.6"/>
    <x v="0"/>
  </r>
  <r>
    <n v="5.2"/>
    <x v="0"/>
  </r>
  <r>
    <n v="5.6"/>
    <x v="0"/>
  </r>
  <r>
    <n v="3.1"/>
    <x v="0"/>
  </r>
  <r>
    <n v="8.1"/>
    <x v="0"/>
  </r>
  <r>
    <n v="8.3000000000000007"/>
    <x v="0"/>
  </r>
  <r>
    <n v="7.1"/>
    <x v="0"/>
  </r>
  <r>
    <n v="8.1"/>
    <x v="0"/>
  </r>
  <r>
    <n v="7.2"/>
    <x v="0"/>
  </r>
  <r>
    <n v="6.3"/>
    <x v="0"/>
  </r>
  <r>
    <n v="4"/>
    <x v="0"/>
  </r>
  <r>
    <n v="7.2"/>
    <x v="0"/>
  </r>
  <r>
    <n v="5.3"/>
    <x v="0"/>
  </r>
  <r>
    <n v="7.2"/>
    <x v="0"/>
  </r>
  <r>
    <n v="6.5"/>
    <x v="0"/>
  </r>
  <r>
    <n v="6.5"/>
    <x v="0"/>
  </r>
  <r>
    <n v="4.9000000000000004"/>
    <x v="0"/>
  </r>
  <r>
    <n v="5.2"/>
    <x v="0"/>
  </r>
  <r>
    <n v="7.4"/>
    <x v="0"/>
  </r>
  <r>
    <n v="7.4"/>
    <x v="0"/>
  </r>
  <r>
    <n v="5.4"/>
    <x v="0"/>
  </r>
  <r>
    <n v="3.9"/>
    <x v="0"/>
  </r>
  <r>
    <n v="5.3"/>
    <x v="0"/>
  </r>
  <r>
    <n v="7.8"/>
    <x v="0"/>
  </r>
  <r>
    <n v="6.4"/>
    <x v="0"/>
  </r>
  <r>
    <n v="8.1"/>
    <x v="0"/>
  </r>
  <r>
    <n v="6.5"/>
    <x v="0"/>
  </r>
  <r>
    <n v="5.6"/>
    <x v="0"/>
  </r>
  <r>
    <n v="5.6"/>
    <x v="0"/>
  </r>
  <r>
    <n v="6.6"/>
    <x v="0"/>
  </r>
  <r>
    <n v="6.3"/>
    <x v="0"/>
  </r>
  <r>
    <n v="7.7"/>
    <x v="3"/>
  </r>
  <r>
    <n v="7"/>
    <x v="0"/>
  </r>
  <r>
    <n v="8"/>
    <x v="0"/>
  </r>
  <r>
    <n v="7.2"/>
    <x v="3"/>
  </r>
  <r>
    <n v="4.5"/>
    <x v="0"/>
  </r>
  <r>
    <n v="7.7"/>
    <x v="0"/>
  </r>
  <r>
    <n v="7.2"/>
    <x v="0"/>
  </r>
  <r>
    <n v="6.1"/>
    <x v="0"/>
  </r>
  <r>
    <n v="6.4"/>
    <x v="45"/>
  </r>
  <r>
    <n v="6.5"/>
    <x v="0"/>
  </r>
  <r>
    <n v="7"/>
    <x v="8"/>
  </r>
  <r>
    <n v="6.1"/>
    <x v="0"/>
  </r>
  <r>
    <n v="5.7"/>
    <x v="0"/>
  </r>
  <r>
    <n v="5.4"/>
    <x v="0"/>
  </r>
  <r>
    <n v="5.9"/>
    <x v="0"/>
  </r>
  <r>
    <n v="7.5"/>
    <x v="0"/>
  </r>
  <r>
    <n v="7.7"/>
    <x v="0"/>
  </r>
  <r>
    <n v="7.1"/>
    <x v="0"/>
  </r>
  <r>
    <n v="7.4"/>
    <x v="0"/>
  </r>
  <r>
    <n v="7.6"/>
    <x v="0"/>
  </r>
  <r>
    <n v="6.4"/>
    <x v="0"/>
  </r>
  <r>
    <n v="7.4"/>
    <x v="19"/>
  </r>
  <r>
    <n v="6.8"/>
    <x v="0"/>
  </r>
  <r>
    <n v="6.5"/>
    <x v="0"/>
  </r>
  <r>
    <n v="6"/>
    <x v="0"/>
  </r>
  <r>
    <n v="7.3"/>
    <x v="0"/>
  </r>
  <r>
    <n v="7.3"/>
    <x v="0"/>
  </r>
  <r>
    <n v="6.5"/>
    <x v="0"/>
  </r>
  <r>
    <n v="6"/>
    <x v="0"/>
  </r>
  <r>
    <n v="5.3"/>
    <x v="0"/>
  </r>
  <r>
    <n v="6.6"/>
    <x v="0"/>
  </r>
  <r>
    <n v="6.1"/>
    <x v="0"/>
  </r>
  <r>
    <n v="7.1"/>
    <x v="0"/>
  </r>
  <r>
    <n v="8.6999999999999993"/>
    <x v="2"/>
  </r>
  <r>
    <n v="8.4"/>
    <x v="0"/>
  </r>
  <r>
    <n v="5.8"/>
    <x v="0"/>
  </r>
  <r>
    <n v="6.2"/>
    <x v="0"/>
  </r>
  <r>
    <n v="5.8"/>
    <x v="0"/>
  </r>
  <r>
    <n v="6.7"/>
    <x v="0"/>
  </r>
  <r>
    <n v="5.7"/>
    <x v="0"/>
  </r>
  <r>
    <n v="6.1"/>
    <x v="0"/>
  </r>
  <r>
    <n v="6.4"/>
    <x v="0"/>
  </r>
  <r>
    <n v="5"/>
    <x v="0"/>
  </r>
  <r>
    <n v="6.5"/>
    <x v="0"/>
  </r>
  <r>
    <n v="4.5999999999999996"/>
    <x v="0"/>
  </r>
  <r>
    <n v="7.7"/>
    <x v="4"/>
  </r>
  <r>
    <n v="7.3"/>
    <x v="0"/>
  </r>
  <r>
    <n v="6.6"/>
    <x v="0"/>
  </r>
  <r>
    <n v="6.4"/>
    <x v="0"/>
  </r>
  <r>
    <n v="5.8"/>
    <x v="0"/>
  </r>
  <r>
    <n v="7.2"/>
    <x v="0"/>
  </r>
  <r>
    <n v="7.2"/>
    <x v="0"/>
  </r>
  <r>
    <n v="3.5"/>
    <x v="0"/>
  </r>
  <r>
    <n v="7.5"/>
    <x v="0"/>
  </r>
  <r>
    <n v="2.2000000000000002"/>
    <x v="0"/>
  </r>
  <r>
    <n v="3.3"/>
    <x v="0"/>
  </r>
  <r>
    <n v="6.6"/>
    <x v="0"/>
  </r>
  <r>
    <n v="6.9"/>
    <x v="6"/>
  </r>
  <r>
    <n v="4"/>
    <x v="0"/>
  </r>
  <r>
    <n v="7.4"/>
    <x v="0"/>
  </r>
  <r>
    <n v="8.3000000000000007"/>
    <x v="0"/>
  </r>
  <r>
    <n v="5.7"/>
    <x v="0"/>
  </r>
  <r>
    <n v="6.8"/>
    <x v="0"/>
  </r>
  <r>
    <n v="5.2"/>
    <x v="0"/>
  </r>
  <r>
    <n v="6.4"/>
    <x v="0"/>
  </r>
  <r>
    <n v="6.2"/>
    <x v="0"/>
  </r>
  <r>
    <n v="5.9"/>
    <x v="0"/>
  </r>
  <r>
    <n v="7.7"/>
    <x v="0"/>
  </r>
  <r>
    <n v="4.3"/>
    <x v="0"/>
  </r>
  <r>
    <n v="7.1"/>
    <x v="0"/>
  </r>
  <r>
    <n v="6.2"/>
    <x v="0"/>
  </r>
  <r>
    <n v="6.8"/>
    <x v="0"/>
  </r>
  <r>
    <n v="7.7"/>
    <x v="0"/>
  </r>
  <r>
    <n v="8.1999999999999993"/>
    <x v="0"/>
  </r>
  <r>
    <n v="7.5"/>
    <x v="0"/>
  </r>
  <r>
    <n v="7.6"/>
    <x v="23"/>
  </r>
  <r>
    <n v="4.0999999999999996"/>
    <x v="0"/>
  </r>
  <r>
    <n v="6.9"/>
    <x v="0"/>
  </r>
  <r>
    <n v="7.1"/>
    <x v="0"/>
  </r>
  <r>
    <n v="6.3"/>
    <x v="0"/>
  </r>
  <r>
    <n v="7.7"/>
    <x v="0"/>
  </r>
  <r>
    <n v="8.3000000000000007"/>
    <x v="0"/>
  </r>
  <r>
    <n v="7.1"/>
    <x v="6"/>
  </r>
  <r>
    <n v="4.7"/>
    <x v="0"/>
  </r>
  <r>
    <n v="7.7"/>
    <x v="0"/>
  </r>
  <r>
    <n v="7.2"/>
    <x v="0"/>
  </r>
  <r>
    <n v="5.0999999999999996"/>
    <x v="0"/>
  </r>
  <r>
    <n v="5.4"/>
    <x v="0"/>
  </r>
  <r>
    <n v="6.9"/>
    <x v="17"/>
  </r>
  <r>
    <n v="8.1999999999999993"/>
    <x v="0"/>
  </r>
  <r>
    <n v="6.1"/>
    <x v="0"/>
  </r>
  <r>
    <n v="6.1"/>
    <x v="0"/>
  </r>
  <r>
    <n v="6.9"/>
    <x v="0"/>
  </r>
  <r>
    <n v="5.8"/>
    <x v="0"/>
  </r>
  <r>
    <n v="6"/>
    <x v="3"/>
  </r>
  <r>
    <n v="8.1999999999999993"/>
    <x v="23"/>
  </r>
  <r>
    <n v="8"/>
    <x v="1"/>
  </r>
  <r>
    <n v="7"/>
    <x v="0"/>
  </r>
  <r>
    <n v="6.3"/>
    <x v="0"/>
  </r>
  <r>
    <n v="7.6"/>
    <x v="0"/>
  </r>
  <r>
    <n v="6.1"/>
    <x v="0"/>
  </r>
  <r>
    <n v="7.2"/>
    <x v="20"/>
  </r>
  <r>
    <n v="7.8"/>
    <x v="0"/>
  </r>
  <r>
    <n v="4.7"/>
    <x v="0"/>
  </r>
  <r>
    <n v="7.5"/>
    <x v="0"/>
  </r>
  <r>
    <n v="6.7"/>
    <x v="0"/>
  </r>
  <r>
    <n v="3.4"/>
    <x v="0"/>
  </r>
  <r>
    <n v="7.9"/>
    <x v="0"/>
  </r>
  <r>
    <n v="8.9"/>
    <x v="0"/>
  </r>
  <r>
    <n v="6.9"/>
    <x v="0"/>
  </r>
  <r>
    <n v="8.1999999999999993"/>
    <x v="0"/>
  </r>
  <r>
    <n v="7.3"/>
    <x v="46"/>
  </r>
  <r>
    <n v="8"/>
    <x v="0"/>
  </r>
  <r>
    <n v="6.7"/>
    <x v="0"/>
  </r>
  <r>
    <n v="6.6"/>
    <x v="0"/>
  </r>
  <r>
    <n v="6.9"/>
    <x v="3"/>
  </r>
  <r>
    <n v="7.1"/>
    <x v="0"/>
  </r>
  <r>
    <n v="5.6"/>
    <x v="0"/>
  </r>
  <r>
    <n v="6.7"/>
    <x v="0"/>
  </r>
  <r>
    <n v="7.1"/>
    <x v="0"/>
  </r>
  <r>
    <n v="5.2"/>
    <x v="0"/>
  </r>
  <r>
    <n v="7.7"/>
    <x v="3"/>
  </r>
  <r>
    <n v="7.5"/>
    <x v="0"/>
  </r>
  <r>
    <n v="7.6"/>
    <x v="0"/>
  </r>
  <r>
    <n v="8.1"/>
    <x v="0"/>
  </r>
  <r>
    <n v="5.5"/>
    <x v="0"/>
  </r>
  <r>
    <n v="6.6"/>
    <x v="0"/>
  </r>
  <r>
    <n v="3.2"/>
    <x v="0"/>
  </r>
  <r>
    <n v="7.4"/>
    <x v="0"/>
  </r>
  <r>
    <n v="6.6"/>
    <x v="0"/>
  </r>
  <r>
    <n v="6.2"/>
    <x v="0"/>
  </r>
  <r>
    <n v="4.8"/>
    <x v="0"/>
  </r>
  <r>
    <n v="4.5"/>
    <x v="0"/>
  </r>
  <r>
    <n v="7.2"/>
    <x v="0"/>
  </r>
  <r>
    <n v="4.3"/>
    <x v="0"/>
  </r>
  <r>
    <n v="4.5"/>
    <x v="0"/>
  </r>
  <r>
    <n v="6.4"/>
    <x v="0"/>
  </r>
  <r>
    <n v="6.4"/>
    <x v="0"/>
  </r>
  <r>
    <n v="7.3"/>
    <x v="0"/>
  </r>
  <r>
    <n v="6.9"/>
    <x v="0"/>
  </r>
  <r>
    <n v="4.3"/>
    <x v="0"/>
  </r>
  <r>
    <n v="7.2"/>
    <x v="0"/>
  </r>
  <r>
    <n v="6.5"/>
    <x v="0"/>
  </r>
  <r>
    <n v="6.6"/>
    <x v="0"/>
  </r>
  <r>
    <n v="6.7"/>
    <x v="0"/>
  </r>
  <r>
    <n v="4.3"/>
    <x v="0"/>
  </r>
  <r>
    <n v="7.3"/>
    <x v="0"/>
  </r>
  <r>
    <n v="6.4"/>
    <x v="0"/>
  </r>
  <r>
    <n v="7"/>
    <x v="0"/>
  </r>
  <r>
    <n v="5.5"/>
    <x v="0"/>
  </r>
  <r>
    <n v="6.7"/>
    <x v="0"/>
  </r>
  <r>
    <n v="4.3"/>
    <x v="0"/>
  </r>
  <r>
    <n v="6.1"/>
    <x v="0"/>
  </r>
  <r>
    <n v="6.8"/>
    <x v="13"/>
  </r>
  <r>
    <n v="3.9"/>
    <x v="0"/>
  </r>
  <r>
    <n v="8.5"/>
    <x v="0"/>
  </r>
  <r>
    <n v="6.9"/>
    <x v="0"/>
  </r>
  <r>
    <n v="7.3"/>
    <x v="0"/>
  </r>
  <r>
    <n v="6.9"/>
    <x v="0"/>
  </r>
  <r>
    <n v="6.3"/>
    <x v="0"/>
  </r>
  <r>
    <n v="2.5"/>
    <x v="0"/>
  </r>
  <r>
    <n v="5.7"/>
    <x v="0"/>
  </r>
  <r>
    <n v="7"/>
    <x v="0"/>
  </r>
  <r>
    <n v="6.2"/>
    <x v="0"/>
  </r>
  <r>
    <n v="6.9"/>
    <x v="0"/>
  </r>
  <r>
    <n v="4.5"/>
    <x v="0"/>
  </r>
  <r>
    <n v="7.8"/>
    <x v="0"/>
  </r>
  <r>
    <n v="4.4000000000000004"/>
    <x v="0"/>
  </r>
  <r>
    <n v="7.4"/>
    <x v="0"/>
  </r>
  <r>
    <n v="6.6"/>
    <x v="0"/>
  </r>
  <r>
    <n v="8"/>
    <x v="0"/>
  </r>
  <r>
    <n v="8.3000000000000007"/>
    <x v="1"/>
  </r>
  <r>
    <n v="6.5"/>
    <x v="0"/>
  </r>
  <r>
    <n v="7.1"/>
    <x v="0"/>
  </r>
  <r>
    <n v="7.1"/>
    <x v="0"/>
  </r>
  <r>
    <n v="4"/>
    <x v="0"/>
  </r>
  <r>
    <n v="7.5"/>
    <x v="0"/>
  </r>
  <r>
    <n v="7"/>
    <x v="0"/>
  </r>
  <r>
    <n v="4"/>
    <x v="0"/>
  </r>
  <r>
    <n v="6.7"/>
    <x v="0"/>
  </r>
  <r>
    <n v="7.2"/>
    <x v="0"/>
  </r>
  <r>
    <n v="7"/>
    <x v="0"/>
  </r>
  <r>
    <n v="7.4"/>
    <x v="0"/>
  </r>
  <r>
    <n v="8"/>
    <x v="17"/>
  </r>
  <r>
    <n v="6.5"/>
    <x v="0"/>
  </r>
  <r>
    <n v="7.2"/>
    <x v="0"/>
  </r>
  <r>
    <n v="6.4"/>
    <x v="0"/>
  </r>
  <r>
    <n v="6.5"/>
    <x v="0"/>
  </r>
  <r>
    <n v="6.8"/>
    <x v="15"/>
  </r>
  <r>
    <n v="6.9"/>
    <x v="0"/>
  </r>
  <r>
    <n v="7.5"/>
    <x v="0"/>
  </r>
  <r>
    <n v="7.1"/>
    <x v="0"/>
  </r>
  <r>
    <n v="5.0999999999999996"/>
    <x v="0"/>
  </r>
  <r>
    <n v="6.2"/>
    <x v="0"/>
  </r>
  <r>
    <n v="3.9"/>
    <x v="0"/>
  </r>
  <r>
    <n v="6"/>
    <x v="0"/>
  </r>
  <r>
    <n v="6.8"/>
    <x v="0"/>
  </r>
  <r>
    <n v="7.4"/>
    <x v="3"/>
  </r>
  <r>
    <n v="8.1"/>
    <x v="31"/>
  </r>
  <r>
    <n v="6.5"/>
    <x v="0"/>
  </r>
  <r>
    <n v="8"/>
    <x v="0"/>
  </r>
  <r>
    <n v="7.7"/>
    <x v="0"/>
  </r>
  <r>
    <n v="7.2"/>
    <x v="0"/>
  </r>
  <r>
    <n v="5.4"/>
    <x v="0"/>
  </r>
  <r>
    <n v="6.7"/>
    <x v="0"/>
  </r>
  <r>
    <n v="6.3"/>
    <x v="0"/>
  </r>
  <r>
    <n v="8.1"/>
    <x v="0"/>
  </r>
  <r>
    <n v="8.5"/>
    <x v="44"/>
  </r>
  <r>
    <n v="7.7"/>
    <x v="0"/>
  </r>
  <r>
    <n v="6.5"/>
    <x v="0"/>
  </r>
  <r>
    <n v="8.6999999999999993"/>
    <x v="0"/>
  </r>
  <r>
    <n v="6.5"/>
    <x v="43"/>
  </r>
  <r>
    <n v="7"/>
    <x v="0"/>
  </r>
  <r>
    <n v="5.8"/>
    <x v="0"/>
  </r>
  <r>
    <n v="5.5"/>
    <x v="0"/>
  </r>
  <r>
    <n v="7"/>
    <x v="0"/>
  </r>
  <r>
    <n v="6.3"/>
    <x v="0"/>
  </r>
  <r>
    <n v="7.9"/>
    <x v="0"/>
  </r>
  <r>
    <n v="7.3"/>
    <x v="0"/>
  </r>
  <r>
    <n v="7.4"/>
    <x v="0"/>
  </r>
  <r>
    <n v="5.4"/>
    <x v="0"/>
  </r>
  <r>
    <n v="7.1"/>
    <x v="0"/>
  </r>
  <r>
    <n v="7.5"/>
    <x v="0"/>
  </r>
  <r>
    <n v="8.4"/>
    <x v="0"/>
  </r>
  <r>
    <n v="7"/>
    <x v="0"/>
  </r>
  <r>
    <n v="5.3"/>
    <x v="0"/>
  </r>
  <r>
    <n v="7.1"/>
    <x v="0"/>
  </r>
  <r>
    <n v="7.5"/>
    <x v="0"/>
  </r>
  <r>
    <n v="6.1"/>
    <x v="0"/>
  </r>
  <r>
    <n v="7.2"/>
    <x v="0"/>
  </r>
  <r>
    <n v="6.7"/>
    <x v="0"/>
  </r>
  <r>
    <n v="8.1999999999999993"/>
    <x v="32"/>
  </r>
  <r>
    <n v="6.6"/>
    <x v="0"/>
  </r>
  <r>
    <n v="6.7"/>
    <x v="0"/>
  </r>
  <r>
    <n v="5.0999999999999996"/>
    <x v="0"/>
  </r>
  <r>
    <n v="7"/>
    <x v="0"/>
  </r>
  <r>
    <n v="7"/>
    <x v="0"/>
  </r>
  <r>
    <n v="8"/>
    <x v="0"/>
  </r>
  <r>
    <n v="7.4"/>
    <x v="3"/>
  </r>
  <r>
    <n v="5.4"/>
    <x v="0"/>
  </r>
  <r>
    <n v="5.7"/>
    <x v="0"/>
  </r>
  <r>
    <n v="6.7"/>
    <x v="0"/>
  </r>
  <r>
    <n v="4.2"/>
    <x v="0"/>
  </r>
  <r>
    <n v="7.4"/>
    <x v="0"/>
  </r>
  <r>
    <n v="4.8"/>
    <x v="1"/>
  </r>
  <r>
    <n v="7"/>
    <x v="0"/>
  </r>
  <r>
    <n v="7.3"/>
    <x v="0"/>
  </r>
  <r>
    <n v="5.8"/>
    <x v="0"/>
  </r>
  <r>
    <n v="7"/>
    <x v="0"/>
  </r>
  <r>
    <n v="3.2"/>
    <x v="0"/>
  </r>
  <r>
    <n v="6.8"/>
    <x v="0"/>
  </r>
  <r>
    <n v="7.7"/>
    <x v="0"/>
  </r>
  <r>
    <n v="5.6"/>
    <x v="0"/>
  </r>
  <r>
    <n v="7.1"/>
    <x v="0"/>
  </r>
  <r>
    <n v="3.6"/>
    <x v="0"/>
  </r>
  <r>
    <n v="6.8"/>
    <x v="0"/>
  </r>
  <r>
    <n v="7.6"/>
    <x v="0"/>
  </r>
  <r>
    <n v="6.6"/>
    <x v="0"/>
  </r>
  <r>
    <n v="8.3000000000000007"/>
    <x v="0"/>
  </r>
  <r>
    <n v="7.5"/>
    <x v="0"/>
  </r>
  <r>
    <n v="5.4"/>
    <x v="0"/>
  </r>
  <r>
    <n v="5.3"/>
    <x v="0"/>
  </r>
  <r>
    <n v="4.5"/>
    <x v="0"/>
  </r>
  <r>
    <n v="7.3"/>
    <x v="0"/>
  </r>
  <r>
    <n v="5.6"/>
    <x v="0"/>
  </r>
  <r>
    <n v="5.6"/>
    <x v="0"/>
  </r>
  <r>
    <n v="4.0999999999999996"/>
    <x v="0"/>
  </r>
  <r>
    <n v="6.8"/>
    <x v="0"/>
  </r>
  <r>
    <n v="6.3"/>
    <x v="0"/>
  </r>
  <r>
    <n v="5.8"/>
    <x v="0"/>
  </r>
  <r>
    <n v="6.6"/>
    <x v="0"/>
  </r>
  <r>
    <n v="6.7"/>
    <x v="0"/>
  </r>
  <r>
    <n v="6.4"/>
    <x v="30"/>
  </r>
  <r>
    <n v="6.3"/>
    <x v="0"/>
  </r>
  <r>
    <n v="3.4"/>
    <x v="0"/>
  </r>
  <r>
    <n v="4.7"/>
    <x v="0"/>
  </r>
  <r>
    <n v="6"/>
    <x v="0"/>
  </r>
  <r>
    <n v="7.3"/>
    <x v="0"/>
  </r>
  <r>
    <n v="7.9"/>
    <x v="0"/>
  </r>
  <r>
    <n v="6.1"/>
    <x v="0"/>
  </r>
  <r>
    <n v="7.4"/>
    <x v="0"/>
  </r>
  <r>
    <n v="6.6"/>
    <x v="0"/>
  </r>
  <r>
    <n v="5.5"/>
    <x v="0"/>
  </r>
  <r>
    <n v="7.5"/>
    <x v="0"/>
  </r>
  <r>
    <n v="7.6"/>
    <x v="0"/>
  </r>
  <r>
    <n v="5"/>
    <x v="0"/>
  </r>
  <r>
    <n v="3.2"/>
    <x v="0"/>
  </r>
  <r>
    <n v="8.1999999999999993"/>
    <x v="0"/>
  </r>
  <r>
    <n v="3.7"/>
    <x v="0"/>
  </r>
  <r>
    <n v="6.3"/>
    <x v="0"/>
  </r>
  <r>
    <n v="4.0999999999999996"/>
    <x v="0"/>
  </r>
  <r>
    <n v="6.9"/>
    <x v="0"/>
  </r>
  <r>
    <n v="5.4"/>
    <x v="0"/>
  </r>
  <r>
    <n v="6.5"/>
    <x v="0"/>
  </r>
  <r>
    <n v="7.8"/>
    <x v="0"/>
  </r>
  <r>
    <n v="6.7"/>
    <x v="0"/>
  </r>
  <r>
    <n v="6.4"/>
    <x v="0"/>
  </r>
  <r>
    <n v="7.3"/>
    <x v="0"/>
  </r>
  <r>
    <n v="5.7"/>
    <x v="0"/>
  </r>
  <r>
    <n v="7"/>
    <x v="0"/>
  </r>
  <r>
    <n v="6.3"/>
    <x v="0"/>
  </r>
  <r>
    <n v="7.1"/>
    <x v="0"/>
  </r>
  <r>
    <n v="4.8"/>
    <x v="0"/>
  </r>
  <r>
    <n v="3.3"/>
    <x v="0"/>
  </r>
  <r>
    <n v="6.9"/>
    <x v="0"/>
  </r>
  <r>
    <n v="4.5999999999999996"/>
    <x v="0"/>
  </r>
  <r>
    <n v="3"/>
    <x v="0"/>
  </r>
  <r>
    <n v="6.6"/>
    <x v="0"/>
  </r>
  <r>
    <n v="7.4"/>
    <x v="47"/>
  </r>
  <r>
    <n v="6.2"/>
    <x v="0"/>
  </r>
  <r>
    <n v="4"/>
    <x v="0"/>
  </r>
  <r>
    <n v="6.1"/>
    <x v="0"/>
  </r>
  <r>
    <n v="6.9"/>
    <x v="3"/>
  </r>
  <r>
    <n v="7.5"/>
    <x v="44"/>
  </r>
  <r>
    <n v="6.7"/>
    <x v="0"/>
  </r>
  <r>
    <n v="7.4"/>
    <x v="2"/>
  </r>
  <r>
    <n v="6.1"/>
    <x v="0"/>
  </r>
  <r>
    <n v="5.4"/>
    <x v="0"/>
  </r>
  <r>
    <n v="6.4"/>
    <x v="0"/>
  </r>
  <r>
    <n v="7"/>
    <x v="0"/>
  </r>
  <r>
    <n v="6.3"/>
    <x v="0"/>
  </r>
  <r>
    <n v="6.9"/>
    <x v="6"/>
  </r>
  <r>
    <n v="7.8"/>
    <x v="0"/>
  </r>
  <r>
    <n v="6.4"/>
    <x v="0"/>
  </r>
  <r>
    <n v="7.7"/>
    <x v="0"/>
  </r>
  <r>
    <n v="7.5"/>
    <x v="0"/>
  </r>
  <r>
    <n v="6.3"/>
    <x v="0"/>
  </r>
  <r>
    <n v="6.3"/>
    <x v="0"/>
  </r>
  <r>
    <n v="6.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39A18-3B9A-44EC-8484-A7DD3BF3E8A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18">
    <pivotField showAll="0"/>
    <pivotField showAll="0"/>
    <pivotField showAll="0">
      <items count="4037">
        <item x="3006"/>
        <item x="3833"/>
        <item x="3832"/>
        <item x="3386"/>
        <item x="3173"/>
        <item x="3985"/>
        <item x="3911"/>
        <item x="3743"/>
        <item x="3954"/>
        <item x="3880"/>
        <item x="3673"/>
        <item x="3955"/>
        <item x="3707"/>
        <item x="3669"/>
        <item x="3002"/>
        <item x="2389"/>
        <item x="3619"/>
        <item x="3731"/>
        <item x="2949"/>
        <item x="3763"/>
        <item x="3466"/>
        <item x="1449"/>
        <item x="3674"/>
        <item x="4033"/>
        <item x="1934"/>
        <item x="3995"/>
        <item x="3670"/>
        <item x="3564"/>
        <item x="3953"/>
        <item x="3831"/>
        <item x="2948"/>
        <item x="3603"/>
        <item x="3668"/>
        <item x="3996"/>
        <item x="3766"/>
        <item x="3830"/>
        <item x="3841"/>
        <item x="3502"/>
        <item x="3762"/>
        <item x="3672"/>
        <item x="3174"/>
        <item x="4021"/>
        <item x="3407"/>
        <item x="315"/>
        <item x="4019"/>
        <item x="3920"/>
        <item x="3852"/>
        <item x="3828"/>
        <item x="2765"/>
        <item x="4034"/>
        <item x="3870"/>
        <item x="3169"/>
        <item x="3751"/>
        <item x="3927"/>
        <item x="2951"/>
        <item x="3910"/>
        <item x="3951"/>
        <item x="2210"/>
        <item x="3666"/>
        <item x="3464"/>
        <item x="3935"/>
        <item x="3827"/>
        <item x="3908"/>
        <item x="3671"/>
        <item x="3877"/>
        <item x="2999"/>
        <item x="2756"/>
        <item x="3469"/>
        <item x="3257"/>
        <item x="3847"/>
        <item x="2943"/>
        <item x="3984"/>
        <item x="2011"/>
        <item x="3371"/>
        <item x="3950"/>
        <item x="2755"/>
        <item x="3499"/>
        <item x="3665"/>
        <item x="3972"/>
        <item x="3865"/>
        <item x="3284"/>
        <item x="3679"/>
        <item x="3463"/>
        <item x="2944"/>
        <item x="3744"/>
        <item x="3473"/>
        <item x="3835"/>
        <item x="3255"/>
        <item x="1908"/>
        <item x="3465"/>
        <item x="2530"/>
        <item x="3913"/>
        <item x="3825"/>
        <item x="3562"/>
        <item x="3826"/>
        <item x="768"/>
        <item x="2529"/>
        <item x="3280"/>
        <item x="3917"/>
        <item x="2387"/>
        <item x="3076"/>
        <item x="3876"/>
        <item x="3252"/>
        <item x="2805"/>
        <item x="2610"/>
        <item x="4017"/>
        <item x="3761"/>
        <item x="3932"/>
        <item x="3862"/>
        <item x="3408"/>
        <item x="2519"/>
        <item x="369"/>
        <item x="3706"/>
        <item x="3612"/>
        <item x="3264"/>
        <item x="3282"/>
        <item x="2528"/>
        <item x="3492"/>
        <item x="4011"/>
        <item x="2651"/>
        <item x="3907"/>
        <item x="3949"/>
        <item x="1224"/>
        <item x="4007"/>
        <item x="3936"/>
        <item x="3855"/>
        <item x="3251"/>
        <item x="3736"/>
        <item x="3372"/>
        <item x="3471"/>
        <item x="3581"/>
        <item x="3769"/>
        <item x="3561"/>
        <item x="3952"/>
        <item x="4010"/>
        <item x="1818"/>
        <item x="3856"/>
        <item x="1920"/>
        <item x="2251"/>
        <item x="3971"/>
        <item x="3163"/>
        <item x="2581"/>
        <item x="3969"/>
        <item x="3864"/>
        <item x="3824"/>
        <item x="2760"/>
        <item x="3822"/>
        <item x="3402"/>
        <item x="3970"/>
        <item x="3168"/>
        <item x="3079"/>
        <item x="3732"/>
        <item x="3905"/>
        <item x="3077"/>
        <item x="3075"/>
        <item x="3250"/>
        <item x="2189"/>
        <item x="3662"/>
        <item x="3277"/>
        <item x="3770"/>
        <item x="1874"/>
        <item x="3854"/>
        <item x="3458"/>
        <item x="3760"/>
        <item x="4005"/>
        <item x="3980"/>
        <item x="3829"/>
        <item x="2289"/>
        <item x="3190"/>
        <item x="1525"/>
        <item x="3460"/>
        <item x="3370"/>
        <item x="3253"/>
        <item x="3191"/>
        <item x="3259"/>
        <item x="4031"/>
        <item x="2950"/>
        <item x="2674"/>
        <item x="3600"/>
        <item x="670"/>
        <item x="2527"/>
        <item x="3559"/>
        <item x="2536"/>
        <item x="3459"/>
        <item x="3604"/>
        <item x="4025"/>
        <item x="1266"/>
        <item x="3863"/>
        <item x="3979"/>
        <item x="3878"/>
        <item x="2395"/>
        <item x="2941"/>
        <item x="3939"/>
        <item x="1118"/>
        <item x="4035"/>
        <item x="1886"/>
        <item x="535"/>
        <item x="3401"/>
        <item x="3728"/>
        <item x="3695"/>
        <item x="2946"/>
        <item x="4029"/>
        <item x="3558"/>
        <item x="3680"/>
        <item x="3821"/>
        <item x="3490"/>
        <item x="3906"/>
        <item x="3368"/>
        <item x="1477"/>
        <item x="3601"/>
        <item x="3820"/>
        <item x="3745"/>
        <item x="3457"/>
        <item x="2945"/>
        <item x="3823"/>
        <item x="3660"/>
        <item x="3567"/>
        <item x="3417"/>
        <item x="3489"/>
        <item x="2525"/>
        <item x="3811"/>
        <item x="3498"/>
        <item x="3973"/>
        <item x="3729"/>
        <item x="2335"/>
        <item x="3405"/>
        <item x="3074"/>
        <item x="3653"/>
        <item x="3176"/>
        <item x="3941"/>
        <item x="4004"/>
        <item x="3993"/>
        <item x="3974"/>
        <item x="3818"/>
        <item x="2997"/>
        <item x="2961"/>
        <item x="3602"/>
        <item x="3247"/>
        <item x="3073"/>
        <item x="3249"/>
        <item x="3599"/>
        <item x="3726"/>
        <item x="2754"/>
        <item x="3659"/>
        <item x="2187"/>
        <item x="2526"/>
        <item x="3491"/>
        <item x="3658"/>
        <item x="3367"/>
        <item x="2810"/>
        <item x="2940"/>
        <item x="3930"/>
        <item x="3072"/>
        <item x="1638"/>
        <item x="2952"/>
        <item x="3563"/>
        <item x="1265"/>
        <item x="1891"/>
        <item x="3705"/>
        <item x="3421"/>
        <item x="2938"/>
        <item x="3904"/>
        <item x="1889"/>
        <item x="4027"/>
        <item x="2937"/>
        <item x="3664"/>
        <item x="3983"/>
        <item x="3022"/>
        <item x="2947"/>
        <item x="2747"/>
        <item x="3560"/>
        <item x="3468"/>
        <item x="3816"/>
        <item x="3853"/>
        <item x="3000"/>
        <item x="2287"/>
        <item x="3692"/>
        <item x="2185"/>
        <item x="3070"/>
        <item x="3462"/>
        <item x="3902"/>
        <item x="2939"/>
        <item x="3900"/>
        <item x="3704"/>
        <item x="3994"/>
        <item x="3725"/>
        <item x="2595"/>
        <item x="2942"/>
        <item x="3872"/>
        <item x="3004"/>
        <item x="3875"/>
        <item x="3727"/>
        <item x="3598"/>
        <item x="3981"/>
        <item x="2752"/>
        <item x="3968"/>
        <item x="3610"/>
        <item x="4026"/>
        <item x="3404"/>
        <item x="3246"/>
        <item x="2580"/>
        <item x="1439"/>
        <item x="3730"/>
        <item x="1888"/>
        <item x="3456"/>
        <item x="3661"/>
        <item x="3410"/>
        <item x="378"/>
        <item x="2753"/>
        <item x="3966"/>
        <item x="4024"/>
        <item x="3724"/>
        <item x="2751"/>
        <item x="3160"/>
        <item x="3098"/>
        <item x="3667"/>
        <item x="3412"/>
        <item x="3403"/>
        <item x="3557"/>
        <item x="3965"/>
        <item x="3097"/>
        <item x="2184"/>
        <item x="3399"/>
        <item x="3964"/>
        <item x="2750"/>
        <item x="2658"/>
        <item x="3982"/>
        <item x="3488"/>
        <item x="2339"/>
        <item x="2936"/>
        <item x="3366"/>
        <item x="3172"/>
        <item x="2957"/>
        <item x="2935"/>
        <item x="3817"/>
        <item x="2934"/>
        <item x="3365"/>
        <item x="3525"/>
        <item x="2288"/>
        <item x="3737"/>
        <item x="2930"/>
        <item x="3164"/>
        <item x="3159"/>
        <item x="3909"/>
        <item x="3380"/>
        <item x="3364"/>
        <item x="4014"/>
        <item x="3899"/>
        <item x="4018"/>
        <item x="2932"/>
        <item x="3940"/>
        <item x="3768"/>
        <item x="3487"/>
        <item x="3553"/>
        <item x="3947"/>
        <item x="3922"/>
        <item x="2741"/>
        <item x="2188"/>
        <item x="3455"/>
        <item x="3243"/>
        <item x="3903"/>
        <item x="2336"/>
        <item x="2579"/>
        <item x="3374"/>
        <item x="3815"/>
        <item x="4015"/>
        <item x="3398"/>
        <item x="3813"/>
        <item x="3819"/>
        <item x="3898"/>
        <item x="3359"/>
        <item x="3071"/>
        <item x="2649"/>
        <item x="3453"/>
        <item x="2748"/>
        <item x="3735"/>
        <item x="3470"/>
        <item x="2183"/>
        <item x="3156"/>
        <item x="3618"/>
        <item x="3912"/>
        <item x="2406"/>
        <item x="3461"/>
        <item x="3956"/>
        <item x="4016"/>
        <item x="3605"/>
        <item x="2297"/>
        <item x="3363"/>
        <item x="3609"/>
        <item x="3596"/>
        <item x="2746"/>
        <item x="3897"/>
        <item x="3812"/>
        <item x="3069"/>
        <item x="2388"/>
        <item x="3901"/>
        <item x="3657"/>
        <item x="2996"/>
        <item x="3263"/>
        <item x="2800"/>
        <item x="2523"/>
        <item x="3454"/>
        <item x="2929"/>
        <item x="3656"/>
        <item x="3452"/>
        <item x="3554"/>
        <item x="3723"/>
        <item x="2181"/>
        <item x="3758"/>
        <item x="3513"/>
        <item x="3916"/>
        <item x="3614"/>
        <item x="3838"/>
        <item x="3977"/>
        <item x="3157"/>
        <item x="4013"/>
        <item x="3594"/>
        <item x="3699"/>
        <item x="3068"/>
        <item x="3245"/>
        <item x="3451"/>
        <item x="2802"/>
        <item x="3722"/>
        <item x="2578"/>
        <item x="2646"/>
        <item x="3998"/>
        <item x="3721"/>
        <item x="3397"/>
        <item x="2180"/>
        <item x="3556"/>
        <item x="3720"/>
        <item x="4030"/>
        <item x="3929"/>
        <item x="3808"/>
        <item x="3385"/>
        <item x="3608"/>
        <item x="3078"/>
        <item x="3839"/>
        <item x="3843"/>
        <item x="3682"/>
        <item x="3654"/>
        <item x="2587"/>
        <item x="2745"/>
        <item x="3195"/>
        <item x="3162"/>
        <item x="2995"/>
        <item x="1268"/>
        <item x="3807"/>
        <item x="3806"/>
        <item x="3678"/>
        <item x="3987"/>
        <item x="3579"/>
        <item x="2191"/>
        <item x="1636"/>
        <item x="3814"/>
        <item x="2928"/>
        <item x="3963"/>
        <item x="1758"/>
        <item x="2524"/>
        <item x="3690"/>
        <item x="2393"/>
        <item x="3617"/>
        <item x="1258"/>
        <item x="3384"/>
        <item x="3879"/>
        <item x="3158"/>
        <item x="1010"/>
        <item x="2521"/>
        <item x="2179"/>
        <item x="3265"/>
        <item x="3064"/>
        <item x="3161"/>
        <item x="3096"/>
        <item x="3655"/>
        <item x="4008"/>
        <item x="1639"/>
        <item x="2799"/>
        <item x="3256"/>
        <item x="3805"/>
        <item x="2744"/>
        <item x="3663"/>
        <item x="2215"/>
        <item x="3450"/>
        <item x="3287"/>
        <item x="3611"/>
        <item x="3067"/>
        <item x="2182"/>
        <item x="2927"/>
        <item x="3804"/>
        <item x="3928"/>
        <item x="3759"/>
        <item x="2926"/>
        <item x="3896"/>
        <item x="3742"/>
        <item x="3500"/>
        <item x="3803"/>
        <item x="3278"/>
        <item x="2522"/>
        <item x="3933"/>
        <item x="3373"/>
        <item x="610"/>
        <item x="3810"/>
        <item x="1300"/>
        <item x="1278"/>
        <item x="1432"/>
        <item x="1990"/>
        <item x="3689"/>
        <item x="3741"/>
        <item x="1260"/>
        <item x="3652"/>
        <item x="90"/>
        <item x="1635"/>
        <item x="1919"/>
        <item x="3080"/>
        <item x="4028"/>
        <item x="2285"/>
        <item x="3065"/>
        <item x="2590"/>
        <item x="3740"/>
        <item x="3153"/>
        <item x="3551"/>
        <item x="3400"/>
        <item x="3718"/>
        <item x="3396"/>
        <item x="1893"/>
        <item x="3394"/>
        <item x="3809"/>
        <item x="3279"/>
        <item x="2933"/>
        <item x="1726"/>
        <item x="3283"/>
        <item x="3915"/>
        <item x="2993"/>
        <item x="1884"/>
        <item x="3382"/>
        <item x="3621"/>
        <item x="2749"/>
        <item x="3286"/>
        <item x="3802"/>
        <item x="2912"/>
        <item x="2518"/>
        <item x="3844"/>
        <item x="458"/>
        <item x="3361"/>
        <item x="2925"/>
        <item x="3688"/>
        <item x="3948"/>
        <item x="2743"/>
        <item x="3447"/>
        <item x="2924"/>
        <item x="3244"/>
        <item x="1882"/>
        <item x="3192"/>
        <item x="3100"/>
        <item x="1263"/>
        <item x="3082"/>
        <item x="2177"/>
        <item x="2998"/>
        <item x="3486"/>
        <item x="2923"/>
        <item x="3962"/>
        <item x="3892"/>
        <item x="3986"/>
        <item x="3167"/>
        <item x="3573"/>
        <item x="2012"/>
        <item x="3651"/>
        <item x="3607"/>
        <item x="3801"/>
        <item x="3895"/>
        <item x="3697"/>
        <item x="2576"/>
        <item x="3850"/>
        <item x="3555"/>
        <item x="3837"/>
        <item x="2922"/>
        <item x="2648"/>
        <item x="3975"/>
        <item x="2176"/>
        <item x="3241"/>
        <item x="3677"/>
        <item x="3189"/>
        <item x="2667"/>
        <item x="3362"/>
        <item x="2992"/>
        <item x="3001"/>
        <item x="1985"/>
        <item x="3961"/>
        <item x="2908"/>
        <item x="3275"/>
        <item x="3703"/>
        <item x="2178"/>
        <item x="2812"/>
        <item x="1337"/>
        <item x="3063"/>
        <item x="1753"/>
        <item x="3355"/>
        <item x="1725"/>
        <item x="2670"/>
        <item x="3062"/>
        <item x="3592"/>
        <item x="3647"/>
        <item x="3356"/>
        <item x="2669"/>
        <item x="3152"/>
        <item x="3894"/>
        <item x="3893"/>
        <item x="3891"/>
        <item x="3650"/>
        <item x="3868"/>
        <item x="2645"/>
        <item x="3733"/>
        <item x="2811"/>
        <item x="2642"/>
        <item x="2394"/>
        <item x="2186"/>
        <item x="3836"/>
        <item x="3591"/>
        <item x="1885"/>
        <item x="2175"/>
        <item x="3285"/>
        <item x="2520"/>
        <item x="2644"/>
        <item x="1000"/>
        <item x="3019"/>
        <item x="3716"/>
        <item x="2664"/>
        <item x="4023"/>
        <item x="3925"/>
        <item x="3845"/>
        <item x="3377"/>
        <item x="3890"/>
        <item x="1122"/>
        <item x="2919"/>
        <item x="3798"/>
        <item x="3943"/>
        <item x="3590"/>
        <item x="3272"/>
        <item x="2214"/>
        <item x="3924"/>
        <item x="2517"/>
        <item x="1490"/>
        <item x="2917"/>
        <item x="3857"/>
        <item x="3989"/>
        <item x="3446"/>
        <item x="3102"/>
        <item x="494"/>
        <item x="3383"/>
        <item x="3248"/>
        <item x="2203"/>
        <item x="3395"/>
        <item x="3767"/>
        <item x="3676"/>
        <item x="3155"/>
        <item x="3449"/>
        <item x="3648"/>
        <item x="3684"/>
        <item x="2921"/>
        <item x="3649"/>
        <item x="3414"/>
        <item x="1091"/>
        <item x="2742"/>
        <item x="2663"/>
        <item x="1897"/>
        <item x="3937"/>
        <item x="2990"/>
        <item x="1881"/>
        <item x="2392"/>
        <item x="2334"/>
        <item x="3999"/>
        <item x="2963"/>
        <item x="2916"/>
        <item x="2915"/>
        <item x="2174"/>
        <item x="3739"/>
        <item x="3945"/>
        <item x="3148"/>
        <item x="2384"/>
        <item x="3799"/>
        <item x="2382"/>
        <item x="3392"/>
        <item x="3926"/>
        <item x="1887"/>
        <item x="2740"/>
        <item x="3379"/>
        <item x="2647"/>
        <item x="3378"/>
        <item x="3149"/>
        <item x="3800"/>
        <item x="2582"/>
        <item x="2914"/>
        <item x="3154"/>
        <item x="2739"/>
        <item x="3060"/>
        <item x="1989"/>
        <item x="3103"/>
        <item x="3548"/>
        <item x="3020"/>
        <item x="1854"/>
        <item x="1431"/>
        <item x="3151"/>
        <item x="484"/>
        <item x="2172"/>
        <item x="2918"/>
        <item x="3696"/>
        <item x="3797"/>
        <item x="2515"/>
        <item x="2516"/>
        <item x="3960"/>
        <item x="3354"/>
        <item x="3645"/>
        <item x="2383"/>
        <item x="659"/>
        <item x="2920"/>
        <item x="3018"/>
        <item x="2171"/>
        <item x="3187"/>
        <item x="3240"/>
        <item x="2653"/>
        <item x="4032"/>
        <item x="3889"/>
        <item x="2736"/>
        <item x="3147"/>
        <item x="3851"/>
        <item x="3242"/>
        <item x="2592"/>
        <item x="2641"/>
        <item x="2213"/>
        <item x="3196"/>
        <item x="1334"/>
        <item x="3146"/>
        <item x="1082"/>
        <item x="894"/>
        <item x="3549"/>
        <item x="2910"/>
        <item x="3281"/>
        <item x="3754"/>
        <item x="2735"/>
        <item x="2514"/>
        <item x="3239"/>
        <item x="664"/>
        <item x="3150"/>
        <item x="3358"/>
        <item x="1429"/>
        <item x="2283"/>
        <item x="3547"/>
        <item x="2173"/>
        <item x="3188"/>
        <item x="3059"/>
        <item x="3580"/>
        <item x="3504"/>
        <item x="3646"/>
        <item x="2169"/>
        <item x="3918"/>
        <item x="3871"/>
        <item x="2332"/>
        <item x="2385"/>
        <item x="2734"/>
        <item x="2909"/>
        <item x="3186"/>
        <item x="3144"/>
        <item x="2170"/>
        <item x="3946"/>
        <item x="3714"/>
        <item x="3717"/>
        <item x="2513"/>
        <item x="3445"/>
        <item x="3978"/>
        <item x="2390"/>
        <item x="3357"/>
        <item x="2574"/>
        <item x="2954"/>
        <item x="3643"/>
        <item x="3700"/>
        <item x="3795"/>
        <item x="3413"/>
        <item x="3642"/>
        <item x="3702"/>
        <item x="2962"/>
        <item x="3448"/>
        <item x="2593"/>
        <item x="4003"/>
        <item x="2575"/>
        <item x="2331"/>
        <item x="3869"/>
        <item x="3474"/>
        <item x="1945"/>
        <item x="3353"/>
        <item x="3914"/>
        <item x="1693"/>
        <item x="3444"/>
        <item x="2798"/>
        <item x="3934"/>
        <item x="3756"/>
        <item x="2795"/>
        <item x="3747"/>
        <item x="2738"/>
        <item x="2014"/>
        <item x="3550"/>
        <item x="2381"/>
        <item x="3764"/>
        <item x="4022"/>
        <item x="3755"/>
        <item x="1264"/>
        <item x="3991"/>
        <item x="3443"/>
        <item x="1489"/>
        <item x="3545"/>
        <item x="3143"/>
        <item x="3495"/>
        <item x="3919"/>
        <item x="1330"/>
        <item x="2989"/>
        <item x="3472"/>
        <item x="3681"/>
        <item x="3543"/>
        <item x="1988"/>
        <item x="1634"/>
        <item x="3793"/>
        <item x="3546"/>
        <item x="3099"/>
        <item x="3237"/>
        <item x="2964"/>
        <item x="2794"/>
        <item x="2906"/>
        <item x="2965"/>
        <item x="3351"/>
        <item x="3687"/>
        <item x="2639"/>
        <item x="2907"/>
        <item x="3261"/>
        <item x="3542"/>
        <item x="1880"/>
        <item x="2640"/>
        <item x="3058"/>
        <item x="2168"/>
        <item x="2931"/>
        <item x="3846"/>
        <item x="2573"/>
        <item x="1633"/>
        <item x="3552"/>
        <item x="1967"/>
        <item x="3888"/>
        <item x="3794"/>
        <item x="3566"/>
        <item x="3578"/>
        <item x="2733"/>
        <item x="4020"/>
        <item x="2637"/>
        <item x="2904"/>
        <item x="2281"/>
        <item x="3057"/>
        <item x="4006"/>
        <item x="3360"/>
        <item x="3534"/>
        <item x="2512"/>
        <item x="1768"/>
        <item x="3238"/>
        <item x="2803"/>
        <item x="2903"/>
        <item x="3867"/>
        <item x="3541"/>
        <item x="3485"/>
        <item x="3640"/>
        <item x="3593"/>
        <item x="2902"/>
        <item x="3641"/>
        <item x="3094"/>
        <item x="3791"/>
        <item x="3967"/>
        <item x="2286"/>
        <item x="2988"/>
        <item x="3339"/>
        <item x="3056"/>
        <item x="3719"/>
        <item x="3442"/>
        <item x="2284"/>
        <item x="1632"/>
        <item x="2167"/>
        <item x="2511"/>
        <item x="3540"/>
        <item x="1488"/>
        <item x="2967"/>
        <item x="3235"/>
        <item x="3639"/>
        <item x="3391"/>
        <item x="3273"/>
        <item x="3568"/>
        <item x="3738"/>
        <item x="1256"/>
        <item x="2280"/>
        <item x="3441"/>
        <item x="2166"/>
        <item x="1631"/>
        <item x="2793"/>
        <item x="3503"/>
        <item x="3887"/>
        <item x="3390"/>
        <item x="3959"/>
        <item x="3577"/>
        <item x="3021"/>
        <item x="3637"/>
        <item x="3254"/>
        <item x="3539"/>
        <item x="1637"/>
        <item x="3349"/>
        <item x="2737"/>
        <item x="2577"/>
        <item x="3938"/>
        <item x="3185"/>
        <item x="2165"/>
        <item x="2509"/>
        <item x="1879"/>
        <item x="3860"/>
        <item x="3016"/>
        <item x="3538"/>
        <item x="3350"/>
        <item x="3440"/>
        <item x="3544"/>
        <item x="3194"/>
        <item x="1878"/>
        <item x="2792"/>
        <item x="3347"/>
        <item x="3771"/>
        <item x="3537"/>
        <item x="3093"/>
        <item x="3536"/>
        <item x="2662"/>
        <item x="3535"/>
        <item x="3958"/>
        <item x="1949"/>
        <item x="2379"/>
        <item x="3698"/>
        <item x="2164"/>
        <item x="2508"/>
        <item x="3092"/>
        <item x="2900"/>
        <item x="2253"/>
        <item x="3014"/>
        <item x="1455"/>
        <item x="2572"/>
        <item x="3439"/>
        <item x="3348"/>
        <item x="1918"/>
        <item x="3638"/>
        <item x="3346"/>
        <item x="2987"/>
        <item x="2897"/>
        <item x="1486"/>
        <item x="2665"/>
        <item x="3236"/>
        <item x="1984"/>
        <item x="309"/>
        <item x="2278"/>
        <item x="3789"/>
        <item x="777"/>
        <item x="2282"/>
        <item x="3015"/>
        <item x="3101"/>
        <item x="1713"/>
        <item x="1724"/>
        <item x="1723"/>
        <item x="1428"/>
        <item x="3976"/>
        <item x="776"/>
        <item x="3234"/>
        <item x="1648"/>
        <item x="1267"/>
        <item x="3636"/>
        <item x="1081"/>
        <item x="3233"/>
        <item x="3634"/>
        <item x="3675"/>
        <item x="3438"/>
        <item x="1427"/>
        <item x="2986"/>
        <item x="3053"/>
        <item x="3231"/>
        <item x="3352"/>
        <item x="1922"/>
        <item x="2732"/>
        <item x="3142"/>
        <item x="2377"/>
        <item x="2571"/>
        <item x="3849"/>
        <item x="1255"/>
        <item x="2279"/>
        <item x="2790"/>
        <item x="1983"/>
        <item x="1254"/>
        <item x="2378"/>
        <item x="2636"/>
        <item x="3232"/>
        <item x="2991"/>
        <item x="2780"/>
        <item x="2731"/>
        <item x="2634"/>
        <item x="2730"/>
        <item x="2337"/>
        <item x="3796"/>
        <item x="2507"/>
        <item x="3026"/>
        <item x="1980"/>
        <item x="2633"/>
        <item x="2901"/>
        <item x="2162"/>
        <item x="3345"/>
        <item x="3054"/>
        <item x="2506"/>
        <item x="2728"/>
        <item x="3090"/>
        <item x="1433"/>
        <item x="2570"/>
        <item x="1877"/>
        <item x="3713"/>
        <item x="2160"/>
        <item x="1722"/>
        <item x="2161"/>
        <item x="2505"/>
        <item x="4002"/>
        <item x="3792"/>
        <item x="1629"/>
        <item x="2504"/>
        <item x="2212"/>
        <item x="3344"/>
        <item x="2277"/>
        <item x="2899"/>
        <item x="3494"/>
        <item x="3786"/>
        <item x="3790"/>
        <item x="3230"/>
        <item x="3633"/>
        <item x="3589"/>
        <item x="536"/>
        <item x="3141"/>
        <item x="2569"/>
        <item x="3343"/>
        <item x="2158"/>
        <item x="2898"/>
        <item x="2591"/>
        <item x="1876"/>
        <item x="3859"/>
        <item x="1692"/>
        <item x="2727"/>
        <item x="3565"/>
        <item x="1015"/>
        <item x="1875"/>
        <item x="859"/>
        <item x="1121"/>
        <item x="2813"/>
        <item x="3140"/>
        <item x="2276"/>
        <item x="2275"/>
        <item x="2157"/>
        <item x="3685"/>
        <item x="3606"/>
        <item x="3886"/>
        <item x="2163"/>
        <item x="870"/>
        <item x="1093"/>
        <item x="3506"/>
        <item x="3632"/>
        <item x="3533"/>
        <item x="601"/>
        <item x="2631"/>
        <item x="1275"/>
        <item x="2273"/>
        <item x="3228"/>
        <item x="1647"/>
        <item x="2380"/>
        <item x="3484"/>
        <item x="620"/>
        <item x="2660"/>
        <item x="1979"/>
        <item x="2568"/>
        <item x="3788"/>
        <item x="2895"/>
        <item x="2271"/>
        <item x="2159"/>
        <item x="3631"/>
        <item x="3701"/>
        <item x="2893"/>
        <item x="2985"/>
        <item x="2230"/>
        <item x="3342"/>
        <item x="3757"/>
        <item x="1120"/>
        <item x="1944"/>
        <item x="1253"/>
        <item x="2984"/>
        <item x="1917"/>
        <item x="3341"/>
        <item x="3139"/>
        <item x="851"/>
        <item x="3184"/>
        <item x="2892"/>
        <item x="3271"/>
        <item x="2155"/>
        <item x="3274"/>
        <item x="2630"/>
        <item x="3017"/>
        <item x="987"/>
        <item x="1650"/>
        <item x="3061"/>
        <item x="2502"/>
        <item x="3482"/>
        <item x="3587"/>
        <item x="2501"/>
        <item x="2156"/>
        <item x="1425"/>
        <item x="2355"/>
        <item x="986"/>
        <item x="1299"/>
        <item x="2890"/>
        <item x="1270"/>
        <item x="3505"/>
        <item x="3437"/>
        <item x="3635"/>
        <item x="1443"/>
        <item x="2154"/>
        <item x="1078"/>
        <item x="1430"/>
        <item x="1284"/>
        <item x="3138"/>
        <item x="2983"/>
        <item x="2272"/>
        <item x="2886"/>
        <item x="3229"/>
        <item x="3997"/>
        <item x="2888"/>
        <item x="270"/>
        <item x="3630"/>
        <item x="2270"/>
        <item x="2726"/>
        <item x="2729"/>
        <item x="3340"/>
        <item x="849"/>
        <item x="1943"/>
        <item x="2009"/>
        <item x="2889"/>
        <item x="3226"/>
        <item x="3595"/>
        <item x="2153"/>
        <item x="2330"/>
        <item x="3171"/>
        <item x="2887"/>
        <item x="3532"/>
        <item x="2211"/>
        <item x="3409"/>
        <item x="2725"/>
        <item x="1690"/>
        <item x="1250"/>
        <item x="2151"/>
        <item x="3629"/>
        <item x="3262"/>
        <item x="2296"/>
        <item x="3712"/>
        <item x="3528"/>
        <item x="2588"/>
        <item x="2329"/>
        <item x="599"/>
        <item x="3848"/>
        <item x="3988"/>
        <item x="2327"/>
        <item x="1872"/>
        <item x="3435"/>
        <item x="3787"/>
        <item x="1128"/>
        <item x="2510"/>
        <item x="860"/>
        <item x="1080"/>
        <item x="3691"/>
        <item x="2152"/>
        <item x="3531"/>
        <item x="3137"/>
        <item x="3711"/>
        <item x="3644"/>
        <item x="2149"/>
        <item x="3710"/>
        <item x="1942"/>
        <item x="1660"/>
        <item x="3145"/>
        <item x="1426"/>
        <item x="1719"/>
        <item x="1754"/>
        <item x="1625"/>
        <item x="3224"/>
        <item x="2503"/>
        <item x="3434"/>
        <item x="3497"/>
        <item x="2885"/>
        <item x="1262"/>
        <item x="2913"/>
        <item x="775"/>
        <item x="1421"/>
        <item x="1624"/>
        <item x="2534"/>
        <item x="3861"/>
        <item x="3942"/>
        <item x="2269"/>
        <item x="2499"/>
        <item x="2894"/>
        <item x="2396"/>
        <item x="3433"/>
        <item x="3866"/>
        <item x="2266"/>
        <item x="1301"/>
        <item x="2629"/>
        <item x="3530"/>
        <item x="1077"/>
        <item x="2722"/>
        <item x="1422"/>
        <item x="3166"/>
        <item x="992"/>
        <item x="2117"/>
        <item x="3381"/>
        <item x="2626"/>
        <item x="3885"/>
        <item x="2190"/>
        <item x="2147"/>
        <item x="2881"/>
        <item x="2498"/>
        <item x="2148"/>
        <item x="2146"/>
        <item x="3501"/>
        <item x="2883"/>
        <item x="3529"/>
        <item x="1688"/>
        <item x="1083"/>
        <item x="2724"/>
        <item x="3432"/>
        <item x="3051"/>
        <item x="1445"/>
        <item x="2145"/>
        <item x="984"/>
        <item x="3136"/>
        <item x="2497"/>
        <item x="2209"/>
        <item x="1457"/>
        <item x="1914"/>
        <item x="1689"/>
        <item x="598"/>
        <item x="2882"/>
        <item x="2100"/>
        <item x="2268"/>
        <item x="1623"/>
        <item x="1998"/>
        <item x="2496"/>
        <item x="3225"/>
        <item x="2207"/>
        <item x="2326"/>
        <item x="1718"/>
        <item x="2495"/>
        <item x="989"/>
        <item x="3338"/>
        <item x="2884"/>
        <item x="2143"/>
        <item x="3050"/>
        <item x="1686"/>
        <item x="2150"/>
        <item x="3784"/>
        <item x="3623"/>
        <item x="3782"/>
        <item x="3527"/>
        <item x="2661"/>
        <item x="3574"/>
        <item x="2493"/>
        <item x="3133"/>
        <item x="2144"/>
        <item x="2500"/>
        <item x="3135"/>
        <item x="2791"/>
        <item x="2494"/>
        <item x="3132"/>
        <item x="3753"/>
        <item x="3131"/>
        <item x="3223"/>
        <item x="1873"/>
        <item x="1618"/>
        <item x="2492"/>
        <item x="2567"/>
        <item x="2007"/>
        <item x="3992"/>
        <item x="3481"/>
        <item x="2891"/>
        <item x="854"/>
        <item x="2142"/>
        <item x="979"/>
        <item x="1303"/>
        <item x="3834"/>
        <item x="3337"/>
        <item x="1915"/>
        <item x="1248"/>
        <item x="3336"/>
        <item x="1702"/>
        <item x="1981"/>
        <item x="3781"/>
        <item x="2141"/>
        <item x="981"/>
        <item x="2880"/>
        <item x="3431"/>
        <item x="2489"/>
        <item x="2628"/>
        <item x="657"/>
        <item x="3526"/>
        <item x="3780"/>
        <item x="3779"/>
        <item x="2206"/>
        <item x="1870"/>
        <item x="1419"/>
        <item x="3430"/>
        <item x="3081"/>
        <item x="3052"/>
        <item x="1868"/>
        <item x="1622"/>
        <item x="980"/>
        <item x="1424"/>
        <item x="1437"/>
        <item x="3183"/>
        <item x="2982"/>
        <item x="778"/>
        <item x="4000"/>
        <item x="2719"/>
        <item x="312"/>
        <item x="1435"/>
        <item x="2788"/>
        <item x="4012"/>
        <item x="1417"/>
        <item x="3047"/>
        <item x="3089"/>
        <item x="1716"/>
        <item x="1296"/>
        <item x="3480"/>
        <item x="1871"/>
        <item x="1252"/>
        <item x="2475"/>
        <item x="2566"/>
        <item x="978"/>
        <item x="2490"/>
        <item x="3393"/>
        <item x="1251"/>
        <item x="2487"/>
        <item x="3091"/>
        <item x="2488"/>
        <item x="2265"/>
        <item x="1420"/>
        <item x="3429"/>
        <item x="1020"/>
        <item x="2138"/>
        <item x="2140"/>
        <item x="976"/>
        <item x="2878"/>
        <item x="2219"/>
        <item x="2137"/>
        <item x="3335"/>
        <item x="1259"/>
        <item x="1442"/>
        <item x="1941"/>
        <item x="1978"/>
        <item x="988"/>
        <item x="1867"/>
        <item x="2657"/>
        <item x="1684"/>
        <item x="2484"/>
        <item x="1865"/>
        <item x="3095"/>
        <item x="2877"/>
        <item x="1630"/>
        <item x="1691"/>
        <item x="1866"/>
        <item x="3426"/>
        <item x="1459"/>
        <item x="1485"/>
        <item x="1627"/>
        <item x="1416"/>
        <item x="2625"/>
        <item x="338"/>
        <item x="1860"/>
        <item x="1864"/>
        <item x="2135"/>
        <item x="2721"/>
        <item x="2809"/>
        <item x="1862"/>
        <item x="2485"/>
        <item x="1076"/>
        <item x="2134"/>
        <item x="2565"/>
        <item x="1438"/>
        <item x="3627"/>
        <item x="1991"/>
        <item x="1414"/>
        <item x="2718"/>
        <item x="3227"/>
        <item x="846"/>
        <item x="2789"/>
        <item x="1940"/>
        <item x="4009"/>
        <item x="3625"/>
        <item x="1859"/>
        <item x="2376"/>
        <item x="3624"/>
        <item x="2876"/>
        <item x="1616"/>
        <item x="2482"/>
        <item x="1423"/>
        <item x="2480"/>
        <item x="2717"/>
        <item x="2323"/>
        <item x="3222"/>
        <item x="3334"/>
        <item x="3524"/>
        <item x="2343"/>
        <item x="2875"/>
        <item x="2133"/>
        <item x="3220"/>
        <item x="770"/>
        <item x="3709"/>
        <item x="2981"/>
        <item x="1510"/>
        <item x="2994"/>
        <item x="3219"/>
        <item x="1617"/>
        <item x="3258"/>
        <item x="2659"/>
        <item x="3957"/>
        <item x="1619"/>
        <item x="3332"/>
        <item x="780"/>
        <item x="1249"/>
        <item x="2132"/>
        <item x="2123"/>
        <item x="1861"/>
        <item x="1621"/>
        <item x="3330"/>
        <item x="2481"/>
        <item x="2131"/>
        <item x="1756"/>
        <item x="2656"/>
        <item x="2586"/>
        <item x="1329"/>
        <item x="1913"/>
        <item x="2129"/>
        <item x="2128"/>
        <item x="1883"/>
        <item x="2873"/>
        <item x="2477"/>
        <item x="2563"/>
        <item x="3626"/>
        <item x="2872"/>
        <item x="3088"/>
        <item x="3130"/>
        <item x="3693"/>
        <item x="3104"/>
        <item x="2564"/>
        <item x="2136"/>
        <item x="3216"/>
        <item x="2321"/>
        <item x="2474"/>
        <item x="1615"/>
        <item x="1939"/>
        <item x="3686"/>
        <item x="1977"/>
        <item x="3218"/>
        <item x="2716"/>
        <item x="2476"/>
        <item x="995"/>
        <item x="1613"/>
        <item x="845"/>
        <item x="2960"/>
        <item x="2714"/>
        <item x="3328"/>
        <item x="3615"/>
        <item x="2127"/>
        <item x="3597"/>
        <item x="1912"/>
        <item x="2344"/>
        <item x="3425"/>
        <item x="1936"/>
        <item x="2479"/>
        <item x="1857"/>
        <item x="1326"/>
        <item x="3389"/>
        <item x="765"/>
        <item x="3496"/>
        <item x="1444"/>
        <item x="2786"/>
        <item x="1246"/>
        <item x="2130"/>
        <item x="2796"/>
        <item x="3215"/>
        <item x="1717"/>
        <item x="1415"/>
        <item x="3326"/>
        <item x="3874"/>
        <item x="1418"/>
        <item x="2483"/>
        <item x="3325"/>
        <item x="2274"/>
        <item x="3182"/>
        <item x="1245"/>
        <item x="2125"/>
        <item x="2126"/>
        <item x="1243"/>
        <item x="411"/>
        <item x="3324"/>
        <item x="2264"/>
        <item x="1976"/>
        <item x="2785"/>
        <item x="1074"/>
        <item x="3012"/>
        <item x="2391"/>
        <item x="2783"/>
        <item x="597"/>
        <item x="3323"/>
        <item x="2124"/>
        <item x="2562"/>
        <item x="2139"/>
        <item x="1863"/>
        <item x="2870"/>
        <item x="1986"/>
        <item x="661"/>
        <item x="2624"/>
        <item x="1484"/>
        <item x="2478"/>
        <item x="1297"/>
        <item x="2120"/>
        <item x="1715"/>
        <item x="1752"/>
        <item x="1247"/>
        <item x="2373"/>
        <item x="3752"/>
        <item x="2782"/>
        <item x="1855"/>
        <item x="2386"/>
        <item x="2713"/>
        <item x="1853"/>
        <item x="2121"/>
        <item x="2229"/>
        <item x="3478"/>
        <item x="3129"/>
        <item x="3046"/>
        <item x="1242"/>
        <item x="2655"/>
        <item x="1852"/>
        <item x="3329"/>
        <item x="2372"/>
        <item x="2958"/>
        <item x="3321"/>
        <item x="973"/>
        <item x="2118"/>
        <item x="1612"/>
        <item x="767"/>
        <item x="2473"/>
        <item x="1974"/>
        <item x="1494"/>
        <item x="2122"/>
        <item x="595"/>
        <item x="1620"/>
        <item x="1714"/>
        <item x="3319"/>
        <item x="2560"/>
        <item x="1240"/>
        <item x="2116"/>
        <item x="3005"/>
        <item x="1237"/>
        <item x="1327"/>
        <item x="3585"/>
        <item x="1239"/>
        <item x="1751"/>
        <item x="2879"/>
        <item x="1822"/>
        <item x="3214"/>
        <item x="3777"/>
        <item x="534"/>
        <item x="1412"/>
        <item x="1851"/>
        <item x="2871"/>
        <item x="3134"/>
        <item x="1850"/>
        <item x="3622"/>
        <item x="2627"/>
        <item x="2370"/>
        <item x="2262"/>
        <item x="3317"/>
        <item x="3011"/>
        <item x="1611"/>
        <item x="3126"/>
        <item x="2471"/>
        <item x="1234"/>
        <item x="1023"/>
        <item x="1235"/>
        <item x="1849"/>
        <item x="2589"/>
        <item x="1411"/>
        <item x="1847"/>
        <item x="3045"/>
        <item x="2559"/>
        <item x="495"/>
        <item x="1440"/>
        <item x="1845"/>
        <item x="2470"/>
        <item x="2869"/>
        <item x="3322"/>
        <item x="482"/>
        <item x="3427"/>
        <item x="2267"/>
        <item x="2865"/>
        <item x="2561"/>
        <item x="3990"/>
        <item x="1079"/>
        <item x="2263"/>
        <item x="2720"/>
        <item x="1846"/>
        <item x="1842"/>
        <item x="3522"/>
        <item x="2114"/>
        <item x="2864"/>
        <item x="2369"/>
        <item x="2115"/>
        <item x="2557"/>
        <item x="2375"/>
        <item x="1014"/>
        <item x="1075"/>
        <item x="1073"/>
        <item x="2556"/>
        <item x="2260"/>
        <item x="2486"/>
        <item x="2322"/>
        <item x="2328"/>
        <item x="2469"/>
        <item x="1610"/>
        <item x="2113"/>
        <item x="675"/>
        <item x="1833"/>
        <item x="2111"/>
        <item x="3125"/>
        <item x="2585"/>
        <item x="2204"/>
        <item x="3523"/>
        <item x="1233"/>
        <item x="2119"/>
        <item x="1750"/>
        <item x="2797"/>
        <item x="2953"/>
        <item x="1982"/>
        <item x="2862"/>
        <item x="3775"/>
        <item x="847"/>
        <item x="3840"/>
        <item x="3765"/>
        <item x="3944"/>
        <item x="1844"/>
        <item x="1946"/>
        <item x="2861"/>
        <item x="3066"/>
        <item x="2368"/>
        <item x="2980"/>
        <item x="2860"/>
        <item x="2112"/>
        <item x="1749"/>
        <item x="843"/>
        <item x="2008"/>
        <item x="1911"/>
        <item x="1609"/>
        <item x="2555"/>
        <item x="2711"/>
        <item x="2320"/>
        <item x="1607"/>
        <item x="2367"/>
        <item x="1302"/>
        <item x="2468"/>
        <item x="3508"/>
        <item x="2632"/>
        <item x="1483"/>
        <item x="1843"/>
        <item x="2863"/>
        <item x="977"/>
        <item x="1995"/>
        <item x="3044"/>
        <item x="2259"/>
        <item x="1683"/>
        <item x="2829"/>
        <item x="1409"/>
        <item x="3181"/>
        <item x="3127"/>
        <item x="2623"/>
        <item x="1645"/>
        <item x="1605"/>
        <item x="2978"/>
        <item x="1910"/>
        <item x="1890"/>
        <item x="2110"/>
        <item x="1294"/>
        <item x="1608"/>
        <item x="3884"/>
        <item x="307"/>
        <item x="1649"/>
        <item x="2256"/>
        <item x="2856"/>
        <item x="1602"/>
        <item x="2109"/>
        <item x="971"/>
        <item x="1456"/>
        <item x="2257"/>
        <item x="329"/>
        <item x="656"/>
        <item x="1461"/>
        <item x="2472"/>
        <item x="1603"/>
        <item x="3043"/>
        <item x="773"/>
        <item x="2710"/>
        <item x="1072"/>
        <item x="1293"/>
        <item x="3436"/>
        <item x="2707"/>
        <item x="1685"/>
        <item x="2855"/>
        <item x="3316"/>
        <item x="2465"/>
        <item x="1848"/>
        <item x="2491"/>
        <item x="481"/>
        <item x="3128"/>
        <item x="1701"/>
        <item x="3217"/>
        <item x="2108"/>
        <item x="2105"/>
        <item x="3048"/>
        <item x="3087"/>
        <item x="478"/>
        <item x="1410"/>
        <item x="3221"/>
        <item x="1408"/>
        <item x="2708"/>
        <item x="2859"/>
        <item x="3331"/>
        <item x="1841"/>
        <item x="2643"/>
        <item x="2261"/>
        <item x="2006"/>
        <item x="3327"/>
        <item x="1840"/>
        <item x="1492"/>
        <item x="2104"/>
        <item x="2977"/>
        <item x="3041"/>
        <item x="1482"/>
        <item x="1972"/>
        <item x="3774"/>
        <item x="2638"/>
        <item x="2107"/>
        <item x="3040"/>
        <item x="3776"/>
        <item x="766"/>
        <item x="2976"/>
        <item x="2101"/>
        <item x="2854"/>
        <item x="1614"/>
        <item x="1407"/>
        <item x="1413"/>
        <item x="479"/>
        <item x="1606"/>
        <item x="2255"/>
        <item x="2103"/>
        <item x="2784"/>
        <item x="1257"/>
        <item x="2220"/>
        <item x="972"/>
        <item x="3750"/>
        <item x="1599"/>
        <item x="2804"/>
        <item x="841"/>
        <item x="1644"/>
        <item x="2705"/>
        <item x="1127"/>
        <item x="3212"/>
        <item x="1481"/>
        <item x="3124"/>
        <item x="1935"/>
        <item x="1292"/>
        <item x="3318"/>
        <item x="2342"/>
        <item x="2704"/>
        <item x="3042"/>
        <item x="603"/>
        <item x="2462"/>
        <item x="1856"/>
        <item x="2099"/>
        <item x="1937"/>
        <item x="554"/>
        <item x="1601"/>
        <item x="594"/>
        <item x="1236"/>
        <item x="2371"/>
        <item x="658"/>
        <item x="3708"/>
        <item x="592"/>
        <item x="3313"/>
        <item x="3746"/>
        <item x="969"/>
        <item x="2097"/>
        <item x="2461"/>
        <item x="3570"/>
        <item x="2304"/>
        <item x="3518"/>
        <item x="3309"/>
        <item x="1970"/>
        <item x="1404"/>
        <item x="1626"/>
        <item x="1968"/>
        <item x="1071"/>
        <item x="1401"/>
        <item x="483"/>
        <item x="3310"/>
        <item x="983"/>
        <item x="1400"/>
        <item x="3520"/>
        <item x="477"/>
        <item x="666"/>
        <item x="968"/>
        <item x="2102"/>
        <item x="476"/>
        <item x="1403"/>
        <item x="2319"/>
        <item x="1070"/>
        <item x="774"/>
        <item x="1975"/>
        <item x="596"/>
        <item x="2554"/>
        <item x="1600"/>
        <item x="2975"/>
        <item x="1755"/>
        <item x="1068"/>
        <item x="1244"/>
        <item x="3483"/>
        <item x="2095"/>
        <item x="2464"/>
        <item x="2096"/>
        <item x="2558"/>
        <item x="3122"/>
        <item x="2018"/>
        <item x="1405"/>
        <item x="1695"/>
        <item x="1231"/>
        <item x="1232"/>
        <item x="386"/>
        <item x="2853"/>
        <item x="2867"/>
        <item x="2851"/>
        <item x="967"/>
        <item x="3211"/>
        <item x="1067"/>
        <item x="1595"/>
        <item x="2218"/>
        <item x="982"/>
        <item x="840"/>
        <item x="2463"/>
        <item x="2366"/>
        <item x="1987"/>
        <item x="3311"/>
        <item x="1938"/>
        <item x="3411"/>
        <item x="3778"/>
        <item x="2459"/>
        <item x="3424"/>
        <item x="1727"/>
        <item x="1116"/>
        <item x="2092"/>
        <item x="475"/>
        <item x="3515"/>
        <item x="1396"/>
        <item x="1325"/>
        <item x="2458"/>
        <item x="1238"/>
        <item x="3121"/>
        <item x="3209"/>
        <item x="537"/>
        <item x="2654"/>
        <item x="2709"/>
        <item x="1598"/>
        <item x="2702"/>
        <item x="2317"/>
        <item x="1230"/>
        <item x="3315"/>
        <item x="2093"/>
        <item x="3512"/>
        <item x="975"/>
        <item x="3613"/>
        <item x="2779"/>
        <item x="2857"/>
        <item x="2248"/>
        <item x="140"/>
        <item x="2466"/>
        <item x="2088"/>
        <item x="991"/>
        <item x="1450"/>
        <item x="2460"/>
        <item x="474"/>
        <item x="2208"/>
        <item x="1712"/>
        <item x="3308"/>
        <item x="2715"/>
        <item x="1834"/>
        <item x="974"/>
        <item x="3010"/>
        <item x="2896"/>
        <item x="2866"/>
        <item x="1472"/>
        <item x="1597"/>
        <item x="1832"/>
        <item x="1933"/>
        <item x="3307"/>
        <item x="1125"/>
        <item x="2806"/>
        <item x="3208"/>
        <item x="2457"/>
        <item x="1835"/>
        <item x="3569"/>
        <item x="3571"/>
        <item x="2621"/>
        <item x="2217"/>
        <item x="1965"/>
        <item x="1993"/>
        <item x="1229"/>
        <item x="2723"/>
        <item x="1643"/>
        <item x="772"/>
        <item x="336"/>
        <item x="1228"/>
        <item x="1311"/>
        <item x="2254"/>
        <item x="1839"/>
        <item x="1711"/>
        <item x="764"/>
        <item x="1487"/>
        <item x="1592"/>
        <item x="1066"/>
        <item x="3038"/>
        <item x="1227"/>
        <item x="2314"/>
        <item x="532"/>
        <item x="4001"/>
        <item x="1291"/>
        <item x="3039"/>
        <item x="869"/>
        <item x="2620"/>
        <item x="1064"/>
        <item x="2700"/>
        <item x="1397"/>
        <item x="2252"/>
        <item x="2455"/>
        <item x="331"/>
        <item x="882"/>
        <item x="3314"/>
        <item x="1594"/>
        <item x="2087"/>
        <item x="2453"/>
        <item x="965"/>
        <item x="2086"/>
        <item x="1590"/>
        <item x="2365"/>
        <item x="485"/>
        <item x="1747"/>
        <item x="1921"/>
        <item x="3207"/>
        <item x="2090"/>
        <item x="881"/>
        <item x="1323"/>
        <item x="2098"/>
        <item x="2294"/>
        <item x="1837"/>
        <item x="2363"/>
        <item x="3616"/>
        <item x="3785"/>
        <item x="2778"/>
        <item x="2250"/>
        <item x="261"/>
        <item x="966"/>
        <item x="1838"/>
        <item x="1290"/>
        <item x="1591"/>
        <item x="3180"/>
        <item x="2010"/>
        <item x="1117"/>
        <item x="3306"/>
        <item x="1499"/>
        <item x="1687"/>
        <item x="1395"/>
        <item x="1225"/>
        <item x="1063"/>
        <item x="1994"/>
        <item x="1115"/>
        <item x="1831"/>
        <item x="2850"/>
        <item x="660"/>
        <item x="1097"/>
        <item x="3270"/>
        <item x="3375"/>
        <item x="1096"/>
        <item x="2973"/>
        <item x="3519"/>
        <item x="2316"/>
        <item x="3748"/>
        <item x="3511"/>
        <item x="3086"/>
        <item x="3620"/>
        <item x="3312"/>
        <item x="2005"/>
        <item x="2452"/>
        <item x="1828"/>
        <item x="2467"/>
        <item x="308"/>
        <item x="3120"/>
        <item x="1916"/>
        <item x="868"/>
        <item x="826"/>
        <item x="3206"/>
        <item x="668"/>
        <item x="2089"/>
        <item x="1393"/>
        <item x="593"/>
        <item x="1223"/>
        <item x="602"/>
        <item x="3479"/>
        <item x="1906"/>
        <item x="1222"/>
        <item x="1069"/>
        <item x="2698"/>
        <item x="3213"/>
        <item x="1391"/>
        <item x="2701"/>
        <item x="2004"/>
        <item x="1274"/>
        <item x="2847"/>
        <item x="3428"/>
        <item x="964"/>
        <item x="2619"/>
        <item x="963"/>
        <item x="2852"/>
        <item x="771"/>
        <item x="2553"/>
        <item x="1762"/>
        <item x="796"/>
        <item x="3304"/>
        <item x="1932"/>
        <item x="2551"/>
        <item x="2083"/>
        <item x="1827"/>
        <item x="2618"/>
        <item x="2848"/>
        <item x="1825"/>
        <item x="3119"/>
        <item x="2635"/>
        <item x="2080"/>
        <item x="2106"/>
        <item x="2697"/>
        <item x="3303"/>
        <item x="3584"/>
        <item x="1964"/>
        <item x="844"/>
        <item x="1392"/>
        <item x="1402"/>
        <item x="1005"/>
        <item x="3036"/>
        <item x="3055"/>
        <item x="1731"/>
        <item x="496"/>
        <item x="2082"/>
        <item x="3123"/>
        <item x="3037"/>
        <item x="759"/>
        <item x="1587"/>
        <item x="2454"/>
        <item x="1324"/>
        <item x="962"/>
        <item x="3210"/>
        <item x="2258"/>
        <item x="761"/>
        <item x="2456"/>
        <item x="1700"/>
        <item x="1119"/>
        <item x="2081"/>
        <item x="2451"/>
        <item x="970"/>
        <item x="1390"/>
        <item x="1355"/>
        <item x="1588"/>
        <item x="961"/>
        <item x="2615"/>
        <item x="2911"/>
        <item x="2666"/>
        <item x="762"/>
        <item x="960"/>
        <item x="1586"/>
        <item x="1764"/>
        <item x="3588"/>
        <item x="1221"/>
        <item x="1628"/>
        <item x="856"/>
        <item x="2091"/>
        <item x="2076"/>
        <item x="2364"/>
        <item x="1310"/>
        <item x="2247"/>
        <item x="1679"/>
        <item x="2614"/>
        <item x="1220"/>
        <item x="959"/>
        <item x="2361"/>
        <item x="299"/>
        <item x="2613"/>
        <item x="2324"/>
        <item x="3521"/>
        <item x="2075"/>
        <item x="2696"/>
        <item x="3333"/>
        <item x="3302"/>
        <item x="1931"/>
        <item x="480"/>
        <item x="3033"/>
        <item x="1062"/>
        <item x="2448"/>
        <item x="3205"/>
        <item x="2552"/>
        <item x="3276"/>
        <item x="614"/>
        <item x="1219"/>
        <item x="958"/>
        <item x="2776"/>
        <item x="3305"/>
        <item x="2849"/>
        <item x="2201"/>
        <item x="469"/>
        <item x="552"/>
        <item x="2712"/>
        <item x="2312"/>
        <item x="3477"/>
        <item x="1060"/>
        <item x="2608"/>
        <item x="2449"/>
        <item x="588"/>
        <item x="653"/>
        <item x="1399"/>
        <item x="1061"/>
        <item x="1585"/>
        <item x="794"/>
        <item x="1826"/>
        <item x="2652"/>
        <item x="758"/>
        <item x="2846"/>
        <item x="2616"/>
        <item x="1746"/>
        <item x="1218"/>
        <item x="1682"/>
        <item x="2845"/>
        <item x="2445"/>
        <item x="1596"/>
        <item x="1389"/>
        <item x="2359"/>
        <item x="3118"/>
        <item x="1694"/>
        <item x="306"/>
        <item x="1858"/>
        <item x="985"/>
        <item x="1909"/>
        <item x="2868"/>
        <item x="2094"/>
        <item x="1453"/>
        <item x="613"/>
        <item x="2607"/>
        <item x="1394"/>
        <item x="2073"/>
        <item x="1216"/>
        <item x="2444"/>
        <item x="1100"/>
        <item x="760"/>
        <item x="3009"/>
        <item x="1823"/>
        <item x="2443"/>
        <item x="1217"/>
        <item x="2844"/>
        <item x="2842"/>
        <item x="787"/>
        <item x="611"/>
        <item x="2072"/>
        <item x="1013"/>
        <item x="1277"/>
        <item x="2550"/>
        <item x="2084"/>
        <item x="1973"/>
        <item x="3514"/>
        <item x="1820"/>
        <item x="533"/>
        <item x="2078"/>
        <item x="2843"/>
        <item x="1971"/>
        <item x="763"/>
        <item x="2070"/>
        <item x="2758"/>
        <item x="2362"/>
        <item x="1331"/>
        <item x="2446"/>
        <item x="587"/>
        <item x="1215"/>
        <item x="225"/>
        <item x="2246"/>
        <item x="2441"/>
        <item x="2439"/>
        <item x="957"/>
        <item x="2841"/>
        <item x="1387"/>
        <item x="2311"/>
        <item x="1281"/>
        <item x="3883"/>
        <item x="1589"/>
        <item x="1593"/>
        <item x="1824"/>
        <item x="2549"/>
        <item x="2840"/>
        <item x="1966"/>
        <item x="1388"/>
        <item x="1681"/>
        <item x="1386"/>
        <item x="756"/>
        <item x="2440"/>
        <item x="2966"/>
        <item x="1708"/>
        <item x="1214"/>
        <item x="1213"/>
        <item x="838"/>
        <item x="662"/>
        <item x="408"/>
        <item x="1099"/>
        <item x="160"/>
        <item x="2074"/>
        <item x="2695"/>
        <item x="769"/>
        <item x="2694"/>
        <item x="786"/>
        <item x="3420"/>
        <item x="2693"/>
        <item x="1905"/>
        <item x="2245"/>
        <item x="2839"/>
        <item x="1479"/>
        <item x="407"/>
        <item x="3117"/>
        <item x="1817"/>
        <item x="3773"/>
        <item x="996"/>
        <item x="2085"/>
        <item x="2438"/>
        <item x="2691"/>
        <item x="1047"/>
        <item x="1680"/>
        <item x="3170"/>
        <item x="1819"/>
        <item x="755"/>
        <item x="2692"/>
        <item x="161"/>
        <item x="1583"/>
        <item x="1710"/>
        <item x="1212"/>
        <item x="2068"/>
        <item x="956"/>
        <item x="3179"/>
        <item x="3422"/>
        <item x="3115"/>
        <item x="2706"/>
        <item x="1436"/>
        <item x="1059"/>
        <item x="2067"/>
        <item x="1383"/>
        <item x="2066"/>
        <item x="1211"/>
        <item x="1582"/>
        <item x="2838"/>
        <item x="752"/>
        <item x="3112"/>
        <item x="167"/>
        <item x="1584"/>
        <item x="674"/>
        <item x="3007"/>
        <item x="3586"/>
        <item x="3025"/>
        <item x="3085"/>
        <item x="1604"/>
        <item x="1821"/>
        <item x="3109"/>
        <item x="1907"/>
        <item x="3301"/>
        <item x="1381"/>
        <item x="757"/>
        <item x="3260"/>
        <item x="1816"/>
        <item x="652"/>
        <item x="3576"/>
        <item x="553"/>
        <item x="2447"/>
        <item x="1904"/>
        <item x="207"/>
        <item x="1478"/>
        <item x="2437"/>
        <item x="955"/>
        <item x="2064"/>
        <item x="953"/>
        <item x="1209"/>
        <item x="472"/>
        <item x="754"/>
        <item x="2835"/>
        <item x="2837"/>
        <item x="1676"/>
        <item x="1328"/>
        <item x="416"/>
        <item x="2858"/>
        <item x="589"/>
        <item x="1745"/>
        <item x="1241"/>
        <item x="2972"/>
        <item x="2787"/>
        <item x="1963"/>
        <item x="651"/>
        <item x="3583"/>
        <item x="2358"/>
        <item x="2435"/>
        <item x="2244"/>
        <item x="2063"/>
        <item x="1379"/>
        <item x="1380"/>
        <item x="3881"/>
        <item x="837"/>
        <item x="1207"/>
        <item x="1757"/>
        <item x="866"/>
        <item x="2834"/>
        <item x="197"/>
        <item x="1829"/>
        <item x="954"/>
        <item x="1454"/>
        <item x="625"/>
        <item x="1815"/>
        <item x="2434"/>
        <item x="836"/>
        <item x="2450"/>
        <item x="1206"/>
        <item x="751"/>
        <item x="1384"/>
        <item x="1452"/>
        <item x="3013"/>
        <item x="2971"/>
        <item x="835"/>
        <item x="3114"/>
        <item x="2079"/>
        <item x="1460"/>
        <item x="834"/>
        <item x="2062"/>
        <item x="111"/>
        <item x="2061"/>
        <item x="2433"/>
        <item x="2065"/>
        <item x="833"/>
        <item x="3300"/>
        <item x="1406"/>
        <item x="3628"/>
        <item x="1398"/>
        <item x="417"/>
        <item x="471"/>
        <item x="879"/>
        <item x="1813"/>
        <item x="531"/>
        <item x="1113"/>
        <item x="1892"/>
        <item x="1580"/>
        <item x="3034"/>
        <item x="2548"/>
        <item x="3299"/>
        <item x="1304"/>
        <item x="3035"/>
        <item x="142"/>
        <item x="1812"/>
        <item x="2431"/>
        <item x="2547"/>
        <item x="310"/>
        <item x="2071"/>
        <item x="2442"/>
        <item x="1451"/>
        <item x="1476"/>
        <item x="885"/>
        <item x="748"/>
        <item x="1811"/>
        <item x="952"/>
        <item x="375"/>
        <item x="1202"/>
        <item x="1111"/>
        <item x="784"/>
        <item x="1579"/>
        <item x="503"/>
        <item x="1273"/>
        <item x="608"/>
        <item x="3423"/>
        <item x="3113"/>
        <item x="2059"/>
        <item x="2763"/>
        <item x="1578"/>
        <item x="2058"/>
        <item x="1057"/>
        <item x="2308"/>
        <item x="839"/>
        <item x="749"/>
        <item x="2833"/>
        <item x="269"/>
        <item x="3269"/>
        <item x="2432"/>
        <item x="3694"/>
        <item x="1577"/>
        <item x="1810"/>
        <item x="3298"/>
        <item x="1962"/>
        <item x="1204"/>
        <item x="2970"/>
        <item x="650"/>
        <item x="473"/>
        <item x="2832"/>
        <item x="745"/>
        <item x="1201"/>
        <item x="1807"/>
        <item x="540"/>
        <item x="877"/>
        <item x="1808"/>
        <item x="3032"/>
        <item x="2002"/>
        <item x="2060"/>
        <item x="1226"/>
        <item x="2831"/>
        <item x="1475"/>
        <item x="744"/>
        <item x="1805"/>
        <item x="2069"/>
        <item x="1065"/>
        <item x="792"/>
        <item x="742"/>
        <item x="542"/>
        <item x="1744"/>
        <item x="654"/>
        <item x="1095"/>
        <item x="878"/>
        <item x="1642"/>
        <item x="1675"/>
        <item x="1199"/>
        <item x="2689"/>
        <item x="3116"/>
        <item x="2360"/>
        <item x="1385"/>
        <item x="1008"/>
        <item x="1198"/>
        <item x="1441"/>
        <item x="2057"/>
        <item x="2827"/>
        <item x="741"/>
        <item x="1377"/>
        <item x="950"/>
        <item x="617"/>
        <item x="1376"/>
        <item x="2306"/>
        <item x="376"/>
        <item x="528"/>
        <item x="1382"/>
        <item x="2357"/>
        <item x="1114"/>
        <item x="2055"/>
        <item x="2703"/>
        <item x="2003"/>
        <item x="1830"/>
        <item x="1196"/>
        <item x="468"/>
        <item x="600"/>
        <item x="2777"/>
        <item x="1332"/>
        <item x="2436"/>
        <item x="1004"/>
        <item x="2429"/>
        <item x="467"/>
        <item x="585"/>
        <item x="1473"/>
        <item x="2310"/>
        <item x="2056"/>
        <item x="2546"/>
        <item x="2686"/>
        <item x="1195"/>
        <item x="951"/>
        <item x="1948"/>
        <item x="303"/>
        <item x="1574"/>
        <item x="3509"/>
        <item x="2606"/>
        <item x="1200"/>
        <item x="2775"/>
        <item x="1803"/>
        <item x="1572"/>
        <item x="84"/>
        <item x="2781"/>
        <item x="584"/>
        <item x="1055"/>
        <item x="1678"/>
        <item x="3193"/>
        <item x="1573"/>
        <item x="1581"/>
        <item x="591"/>
        <item x="1720"/>
        <item x="470"/>
        <item x="1203"/>
        <item x="831"/>
        <item x="947"/>
        <item x="2826"/>
        <item x="1575"/>
        <item x="2622"/>
        <item x="648"/>
        <item x="1804"/>
        <item x="2774"/>
        <item x="1378"/>
        <item x="2427"/>
        <item x="2205"/>
        <item x="2054"/>
        <item x="1287"/>
        <item x="948"/>
        <item x="3419"/>
        <item x="1930"/>
        <item x="529"/>
        <item x="2053"/>
        <item x="305"/>
        <item x="615"/>
        <item x="1802"/>
        <item x="850"/>
        <item x="466"/>
        <item x="3008"/>
        <item x="2354"/>
        <item x="1672"/>
        <item x="1372"/>
        <item x="3882"/>
        <item x="1570"/>
        <item x="2685"/>
        <item x="2295"/>
        <item x="1374"/>
        <item x="2051"/>
        <item x="949"/>
        <item x="3204"/>
        <item x="2333"/>
        <item x="1801"/>
        <item x="1903"/>
        <item x="3582"/>
        <item x="405"/>
        <item x="2426"/>
        <item x="3031"/>
        <item x="753"/>
        <item x="1568"/>
        <item x="1569"/>
        <item x="3110"/>
        <item x="1741"/>
        <item x="301"/>
        <item x="945"/>
        <item x="1800"/>
        <item x="2000"/>
        <item x="1576"/>
        <item x="1959"/>
        <item x="1288"/>
        <item x="2356"/>
        <item x="2828"/>
        <item x="743"/>
        <item x="1709"/>
        <item x="1375"/>
        <item x="2199"/>
        <item x="946"/>
        <item x="234"/>
        <item x="583"/>
        <item x="1929"/>
        <item x="2430"/>
        <item x="3683"/>
        <item x="1721"/>
        <item x="1799"/>
        <item x="1307"/>
        <item x="2773"/>
        <item x="1110"/>
        <item x="943"/>
        <item x="2241"/>
        <item x="2242"/>
        <item x="3165"/>
        <item x="1566"/>
        <item x="941"/>
        <item x="527"/>
        <item x="1109"/>
        <item x="2049"/>
        <item x="1814"/>
        <item x="830"/>
        <item x="2313"/>
        <item x="1194"/>
        <item x="510"/>
        <item x="2197"/>
        <item x="1902"/>
        <item x="1371"/>
        <item x="1298"/>
        <item x="1322"/>
        <item x="1571"/>
        <item x="525"/>
        <item x="1564"/>
        <item x="1208"/>
        <item x="1699"/>
        <item x="746"/>
        <item x="569"/>
        <item x="2243"/>
        <item x="649"/>
        <item x="2688"/>
        <item x="1567"/>
        <item x="880"/>
        <item x="1565"/>
        <item x="1205"/>
        <item x="2425"/>
        <item x="940"/>
        <item x="1210"/>
        <item x="2352"/>
        <item x="1272"/>
        <item x="1561"/>
        <item x="2050"/>
        <item x="1999"/>
        <item x="2423"/>
        <item x="2341"/>
        <item x="249"/>
        <item x="374"/>
        <item x="2424"/>
        <item x="2422"/>
        <item x="738"/>
        <item x="1480"/>
        <item x="1673"/>
        <item x="2956"/>
        <item x="747"/>
        <item x="663"/>
        <item x="750"/>
        <item x="740"/>
        <item x="522"/>
        <item x="3084"/>
        <item x="655"/>
        <item x="622"/>
        <item x="413"/>
        <item x="2240"/>
        <item x="3203"/>
        <item x="2874"/>
        <item x="1368"/>
        <item x="3106"/>
        <item x="2238"/>
        <item x="2340"/>
        <item x="2249"/>
        <item x="1370"/>
        <item x="990"/>
        <item x="224"/>
        <item x="325"/>
        <item x="1797"/>
        <item x="1707"/>
        <item x="2604"/>
        <item x="1192"/>
        <item x="1559"/>
        <item x="1669"/>
        <item x="1796"/>
        <item x="3296"/>
        <item x="2315"/>
        <item x="938"/>
        <item x="3921"/>
        <item x="3418"/>
        <item x="404"/>
        <item x="788"/>
        <item x="2351"/>
        <item x="1795"/>
        <item x="2603"/>
        <item x="936"/>
        <item x="3295"/>
        <item x="1089"/>
        <item x="1312"/>
        <item x="2428"/>
        <item x="1501"/>
        <item x="2052"/>
        <item x="612"/>
        <item x="3030"/>
        <item x="1809"/>
        <item x="1670"/>
        <item x="864"/>
        <item x="1108"/>
        <item x="464"/>
        <item x="524"/>
        <item x="1743"/>
        <item x="1193"/>
        <item x="1740"/>
        <item x="2353"/>
        <item x="2048"/>
        <item x="1558"/>
        <item x="2309"/>
        <item x="1367"/>
        <item x="1190"/>
        <item x="3475"/>
        <item x="798"/>
        <item x="739"/>
        <item x="1188"/>
        <item x="1054"/>
        <item x="2959"/>
        <item x="2533"/>
        <item x="2046"/>
        <item x="2830"/>
        <item x="403"/>
        <item x="1739"/>
        <item x="2772"/>
        <item x="735"/>
        <item x="1996"/>
        <item x="2602"/>
        <item x="2545"/>
        <item x="1313"/>
        <item x="1056"/>
        <item x="1792"/>
        <item x="1562"/>
        <item x="733"/>
        <item x="106"/>
        <item x="935"/>
        <item x="2305"/>
        <item x="523"/>
        <item x="1189"/>
        <item x="1003"/>
        <item x="942"/>
        <item x="1794"/>
        <item x="3376"/>
        <item x="1793"/>
        <item x="1058"/>
        <item x="62"/>
        <item x="521"/>
        <item x="265"/>
        <item x="546"/>
        <item x="373"/>
        <item x="1295"/>
        <item x="939"/>
        <item x="399"/>
        <item x="732"/>
        <item x="1184"/>
        <item x="1186"/>
        <item x="2421"/>
        <item x="2047"/>
        <item x="2420"/>
        <item x="2045"/>
        <item x="235"/>
        <item x="1309"/>
        <item x="1674"/>
        <item x="3517"/>
        <item x="257"/>
        <item x="2668"/>
        <item x="1052"/>
        <item x="933"/>
        <item x="1364"/>
        <item x="1806"/>
        <item x="934"/>
        <item x="783"/>
        <item x="2043"/>
        <item x="586"/>
        <item x="737"/>
        <item x="2042"/>
        <item x="2605"/>
        <item x="931"/>
        <item x="1470"/>
        <item x="1969"/>
        <item x="1992"/>
        <item x="2612"/>
        <item x="1869"/>
        <item x="1698"/>
        <item x="1555"/>
        <item x="2600"/>
        <item x="304"/>
        <item x="1366"/>
        <item x="191"/>
        <item x="2771"/>
        <item x="1183"/>
        <item x="1742"/>
        <item x="790"/>
        <item x="1668"/>
        <item x="829"/>
        <item x="2968"/>
        <item x="2418"/>
        <item x="932"/>
        <item x="400"/>
        <item x="728"/>
        <item x="253"/>
        <item x="1469"/>
        <item x="1319"/>
        <item x="930"/>
        <item x="1002"/>
        <item x="727"/>
        <item x="1321"/>
        <item x="1552"/>
        <item x="3268"/>
        <item x="2770"/>
        <item x="729"/>
        <item x="1197"/>
        <item x="462"/>
        <item x="1053"/>
        <item x="1286"/>
        <item x="1269"/>
        <item x="1958"/>
        <item x="944"/>
        <item x="2824"/>
        <item x="1737"/>
        <item x="322"/>
        <item x="734"/>
        <item x="928"/>
        <item x="726"/>
        <item x="3294"/>
        <item x="1180"/>
        <item x="1556"/>
        <item x="1051"/>
        <item x="725"/>
        <item x="2293"/>
        <item x="1790"/>
        <item x="3507"/>
        <item x="1551"/>
        <item x="848"/>
        <item x="1181"/>
        <item x="842"/>
        <item x="793"/>
        <item x="398"/>
        <item x="2195"/>
        <item x="1550"/>
        <item x="1665"/>
        <item x="1961"/>
        <item x="2543"/>
        <item x="1789"/>
        <item x="2237"/>
        <item x="1787"/>
        <item x="2200"/>
        <item x="1447"/>
        <item x="1094"/>
        <item x="795"/>
        <item x="545"/>
        <item x="1187"/>
        <item x="2650"/>
        <item x="1182"/>
        <item x="1997"/>
        <item x="2044"/>
        <item x="2836"/>
        <item x="1360"/>
        <item x="3029"/>
        <item x="2823"/>
        <item x="1185"/>
        <item x="1664"/>
        <item x="647"/>
        <item x="1563"/>
        <item x="581"/>
        <item x="1788"/>
        <item x="2617"/>
        <item x="1050"/>
        <item x="2235"/>
        <item x="3388"/>
        <item x="926"/>
        <item x="174"/>
        <item x="1548"/>
        <item x="929"/>
        <item x="2350"/>
        <item x="2769"/>
        <item x="1547"/>
        <item x="1557"/>
        <item x="1177"/>
        <item x="1500"/>
        <item x="2077"/>
        <item x="428"/>
        <item x="3783"/>
        <item x="1087"/>
        <item x="1928"/>
        <item x="1560"/>
        <item x="1006"/>
        <item x="1554"/>
        <item x="785"/>
        <item x="724"/>
        <item x="645"/>
        <item x="1049"/>
        <item x="2233"/>
        <item x="3297"/>
        <item x="1172"/>
        <item x="3715"/>
        <item x="2348"/>
        <item x="1784"/>
        <item x="676"/>
        <item x="1359"/>
        <item x="1706"/>
        <item x="3178"/>
        <item x="580"/>
        <item x="1174"/>
        <item x="1957"/>
        <item x="2325"/>
        <item x="2609"/>
        <item x="2419"/>
        <item x="1178"/>
        <item x="1748"/>
        <item x="2905"/>
        <item x="1474"/>
        <item x="298"/>
        <item x="2690"/>
        <item x="646"/>
        <item x="3202"/>
        <item x="723"/>
        <item x="1173"/>
        <item x="924"/>
        <item x="927"/>
        <item x="3749"/>
        <item x="2417"/>
        <item x="1549"/>
        <item x="1362"/>
        <item x="465"/>
        <item x="2041"/>
        <item x="828"/>
        <item x="1320"/>
        <item x="541"/>
        <item x="643"/>
        <item x="300"/>
        <item x="925"/>
        <item x="827"/>
        <item x="1956"/>
        <item x="1361"/>
        <item x="520"/>
        <item x="1656"/>
        <item x="2821"/>
        <item x="582"/>
        <item x="1783"/>
        <item x="722"/>
        <item x="1544"/>
        <item x="1553"/>
        <item x="1124"/>
        <item x="240"/>
        <item x="2202"/>
        <item x="2039"/>
        <item x="2038"/>
        <item x="2036"/>
        <item x="2415"/>
        <item x="730"/>
        <item x="1782"/>
        <item x="3292"/>
        <item x="1001"/>
        <item x="2584"/>
        <item x="2035"/>
        <item x="461"/>
        <item x="721"/>
        <item x="2807"/>
        <item x="937"/>
        <item x="2801"/>
        <item x="1545"/>
        <item x="1357"/>
        <item x="823"/>
        <item x="401"/>
        <item x="1179"/>
        <item x="2955"/>
        <item x="1899"/>
        <item x="2598"/>
        <item x="1048"/>
        <item x="295"/>
        <item x="863"/>
        <item x="2759"/>
        <item x="3177"/>
        <item x="222"/>
        <item x="1369"/>
        <item x="1471"/>
        <item x="1107"/>
        <item x="1738"/>
        <item x="1171"/>
        <item x="1175"/>
        <item x="2292"/>
        <item x="1543"/>
        <item x="262"/>
        <item x="372"/>
        <item x="347"/>
        <item x="671"/>
        <item x="862"/>
        <item x="1735"/>
        <item x="922"/>
        <item x="3049"/>
        <item x="822"/>
        <item x="2194"/>
        <item x="223"/>
        <item x="1285"/>
        <item x="1542"/>
        <item x="3267"/>
        <item x="316"/>
        <item x="1502"/>
        <item x="1662"/>
        <item x="1021"/>
        <item x="720"/>
        <item x="1169"/>
        <item x="1498"/>
        <item x="1045"/>
        <item x="317"/>
        <item x="2234"/>
        <item x="1191"/>
        <item x="642"/>
        <item x="1960"/>
        <item x="1358"/>
        <item x="2236"/>
        <item x="2338"/>
        <item x="3028"/>
        <item x="1112"/>
        <item x="1276"/>
        <item x="2611"/>
        <item x="1541"/>
        <item x="1354"/>
        <item x="2232"/>
        <item x="2037"/>
        <item x="789"/>
        <item x="1009"/>
        <item x="1540"/>
        <item x="1465"/>
        <item x="1308"/>
        <item x="1663"/>
        <item x="1785"/>
        <item x="921"/>
        <item x="1705"/>
        <item x="460"/>
        <item x="192"/>
        <item x="719"/>
        <item x="999"/>
        <item x="103"/>
        <item x="1044"/>
        <item x="370"/>
        <item x="1170"/>
        <item x="1035"/>
        <item x="791"/>
        <item x="1176"/>
        <item x="717"/>
        <item x="1356"/>
        <item x="368"/>
        <item x="2544"/>
        <item x="2413"/>
        <item x="1736"/>
        <item x="377"/>
        <item x="258"/>
        <item x="2601"/>
        <item x="134"/>
        <item x="1667"/>
        <item x="1092"/>
        <item x="590"/>
        <item x="731"/>
        <item x="888"/>
        <item x="402"/>
        <item x="3415"/>
        <item x="865"/>
        <item x="550"/>
        <item x="1497"/>
        <item x="1538"/>
        <item x="2034"/>
        <item x="1646"/>
        <item x="2684"/>
        <item x="102"/>
        <item x="392"/>
        <item x="2822"/>
        <item x="2820"/>
        <item x="2819"/>
        <item x="821"/>
        <item x="1271"/>
        <item x="1537"/>
        <item x="320"/>
        <item x="2969"/>
        <item x="641"/>
        <item x="1353"/>
        <item x="1666"/>
        <item x="1352"/>
        <item x="172"/>
        <item x="2411"/>
        <item x="1165"/>
        <item x="1535"/>
        <item x="1546"/>
        <item x="2216"/>
        <item x="3291"/>
        <item x="1661"/>
        <item x="3516"/>
        <item x="141"/>
        <item x="715"/>
        <item x="2687"/>
        <item x="1351"/>
        <item x="367"/>
        <item x="220"/>
        <item x="406"/>
        <item x="2231"/>
        <item x="2318"/>
        <item x="673"/>
        <item x="156"/>
        <item x="1532"/>
        <item x="577"/>
        <item x="3369"/>
        <item x="49"/>
        <item x="28"/>
        <item x="1898"/>
        <item x="2683"/>
        <item x="281"/>
        <item x="2681"/>
        <item x="2228"/>
        <item x="1043"/>
        <item x="2040"/>
        <item x="366"/>
        <item x="1734"/>
        <item x="1926"/>
        <item x="457"/>
        <item x="923"/>
        <item x="254"/>
        <item x="2532"/>
        <item x="820"/>
        <item x="576"/>
        <item x="1533"/>
        <item x="819"/>
        <item x="498"/>
        <item x="1167"/>
        <item x="1534"/>
        <item x="997"/>
        <item x="1798"/>
        <item x="1530"/>
        <item x="1536"/>
        <item x="517"/>
        <item x="855"/>
        <item x="713"/>
        <item x="1042"/>
        <item x="1164"/>
        <item x="294"/>
        <item x="390"/>
        <item x="1677"/>
        <item x="1086"/>
        <item x="919"/>
        <item x="238"/>
        <item x="1041"/>
        <item x="1018"/>
        <item x="1658"/>
        <item x="491"/>
        <item x="2033"/>
        <item x="335"/>
        <item x="1365"/>
        <item x="293"/>
        <item x="917"/>
        <item x="1696"/>
        <item x="1349"/>
        <item x="1317"/>
        <item x="825"/>
        <item x="2817"/>
        <item x="516"/>
        <item x="2349"/>
        <item x="365"/>
        <item x="166"/>
        <item x="824"/>
        <item x="2542"/>
        <item x="456"/>
        <item x="2031"/>
        <item x="1012"/>
        <item x="1704"/>
        <item x="639"/>
        <item x="2013"/>
        <item x="463"/>
        <item x="2409"/>
        <item x="853"/>
        <item x="1040"/>
        <item x="2541"/>
        <item x="2682"/>
        <item x="24"/>
        <item x="818"/>
        <item x="1105"/>
        <item x="574"/>
        <item x="1163"/>
        <item x="544"/>
        <item x="1659"/>
        <item x="640"/>
        <item x="1895"/>
        <item x="861"/>
        <item x="2030"/>
        <item x="1162"/>
        <item x="638"/>
        <item x="2307"/>
        <item x="920"/>
        <item x="1781"/>
        <item x="1161"/>
        <item x="2531"/>
        <item x="1955"/>
        <item x="256"/>
        <item x="1316"/>
        <item x="1289"/>
        <item x="606"/>
        <item x="334"/>
        <item x="1038"/>
        <item x="1778"/>
        <item x="1671"/>
        <item x="1160"/>
        <item x="1037"/>
        <item x="1777"/>
        <item x="2303"/>
        <item x="2974"/>
        <item x="2412"/>
        <item x="711"/>
        <item x="3290"/>
        <item x="1947"/>
        <item x="2300"/>
        <item x="1503"/>
        <item x="2679"/>
        <item x="2301"/>
        <item x="1159"/>
        <item x="1314"/>
        <item x="1168"/>
        <item x="1156"/>
        <item x="364"/>
        <item x="884"/>
        <item x="302"/>
        <item x="2768"/>
        <item x="616"/>
        <item x="2596"/>
        <item x="515"/>
        <item x="5"/>
        <item x="139"/>
        <item x="363"/>
        <item x="454"/>
        <item x="2416"/>
        <item x="867"/>
        <item x="710"/>
        <item x="526"/>
        <item x="915"/>
        <item x="70"/>
        <item x="1655"/>
        <item x="1158"/>
        <item x="492"/>
        <item x="1775"/>
        <item x="452"/>
        <item x="1539"/>
        <item x="708"/>
        <item x="1901"/>
        <item x="1529"/>
        <item x="1703"/>
        <item x="290"/>
        <item x="2227"/>
        <item x="2677"/>
        <item x="1154"/>
        <item x="714"/>
        <item x="1157"/>
        <item x="914"/>
        <item x="705"/>
        <item x="704"/>
        <item x="692"/>
        <item x="1923"/>
        <item x="1953"/>
        <item x="549"/>
        <item x="857"/>
        <item x="916"/>
        <item x="909"/>
        <item x="712"/>
        <item x="1283"/>
        <item x="415"/>
        <item x="702"/>
        <item x="361"/>
        <item x="912"/>
        <item x="450"/>
        <item x="832"/>
        <item x="1036"/>
        <item x="1774"/>
        <item x="2226"/>
        <item x="226"/>
        <item x="1528"/>
        <item x="1373"/>
        <item x="3024"/>
        <item x="1526"/>
        <item x="104"/>
        <item x="514"/>
        <item x="672"/>
        <item x="291"/>
        <item x="1780"/>
        <item x="2374"/>
        <item x="3493"/>
        <item x="189"/>
        <item x="314"/>
        <item x="716"/>
        <item x="391"/>
        <item x="579"/>
        <item x="572"/>
        <item x="360"/>
        <item x="1350"/>
        <item x="1773"/>
        <item x="817"/>
        <item x="359"/>
        <item x="1491"/>
        <item x="2818"/>
        <item x="2678"/>
        <item x="1346"/>
        <item x="449"/>
        <item x="1527"/>
        <item x="2680"/>
        <item x="132"/>
        <item x="2675"/>
        <item x="578"/>
        <item x="2410"/>
        <item x="910"/>
        <item x="1900"/>
        <item x="1836"/>
        <item x="782"/>
        <item x="709"/>
        <item x="1772"/>
        <item x="1261"/>
        <item x="2815"/>
        <item x="414"/>
        <item x="1466"/>
        <item x="876"/>
        <item x="3931"/>
        <item x="570"/>
        <item x="455"/>
        <item x="701"/>
        <item x="1771"/>
        <item x="908"/>
        <item x="1464"/>
        <item x="1347"/>
        <item x="3387"/>
        <item x="609"/>
        <item x="2029"/>
        <item x="1151"/>
        <item x="1657"/>
        <item x="907"/>
        <item x="342"/>
        <item x="1153"/>
        <item x="239"/>
        <item x="852"/>
        <item x="700"/>
        <item x="150"/>
        <item x="1770"/>
        <item x="448"/>
        <item x="1786"/>
        <item x="1344"/>
        <item x="2027"/>
        <item x="2302"/>
        <item x="426"/>
        <item x="1148"/>
        <item x="1493"/>
        <item x="699"/>
        <item x="2032"/>
        <item x="698"/>
        <item x="1034"/>
        <item x="816"/>
        <item x="176"/>
        <item x="2583"/>
        <item x="357"/>
        <item x="1033"/>
        <item x="1363"/>
        <item x="178"/>
        <item x="3476"/>
        <item x="530"/>
        <item x="575"/>
        <item x="3288"/>
        <item x="131"/>
        <item x="1531"/>
        <item x="619"/>
        <item x="1166"/>
        <item x="355"/>
        <item x="637"/>
        <item x="1791"/>
        <item x="1769"/>
        <item x="913"/>
        <item x="3175"/>
        <item x="1090"/>
        <item x="396"/>
        <item x="2028"/>
        <item x="3510"/>
        <item x="288"/>
        <item x="2299"/>
        <item x="2816"/>
        <item x="1521"/>
        <item x="255"/>
        <item x="1282"/>
        <item x="451"/>
        <item x="356"/>
        <item x="644"/>
        <item x="2239"/>
        <item x="1152"/>
        <item x="3572"/>
        <item x="319"/>
        <item x="1927"/>
        <item x="3289"/>
        <item x="1495"/>
        <item x="1733"/>
        <item x="1146"/>
        <item x="618"/>
        <item x="1104"/>
        <item x="718"/>
        <item x="76"/>
        <item x="906"/>
        <item x="1039"/>
        <item x="911"/>
        <item x="339"/>
        <item x="1280"/>
        <item x="227"/>
        <item x="1145"/>
        <item x="1007"/>
        <item x="14"/>
        <item x="287"/>
        <item x="815"/>
        <item x="107"/>
        <item x="1779"/>
        <item x="1522"/>
        <item x="707"/>
        <item x="1147"/>
        <item x="703"/>
        <item x="2979"/>
        <item x="447"/>
        <item x="636"/>
        <item x="2291"/>
        <item x="2766"/>
        <item x="883"/>
        <item x="1954"/>
        <item x="696"/>
        <item x="1144"/>
        <item x="51"/>
        <item x="1129"/>
        <item x="1155"/>
        <item x="903"/>
        <item x="2599"/>
        <item x="2408"/>
        <item x="446"/>
        <item x="813"/>
        <item x="918"/>
        <item x="2757"/>
        <item x="1732"/>
        <item x="2676"/>
        <item x="1019"/>
        <item x="1031"/>
        <item x="1306"/>
        <item x="2347"/>
        <item x="490"/>
        <item x="445"/>
        <item x="221"/>
        <item x="695"/>
        <item x="693"/>
        <item x="87"/>
        <item x="1032"/>
        <item x="2767"/>
        <item x="1017"/>
        <item x="1496"/>
        <item x="633"/>
        <item x="812"/>
        <item x="170"/>
        <item x="1143"/>
        <item x="1149"/>
        <item x="2407"/>
        <item x="2025"/>
        <item x="444"/>
        <item x="3108"/>
        <item x="538"/>
        <item x="1150"/>
        <item x="2225"/>
        <item x="1029"/>
        <item x="998"/>
        <item x="321"/>
        <item x="443"/>
        <item x="872"/>
        <item x="2345"/>
        <item x="1766"/>
        <item x="2298"/>
        <item x="1142"/>
        <item x="278"/>
        <item x="511"/>
        <item x="901"/>
        <item x="809"/>
        <item x="250"/>
        <item x="573"/>
        <item x="706"/>
        <item x="353"/>
        <item x="358"/>
        <item x="286"/>
        <item x="1519"/>
        <item x="453"/>
        <item x="75"/>
        <item x="1730"/>
        <item x="74"/>
        <item x="2193"/>
        <item x="810"/>
        <item x="1523"/>
        <item x="263"/>
        <item x="634"/>
        <item x="632"/>
        <item x="1654"/>
        <item x="568"/>
        <item x="218"/>
        <item x="1030"/>
        <item x="362"/>
        <item x="441"/>
        <item x="442"/>
        <item x="2535"/>
        <item x="188"/>
        <item x="690"/>
        <item x="284"/>
        <item x="1896"/>
        <item x="1468"/>
        <item x="811"/>
        <item x="271"/>
        <item x="1028"/>
        <item x="2673"/>
        <item x="52"/>
        <item x="2414"/>
        <item x="72"/>
        <item x="3201"/>
        <item x="3200"/>
        <item x="1141"/>
        <item x="91"/>
        <item x="1434"/>
        <item x="352"/>
        <item x="248"/>
        <item x="688"/>
        <item x="3842"/>
        <item x="2024"/>
        <item x="419"/>
        <item x="2196"/>
        <item x="440"/>
        <item x="519"/>
        <item x="153"/>
        <item x="1011"/>
        <item x="488"/>
        <item x="3293"/>
        <item x="439"/>
        <item x="691"/>
        <item x="807"/>
        <item x="267"/>
        <item x="108"/>
        <item x="1463"/>
        <item x="22"/>
        <item x="806"/>
        <item x="900"/>
        <item x="1518"/>
        <item x="3416"/>
        <item x="898"/>
        <item x="694"/>
        <item x="251"/>
        <item x="3083"/>
        <item x="687"/>
        <item x="1524"/>
        <item x="1103"/>
        <item x="1027"/>
        <item x="2597"/>
        <item x="808"/>
        <item x="543"/>
        <item x="209"/>
        <item x="1140"/>
        <item x="162"/>
        <item x="292"/>
        <item x="3923"/>
        <item x="3023"/>
        <item x="678"/>
        <item x="858"/>
        <item x="1517"/>
        <item x="1516"/>
        <item x="217"/>
        <item x="318"/>
        <item x="1137"/>
        <item x="697"/>
        <item x="1729"/>
        <item x="2540"/>
        <item x="1305"/>
        <item x="1894"/>
        <item x="438"/>
        <item x="1026"/>
        <item x="1348"/>
        <item x="2825"/>
        <item x="1728"/>
        <item x="154"/>
        <item x="351"/>
        <item x="875"/>
        <item x="155"/>
        <item x="143"/>
        <item x="393"/>
        <item x="2764"/>
        <item x="1136"/>
        <item x="2405"/>
        <item x="3406"/>
        <item x="437"/>
        <item x="1340"/>
        <item x="394"/>
        <item x="548"/>
        <item x="797"/>
        <item x="208"/>
        <item x="244"/>
        <item x="1515"/>
        <item x="3111"/>
        <item x="194"/>
        <item x="71"/>
        <item x="129"/>
        <item x="555"/>
        <item x="1514"/>
        <item x="2223"/>
        <item x="3858"/>
        <item x="635"/>
        <item x="1520"/>
        <item x="1511"/>
        <item x="631"/>
        <item x="216"/>
        <item x="1102"/>
        <item x="42"/>
        <item x="1513"/>
        <item x="567"/>
        <item x="1123"/>
        <item x="1132"/>
        <item x="296"/>
        <item x="395"/>
        <item x="2023"/>
        <item x="3772"/>
        <item x="1341"/>
        <item x="566"/>
        <item x="1448"/>
        <item x="512"/>
        <item x="147"/>
        <item x="677"/>
        <item x="187"/>
        <item x="604"/>
        <item x="1133"/>
        <item x="873"/>
        <item x="509"/>
        <item x="3199"/>
        <item x="283"/>
        <item x="206"/>
        <item x="130"/>
        <item x="3575"/>
        <item x="1641"/>
        <item x="565"/>
        <item x="489"/>
        <item x="2222"/>
        <item x="435"/>
        <item x="379"/>
        <item x="564"/>
        <item x="350"/>
        <item x="508"/>
        <item x="1508"/>
        <item x="2290"/>
        <item x="686"/>
        <item x="2022"/>
        <item x="1765"/>
        <item x="1512"/>
        <item x="669"/>
        <item x="165"/>
        <item x="55"/>
        <item x="177"/>
        <item x="409"/>
        <item x="2594"/>
        <item x="63"/>
        <item x="993"/>
        <item x="433"/>
        <item x="1343"/>
        <item x="2699"/>
        <item x="345"/>
        <item x="215"/>
        <item x="1509"/>
        <item x="1139"/>
        <item x="348"/>
        <item x="44"/>
        <item x="243"/>
        <item x="245"/>
        <item x="897"/>
        <item x="689"/>
        <item x="902"/>
        <item x="389"/>
        <item x="895"/>
        <item x="219"/>
        <item x="1134"/>
        <item x="135"/>
        <item x="1016"/>
        <item x="169"/>
        <item x="896"/>
        <item x="493"/>
        <item x="2346"/>
        <item x="1279"/>
        <item x="99"/>
        <item x="388"/>
        <item x="434"/>
        <item x="905"/>
        <item x="2402"/>
        <item x="436"/>
        <item x="2017"/>
        <item x="2224"/>
        <item x="804"/>
        <item x="163"/>
        <item x="247"/>
        <item x="2403"/>
        <item x="279"/>
        <item x="311"/>
        <item x="432"/>
        <item x="57"/>
        <item x="1024"/>
        <item x="2021"/>
        <item x="330"/>
        <item x="201"/>
        <item x="137"/>
        <item x="214"/>
        <item x="273"/>
        <item x="2001"/>
        <item x="164"/>
        <item x="349"/>
        <item x="2020"/>
        <item x="231"/>
        <item x="430"/>
        <item x="144"/>
        <item x="127"/>
        <item x="138"/>
        <item x="431"/>
        <item x="506"/>
        <item x="1776"/>
        <item x="803"/>
        <item x="1345"/>
        <item x="173"/>
        <item x="259"/>
        <item x="505"/>
        <item x="3107"/>
        <item x="893"/>
        <item x="684"/>
        <item x="1084"/>
        <item x="563"/>
        <item x="682"/>
        <item x="412"/>
        <item x="2026"/>
        <item x="193"/>
        <item x="61"/>
        <item x="3198"/>
        <item x="2814"/>
        <item x="185"/>
        <item x="1101"/>
        <item x="1138"/>
        <item x="2404"/>
        <item x="629"/>
        <item x="122"/>
        <item x="1025"/>
        <item x="266"/>
        <item x="59"/>
        <item x="427"/>
        <item x="3873"/>
        <item x="561"/>
        <item x="2537"/>
        <item x="1446"/>
        <item x="802"/>
        <item x="16"/>
        <item x="252"/>
        <item x="681"/>
        <item x="3105"/>
        <item x="151"/>
        <item x="371"/>
        <item x="874"/>
        <item x="556"/>
        <item x="98"/>
        <item x="1338"/>
        <item x="264"/>
        <item x="50"/>
        <item x="1952"/>
        <item x="1763"/>
        <item x="1506"/>
        <item x="425"/>
        <item x="280"/>
        <item x="100"/>
        <item x="892"/>
        <item x="1761"/>
        <item x="2761"/>
        <item x="547"/>
        <item x="387"/>
        <item x="195"/>
        <item x="282"/>
        <item x="1697"/>
        <item x="630"/>
        <item x="186"/>
        <item x="2221"/>
        <item x="1130"/>
        <item x="77"/>
        <item x="904"/>
        <item x="93"/>
        <item x="1318"/>
        <item x="1088"/>
        <item x="397"/>
        <item x="560"/>
        <item x="410"/>
        <item x="890"/>
        <item x="126"/>
        <item x="2019"/>
        <item x="65"/>
        <item x="424"/>
        <item x="81"/>
        <item x="242"/>
        <item x="344"/>
        <item x="2538"/>
        <item x="504"/>
        <item x="429"/>
        <item x="1098"/>
        <item x="1106"/>
        <item x="3266"/>
        <item x="146"/>
        <item x="518"/>
        <item x="1652"/>
        <item x="73"/>
        <item x="323"/>
        <item x="1924"/>
        <item x="513"/>
        <item x="562"/>
        <item x="814"/>
        <item x="1046"/>
        <item x="285"/>
        <item x="423"/>
        <item x="205"/>
        <item x="3027"/>
        <item x="1505"/>
        <item x="1131"/>
        <item x="871"/>
        <item x="136"/>
        <item x="889"/>
        <item x="60"/>
        <item x="1135"/>
        <item x="801"/>
        <item x="275"/>
        <item x="685"/>
        <item x="2399"/>
        <item x="683"/>
        <item x="12"/>
        <item x="1467"/>
        <item x="459"/>
        <item x="1767"/>
        <item x="1504"/>
        <item x="486"/>
        <item x="1342"/>
        <item x="627"/>
        <item x="40"/>
        <item x="628"/>
        <item x="384"/>
        <item x="1760"/>
        <item x="289"/>
        <item x="1462"/>
        <item x="2016"/>
        <item x="3003"/>
        <item x="383"/>
        <item x="624"/>
        <item x="1951"/>
        <item x="168"/>
        <item x="333"/>
        <item x="2401"/>
        <item x="159"/>
        <item x="2400"/>
        <item x="120"/>
        <item x="183"/>
        <item x="805"/>
        <item x="2539"/>
        <item x="19"/>
        <item x="1653"/>
        <item x="121"/>
        <item x="119"/>
        <item x="276"/>
        <item x="181"/>
        <item x="420"/>
        <item x="128"/>
        <item x="332"/>
        <item x="3197"/>
        <item x="1022"/>
        <item x="626"/>
        <item x="213"/>
        <item x="623"/>
        <item x="551"/>
        <item x="385"/>
        <item x="1640"/>
        <item x="175"/>
        <item x="1085"/>
        <item x="297"/>
        <item x="2192"/>
        <item x="3734"/>
        <item x="246"/>
        <item x="211"/>
        <item x="204"/>
        <item x="233"/>
        <item x="272"/>
        <item x="95"/>
        <item x="89"/>
        <item x="149"/>
        <item x="236"/>
        <item x="1315"/>
        <item x="41"/>
        <item x="899"/>
        <item x="1507"/>
        <item x="502"/>
        <item x="133"/>
        <item x="507"/>
        <item x="346"/>
        <item x="994"/>
        <item x="382"/>
        <item x="68"/>
        <item x="109"/>
        <item x="3467"/>
        <item x="11"/>
        <item x="2"/>
        <item x="7"/>
        <item x="324"/>
        <item x="148"/>
        <item x="313"/>
        <item x="46"/>
        <item x="39"/>
        <item x="2671"/>
        <item x="277"/>
        <item x="118"/>
        <item x="1335"/>
        <item x="125"/>
        <item x="117"/>
        <item x="116"/>
        <item x="83"/>
        <item x="354"/>
        <item x="152"/>
        <item x="203"/>
        <item x="679"/>
        <item x="2198"/>
        <item x="665"/>
        <item x="202"/>
        <item x="180"/>
        <item x="212"/>
        <item x="621"/>
        <item x="145"/>
        <item x="800"/>
        <item x="1651"/>
        <item x="92"/>
        <item x="200"/>
        <item x="1950"/>
        <item x="25"/>
        <item x="891"/>
        <item x="1759"/>
        <item x="571"/>
        <item x="88"/>
        <item x="58"/>
        <item x="343"/>
        <item x="179"/>
        <item x="114"/>
        <item x="557"/>
        <item x="268"/>
        <item x="48"/>
        <item x="501"/>
        <item x="381"/>
        <item x="47"/>
        <item x="184"/>
        <item x="34"/>
        <item x="2397"/>
        <item x="38"/>
        <item x="56"/>
        <item x="86"/>
        <item x="18"/>
        <item x="82"/>
        <item x="3320"/>
        <item x="380"/>
        <item x="2015"/>
        <item x="418"/>
        <item x="559"/>
        <item x="37"/>
        <item x="341"/>
        <item x="190"/>
        <item x="340"/>
        <item x="241"/>
        <item x="1336"/>
        <item x="607"/>
        <item x="422"/>
        <item x="20"/>
        <item x="1339"/>
        <item x="115"/>
        <item x="157"/>
        <item x="736"/>
        <item x="23"/>
        <item x="85"/>
        <item x="2672"/>
        <item x="210"/>
        <item x="337"/>
        <item x="274"/>
        <item x="21"/>
        <item x="887"/>
        <item x="35"/>
        <item x="237"/>
        <item x="1333"/>
        <item x="680"/>
        <item x="124"/>
        <item x="101"/>
        <item x="2398"/>
        <item x="230"/>
        <item x="113"/>
        <item x="1925"/>
        <item x="15"/>
        <item x="64"/>
        <item x="112"/>
        <item x="171"/>
        <item x="96"/>
        <item x="67"/>
        <item x="1126"/>
        <item x="886"/>
        <item x="605"/>
        <item x="9"/>
        <item x="97"/>
        <item x="30"/>
        <item x="198"/>
        <item x="500"/>
        <item x="1458"/>
        <item x="1"/>
        <item x="229"/>
        <item x="80"/>
        <item x="260"/>
        <item x="54"/>
        <item x="196"/>
        <item x="69"/>
        <item x="110"/>
        <item x="105"/>
        <item x="497"/>
        <item x="799"/>
        <item x="10"/>
        <item x="94"/>
        <item x="33"/>
        <item x="539"/>
        <item x="6"/>
        <item x="199"/>
        <item x="328"/>
        <item x="45"/>
        <item x="781"/>
        <item x="53"/>
        <item x="78"/>
        <item x="667"/>
        <item x="79"/>
        <item x="779"/>
        <item x="499"/>
        <item x="31"/>
        <item x="327"/>
        <item x="228"/>
        <item x="326"/>
        <item x="123"/>
        <item x="36"/>
        <item x="158"/>
        <item x="27"/>
        <item x="421"/>
        <item x="32"/>
        <item x="43"/>
        <item x="487"/>
        <item x="13"/>
        <item x="182"/>
        <item x="2808"/>
        <item x="558"/>
        <item x="3"/>
        <item x="8"/>
        <item x="2762"/>
        <item x="232"/>
        <item x="66"/>
        <item x="17"/>
        <item x="29"/>
        <item x="26"/>
        <item x="0"/>
        <item x="4"/>
        <item t="default"/>
      </items>
    </pivotField>
    <pivotField showAll="0"/>
    <pivotField axis="axisRow" dataField="1" showAll="0">
      <items count="4918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1043"/>
        <item x="1636"/>
        <item x="1757"/>
        <item x="4050"/>
        <item x="258"/>
        <item x="697"/>
        <item x="701"/>
        <item x="4784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3706"/>
        <item x="1651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873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195"/>
        <item x="821"/>
        <item x="3794"/>
        <item x="4592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755"/>
        <item x="3221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442"/>
        <item x="365"/>
        <item x="590"/>
        <item x="828"/>
        <item x="4147"/>
        <item x="1287"/>
        <item x="2378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1168"/>
        <item x="3809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1924"/>
        <item x="3945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494"/>
        <item x="1601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3936"/>
        <item x="4360"/>
        <item x="1387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667"/>
        <item x="1080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1155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425"/>
        <item x="71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2052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223"/>
        <item x="356"/>
        <item x="438"/>
        <item x="4525"/>
        <item x="4736"/>
        <item x="1689"/>
        <item x="2283"/>
        <item x="3242"/>
        <item x="4840"/>
        <item x="721"/>
        <item x="1183"/>
        <item x="4349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246"/>
        <item x="2915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471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079"/>
        <item x="2376"/>
        <item x="2580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872"/>
        <item x="1914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3719"/>
        <item x="2066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822"/>
        <item x="221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610"/>
        <item x="3669"/>
        <item x="2461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647"/>
        <item x="1841"/>
        <item x="2543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378"/>
        <item x="3753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331"/>
        <item x="354"/>
        <item x="523"/>
        <item x="644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92"/>
        <item x="516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3628"/>
        <item x="3062"/>
        <item x="4317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044"/>
        <item x="2870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128"/>
        <item x="4777"/>
        <item x="2097"/>
        <item x="2969"/>
        <item x="147"/>
        <item x="121"/>
        <item x="518"/>
        <item x="3343"/>
        <item x="1233"/>
        <item x="2445"/>
        <item x="3697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235"/>
        <item x="4643"/>
        <item x="2203"/>
        <item x="4681"/>
        <item x="3698"/>
        <item x="2122"/>
        <item x="1562"/>
        <item x="2513"/>
        <item x="4329"/>
        <item x="1259"/>
        <item x="1644"/>
        <item x="2143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122"/>
        <item x="198"/>
        <item x="247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3643"/>
        <item x="4679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174"/>
        <item x="3770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3485"/>
        <item x="2533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815"/>
        <item x="976"/>
        <item x="1094"/>
        <item x="670"/>
        <item x="1424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920"/>
        <item x="22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573"/>
        <item x="2331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209"/>
        <item x="362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2225"/>
        <item x="967"/>
        <item x="4168"/>
        <item x="3798"/>
        <item x="4429"/>
        <item x="2702"/>
        <item x="3285"/>
        <item x="2113"/>
        <item x="4090"/>
        <item x="1834"/>
        <item x="2221"/>
        <item x="3555"/>
        <item x="683"/>
        <item x="120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807"/>
        <item x="1392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058"/>
        <item x="1330"/>
        <item x="593"/>
        <item x="770"/>
        <item x="1396"/>
        <item x="159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024"/>
        <item x="143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5"/>
        <item x="242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412"/>
        <item x="100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2791"/>
        <item x="886"/>
        <item x="3403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185"/>
        <item x="204"/>
        <item x="103"/>
        <item x="43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1007"/>
        <item x="3506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232"/>
        <item x="3042"/>
        <item x="3977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1452"/>
        <item x="639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27"/>
        <item x="130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37"/>
        <item x="53"/>
        <item x="36"/>
        <item x="112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609"/>
        <item x="1135"/>
        <item x="1419"/>
        <item x="2071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600"/>
        <item x="2500"/>
        <item x="58"/>
        <item x="4343"/>
        <item x="4594"/>
        <item x="4193"/>
        <item x="1524"/>
        <item x="521"/>
        <item x="3537"/>
        <item x="597"/>
        <item x="187"/>
        <item x="3161"/>
        <item x="1934"/>
        <item x="108"/>
        <item x="2878"/>
        <item x="4013"/>
        <item x="3432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65"/>
        <item x="47"/>
        <item x="102"/>
        <item x="34"/>
        <item x="520"/>
        <item x="782"/>
        <item x="579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190"/>
        <item x="3305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6">
        <item sd="0" x="0"/>
        <item sd="0" x="3"/>
        <item sd="0" x="18"/>
        <item sd="0" x="8"/>
        <item sd="0" x="7"/>
        <item sd="0" x="21"/>
        <item sd="0" x="9"/>
        <item sd="0" x="4"/>
        <item sd="0" x="5"/>
        <item sd="0" x="23"/>
        <item sd="0" x="14"/>
        <item sd="0" x="11"/>
        <item sd="0" x="16"/>
        <item sd="0" x="15"/>
        <item sd="0" x="12"/>
        <item sd="0" x="24"/>
        <item sd="0" x="20"/>
        <item sd="0" x="6"/>
        <item sd="0" x="10"/>
        <item sd="0" x="22"/>
        <item sd="0" x="19"/>
        <item sd="0" x="1"/>
        <item sd="0" x="17"/>
        <item sd="0" x="13"/>
        <item sd="0" x="2"/>
        <item t="default" sd="0"/>
      </items>
    </pivotField>
    <pivotField showAll="0"/>
    <pivotField showAll="0"/>
    <pivotField showAll="0"/>
    <pivotField showAll="0"/>
    <pivotField showAll="0"/>
    <pivotField showAll="0"/>
  </pivotFields>
  <rowFields count="2">
    <field x="11"/>
    <field x="4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movie_titl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6672E-909D-4448-8BDC-8DBF479332E6}" name="PivotTable1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51" firstHeaderRow="1" firstDataRow="1" firstDataCol="1"/>
  <pivotFields count="2">
    <pivotField dataField="1" showAll="0"/>
    <pivotField axis="axisRow" showAll="0">
      <items count="49">
        <item x="1"/>
        <item x="5"/>
        <item x="32"/>
        <item x="16"/>
        <item x="27"/>
        <item x="13"/>
        <item x="21"/>
        <item x="34"/>
        <item x="31"/>
        <item x="19"/>
        <item x="18"/>
        <item x="39"/>
        <item x="0"/>
        <item x="7"/>
        <item x="3"/>
        <item x="15"/>
        <item x="46"/>
        <item x="20"/>
        <item x="8"/>
        <item x="29"/>
        <item x="14"/>
        <item x="41"/>
        <item x="17"/>
        <item x="2"/>
        <item x="35"/>
        <item x="11"/>
        <item x="24"/>
        <item x="4"/>
        <item x="10"/>
        <item x="22"/>
        <item x="28"/>
        <item x="33"/>
        <item x="37"/>
        <item x="44"/>
        <item x="26"/>
        <item x="30"/>
        <item x="43"/>
        <item x="9"/>
        <item x="45"/>
        <item x="6"/>
        <item x="47"/>
        <item x="23"/>
        <item x="38"/>
        <item x="12"/>
        <item x="25"/>
        <item x="42"/>
        <item x="40"/>
        <item x="36"/>
        <item t="default"/>
      </items>
    </pivotField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Count of imdb_score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925DF-DEDC-4F51-905D-58EBF9D3D66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03" firstHeaderRow="1" firstDataRow="1" firstDataCol="1" rowPageCount="1" colPageCount="1"/>
  <pivotFields count="18">
    <pivotField axis="axisRow" showAll="0" sortType="descending">
      <items count="2400">
        <item x="113"/>
        <item x="2109"/>
        <item x="1586"/>
        <item x="1855"/>
        <item x="2268"/>
        <item x="1374"/>
        <item x="1927"/>
        <item x="1500"/>
        <item x="904"/>
        <item x="1222"/>
        <item x="1495"/>
        <item x="1999"/>
        <item x="1982"/>
        <item x="1995"/>
        <item x="2045"/>
        <item x="1790"/>
        <item x="167"/>
        <item x="1759"/>
        <item x="1069"/>
        <item x="239"/>
        <item x="451"/>
        <item x="1984"/>
        <item x="1288"/>
        <item x="1692"/>
        <item x="765"/>
        <item x="1589"/>
        <item x="1270"/>
        <item x="383"/>
        <item x="409"/>
        <item x="2279"/>
        <item x="2298"/>
        <item x="1183"/>
        <item x="1530"/>
        <item x="1172"/>
        <item x="211"/>
        <item x="1740"/>
        <item x="1366"/>
        <item x="406"/>
        <item x="625"/>
        <item x="1263"/>
        <item x="786"/>
        <item x="76"/>
        <item x="980"/>
        <item x="1124"/>
        <item x="242"/>
        <item x="2226"/>
        <item x="555"/>
        <item x="315"/>
        <item x="114"/>
        <item x="955"/>
        <item x="1730"/>
        <item x="1514"/>
        <item x="100"/>
        <item x="1986"/>
        <item x="2213"/>
        <item x="1198"/>
        <item x="2094"/>
        <item x="1896"/>
        <item x="104"/>
        <item x="2017"/>
        <item x="1866"/>
        <item x="2209"/>
        <item x="1842"/>
        <item x="1510"/>
        <item x="690"/>
        <item x="460"/>
        <item x="630"/>
        <item x="122"/>
        <item x="931"/>
        <item x="1857"/>
        <item x="1856"/>
        <item x="718"/>
        <item x="1339"/>
        <item x="2072"/>
        <item x="1063"/>
        <item x="641"/>
        <item x="1711"/>
        <item x="2134"/>
        <item x="2331"/>
        <item x="1761"/>
        <item x="2111"/>
        <item x="941"/>
        <item x="2187"/>
        <item x="1676"/>
        <item x="982"/>
        <item x="1757"/>
        <item x="1413"/>
        <item x="263"/>
        <item x="1086"/>
        <item x="1809"/>
        <item x="1043"/>
        <item x="489"/>
        <item x="13"/>
        <item x="2332"/>
        <item x="465"/>
        <item x="2377"/>
        <item x="1466"/>
        <item x="226"/>
        <item x="743"/>
        <item x="989"/>
        <item x="1682"/>
        <item x="922"/>
        <item x="2317"/>
        <item x="2291"/>
        <item x="968"/>
        <item x="2365"/>
        <item x="783"/>
        <item x="468"/>
        <item x="5"/>
        <item x="2073"/>
        <item x="1375"/>
        <item x="1467"/>
        <item x="214"/>
        <item x="1148"/>
        <item x="1743"/>
        <item x="301"/>
        <item x="734"/>
        <item x="445"/>
        <item x="1386"/>
        <item x="279"/>
        <item x="106"/>
        <item x="448"/>
        <item x="325"/>
        <item x="964"/>
        <item x="1457"/>
        <item x="2174"/>
        <item x="2038"/>
        <item x="536"/>
        <item x="544"/>
        <item x="870"/>
        <item x="927"/>
        <item x="1755"/>
        <item x="394"/>
        <item x="1800"/>
        <item x="983"/>
        <item x="241"/>
        <item x="1890"/>
        <item x="2097"/>
        <item x="20"/>
        <item x="1156"/>
        <item x="2395"/>
        <item x="274"/>
        <item x="913"/>
        <item x="1253"/>
        <item x="1144"/>
        <item x="1768"/>
        <item x="261"/>
        <item x="1394"/>
        <item x="1908"/>
        <item x="2240"/>
        <item x="1426"/>
        <item x="1524"/>
        <item x="681"/>
        <item x="2029"/>
        <item x="1368"/>
        <item x="542"/>
        <item x="2148"/>
        <item x="2392"/>
        <item x="188"/>
        <item x="1581"/>
        <item x="842"/>
        <item x="993"/>
        <item x="906"/>
        <item x="1762"/>
        <item x="1433"/>
        <item x="364"/>
        <item x="2262"/>
        <item x="337"/>
        <item x="466"/>
        <item x="531"/>
        <item x="1659"/>
        <item x="257"/>
        <item x="277"/>
        <item x="1688"/>
        <item x="15"/>
        <item x="2196"/>
        <item x="1000"/>
        <item x="35"/>
        <item x="2105"/>
        <item x="461"/>
        <item x="520"/>
        <item x="754"/>
        <item x="2074"/>
        <item x="846"/>
        <item x="202"/>
        <item x="2159"/>
        <item x="1400"/>
        <item x="1217"/>
        <item x="1380"/>
        <item x="1956"/>
        <item x="2107"/>
        <item x="2397"/>
        <item x="443"/>
        <item x="1868"/>
        <item x="1792"/>
        <item x="952"/>
        <item x="798"/>
        <item x="1683"/>
        <item x="292"/>
        <item x="193"/>
        <item x="1360"/>
        <item x="2171"/>
        <item x="111"/>
        <item x="1628"/>
        <item x="2326"/>
        <item x="1922"/>
        <item x="825"/>
        <item x="2277"/>
        <item x="649"/>
        <item x="803"/>
        <item x="515"/>
        <item x="1644"/>
        <item x="944"/>
        <item x="1703"/>
        <item x="2133"/>
        <item x="1207"/>
        <item x="883"/>
        <item x="2188"/>
        <item x="160"/>
        <item x="1186"/>
        <item x="666"/>
        <item x="950"/>
        <item x="1312"/>
        <item x="227"/>
        <item x="1913"/>
        <item x="1509"/>
        <item x="1355"/>
        <item x="784"/>
        <item x="1203"/>
        <item x="811"/>
        <item x="307"/>
        <item x="1812"/>
        <item x="1364"/>
        <item x="855"/>
        <item x="2025"/>
        <item x="1142"/>
        <item x="61"/>
        <item x="1939"/>
        <item x="493"/>
        <item x="1974"/>
        <item x="149"/>
        <item x="180"/>
        <item x="2065"/>
        <item x="2375"/>
        <item x="997"/>
        <item x="1783"/>
        <item x="2383"/>
        <item x="2355"/>
        <item x="108"/>
        <item x="346"/>
        <item x="1278"/>
        <item x="2047"/>
        <item x="717"/>
        <item x="2354"/>
        <item x="25"/>
        <item x="1023"/>
        <item x="2194"/>
        <item x="1830"/>
        <item x="1631"/>
        <item x="209"/>
        <item x="2139"/>
        <item x="521"/>
        <item x="438"/>
        <item x="1237"/>
        <item x="1551"/>
        <item x="1122"/>
        <item x="356"/>
        <item x="981"/>
        <item x="355"/>
        <item x="882"/>
        <item x="1924"/>
        <item x="979"/>
        <item x="1195"/>
        <item x="545"/>
        <item x="1998"/>
        <item x="2265"/>
        <item x="730"/>
        <item x="1737"/>
        <item x="1617"/>
        <item x="830"/>
        <item x="2000"/>
        <item x="1068"/>
        <item x="2360"/>
        <item x="1119"/>
        <item x="11"/>
        <item x="527"/>
        <item x="86"/>
        <item x="2313"/>
        <item x="2142"/>
        <item x="1574"/>
        <item x="553"/>
        <item x="770"/>
        <item x="296"/>
        <item x="766"/>
        <item x="462"/>
        <item x="59"/>
        <item x="2308"/>
        <item x="1955"/>
        <item x="128"/>
        <item x="1681"/>
        <item x="1873"/>
        <item x="1306"/>
        <item x="1532"/>
        <item x="1259"/>
        <item x="827"/>
        <item x="2318"/>
        <item x="2163"/>
        <item x="2241"/>
        <item x="2224"/>
        <item x="534"/>
        <item x="2154"/>
        <item x="1117"/>
        <item x="799"/>
        <item x="1699"/>
        <item x="145"/>
        <item x="2369"/>
        <item x="2251"/>
        <item x="1257"/>
        <item x="1184"/>
        <item x="1763"/>
        <item x="1472"/>
        <item x="1996"/>
        <item x="1765"/>
        <item x="793"/>
        <item x="611"/>
        <item x="1577"/>
        <item x="1482"/>
        <item x="591"/>
        <item x="576"/>
        <item x="720"/>
        <item x="948"/>
        <item x="962"/>
        <item x="2119"/>
        <item x="1407"/>
        <item x="1241"/>
        <item x="1894"/>
        <item x="2170"/>
        <item x="82"/>
        <item x="358"/>
        <item x="636"/>
        <item x="126"/>
        <item x="1831"/>
        <item x="1900"/>
        <item x="661"/>
        <item x="1895"/>
        <item x="940"/>
        <item x="2307"/>
        <item x="74"/>
        <item x="801"/>
        <item x="693"/>
        <item x="2081"/>
        <item x="731"/>
        <item x="1030"/>
        <item x="616"/>
        <item x="1933"/>
        <item x="1439"/>
        <item x="175"/>
        <item x="19"/>
        <item x="582"/>
        <item x="885"/>
        <item x="610"/>
        <item x="565"/>
        <item x="1056"/>
        <item x="1828"/>
        <item x="1016"/>
        <item x="1625"/>
        <item x="1670"/>
        <item x="1585"/>
        <item x="455"/>
        <item x="162"/>
        <item x="1188"/>
        <item x="1236"/>
        <item x="1250"/>
        <item x="2161"/>
        <item x="1605"/>
        <item x="1795"/>
        <item x="1578"/>
        <item x="89"/>
        <item x="1742"/>
        <item x="3"/>
        <item x="2167"/>
        <item x="1267"/>
        <item x="876"/>
        <item x="1264"/>
        <item x="483"/>
        <item x="168"/>
        <item x="1307"/>
        <item x="1315"/>
        <item x="1064"/>
        <item x="2157"/>
        <item x="1771"/>
        <item x="295"/>
        <item x="1358"/>
        <item x="1484"/>
        <item x="1471"/>
        <item x="2035"/>
        <item x="286"/>
        <item x="326"/>
        <item x="2066"/>
        <item x="264"/>
        <item x="896"/>
        <item x="1931"/>
        <item x="558"/>
        <item x="22"/>
        <item x="2374"/>
        <item x="1592"/>
        <item x="1932"/>
        <item x="1817"/>
        <item x="2285"/>
        <item x="1966"/>
        <item x="742"/>
        <item x="1019"/>
        <item x="475"/>
        <item x="2079"/>
        <item x="1003"/>
        <item x="1205"/>
        <item x="1128"/>
        <item x="317"/>
        <item x="2076"/>
        <item x="640"/>
        <item x="1823"/>
        <item x="836"/>
        <item x="2271"/>
        <item x="2138"/>
        <item x="424"/>
        <item x="1054"/>
        <item x="2127"/>
        <item x="240"/>
        <item x="2243"/>
        <item x="1746"/>
        <item x="1201"/>
        <item x="1525"/>
        <item x="1772"/>
        <item x="812"/>
        <item x="1797"/>
        <item x="2378"/>
        <item x="949"/>
        <item x="1131"/>
        <item x="1238"/>
        <item x="1341"/>
        <item x="1437"/>
        <item x="1362"/>
        <item x="1725"/>
        <item x="1273"/>
        <item x="1539"/>
        <item x="1888"/>
        <item x="2346"/>
        <item x="1640"/>
        <item x="26"/>
        <item x="1599"/>
        <item x="2104"/>
        <item x="969"/>
        <item x="1491"/>
        <item x="985"/>
        <item x="2275"/>
        <item x="2151"/>
        <item x="219"/>
        <item x="2398"/>
        <item x="338"/>
        <item x="2363"/>
        <item x="2176"/>
        <item x="1767"/>
        <item x="878"/>
        <item x="2358"/>
        <item x="1954"/>
        <item x="1401"/>
        <item x="1159"/>
        <item x="464"/>
        <item x="665"/>
        <item x="478"/>
        <item x="1187"/>
        <item x="516"/>
        <item x="1869"/>
        <item x="1921"/>
        <item x="1877"/>
        <item x="1074"/>
        <item x="1827"/>
        <item x="1408"/>
        <item x="1247"/>
        <item x="1151"/>
        <item x="121"/>
        <item x="1582"/>
        <item x="1303"/>
        <item x="1803"/>
        <item x="2385"/>
        <item x="2215"/>
        <item x="951"/>
        <item x="2366"/>
        <item x="147"/>
        <item x="1715"/>
        <item x="1975"/>
        <item x="1938"/>
        <item x="2006"/>
        <item x="967"/>
        <item x="1561"/>
        <item x="50"/>
        <item x="95"/>
        <item x="2037"/>
        <item x="2044"/>
        <item x="593"/>
        <item x="471"/>
        <item x="2114"/>
        <item x="2121"/>
        <item x="428"/>
        <item x="1915"/>
        <item x="1423"/>
        <item x="1600"/>
        <item x="68"/>
        <item x="345"/>
        <item x="2302"/>
        <item x="1606"/>
        <item x="473"/>
        <item x="1289"/>
        <item x="1018"/>
        <item x="2335"/>
        <item x="1969"/>
        <item x="1462"/>
        <item x="271"/>
        <item x="387"/>
        <item x="2162"/>
        <item x="1517"/>
        <item x="767"/>
        <item x="603"/>
        <item x="1314"/>
        <item x="507"/>
        <item x="1976"/>
        <item x="186"/>
        <item x="354"/>
        <item x="597"/>
        <item x="1235"/>
        <item x="1804"/>
        <item x="1111"/>
        <item x="363"/>
        <item x="1479"/>
        <item x="886"/>
        <item x="283"/>
        <item x="504"/>
        <item x="2005"/>
        <item x="1129"/>
        <item x="1892"/>
        <item x="331"/>
        <item x="1275"/>
        <item x="1338"/>
        <item x="290"/>
        <item x="1911"/>
        <item x="312"/>
        <item x="115"/>
        <item x="138"/>
        <item x="669"/>
        <item x="1476"/>
        <item x="2008"/>
        <item x="1269"/>
        <item x="2019"/>
        <item x="9"/>
        <item x="495"/>
        <item x="1180"/>
        <item x="64"/>
        <item x="1246"/>
        <item x="102"/>
        <item x="1300"/>
        <item x="1555"/>
        <item x="2328"/>
        <item x="1902"/>
        <item x="485"/>
        <item x="342"/>
        <item x="2327"/>
        <item x="496"/>
        <item x="575"/>
        <item x="206"/>
        <item x="1490"/>
        <item x="1648"/>
        <item x="1096"/>
        <item x="1632"/>
        <item x="1098"/>
        <item x="1815"/>
        <item x="1112"/>
        <item x="1945"/>
        <item x="1353"/>
        <item x="2032"/>
        <item x="267"/>
        <item x="1282"/>
        <item x="816"/>
        <item x="1058"/>
        <item x="562"/>
        <item x="1508"/>
        <item x="1851"/>
        <item x="1152"/>
        <item x="1708"/>
        <item x="1872"/>
        <item x="164"/>
        <item x="1548"/>
        <item x="281"/>
        <item x="1626"/>
        <item x="62"/>
        <item x="1497"/>
        <item x="756"/>
        <item x="822"/>
        <item x="677"/>
        <item x="1440"/>
        <item x="1853"/>
        <item x="372"/>
        <item x="1447"/>
        <item x="2250"/>
        <item x="319"/>
        <item x="52"/>
        <item x="4"/>
        <item x="1118"/>
        <item x="2031"/>
        <item x="860"/>
        <item x="2062"/>
        <item x="2278"/>
        <item x="1121"/>
        <item x="704"/>
        <item x="1988"/>
        <item x="1702"/>
        <item x="1455"/>
        <item x="75"/>
        <item x="2069"/>
        <item x="1279"/>
        <item x="807"/>
        <item x="2050"/>
        <item x="777"/>
        <item x="2344"/>
        <item x="1190"/>
        <item x="1707"/>
        <item x="930"/>
        <item x="2261"/>
        <item x="229"/>
        <item x="1734"/>
        <item x="2015"/>
        <item x="1464"/>
        <item x="753"/>
        <item x="103"/>
        <item x="2092"/>
        <item x="1421"/>
        <item x="574"/>
        <item x="1770"/>
        <item x="1649"/>
        <item x="1480"/>
        <item x="1901"/>
        <item x="1105"/>
        <item x="752"/>
        <item x="725"/>
        <item x="986"/>
        <item x="1176"/>
        <item x="2164"/>
        <item x="1414"/>
        <item x="2276"/>
        <item x="1806"/>
        <item x="1351"/>
        <item x="1192"/>
        <item x="247"/>
        <item x="1340"/>
        <item x="2325"/>
        <item x="79"/>
        <item x="2380"/>
        <item x="2233"/>
        <item x="1301"/>
        <item x="1409"/>
        <item x="123"/>
        <item x="2257"/>
        <item x="2106"/>
        <item x="2202"/>
        <item x="1777"/>
        <item x="921"/>
        <item x="182"/>
        <item x="1450"/>
        <item x="1029"/>
        <item x="1242"/>
        <item x="1493"/>
        <item x="1647"/>
        <item x="549"/>
        <item x="607"/>
        <item x="1223"/>
        <item x="2299"/>
        <item x="1602"/>
        <item x="538"/>
        <item x="1979"/>
        <item x="273"/>
        <item x="1987"/>
        <item x="1665"/>
        <item x="1036"/>
        <item x="612"/>
        <item x="1642"/>
        <item x="2220"/>
        <item x="1726"/>
        <item x="787"/>
        <item x="1646"/>
        <item x="1398"/>
        <item x="1454"/>
        <item x="2086"/>
        <item x="2259"/>
        <item x="280"/>
        <item x="1397"/>
        <item x="176"/>
        <item x="1298"/>
        <item x="695"/>
        <item x="747"/>
        <item x="144"/>
        <item x="1335"/>
        <item x="1456"/>
        <item x="1981"/>
        <item x="1821"/>
        <item x="420"/>
        <item x="70"/>
        <item x="2246"/>
        <item x="1173"/>
        <item x="1629"/>
        <item x="1784"/>
        <item x="158"/>
        <item x="291"/>
        <item x="1667"/>
        <item x="2009"/>
        <item x="439"/>
        <item x="336"/>
        <item x="936"/>
        <item x="189"/>
        <item x="1612"/>
        <item x="1844"/>
        <item x="2110"/>
        <item x="1233"/>
        <item x="881"/>
        <item x="869"/>
        <item x="1545"/>
        <item x="1252"/>
        <item x="1622"/>
        <item x="802"/>
        <item x="1568"/>
        <item x="568"/>
        <item x="1146"/>
        <item x="1082"/>
        <item x="1157"/>
        <item x="794"/>
        <item x="1671"/>
        <item x="403"/>
        <item x="2210"/>
        <item x="2057"/>
        <item x="293"/>
        <item x="501"/>
        <item x="639"/>
        <item x="623"/>
        <item x="449"/>
        <item x="1034"/>
        <item x="1543"/>
        <item x="304"/>
        <item x="912"/>
        <item x="1909"/>
        <item x="215"/>
        <item x="1389"/>
        <item x="300"/>
        <item x="1580"/>
        <item x="170"/>
        <item x="236"/>
        <item x="1076"/>
        <item x="81"/>
        <item x="729"/>
        <item x="1718"/>
        <item x="1191"/>
        <item x="2178"/>
        <item x="217"/>
        <item x="362"/>
        <item x="585"/>
        <item x="2150"/>
        <item x="233"/>
        <item x="479"/>
        <item x="299"/>
        <item x="1025"/>
        <item x="858"/>
        <item x="1224"/>
        <item x="1609"/>
        <item x="142"/>
        <item x="83"/>
        <item x="434"/>
        <item x="517"/>
        <item x="1593"/>
        <item x="1540"/>
        <item x="1741"/>
        <item x="943"/>
        <item x="657"/>
        <item x="2218"/>
        <item x="1393"/>
        <item x="2003"/>
        <item x="1158"/>
        <item x="2088"/>
        <item x="1753"/>
        <item x="627"/>
        <item x="276"/>
        <item x="1163"/>
        <item x="1087"/>
        <item x="2078"/>
        <item x="1102"/>
        <item x="2034"/>
        <item x="1290"/>
        <item x="844"/>
        <item x="953"/>
        <item x="330"/>
        <item x="973"/>
        <item x="1624"/>
        <item x="2090"/>
        <item x="541"/>
        <item x="1"/>
        <item x="366"/>
        <item x="857"/>
        <item x="2082"/>
        <item x="1313"/>
        <item x="2200"/>
        <item x="1570"/>
        <item x="560"/>
        <item x="751"/>
        <item x="1013"/>
        <item x="303"/>
        <item x="1162"/>
        <item x="914"/>
        <item x="1280"/>
        <item x="2255"/>
        <item x="367"/>
        <item x="808"/>
        <item x="1044"/>
        <item x="37"/>
        <item x="1381"/>
        <item x="525"/>
        <item x="1494"/>
        <item x="2054"/>
        <item x="129"/>
        <item x="2168"/>
        <item x="2108"/>
        <item x="1007"/>
        <item x="2023"/>
        <item x="1836"/>
        <item x="2227"/>
        <item x="1535"/>
        <item x="1847"/>
        <item x="1942"/>
        <item x="384"/>
        <item x="646"/>
        <item x="1347"/>
        <item x="1882"/>
        <item x="1619"/>
        <item x="377"/>
        <item x="2067"/>
        <item x="370"/>
        <item x="2245"/>
        <item x="879"/>
        <item x="2339"/>
        <item x="2053"/>
        <item x="1404"/>
        <item x="656"/>
        <item x="1879"/>
        <item x="1834"/>
        <item x="2248"/>
        <item x="1991"/>
        <item x="2033"/>
        <item x="1700"/>
        <item x="251"/>
        <item x="929"/>
        <item x="1903"/>
        <item x="1603"/>
        <item x="284"/>
        <item x="2269"/>
        <item x="854"/>
        <item x="67"/>
        <item x="440"/>
        <item x="2283"/>
        <item x="109"/>
        <item x="1590"/>
        <item x="1406"/>
        <item x="456"/>
        <item x="1793"/>
        <item x="1733"/>
        <item x="1047"/>
        <item x="87"/>
        <item x="1147"/>
        <item x="1914"/>
        <item x="1919"/>
        <item x="659"/>
        <item x="655"/>
        <item x="632"/>
        <item x="1925"/>
        <item x="676"/>
        <item x="386"/>
        <item x="1527"/>
        <item x="1038"/>
        <item x="1537"/>
        <item x="1614"/>
        <item x="758"/>
        <item x="2242"/>
        <item x="848"/>
        <item x="1258"/>
        <item x="613"/>
        <item x="569"/>
        <item x="1832"/>
        <item x="1859"/>
        <item x="1005"/>
        <item x="1698"/>
        <item x="2388"/>
        <item x="246"/>
        <item x="604"/>
        <item x="1957"/>
        <item x="573"/>
        <item x="684"/>
        <item x="957"/>
        <item x="34"/>
        <item x="1633"/>
        <item x="847"/>
        <item x="1077"/>
        <item x="1898"/>
        <item x="2219"/>
        <item x="2270"/>
        <item x="1786"/>
        <item x="1045"/>
        <item x="1522"/>
        <item x="1876"/>
        <item x="2201"/>
        <item x="262"/>
        <item x="2387"/>
        <item x="2002"/>
        <item x="1572"/>
        <item x="561"/>
        <item x="1154"/>
        <item x="1240"/>
        <item x="1365"/>
        <item x="2341"/>
        <item x="1953"/>
        <item x="540"/>
        <item x="252"/>
        <item x="2379"/>
        <item x="73"/>
        <item x="823"/>
        <item x="0"/>
        <item x="1587"/>
        <item x="2041"/>
        <item x="1304"/>
        <item x="1865"/>
        <item x="1182"/>
        <item x="1123"/>
        <item x="1436"/>
        <item x="701"/>
        <item x="761"/>
        <item x="66"/>
        <item x="1175"/>
        <item x="1072"/>
        <item x="2312"/>
        <item x="140"/>
        <item x="1645"/>
        <item x="141"/>
        <item x="1093"/>
        <item x="946"/>
        <item x="446"/>
        <item x="1709"/>
        <item x="2001"/>
        <item x="1475"/>
        <item x="2295"/>
        <item x="1860"/>
        <item x="988"/>
        <item x="1588"/>
        <item x="33"/>
        <item x="1088"/>
        <item x="481"/>
        <item x="2036"/>
        <item x="1169"/>
        <item x="1271"/>
        <item x="2145"/>
        <item x="2286"/>
        <item x="156"/>
        <item x="1251"/>
        <item x="970"/>
        <item x="762"/>
        <item x="670"/>
        <item x="1816"/>
        <item x="1337"/>
        <item x="1382"/>
        <item x="1805"/>
        <item x="705"/>
        <item x="2350"/>
        <item x="1031"/>
        <item x="2288"/>
        <item x="689"/>
        <item x="1874"/>
        <item x="2386"/>
        <item x="1349"/>
        <item x="1295"/>
        <item x="444"/>
        <item x="2049"/>
        <item x="426"/>
        <item x="1342"/>
        <item x="1634"/>
        <item x="1764"/>
        <item x="190"/>
        <item x="352"/>
        <item x="723"/>
        <item x="223"/>
        <item x="1549"/>
        <item x="2258"/>
        <item x="645"/>
        <item x="583"/>
        <item x="900"/>
        <item x="651"/>
        <item x="365"/>
        <item x="600"/>
        <item x="732"/>
        <item x="2052"/>
        <item x="1936"/>
        <item x="1713"/>
        <item x="1993"/>
        <item x="1004"/>
        <item x="1331"/>
        <item x="589"/>
        <item x="1008"/>
        <item x="821"/>
        <item x="899"/>
        <item x="764"/>
        <item x="2128"/>
        <item x="841"/>
        <item x="1949"/>
        <item x="1225"/>
        <item x="2364"/>
        <item x="1776"/>
        <item x="608"/>
        <item x="2166"/>
        <item x="92"/>
        <item x="1668"/>
        <item x="660"/>
        <item x="817"/>
        <item x="1643"/>
        <item x="1418"/>
        <item x="2267"/>
        <item x="1542"/>
        <item x="1639"/>
        <item x="1946"/>
        <item x="580"/>
        <item x="1875"/>
        <item x="868"/>
        <item x="278"/>
        <item x="401"/>
        <item x="1613"/>
        <item x="1079"/>
        <item x="928"/>
        <item x="875"/>
        <item x="1073"/>
        <item x="1487"/>
        <item x="1208"/>
        <item x="1802"/>
        <item x="1747"/>
        <item x="1657"/>
        <item x="2384"/>
        <item x="1089"/>
        <item x="924"/>
        <item x="419"/>
        <item x="1041"/>
        <item x="1328"/>
        <item x="1384"/>
        <item x="1906"/>
        <item x="1727"/>
        <item x="474"/>
        <item x="897"/>
        <item x="405"/>
        <item x="1664"/>
        <item x="1084"/>
        <item x="652"/>
        <item x="559"/>
        <item x="1420"/>
        <item x="779"/>
        <item x="996"/>
        <item x="1104"/>
        <item x="2190"/>
        <item x="796"/>
        <item x="1620"/>
        <item x="663"/>
        <item x="1214"/>
        <item x="1850"/>
        <item x="259"/>
        <item x="90"/>
        <item x="2231"/>
        <item x="2059"/>
        <item x="1050"/>
        <item x="244"/>
        <item x="442"/>
        <item x="2204"/>
        <item x="96"/>
        <item x="2060"/>
        <item x="375"/>
        <item x="1327"/>
        <item x="1092"/>
        <item x="2223"/>
        <item x="133"/>
        <item x="502"/>
        <item x="1567"/>
        <item x="2181"/>
        <item x="506"/>
        <item x="1228"/>
        <item x="1166"/>
        <item x="1109"/>
        <item x="1002"/>
        <item x="2192"/>
        <item x="1559"/>
        <item x="1837"/>
        <item x="1461"/>
        <item x="469"/>
        <item x="1167"/>
        <item x="1220"/>
        <item x="1277"/>
        <item x="888"/>
        <item x="2263"/>
        <item x="390"/>
        <item x="895"/>
        <item x="800"/>
        <item x="1234"/>
        <item x="1779"/>
        <item x="1028"/>
        <item x="683"/>
        <item x="407"/>
        <item x="543"/>
        <item x="674"/>
        <item x="533"/>
        <item x="510"/>
        <item x="838"/>
        <item x="1782"/>
        <item x="1215"/>
        <item x="528"/>
        <item x="535"/>
        <item x="837"/>
        <item x="1026"/>
        <item x="1679"/>
        <item x="1196"/>
        <item x="1952"/>
        <item x="459"/>
        <item x="29"/>
        <item x="199"/>
        <item x="672"/>
        <item x="1791"/>
        <item x="397"/>
        <item x="757"/>
        <item x="919"/>
        <item x="131"/>
        <item x="1554"/>
        <item x="213"/>
        <item x="198"/>
        <item x="1867"/>
        <item x="1108"/>
        <item x="368"/>
        <item x="915"/>
        <item x="797"/>
        <item x="1344"/>
        <item x="707"/>
        <item x="2347"/>
        <item x="1430"/>
        <item x="828"/>
        <item x="511"/>
        <item x="1930"/>
        <item x="265"/>
        <item x="1216"/>
        <item x="1506"/>
        <item x="472"/>
        <item x="1705"/>
        <item x="1287"/>
        <item x="1204"/>
        <item x="813"/>
        <item x="433"/>
        <item x="134"/>
        <item x="1689"/>
        <item x="2099"/>
        <item x="230"/>
        <item x="359"/>
        <item x="871"/>
        <item x="47"/>
        <item x="1878"/>
        <item x="1213"/>
        <item x="457"/>
        <item x="1296"/>
        <item x="1560"/>
        <item x="903"/>
        <item x="107"/>
        <item x="1254"/>
        <item x="2297"/>
        <item x="1359"/>
        <item x="71"/>
        <item x="1595"/>
        <item x="1685"/>
        <item x="1448"/>
        <item x="2235"/>
        <item x="1438"/>
        <item x="250"/>
        <item x="849"/>
        <item x="298"/>
        <item x="956"/>
        <item x="664"/>
        <item x="975"/>
        <item x="833"/>
        <item x="2028"/>
        <item x="691"/>
        <item x="88"/>
        <item x="592"/>
        <item x="2131"/>
        <item x="65"/>
        <item x="865"/>
        <item x="2211"/>
        <item x="1009"/>
        <item x="1961"/>
        <item x="588"/>
        <item x="373"/>
        <item x="2152"/>
        <item x="453"/>
        <item x="1724"/>
        <item x="1330"/>
        <item x="2087"/>
        <item x="139"/>
        <item x="1065"/>
        <item x="2199"/>
        <item x="1583"/>
        <item x="2356"/>
        <item x="570"/>
        <item x="28"/>
        <item x="530"/>
        <item x="2381"/>
        <item x="313"/>
        <item x="867"/>
        <item x="1319"/>
        <item x="1239"/>
        <item x="343"/>
        <item x="1177"/>
        <item x="148"/>
        <item x="916"/>
        <item x="1781"/>
        <item x="893"/>
        <item x="2093"/>
        <item x="1356"/>
        <item x="1861"/>
        <item x="8"/>
        <item x="1101"/>
        <item x="889"/>
        <item x="287"/>
        <item x="1920"/>
        <item x="1388"/>
        <item x="1049"/>
        <item x="1178"/>
        <item x="537"/>
        <item x="2352"/>
        <item x="508"/>
        <item x="1161"/>
        <item x="1370"/>
        <item x="909"/>
        <item x="1155"/>
        <item x="566"/>
        <item x="2304"/>
        <item x="1773"/>
        <item x="41"/>
        <item x="2149"/>
        <item x="2222"/>
        <item x="2046"/>
        <item x="1445"/>
        <item x="673"/>
        <item x="2130"/>
        <item x="1693"/>
        <item x="741"/>
        <item x="1293"/>
        <item x="1775"/>
        <item x="417"/>
        <item x="1378"/>
        <item x="1728"/>
        <item x="594"/>
        <item x="414"/>
        <item x="1022"/>
        <item x="2137"/>
        <item x="1575"/>
        <item x="1814"/>
        <item x="2113"/>
        <item x="1371"/>
        <item x="212"/>
        <item x="2125"/>
        <item x="1140"/>
        <item x="966"/>
        <item x="892"/>
        <item x="2232"/>
        <item x="339"/>
        <item x="1465"/>
        <item x="1473"/>
        <item x="248"/>
        <item x="563"/>
        <item x="1912"/>
        <item x="1305"/>
        <item x="2272"/>
        <item x="547"/>
        <item x="1432"/>
        <item x="2321"/>
        <item x="654"/>
        <item x="1444"/>
        <item x="85"/>
        <item x="1071"/>
        <item x="1185"/>
        <item x="353"/>
        <item x="411"/>
        <item x="308"/>
        <item x="781"/>
        <item x="398"/>
        <item x="1504"/>
        <item x="1748"/>
        <item x="260"/>
        <item x="361"/>
        <item x="1027"/>
        <item x="2120"/>
        <item x="724"/>
        <item x="2371"/>
        <item x="218"/>
        <item x="371"/>
        <item x="620"/>
        <item x="53"/>
        <item x="619"/>
        <item x="609"/>
        <item x="861"/>
        <item x="998"/>
        <item x="1907"/>
        <item x="2085"/>
        <item x="1145"/>
        <item x="1962"/>
        <item x="2098"/>
        <item x="1372"/>
        <item x="1521"/>
        <item x="709"/>
        <item x="642"/>
        <item x="1544"/>
        <item x="316"/>
        <item x="143"/>
        <item x="606"/>
        <item x="2372"/>
        <item x="1194"/>
        <item x="809"/>
        <item x="2389"/>
        <item x="1654"/>
        <item x="1399"/>
        <item x="2292"/>
        <item x="1395"/>
        <item x="1918"/>
        <item x="1788"/>
        <item x="2197"/>
        <item x="2040"/>
        <item x="722"/>
        <item x="285"/>
        <item x="1297"/>
        <item x="1262"/>
        <item x="44"/>
        <item x="1015"/>
        <item x="1820"/>
        <item x="2183"/>
        <item x="1917"/>
        <item x="1066"/>
        <item x="2342"/>
        <item x="327"/>
        <item x="1885"/>
        <item x="1165"/>
        <item x="2349"/>
        <item x="644"/>
        <item x="2254"/>
        <item x="884"/>
        <item x="2042"/>
        <item x="1778"/>
        <item x="745"/>
        <item x="1926"/>
        <item x="183"/>
        <item x="519"/>
        <item x="321"/>
        <item x="599"/>
        <item x="98"/>
        <item x="702"/>
        <item x="31"/>
        <item x="1309"/>
        <item x="157"/>
        <item x="2361"/>
        <item x="1202"/>
        <item x="1835"/>
        <item x="1318"/>
        <item x="1674"/>
        <item x="853"/>
        <item x="1721"/>
        <item x="243"/>
        <item x="2020"/>
        <item x="1854"/>
        <item x="1811"/>
        <item x="2064"/>
        <item x="682"/>
        <item x="647"/>
        <item x="744"/>
        <item x="1265"/>
        <item x="750"/>
        <item x="1403"/>
        <item x="1243"/>
        <item x="1291"/>
        <item x="1704"/>
        <item x="2345"/>
        <item x="1597"/>
        <item x="2306"/>
        <item x="710"/>
        <item x="2230"/>
        <item x="2228"/>
        <item x="1978"/>
        <item x="1120"/>
        <item x="1332"/>
        <item x="2118"/>
        <item x="2281"/>
        <item x="1754"/>
        <item x="112"/>
        <item x="1531"/>
        <item x="2300"/>
        <item x="191"/>
        <item x="1769"/>
        <item x="1343"/>
        <item x="256"/>
        <item x="2238"/>
        <item x="1967"/>
        <item x="2014"/>
        <item x="499"/>
        <item x="598"/>
        <item x="1529"/>
        <item x="1691"/>
        <item x="2225"/>
        <item x="626"/>
        <item x="2333"/>
        <item x="1505"/>
        <item x="93"/>
        <item x="302"/>
        <item x="1419"/>
        <item x="1272"/>
        <item x="961"/>
        <item x="1990"/>
        <item x="1958"/>
        <item x="2316"/>
        <item x="749"/>
        <item x="579"/>
        <item x="2370"/>
        <item x="1630"/>
        <item x="959"/>
        <item x="1661"/>
        <item x="584"/>
        <item x="1410"/>
        <item x="12"/>
        <item x="347"/>
        <item x="2083"/>
        <item x="1468"/>
        <item x="17"/>
        <item x="1822"/>
        <item x="1261"/>
        <item x="341"/>
        <item x="839"/>
        <item x="1333"/>
        <item x="2382"/>
        <item x="1308"/>
        <item x="2273"/>
        <item x="2309"/>
        <item x="1910"/>
        <item x="2143"/>
        <item x="2193"/>
        <item x="852"/>
        <item x="2206"/>
        <item x="552"/>
        <item x="40"/>
        <item x="1199"/>
        <item x="1206"/>
        <item x="171"/>
        <item x="1736"/>
        <item x="805"/>
        <item x="1221"/>
        <item x="1971"/>
        <item x="1114"/>
        <item x="945"/>
        <item x="396"/>
        <item x="117"/>
        <item x="532"/>
        <item x="1127"/>
        <item x="1141"/>
        <item x="977"/>
        <item x="1422"/>
        <item x="2175"/>
        <item x="136"/>
        <item x="1558"/>
        <item x="1526"/>
        <item x="197"/>
        <item x="1766"/>
        <item x="1720"/>
        <item x="713"/>
        <item x="225"/>
        <item x="30"/>
        <item x="1576"/>
        <item x="1441"/>
        <item x="1133"/>
        <item x="1286"/>
        <item x="48"/>
        <item x="1107"/>
        <item x="1416"/>
        <item x="1449"/>
        <item x="1137"/>
        <item x="863"/>
        <item x="2117"/>
        <item x="2140"/>
        <item x="1442"/>
        <item x="1690"/>
        <item x="2018"/>
        <item x="509"/>
        <item x="1498"/>
        <item x="124"/>
        <item x="2289"/>
        <item x="1024"/>
        <item x="2237"/>
        <item x="2359"/>
        <item x="2158"/>
        <item x="1552"/>
        <item x="57"/>
        <item x="2191"/>
        <item x="1094"/>
        <item x="1807"/>
        <item x="965"/>
        <item x="1653"/>
        <item x="447"/>
        <item x="2058"/>
        <item x="1006"/>
        <item x="69"/>
        <item x="2229"/>
        <item x="1453"/>
        <item x="1610"/>
        <item x="2301"/>
        <item x="1523"/>
        <item x="1905"/>
        <item x="1780"/>
        <item x="32"/>
        <item x="1412"/>
        <item x="873"/>
        <item x="289"/>
        <item x="1363"/>
        <item x="1799"/>
        <item x="500"/>
        <item x="2320"/>
        <item x="908"/>
        <item x="778"/>
        <item x="1434"/>
        <item x="581"/>
        <item x="1496"/>
        <item x="77"/>
        <item x="27"/>
        <item x="2153"/>
        <item x="309"/>
        <item x="1143"/>
        <item x="523"/>
        <item x="1376"/>
        <item x="785"/>
        <item x="1463"/>
        <item x="1564"/>
        <item x="782"/>
        <item x="1641"/>
        <item x="1616"/>
        <item x="1863"/>
        <item x="866"/>
        <item x="1091"/>
        <item x="984"/>
        <item x="1749"/>
        <item x="1010"/>
        <item x="1891"/>
        <item x="788"/>
        <item x="2216"/>
        <item x="935"/>
        <item x="1824"/>
        <item x="2280"/>
        <item x="1808"/>
        <item x="333"/>
        <item x="322"/>
        <item x="159"/>
        <item x="1752"/>
        <item x="1106"/>
        <item x="694"/>
        <item x="1596"/>
        <item x="1369"/>
        <item x="942"/>
        <item x="947"/>
        <item x="1329"/>
        <item x="192"/>
        <item x="1200"/>
        <item x="791"/>
        <item x="739"/>
        <item x="628"/>
        <item x="2260"/>
        <item x="631"/>
        <item x="1310"/>
        <item x="923"/>
        <item x="685"/>
        <item x="2124"/>
        <item x="1627"/>
        <item x="621"/>
        <item x="2177"/>
        <item x="2185"/>
        <item x="1459"/>
        <item x="1477"/>
        <item x="790"/>
        <item x="152"/>
        <item x="1053"/>
        <item x="1675"/>
        <item x="2323"/>
        <item x="210"/>
        <item x="1621"/>
        <item x="760"/>
        <item x="675"/>
        <item x="310"/>
        <item x="306"/>
        <item x="971"/>
        <item x="877"/>
        <item x="934"/>
        <item x="2376"/>
        <item x="2091"/>
        <item x="735"/>
        <item x="1701"/>
        <item x="1607"/>
        <item x="399"/>
        <item x="633"/>
        <item x="1230"/>
        <item x="954"/>
        <item x="1012"/>
        <item x="1662"/>
        <item x="1229"/>
        <item x="1714"/>
        <item x="60"/>
        <item x="1116"/>
        <item x="36"/>
        <item x="272"/>
        <item x="1684"/>
        <item x="2122"/>
        <item x="429"/>
        <item x="237"/>
        <item x="872"/>
        <item x="1904"/>
        <item x="1503"/>
        <item x="1964"/>
        <item x="1916"/>
        <item x="2205"/>
        <item x="2063"/>
        <item x="1829"/>
        <item x="2247"/>
        <item x="1719"/>
        <item x="1652"/>
        <item x="2080"/>
        <item x="1323"/>
        <item x="1130"/>
        <item x="1085"/>
        <item x="650"/>
        <item x="2353"/>
        <item x="1846"/>
        <item x="2311"/>
        <item x="1977"/>
        <item x="2007"/>
        <item x="220"/>
        <item x="963"/>
        <item x="680"/>
        <item x="1608"/>
        <item x="2147"/>
        <item x="2336"/>
        <item x="1774"/>
        <item x="7"/>
        <item x="2337"/>
        <item x="1324"/>
        <item x="2203"/>
        <item x="222"/>
        <item x="435"/>
        <item x="856"/>
        <item x="668"/>
        <item x="1889"/>
        <item x="137"/>
        <item x="2394"/>
        <item x="920"/>
        <item x="1985"/>
        <item x="2256"/>
        <item x="1650"/>
        <item x="999"/>
        <item x="1245"/>
        <item x="769"/>
        <item x="1035"/>
        <item x="551"/>
        <item x="1635"/>
        <item x="550"/>
        <item x="1062"/>
        <item x="733"/>
        <item x="719"/>
        <item x="1696"/>
        <item x="1666"/>
        <item x="2102"/>
        <item x="2103"/>
        <item x="2319"/>
        <item x="1099"/>
        <item x="1452"/>
        <item x="738"/>
        <item x="815"/>
        <item x="726"/>
        <item x="1425"/>
        <item x="1232"/>
        <item x="554"/>
        <item x="1794"/>
        <item x="1350"/>
        <item x="1923"/>
        <item x="153"/>
        <item x="1042"/>
        <item x="324"/>
        <item x="522"/>
        <item x="596"/>
        <item x="1474"/>
        <item x="1317"/>
        <item x="834"/>
        <item x="1411"/>
        <item x="789"/>
        <item x="2160"/>
        <item x="266"/>
        <item x="518"/>
        <item x="78"/>
        <item x="1209"/>
        <item x="748"/>
        <item x="484"/>
        <item x="1536"/>
        <item x="1655"/>
        <item x="1937"/>
        <item x="2048"/>
        <item x="492"/>
        <item x="2189"/>
        <item x="2056"/>
        <item x="1825"/>
        <item x="1255"/>
        <item x="1950"/>
        <item x="832"/>
        <item x="2324"/>
        <item x="567"/>
        <item x="1210"/>
        <item x="1796"/>
        <item x="831"/>
        <item x="1320"/>
        <item x="2195"/>
        <item x="2217"/>
        <item x="379"/>
        <item x="181"/>
        <item x="480"/>
        <item x="2368"/>
        <item x="476"/>
        <item x="2348"/>
        <item x="1562"/>
        <item x="622"/>
        <item x="1604"/>
        <item x="939"/>
        <item x="1656"/>
        <item x="2264"/>
        <item x="490"/>
        <item x="1940"/>
        <item x="2095"/>
        <item x="2027"/>
        <item x="99"/>
        <item x="2252"/>
        <item x="2239"/>
        <item x="116"/>
        <item x="958"/>
        <item x="721"/>
        <item x="431"/>
        <item x="408"/>
        <item x="1211"/>
        <item x="524"/>
        <item x="706"/>
        <item x="1218"/>
        <item x="602"/>
        <item x="294"/>
        <item x="130"/>
        <item x="216"/>
        <item x="557"/>
        <item x="166"/>
        <item x="1843"/>
        <item x="2266"/>
        <item x="1392"/>
        <item x="898"/>
        <item x="487"/>
        <item x="1055"/>
        <item x="1571"/>
        <item x="45"/>
        <item x="1997"/>
        <item x="232"/>
        <item x="1110"/>
        <item x="21"/>
        <item x="348"/>
        <item x="1256"/>
        <item x="1135"/>
        <item x="163"/>
        <item x="1164"/>
        <item x="1694"/>
        <item x="1415"/>
        <item x="1052"/>
        <item x="1059"/>
        <item x="1731"/>
        <item x="938"/>
        <item x="556"/>
        <item x="441"/>
        <item x="587"/>
        <item x="505"/>
        <item x="177"/>
        <item x="16"/>
        <item x="1138"/>
        <item x="1061"/>
        <item x="638"/>
        <item x="697"/>
        <item x="412"/>
        <item x="1798"/>
        <item x="393"/>
        <item x="1345"/>
        <item x="1446"/>
        <item x="101"/>
        <item x="231"/>
        <item x="39"/>
        <item x="1311"/>
        <item x="1744"/>
        <item x="467"/>
        <item x="110"/>
        <item x="643"/>
        <item x="1886"/>
        <item x="118"/>
        <item x="311"/>
        <item x="1928"/>
        <item x="711"/>
        <item x="201"/>
        <item x="1941"/>
        <item x="1103"/>
        <item x="820"/>
        <item x="773"/>
        <item x="1283"/>
        <item x="1819"/>
        <item x="120"/>
        <item x="425"/>
        <item x="270"/>
        <item x="430"/>
        <item x="179"/>
        <item x="2274"/>
        <item x="389"/>
        <item x="1579"/>
        <item x="1193"/>
        <item x="1994"/>
        <item x="2208"/>
        <item x="169"/>
        <item x="1697"/>
        <item x="1274"/>
        <item x="2284"/>
        <item x="1528"/>
        <item x="840"/>
        <item x="1367"/>
        <item x="154"/>
        <item x="1695"/>
        <item x="1838"/>
        <item x="1352"/>
        <item x="1591"/>
        <item x="1361"/>
        <item x="2132"/>
        <item x="1929"/>
        <item x="2141"/>
        <item x="658"/>
        <item x="1170"/>
        <item x="1638"/>
        <item x="2115"/>
        <item x="297"/>
        <item x="2169"/>
        <item x="2314"/>
        <item x="436"/>
        <item x="2236"/>
        <item x="1292"/>
        <item x="1553"/>
        <item x="1989"/>
        <item x="1864"/>
        <item x="2055"/>
        <item x="529"/>
        <item x="746"/>
        <item x="1951"/>
        <item x="1687"/>
        <item x="200"/>
        <item x="692"/>
        <item x="1090"/>
        <item x="2146"/>
        <item x="2024"/>
        <item x="63"/>
        <item x="755"/>
        <item x="1948"/>
        <item x="835"/>
        <item x="1968"/>
        <item x="1750"/>
        <item x="482"/>
        <item x="105"/>
        <item x="2084"/>
        <item x="1516"/>
        <item x="768"/>
        <item x="810"/>
        <item x="1615"/>
        <item x="736"/>
        <item x="826"/>
        <item x="1354"/>
        <item x="477"/>
        <item x="421"/>
        <item x="776"/>
        <item x="454"/>
        <item x="667"/>
        <item x="2180"/>
        <item x="1739"/>
        <item x="1519"/>
        <item x="2135"/>
        <item x="586"/>
        <item x="1651"/>
        <item x="862"/>
        <item x="1566"/>
        <item x="1712"/>
        <item x="1171"/>
        <item x="994"/>
        <item x="1097"/>
        <item x="2310"/>
        <item x="990"/>
        <item x="18"/>
        <item x="829"/>
        <item x="1550"/>
        <item x="1883"/>
        <item x="1972"/>
        <item x="318"/>
        <item x="49"/>
        <item x="978"/>
        <item x="1618"/>
        <item x="46"/>
        <item x="14"/>
        <item x="2051"/>
        <item x="97"/>
        <item x="1276"/>
        <item x="340"/>
        <item x="1321"/>
        <item x="1095"/>
        <item x="1870"/>
        <item x="1377"/>
        <item x="987"/>
        <item x="763"/>
        <item x="1322"/>
        <item x="2116"/>
        <item x="416"/>
        <item x="1520"/>
        <item x="1758"/>
        <item x="2071"/>
        <item x="1611"/>
        <item x="1751"/>
        <item x="1887"/>
        <item x="2004"/>
        <item x="2129"/>
        <item x="1032"/>
        <item x="2126"/>
        <item x="1060"/>
        <item x="2075"/>
        <item x="1723"/>
        <item x="376"/>
        <item x="275"/>
        <item x="2021"/>
        <item x="1492"/>
        <item x="1469"/>
        <item x="1893"/>
        <item x="351"/>
        <item x="423"/>
        <item x="1897"/>
        <item x="1678"/>
        <item x="127"/>
        <item x="1541"/>
        <item x="56"/>
        <item x="843"/>
        <item x="2340"/>
        <item x="618"/>
        <item x="43"/>
        <item x="905"/>
        <item x="2322"/>
        <item x="381"/>
        <item x="1139"/>
        <item x="1017"/>
        <item x="1486"/>
        <item x="221"/>
        <item x="1710"/>
        <item x="258"/>
        <item x="146"/>
        <item x="526"/>
        <item x="498"/>
        <item x="2244"/>
        <item x="150"/>
        <item x="1424"/>
        <item x="1598"/>
        <item x="2096"/>
        <item x="1840"/>
        <item x="42"/>
        <item x="58"/>
        <item x="1417"/>
        <item x="335"/>
        <item x="1980"/>
        <item x="161"/>
        <item x="1716"/>
        <item x="84"/>
        <item x="415"/>
        <item x="282"/>
        <item x="184"/>
        <item x="1067"/>
        <item x="1636"/>
        <item x="648"/>
        <item x="887"/>
        <item x="1040"/>
        <item x="1294"/>
        <item x="1732"/>
        <item x="369"/>
        <item x="1717"/>
        <item x="55"/>
        <item x="671"/>
        <item x="196"/>
        <item x="2070"/>
        <item x="874"/>
        <item x="2012"/>
        <item x="1483"/>
        <item x="503"/>
        <item x="1547"/>
        <item x="1150"/>
        <item x="605"/>
        <item x="2165"/>
        <item x="2156"/>
        <item x="350"/>
        <item x="2172"/>
        <item x="1126"/>
        <item x="1569"/>
        <item x="590"/>
        <item x="1485"/>
        <item x="2026"/>
        <item x="2330"/>
        <item x="1299"/>
        <item x="1316"/>
        <item x="1973"/>
        <item x="1756"/>
        <item x="360"/>
        <item x="2249"/>
        <item x="1729"/>
        <item x="2290"/>
        <item x="2"/>
        <item x="1197"/>
        <item x="1563"/>
        <item x="6"/>
        <item x="546"/>
        <item x="400"/>
        <item x="1546"/>
        <item x="771"/>
        <item x="2136"/>
        <item x="2329"/>
        <item x="1100"/>
        <item x="1858"/>
        <item x="224"/>
        <item x="1387"/>
        <item x="774"/>
        <item x="2089"/>
        <item x="1248"/>
        <item x="422"/>
        <item x="245"/>
        <item x="1944"/>
        <item x="1669"/>
        <item x="780"/>
        <item x="615"/>
        <item x="1336"/>
        <item x="634"/>
        <item x="1373"/>
        <item x="2396"/>
        <item x="662"/>
        <item x="378"/>
        <item x="976"/>
        <item x="320"/>
        <item x="2179"/>
        <item x="395"/>
        <item x="1735"/>
        <item x="2077"/>
        <item x="995"/>
        <item x="512"/>
        <item x="1435"/>
        <item x="194"/>
        <item x="850"/>
        <item x="737"/>
        <item x="238"/>
        <item x="314"/>
        <item x="932"/>
        <item x="712"/>
        <item x="23"/>
        <item x="2393"/>
        <item x="2155"/>
        <item x="1594"/>
        <item x="1513"/>
        <item x="2315"/>
        <item x="792"/>
        <item x="1499"/>
        <item x="80"/>
        <item x="1672"/>
        <item x="413"/>
        <item x="1057"/>
        <item x="2303"/>
        <item x="2061"/>
        <item x="759"/>
        <item x="1302"/>
        <item x="1673"/>
        <item x="1881"/>
        <item x="1488"/>
        <item x="2198"/>
        <item x="1037"/>
        <item x="859"/>
        <item x="1992"/>
        <item x="1281"/>
        <item x="1934"/>
        <item x="94"/>
        <item x="172"/>
        <item x="514"/>
        <item x="1935"/>
        <item x="539"/>
        <item x="571"/>
        <item x="2212"/>
        <item x="1511"/>
        <item x="174"/>
        <item x="437"/>
        <item x="1227"/>
        <item x="1845"/>
        <item x="1849"/>
        <item x="1391"/>
        <item x="328"/>
        <item x="1478"/>
        <item x="1663"/>
        <item x="2123"/>
        <item x="1153"/>
        <item x="1722"/>
        <item x="173"/>
        <item x="1113"/>
        <item x="1181"/>
        <item x="1212"/>
        <item x="937"/>
        <item x="564"/>
        <item x="491"/>
        <item x="452"/>
        <item x="392"/>
        <item x="687"/>
        <item x="249"/>
        <item x="714"/>
        <item x="572"/>
        <item x="2214"/>
        <item x="2343"/>
        <item x="1515"/>
        <item x="269"/>
        <item x="54"/>
        <item x="1533"/>
        <item x="2305"/>
        <item x="418"/>
        <item x="824"/>
        <item x="917"/>
        <item x="806"/>
        <item x="700"/>
        <item x="740"/>
        <item x="2022"/>
        <item x="288"/>
        <item x="1623"/>
        <item x="1125"/>
        <item x="91"/>
        <item x="1458"/>
        <item x="185"/>
        <item x="901"/>
        <item x="601"/>
        <item x="432"/>
        <item x="614"/>
        <item x="933"/>
        <item x="2039"/>
        <item x="907"/>
        <item x="254"/>
        <item x="629"/>
        <item x="458"/>
        <item x="1970"/>
        <item x="463"/>
        <item x="1048"/>
        <item x="151"/>
        <item x="38"/>
        <item x="357"/>
        <item x="1219"/>
        <item x="1405"/>
        <item x="688"/>
        <item x="1601"/>
        <item x="374"/>
        <item x="334"/>
        <item x="891"/>
        <item x="1249"/>
        <item x="2282"/>
        <item x="2234"/>
        <item x="1833"/>
        <item x="513"/>
        <item x="635"/>
        <item x="1070"/>
        <item x="2351"/>
        <item x="207"/>
        <item x="1899"/>
        <item x="818"/>
        <item x="234"/>
        <item x="1565"/>
        <item x="2390"/>
        <item x="1379"/>
        <item x="2068"/>
        <item x="911"/>
        <item x="1266"/>
        <item x="1260"/>
        <item x="1402"/>
        <item x="1231"/>
        <item x="1943"/>
        <item x="2011"/>
        <item x="228"/>
        <item x="716"/>
        <item x="1880"/>
        <item x="332"/>
        <item x="698"/>
        <item x="488"/>
        <item x="1787"/>
        <item x="851"/>
        <item x="1346"/>
        <item x="494"/>
        <item x="427"/>
        <item x="2362"/>
        <item x="1020"/>
        <item x="255"/>
        <item x="992"/>
        <item x="1512"/>
        <item x="902"/>
        <item x="1189"/>
        <item x="1326"/>
        <item x="925"/>
        <item x="497"/>
        <item x="2391"/>
        <item x="2184"/>
        <item x="1470"/>
        <item x="208"/>
        <item x="1841"/>
        <item x="2101"/>
        <item x="1284"/>
        <item x="1862"/>
        <item x="24"/>
        <item x="1507"/>
        <item x="814"/>
        <item x="1813"/>
        <item x="344"/>
        <item x="1947"/>
        <item x="119"/>
        <item x="703"/>
        <item x="391"/>
        <item x="678"/>
        <item x="135"/>
        <item x="1334"/>
        <item x="1268"/>
        <item x="2010"/>
        <item x="204"/>
        <item x="1134"/>
        <item x="624"/>
        <item x="1785"/>
        <item x="1179"/>
        <item x="772"/>
        <item x="960"/>
        <item x="1046"/>
        <item x="235"/>
        <item x="1686"/>
        <item x="918"/>
        <item x="1348"/>
        <item x="404"/>
        <item x="2207"/>
        <item x="1428"/>
        <item x="1501"/>
        <item x="1443"/>
        <item x="1115"/>
        <item x="708"/>
        <item x="1174"/>
        <item x="323"/>
        <item x="1677"/>
        <item x="910"/>
        <item x="125"/>
        <item x="1789"/>
        <item x="2296"/>
        <item x="679"/>
        <item x="2043"/>
        <item x="1801"/>
        <item x="2287"/>
        <item x="51"/>
        <item x="178"/>
        <item x="686"/>
        <item x="974"/>
        <item x="894"/>
        <item x="1460"/>
        <item x="1078"/>
        <item x="1852"/>
        <item x="637"/>
        <item x="2144"/>
        <item x="450"/>
        <item x="203"/>
        <item x="380"/>
        <item x="1848"/>
        <item x="132"/>
        <item x="864"/>
        <item x="1149"/>
        <item x="653"/>
        <item x="1963"/>
        <item x="1502"/>
        <item x="1481"/>
        <item x="165"/>
        <item x="1014"/>
        <item x="2338"/>
        <item x="2373"/>
        <item x="2173"/>
        <item x="1983"/>
        <item x="1033"/>
        <item x="890"/>
        <item x="1451"/>
        <item x="715"/>
        <item x="819"/>
        <item x="1325"/>
        <item x="1160"/>
        <item x="2030"/>
        <item x="795"/>
        <item x="2186"/>
        <item x="1083"/>
        <item x="880"/>
        <item x="577"/>
        <item x="388"/>
        <item x="1051"/>
        <item x="2334"/>
        <item x="1390"/>
        <item x="1959"/>
        <item x="991"/>
        <item x="1383"/>
        <item x="1075"/>
        <item x="1136"/>
        <item x="1660"/>
        <item x="1738"/>
        <item x="1839"/>
        <item x="804"/>
        <item x="1168"/>
        <item x="1960"/>
        <item x="1357"/>
        <item x="1489"/>
        <item x="253"/>
        <item x="1745"/>
        <item x="727"/>
        <item x="1431"/>
        <item x="2100"/>
        <item x="1518"/>
        <item x="1427"/>
        <item x="1965"/>
        <item x="2357"/>
        <item x="2112"/>
        <item x="1244"/>
        <item x="195"/>
        <item x="205"/>
        <item x="382"/>
        <item x="1680"/>
        <item x="775"/>
        <item x="385"/>
        <item x="2293"/>
        <item x="486"/>
        <item x="1760"/>
        <item x="2221"/>
        <item x="1081"/>
        <item x="1039"/>
        <item x="972"/>
        <item x="402"/>
        <item x="845"/>
        <item x="470"/>
        <item x="349"/>
        <item x="548"/>
        <item x="1810"/>
        <item x="1132"/>
        <item x="1818"/>
        <item x="155"/>
        <item x="329"/>
        <item x="728"/>
        <item x="1001"/>
        <item x="1285"/>
        <item x="1706"/>
        <item x="1080"/>
        <item x="926"/>
        <item x="2013"/>
        <item x="1226"/>
        <item x="2367"/>
        <item x="410"/>
        <item x="2182"/>
        <item x="1658"/>
        <item x="1573"/>
        <item x="578"/>
        <item x="1385"/>
        <item x="1584"/>
        <item x="699"/>
        <item x="1884"/>
        <item x="617"/>
        <item x="1538"/>
        <item x="72"/>
        <item x="696"/>
        <item x="1429"/>
        <item x="305"/>
        <item x="1637"/>
        <item x="1021"/>
        <item x="268"/>
        <item x="1396"/>
        <item x="187"/>
        <item x="2253"/>
        <item x="1826"/>
        <item x="595"/>
        <item x="1557"/>
        <item x="1556"/>
        <item x="10"/>
        <item x="1011"/>
        <item x="1871"/>
        <item x="2016"/>
        <item x="1534"/>
        <item x="22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79">
        <item x="72"/>
        <item x="60"/>
        <item x="68"/>
        <item x="62"/>
        <item x="74"/>
        <item x="48"/>
        <item x="67"/>
        <item x="52"/>
        <item x="73"/>
        <item x="77"/>
        <item x="59"/>
        <item x="66"/>
        <item x="64"/>
        <item x="56"/>
        <item x="69"/>
        <item x="75"/>
        <item x="47"/>
        <item x="53"/>
        <item x="58"/>
        <item x="57"/>
        <item x="42"/>
        <item x="45"/>
        <item x="65"/>
        <item x="61"/>
        <item x="54"/>
        <item x="39"/>
        <item x="44"/>
        <item x="46"/>
        <item x="33"/>
        <item x="51"/>
        <item x="55"/>
        <item x="30"/>
        <item x="41"/>
        <item x="40"/>
        <item x="37"/>
        <item x="31"/>
        <item x="43"/>
        <item x="28"/>
        <item x="34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8"/>
        <item x="7"/>
        <item x="32"/>
        <item x="16"/>
        <item x="6"/>
        <item x="0"/>
        <item x="25"/>
        <item x="14"/>
        <item x="17"/>
        <item x="24"/>
        <item x="26"/>
        <item x="3"/>
        <item x="35"/>
        <item x="50"/>
        <item x="36"/>
        <item x="49"/>
        <item x="29"/>
        <item x="71"/>
        <item x="76"/>
        <item x="63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00">
    <i>
      <x v="1090"/>
    </i>
    <i>
      <x v="2016"/>
    </i>
    <i>
      <x v="1626"/>
    </i>
    <i>
      <x v="305"/>
    </i>
    <i>
      <x v="1612"/>
    </i>
    <i>
      <x v="321"/>
    </i>
    <i>
      <x v="1983"/>
    </i>
    <i>
      <x v="1839"/>
    </i>
    <i>
      <x v="1424"/>
    </i>
    <i>
      <x v="432"/>
    </i>
    <i>
      <x v="2066"/>
    </i>
    <i>
      <x v="379"/>
    </i>
    <i>
      <x v="2014"/>
    </i>
    <i>
      <x v="1947"/>
    </i>
    <i>
      <x v="1890"/>
    </i>
    <i>
      <x v="1638"/>
    </i>
    <i>
      <x v="1842"/>
    </i>
    <i>
      <x v="1451"/>
    </i>
    <i>
      <x v="986"/>
    </i>
    <i>
      <x v="311"/>
    </i>
    <i>
      <x v="204"/>
    </i>
    <i>
      <x v="156"/>
    </i>
    <i>
      <x v="2179"/>
    </i>
    <i>
      <x v="2108"/>
    </i>
    <i>
      <x v="1363"/>
    </i>
    <i>
      <x v="1367"/>
    </i>
    <i>
      <x v="1247"/>
    </i>
    <i>
      <x v="1153"/>
    </i>
    <i>
      <x v="729"/>
    </i>
    <i>
      <x v="1769"/>
    </i>
    <i>
      <x v="846"/>
    </i>
    <i>
      <x v="1831"/>
    </i>
    <i>
      <x v="1840"/>
    </i>
    <i>
      <x v="1072"/>
    </i>
    <i>
      <x v="1224"/>
    </i>
    <i>
      <x v="860"/>
    </i>
    <i>
      <x v="885"/>
    </i>
    <i>
      <x v="712"/>
    </i>
    <i>
      <x v="775"/>
    </i>
    <i>
      <x v="78"/>
    </i>
    <i>
      <x v="1621"/>
    </i>
    <i>
      <x v="2207"/>
    </i>
    <i>
      <x v="2376"/>
    </i>
    <i>
      <x v="2232"/>
    </i>
    <i>
      <x v="2076"/>
    </i>
    <i>
      <x v="1584"/>
    </i>
    <i>
      <x v="1576"/>
    </i>
    <i>
      <x v="1013"/>
    </i>
    <i>
      <x v="1014"/>
    </i>
    <i>
      <x v="544"/>
    </i>
    <i>
      <x v="296"/>
    </i>
    <i>
      <x v="91"/>
    </i>
    <i>
      <x v="26"/>
    </i>
    <i>
      <x v="708"/>
    </i>
    <i>
      <x v="2285"/>
    </i>
    <i>
      <x v="2324"/>
    </i>
    <i>
      <x v="1950"/>
    </i>
    <i>
      <x v="2110"/>
    </i>
    <i>
      <x v="2119"/>
    </i>
    <i>
      <x v="1342"/>
    </i>
    <i>
      <x v="1590"/>
    </i>
    <i>
      <x v="1351"/>
    </i>
    <i>
      <x v="1329"/>
    </i>
    <i>
      <x v="762"/>
    </i>
    <i>
      <x v="521"/>
    </i>
    <i>
      <x v="428"/>
    </i>
    <i>
      <x v="148"/>
    </i>
    <i>
      <x v="113"/>
    </i>
    <i>
      <x v="710"/>
    </i>
    <i>
      <x v="213"/>
    </i>
    <i>
      <x v="566"/>
    </i>
    <i>
      <x v="2109"/>
    </i>
    <i>
      <x v="196"/>
    </i>
    <i>
      <x v="1227"/>
    </i>
    <i>
      <x v="928"/>
    </i>
    <i>
      <x v="2260"/>
    </i>
    <i>
      <x v="2106"/>
    </i>
    <i>
      <x v="1940"/>
    </i>
    <i>
      <x v="1412"/>
    </i>
    <i>
      <x v="1180"/>
    </i>
    <i>
      <x v="913"/>
    </i>
    <i>
      <x v="593"/>
    </i>
    <i>
      <x v="766"/>
    </i>
    <i>
      <x v="679"/>
    </i>
    <i>
      <x v="423"/>
    </i>
    <i>
      <x v="487"/>
    </i>
    <i>
      <x v="440"/>
    </i>
    <i>
      <x v="367"/>
    </i>
    <i>
      <x v="126"/>
    </i>
    <i>
      <x v="639"/>
    </i>
    <i>
      <x v="322"/>
    </i>
    <i>
      <x v="1637"/>
    </i>
    <i>
      <x v="2107"/>
    </i>
    <i>
      <x v="2181"/>
    </i>
    <i>
      <x v="1875"/>
    </i>
    <i>
      <x v="2025"/>
    </i>
    <i>
      <x v="1870"/>
    </i>
    <i>
      <x v="1953"/>
    </i>
    <i>
      <x v="2087"/>
    </i>
    <i>
      <x v="1909"/>
    </i>
    <i>
      <x v="1651"/>
    </i>
    <i>
      <x v="1845"/>
    </i>
    <i>
      <x v="1619"/>
    </i>
    <i>
      <x v="1470"/>
    </i>
    <i>
      <x v="1526"/>
    </i>
    <i>
      <x v="1099"/>
    </i>
    <i>
      <x v="1279"/>
    </i>
    <i>
      <x v="1249"/>
    </i>
    <i>
      <x v="1217"/>
    </i>
    <i>
      <x v="1042"/>
    </i>
    <i>
      <x v="867"/>
    </i>
    <i>
      <x v="953"/>
    </i>
    <i>
      <x v="849"/>
    </i>
    <i>
      <x v="868"/>
    </i>
    <i>
      <x v="793"/>
    </i>
    <i>
      <x v="563"/>
    </i>
    <i>
      <x v="359"/>
    </i>
    <i>
      <x v="67"/>
    </i>
    <i>
      <x v="140"/>
    </i>
    <i>
      <x v="48"/>
    </i>
    <i>
      <x v="556"/>
    </i>
    <i>
      <x v="2318"/>
    </i>
    <i>
      <x v="1524"/>
    </i>
    <i>
      <x v="727"/>
    </i>
    <i>
      <x v="945"/>
    </i>
    <i>
      <x v="507"/>
    </i>
    <i>
      <x v="2258"/>
    </i>
    <i>
      <x v="108"/>
    </i>
    <i>
      <x v="1806"/>
    </i>
    <i>
      <x v="2365"/>
    </i>
    <i>
      <x v="2378"/>
    </i>
    <i>
      <x v="2273"/>
    </i>
    <i>
      <x v="2200"/>
    </i>
    <i>
      <x v="2052"/>
    </i>
    <i>
      <x v="1903"/>
    </i>
    <i>
      <x v="1717"/>
    </i>
    <i>
      <x v="1818"/>
    </i>
    <i>
      <x v="1711"/>
    </i>
    <i>
      <x v="1387"/>
    </i>
    <i>
      <x v="1391"/>
    </i>
    <i>
      <x v="1087"/>
    </i>
    <i>
      <x v="1202"/>
    </i>
    <i>
      <x v="865"/>
    </i>
    <i>
      <x v="935"/>
    </i>
    <i>
      <x v="699"/>
    </i>
    <i>
      <x v="572"/>
    </i>
    <i>
      <x v="685"/>
    </i>
    <i>
      <x v="650"/>
    </i>
    <i>
      <x v="320"/>
    </i>
    <i>
      <x v="302"/>
    </i>
    <i>
      <x v="350"/>
    </i>
    <i>
      <x v="383"/>
    </i>
    <i>
      <x v="263"/>
    </i>
    <i>
      <x v="55"/>
    </i>
    <i>
      <x v="56"/>
    </i>
    <i>
      <x v="102"/>
    </i>
    <i>
      <x v="2149"/>
    </i>
    <i>
      <x v="1464"/>
    </i>
    <i>
      <x v="1790"/>
    </i>
    <i>
      <x v="2218"/>
    </i>
    <i>
      <x v="1484"/>
    </i>
    <i>
      <x v="1817"/>
    </i>
    <i>
      <x v="1513"/>
    </i>
    <i>
      <x v="1096"/>
    </i>
    <i>
      <x v="180"/>
    </i>
    <i>
      <x v="524"/>
    </i>
    <i>
      <x v="1876"/>
    </i>
    <i>
      <x v="1303"/>
    </i>
    <i>
      <x v="317"/>
    </i>
    <i>
      <x v="2351"/>
    </i>
    <i>
      <x v="2211"/>
    </i>
    <i>
      <x v="2199"/>
    </i>
    <i>
      <x v="2253"/>
    </i>
    <i>
      <x v="1871"/>
    </i>
    <i>
      <x v="2007"/>
    </i>
    <i>
      <x v="1822"/>
    </i>
    <i>
      <x v="1808"/>
    </i>
    <i>
      <x v="1764"/>
    </i>
    <i>
      <x v="1783"/>
    </i>
    <i>
      <x v="1749"/>
    </i>
    <i>
      <x v="1487"/>
    </i>
    <i>
      <x v="1403"/>
    </i>
    <i>
      <x v="1566"/>
    </i>
    <i>
      <x v="1482"/>
    </i>
    <i>
      <x v="1272"/>
    </i>
    <i>
      <x v="1301"/>
    </i>
    <i>
      <x v="1069"/>
    </i>
    <i>
      <x v="1226"/>
    </i>
    <i>
      <x v="1026"/>
    </i>
    <i>
      <x v="915"/>
    </i>
    <i>
      <x v="891"/>
    </i>
    <i>
      <x v="973"/>
    </i>
    <i>
      <x v="736"/>
    </i>
    <i>
      <x v="791"/>
    </i>
    <i>
      <x v="569"/>
    </i>
    <i>
      <x v="627"/>
    </i>
    <i>
      <x v="613"/>
    </i>
    <i>
      <x v="637"/>
    </i>
    <i>
      <x v="598"/>
    </i>
    <i>
      <x v="675"/>
    </i>
    <i>
      <x v="335"/>
    </i>
    <i>
      <x v="337"/>
    </i>
    <i>
      <x v="267"/>
    </i>
    <i>
      <x v="69"/>
    </i>
    <i>
      <x v="137"/>
    </i>
    <i>
      <x v="175"/>
    </i>
    <i>
      <x v="686"/>
    </i>
    <i>
      <x v="1747"/>
    </i>
    <i>
      <x v="236"/>
    </i>
    <i>
      <x v="2104"/>
    </i>
    <i>
      <x v="616"/>
    </i>
    <i>
      <x v="2147"/>
    </i>
    <i>
      <x v="992"/>
    </i>
    <i>
      <x v="831"/>
    </i>
    <i>
      <x v="2242"/>
    </i>
    <i>
      <x v="2074"/>
    </i>
    <i>
      <x v="1107"/>
    </i>
    <i>
      <x v="898"/>
    </i>
    <i>
      <x/>
    </i>
    <i>
      <x v="1756"/>
    </i>
    <i>
      <x v="2370"/>
    </i>
    <i>
      <x v="2263"/>
    </i>
    <i>
      <x v="2196"/>
    </i>
    <i>
      <x v="2140"/>
    </i>
    <i>
      <x v="2279"/>
    </i>
    <i>
      <x v="2197"/>
    </i>
    <i>
      <x v="2236"/>
    </i>
    <i>
      <x v="2084"/>
    </i>
    <i>
      <x v="2062"/>
    </i>
    <i>
      <x v="1695"/>
    </i>
    <i>
      <x v="1727"/>
    </i>
    <i>
      <x v="1539"/>
    </i>
    <i>
      <x v="1348"/>
    </i>
    <i>
      <x v="1354"/>
    </i>
    <i>
      <x v="1449"/>
    </i>
    <i>
      <x v="1325"/>
    </i>
    <i>
      <x v="1111"/>
    </i>
    <i>
      <x v="1330"/>
    </i>
    <i>
      <x v="1100"/>
    </i>
    <i>
      <x v="1282"/>
    </i>
    <i>
      <x v="1222"/>
    </i>
    <i>
      <x v="1140"/>
    </i>
    <i>
      <x v="1313"/>
    </i>
    <i>
      <x v="1270"/>
    </i>
    <i>
      <x v="1243"/>
    </i>
    <i>
      <x v="888"/>
    </i>
    <i>
      <x v="808"/>
    </i>
    <i>
      <x v="1051"/>
    </i>
    <i>
      <x v="914"/>
    </i>
    <i>
      <x v="924"/>
    </i>
    <i>
      <x v="787"/>
    </i>
    <i>
      <x v="670"/>
    </i>
    <i>
      <x v="581"/>
    </i>
    <i>
      <x v="594"/>
    </i>
    <i>
      <x v="601"/>
    </i>
    <i>
      <x v="602"/>
    </i>
    <i>
      <x v="691"/>
    </i>
    <i>
      <x v="331"/>
    </i>
    <i>
      <x v="114"/>
    </i>
    <i>
      <x v="192"/>
    </i>
    <i>
      <x v="50"/>
    </i>
    <i>
      <x v="2026"/>
    </i>
    <i>
      <x v="480"/>
    </i>
    <i>
      <x v="2163"/>
    </i>
    <i>
      <x v="993"/>
    </i>
    <i>
      <x v="1668"/>
    </i>
    <i>
      <x v="1439"/>
    </i>
    <i>
      <x v="1234"/>
    </i>
    <i>
      <x v="1229"/>
    </i>
    <i>
      <x v="901"/>
    </i>
    <i>
      <x v="573"/>
    </i>
    <i>
      <x v="1685"/>
    </i>
    <i>
      <x v="1546"/>
    </i>
    <i>
      <x v="64"/>
    </i>
    <i>
      <x v="703"/>
    </i>
    <i>
      <x v="1980"/>
    </i>
    <i>
      <x v="1552"/>
    </i>
    <i>
      <x v="2213"/>
    </i>
    <i>
      <x v="2386"/>
    </i>
    <i>
      <x v="2090"/>
    </i>
    <i>
      <x v="1975"/>
    </i>
    <i>
      <x v="2095"/>
    </i>
    <i>
      <x v="1929"/>
    </i>
    <i>
      <x v="2121"/>
    </i>
    <i>
      <x v="2041"/>
    </i>
    <i>
      <x v="2071"/>
    </i>
    <i>
      <x v="1624"/>
    </i>
    <i>
      <x v="1647"/>
    </i>
    <i>
      <x v="1857"/>
    </i>
    <i>
      <x v="1634"/>
    </i>
    <i>
      <x v="1731"/>
    </i>
    <i>
      <x v="1726"/>
    </i>
    <i>
      <x v="1592"/>
    </i>
    <i>
      <x v="1459"/>
    </i>
    <i>
      <x v="1483"/>
    </i>
    <i>
      <x v="1326"/>
    </i>
    <i>
      <x v="1122"/>
    </i>
    <i>
      <x v="827"/>
    </i>
    <i>
      <x v="1044"/>
    </i>
    <i>
      <x v="1056"/>
    </i>
    <i>
      <x v="687"/>
    </i>
    <i>
      <x v="617"/>
    </i>
    <i>
      <x v="770"/>
    </i>
    <i>
      <x v="657"/>
    </i>
    <i>
      <x v="798"/>
    </i>
    <i>
      <x v="543"/>
    </i>
    <i>
      <x v="346"/>
    </i>
    <i>
      <x v="455"/>
    </i>
    <i>
      <x v="437"/>
    </i>
    <i>
      <x v="336"/>
    </i>
    <i>
      <x v="201"/>
    </i>
    <i>
      <x v="49"/>
    </i>
    <i>
      <x v="223"/>
    </i>
    <i>
      <x v="206"/>
    </i>
    <i>
      <x v="1982"/>
    </i>
    <i>
      <x v="1080"/>
    </i>
    <i>
      <x v="467"/>
    </i>
    <i>
      <x v="1126"/>
    </i>
    <i>
      <x v="2028"/>
    </i>
    <i>
      <x v="1610"/>
    </i>
    <i>
      <x v="68"/>
    </i>
    <i>
      <x v="1965"/>
    </i>
    <i>
      <x v="575"/>
    </i>
    <i>
      <x v="753"/>
    </i>
    <i>
      <x v="303"/>
    </i>
    <i>
      <x v="997"/>
    </i>
    <i>
      <x v="2208"/>
    </i>
    <i>
      <x v="1888"/>
    </i>
    <i>
      <x v="632"/>
    </i>
    <i>
      <x v="1958"/>
    </i>
    <i>
      <x v="273"/>
    </i>
    <i>
      <x v="2388"/>
    </i>
    <i>
      <x v="2261"/>
    </i>
    <i>
      <x v="2212"/>
    </i>
    <i>
      <x v="2328"/>
    </i>
    <i>
      <x v="1960"/>
    </i>
    <i>
      <x v="1951"/>
    </i>
    <i>
      <x v="2129"/>
    </i>
    <i>
      <x v="2065"/>
    </i>
    <i>
      <x v="1882"/>
    </i>
    <i>
      <x v="2127"/>
    </i>
    <i>
      <x v="1883"/>
    </i>
    <i>
      <x v="1872"/>
    </i>
    <i>
      <x v="1800"/>
    </i>
    <i>
      <x v="1683"/>
    </i>
    <i>
      <x v="1722"/>
    </i>
    <i>
      <x v="1736"/>
    </i>
    <i>
      <x v="1665"/>
    </i>
    <i>
      <x v="1781"/>
    </i>
    <i>
      <x v="1700"/>
    </i>
    <i>
      <x v="1714"/>
    </i>
    <i>
      <x v="1742"/>
    </i>
    <i>
      <x v="1518"/>
    </i>
    <i>
      <x v="1423"/>
    </i>
    <i>
      <x v="1419"/>
    </i>
    <i>
      <x v="1134"/>
    </i>
    <i>
      <x v="1159"/>
    </i>
    <i>
      <x v="1201"/>
    </i>
    <i>
      <x v="1019"/>
    </i>
    <i>
      <x v="912"/>
    </i>
    <i>
      <x v="1030"/>
    </i>
    <i>
      <x v="830"/>
    </i>
    <i>
      <x v="615"/>
    </i>
    <i>
      <x v="677"/>
    </i>
    <i>
      <x v="680"/>
    </i>
    <i>
      <x v="688"/>
    </i>
    <i>
      <x v="523"/>
    </i>
    <i>
      <x v="449"/>
    </i>
    <i>
      <x v="448"/>
    </i>
    <i>
      <x v="441"/>
    </i>
    <i>
      <x v="444"/>
    </i>
    <i>
      <x v="378"/>
    </i>
    <i>
      <x v="533"/>
    </i>
    <i>
      <x v="35"/>
    </i>
    <i>
      <x v="189"/>
    </i>
    <i>
      <x v="260"/>
    </i>
    <i>
      <x v="135"/>
    </i>
    <i>
      <x v="89"/>
    </i>
    <i>
      <x v="224"/>
    </i>
    <i>
      <x v="105"/>
    </i>
    <i>
      <x v="284"/>
    </i>
    <i>
      <x v="1568"/>
    </i>
    <i>
      <x v="990"/>
    </i>
    <i>
      <x v="1813"/>
    </i>
    <i>
      <x v="2247"/>
    </i>
    <i>
      <x v="1360"/>
    </i>
    <i>
      <x v="823"/>
    </i>
    <i>
      <x v="120"/>
    </i>
    <i>
      <x v="2209"/>
    </i>
    <i>
      <x v="2205"/>
    </i>
    <i>
      <x v="2233"/>
    </i>
    <i>
      <x v="1880"/>
    </i>
    <i>
      <x v="1935"/>
    </i>
    <i>
      <x v="1355"/>
    </i>
    <i>
      <x v="1267"/>
    </i>
    <i>
      <x v="397"/>
    </i>
    <i>
      <x v="2269"/>
    </i>
    <i>
      <x v="2377"/>
    </i>
    <i>
      <x v="2304"/>
    </i>
    <i>
      <x v="2265"/>
    </i>
    <i>
      <x v="2217"/>
    </i>
    <i>
      <x v="2347"/>
    </i>
    <i>
      <x v="2178"/>
    </i>
    <i>
      <x v="2381"/>
    </i>
    <i>
      <x v="2383"/>
    </i>
    <i>
      <x v="2190"/>
    </i>
    <i>
      <x v="2017"/>
    </i>
    <i>
      <x v="1878"/>
    </i>
    <i>
      <x v="1934"/>
    </i>
    <i>
      <x v="1957"/>
    </i>
    <i>
      <x v="2120"/>
    </i>
    <i>
      <x v="1897"/>
    </i>
    <i>
      <x v="1932"/>
    </i>
    <i>
      <x v="1955"/>
    </i>
    <i>
      <x v="2008"/>
    </i>
    <i>
      <x v="1640"/>
    </i>
    <i>
      <x v="1620"/>
    </i>
    <i>
      <x v="1641"/>
    </i>
    <i>
      <x v="1631"/>
    </i>
    <i>
      <x v="1642"/>
    </i>
    <i>
      <x v="1832"/>
    </i>
    <i>
      <x v="1709"/>
    </i>
    <i>
      <x v="1792"/>
    </i>
    <i>
      <x v="1751"/>
    </i>
    <i>
      <x v="1517"/>
    </i>
    <i>
      <x v="1520"/>
    </i>
    <i>
      <x v="1435"/>
    </i>
    <i>
      <x v="1453"/>
    </i>
    <i>
      <x v="1536"/>
    </i>
    <i>
      <x v="1531"/>
    </i>
    <i>
      <x v="1527"/>
    </i>
    <i>
      <x v="1591"/>
    </i>
    <i>
      <x v="1186"/>
    </i>
    <i>
      <x v="1316"/>
    </i>
    <i>
      <x v="1179"/>
    </i>
    <i>
      <x v="1200"/>
    </i>
    <i>
      <x v="1007"/>
    </i>
    <i>
      <x v="976"/>
    </i>
    <i>
      <x v="850"/>
    </i>
    <i>
      <x v="936"/>
    </i>
    <i>
      <x v="955"/>
    </i>
    <i>
      <x v="974"/>
    </i>
    <i>
      <x v="1025"/>
    </i>
    <i>
      <x v="806"/>
    </i>
    <i>
      <x v="922"/>
    </i>
    <i>
      <x v="701"/>
    </i>
    <i>
      <x v="562"/>
    </i>
    <i>
      <x v="570"/>
    </i>
    <i>
      <x v="541"/>
    </i>
    <i>
      <x v="630"/>
    </i>
    <i>
      <x v="732"/>
    </i>
    <i>
      <x v="413"/>
    </i>
    <i>
      <x v="299"/>
    </i>
    <i>
      <x v="416"/>
    </i>
    <i>
      <x v="342"/>
    </i>
    <i>
      <x v="452"/>
    </i>
    <i>
      <x v="369"/>
    </i>
    <i>
      <x v="74"/>
    </i>
    <i>
      <x v="25"/>
    </i>
    <i>
      <x v="10"/>
    </i>
    <i>
      <x v="32"/>
    </i>
    <i>
      <x v="73"/>
    </i>
    <i>
      <x v="52"/>
    </i>
    <i>
      <x v="124"/>
    </i>
    <i>
      <x v="182"/>
    </i>
    <i>
      <x v="2231"/>
    </i>
    <i>
      <x v="2092"/>
    </i>
    <i>
      <x v="1211"/>
    </i>
    <i>
      <x v="372"/>
    </i>
    <i>
      <x v="2393"/>
    </i>
    <i>
      <x v="1660"/>
    </i>
    <i>
      <x v="1286"/>
    </i>
    <i>
      <x v="1296"/>
    </i>
    <i>
      <x v="1523"/>
    </i>
    <i>
      <x v="2391"/>
    </i>
    <i>
      <x v="2319"/>
    </i>
    <i>
      <x v="2094"/>
    </i>
    <i>
      <x v="1885"/>
    </i>
    <i>
      <x v="1866"/>
    </i>
    <i>
      <x v="1603"/>
    </i>
    <i>
      <x v="1433"/>
    </i>
    <i>
      <x v="1394"/>
    </i>
    <i>
      <x v="301"/>
    </i>
    <i>
      <x v="47"/>
    </i>
    <i>
      <x v="818"/>
    </i>
    <i>
      <x v="1319"/>
    </i>
    <i>
      <x v="2244"/>
    </i>
    <i>
      <x v="1437"/>
    </i>
    <i>
      <x v="807"/>
    </i>
    <i>
      <x v="938"/>
    </i>
    <i>
      <x v="790"/>
    </i>
    <i>
      <x v="820"/>
    </i>
    <i>
      <x v="1164"/>
    </i>
    <i>
      <x v="604"/>
    </i>
    <i>
      <x v="2122"/>
    </i>
    <i>
      <x v="177"/>
    </i>
    <i>
      <x v="672"/>
    </i>
    <i>
      <x v="500"/>
    </i>
    <i>
      <x v="1350"/>
    </i>
    <i>
      <x v="1703"/>
    </i>
    <i>
      <x v="1094"/>
    </i>
    <i>
      <x v="747"/>
    </i>
    <i>
      <x v="2398"/>
    </i>
    <i>
      <x v="2301"/>
    </i>
    <i>
      <x v="2272"/>
    </i>
    <i>
      <x v="2229"/>
    </i>
    <i>
      <x v="2314"/>
    </i>
    <i>
      <x v="2326"/>
    </i>
    <i>
      <x v="2277"/>
    </i>
    <i>
      <x v="2369"/>
    </i>
    <i>
      <x v="2297"/>
    </i>
    <i>
      <x v="2203"/>
    </i>
    <i>
      <x v="2034"/>
    </i>
    <i>
      <x v="2080"/>
    </i>
    <i>
      <x v="1944"/>
    </i>
    <i>
      <x v="2035"/>
    </i>
    <i>
      <x v="2103"/>
    </i>
    <i>
      <x v="2038"/>
    </i>
    <i>
      <x v="2070"/>
    </i>
    <i>
      <x v="2001"/>
    </i>
    <i>
      <x v="1859"/>
    </i>
    <i>
      <x v="1655"/>
    </i>
    <i>
      <x v="1775"/>
    </i>
    <i>
      <x v="1628"/>
    </i>
    <i>
      <x v="1643"/>
    </i>
    <i>
      <x v="1706"/>
    </i>
    <i>
      <x v="1787"/>
    </i>
    <i>
      <x v="1827"/>
    </i>
    <i>
      <x v="1844"/>
    </i>
    <i>
      <x v="1793"/>
    </i>
    <i>
      <x v="1762"/>
    </i>
    <i>
      <x v="1416"/>
    </i>
    <i>
      <x v="1545"/>
    </i>
    <i>
      <x v="1386"/>
    </i>
    <i>
      <x v="1480"/>
    </i>
    <i>
      <x v="1375"/>
    </i>
    <i>
      <x v="1372"/>
    </i>
    <i>
      <x v="1338"/>
    </i>
    <i>
      <x v="1081"/>
    </i>
    <i>
      <x v="1131"/>
    </i>
    <i>
      <x v="1196"/>
    </i>
    <i>
      <x v="1244"/>
    </i>
    <i>
      <x v="1288"/>
    </i>
    <i>
      <x v="1181"/>
    </i>
    <i>
      <x v="1089"/>
    </i>
    <i>
      <x v="1233"/>
    </i>
    <i>
      <x v="1144"/>
    </i>
    <i>
      <x v="1023"/>
    </i>
    <i>
      <x v="851"/>
    </i>
    <i>
      <x v="1024"/>
    </i>
    <i>
      <x v="905"/>
    </i>
    <i>
      <x v="829"/>
    </i>
    <i>
      <x v="952"/>
    </i>
    <i>
      <x v="892"/>
    </i>
    <i>
      <x v="772"/>
    </i>
    <i>
      <x v="605"/>
    </i>
    <i>
      <x v="653"/>
    </i>
    <i>
      <x v="519"/>
    </i>
    <i>
      <x v="439"/>
    </i>
    <i>
      <x v="289"/>
    </i>
    <i>
      <x v="475"/>
    </i>
    <i>
      <x v="143"/>
    </i>
    <i>
      <x v="7"/>
    </i>
    <i>
      <x v="256"/>
    </i>
    <i>
      <x v="264"/>
    </i>
    <i>
      <x v="21"/>
    </i>
    <i>
      <x v="2387"/>
    </i>
    <i>
      <x v="1562"/>
    </i>
    <i>
      <x v="92"/>
    </i>
    <i>
      <x v="1672"/>
    </i>
    <i>
      <x v="944"/>
    </i>
    <i>
      <x v="1905"/>
    </i>
    <i>
      <x v="2296"/>
    </i>
    <i>
      <x v="940"/>
    </i>
    <i>
      <x v="1697"/>
    </i>
    <i>
      <x v="553"/>
    </i>
    <i>
      <x v="2274"/>
    </i>
    <i>
      <x v="526"/>
    </i>
    <i>
      <x v="2043"/>
    </i>
    <i>
      <x v="1690"/>
    </i>
    <i>
      <x v="1724"/>
    </i>
    <i>
      <x v="220"/>
    </i>
    <i>
      <x v="37"/>
    </i>
    <i>
      <x v="377"/>
    </i>
    <i>
      <x v="1919"/>
    </i>
    <i>
      <x v="2368"/>
    </i>
    <i>
      <x v="2380"/>
    </i>
    <i>
      <x v="2334"/>
    </i>
    <i>
      <x v="2309"/>
    </i>
    <i>
      <x v="2325"/>
    </i>
    <i>
      <x v="2350"/>
    </i>
    <i>
      <x v="1985"/>
    </i>
    <i>
      <x v="1971"/>
    </i>
    <i>
      <x v="1954"/>
    </i>
    <i>
      <x v="2125"/>
    </i>
    <i>
      <x v="1956"/>
    </i>
    <i>
      <x v="2072"/>
    </i>
    <i>
      <x v="1765"/>
    </i>
    <i>
      <x v="1671"/>
    </i>
    <i>
      <x v="1429"/>
    </i>
    <i>
      <x v="1365"/>
    </i>
    <i>
      <x v="1347"/>
    </i>
    <i>
      <x v="1543"/>
    </i>
    <i>
      <x v="1345"/>
    </i>
    <i>
      <x v="1404"/>
    </i>
    <i>
      <x v="1601"/>
    </i>
    <i>
      <x v="1467"/>
    </i>
    <i>
      <x v="1476"/>
    </i>
    <i>
      <x v="1283"/>
    </i>
    <i>
      <x v="1173"/>
    </i>
    <i>
      <x v="1198"/>
    </i>
    <i>
      <x v="1120"/>
    </i>
    <i>
      <x v="1276"/>
    </i>
    <i>
      <x v="1172"/>
    </i>
    <i>
      <x v="1212"/>
    </i>
    <i>
      <x v="1125"/>
    </i>
    <i>
      <x v="1228"/>
    </i>
    <i>
      <x v="1254"/>
    </i>
    <i>
      <x v="1206"/>
    </i>
    <i>
      <x v="822"/>
    </i>
    <i>
      <x v="803"/>
    </i>
    <i>
      <x v="853"/>
    </i>
    <i>
      <x v="855"/>
    </i>
    <i>
      <x v="996"/>
    </i>
    <i>
      <x v="962"/>
    </i>
    <i>
      <x v="1049"/>
    </i>
    <i>
      <x v="920"/>
    </i>
    <i>
      <x v="985"/>
    </i>
    <i>
      <x v="900"/>
    </i>
    <i>
      <x v="724"/>
    </i>
    <i>
      <x v="612"/>
    </i>
    <i>
      <x v="591"/>
    </i>
    <i>
      <x v="788"/>
    </i>
    <i>
      <x v="565"/>
    </i>
    <i>
      <x v="644"/>
    </i>
    <i>
      <x v="655"/>
    </i>
    <i>
      <x v="796"/>
    </i>
    <i>
      <x v="666"/>
    </i>
    <i>
      <x v="690"/>
    </i>
    <i>
      <x v="704"/>
    </i>
    <i>
      <x v="478"/>
    </i>
    <i>
      <x v="504"/>
    </i>
    <i>
      <x v="403"/>
    </i>
    <i>
      <x v="398"/>
    </i>
    <i>
      <x v="338"/>
    </i>
    <i>
      <x v="514"/>
    </i>
    <i>
      <x v="395"/>
    </i>
    <i>
      <x v="186"/>
    </i>
    <i>
      <x v="109"/>
    </i>
    <i>
      <x v="162"/>
    </i>
    <i>
      <x v="62"/>
    </i>
    <i>
      <x v="207"/>
    </i>
    <i>
      <x v="123"/>
    </i>
    <i>
      <x v="249"/>
    </i>
    <i>
      <x v="151"/>
    </i>
    <i>
      <x v="44"/>
    </i>
    <i>
      <x v="85"/>
    </i>
    <i>
      <x v="70"/>
    </i>
    <i>
      <x v="138"/>
    </i>
    <i>
      <x v="800"/>
    </i>
    <i>
      <x v="755"/>
    </i>
    <i>
      <x v="734"/>
    </i>
    <i>
      <x v="2081"/>
    </i>
    <i>
      <x v="1964"/>
    </i>
    <i>
      <x v="1705"/>
    </i>
    <i>
      <x v="1362"/>
    </i>
    <i>
      <x v="1497"/>
    </i>
    <i>
      <x v="1849"/>
    </i>
    <i>
      <x v="1156"/>
    </i>
    <i>
      <x v="821"/>
    </i>
    <i>
      <x v="700"/>
    </i>
    <i>
      <x v="141"/>
    </i>
    <i>
      <x v="678"/>
    </i>
    <i>
      <x v="142"/>
    </i>
    <i>
      <x v="1771"/>
    </i>
    <i>
      <x v="2224"/>
    </i>
    <i>
      <x v="1984"/>
    </i>
    <i>
      <x v="778"/>
    </i>
    <i>
      <x v="2101"/>
    </i>
    <i>
      <x v="1589"/>
    </i>
    <i>
      <x v="16"/>
    </i>
    <i>
      <x v="1339"/>
    </i>
    <i>
      <x v="1097"/>
    </i>
    <i>
      <x v="2029"/>
    </i>
    <i>
      <x v="2191"/>
    </i>
    <i>
      <x v="2142"/>
    </i>
    <i>
      <x v="2148"/>
    </i>
    <i>
      <x v="2173"/>
    </i>
    <i>
      <x v="2040"/>
    </i>
    <i>
      <x v="1879"/>
    </i>
    <i>
      <x v="1989"/>
    </i>
    <i>
      <x v="2060"/>
    </i>
    <i>
      <x v="2003"/>
    </i>
    <i>
      <x v="2020"/>
    </i>
    <i>
      <x v="2083"/>
    </i>
    <i>
      <x v="1681"/>
    </i>
    <i>
      <x v="1745"/>
    </i>
    <i>
      <x v="1684"/>
    </i>
    <i>
      <x v="1860"/>
    </i>
    <i>
      <x v="1614"/>
    </i>
    <i>
      <x v="1507"/>
    </i>
    <i>
      <x v="1502"/>
    </i>
    <i>
      <x v="1469"/>
    </i>
    <i>
      <x v="1406"/>
    </i>
    <i>
      <x v="1447"/>
    </i>
    <i>
      <x v="1397"/>
    </i>
    <i>
      <x v="1112"/>
    </i>
    <i>
      <x v="1129"/>
    </i>
    <i>
      <x v="1246"/>
    </i>
    <i>
      <x v="1237"/>
    </i>
    <i>
      <x v="1257"/>
    </i>
    <i>
      <x v="1242"/>
    </i>
    <i>
      <x v="911"/>
    </i>
    <i>
      <x v="975"/>
    </i>
    <i>
      <x v="825"/>
    </i>
    <i>
      <x v="611"/>
    </i>
    <i>
      <x v="684"/>
    </i>
    <i>
      <x v="539"/>
    </i>
    <i>
      <x v="759"/>
    </i>
    <i>
      <x v="552"/>
    </i>
    <i>
      <x v="706"/>
    </i>
    <i>
      <x v="625"/>
    </i>
    <i>
      <x v="450"/>
    </i>
    <i>
      <x v="286"/>
    </i>
    <i>
      <x v="506"/>
    </i>
    <i>
      <x v="365"/>
    </i>
    <i>
      <x v="434"/>
    </i>
    <i>
      <x v="393"/>
    </i>
    <i>
      <x v="489"/>
    </i>
    <i>
      <x v="417"/>
    </i>
    <i>
      <x v="349"/>
    </i>
    <i>
      <x v="318"/>
    </i>
    <i>
      <x v="429"/>
    </i>
    <i>
      <x v="188"/>
    </i>
    <i>
      <x v="53"/>
    </i>
    <i>
      <x v="210"/>
    </i>
    <i>
      <x v="232"/>
    </i>
    <i>
      <x v="233"/>
    </i>
    <i>
      <x v="164"/>
    </i>
    <i>
      <x v="258"/>
    </i>
    <i>
      <x v="1259"/>
    </i>
    <i>
      <x v="1065"/>
    </i>
    <i>
      <x v="160"/>
    </i>
    <i>
      <x v="2198"/>
    </i>
    <i>
      <x v="107"/>
    </i>
    <i>
      <x v="754"/>
    </i>
    <i>
      <x v="1554"/>
    </i>
    <i>
      <x v="795"/>
    </i>
    <i>
      <x v="356"/>
    </i>
    <i>
      <x v="235"/>
    </i>
    <i>
      <x v="2379"/>
    </i>
    <i>
      <x v="1823"/>
    </i>
    <i>
      <x v="1145"/>
    </i>
    <i>
      <x v="2183"/>
    </i>
    <i>
      <x v="1609"/>
    </i>
    <i>
      <x v="1785"/>
    </i>
    <i>
      <x v="1795"/>
    </i>
    <i>
      <x v="1465"/>
    </i>
    <i>
      <x v="1569"/>
    </i>
    <i>
      <x v="1550"/>
    </i>
    <i>
      <x v="1337"/>
    </i>
    <i>
      <x v="1009"/>
    </i>
    <i>
      <x v="999"/>
    </i>
    <i>
      <x v="751"/>
    </i>
    <i>
      <x v="41"/>
    </i>
    <i>
      <x v="98"/>
    </i>
    <i>
      <x v="1617"/>
    </i>
    <i>
      <x v="2048"/>
    </i>
    <i>
      <x v="1127"/>
    </i>
    <i>
      <x v="1245"/>
    </i>
    <i>
      <x v="1948"/>
    </i>
    <i>
      <x v="1995"/>
    </i>
    <i>
      <x v="1205"/>
    </i>
    <i>
      <x v="934"/>
    </i>
    <i>
      <x v="694"/>
    </i>
    <i>
      <x v="776"/>
    </i>
    <i>
      <x v="1877"/>
    </i>
    <i>
      <x v="298"/>
    </i>
    <i>
      <x v="58"/>
    </i>
    <i>
      <x v="2397"/>
    </i>
    <i>
      <x v="1103"/>
    </i>
    <i>
      <x v="1189"/>
    </i>
    <i>
      <x v="2343"/>
    </i>
    <i>
      <x v="2385"/>
    </i>
    <i>
      <x v="2161"/>
    </i>
    <i>
      <x v="2333"/>
    </i>
    <i>
      <x v="2339"/>
    </i>
    <i>
      <x v="2305"/>
    </i>
    <i>
      <x v="2009"/>
    </i>
    <i>
      <x v="1916"/>
    </i>
    <i>
      <x v="1933"/>
    </i>
    <i>
      <x v="1942"/>
    </i>
    <i>
      <x v="1924"/>
    </i>
    <i>
      <x v="2021"/>
    </i>
    <i>
      <x v="1799"/>
    </i>
    <i>
      <x v="1669"/>
    </i>
    <i>
      <x v="1663"/>
    </i>
    <i>
      <x v="1678"/>
    </i>
    <i>
      <x v="1804"/>
    </i>
    <i>
      <x v="1803"/>
    </i>
    <i>
      <x v="1802"/>
    </i>
    <i>
      <x v="1833"/>
    </i>
    <i>
      <x v="1578"/>
    </i>
    <i>
      <x v="1574"/>
    </i>
    <i>
      <x v="1411"/>
    </i>
    <i>
      <x v="1389"/>
    </i>
    <i>
      <x v="1349"/>
    </i>
    <i>
      <x v="1558"/>
    </i>
    <i>
      <x v="1580"/>
    </i>
    <i>
      <x v="1506"/>
    </i>
    <i>
      <x v="1530"/>
    </i>
    <i>
      <x v="1533"/>
    </i>
    <i>
      <x v="1514"/>
    </i>
    <i>
      <x v="1314"/>
    </i>
    <i>
      <x v="1117"/>
    </i>
    <i>
      <x v="1207"/>
    </i>
    <i>
      <x v="816"/>
    </i>
    <i>
      <x v="1022"/>
    </i>
    <i>
      <x v="856"/>
    </i>
    <i>
      <x v="1020"/>
    </i>
    <i>
      <x v="801"/>
    </i>
    <i>
      <x v="771"/>
    </i>
    <i>
      <x v="789"/>
    </i>
    <i>
      <x v="537"/>
    </i>
    <i>
      <x v="618"/>
    </i>
    <i>
      <x v="781"/>
    </i>
    <i>
      <x v="622"/>
    </i>
    <i>
      <x v="542"/>
    </i>
    <i>
      <x v="738"/>
    </i>
    <i>
      <x v="308"/>
    </i>
    <i>
      <x v="297"/>
    </i>
    <i>
      <x v="418"/>
    </i>
    <i>
      <x v="22"/>
    </i>
    <i>
      <x v="158"/>
    </i>
    <i>
      <x v="46"/>
    </i>
    <i>
      <x v="96"/>
    </i>
    <i>
      <x v="200"/>
    </i>
    <i>
      <x v="80"/>
    </i>
    <i>
      <x v="1753"/>
    </i>
    <i>
      <x v="2289"/>
    </i>
    <i>
      <x v="763"/>
    </i>
    <i>
      <x v="1130"/>
    </i>
    <i>
      <x v="57"/>
    </i>
    <i>
      <x v="532"/>
    </i>
    <i>
      <x v="495"/>
    </i>
    <i>
      <x v="1968"/>
    </i>
    <i>
      <x v="1820"/>
    </i>
    <i>
      <x v="167"/>
    </i>
    <i>
      <x v="1378"/>
    </i>
    <i>
      <x v="1278"/>
    </i>
    <i>
      <x v="1656"/>
    </i>
    <i>
      <x v="1644"/>
    </i>
    <i>
      <x v="654"/>
    </i>
    <i>
      <x v="765"/>
    </i>
    <i>
      <x v="1766"/>
    </i>
    <i>
      <x v="1854"/>
    </i>
    <i>
      <x v="1152"/>
    </i>
    <i>
      <x v="919"/>
    </i>
    <i>
      <x v="1041"/>
    </i>
    <i>
      <x v="937"/>
    </i>
    <i>
      <x v="412"/>
    </i>
    <i>
      <x v="381"/>
    </i>
    <i>
      <x v="208"/>
    </i>
    <i>
      <x v="427"/>
    </i>
    <i>
      <x v="2282"/>
    </i>
    <i>
      <x v="988"/>
    </i>
    <i>
      <x v="720"/>
    </i>
    <i>
      <x v="238"/>
    </i>
    <i>
      <x v="2230"/>
    </i>
    <i>
      <x v="262"/>
    </i>
    <i>
      <x v="1758"/>
    </i>
    <i>
      <x v="1479"/>
    </i>
    <i>
      <x v="2162"/>
    </i>
    <i>
      <x v="2340"/>
    </i>
    <i>
      <x v="2210"/>
    </i>
    <i>
      <x v="2202"/>
    </i>
    <i>
      <x v="2240"/>
    </i>
    <i>
      <x v="2111"/>
    </i>
    <i>
      <x v="2077"/>
    </i>
    <i>
      <x v="2059"/>
    </i>
    <i>
      <x v="2037"/>
    </i>
    <i>
      <x v="2075"/>
    </i>
    <i>
      <x v="1721"/>
    </i>
    <i>
      <x v="1696"/>
    </i>
    <i>
      <x v="1687"/>
    </i>
    <i>
      <x v="1825"/>
    </i>
    <i>
      <x v="1728"/>
    </i>
    <i>
      <x v="1686"/>
    </i>
    <i>
      <x v="1858"/>
    </i>
    <i>
      <x v="1829"/>
    </i>
    <i>
      <x v="1725"/>
    </i>
    <i>
      <x v="1395"/>
    </i>
    <i>
      <x v="1448"/>
    </i>
    <i>
      <x v="1390"/>
    </i>
    <i>
      <x v="1599"/>
    </i>
    <i>
      <x v="1508"/>
    </i>
    <i>
      <x v="1408"/>
    </i>
    <i>
      <x v="1512"/>
    </i>
    <i>
      <x v="1343"/>
    </i>
    <i>
      <x v="1415"/>
    </i>
    <i>
      <x v="1382"/>
    </i>
    <i>
      <x v="1501"/>
    </i>
    <i>
      <x v="1430"/>
    </i>
    <i>
      <x v="1407"/>
    </i>
    <i>
      <x v="1540"/>
    </i>
    <i>
      <x v="1255"/>
    </i>
    <i>
      <x v="1265"/>
    </i>
    <i>
      <x v="1221"/>
    </i>
    <i>
      <x v="894"/>
    </i>
    <i>
      <x v="1031"/>
    </i>
    <i>
      <x v="949"/>
    </i>
    <i>
      <x v="904"/>
    </i>
    <i>
      <x v="968"/>
    </i>
    <i>
      <x v="812"/>
    </i>
    <i>
      <x v="925"/>
    </i>
    <i>
      <x v="969"/>
    </i>
    <i>
      <x v="780"/>
    </i>
    <i>
      <x v="609"/>
    </i>
    <i>
      <x v="674"/>
    </i>
    <i>
      <x v="610"/>
    </i>
    <i>
      <x v="711"/>
    </i>
    <i>
      <x v="668"/>
    </i>
    <i>
      <x v="673"/>
    </i>
    <i>
      <x v="717"/>
    </i>
    <i>
      <x v="287"/>
    </i>
    <i>
      <x v="445"/>
    </i>
    <i>
      <x v="313"/>
    </i>
    <i>
      <x v="364"/>
    </i>
    <i>
      <x v="280"/>
    </i>
    <i>
      <x v="118"/>
    </i>
    <i>
      <x v="161"/>
    </i>
    <i>
      <x v="134"/>
    </i>
    <i>
      <x v="2"/>
    </i>
    <i>
      <x v="212"/>
    </i>
    <i>
      <x v="170"/>
    </i>
    <i>
      <x v="51"/>
    </i>
    <i>
      <x v="1191"/>
    </i>
    <i>
      <x v="1618"/>
    </i>
    <i>
      <x v="259"/>
    </i>
    <i>
      <x v="1776"/>
    </i>
    <i>
      <x v="1623"/>
    </i>
    <i>
      <x v="1305"/>
    </i>
    <i>
      <x v="1504"/>
    </i>
    <i>
      <x v="547"/>
    </i>
    <i>
      <x v="980"/>
    </i>
    <i>
      <x v="2215"/>
    </i>
    <i>
      <x v="1970"/>
    </i>
    <i>
      <x v="1773"/>
    </i>
    <i>
      <x v="1456"/>
    </i>
    <i>
      <x v="1061"/>
    </i>
    <i>
      <x v="1682"/>
    </i>
    <i>
      <x v="1886"/>
    </i>
    <i>
      <x v="2246"/>
    </i>
    <i>
      <x v="340"/>
    </i>
    <i>
      <x v="1723"/>
    </i>
    <i>
      <x v="1167"/>
    </i>
    <i>
      <x v="1037"/>
    </i>
    <i>
      <x v="947"/>
    </i>
    <i>
      <x v="676"/>
    </i>
    <i>
      <x v="503"/>
    </i>
    <i>
      <x v="95"/>
    </i>
    <i>
      <x v="216"/>
    </i>
    <i>
      <x v="1535"/>
    </i>
    <i>
      <x v="1078"/>
    </i>
    <i>
      <x v="1895"/>
    </i>
    <i>
      <x v="926"/>
    </i>
    <i>
      <x v="964"/>
    </i>
    <i>
      <x v="592"/>
    </i>
    <i>
      <x v="456"/>
    </i>
    <i>
      <x v="1133"/>
    </i>
    <i>
      <x v="292"/>
    </i>
    <i>
      <x v="1851"/>
    </i>
    <i>
      <x v="741"/>
    </i>
    <i>
      <x v="424"/>
    </i>
    <i>
      <x v="810"/>
    </i>
    <i>
      <x v="508"/>
    </i>
    <i>
      <x v="294"/>
    </i>
    <i>
      <x v="2396"/>
    </i>
    <i>
      <x v="2352"/>
    </i>
    <i>
      <x v="2280"/>
    </i>
    <i>
      <x v="2354"/>
    </i>
    <i>
      <x v="2223"/>
    </i>
    <i>
      <x v="1961"/>
    </i>
    <i>
      <x v="1963"/>
    </i>
    <i>
      <x v="2134"/>
    </i>
    <i>
      <x v="2115"/>
    </i>
    <i>
      <x v="2057"/>
    </i>
    <i>
      <x v="1887"/>
    </i>
    <i>
      <x v="1976"/>
    </i>
    <i>
      <x v="1966"/>
    </i>
    <i>
      <x v="1992"/>
    </i>
    <i>
      <x v="1915"/>
    </i>
    <i>
      <x v="1805"/>
    </i>
    <i>
      <x v="1650"/>
    </i>
    <i>
      <x v="1782"/>
    </i>
    <i>
      <x v="1607"/>
    </i>
    <i>
      <x v="1712"/>
    </i>
    <i>
      <x v="1738"/>
    </i>
    <i>
      <x v="1667"/>
    </i>
    <i>
      <x v="1798"/>
    </i>
    <i>
      <x v="1754"/>
    </i>
    <i>
      <x v="1735"/>
    </i>
    <i>
      <x v="1493"/>
    </i>
    <i>
      <x v="1402"/>
    </i>
    <i>
      <x v="1356"/>
    </i>
    <i>
      <x v="1510"/>
    </i>
    <i>
      <x v="1230"/>
    </i>
    <i>
      <x v="1113"/>
    </i>
    <i>
      <x v="1238"/>
    </i>
    <i>
      <x v="1174"/>
    </i>
    <i>
      <x v="1102"/>
    </i>
    <i>
      <x v="1322"/>
    </i>
    <i>
      <x v="1068"/>
    </i>
    <i>
      <x v="1208"/>
    </i>
    <i>
      <x v="956"/>
    </i>
    <i>
      <x v="877"/>
    </i>
    <i>
      <x v="906"/>
    </i>
    <i>
      <x v="1008"/>
    </i>
    <i>
      <x v="817"/>
    </i>
    <i>
      <x v="814"/>
    </i>
    <i>
      <x v="756"/>
    </i>
    <i>
      <x v="730"/>
    </i>
    <i>
      <x v="777"/>
    </i>
    <i>
      <x v="571"/>
    </i>
    <i>
      <x v="692"/>
    </i>
    <i>
      <x v="559"/>
    </i>
    <i>
      <x v="693"/>
    </i>
    <i>
      <x v="707"/>
    </i>
    <i>
      <x v="626"/>
    </i>
    <i>
      <x v="348"/>
    </i>
    <i>
      <x v="368"/>
    </i>
    <i>
      <x v="315"/>
    </i>
    <i>
      <x v="333"/>
    </i>
    <i>
      <x v="499"/>
    </i>
    <i>
      <x v="392"/>
    </i>
    <i>
      <x v="3"/>
    </i>
    <i>
      <x v="155"/>
    </i>
    <i>
      <x v="237"/>
    </i>
    <i>
      <x v="90"/>
    </i>
    <i>
      <x v="9"/>
    </i>
    <i>
      <x v="93"/>
    </i>
    <i>
      <x v="152"/>
    </i>
    <i>
      <x v="1371"/>
    </i>
    <i>
      <x v="2180"/>
    </i>
    <i>
      <x v="172"/>
    </i>
    <i>
      <x v="511"/>
    </i>
    <i>
      <x v="2105"/>
    </i>
    <i>
      <x v="84"/>
    </i>
    <i>
      <x v="2341"/>
    </i>
    <i>
      <x v="1657"/>
    </i>
    <i>
      <x v="1307"/>
    </i>
    <i>
      <x v="1184"/>
    </i>
    <i>
      <x v="199"/>
    </i>
    <i>
      <x v="169"/>
    </i>
    <i>
      <x v="482"/>
    </i>
    <i>
      <x v="2306"/>
    </i>
    <i>
      <x v="1559"/>
    </i>
    <i>
      <x v="998"/>
    </i>
    <i>
      <x v="2327"/>
    </i>
    <i>
      <x v="2201"/>
    </i>
    <i>
      <x v="840"/>
    </i>
    <i>
      <x v="879"/>
    </i>
    <i>
      <x v="786"/>
    </i>
    <i>
      <x v="683"/>
    </i>
    <i>
      <x v="1193"/>
    </i>
    <i>
      <x v="1399"/>
    </i>
    <i>
      <x v="1881"/>
    </i>
    <i>
      <x v="1346"/>
    </i>
    <i>
      <x v="716"/>
    </i>
    <i>
      <x v="1889"/>
    </i>
    <i>
      <x v="1999"/>
    </i>
    <i>
      <x v="1666"/>
    </i>
    <i>
      <x v="1658"/>
    </i>
    <i>
      <x v="1848"/>
    </i>
    <i>
      <x v="555"/>
    </i>
    <i>
      <x v="1597"/>
    </i>
    <i>
      <x v="1158"/>
    </i>
    <i>
      <x v="1534"/>
    </i>
    <i>
      <x v="2225"/>
    </i>
    <i>
      <x v="2363"/>
    </i>
    <i>
      <x v="2175"/>
    </i>
    <i>
      <x v="2342"/>
    </i>
    <i>
      <x v="2373"/>
    </i>
    <i>
      <x v="2256"/>
    </i>
    <i>
      <x v="2061"/>
    </i>
    <i>
      <x v="1925"/>
    </i>
    <i>
      <x v="1930"/>
    </i>
    <i>
      <x v="2068"/>
    </i>
    <i>
      <x v="2047"/>
    </i>
    <i>
      <x v="2056"/>
    </i>
    <i>
      <x v="2085"/>
    </i>
    <i>
      <x v="2102"/>
    </i>
    <i>
      <x v="2053"/>
    </i>
    <i>
      <x v="1869"/>
    </i>
    <i>
      <x v="1605"/>
    </i>
    <i>
      <x v="1613"/>
    </i>
    <i>
      <x v="1680"/>
    </i>
    <i>
      <x v="1677"/>
    </i>
    <i>
      <x v="1791"/>
    </i>
    <i>
      <x v="1770"/>
    </i>
    <i>
      <x v="1780"/>
    </i>
    <i>
      <x v="1867"/>
    </i>
    <i>
      <x v="1579"/>
    </i>
    <i>
      <x v="1446"/>
    </i>
    <i>
      <x v="1564"/>
    </i>
    <i>
      <x v="1374"/>
    </i>
    <i>
      <x v="1401"/>
    </i>
    <i>
      <x v="1570"/>
    </i>
    <i>
      <x v="1445"/>
    </i>
    <i>
      <x v="1396"/>
    </i>
    <i>
      <x v="1185"/>
    </i>
    <i>
      <x v="1168"/>
    </i>
    <i>
      <x v="1132"/>
    </i>
    <i>
      <x v="1175"/>
    </i>
    <i>
      <x v="958"/>
    </i>
    <i>
      <x v="1060"/>
    </i>
    <i>
      <x v="1018"/>
    </i>
    <i>
      <x v="845"/>
    </i>
    <i>
      <x v="933"/>
    </i>
    <i>
      <x v="882"/>
    </i>
    <i>
      <x v="1052"/>
    </i>
    <i>
      <x v="859"/>
    </i>
    <i>
      <x v="942"/>
    </i>
    <i>
      <x v="991"/>
    </i>
    <i>
      <x v="995"/>
    </i>
    <i>
      <x v="577"/>
    </i>
    <i>
      <x v="549"/>
    </i>
    <i>
      <x v="681"/>
    </i>
    <i>
      <x v="546"/>
    </i>
    <i>
      <x v="646"/>
    </i>
    <i>
      <x v="744"/>
    </i>
    <i>
      <x v="659"/>
    </i>
    <i>
      <x v="496"/>
    </i>
    <i>
      <x v="358"/>
    </i>
    <i>
      <x v="380"/>
    </i>
    <i>
      <x v="390"/>
    </i>
    <i>
      <x v="516"/>
    </i>
    <i>
      <x v="386"/>
    </i>
    <i>
      <x v="411"/>
    </i>
    <i>
      <x v="399"/>
    </i>
    <i>
      <x v="325"/>
    </i>
    <i>
      <x v="150"/>
    </i>
    <i>
      <x v="18"/>
    </i>
    <i>
      <x v="97"/>
    </i>
    <i>
      <x v="173"/>
    </i>
    <i>
      <x v="987"/>
    </i>
    <i>
      <x v="1809"/>
    </i>
    <i>
      <x v="1704"/>
    </i>
    <i>
      <x v="1135"/>
    </i>
    <i>
      <x v="1317"/>
    </i>
    <i>
      <x v="981"/>
    </i>
    <i>
      <x v="714"/>
    </i>
    <i>
      <x v="518"/>
    </i>
    <i>
      <x v="174"/>
    </i>
    <i>
      <x v="1101"/>
    </i>
    <i>
      <x v="288"/>
    </i>
    <i>
      <x v="129"/>
    </i>
    <i>
      <x v="2132"/>
    </i>
    <i>
      <x v="1177"/>
    </i>
    <i>
      <x v="889"/>
    </i>
    <i>
      <x v="869"/>
    </i>
    <i>
      <x v="1670"/>
    </i>
    <i>
      <x v="2069"/>
    </i>
    <i>
      <x v="1688"/>
    </i>
    <i>
      <x v="1170"/>
    </i>
    <i>
      <x v="1032"/>
    </i>
    <i>
      <x v="713"/>
    </i>
    <i>
      <x v="285"/>
    </i>
    <i>
      <x v="628"/>
    </i>
    <i>
      <x v="1595"/>
    </i>
    <i>
      <x v="254"/>
    </i>
    <i>
      <x v="1084"/>
    </i>
    <i>
      <x v="2288"/>
    </i>
    <i>
      <x v="2390"/>
    </i>
    <i>
      <x v="2136"/>
    </i>
    <i>
      <x v="2176"/>
    </i>
    <i>
      <x v="2169"/>
    </i>
    <i>
      <x v="1946"/>
    </i>
    <i>
      <x v="2055"/>
    </i>
    <i>
      <x v="1904"/>
    </i>
    <i>
      <x v="1894"/>
    </i>
    <i>
      <x v="1900"/>
    </i>
    <i>
      <x v="1608"/>
    </i>
    <i>
      <x v="1772"/>
    </i>
    <i>
      <x v="1846"/>
    </i>
    <i>
      <x v="1863"/>
    </i>
    <i>
      <x v="1856"/>
    </i>
    <i>
      <x v="1693"/>
    </i>
    <i>
      <x v="1864"/>
    </i>
    <i>
      <x v="1810"/>
    </i>
    <i>
      <x v="1542"/>
    </i>
    <i>
      <x v="1418"/>
    </i>
    <i>
      <x v="1352"/>
    </i>
    <i>
      <x v="1336"/>
    </i>
    <i>
      <x v="1405"/>
    </i>
    <i>
      <x v="1116"/>
    </i>
    <i>
      <x v="1308"/>
    </i>
    <i>
      <x v="1148"/>
    </i>
    <i>
      <x v="1187"/>
    </i>
    <i>
      <x v="863"/>
    </i>
    <i>
      <x v="907"/>
    </i>
    <i>
      <x v="1036"/>
    </i>
    <i>
      <x v="871"/>
    </i>
    <i>
      <x v="1046"/>
    </i>
    <i>
      <x v="874"/>
    </i>
    <i>
      <x v="880"/>
    </i>
    <i>
      <x v="848"/>
    </i>
    <i>
      <x v="621"/>
    </i>
    <i>
      <x v="631"/>
    </i>
    <i>
      <x v="647"/>
    </i>
    <i>
      <x v="715"/>
    </i>
    <i>
      <x v="557"/>
    </i>
    <i>
      <x v="735"/>
    </i>
    <i>
      <x v="663"/>
    </i>
    <i>
      <x v="695"/>
    </i>
    <i>
      <x v="750"/>
    </i>
    <i>
      <x v="431"/>
    </i>
    <i>
      <x v="422"/>
    </i>
    <i>
      <x v="447"/>
    </i>
    <i>
      <x v="282"/>
    </i>
    <i>
      <x v="460"/>
    </i>
    <i>
      <x v="509"/>
    </i>
    <i>
      <x v="278"/>
    </i>
    <i>
      <x v="347"/>
    </i>
    <i>
      <x v="157"/>
    </i>
    <i>
      <x v="17"/>
    </i>
    <i>
      <x v="185"/>
    </i>
    <i>
      <x v="261"/>
    </i>
    <i>
      <x v="76"/>
    </i>
    <i>
      <x v="217"/>
    </i>
    <i>
      <x v="187"/>
    </i>
    <i>
      <x v="20"/>
    </i>
    <i>
      <x v="1884"/>
    </i>
    <i>
      <x v="1622"/>
    </i>
    <i>
      <x v="608"/>
    </i>
    <i>
      <x v="202"/>
    </i>
    <i>
      <x v="1118"/>
    </i>
    <i>
      <x v="1010"/>
    </i>
    <i>
      <x v="773"/>
    </i>
    <i>
      <x v="2164"/>
    </i>
    <i>
      <x v="2283"/>
    </i>
    <i>
      <x v="1633"/>
    </i>
    <i>
      <x v="1821"/>
    </i>
    <i>
      <x v="984"/>
    </i>
    <i>
      <x v="227"/>
    </i>
    <i>
      <x v="1952"/>
    </i>
    <i>
      <x v="184"/>
    </i>
    <i>
      <x v="2320"/>
    </i>
    <i>
      <x v="1155"/>
    </i>
    <i>
      <x v="1071"/>
    </i>
    <i>
      <x v="1461"/>
    </i>
    <i>
      <x v="2268"/>
    </i>
    <i>
      <x v="1053"/>
    </i>
    <i>
      <x v="768"/>
    </i>
    <i>
      <x v="2307"/>
    </i>
    <i>
      <x v="2336"/>
    </i>
    <i>
      <x v="2270"/>
    </i>
    <i>
      <x v="2144"/>
    </i>
    <i>
      <x v="2159"/>
    </i>
    <i>
      <x v="2312"/>
    </i>
    <i>
      <x v="2358"/>
    </i>
    <i>
      <x v="2248"/>
    </i>
    <i>
      <x v="2139"/>
    </i>
    <i>
      <x v="2100"/>
    </i>
    <i>
      <x v="1941"/>
    </i>
    <i>
      <x v="1972"/>
    </i>
    <i>
      <x v="1891"/>
    </i>
    <i>
      <x v="2123"/>
    </i>
    <i>
      <x v="1841"/>
    </i>
    <i>
      <x v="1835"/>
    </i>
    <i>
      <x v="1719"/>
    </i>
    <i>
      <x v="1646"/>
    </i>
    <i>
      <x v="1661"/>
    </i>
    <i>
      <x v="1816"/>
    </i>
    <i>
      <x v="1853"/>
    </i>
    <i>
      <x v="1713"/>
    </i>
    <i>
      <x v="1457"/>
    </i>
    <i>
      <x v="1541"/>
    </i>
    <i>
      <x v="1366"/>
    </i>
    <i>
      <x v="1460"/>
    </i>
    <i>
      <x v="1474"/>
    </i>
    <i>
      <x v="1494"/>
    </i>
    <i>
      <x v="1596"/>
    </i>
    <i>
      <x v="1106"/>
    </i>
    <i>
      <x v="1294"/>
    </i>
    <i>
      <x v="1240"/>
    </i>
    <i>
      <x v="1176"/>
    </i>
    <i>
      <x v="1075"/>
    </i>
    <i>
      <x v="1124"/>
    </i>
    <i>
      <x v="1163"/>
    </i>
    <i>
      <x v="1070"/>
    </i>
    <i>
      <x v="1021"/>
    </i>
    <i>
      <x v="862"/>
    </i>
    <i>
      <x v="841"/>
    </i>
    <i>
      <x v="989"/>
    </i>
    <i>
      <x v="599"/>
    </i>
    <i>
      <x v="749"/>
    </i>
    <i>
      <x v="743"/>
    </i>
    <i>
      <x v="783"/>
    </i>
    <i>
      <x v="584"/>
    </i>
    <i>
      <x v="370"/>
    </i>
    <i>
      <x v="295"/>
    </i>
    <i>
      <x v="515"/>
    </i>
    <i>
      <x v="306"/>
    </i>
    <i>
      <x v="472"/>
    </i>
    <i>
      <x v="463"/>
    </i>
    <i>
      <x v="274"/>
    </i>
    <i>
      <x v="470"/>
    </i>
    <i>
      <x v="457"/>
    </i>
    <i>
      <x v="396"/>
    </i>
    <i>
      <x v="492"/>
    </i>
    <i>
      <x v="530"/>
    </i>
    <i>
      <x v="191"/>
    </i>
    <i>
      <x v="243"/>
    </i>
    <i>
      <x v="144"/>
    </i>
    <i>
      <x v="250"/>
    </i>
    <i>
      <x v="34"/>
    </i>
    <i>
      <x v="178"/>
    </i>
    <i>
      <x v="104"/>
    </i>
    <i>
      <x v="31"/>
    </i>
    <i>
      <x v="2004"/>
    </i>
    <i>
      <x v="558"/>
    </i>
    <i>
      <x v="2064"/>
    </i>
    <i>
      <x v="994"/>
    </i>
    <i>
      <x v="469"/>
    </i>
    <i>
      <x v="1359"/>
    </i>
    <i>
      <x v="1149"/>
    </i>
    <i>
      <x v="2323"/>
    </i>
    <i>
      <x v="2177"/>
    </i>
    <i>
      <x v="2278"/>
    </i>
    <i>
      <x v="1748"/>
    </i>
    <i>
      <x v="1154"/>
    </i>
    <i>
      <x v="265"/>
    </i>
    <i>
      <x v="119"/>
    </i>
    <i>
      <x v="1708"/>
    </i>
    <i>
      <x v="1146"/>
    </i>
    <i>
      <x v="967"/>
    </i>
    <i>
      <x v="1588"/>
    </i>
    <i>
      <x v="1788"/>
    </i>
    <i>
      <x v="66"/>
    </i>
    <i>
      <x v="2238"/>
    </i>
    <i>
      <x v="1161"/>
    </i>
    <i>
      <x v="2284"/>
    </i>
    <i>
      <x v="2146"/>
    </i>
    <i>
      <x v="2315"/>
    </i>
    <i>
      <x v="2287"/>
    </i>
    <i>
      <x v="2222"/>
    </i>
    <i>
      <x v="2267"/>
    </i>
    <i>
      <x v="1962"/>
    </i>
    <i>
      <x v="2000"/>
    </i>
    <i>
      <x v="1931"/>
    </i>
    <i>
      <x v="1974"/>
    </i>
    <i>
      <x v="1998"/>
    </i>
    <i>
      <x v="1896"/>
    </i>
    <i>
      <x v="2032"/>
    </i>
    <i>
      <x v="1837"/>
    </i>
    <i>
      <x v="1778"/>
    </i>
    <i>
      <x v="1692"/>
    </i>
    <i>
      <x v="1739"/>
    </i>
    <i>
      <x v="1850"/>
    </i>
    <i>
      <x v="1630"/>
    </i>
    <i>
      <x v="1843"/>
    </i>
    <i>
      <x v="1691"/>
    </i>
    <i>
      <x v="1575"/>
    </i>
    <i>
      <x v="1432"/>
    </i>
    <i>
      <x v="1341"/>
    </i>
    <i>
      <x v="1420"/>
    </i>
    <i>
      <x v="1525"/>
    </i>
    <i>
      <x v="1392"/>
    </i>
    <i>
      <x v="1549"/>
    </i>
    <i>
      <x v="1340"/>
    </i>
    <i>
      <x v="1515"/>
    </i>
    <i>
      <x v="1108"/>
    </i>
    <i>
      <x v="1188"/>
    </i>
    <i>
      <x v="1182"/>
    </i>
    <i>
      <x v="1086"/>
    </i>
    <i>
      <x v="1311"/>
    </i>
    <i>
      <x v="1333"/>
    </i>
    <i>
      <x v="857"/>
    </i>
    <i>
      <x v="932"/>
    </i>
    <i>
      <x v="1003"/>
    </i>
    <i>
      <x v="893"/>
    </i>
    <i>
      <x v="802"/>
    </i>
    <i>
      <x v="1027"/>
    </i>
    <i>
      <x v="930"/>
    </i>
    <i>
      <x v="725"/>
    </i>
    <i>
      <x v="545"/>
    </i>
    <i>
      <x v="792"/>
    </i>
    <i>
      <x v="389"/>
    </i>
    <i>
      <x v="528"/>
    </i>
    <i>
      <x v="405"/>
    </i>
    <i>
      <x v="283"/>
    </i>
    <i>
      <x v="493"/>
    </i>
    <i>
      <x v="484"/>
    </i>
    <i>
      <x v="328"/>
    </i>
    <i>
      <x v="407"/>
    </i>
    <i>
      <x v="323"/>
    </i>
    <i>
      <x v="65"/>
    </i>
    <i>
      <x v="88"/>
    </i>
    <i>
      <x v="83"/>
    </i>
    <i>
      <x v="241"/>
    </i>
    <i>
      <x v="27"/>
    </i>
    <i>
      <x v="42"/>
    </i>
    <i>
      <x v="75"/>
    </i>
    <i>
      <x v="257"/>
    </i>
    <i>
      <x v="2151"/>
    </i>
    <i>
      <x v="1218"/>
    </i>
    <i>
      <x v="1281"/>
    </i>
    <i>
      <x v="929"/>
    </i>
    <i>
      <x v="1977"/>
    </i>
    <i>
      <x v="1801"/>
    </i>
    <i>
      <x v="1694"/>
    </i>
    <i>
      <x v="589"/>
    </i>
    <i>
      <x v="248"/>
    </i>
    <i>
      <x v="1734"/>
    </i>
    <i>
      <x v="1616"/>
    </i>
    <i>
      <x v="1606"/>
    </i>
    <i>
      <x v="1232"/>
    </i>
    <i>
      <x v="1083"/>
    </i>
    <i>
      <x v="887"/>
    </i>
    <i>
      <x v="764"/>
    </i>
    <i>
      <x v="458"/>
    </i>
    <i>
      <x v="101"/>
    </i>
    <i>
      <x v="1361"/>
    </i>
    <i>
      <x v="838"/>
    </i>
    <i>
      <x v="2044"/>
    </i>
    <i>
      <x v="752"/>
    </i>
    <i>
      <x v="1110"/>
    </i>
    <i>
      <x v="324"/>
    </i>
    <i>
      <x v="230"/>
    </i>
    <i>
      <x v="2204"/>
    </i>
    <i>
      <x v="2195"/>
    </i>
    <i>
      <x v="2124"/>
    </i>
    <i>
      <x v="2058"/>
    </i>
    <i>
      <x v="917"/>
    </i>
    <i>
      <x v="1478"/>
    </i>
    <i>
      <x v="819"/>
    </i>
    <i>
      <x v="931"/>
    </i>
    <i>
      <x v="2257"/>
    </i>
    <i>
      <x v="2167"/>
    </i>
    <i>
      <x v="2367"/>
    </i>
    <i>
      <x v="2185"/>
    </i>
    <i>
      <x v="2172"/>
    </i>
    <i>
      <x v="2189"/>
    </i>
    <i>
      <x v="2254"/>
    </i>
    <i>
      <x v="1920"/>
    </i>
    <i>
      <x v="2005"/>
    </i>
    <i>
      <x v="1997"/>
    </i>
    <i>
      <x v="2050"/>
    </i>
    <i>
      <x v="2006"/>
    </i>
    <i>
      <x v="2022"/>
    </i>
    <i>
      <x v="2082"/>
    </i>
    <i>
      <x v="1979"/>
    </i>
    <i>
      <x v="1729"/>
    </i>
    <i>
      <x v="1715"/>
    </i>
    <i>
      <x v="1746"/>
    </i>
    <i>
      <x v="1519"/>
    </i>
    <i>
      <x v="1368"/>
    </i>
    <i>
      <x v="1364"/>
    </i>
    <i>
      <x v="1442"/>
    </i>
    <i>
      <x v="1258"/>
    </i>
    <i>
      <x v="1109"/>
    </i>
    <i>
      <x v="1291"/>
    </i>
    <i>
      <x v="1079"/>
    </i>
    <i>
      <x v="1197"/>
    </i>
    <i>
      <x v="1223"/>
    </i>
    <i>
      <x v="1199"/>
    </i>
    <i>
      <x v="1334"/>
    </i>
    <i>
      <x v="1324"/>
    </i>
    <i>
      <x v="1064"/>
    </i>
    <i>
      <x v="946"/>
    </i>
    <i>
      <x v="1040"/>
    </i>
    <i>
      <x v="909"/>
    </i>
    <i>
      <x v="864"/>
    </i>
    <i>
      <x v="971"/>
    </i>
    <i>
      <x v="658"/>
    </i>
    <i>
      <x v="534"/>
    </i>
    <i>
      <x v="661"/>
    </i>
    <i>
      <x v="731"/>
    </i>
    <i>
      <x v="633"/>
    </i>
    <i>
      <x v="705"/>
    </i>
    <i>
      <x v="757"/>
    </i>
    <i>
      <x v="636"/>
    </i>
    <i>
      <x v="436"/>
    </i>
    <i>
      <x v="401"/>
    </i>
    <i>
      <x v="477"/>
    </i>
    <i>
      <x v="498"/>
    </i>
    <i>
      <x v="314"/>
    </i>
    <i>
      <x v="332"/>
    </i>
    <i>
      <x v="360"/>
    </i>
    <i>
      <x v="100"/>
    </i>
    <i>
      <x v="183"/>
    </i>
    <i>
      <x v="11"/>
    </i>
    <i>
      <x v="79"/>
    </i>
    <i>
      <x v="61"/>
    </i>
    <i>
      <x v="116"/>
    </i>
    <i>
      <x v="239"/>
    </i>
    <i>
      <x v="5"/>
    </i>
    <i>
      <x v="24"/>
    </i>
    <i>
      <x v="81"/>
    </i>
    <i>
      <x v="82"/>
    </i>
    <i>
      <x v="203"/>
    </i>
    <i>
      <x v="1521"/>
    </i>
    <i>
      <x v="357"/>
    </i>
    <i>
      <x v="2133"/>
    </i>
    <i>
      <x v="895"/>
    </i>
    <i>
      <x v="2067"/>
    </i>
    <i>
      <x v="2243"/>
    </i>
    <i>
      <x v="1914"/>
    </i>
    <i>
      <x v="1471"/>
    </i>
    <i>
      <x v="2384"/>
    </i>
    <i>
      <x v="2234"/>
    </i>
    <i>
      <x v="2276"/>
    </i>
    <i>
      <x v="2214"/>
    </i>
    <i>
      <x v="1910"/>
    </i>
    <i>
      <x v="488"/>
    </i>
    <i>
      <x v="391"/>
    </i>
    <i>
      <x v="1417"/>
    </i>
    <i>
      <x v="128"/>
    </i>
    <i>
      <x v="2079"/>
    </i>
    <i>
      <x v="1165"/>
    </i>
    <i>
      <x v="28"/>
    </i>
    <i>
      <x v="168"/>
    </i>
    <i>
      <x v="1033"/>
    </i>
    <i>
      <x v="2097"/>
    </i>
    <i>
      <x v="983"/>
    </i>
    <i>
      <x v="2349"/>
    </i>
    <i>
      <x v="1761"/>
    </i>
    <i>
      <x v="2353"/>
    </i>
    <i>
      <x v="2226"/>
    </i>
    <i>
      <x v="2154"/>
    </i>
    <i>
      <x v="2187"/>
    </i>
    <i>
      <x v="2126"/>
    </i>
    <i>
      <x v="2033"/>
    </i>
    <i>
      <x v="2131"/>
    </i>
    <i>
      <x v="1892"/>
    </i>
    <i>
      <x v="1893"/>
    </i>
    <i>
      <x v="1991"/>
    </i>
    <i>
      <x v="2063"/>
    </i>
    <i>
      <x v="1943"/>
    </i>
    <i>
      <x v="2024"/>
    </i>
    <i>
      <x v="1826"/>
    </i>
    <i>
      <x v="1635"/>
    </i>
    <i>
      <x v="1757"/>
    </i>
    <i>
      <x v="1807"/>
    </i>
    <i>
      <x v="1436"/>
    </i>
    <i>
      <x v="1414"/>
    </i>
    <i>
      <x v="1499"/>
    </i>
    <i>
      <x v="1551"/>
    </i>
    <i>
      <x v="1379"/>
    </i>
    <i>
      <x v="1573"/>
    </i>
    <i>
      <x v="1462"/>
    </i>
    <i>
      <x v="1380"/>
    </i>
    <i>
      <x v="1565"/>
    </i>
    <i>
      <x v="1544"/>
    </i>
    <i>
      <x v="1241"/>
    </i>
    <i>
      <x v="1162"/>
    </i>
    <i>
      <x v="1320"/>
    </i>
    <i>
      <x v="1119"/>
    </i>
    <i>
      <x v="805"/>
    </i>
    <i>
      <x v="961"/>
    </i>
    <i>
      <x v="809"/>
    </i>
    <i>
      <x v="960"/>
    </i>
    <i>
      <x v="832"/>
    </i>
    <i>
      <x v="1017"/>
    </i>
    <i>
      <x v="1015"/>
    </i>
    <i>
      <x v="640"/>
    </i>
    <i>
      <x v="785"/>
    </i>
    <i>
      <x v="535"/>
    </i>
    <i>
      <x v="671"/>
    </i>
    <i>
      <x v="718"/>
    </i>
    <i>
      <x v="662"/>
    </i>
    <i>
      <x v="281"/>
    </i>
    <i>
      <x v="497"/>
    </i>
    <i>
      <x v="352"/>
    </i>
    <i>
      <x v="415"/>
    </i>
    <i>
      <x v="453"/>
    </i>
    <i>
      <x v="307"/>
    </i>
    <i>
      <x v="479"/>
    </i>
    <i>
      <x v="443"/>
    </i>
    <i>
      <x v="99"/>
    </i>
    <i>
      <x v="6"/>
    </i>
    <i>
      <x v="122"/>
    </i>
    <i>
      <x v="77"/>
    </i>
    <i>
      <x v="197"/>
    </i>
    <i>
      <x v="147"/>
    </i>
    <i>
      <x v="33"/>
    </i>
    <i>
      <x v="86"/>
    </i>
    <i>
      <x v="1759"/>
    </i>
    <i>
      <x v="309"/>
    </i>
    <i>
      <x v="866"/>
    </i>
    <i>
      <x v="19"/>
    </i>
    <i>
      <x v="2221"/>
    </i>
    <i>
      <x v="2010"/>
    </i>
    <i>
      <x v="1335"/>
    </i>
    <i>
      <x v="1293"/>
    </i>
    <i>
      <x v="1088"/>
    </i>
    <i>
      <x v="1034"/>
    </i>
    <i>
      <x v="1302"/>
    </i>
    <i>
      <x v="767"/>
    </i>
    <i>
      <x v="737"/>
    </i>
    <i>
      <x v="1917"/>
    </i>
    <i>
      <x v="2338"/>
    </i>
    <i>
      <x v="2259"/>
    </i>
    <i>
      <x v="2300"/>
    </i>
    <i>
      <x v="2262"/>
    </i>
    <i>
      <x v="2346"/>
    </i>
    <i>
      <x v="1907"/>
    </i>
    <i>
      <x v="1986"/>
    </i>
    <i>
      <x v="1926"/>
    </i>
    <i>
      <x v="1973"/>
    </i>
    <i>
      <x v="1752"/>
    </i>
    <i>
      <x v="1611"/>
    </i>
    <i>
      <x v="1744"/>
    </i>
    <i>
      <x v="1698"/>
    </i>
    <i>
      <x v="1779"/>
    </i>
    <i>
      <x v="1699"/>
    </i>
    <i>
      <x v="1561"/>
    </i>
    <i>
      <x v="1491"/>
    </i>
    <i>
      <x v="1537"/>
    </i>
    <i>
      <x v="1583"/>
    </i>
    <i>
      <x v="1477"/>
    </i>
    <i>
      <x v="1369"/>
    </i>
    <i>
      <x v="1529"/>
    </i>
    <i>
      <x v="1428"/>
    </i>
    <i>
      <x v="1321"/>
    </i>
    <i>
      <x v="1239"/>
    </i>
    <i>
      <x v="1264"/>
    </i>
    <i>
      <x v="1093"/>
    </i>
    <i>
      <x v="1284"/>
    </i>
    <i>
      <x v="842"/>
    </i>
    <i>
      <x v="916"/>
    </i>
    <i>
      <x v="918"/>
    </i>
    <i>
      <x v="884"/>
    </i>
    <i>
      <x v="815"/>
    </i>
    <i>
      <x v="1000"/>
    </i>
    <i>
      <x v="564"/>
    </i>
    <i>
      <x v="696"/>
    </i>
    <i>
      <x v="597"/>
    </i>
    <i>
      <x v="740"/>
    </i>
    <i>
      <x v="623"/>
    </i>
    <i>
      <x v="702"/>
    </i>
    <i>
      <x v="745"/>
    </i>
    <i>
      <x v="341"/>
    </i>
    <i>
      <x v="270"/>
    </i>
    <i>
      <x v="290"/>
    </i>
    <i>
      <x v="438"/>
    </i>
    <i>
      <x v="272"/>
    </i>
    <i>
      <x v="388"/>
    </i>
    <i>
      <x v="291"/>
    </i>
    <i>
      <x v="339"/>
    </i>
    <i>
      <x v="304"/>
    </i>
    <i>
      <x v="194"/>
    </i>
    <i>
      <x v="165"/>
    </i>
    <i>
      <x v="179"/>
    </i>
    <i>
      <x v="60"/>
    </i>
    <i>
      <x v="23"/>
    </i>
    <i>
      <x v="71"/>
    </i>
    <i>
      <x v="132"/>
    </i>
    <i>
      <x v="1261"/>
    </i>
    <i>
      <x v="709"/>
    </i>
    <i>
      <x v="385"/>
    </i>
    <i>
      <x v="2152"/>
    </i>
    <i>
      <x v="1183"/>
    </i>
    <i>
      <x v="2158"/>
    </i>
    <i>
      <x v="1410"/>
    </i>
    <i>
      <x v="1077"/>
    </i>
    <i>
      <x v="2219"/>
    </i>
    <i>
      <x v="854"/>
    </i>
    <i>
      <x v="876"/>
    </i>
    <i>
      <x v="2182"/>
    </i>
    <i>
      <x v="2117"/>
    </i>
    <i>
      <x v="1812"/>
    </i>
    <i>
      <x v="2348"/>
    </i>
    <i>
      <x v="2235"/>
    </i>
    <i>
      <x v="2251"/>
    </i>
    <i>
      <x v="1959"/>
    </i>
    <i>
      <x v="1830"/>
    </i>
    <i>
      <x v="1760"/>
    </i>
    <i>
      <x v="1718"/>
    </i>
    <i>
      <x v="1653"/>
    </i>
    <i>
      <x v="1625"/>
    </i>
    <i>
      <x v="1794"/>
    </i>
    <i>
      <x v="1737"/>
    </i>
    <i>
      <x v="1768"/>
    </i>
    <i>
      <x v="1598"/>
    </i>
    <i>
      <x v="1455"/>
    </i>
    <i>
      <x v="1490"/>
    </i>
    <i>
      <x v="1422"/>
    </i>
    <i>
      <x v="1557"/>
    </i>
    <i>
      <x v="1151"/>
    </i>
    <i>
      <x v="1263"/>
    </i>
    <i>
      <x v="1137"/>
    </i>
    <i>
      <x v="1104"/>
    </i>
    <i>
      <x v="1290"/>
    </i>
    <i>
      <x v="1277"/>
    </i>
    <i>
      <x v="1298"/>
    </i>
    <i>
      <x v="1062"/>
    </i>
    <i>
      <x v="910"/>
    </i>
    <i>
      <x v="897"/>
    </i>
    <i>
      <x v="977"/>
    </i>
    <i>
      <x v="921"/>
    </i>
    <i>
      <x v="836"/>
    </i>
    <i>
      <x v="1002"/>
    </i>
    <i>
      <x v="873"/>
    </i>
    <i>
      <x v="742"/>
    </i>
    <i>
      <x v="353"/>
    </i>
    <i>
      <x v="494"/>
    </i>
    <i>
      <x v="462"/>
    </i>
    <i>
      <x v="485"/>
    </i>
    <i>
      <x v="501"/>
    </i>
    <i>
      <x v="400"/>
    </i>
    <i>
      <x v="110"/>
    </i>
    <i>
      <x v="139"/>
    </i>
    <i>
      <x v="149"/>
    </i>
    <i>
      <x v="1136"/>
    </i>
    <i>
      <x v="1426"/>
    </i>
    <i>
      <x v="1911"/>
    </i>
    <i>
      <x v="1777"/>
    </i>
    <i>
      <x v="1572"/>
    </i>
    <i>
      <x v="1434"/>
    </i>
    <i>
      <x v="117"/>
    </i>
    <i>
      <x v="2150"/>
    </i>
    <i>
      <x v="2027"/>
    </i>
    <i>
      <x v="1593"/>
    </i>
    <i>
      <x v="548"/>
    </i>
    <i>
      <x v="1865"/>
    </i>
    <i>
      <x v="1755"/>
    </i>
    <i>
      <x v="1092"/>
    </i>
    <i>
      <x v="568"/>
    </i>
    <i>
      <x v="2264"/>
    </i>
    <i>
      <x v="2241"/>
    </i>
    <i>
      <x v="2220"/>
    </i>
    <i>
      <x v="2321"/>
    </i>
    <i>
      <x v="2019"/>
    </i>
    <i>
      <x v="2113"/>
    </i>
    <i>
      <x v="2042"/>
    </i>
    <i>
      <x v="1898"/>
    </i>
    <i>
      <x v="1632"/>
    </i>
    <i>
      <x v="1707"/>
    </i>
    <i>
      <x v="1652"/>
    </i>
    <i>
      <x v="1741"/>
    </i>
    <i>
      <x v="1797"/>
    </i>
    <i>
      <x v="1547"/>
    </i>
    <i>
      <x v="1377"/>
    </i>
    <i>
      <x v="1486"/>
    </i>
    <i>
      <x v="1468"/>
    </i>
    <i>
      <x v="1123"/>
    </i>
    <i>
      <x v="1225"/>
    </i>
    <i>
      <x v="1289"/>
    </i>
    <i>
      <x v="1306"/>
    </i>
    <i>
      <x v="1082"/>
    </i>
    <i>
      <x v="1262"/>
    </i>
    <i>
      <x v="1310"/>
    </i>
    <i>
      <x v="1058"/>
    </i>
    <i>
      <x v="811"/>
    </i>
    <i>
      <x v="1057"/>
    </i>
    <i>
      <x v="1006"/>
    </i>
    <i>
      <x v="643"/>
    </i>
    <i>
      <x v="728"/>
    </i>
    <i>
      <x v="634"/>
    </i>
    <i>
      <x v="649"/>
    </i>
    <i>
      <x v="408"/>
    </i>
    <i>
      <x v="406"/>
    </i>
    <i>
      <x v="466"/>
    </i>
    <i>
      <x v="245"/>
    </i>
    <i>
      <x v="234"/>
    </i>
    <i>
      <x v="13"/>
    </i>
    <i>
      <x v="146"/>
    </i>
    <i>
      <x v="1495"/>
    </i>
    <i>
      <x v="1304"/>
    </i>
    <i>
      <x v="1190"/>
    </i>
    <i>
      <x v="468"/>
    </i>
    <i>
      <x v="1949"/>
    </i>
    <i>
      <x v="2156"/>
    </i>
    <i>
      <x v="2337"/>
    </i>
    <i>
      <x v="1615"/>
    </i>
    <i>
      <x v="1074"/>
    </i>
    <i>
      <x v="600"/>
    </i>
    <i>
      <x v="2030"/>
    </i>
    <i>
      <x v="2096"/>
    </i>
    <i>
      <x v="1577"/>
    </i>
    <i>
      <x v="1553"/>
    </i>
    <i>
      <x v="899"/>
    </i>
    <i>
      <x v="226"/>
    </i>
    <i>
      <x v="2114"/>
    </i>
    <i>
      <x v="1560"/>
    </i>
    <i>
      <x v="1139"/>
    </i>
    <i>
      <x v="1169"/>
    </i>
    <i>
      <x v="2098"/>
    </i>
    <i>
      <x v="2355"/>
    </i>
    <i>
      <x v="2299"/>
    </i>
    <i>
      <x v="2366"/>
    </i>
    <i>
      <x v="1938"/>
    </i>
    <i>
      <x v="2049"/>
    </i>
    <i>
      <x v="1664"/>
    </i>
    <i>
      <x v="1814"/>
    </i>
    <i>
      <x v="1732"/>
    </i>
    <i>
      <x v="1673"/>
    </i>
    <i>
      <x v="1868"/>
    </i>
    <i>
      <x v="1488"/>
    </i>
    <i>
      <x v="1353"/>
    </i>
    <i>
      <x v="1548"/>
    </i>
    <i>
      <x v="1481"/>
    </i>
    <i>
      <x v="1388"/>
    </i>
    <i>
      <x v="1473"/>
    </i>
    <i>
      <x v="1458"/>
    </i>
    <i>
      <x v="1178"/>
    </i>
    <i>
      <x v="1332"/>
    </i>
    <i>
      <x v="1216"/>
    </i>
    <i>
      <x v="1214"/>
    </i>
    <i>
      <x v="1250"/>
    </i>
    <i>
      <x v="1274"/>
    </i>
    <i>
      <x v="1253"/>
    </i>
    <i>
      <x v="1105"/>
    </i>
    <i>
      <x v="1312"/>
    </i>
    <i>
      <x v="1160"/>
    </i>
    <i>
      <x v="1256"/>
    </i>
    <i>
      <x v="883"/>
    </i>
    <i>
      <x v="835"/>
    </i>
    <i>
      <x v="852"/>
    </i>
    <i>
      <x v="1039"/>
    </i>
    <i>
      <x v="927"/>
    </i>
    <i>
      <x v="739"/>
    </i>
    <i>
      <x v="758"/>
    </i>
    <i>
      <x v="481"/>
    </i>
    <i>
      <x v="329"/>
    </i>
    <i>
      <x v="382"/>
    </i>
    <i>
      <x v="464"/>
    </i>
    <i>
      <x v="446"/>
    </i>
    <i>
      <x v="247"/>
    </i>
    <i>
      <x v="211"/>
    </i>
    <i>
      <x v="215"/>
    </i>
    <i>
      <x v="222"/>
    </i>
    <i>
      <x v="43"/>
    </i>
    <i>
      <x v="244"/>
    </i>
    <i>
      <x v="638"/>
    </i>
    <i>
      <x v="1921"/>
    </i>
    <i>
      <x v="1463"/>
    </i>
    <i>
      <x v="471"/>
    </i>
    <i>
      <x v="421"/>
    </i>
    <i>
      <x v="1235"/>
    </i>
    <i>
      <x v="512"/>
    </i>
    <i>
      <x v="522"/>
    </i>
    <i>
      <x v="268"/>
    </i>
    <i>
      <x v="963"/>
    </i>
    <i>
      <x v="536"/>
    </i>
    <i>
      <x v="2357"/>
    </i>
    <i>
      <x v="2138"/>
    </i>
    <i>
      <x v="2290"/>
    </i>
    <i>
      <x v="1987"/>
    </i>
    <i>
      <x v="1990"/>
    </i>
    <i>
      <x v="2093"/>
    </i>
    <i>
      <x v="1993"/>
    </i>
    <i>
      <x v="1774"/>
    </i>
    <i>
      <x v="1676"/>
    </i>
    <i>
      <x v="1750"/>
    </i>
    <i>
      <x v="1438"/>
    </i>
    <i>
      <x v="1528"/>
    </i>
    <i>
      <x v="1373"/>
    </i>
    <i>
      <x v="1503"/>
    </i>
    <i>
      <x v="1444"/>
    </i>
    <i>
      <x v="1427"/>
    </i>
    <i>
      <x v="1567"/>
    </i>
    <i>
      <x v="1203"/>
    </i>
    <i>
      <x v="1098"/>
    </i>
    <i>
      <x v="1269"/>
    </i>
    <i>
      <x v="1128"/>
    </i>
    <i>
      <x v="1142"/>
    </i>
    <i>
      <x v="1059"/>
    </i>
    <i>
      <x v="1004"/>
    </i>
    <i>
      <x v="833"/>
    </i>
    <i>
      <x v="804"/>
    </i>
    <i>
      <x v="629"/>
    </i>
    <i>
      <x v="607"/>
    </i>
    <i>
      <x v="465"/>
    </i>
    <i>
      <x v="354"/>
    </i>
    <i>
      <x v="483"/>
    </i>
    <i>
      <x v="531"/>
    </i>
    <i>
      <x v="451"/>
    </i>
    <i>
      <x v="344"/>
    </i>
    <i>
      <x v="111"/>
    </i>
    <i>
      <x v="190"/>
    </i>
    <i>
      <x v="163"/>
    </i>
    <i>
      <x v="214"/>
    </i>
    <i>
      <x v="136"/>
    </i>
    <i>
      <x v="1789"/>
    </i>
    <i>
      <x v="2250"/>
    </i>
    <i>
      <x v="2188"/>
    </i>
    <i>
      <x v="2389"/>
    </i>
    <i>
      <x v="2054"/>
    </i>
    <i>
      <x v="1076"/>
    </i>
    <i>
      <x v="1141"/>
    </i>
    <i>
      <x v="252"/>
    </i>
    <i>
      <x v="176"/>
    </i>
    <i>
      <x v="2031"/>
    </i>
    <i>
      <x v="1085"/>
    </i>
    <i>
      <x v="1047"/>
    </i>
    <i>
      <x v="669"/>
    </i>
    <i>
      <x v="2228"/>
    </i>
    <i>
      <x v="2155"/>
    </i>
    <i>
      <x v="2216"/>
    </i>
    <i>
      <x v="2335"/>
    </i>
    <i>
      <x v="2375"/>
    </i>
    <i>
      <x v="2362"/>
    </i>
    <i>
      <x v="2011"/>
    </i>
    <i>
      <x v="2046"/>
    </i>
    <i>
      <x v="1906"/>
    </i>
    <i>
      <x v="2012"/>
    </i>
    <i>
      <x v="2089"/>
    </i>
    <i>
      <x v="1649"/>
    </i>
    <i>
      <x v="1720"/>
    </i>
    <i>
      <x v="1730"/>
    </i>
    <i>
      <x v="1627"/>
    </i>
    <i>
      <x v="1701"/>
    </i>
    <i>
      <x v="1500"/>
    </i>
    <i>
      <x v="1475"/>
    </i>
    <i>
      <x v="1505"/>
    </i>
    <i>
      <x v="1194"/>
    </i>
    <i>
      <x v="1292"/>
    </i>
    <i>
      <x v="1150"/>
    </i>
    <i>
      <x v="1219"/>
    </i>
    <i>
      <x v="1236"/>
    </i>
    <i>
      <x v="861"/>
    </i>
    <i>
      <x v="941"/>
    </i>
    <i>
      <x v="908"/>
    </i>
    <i>
      <x v="1011"/>
    </i>
    <i>
      <x v="950"/>
    </i>
    <i>
      <x v="641"/>
    </i>
    <i>
      <x v="719"/>
    </i>
    <i>
      <x v="567"/>
    </i>
    <i>
      <x v="603"/>
    </i>
    <i>
      <x v="760"/>
    </i>
    <i>
      <x v="726"/>
    </i>
    <i>
      <x v="642"/>
    </i>
    <i>
      <x v="435"/>
    </i>
    <i>
      <x v="529"/>
    </i>
    <i>
      <x v="376"/>
    </i>
    <i>
      <x v="409"/>
    </i>
    <i>
      <x v="293"/>
    </i>
    <i>
      <x v="473"/>
    </i>
    <i>
      <x v="366"/>
    </i>
    <i>
      <x v="425"/>
    </i>
    <i>
      <x v="12"/>
    </i>
    <i>
      <x v="1147"/>
    </i>
    <i>
      <x v="240"/>
    </i>
    <i>
      <x v="538"/>
    </i>
    <i>
      <x v="2143"/>
    </i>
    <i>
      <x v="794"/>
    </i>
    <i>
      <x v="112"/>
    </i>
    <i>
      <x v="1171"/>
    </i>
    <i>
      <x v="2371"/>
    </i>
    <i>
      <x v="1055"/>
    </i>
    <i>
      <x v="198"/>
    </i>
    <i>
      <x v="228"/>
    </i>
    <i>
      <x v="2316"/>
    </i>
    <i>
      <x v="2239"/>
    </i>
    <i>
      <x v="2252"/>
    </i>
    <i>
      <x v="2281"/>
    </i>
    <i>
      <x v="2356"/>
    </i>
    <i>
      <x v="2266"/>
    </i>
    <i>
      <x v="2330"/>
    </i>
    <i>
      <x v="2286"/>
    </i>
    <i>
      <x v="2227"/>
    </i>
    <i>
      <x v="2137"/>
    </i>
    <i>
      <x v="1901"/>
    </i>
    <i>
      <x v="2086"/>
    </i>
    <i>
      <x v="2018"/>
    </i>
    <i>
      <x v="1908"/>
    </i>
    <i>
      <x v="1786"/>
    </i>
    <i>
      <x v="1639"/>
    </i>
    <i>
      <x v="1654"/>
    </i>
    <i>
      <x v="1847"/>
    </i>
    <i>
      <x v="1370"/>
    </i>
    <i>
      <x v="1538"/>
    </i>
    <i>
      <x v="1376"/>
    </i>
    <i>
      <x v="1472"/>
    </i>
    <i>
      <x v="1384"/>
    </i>
    <i>
      <x v="1260"/>
    </i>
    <i>
      <x v="1300"/>
    </i>
    <i>
      <x v="1114"/>
    </i>
    <i>
      <x v="1192"/>
    </i>
    <i>
      <x v="1297"/>
    </i>
    <i>
      <x v="1231"/>
    </i>
    <i>
      <x v="1095"/>
    </i>
    <i>
      <x v="1045"/>
    </i>
    <i>
      <x v="902"/>
    </i>
    <i>
      <x v="813"/>
    </i>
    <i>
      <x v="1067"/>
    </i>
    <i>
      <x v="837"/>
    </i>
    <i>
      <x v="580"/>
    </i>
    <i>
      <x v="689"/>
    </i>
    <i>
      <x v="665"/>
    </i>
    <i>
      <x v="774"/>
    </i>
    <i>
      <x v="761"/>
    </i>
    <i>
      <x v="561"/>
    </i>
    <i>
      <x v="682"/>
    </i>
    <i>
      <x v="394"/>
    </i>
    <i>
      <x v="520"/>
    </i>
    <i>
      <x v="513"/>
    </i>
    <i>
      <x v="327"/>
    </i>
    <i>
      <x v="125"/>
    </i>
    <i>
      <x v="130"/>
    </i>
    <i>
      <x v="225"/>
    </i>
    <i>
      <x v="38"/>
    </i>
    <i>
      <x v="133"/>
    </i>
    <i>
      <x v="957"/>
    </i>
    <i>
      <x v="1969"/>
    </i>
    <i>
      <x v="1861"/>
    </i>
    <i>
      <x v="554"/>
    </i>
    <i>
      <x v="115"/>
    </i>
    <i>
      <x v="2153"/>
    </i>
    <i>
      <x v="1710"/>
    </i>
    <i>
      <x v="954"/>
    </i>
    <i>
      <x v="619"/>
    </i>
    <i>
      <x v="419"/>
    </i>
    <i>
      <x v="345"/>
    </i>
    <i>
      <x v="1220"/>
    </i>
    <i>
      <x v="2302"/>
    </i>
    <i>
      <x v="1936"/>
    </i>
    <i>
      <x v="2039"/>
    </i>
    <i>
      <x v="1994"/>
    </i>
    <i>
      <x v="1852"/>
    </i>
    <i>
      <x v="1811"/>
    </i>
    <i>
      <x v="1702"/>
    </i>
    <i>
      <x v="1675"/>
    </i>
    <i>
      <x v="1679"/>
    </i>
    <i>
      <x v="1413"/>
    </i>
    <i>
      <x v="1492"/>
    </i>
    <i>
      <x v="1398"/>
    </i>
    <i>
      <x v="1452"/>
    </i>
    <i>
      <x v="1309"/>
    </i>
    <i>
      <x v="1318"/>
    </i>
    <i>
      <x v="1315"/>
    </i>
    <i>
      <x v="896"/>
    </i>
    <i>
      <x v="1050"/>
    </i>
    <i>
      <x v="965"/>
    </i>
    <i>
      <x v="1005"/>
    </i>
    <i>
      <x v="875"/>
    </i>
    <i>
      <x v="886"/>
    </i>
    <i>
      <x v="797"/>
    </i>
    <i>
      <x v="660"/>
    </i>
    <i>
      <x v="799"/>
    </i>
    <i>
      <x v="590"/>
    </i>
    <i>
      <x v="387"/>
    </i>
    <i>
      <x v="312"/>
    </i>
    <i>
      <x v="510"/>
    </i>
    <i>
      <x v="171"/>
    </i>
    <i>
      <x v="40"/>
    </i>
    <i>
      <x v="1454"/>
    </i>
    <i>
      <x v="651"/>
    </i>
    <i>
      <x v="1273"/>
    </i>
    <i>
      <x v="540"/>
    </i>
    <i>
      <x v="1937"/>
    </i>
    <i>
      <x v="209"/>
    </i>
    <i>
      <x v="2364"/>
    </i>
    <i>
      <x v="2311"/>
    </i>
    <i>
      <x v="2322"/>
    </i>
    <i>
      <x v="2392"/>
    </i>
    <i>
      <x v="2165"/>
    </i>
    <i>
      <x v="2310"/>
    </i>
    <i>
      <x v="2170"/>
    </i>
    <i>
      <x v="2361"/>
    </i>
    <i>
      <x v="1981"/>
    </i>
    <i>
      <x v="1922"/>
    </i>
    <i>
      <x v="2073"/>
    </i>
    <i>
      <x v="2116"/>
    </i>
    <i>
      <x v="2135"/>
    </i>
    <i>
      <x v="1716"/>
    </i>
    <i>
      <x v="1855"/>
    </i>
    <i>
      <x v="1466"/>
    </i>
    <i>
      <x v="1485"/>
    </i>
    <i>
      <x v="1489"/>
    </i>
    <i>
      <x v="1166"/>
    </i>
    <i>
      <x v="1121"/>
    </i>
    <i>
      <x v="1299"/>
    </i>
    <i>
      <x v="959"/>
    </i>
    <i>
      <x v="870"/>
    </i>
    <i>
      <x v="585"/>
    </i>
    <i>
      <x v="698"/>
    </i>
    <i>
      <x v="586"/>
    </i>
    <i>
      <x v="722"/>
    </i>
    <i>
      <x v="769"/>
    </i>
    <i>
      <x v="276"/>
    </i>
    <i>
      <x v="361"/>
    </i>
    <i>
      <x v="181"/>
    </i>
    <i>
      <x v="279"/>
    </i>
    <i>
      <x v="1836"/>
    </i>
    <i>
      <x v="2360"/>
    </i>
    <i>
      <x v="2395"/>
    </i>
    <i>
      <x v="2128"/>
    </i>
    <i>
      <x v="1978"/>
    </i>
    <i>
      <x v="1912"/>
    </i>
    <i>
      <x v="1556"/>
    </i>
    <i>
      <x v="1450"/>
    </i>
    <i>
      <x v="1516"/>
    </i>
    <i>
      <x v="1409"/>
    </i>
    <i>
      <x v="1195"/>
    </i>
    <i>
      <x v="1285"/>
    </i>
    <i>
      <x v="1323"/>
    </i>
    <i>
      <x v="1029"/>
    </i>
    <i>
      <x v="648"/>
    </i>
    <i>
      <x v="442"/>
    </i>
    <i>
      <x v="527"/>
    </i>
    <i>
      <x v="505"/>
    </i>
    <i>
      <x v="374"/>
    </i>
    <i>
      <x v="195"/>
    </i>
    <i>
      <x v="121"/>
    </i>
    <i>
      <x v="231"/>
    </i>
    <i>
      <x v="193"/>
    </i>
    <i>
      <x v="242"/>
    </i>
    <i>
      <x v="1838"/>
    </i>
    <i>
      <x v="2303"/>
    </i>
    <i>
      <x v="1988"/>
    </i>
    <i>
      <x v="1862"/>
    </i>
    <i>
      <x v="1629"/>
    </i>
    <i>
      <x v="1636"/>
    </i>
    <i>
      <x v="1421"/>
    </i>
    <i>
      <x v="1328"/>
    </i>
    <i>
      <x v="1210"/>
    </i>
    <i>
      <x v="824"/>
    </i>
    <i>
      <x v="1066"/>
    </i>
    <i>
      <x v="890"/>
    </i>
    <i>
      <x v="923"/>
    </i>
    <i>
      <x v="595"/>
    </i>
    <i>
      <x v="582"/>
    </i>
    <i>
      <x v="782"/>
    </i>
    <i>
      <x v="667"/>
    </i>
    <i>
      <x v="491"/>
    </i>
    <i>
      <x v="343"/>
    </i>
    <i>
      <x v="1157"/>
    </i>
    <i>
      <x v="266"/>
    </i>
    <i>
      <x v="2271"/>
    </i>
    <i>
      <x v="2171"/>
    </i>
    <i>
      <x v="2186"/>
    </i>
    <i>
      <x v="2329"/>
    </i>
    <i>
      <x v="2015"/>
    </i>
    <i>
      <x v="1996"/>
    </i>
    <i>
      <x v="2088"/>
    </i>
    <i>
      <x v="1659"/>
    </i>
    <i>
      <x v="1674"/>
    </i>
    <i>
      <x v="1604"/>
    </i>
    <i>
      <x v="1815"/>
    </i>
    <i>
      <x v="1383"/>
    </i>
    <i>
      <x v="1115"/>
    </i>
    <i>
      <x v="1213"/>
    </i>
    <i>
      <x v="966"/>
    </i>
    <i>
      <x v="843"/>
    </i>
    <i>
      <x v="834"/>
    </i>
    <i>
      <x v="979"/>
    </i>
    <i>
      <x v="652"/>
    </i>
    <i>
      <x v="784"/>
    </i>
    <i>
      <x v="319"/>
    </i>
    <i>
      <x v="461"/>
    </i>
    <i>
      <x v="362"/>
    </i>
    <i>
      <x v="410"/>
    </i>
    <i>
      <x v="275"/>
    </i>
    <i>
      <x v="476"/>
    </i>
    <i>
      <x v="205"/>
    </i>
    <i>
      <x v="94"/>
    </i>
    <i>
      <x v="59"/>
    </i>
    <i>
      <x v="1662"/>
    </i>
    <i>
      <x v="1873"/>
    </i>
    <i>
      <x v="2344"/>
    </i>
    <i>
      <x v="2174"/>
    </i>
    <i>
      <x v="2023"/>
    </i>
    <i>
      <x v="1928"/>
    </i>
    <i>
      <x v="1874"/>
    </i>
    <i>
      <x v="2013"/>
    </i>
    <i>
      <x v="1393"/>
    </i>
    <i>
      <x v="1266"/>
    </i>
    <i>
      <x v="1252"/>
    </i>
    <i>
      <x v="1268"/>
    </i>
    <i>
      <x v="1091"/>
    </i>
    <i>
      <x v="844"/>
    </i>
    <i>
      <x v="1054"/>
    </i>
    <i>
      <x v="583"/>
    </i>
    <i>
      <x v="414"/>
    </i>
    <i>
      <x v="474"/>
    </i>
    <i>
      <x v="277"/>
    </i>
    <i>
      <x v="459"/>
    </i>
    <i>
      <x v="221"/>
    </i>
    <i>
      <x v="2051"/>
    </i>
    <i>
      <x v="2359"/>
    </i>
    <i>
      <x v="2275"/>
    </i>
    <i>
      <x v="1918"/>
    </i>
    <i>
      <x v="2036"/>
    </i>
    <i>
      <x v="1509"/>
    </i>
    <i>
      <x v="1443"/>
    </i>
    <i>
      <x v="1600"/>
    </i>
    <i>
      <x v="1271"/>
    </i>
    <i>
      <x v="1275"/>
    </i>
    <i>
      <x v="982"/>
    </i>
    <i>
      <x v="872"/>
    </i>
    <i>
      <x v="1001"/>
    </i>
    <i>
      <x v="948"/>
    </i>
    <i>
      <x v="606"/>
    </i>
    <i>
      <x v="560"/>
    </i>
    <i>
      <x v="384"/>
    </i>
    <i>
      <x v="430"/>
    </i>
    <i>
      <x v="255"/>
    </i>
    <i>
      <x v="39"/>
    </i>
    <i>
      <x v="54"/>
    </i>
    <i>
      <x v="1143"/>
    </i>
    <i>
      <x v="402"/>
    </i>
    <i>
      <x v="2166"/>
    </i>
    <i>
      <x v="2255"/>
    </i>
    <i>
      <x v="1913"/>
    </i>
    <i>
      <x v="1923"/>
    </i>
    <i>
      <x v="1763"/>
    </i>
    <i>
      <x v="1645"/>
    </i>
    <i>
      <x v="1740"/>
    </i>
    <i>
      <x v="1498"/>
    </i>
    <i>
      <x v="1585"/>
    </i>
    <i>
      <x v="1248"/>
    </i>
    <i>
      <x v="858"/>
    </i>
    <i>
      <x v="1016"/>
    </i>
    <i>
      <x v="1043"/>
    </i>
    <i>
      <x v="1035"/>
    </i>
    <i>
      <x v="748"/>
    </i>
    <i>
      <x v="576"/>
    </i>
    <i>
      <x v="334"/>
    </i>
    <i>
      <x v="253"/>
    </i>
    <i>
      <x v="2372"/>
    </i>
    <i>
      <x v="2192"/>
    </i>
    <i>
      <x v="1582"/>
    </i>
    <i>
      <x v="2168"/>
    </i>
    <i>
      <x v="2193"/>
    </i>
    <i>
      <x v="2317"/>
    </i>
    <i>
      <x v="2160"/>
    </i>
    <i>
      <x v="1796"/>
    </i>
    <i>
      <x v="1431"/>
    </i>
    <i>
      <x v="939"/>
    </i>
    <i>
      <x v="943"/>
    </i>
    <i>
      <x v="1038"/>
    </i>
    <i>
      <x v="87"/>
    </i>
    <i>
      <x v="103"/>
    </i>
    <i>
      <x v="1939"/>
    </i>
    <i>
      <x v="1743"/>
    </i>
    <i>
      <x v="1571"/>
    </i>
    <i>
      <x v="1385"/>
    </i>
    <i>
      <x v="1280"/>
    </i>
    <i>
      <x v="847"/>
    </i>
    <i>
      <x v="587"/>
    </i>
    <i>
      <x v="614"/>
    </i>
    <i>
      <x v="371"/>
    </i>
    <i>
      <x v="454"/>
    </i>
    <i>
      <x v="330"/>
    </i>
    <i>
      <x v="490"/>
    </i>
    <i>
      <x v="159"/>
    </i>
    <i>
      <x v="106"/>
    </i>
    <i>
      <x v="45"/>
    </i>
    <i>
      <x v="4"/>
    </i>
    <i>
      <x v="15"/>
    </i>
    <i>
      <x v="29"/>
    </i>
    <i>
      <x v="2291"/>
    </i>
    <i>
      <x v="1587"/>
    </i>
    <i>
      <x v="1522"/>
    </i>
    <i>
      <x v="635"/>
    </i>
    <i>
      <x v="620"/>
    </i>
    <i>
      <x v="310"/>
    </i>
    <i>
      <x v="72"/>
    </i>
    <i>
      <x v="269"/>
    </i>
    <i>
      <x v="2245"/>
    </i>
    <i>
      <x v="1902"/>
    </i>
    <i>
      <x v="2078"/>
    </i>
    <i>
      <x v="1828"/>
    </i>
    <i>
      <x v="1602"/>
    </i>
    <i>
      <x v="1425"/>
    </i>
    <i>
      <x v="1441"/>
    </i>
    <i>
      <x v="1532"/>
    </i>
    <i>
      <x v="1138"/>
    </i>
    <i>
      <x v="1209"/>
    </i>
    <i>
      <x v="1012"/>
    </i>
    <i>
      <x v="579"/>
    </i>
    <i>
      <x v="656"/>
    </i>
    <i>
      <x v="574"/>
    </i>
    <i>
      <x v="517"/>
    </i>
    <i>
      <x v="351"/>
    </i>
    <i>
      <x v="2345"/>
    </i>
    <i>
      <x v="2394"/>
    </i>
    <i>
      <x v="1784"/>
    </i>
    <i>
      <x v="1586"/>
    </i>
    <i>
      <x v="1496"/>
    </i>
    <i>
      <x v="828"/>
    </i>
    <i>
      <x v="1063"/>
    </i>
    <i>
      <x v="951"/>
    </i>
    <i>
      <x v="978"/>
    </i>
    <i>
      <x v="645"/>
    </i>
    <i>
      <x v="624"/>
    </i>
    <i>
      <x v="30"/>
    </i>
    <i>
      <x v="127"/>
    </i>
    <i>
      <x v="2141"/>
    </i>
    <i>
      <x v="2293"/>
    </i>
    <i>
      <x v="2118"/>
    </i>
    <i>
      <x v="2099"/>
    </i>
    <i>
      <x v="1563"/>
    </i>
    <i>
      <x v="721"/>
    </i>
    <i>
      <x v="664"/>
    </i>
    <i>
      <x v="363"/>
    </i>
    <i>
      <x v="300"/>
    </i>
    <i>
      <x v="426"/>
    </i>
    <i>
      <x v="355"/>
    </i>
    <i>
      <x v="2184"/>
    </i>
    <i>
      <x v="2157"/>
    </i>
    <i>
      <x v="1594"/>
    </i>
    <i>
      <x v="1440"/>
    </i>
    <i>
      <x v="970"/>
    </i>
    <i>
      <x v="218"/>
    </i>
    <i>
      <x v="251"/>
    </i>
    <i>
      <x v="14"/>
    </i>
    <i>
      <x v="2308"/>
    </i>
    <i>
      <x v="2294"/>
    </i>
    <i>
      <x v="1357"/>
    </i>
    <i>
      <x v="578"/>
    </i>
    <i>
      <x v="404"/>
    </i>
    <i>
      <x v="2382"/>
    </i>
    <i>
      <x v="2091"/>
    </i>
    <i>
      <x v="2002"/>
    </i>
    <i>
      <x v="1733"/>
    </i>
    <i>
      <x v="1400"/>
    </i>
    <i>
      <x v="1344"/>
    </i>
    <i>
      <x v="1204"/>
    </i>
    <i>
      <x v="878"/>
    </i>
    <i>
      <x v="271"/>
    </i>
    <i>
      <x v="219"/>
    </i>
    <i>
      <x v="1945"/>
    </i>
    <i>
      <x v="1555"/>
    </i>
    <i>
      <x v="1251"/>
    </i>
    <i>
      <x v="1295"/>
    </i>
    <i>
      <x v="826"/>
    </i>
    <i>
      <x v="433"/>
    </i>
    <i>
      <x v="525"/>
    </i>
    <i>
      <x v="154"/>
    </i>
    <i>
      <x v="2374"/>
    </i>
    <i>
      <x v="2332"/>
    </i>
    <i>
      <x v="2298"/>
    </i>
    <i>
      <x v="2206"/>
    </i>
    <i>
      <x v="2045"/>
    </i>
    <i>
      <x v="2112"/>
    </i>
    <i>
      <x v="1581"/>
    </i>
    <i>
      <x v="839"/>
    </i>
    <i>
      <x v="1028"/>
    </i>
    <i>
      <x v="316"/>
    </i>
    <i>
      <x v="2194"/>
    </i>
    <i>
      <x v="2249"/>
    </i>
    <i>
      <x v="1824"/>
    </i>
    <i>
      <x v="1819"/>
    </i>
    <i>
      <x v="1767"/>
    </i>
    <i>
      <x v="1327"/>
    </i>
    <i>
      <x v="881"/>
    </i>
    <i>
      <x v="596"/>
    </i>
    <i>
      <x v="746"/>
    </i>
    <i>
      <x v="153"/>
    </i>
    <i>
      <x v="131"/>
    </i>
    <i>
      <x v="229"/>
    </i>
    <i>
      <x v="36"/>
    </i>
    <i>
      <x v="2292"/>
    </i>
    <i>
      <x v="2130"/>
    </i>
    <i>
      <x v="1648"/>
    </i>
    <i>
      <x v="1381"/>
    </i>
    <i>
      <x v="733"/>
    </i>
    <i>
      <x v="375"/>
    </i>
    <i>
      <x v="166"/>
    </i>
    <i>
      <x v="2237"/>
    </i>
    <i>
      <x v="2313"/>
    </i>
    <i>
      <x v="2295"/>
    </i>
    <i>
      <x v="588"/>
    </i>
    <i>
      <x v="373"/>
    </i>
    <i>
      <x v="326"/>
    </i>
    <i>
      <x v="145"/>
    </i>
    <i>
      <x v="1689"/>
    </i>
    <i>
      <x v="1511"/>
    </i>
    <i>
      <x v="1048"/>
    </i>
    <i>
      <x v="502"/>
    </i>
    <i>
      <x v="246"/>
    </i>
    <i>
      <x v="903"/>
    </i>
    <i>
      <x v="723"/>
    </i>
    <i>
      <x v="2145"/>
    </i>
    <i>
      <x v="1927"/>
    </i>
    <i>
      <x v="1287"/>
    </i>
    <i>
      <x v="1215"/>
    </i>
    <i>
      <x v="1331"/>
    </i>
    <i>
      <x v="550"/>
    </i>
    <i>
      <x v="551"/>
    </i>
    <i>
      <x v="486"/>
    </i>
    <i>
      <x v="1899"/>
    </i>
    <i>
      <x v="8"/>
    </i>
    <i>
      <x v="420"/>
    </i>
    <i>
      <x v="1073"/>
    </i>
    <i>
      <x v="972"/>
    </i>
    <i>
      <x v="1834"/>
    </i>
    <i>
      <x v="1967"/>
    </i>
    <i>
      <x v="63"/>
    </i>
    <i>
      <x v="779"/>
    </i>
    <i>
      <x v="2331"/>
    </i>
    <i>
      <x v="697"/>
    </i>
    <i>
      <x v="1"/>
    </i>
    <i>
      <x v="1358"/>
    </i>
    <i t="grand">
      <x/>
    </i>
  </rowItems>
  <colItems count="1">
    <i/>
  </colItems>
  <pageFields count="1">
    <pageField fld="9" hier="-1"/>
  </pageFields>
  <dataFields count="1">
    <dataField name="Average of imdb_score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8DD30-FEF7-4073-BDD5-BBD5DF66D9B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 rowPageCount="1" colPageCount="1"/>
  <pivotFields count="18">
    <pivotField showAll="0"/>
    <pivotField showAll="0"/>
    <pivotField axis="axisPage" dataField="1" multipleItemSelectionAllowed="1" showAll="0">
      <items count="4037">
        <item h="1" x="3006"/>
        <item h="1" x="3833"/>
        <item h="1" x="3832"/>
        <item h="1" x="3386"/>
        <item h="1" x="3173"/>
        <item h="1" x="3985"/>
        <item h="1" x="3911"/>
        <item h="1" x="3743"/>
        <item h="1" x="3954"/>
        <item h="1" x="3880"/>
        <item h="1" x="3673"/>
        <item h="1" x="3955"/>
        <item h="1" x="3707"/>
        <item h="1" x="3669"/>
        <item h="1" x="3002"/>
        <item h="1" x="2389"/>
        <item h="1" x="3619"/>
        <item h="1" x="3731"/>
        <item h="1" x="2949"/>
        <item h="1" x="3763"/>
        <item h="1" x="3466"/>
        <item h="1" x="1449"/>
        <item h="1" x="3674"/>
        <item h="1" x="4033"/>
        <item h="1" x="1934"/>
        <item h="1" x="3995"/>
        <item h="1" x="3670"/>
        <item h="1" x="3564"/>
        <item h="1" x="3953"/>
        <item h="1" x="3831"/>
        <item h="1" x="2948"/>
        <item h="1" x="3603"/>
        <item h="1" x="3668"/>
        <item h="1" x="3996"/>
        <item h="1" x="3766"/>
        <item h="1" x="3830"/>
        <item h="1" x="3841"/>
        <item h="1" x="3502"/>
        <item h="1" x="3762"/>
        <item h="1" x="3672"/>
        <item h="1" x="3174"/>
        <item h="1" x="4021"/>
        <item h="1" x="3407"/>
        <item h="1" x="315"/>
        <item h="1" x="4019"/>
        <item h="1" x="3920"/>
        <item h="1" x="3852"/>
        <item h="1" x="3828"/>
        <item h="1" x="2765"/>
        <item h="1" x="4034"/>
        <item h="1" x="3870"/>
        <item h="1" x="3169"/>
        <item h="1" x="3751"/>
        <item h="1" x="3927"/>
        <item h="1" x="2951"/>
        <item h="1" x="3910"/>
        <item h="1" x="3951"/>
        <item h="1" x="2210"/>
        <item h="1" x="3666"/>
        <item h="1" x="3464"/>
        <item h="1" x="3935"/>
        <item h="1" x="3827"/>
        <item h="1" x="3908"/>
        <item h="1" x="3671"/>
        <item h="1" x="3877"/>
        <item h="1" x="2999"/>
        <item h="1" x="2756"/>
        <item h="1" x="3469"/>
        <item h="1" x="3257"/>
        <item h="1" x="3847"/>
        <item h="1" x="2943"/>
        <item h="1" x="3984"/>
        <item h="1" x="2011"/>
        <item h="1" x="3371"/>
        <item h="1" x="3950"/>
        <item h="1" x="2755"/>
        <item h="1" x="3499"/>
        <item h="1" x="3665"/>
        <item h="1" x="3972"/>
        <item h="1" x="3865"/>
        <item h="1" x="3284"/>
        <item h="1" x="3679"/>
        <item h="1" x="3463"/>
        <item h="1" x="2944"/>
        <item h="1" x="3744"/>
        <item h="1" x="3473"/>
        <item h="1" x="3835"/>
        <item h="1" x="3255"/>
        <item h="1" x="1908"/>
        <item h="1" x="3465"/>
        <item h="1" x="2530"/>
        <item h="1" x="3913"/>
        <item h="1" x="3825"/>
        <item h="1" x="3562"/>
        <item h="1" x="3826"/>
        <item h="1" x="768"/>
        <item h="1" x="2529"/>
        <item h="1" x="3280"/>
        <item h="1" x="3917"/>
        <item h="1" x="2387"/>
        <item h="1" x="3076"/>
        <item h="1" x="3876"/>
        <item h="1" x="3252"/>
        <item h="1" x="2805"/>
        <item h="1" x="2610"/>
        <item h="1" x="4017"/>
        <item h="1" x="3761"/>
        <item h="1" x="3932"/>
        <item h="1" x="3862"/>
        <item h="1" x="3408"/>
        <item h="1" x="2519"/>
        <item h="1" x="369"/>
        <item h="1" x="3706"/>
        <item h="1" x="3612"/>
        <item h="1" x="3264"/>
        <item h="1" x="3282"/>
        <item h="1" x="2528"/>
        <item h="1" x="3492"/>
        <item h="1" x="4011"/>
        <item h="1" x="2651"/>
        <item h="1" x="3907"/>
        <item h="1" x="3949"/>
        <item h="1" x="1224"/>
        <item h="1" x="4007"/>
        <item h="1" x="3936"/>
        <item h="1" x="3855"/>
        <item h="1" x="3251"/>
        <item h="1" x="3736"/>
        <item h="1" x="3372"/>
        <item h="1" x="3471"/>
        <item h="1" x="3581"/>
        <item h="1" x="3769"/>
        <item h="1" x="3561"/>
        <item h="1" x="3952"/>
        <item h="1" x="4010"/>
        <item h="1" x="1818"/>
        <item h="1" x="3856"/>
        <item h="1" x="1920"/>
        <item h="1" x="2251"/>
        <item h="1" x="3971"/>
        <item h="1" x="3163"/>
        <item h="1" x="2581"/>
        <item h="1" x="3969"/>
        <item h="1" x="3864"/>
        <item h="1" x="3824"/>
        <item h="1" x="2760"/>
        <item h="1" x="3822"/>
        <item h="1" x="3402"/>
        <item h="1" x="3970"/>
        <item h="1" x="3168"/>
        <item h="1" x="3079"/>
        <item h="1" x="3732"/>
        <item h="1" x="3905"/>
        <item h="1" x="3077"/>
        <item h="1" x="3075"/>
        <item h="1" x="3250"/>
        <item h="1" x="2189"/>
        <item h="1" x="3662"/>
        <item h="1" x="3277"/>
        <item h="1" x="3770"/>
        <item h="1" x="1874"/>
        <item h="1" x="3854"/>
        <item h="1" x="3458"/>
        <item h="1" x="3760"/>
        <item h="1" x="4005"/>
        <item h="1" x="3980"/>
        <item h="1" x="3829"/>
        <item h="1" x="2289"/>
        <item h="1" x="3190"/>
        <item h="1" x="1525"/>
        <item h="1" x="3460"/>
        <item h="1" x="3370"/>
        <item h="1" x="3253"/>
        <item h="1" x="3191"/>
        <item h="1" x="3259"/>
        <item h="1" x="4031"/>
        <item h="1" x="2950"/>
        <item h="1" x="2674"/>
        <item h="1" x="3600"/>
        <item h="1" x="670"/>
        <item h="1" x="2527"/>
        <item h="1" x="3559"/>
        <item h="1" x="2536"/>
        <item h="1" x="3459"/>
        <item h="1" x="3604"/>
        <item h="1" x="4025"/>
        <item h="1" x="1266"/>
        <item h="1" x="3863"/>
        <item h="1" x="3979"/>
        <item h="1" x="3878"/>
        <item h="1" x="2395"/>
        <item h="1" x="2941"/>
        <item h="1" x="3939"/>
        <item h="1" x="1118"/>
        <item h="1" x="4035"/>
        <item h="1" x="1886"/>
        <item h="1" x="535"/>
        <item h="1" x="3401"/>
        <item h="1" x="3728"/>
        <item h="1" x="3695"/>
        <item h="1" x="2946"/>
        <item h="1" x="4029"/>
        <item h="1" x="3558"/>
        <item h="1" x="3680"/>
        <item h="1" x="3821"/>
        <item h="1" x="3490"/>
        <item h="1" x="3906"/>
        <item h="1" x="3368"/>
        <item h="1" x="1477"/>
        <item h="1" x="3601"/>
        <item h="1" x="3820"/>
        <item h="1" x="3745"/>
        <item h="1" x="3457"/>
        <item h="1" x="2945"/>
        <item h="1" x="3823"/>
        <item h="1" x="3660"/>
        <item h="1" x="3567"/>
        <item h="1" x="3417"/>
        <item h="1" x="3489"/>
        <item h="1" x="2525"/>
        <item h="1" x="3811"/>
        <item h="1" x="3498"/>
        <item h="1" x="3973"/>
        <item h="1" x="3729"/>
        <item h="1" x="2335"/>
        <item h="1" x="3405"/>
        <item h="1" x="3074"/>
        <item h="1" x="3653"/>
        <item h="1" x="3176"/>
        <item h="1" x="3941"/>
        <item h="1" x="4004"/>
        <item h="1" x="3993"/>
        <item h="1" x="3974"/>
        <item h="1" x="3818"/>
        <item h="1" x="2997"/>
        <item h="1" x="2961"/>
        <item h="1" x="3602"/>
        <item h="1" x="3247"/>
        <item h="1" x="3073"/>
        <item h="1" x="3249"/>
        <item h="1" x="3599"/>
        <item h="1" x="3726"/>
        <item h="1" x="2754"/>
        <item h="1" x="3659"/>
        <item h="1" x="2187"/>
        <item h="1" x="2526"/>
        <item h="1" x="3491"/>
        <item h="1" x="3658"/>
        <item h="1" x="3367"/>
        <item h="1" x="2810"/>
        <item h="1" x="2940"/>
        <item h="1" x="3930"/>
        <item h="1" x="3072"/>
        <item h="1" x="1638"/>
        <item h="1" x="2952"/>
        <item h="1" x="3563"/>
        <item h="1" x="1265"/>
        <item h="1" x="1891"/>
        <item h="1" x="3705"/>
        <item h="1" x="3421"/>
        <item h="1" x="2938"/>
        <item h="1" x="3904"/>
        <item h="1" x="1889"/>
        <item h="1" x="4027"/>
        <item h="1" x="2937"/>
        <item h="1" x="3664"/>
        <item h="1" x="3983"/>
        <item h="1" x="3022"/>
        <item h="1" x="2947"/>
        <item h="1" x="2747"/>
        <item h="1" x="3560"/>
        <item h="1" x="3468"/>
        <item h="1" x="3816"/>
        <item h="1" x="3853"/>
        <item h="1" x="3000"/>
        <item h="1" x="2287"/>
        <item h="1" x="3692"/>
        <item h="1" x="2185"/>
        <item h="1" x="3070"/>
        <item h="1" x="3462"/>
        <item h="1" x="3902"/>
        <item h="1" x="2939"/>
        <item h="1" x="3900"/>
        <item h="1" x="3704"/>
        <item h="1" x="3994"/>
        <item h="1" x="3725"/>
        <item h="1" x="2595"/>
        <item h="1" x="2942"/>
        <item h="1" x="3872"/>
        <item h="1" x="3004"/>
        <item h="1" x="3875"/>
        <item h="1" x="3727"/>
        <item h="1" x="3598"/>
        <item h="1" x="3981"/>
        <item h="1" x="2752"/>
        <item h="1" x="3968"/>
        <item h="1" x="3610"/>
        <item h="1" x="4026"/>
        <item h="1" x="3404"/>
        <item h="1" x="3246"/>
        <item h="1" x="2580"/>
        <item h="1" x="1439"/>
        <item h="1" x="3730"/>
        <item h="1" x="1888"/>
        <item h="1" x="3456"/>
        <item h="1" x="3661"/>
        <item h="1" x="3410"/>
        <item h="1" x="378"/>
        <item h="1" x="2753"/>
        <item h="1" x="3966"/>
        <item h="1" x="4024"/>
        <item h="1" x="3724"/>
        <item h="1" x="2751"/>
        <item h="1" x="3160"/>
        <item h="1" x="3098"/>
        <item h="1" x="3667"/>
        <item h="1" x="3412"/>
        <item h="1" x="3403"/>
        <item h="1" x="3557"/>
        <item h="1" x="3965"/>
        <item h="1" x="3097"/>
        <item h="1" x="2184"/>
        <item h="1" x="3399"/>
        <item h="1" x="3964"/>
        <item h="1" x="2750"/>
        <item h="1" x="2658"/>
        <item h="1" x="3982"/>
        <item h="1" x="3488"/>
        <item h="1" x="2339"/>
        <item h="1" x="2936"/>
        <item h="1" x="3366"/>
        <item h="1" x="3172"/>
        <item h="1" x="2957"/>
        <item h="1" x="2935"/>
        <item h="1" x="3817"/>
        <item h="1" x="2934"/>
        <item h="1" x="3365"/>
        <item h="1" x="3525"/>
        <item h="1" x="2288"/>
        <item h="1" x="3737"/>
        <item h="1" x="2930"/>
        <item h="1" x="3164"/>
        <item h="1" x="3159"/>
        <item h="1" x="3909"/>
        <item h="1" x="3380"/>
        <item h="1" x="3364"/>
        <item h="1" x="4014"/>
        <item h="1" x="3899"/>
        <item h="1" x="4018"/>
        <item h="1" x="2932"/>
        <item h="1" x="3940"/>
        <item h="1" x="3768"/>
        <item h="1" x="3487"/>
        <item h="1" x="3553"/>
        <item h="1" x="3947"/>
        <item h="1" x="3922"/>
        <item h="1" x="2741"/>
        <item h="1" x="2188"/>
        <item h="1" x="3455"/>
        <item h="1" x="3243"/>
        <item h="1" x="3903"/>
        <item h="1" x="2336"/>
        <item h="1" x="2579"/>
        <item h="1" x="3374"/>
        <item h="1" x="3815"/>
        <item h="1" x="4015"/>
        <item h="1" x="3398"/>
        <item h="1" x="3813"/>
        <item h="1" x="3819"/>
        <item h="1" x="3898"/>
        <item h="1" x="3359"/>
        <item h="1" x="3071"/>
        <item h="1" x="2649"/>
        <item h="1" x="3453"/>
        <item h="1" x="2748"/>
        <item h="1" x="3735"/>
        <item h="1" x="3470"/>
        <item h="1" x="2183"/>
        <item h="1" x="3156"/>
        <item h="1" x="3618"/>
        <item h="1" x="3912"/>
        <item h="1" x="2406"/>
        <item h="1" x="3461"/>
        <item h="1" x="3956"/>
        <item h="1" x="4016"/>
        <item h="1" x="3605"/>
        <item h="1" x="2297"/>
        <item h="1" x="3363"/>
        <item h="1" x="3609"/>
        <item h="1" x="3596"/>
        <item h="1" x="2746"/>
        <item h="1" x="3897"/>
        <item h="1" x="3812"/>
        <item h="1" x="3069"/>
        <item h="1" x="2388"/>
        <item h="1" x="3901"/>
        <item h="1" x="3657"/>
        <item h="1" x="2996"/>
        <item h="1" x="3263"/>
        <item h="1" x="2800"/>
        <item h="1" x="2523"/>
        <item h="1" x="3454"/>
        <item h="1" x="2929"/>
        <item h="1" x="3656"/>
        <item h="1" x="3452"/>
        <item h="1" x="3554"/>
        <item h="1" x="3723"/>
        <item h="1" x="2181"/>
        <item h="1" x="3758"/>
        <item h="1" x="3513"/>
        <item h="1" x="3916"/>
        <item h="1" x="3614"/>
        <item h="1" x="3838"/>
        <item h="1" x="3977"/>
        <item h="1" x="3157"/>
        <item h="1" x="4013"/>
        <item h="1" x="3594"/>
        <item h="1" x="3699"/>
        <item h="1" x="3068"/>
        <item h="1" x="3245"/>
        <item h="1" x="3451"/>
        <item h="1" x="2802"/>
        <item h="1" x="3722"/>
        <item h="1" x="2578"/>
        <item h="1" x="2646"/>
        <item h="1" x="3998"/>
        <item h="1" x="3721"/>
        <item h="1" x="3397"/>
        <item h="1" x="2180"/>
        <item h="1" x="3556"/>
        <item h="1" x="3720"/>
        <item h="1" x="4030"/>
        <item h="1" x="3929"/>
        <item h="1" x="3808"/>
        <item h="1" x="3385"/>
        <item h="1" x="3608"/>
        <item h="1" x="3078"/>
        <item h="1" x="3839"/>
        <item h="1" x="3843"/>
        <item h="1" x="3682"/>
        <item h="1" x="3654"/>
        <item h="1" x="2587"/>
        <item h="1" x="2745"/>
        <item h="1" x="3195"/>
        <item h="1" x="3162"/>
        <item h="1" x="2995"/>
        <item h="1" x="1268"/>
        <item h="1" x="3807"/>
        <item h="1" x="3806"/>
        <item h="1" x="3678"/>
        <item h="1" x="3987"/>
        <item h="1" x="3579"/>
        <item h="1" x="2191"/>
        <item h="1" x="1636"/>
        <item h="1" x="3814"/>
        <item h="1" x="2928"/>
        <item h="1" x="3963"/>
        <item h="1" x="1758"/>
        <item h="1" x="2524"/>
        <item h="1" x="3690"/>
        <item h="1" x="2393"/>
        <item h="1" x="3617"/>
        <item h="1" x="1258"/>
        <item h="1" x="3384"/>
        <item h="1" x="3879"/>
        <item h="1" x="3158"/>
        <item h="1" x="1010"/>
        <item h="1" x="2521"/>
        <item h="1" x="2179"/>
        <item h="1" x="3265"/>
        <item h="1" x="3064"/>
        <item h="1" x="3161"/>
        <item h="1" x="3096"/>
        <item h="1" x="3655"/>
        <item h="1" x="4008"/>
        <item h="1" x="1639"/>
        <item h="1" x="2799"/>
        <item h="1" x="3256"/>
        <item h="1" x="3805"/>
        <item h="1" x="2744"/>
        <item h="1" x="3663"/>
        <item h="1" x="2215"/>
        <item h="1" x="3450"/>
        <item h="1" x="3287"/>
        <item h="1" x="3611"/>
        <item h="1" x="3067"/>
        <item h="1" x="2182"/>
        <item h="1" x="2927"/>
        <item h="1" x="3804"/>
        <item h="1" x="3928"/>
        <item h="1" x="3759"/>
        <item h="1" x="2926"/>
        <item h="1" x="3896"/>
        <item h="1" x="3742"/>
        <item h="1" x="3500"/>
        <item h="1" x="3803"/>
        <item h="1" x="3278"/>
        <item h="1" x="2522"/>
        <item h="1" x="3933"/>
        <item h="1" x="3373"/>
        <item h="1" x="610"/>
        <item h="1" x="3810"/>
        <item h="1" x="1300"/>
        <item h="1" x="1278"/>
        <item h="1" x="1432"/>
        <item h="1" x="1990"/>
        <item h="1" x="3689"/>
        <item h="1" x="3741"/>
        <item h="1" x="1260"/>
        <item h="1" x="3652"/>
        <item h="1" x="90"/>
        <item h="1" x="1635"/>
        <item h="1" x="1919"/>
        <item h="1" x="3080"/>
        <item h="1" x="4028"/>
        <item h="1" x="2285"/>
        <item h="1" x="3065"/>
        <item h="1" x="2590"/>
        <item h="1" x="3740"/>
        <item h="1" x="3153"/>
        <item h="1" x="3551"/>
        <item h="1" x="3400"/>
        <item h="1" x="3718"/>
        <item h="1" x="3396"/>
        <item h="1" x="1893"/>
        <item h="1" x="3394"/>
        <item h="1" x="3809"/>
        <item h="1" x="3279"/>
        <item h="1" x="2933"/>
        <item h="1" x="1726"/>
        <item h="1" x="3283"/>
        <item h="1" x="3915"/>
        <item h="1" x="2993"/>
        <item h="1" x="1884"/>
        <item h="1" x="3382"/>
        <item h="1" x="3621"/>
        <item h="1" x="2749"/>
        <item h="1" x="3286"/>
        <item h="1" x="3802"/>
        <item h="1" x="2912"/>
        <item h="1" x="2518"/>
        <item h="1" x="3844"/>
        <item h="1" x="458"/>
        <item h="1" x="3361"/>
        <item h="1" x="2925"/>
        <item h="1" x="3688"/>
        <item h="1" x="3948"/>
        <item h="1" x="2743"/>
        <item h="1" x="3447"/>
        <item h="1" x="2924"/>
        <item h="1" x="3244"/>
        <item h="1" x="1882"/>
        <item h="1" x="3192"/>
        <item h="1" x="3100"/>
        <item h="1" x="1263"/>
        <item h="1" x="3082"/>
        <item h="1" x="2177"/>
        <item h="1" x="2998"/>
        <item h="1" x="3486"/>
        <item h="1" x="2923"/>
        <item h="1" x="3962"/>
        <item h="1" x="3892"/>
        <item h="1" x="3986"/>
        <item h="1" x="3167"/>
        <item h="1" x="3573"/>
        <item h="1" x="2012"/>
        <item h="1" x="3651"/>
        <item h="1" x="3607"/>
        <item h="1" x="3801"/>
        <item h="1" x="3895"/>
        <item h="1" x="3697"/>
        <item h="1" x="2576"/>
        <item h="1" x="3850"/>
        <item h="1" x="3555"/>
        <item h="1" x="3837"/>
        <item h="1" x="2922"/>
        <item h="1" x="2648"/>
        <item h="1" x="3975"/>
        <item h="1" x="2176"/>
        <item h="1" x="3241"/>
        <item h="1" x="3677"/>
        <item h="1" x="3189"/>
        <item h="1" x="2667"/>
        <item h="1" x="3362"/>
        <item h="1" x="2992"/>
        <item h="1" x="3001"/>
        <item h="1" x="1985"/>
        <item h="1" x="3961"/>
        <item h="1" x="2908"/>
        <item h="1" x="3275"/>
        <item h="1" x="3703"/>
        <item h="1" x="2178"/>
        <item h="1" x="2812"/>
        <item h="1" x="1337"/>
        <item h="1" x="3063"/>
        <item h="1" x="1753"/>
        <item h="1" x="3355"/>
        <item h="1" x="1725"/>
        <item h="1" x="2670"/>
        <item h="1" x="3062"/>
        <item h="1" x="3592"/>
        <item h="1" x="3647"/>
        <item h="1" x="3356"/>
        <item h="1" x="2669"/>
        <item h="1" x="3152"/>
        <item h="1" x="3894"/>
        <item h="1" x="3893"/>
        <item h="1" x="3891"/>
        <item h="1" x="3650"/>
        <item h="1" x="3868"/>
        <item h="1" x="2645"/>
        <item h="1" x="3733"/>
        <item h="1" x="2811"/>
        <item h="1" x="2642"/>
        <item h="1" x="2394"/>
        <item h="1" x="2186"/>
        <item h="1" x="3836"/>
        <item h="1" x="3591"/>
        <item h="1" x="1885"/>
        <item h="1" x="2175"/>
        <item h="1" x="3285"/>
        <item h="1" x="2520"/>
        <item h="1" x="2644"/>
        <item h="1" x="1000"/>
        <item h="1" x="3019"/>
        <item h="1" x="3716"/>
        <item h="1" x="2664"/>
        <item h="1" x="4023"/>
        <item h="1" x="3925"/>
        <item h="1" x="3845"/>
        <item h="1" x="3377"/>
        <item h="1" x="3890"/>
        <item h="1" x="1122"/>
        <item h="1" x="2919"/>
        <item h="1" x="3798"/>
        <item h="1" x="3943"/>
        <item h="1" x="3590"/>
        <item h="1" x="3272"/>
        <item h="1" x="2214"/>
        <item h="1" x="3924"/>
        <item h="1" x="2517"/>
        <item h="1" x="1490"/>
        <item h="1" x="2917"/>
        <item h="1" x="3857"/>
        <item h="1" x="3989"/>
        <item h="1" x="3446"/>
        <item h="1" x="3102"/>
        <item h="1" x="494"/>
        <item h="1" x="3383"/>
        <item h="1" x="3248"/>
        <item h="1" x="2203"/>
        <item h="1" x="3395"/>
        <item h="1" x="3767"/>
        <item h="1" x="3676"/>
        <item h="1" x="3155"/>
        <item h="1" x="3449"/>
        <item h="1" x="3648"/>
        <item h="1" x="3684"/>
        <item h="1" x="2921"/>
        <item h="1" x="3649"/>
        <item h="1" x="3414"/>
        <item h="1" x="1091"/>
        <item h="1" x="2742"/>
        <item h="1" x="2663"/>
        <item h="1" x="1897"/>
        <item h="1" x="3937"/>
        <item h="1" x="2990"/>
        <item h="1" x="1881"/>
        <item h="1" x="2392"/>
        <item h="1" x="2334"/>
        <item h="1" x="3999"/>
        <item h="1" x="2963"/>
        <item h="1" x="2916"/>
        <item h="1" x="2915"/>
        <item h="1" x="2174"/>
        <item h="1" x="3739"/>
        <item h="1" x="3945"/>
        <item h="1" x="3148"/>
        <item h="1" x="2384"/>
        <item h="1" x="3799"/>
        <item h="1" x="2382"/>
        <item h="1" x="3392"/>
        <item h="1" x="3926"/>
        <item h="1" x="1887"/>
        <item h="1" x="2740"/>
        <item h="1" x="3379"/>
        <item h="1" x="2647"/>
        <item h="1" x="3378"/>
        <item h="1" x="3149"/>
        <item h="1" x="3800"/>
        <item h="1" x="2582"/>
        <item h="1" x="2914"/>
        <item h="1" x="3154"/>
        <item h="1" x="2739"/>
        <item h="1" x="3060"/>
        <item h="1" x="1989"/>
        <item h="1" x="3103"/>
        <item h="1" x="3548"/>
        <item h="1" x="3020"/>
        <item h="1" x="1854"/>
        <item h="1" x="1431"/>
        <item h="1" x="3151"/>
        <item h="1" x="484"/>
        <item h="1" x="2172"/>
        <item h="1" x="2918"/>
        <item h="1" x="3696"/>
        <item h="1" x="3797"/>
        <item h="1" x="2515"/>
        <item h="1" x="2516"/>
        <item h="1" x="3960"/>
        <item h="1" x="3354"/>
        <item h="1" x="3645"/>
        <item h="1" x="2383"/>
        <item h="1" x="659"/>
        <item h="1" x="2920"/>
        <item h="1" x="3018"/>
        <item h="1" x="2171"/>
        <item h="1" x="3187"/>
        <item h="1" x="3240"/>
        <item h="1" x="2653"/>
        <item h="1" x="4032"/>
        <item h="1" x="3889"/>
        <item h="1" x="2736"/>
        <item h="1" x="3147"/>
        <item h="1" x="3851"/>
        <item h="1" x="3242"/>
        <item h="1" x="2592"/>
        <item h="1" x="2641"/>
        <item h="1" x="2213"/>
        <item h="1" x="3196"/>
        <item h="1" x="1334"/>
        <item h="1" x="3146"/>
        <item h="1" x="1082"/>
        <item h="1" x="894"/>
        <item h="1" x="3549"/>
        <item h="1" x="2910"/>
        <item h="1" x="3281"/>
        <item h="1" x="3754"/>
        <item h="1" x="2735"/>
        <item h="1" x="2514"/>
        <item h="1" x="3239"/>
        <item h="1" x="664"/>
        <item h="1" x="3150"/>
        <item h="1" x="3358"/>
        <item h="1" x="1429"/>
        <item h="1" x="2283"/>
        <item h="1" x="3547"/>
        <item h="1" x="2173"/>
        <item h="1" x="3188"/>
        <item h="1" x="3059"/>
        <item h="1" x="3580"/>
        <item h="1" x="3504"/>
        <item h="1" x="3646"/>
        <item h="1" x="2169"/>
        <item h="1" x="3918"/>
        <item h="1" x="3871"/>
        <item h="1" x="2332"/>
        <item h="1" x="2385"/>
        <item h="1" x="2734"/>
        <item h="1" x="2909"/>
        <item h="1" x="3186"/>
        <item h="1" x="3144"/>
        <item h="1" x="2170"/>
        <item h="1" x="3946"/>
        <item h="1" x="3714"/>
        <item h="1" x="3717"/>
        <item h="1" x="2513"/>
        <item h="1" x="3445"/>
        <item h="1" x="3978"/>
        <item h="1" x="2390"/>
        <item h="1" x="3357"/>
        <item h="1" x="2574"/>
        <item h="1" x="2954"/>
        <item h="1" x="3643"/>
        <item h="1" x="3700"/>
        <item h="1" x="3795"/>
        <item h="1" x="3413"/>
        <item h="1" x="3642"/>
        <item h="1" x="3702"/>
        <item h="1" x="2962"/>
        <item h="1" x="3448"/>
        <item h="1" x="2593"/>
        <item h="1" x="4003"/>
        <item h="1" x="2575"/>
        <item h="1" x="2331"/>
        <item h="1" x="3869"/>
        <item h="1" x="3474"/>
        <item h="1" x="1945"/>
        <item h="1" x="3353"/>
        <item h="1" x="3914"/>
        <item h="1" x="1693"/>
        <item h="1" x="3444"/>
        <item h="1" x="2798"/>
        <item h="1" x="3934"/>
        <item h="1" x="3756"/>
        <item h="1" x="2795"/>
        <item h="1" x="3747"/>
        <item h="1" x="2738"/>
        <item h="1" x="2014"/>
        <item h="1" x="3550"/>
        <item h="1" x="2381"/>
        <item h="1" x="3764"/>
        <item h="1" x="4022"/>
        <item h="1" x="3755"/>
        <item h="1" x="1264"/>
        <item h="1" x="3991"/>
        <item h="1" x="3443"/>
        <item h="1" x="1489"/>
        <item h="1" x="3545"/>
        <item h="1" x="3143"/>
        <item h="1" x="3495"/>
        <item h="1" x="3919"/>
        <item h="1" x="1330"/>
        <item h="1" x="2989"/>
        <item h="1" x="3472"/>
        <item h="1" x="3681"/>
        <item h="1" x="3543"/>
        <item h="1" x="1988"/>
        <item h="1" x="1634"/>
        <item h="1" x="3793"/>
        <item h="1" x="3546"/>
        <item h="1" x="3099"/>
        <item h="1" x="3237"/>
        <item h="1" x="2964"/>
        <item h="1" x="2794"/>
        <item h="1" x="2906"/>
        <item h="1" x="2965"/>
        <item h="1" x="3351"/>
        <item h="1" x="3687"/>
        <item h="1" x="2639"/>
        <item h="1" x="2907"/>
        <item h="1" x="3261"/>
        <item h="1" x="3542"/>
        <item h="1" x="1880"/>
        <item h="1" x="2640"/>
        <item h="1" x="3058"/>
        <item h="1" x="2168"/>
        <item h="1" x="2931"/>
        <item h="1" x="3846"/>
        <item h="1" x="2573"/>
        <item h="1" x="1633"/>
        <item h="1" x="3552"/>
        <item h="1" x="1967"/>
        <item h="1" x="3888"/>
        <item h="1" x="3794"/>
        <item h="1" x="3566"/>
        <item h="1" x="3578"/>
        <item h="1" x="2733"/>
        <item h="1" x="4020"/>
        <item h="1" x="2637"/>
        <item h="1" x="2904"/>
        <item h="1" x="2281"/>
        <item h="1" x="3057"/>
        <item h="1" x="4006"/>
        <item h="1" x="3360"/>
        <item h="1" x="3534"/>
        <item h="1" x="2512"/>
        <item h="1" x="1768"/>
        <item h="1" x="3238"/>
        <item h="1" x="2803"/>
        <item h="1" x="2903"/>
        <item h="1" x="3867"/>
        <item h="1" x="3541"/>
        <item h="1" x="3485"/>
        <item h="1" x="3640"/>
        <item h="1" x="3593"/>
        <item h="1" x="2902"/>
        <item h="1" x="3641"/>
        <item h="1" x="3094"/>
        <item h="1" x="3791"/>
        <item h="1" x="3967"/>
        <item h="1" x="2286"/>
        <item h="1" x="2988"/>
        <item h="1" x="3339"/>
        <item h="1" x="3056"/>
        <item h="1" x="3719"/>
        <item h="1" x="3442"/>
        <item h="1" x="2284"/>
        <item h="1" x="1632"/>
        <item h="1" x="2167"/>
        <item h="1" x="2511"/>
        <item h="1" x="3540"/>
        <item h="1" x="1488"/>
        <item h="1" x="2967"/>
        <item h="1" x="3235"/>
        <item h="1" x="3639"/>
        <item h="1" x="3391"/>
        <item h="1" x="3273"/>
        <item h="1" x="3568"/>
        <item h="1" x="3738"/>
        <item h="1" x="1256"/>
        <item h="1" x="2280"/>
        <item h="1" x="3441"/>
        <item h="1" x="2166"/>
        <item h="1" x="1631"/>
        <item h="1" x="2793"/>
        <item h="1" x="3503"/>
        <item h="1" x="3887"/>
        <item h="1" x="3390"/>
        <item h="1" x="3959"/>
        <item h="1" x="3577"/>
        <item h="1" x="3021"/>
        <item h="1" x="3637"/>
        <item h="1" x="3254"/>
        <item h="1" x="3539"/>
        <item h="1" x="1637"/>
        <item h="1" x="3349"/>
        <item h="1" x="2737"/>
        <item h="1" x="2577"/>
        <item h="1" x="3938"/>
        <item h="1" x="3185"/>
        <item h="1" x="2165"/>
        <item h="1" x="2509"/>
        <item h="1" x="1879"/>
        <item h="1" x="3860"/>
        <item h="1" x="3016"/>
        <item h="1" x="3538"/>
        <item h="1" x="3350"/>
        <item h="1" x="3440"/>
        <item h="1" x="3544"/>
        <item h="1" x="3194"/>
        <item h="1" x="1878"/>
        <item h="1" x="2792"/>
        <item h="1" x="3347"/>
        <item h="1" x="3771"/>
        <item h="1" x="3537"/>
        <item h="1" x="3093"/>
        <item h="1" x="3536"/>
        <item h="1" x="2662"/>
        <item h="1" x="3535"/>
        <item h="1" x="3958"/>
        <item h="1" x="1949"/>
        <item h="1" x="2379"/>
        <item h="1" x="3698"/>
        <item h="1" x="2164"/>
        <item h="1" x="2508"/>
        <item h="1" x="3092"/>
        <item h="1" x="2900"/>
        <item h="1" x="2253"/>
        <item h="1" x="3014"/>
        <item h="1" x="1455"/>
        <item h="1" x="2572"/>
        <item h="1" x="3439"/>
        <item h="1" x="3348"/>
        <item h="1" x="1918"/>
        <item h="1" x="3638"/>
        <item h="1" x="3346"/>
        <item h="1" x="2987"/>
        <item h="1" x="2897"/>
        <item h="1" x="1486"/>
        <item h="1" x="2665"/>
        <item h="1" x="3236"/>
        <item h="1" x="1984"/>
        <item h="1" x="309"/>
        <item h="1" x="2278"/>
        <item h="1" x="3789"/>
        <item h="1" x="777"/>
        <item h="1" x="2282"/>
        <item h="1" x="3015"/>
        <item h="1" x="3101"/>
        <item h="1" x="1713"/>
        <item h="1" x="1724"/>
        <item h="1" x="1723"/>
        <item h="1" x="1428"/>
        <item h="1" x="3976"/>
        <item h="1" x="776"/>
        <item h="1" x="3234"/>
        <item h="1" x="1648"/>
        <item h="1" x="1267"/>
        <item h="1" x="3636"/>
        <item h="1" x="1081"/>
        <item h="1" x="3233"/>
        <item h="1" x="3634"/>
        <item h="1" x="3675"/>
        <item h="1" x="3438"/>
        <item h="1" x="1427"/>
        <item h="1" x="2986"/>
        <item h="1" x="3053"/>
        <item h="1" x="3231"/>
        <item h="1" x="3352"/>
        <item h="1" x="1922"/>
        <item h="1" x="2732"/>
        <item h="1" x="3142"/>
        <item h="1" x="2377"/>
        <item h="1" x="2571"/>
        <item h="1" x="3849"/>
        <item h="1" x="1255"/>
        <item h="1" x="2279"/>
        <item h="1" x="2790"/>
        <item h="1" x="1983"/>
        <item h="1" x="1254"/>
        <item h="1" x="2378"/>
        <item h="1" x="2636"/>
        <item h="1" x="3232"/>
        <item h="1" x="2991"/>
        <item h="1" x="2780"/>
        <item h="1" x="2731"/>
        <item h="1" x="2634"/>
        <item h="1" x="2730"/>
        <item h="1" x="2337"/>
        <item h="1" x="3796"/>
        <item h="1" x="2507"/>
        <item h="1" x="3026"/>
        <item h="1" x="1980"/>
        <item h="1" x="2633"/>
        <item h="1" x="2901"/>
        <item h="1" x="2162"/>
        <item h="1" x="3345"/>
        <item h="1" x="3054"/>
        <item h="1" x="2506"/>
        <item h="1" x="2728"/>
        <item h="1" x="3090"/>
        <item h="1" x="1433"/>
        <item h="1" x="2570"/>
        <item h="1" x="1877"/>
        <item h="1" x="3713"/>
        <item h="1" x="2160"/>
        <item h="1" x="1722"/>
        <item h="1" x="2161"/>
        <item h="1" x="2505"/>
        <item h="1" x="4002"/>
        <item h="1" x="3792"/>
        <item h="1" x="1629"/>
        <item h="1" x="2504"/>
        <item h="1" x="2212"/>
        <item h="1" x="3344"/>
        <item h="1" x="2277"/>
        <item h="1" x="2899"/>
        <item h="1" x="3494"/>
        <item h="1" x="3786"/>
        <item h="1" x="3790"/>
        <item h="1" x="3230"/>
        <item h="1" x="3633"/>
        <item h="1" x="3589"/>
        <item h="1" x="536"/>
        <item h="1" x="3141"/>
        <item h="1" x="2569"/>
        <item h="1" x="3343"/>
        <item h="1" x="2158"/>
        <item h="1" x="2898"/>
        <item h="1" x="2591"/>
        <item h="1" x="1876"/>
        <item h="1" x="3859"/>
        <item h="1" x="1692"/>
        <item h="1" x="2727"/>
        <item h="1" x="3565"/>
        <item h="1" x="1015"/>
        <item h="1" x="1875"/>
        <item h="1" x="859"/>
        <item h="1" x="1121"/>
        <item h="1" x="2813"/>
        <item h="1" x="3140"/>
        <item h="1" x="2276"/>
        <item h="1" x="2275"/>
        <item h="1" x="2157"/>
        <item h="1" x="3685"/>
        <item h="1" x="3606"/>
        <item h="1" x="3886"/>
        <item h="1" x="2163"/>
        <item h="1" x="870"/>
        <item h="1" x="1093"/>
        <item h="1" x="3506"/>
        <item h="1" x="3632"/>
        <item h="1" x="3533"/>
        <item h="1" x="601"/>
        <item h="1" x="2631"/>
        <item h="1" x="1275"/>
        <item h="1" x="2273"/>
        <item h="1" x="3228"/>
        <item h="1" x="1647"/>
        <item h="1" x="2380"/>
        <item h="1" x="3484"/>
        <item h="1" x="620"/>
        <item h="1" x="2660"/>
        <item h="1" x="1979"/>
        <item h="1" x="2568"/>
        <item h="1" x="3788"/>
        <item h="1" x="2895"/>
        <item h="1" x="2271"/>
        <item h="1" x="2159"/>
        <item h="1" x="3631"/>
        <item h="1" x="3701"/>
        <item h="1" x="2893"/>
        <item h="1" x="2985"/>
        <item h="1" x="2230"/>
        <item h="1" x="3342"/>
        <item h="1" x="3757"/>
        <item h="1" x="1120"/>
        <item h="1" x="1944"/>
        <item h="1" x="1253"/>
        <item h="1" x="2984"/>
        <item h="1" x="1917"/>
        <item h="1" x="3341"/>
        <item h="1" x="3139"/>
        <item h="1" x="851"/>
        <item h="1" x="3184"/>
        <item h="1" x="2892"/>
        <item h="1" x="3271"/>
        <item h="1" x="2155"/>
        <item h="1" x="3274"/>
        <item h="1" x="2630"/>
        <item h="1" x="3017"/>
        <item h="1" x="987"/>
        <item h="1" x="1650"/>
        <item h="1" x="3061"/>
        <item h="1" x="2502"/>
        <item h="1" x="3482"/>
        <item h="1" x="3587"/>
        <item h="1" x="2501"/>
        <item h="1" x="2156"/>
        <item h="1" x="1425"/>
        <item h="1" x="2355"/>
        <item h="1" x="986"/>
        <item h="1" x="1299"/>
        <item h="1" x="2890"/>
        <item h="1" x="1270"/>
        <item h="1" x="3505"/>
        <item h="1" x="3437"/>
        <item h="1" x="3635"/>
        <item h="1" x="1443"/>
        <item h="1" x="2154"/>
        <item h="1" x="1078"/>
        <item h="1" x="1430"/>
        <item h="1" x="1284"/>
        <item h="1" x="3138"/>
        <item h="1" x="2983"/>
        <item h="1" x="2272"/>
        <item h="1" x="2886"/>
        <item h="1" x="3229"/>
        <item h="1" x="3997"/>
        <item h="1" x="2888"/>
        <item h="1" x="270"/>
        <item h="1" x="3630"/>
        <item h="1" x="2270"/>
        <item h="1" x="2726"/>
        <item h="1" x="2729"/>
        <item h="1" x="3340"/>
        <item h="1" x="849"/>
        <item h="1" x="1943"/>
        <item h="1" x="2009"/>
        <item h="1" x="2889"/>
        <item h="1" x="3226"/>
        <item h="1" x="3595"/>
        <item h="1" x="2153"/>
        <item h="1" x="2330"/>
        <item h="1" x="3171"/>
        <item h="1" x="2887"/>
        <item h="1" x="3532"/>
        <item h="1" x="2211"/>
        <item h="1" x="3409"/>
        <item h="1" x="2725"/>
        <item h="1" x="1690"/>
        <item h="1" x="1250"/>
        <item h="1" x="2151"/>
        <item h="1" x="3629"/>
        <item h="1" x="3262"/>
        <item h="1" x="2296"/>
        <item h="1" x="3712"/>
        <item h="1" x="3528"/>
        <item h="1" x="2588"/>
        <item h="1" x="2329"/>
        <item h="1" x="599"/>
        <item h="1" x="3848"/>
        <item h="1" x="3988"/>
        <item h="1" x="2327"/>
        <item h="1" x="1872"/>
        <item h="1" x="3435"/>
        <item h="1" x="3787"/>
        <item h="1" x="1128"/>
        <item h="1" x="2510"/>
        <item h="1" x="860"/>
        <item h="1" x="1080"/>
        <item h="1" x="3691"/>
        <item h="1" x="2152"/>
        <item h="1" x="3531"/>
        <item h="1" x="3137"/>
        <item h="1" x="3711"/>
        <item h="1" x="3644"/>
        <item h="1" x="2149"/>
        <item h="1" x="3710"/>
        <item h="1" x="1942"/>
        <item h="1" x="1660"/>
        <item h="1" x="3145"/>
        <item h="1" x="1426"/>
        <item h="1" x="1719"/>
        <item h="1" x="1754"/>
        <item h="1" x="1625"/>
        <item h="1" x="3224"/>
        <item h="1" x="2503"/>
        <item h="1" x="3434"/>
        <item h="1" x="3497"/>
        <item h="1" x="2885"/>
        <item h="1" x="1262"/>
        <item h="1" x="2913"/>
        <item h="1" x="775"/>
        <item h="1" x="1421"/>
        <item h="1" x="1624"/>
        <item h="1" x="2534"/>
        <item h="1" x="3861"/>
        <item h="1" x="3942"/>
        <item h="1" x="2269"/>
        <item h="1" x="2499"/>
        <item h="1" x="2894"/>
        <item h="1" x="2396"/>
        <item h="1" x="3433"/>
        <item h="1" x="3866"/>
        <item h="1" x="2266"/>
        <item h="1" x="1301"/>
        <item h="1" x="2629"/>
        <item h="1" x="3530"/>
        <item h="1" x="1077"/>
        <item h="1" x="2722"/>
        <item h="1" x="1422"/>
        <item h="1" x="3166"/>
        <item h="1" x="992"/>
        <item h="1" x="2117"/>
        <item h="1" x="3381"/>
        <item h="1" x="2626"/>
        <item h="1" x="3885"/>
        <item h="1" x="2190"/>
        <item h="1" x="2147"/>
        <item h="1" x="2881"/>
        <item h="1" x="2498"/>
        <item h="1" x="2148"/>
        <item h="1" x="2146"/>
        <item h="1" x="3501"/>
        <item h="1" x="2883"/>
        <item h="1" x="3529"/>
        <item h="1" x="1688"/>
        <item h="1" x="1083"/>
        <item h="1" x="2724"/>
        <item h="1" x="3432"/>
        <item h="1" x="3051"/>
        <item h="1" x="1445"/>
        <item h="1" x="2145"/>
        <item h="1" x="984"/>
        <item h="1" x="3136"/>
        <item h="1" x="2497"/>
        <item h="1" x="2209"/>
        <item h="1" x="1457"/>
        <item h="1" x="1914"/>
        <item h="1" x="1689"/>
        <item h="1" x="598"/>
        <item h="1" x="2882"/>
        <item h="1" x="2100"/>
        <item h="1" x="2268"/>
        <item h="1" x="1623"/>
        <item h="1" x="1998"/>
        <item h="1" x="2496"/>
        <item h="1" x="3225"/>
        <item h="1" x="2207"/>
        <item h="1" x="2326"/>
        <item h="1" x="1718"/>
        <item h="1" x="2495"/>
        <item h="1" x="989"/>
        <item h="1" x="3338"/>
        <item h="1" x="2884"/>
        <item h="1" x="2143"/>
        <item h="1" x="3050"/>
        <item h="1" x="1686"/>
        <item h="1" x="2150"/>
        <item h="1" x="3784"/>
        <item h="1" x="3623"/>
        <item h="1" x="3782"/>
        <item h="1" x="3527"/>
        <item h="1" x="2661"/>
        <item h="1" x="3574"/>
        <item h="1" x="2493"/>
        <item h="1" x="3133"/>
        <item h="1" x="2144"/>
        <item h="1" x="2500"/>
        <item h="1" x="3135"/>
        <item h="1" x="2791"/>
        <item h="1" x="2494"/>
        <item h="1" x="3132"/>
        <item h="1" x="3753"/>
        <item h="1" x="3131"/>
        <item h="1" x="3223"/>
        <item h="1" x="1873"/>
        <item h="1" x="1618"/>
        <item h="1" x="2492"/>
        <item h="1" x="2567"/>
        <item h="1" x="2007"/>
        <item h="1" x="3992"/>
        <item h="1" x="3481"/>
        <item h="1" x="2891"/>
        <item h="1" x="854"/>
        <item h="1" x="2142"/>
        <item h="1" x="979"/>
        <item h="1" x="1303"/>
        <item h="1" x="3834"/>
        <item h="1" x="3337"/>
        <item h="1" x="1915"/>
        <item h="1" x="1248"/>
        <item h="1" x="3336"/>
        <item h="1" x="1702"/>
        <item h="1" x="1981"/>
        <item h="1" x="3781"/>
        <item h="1" x="2141"/>
        <item h="1" x="981"/>
        <item h="1" x="2880"/>
        <item h="1" x="3431"/>
        <item h="1" x="2489"/>
        <item h="1" x="2628"/>
        <item h="1" x="657"/>
        <item h="1" x="3526"/>
        <item h="1" x="3780"/>
        <item h="1" x="3779"/>
        <item h="1" x="2206"/>
        <item h="1" x="1870"/>
        <item h="1" x="1419"/>
        <item h="1" x="3430"/>
        <item h="1" x="3081"/>
        <item h="1" x="3052"/>
        <item h="1" x="1868"/>
        <item h="1" x="1622"/>
        <item h="1" x="980"/>
        <item h="1" x="1424"/>
        <item h="1" x="1437"/>
        <item h="1" x="3183"/>
        <item h="1" x="2982"/>
        <item h="1" x="778"/>
        <item h="1" x="4000"/>
        <item h="1" x="2719"/>
        <item h="1" x="312"/>
        <item h="1" x="1435"/>
        <item h="1" x="2788"/>
        <item h="1" x="4012"/>
        <item h="1" x="1417"/>
        <item h="1" x="3047"/>
        <item h="1" x="3089"/>
        <item h="1" x="1716"/>
        <item h="1" x="1296"/>
        <item h="1" x="3480"/>
        <item h="1" x="1871"/>
        <item h="1" x="1252"/>
        <item h="1" x="2475"/>
        <item h="1" x="2566"/>
        <item h="1" x="978"/>
        <item h="1" x="2490"/>
        <item h="1" x="3393"/>
        <item h="1" x="1251"/>
        <item h="1" x="2487"/>
        <item h="1" x="3091"/>
        <item h="1" x="2488"/>
        <item h="1" x="2265"/>
        <item h="1" x="1420"/>
        <item h="1" x="3429"/>
        <item h="1" x="1020"/>
        <item h="1" x="2138"/>
        <item h="1" x="2140"/>
        <item h="1" x="976"/>
        <item h="1" x="2878"/>
        <item h="1" x="2219"/>
        <item h="1" x="2137"/>
        <item h="1" x="3335"/>
        <item h="1" x="1259"/>
        <item h="1" x="1442"/>
        <item h="1" x="1941"/>
        <item h="1" x="1978"/>
        <item h="1" x="988"/>
        <item h="1" x="1867"/>
        <item h="1" x="2657"/>
        <item h="1" x="1684"/>
        <item h="1" x="2484"/>
        <item h="1" x="1865"/>
        <item h="1" x="3095"/>
        <item h="1" x="2877"/>
        <item h="1" x="1630"/>
        <item h="1" x="1691"/>
        <item h="1" x="1866"/>
        <item h="1" x="3426"/>
        <item h="1" x="1459"/>
        <item h="1" x="1485"/>
        <item h="1" x="1627"/>
        <item h="1" x="1416"/>
        <item h="1" x="2625"/>
        <item h="1" x="338"/>
        <item h="1" x="1860"/>
        <item h="1" x="1864"/>
        <item h="1" x="2135"/>
        <item h="1" x="2721"/>
        <item h="1" x="2809"/>
        <item h="1" x="1862"/>
        <item h="1" x="2485"/>
        <item h="1" x="1076"/>
        <item h="1" x="2134"/>
        <item h="1" x="2565"/>
        <item h="1" x="1438"/>
        <item h="1" x="3627"/>
        <item h="1" x="1991"/>
        <item h="1" x="1414"/>
        <item h="1" x="2718"/>
        <item h="1" x="3227"/>
        <item h="1" x="846"/>
        <item h="1" x="2789"/>
        <item h="1" x="1940"/>
        <item h="1" x="4009"/>
        <item h="1" x="3625"/>
        <item h="1" x="1859"/>
        <item h="1" x="2376"/>
        <item h="1" x="3624"/>
        <item h="1" x="2876"/>
        <item h="1" x="1616"/>
        <item h="1" x="2482"/>
        <item h="1" x="1423"/>
        <item h="1" x="2480"/>
        <item h="1" x="2717"/>
        <item h="1" x="2323"/>
        <item h="1" x="3222"/>
        <item h="1" x="3334"/>
        <item h="1" x="3524"/>
        <item h="1" x="2343"/>
        <item h="1" x="2875"/>
        <item h="1" x="2133"/>
        <item h="1" x="3220"/>
        <item h="1" x="770"/>
        <item h="1" x="3709"/>
        <item h="1" x="2981"/>
        <item h="1" x="1510"/>
        <item h="1" x="2994"/>
        <item h="1" x="3219"/>
        <item h="1" x="1617"/>
        <item h="1" x="3258"/>
        <item h="1" x="2659"/>
        <item h="1" x="3957"/>
        <item h="1" x="1619"/>
        <item h="1" x="3332"/>
        <item h="1" x="780"/>
        <item h="1" x="1249"/>
        <item h="1" x="2132"/>
        <item h="1" x="2123"/>
        <item h="1" x="1861"/>
        <item h="1" x="1621"/>
        <item h="1" x="3330"/>
        <item h="1" x="2481"/>
        <item h="1" x="2131"/>
        <item h="1" x="1756"/>
        <item h="1" x="2656"/>
        <item h="1" x="2586"/>
        <item h="1" x="1329"/>
        <item h="1" x="1913"/>
        <item h="1" x="2129"/>
        <item h="1" x="2128"/>
        <item h="1" x="1883"/>
        <item h="1" x="2873"/>
        <item h="1" x="2477"/>
        <item h="1" x="2563"/>
        <item h="1" x="3626"/>
        <item h="1" x="2872"/>
        <item h="1" x="3088"/>
        <item h="1" x="3130"/>
        <item h="1" x="3693"/>
        <item h="1" x="3104"/>
        <item h="1" x="2564"/>
        <item h="1" x="2136"/>
        <item h="1" x="3216"/>
        <item h="1" x="2321"/>
        <item h="1" x="2474"/>
        <item h="1" x="1615"/>
        <item h="1" x="1939"/>
        <item h="1" x="3686"/>
        <item h="1" x="1977"/>
        <item h="1" x="3218"/>
        <item h="1" x="2716"/>
        <item h="1" x="2476"/>
        <item h="1" x="995"/>
        <item h="1" x="1613"/>
        <item h="1" x="845"/>
        <item h="1" x="2960"/>
        <item h="1" x="2714"/>
        <item h="1" x="3328"/>
        <item h="1" x="3615"/>
        <item h="1" x="2127"/>
        <item h="1" x="3597"/>
        <item h="1" x="1912"/>
        <item h="1" x="2344"/>
        <item h="1" x="3425"/>
        <item h="1" x="1936"/>
        <item h="1" x="2479"/>
        <item h="1" x="1857"/>
        <item h="1" x="1326"/>
        <item h="1" x="3389"/>
        <item h="1" x="765"/>
        <item h="1" x="3496"/>
        <item h="1" x="1444"/>
        <item h="1" x="2786"/>
        <item h="1" x="1246"/>
        <item h="1" x="2130"/>
        <item h="1" x="2796"/>
        <item h="1" x="3215"/>
        <item h="1" x="1717"/>
        <item h="1" x="1415"/>
        <item h="1" x="3326"/>
        <item h="1" x="3874"/>
        <item h="1" x="1418"/>
        <item h="1" x="2483"/>
        <item h="1" x="3325"/>
        <item h="1" x="2274"/>
        <item h="1" x="3182"/>
        <item h="1" x="1245"/>
        <item h="1" x="2125"/>
        <item h="1" x="2126"/>
        <item h="1" x="1243"/>
        <item h="1" x="411"/>
        <item h="1" x="3324"/>
        <item h="1" x="2264"/>
        <item h="1" x="1976"/>
        <item h="1" x="2785"/>
        <item h="1" x="1074"/>
        <item h="1" x="3012"/>
        <item h="1" x="2391"/>
        <item h="1" x="2783"/>
        <item h="1" x="597"/>
        <item h="1" x="3323"/>
        <item h="1" x="2124"/>
        <item h="1" x="2562"/>
        <item h="1" x="2139"/>
        <item h="1" x="1863"/>
        <item h="1" x="2870"/>
        <item h="1" x="1986"/>
        <item h="1" x="661"/>
        <item h="1" x="2624"/>
        <item h="1" x="1484"/>
        <item h="1" x="2478"/>
        <item h="1" x="1297"/>
        <item h="1" x="2120"/>
        <item h="1" x="1715"/>
        <item h="1" x="1752"/>
        <item h="1" x="1247"/>
        <item h="1" x="2373"/>
        <item h="1" x="3752"/>
        <item h="1" x="2782"/>
        <item h="1" x="1855"/>
        <item h="1" x="2386"/>
        <item h="1" x="2713"/>
        <item h="1" x="1853"/>
        <item h="1" x="2121"/>
        <item h="1" x="2229"/>
        <item h="1" x="3478"/>
        <item h="1" x="3129"/>
        <item h="1" x="3046"/>
        <item h="1" x="1242"/>
        <item h="1" x="2655"/>
        <item h="1" x="1852"/>
        <item h="1" x="3329"/>
        <item h="1" x="2372"/>
        <item h="1" x="2958"/>
        <item h="1" x="3321"/>
        <item h="1" x="973"/>
        <item h="1" x="2118"/>
        <item h="1" x="1612"/>
        <item h="1" x="767"/>
        <item h="1" x="2473"/>
        <item h="1" x="1974"/>
        <item h="1" x="1494"/>
        <item h="1" x="2122"/>
        <item h="1" x="595"/>
        <item h="1" x="1620"/>
        <item h="1" x="1714"/>
        <item h="1" x="3319"/>
        <item h="1" x="2560"/>
        <item h="1" x="1240"/>
        <item h="1" x="2116"/>
        <item h="1" x="3005"/>
        <item h="1" x="1237"/>
        <item h="1" x="1327"/>
        <item h="1" x="3585"/>
        <item h="1" x="1239"/>
        <item h="1" x="1751"/>
        <item h="1" x="2879"/>
        <item h="1" x="1822"/>
        <item h="1" x="3214"/>
        <item h="1" x="3777"/>
        <item h="1" x="534"/>
        <item h="1" x="1412"/>
        <item h="1" x="1851"/>
        <item h="1" x="2871"/>
        <item h="1" x="3134"/>
        <item h="1" x="1850"/>
        <item h="1" x="3622"/>
        <item h="1" x="2627"/>
        <item h="1" x="2370"/>
        <item h="1" x="2262"/>
        <item h="1" x="3317"/>
        <item h="1" x="3011"/>
        <item h="1" x="1611"/>
        <item h="1" x="3126"/>
        <item h="1" x="2471"/>
        <item h="1" x="1234"/>
        <item h="1" x="1023"/>
        <item h="1" x="1235"/>
        <item h="1" x="1849"/>
        <item h="1" x="2589"/>
        <item h="1" x="1411"/>
        <item h="1" x="1847"/>
        <item h="1" x="3045"/>
        <item h="1" x="2559"/>
        <item h="1" x="495"/>
        <item h="1" x="1440"/>
        <item h="1" x="1845"/>
        <item h="1" x="2470"/>
        <item h="1" x="2869"/>
        <item h="1" x="3322"/>
        <item h="1" x="482"/>
        <item h="1" x="3427"/>
        <item h="1" x="2267"/>
        <item h="1" x="2865"/>
        <item h="1" x="2561"/>
        <item h="1" x="3990"/>
        <item h="1" x="1079"/>
        <item h="1" x="2263"/>
        <item h="1" x="2720"/>
        <item h="1" x="1846"/>
        <item h="1" x="1842"/>
        <item h="1" x="3522"/>
        <item h="1" x="2114"/>
        <item h="1" x="2864"/>
        <item h="1" x="2369"/>
        <item h="1" x="2115"/>
        <item h="1" x="2557"/>
        <item h="1" x="2375"/>
        <item h="1" x="1014"/>
        <item h="1" x="1075"/>
        <item h="1" x="1073"/>
        <item h="1" x="2556"/>
        <item h="1" x="2260"/>
        <item h="1" x="2486"/>
        <item h="1" x="2322"/>
        <item h="1" x="2328"/>
        <item h="1" x="2469"/>
        <item h="1" x="1610"/>
        <item h="1" x="2113"/>
        <item h="1" x="675"/>
        <item h="1" x="1833"/>
        <item h="1" x="2111"/>
        <item h="1" x="3125"/>
        <item h="1" x="2585"/>
        <item h="1" x="2204"/>
        <item h="1" x="3523"/>
        <item h="1" x="1233"/>
        <item h="1" x="2119"/>
        <item h="1" x="1750"/>
        <item h="1" x="2797"/>
        <item h="1" x="2953"/>
        <item h="1" x="1982"/>
        <item h="1" x="2862"/>
        <item h="1" x="3775"/>
        <item h="1" x="847"/>
        <item h="1" x="3840"/>
        <item h="1" x="3765"/>
        <item h="1" x="3944"/>
        <item h="1" x="1844"/>
        <item h="1" x="1946"/>
        <item h="1" x="2861"/>
        <item h="1" x="3066"/>
        <item h="1" x="2368"/>
        <item h="1" x="2980"/>
        <item h="1" x="2860"/>
        <item h="1" x="2112"/>
        <item h="1" x="1749"/>
        <item h="1" x="843"/>
        <item h="1" x="2008"/>
        <item h="1" x="1911"/>
        <item h="1" x="1609"/>
        <item h="1" x="2555"/>
        <item h="1" x="2711"/>
        <item h="1" x="2320"/>
        <item h="1" x="1607"/>
        <item h="1" x="2367"/>
        <item h="1" x="1302"/>
        <item h="1" x="2468"/>
        <item h="1" x="3508"/>
        <item h="1" x="2632"/>
        <item h="1" x="1483"/>
        <item h="1" x="1843"/>
        <item h="1" x="2863"/>
        <item h="1" x="977"/>
        <item h="1" x="1995"/>
        <item h="1" x="3044"/>
        <item h="1" x="2259"/>
        <item h="1" x="1683"/>
        <item h="1" x="2829"/>
        <item h="1" x="1409"/>
        <item h="1" x="3181"/>
        <item h="1" x="3127"/>
        <item h="1" x="2623"/>
        <item h="1" x="1645"/>
        <item h="1" x="1605"/>
        <item h="1" x="2978"/>
        <item h="1" x="1910"/>
        <item h="1" x="1890"/>
        <item h="1" x="2110"/>
        <item h="1" x="1294"/>
        <item h="1" x="1608"/>
        <item h="1" x="3884"/>
        <item h="1" x="307"/>
        <item h="1" x="1649"/>
        <item h="1" x="2256"/>
        <item h="1" x="2856"/>
        <item h="1" x="1602"/>
        <item h="1" x="2109"/>
        <item h="1" x="971"/>
        <item h="1" x="1456"/>
        <item h="1" x="2257"/>
        <item h="1" x="329"/>
        <item h="1" x="656"/>
        <item h="1" x="1461"/>
        <item h="1" x="2472"/>
        <item h="1" x="1603"/>
        <item h="1" x="3043"/>
        <item h="1" x="773"/>
        <item h="1" x="2710"/>
        <item h="1" x="1072"/>
        <item h="1" x="1293"/>
        <item h="1" x="3436"/>
        <item h="1" x="2707"/>
        <item h="1" x="1685"/>
        <item h="1" x="2855"/>
        <item h="1" x="3316"/>
        <item h="1" x="2465"/>
        <item h="1" x="1848"/>
        <item h="1" x="2491"/>
        <item h="1" x="481"/>
        <item h="1" x="3128"/>
        <item h="1" x="1701"/>
        <item h="1" x="3217"/>
        <item h="1" x="2108"/>
        <item h="1" x="2105"/>
        <item h="1" x="3048"/>
        <item h="1" x="3087"/>
        <item h="1" x="478"/>
        <item h="1" x="1410"/>
        <item h="1" x="3221"/>
        <item h="1" x="1408"/>
        <item h="1" x="2708"/>
        <item h="1" x="2859"/>
        <item h="1" x="3331"/>
        <item h="1" x="1841"/>
        <item h="1" x="2643"/>
        <item h="1" x="2261"/>
        <item h="1" x="2006"/>
        <item h="1" x="3327"/>
        <item h="1" x="1840"/>
        <item h="1" x="1492"/>
        <item h="1" x="2104"/>
        <item h="1" x="2977"/>
        <item h="1" x="3041"/>
        <item h="1" x="1482"/>
        <item h="1" x="1972"/>
        <item h="1" x="3774"/>
        <item h="1" x="2638"/>
        <item h="1" x="2107"/>
        <item h="1" x="3040"/>
        <item h="1" x="3776"/>
        <item h="1" x="766"/>
        <item h="1" x="2976"/>
        <item h="1" x="2101"/>
        <item h="1" x="2854"/>
        <item h="1" x="1614"/>
        <item h="1" x="1407"/>
        <item h="1" x="1413"/>
        <item h="1" x="479"/>
        <item h="1" x="1606"/>
        <item h="1" x="2255"/>
        <item h="1" x="2103"/>
        <item h="1" x="2784"/>
        <item h="1" x="1257"/>
        <item h="1" x="2220"/>
        <item h="1" x="972"/>
        <item h="1" x="3750"/>
        <item h="1" x="1599"/>
        <item h="1" x="2804"/>
        <item h="1" x="841"/>
        <item h="1" x="1644"/>
        <item h="1" x="2705"/>
        <item h="1" x="1127"/>
        <item h="1" x="3212"/>
        <item h="1" x="1481"/>
        <item h="1" x="3124"/>
        <item h="1" x="1935"/>
        <item h="1" x="1292"/>
        <item h="1" x="3318"/>
        <item h="1" x="2342"/>
        <item h="1" x="2704"/>
        <item h="1" x="3042"/>
        <item h="1" x="603"/>
        <item h="1" x="2462"/>
        <item h="1" x="1856"/>
        <item h="1" x="2099"/>
        <item h="1" x="1937"/>
        <item h="1" x="554"/>
        <item h="1" x="1601"/>
        <item h="1" x="594"/>
        <item h="1" x="1236"/>
        <item h="1" x="2371"/>
        <item h="1" x="658"/>
        <item h="1" x="3708"/>
        <item h="1" x="592"/>
        <item h="1" x="3313"/>
        <item h="1" x="3746"/>
        <item h="1" x="969"/>
        <item h="1" x="2097"/>
        <item h="1" x="2461"/>
        <item h="1" x="3570"/>
        <item h="1" x="2304"/>
        <item h="1" x="3518"/>
        <item h="1" x="3309"/>
        <item h="1" x="1970"/>
        <item h="1" x="1404"/>
        <item h="1" x="1626"/>
        <item h="1" x="1968"/>
        <item h="1" x="1071"/>
        <item h="1" x="1401"/>
        <item h="1" x="483"/>
        <item h="1" x="3310"/>
        <item h="1" x="983"/>
        <item h="1" x="1400"/>
        <item h="1" x="3520"/>
        <item h="1" x="477"/>
        <item h="1" x="666"/>
        <item h="1" x="968"/>
        <item h="1" x="2102"/>
        <item h="1" x="476"/>
        <item h="1" x="1403"/>
        <item h="1" x="2319"/>
        <item h="1" x="1070"/>
        <item h="1" x="774"/>
        <item h="1" x="1975"/>
        <item h="1" x="596"/>
        <item h="1" x="2554"/>
        <item h="1" x="1600"/>
        <item h="1" x="2975"/>
        <item h="1" x="1755"/>
        <item h="1" x="1068"/>
        <item h="1" x="1244"/>
        <item h="1" x="3483"/>
        <item h="1" x="2095"/>
        <item h="1" x="2464"/>
        <item h="1" x="2096"/>
        <item h="1" x="2558"/>
        <item h="1" x="3122"/>
        <item h="1" x="2018"/>
        <item h="1" x="1405"/>
        <item h="1" x="1695"/>
        <item h="1" x="1231"/>
        <item h="1" x="1232"/>
        <item h="1" x="386"/>
        <item h="1" x="2853"/>
        <item h="1" x="2867"/>
        <item h="1" x="2851"/>
        <item h="1" x="967"/>
        <item h="1" x="3211"/>
        <item h="1" x="1067"/>
        <item h="1" x="1595"/>
        <item h="1" x="2218"/>
        <item h="1" x="982"/>
        <item h="1" x="840"/>
        <item h="1" x="2463"/>
        <item h="1" x="2366"/>
        <item h="1" x="1987"/>
        <item h="1" x="3311"/>
        <item h="1" x="1938"/>
        <item h="1" x="3411"/>
        <item h="1" x="3778"/>
        <item h="1" x="2459"/>
        <item h="1" x="3424"/>
        <item h="1" x="1727"/>
        <item h="1" x="1116"/>
        <item h="1" x="2092"/>
        <item h="1" x="475"/>
        <item h="1" x="3515"/>
        <item h="1" x="1396"/>
        <item h="1" x="1325"/>
        <item h="1" x="2458"/>
        <item h="1" x="1238"/>
        <item h="1" x="3121"/>
        <item h="1" x="3209"/>
        <item h="1" x="537"/>
        <item h="1" x="2654"/>
        <item h="1" x="2709"/>
        <item h="1" x="1598"/>
        <item h="1" x="2702"/>
        <item h="1" x="2317"/>
        <item h="1" x="1230"/>
        <item h="1" x="3315"/>
        <item h="1" x="2093"/>
        <item h="1" x="3512"/>
        <item h="1" x="975"/>
        <item h="1" x="3613"/>
        <item h="1" x="2779"/>
        <item h="1" x="2857"/>
        <item h="1" x="2248"/>
        <item h="1" x="140"/>
        <item h="1" x="2466"/>
        <item h="1" x="2088"/>
        <item h="1" x="991"/>
        <item h="1" x="1450"/>
        <item h="1" x="2460"/>
        <item h="1" x="474"/>
        <item h="1" x="2208"/>
        <item h="1" x="1712"/>
        <item h="1" x="3308"/>
        <item h="1" x="2715"/>
        <item h="1" x="1834"/>
        <item h="1" x="974"/>
        <item h="1" x="3010"/>
        <item h="1" x="2896"/>
        <item h="1" x="2866"/>
        <item h="1" x="1472"/>
        <item h="1" x="1597"/>
        <item h="1" x="1832"/>
        <item h="1" x="1933"/>
        <item h="1" x="3307"/>
        <item h="1" x="1125"/>
        <item h="1" x="2806"/>
        <item h="1" x="3208"/>
        <item h="1" x="2457"/>
        <item h="1" x="1835"/>
        <item h="1" x="3569"/>
        <item h="1" x="3571"/>
        <item h="1" x="2621"/>
        <item h="1" x="2217"/>
        <item h="1" x="1965"/>
        <item h="1" x="1993"/>
        <item h="1" x="1229"/>
        <item h="1" x="2723"/>
        <item h="1" x="1643"/>
        <item h="1" x="772"/>
        <item h="1" x="336"/>
        <item h="1" x="1228"/>
        <item h="1" x="1311"/>
        <item h="1" x="2254"/>
        <item h="1" x="1839"/>
        <item h="1" x="1711"/>
        <item h="1" x="764"/>
        <item h="1" x="1487"/>
        <item h="1" x="1592"/>
        <item h="1" x="1066"/>
        <item h="1" x="3038"/>
        <item h="1" x="1227"/>
        <item h="1" x="2314"/>
        <item h="1" x="532"/>
        <item h="1" x="4001"/>
        <item h="1" x="1291"/>
        <item h="1" x="3039"/>
        <item h="1" x="869"/>
        <item h="1" x="2620"/>
        <item h="1" x="1064"/>
        <item h="1" x="2700"/>
        <item h="1" x="1397"/>
        <item h="1" x="2252"/>
        <item h="1" x="2455"/>
        <item h="1" x="331"/>
        <item h="1" x="882"/>
        <item h="1" x="3314"/>
        <item h="1" x="1594"/>
        <item h="1" x="2087"/>
        <item h="1" x="2453"/>
        <item h="1" x="965"/>
        <item h="1" x="2086"/>
        <item h="1" x="1590"/>
        <item h="1" x="2365"/>
        <item h="1" x="485"/>
        <item h="1" x="1747"/>
        <item h="1" x="1921"/>
        <item h="1" x="3207"/>
        <item h="1" x="2090"/>
        <item h="1" x="881"/>
        <item h="1" x="1323"/>
        <item h="1" x="2098"/>
        <item h="1" x="2294"/>
        <item h="1" x="1837"/>
        <item h="1" x="2363"/>
        <item h="1" x="3616"/>
        <item h="1" x="3785"/>
        <item h="1" x="2778"/>
        <item h="1" x="2250"/>
        <item h="1" x="261"/>
        <item h="1" x="966"/>
        <item h="1" x="1838"/>
        <item h="1" x="1290"/>
        <item h="1" x="1591"/>
        <item h="1" x="3180"/>
        <item h="1" x="2010"/>
        <item h="1" x="1117"/>
        <item h="1" x="3306"/>
        <item h="1" x="1499"/>
        <item h="1" x="1687"/>
        <item h="1" x="1395"/>
        <item h="1" x="1225"/>
        <item h="1" x="1063"/>
        <item h="1" x="1994"/>
        <item h="1" x="1115"/>
        <item h="1" x="1831"/>
        <item h="1" x="2850"/>
        <item h="1" x="660"/>
        <item h="1" x="1097"/>
        <item h="1" x="3270"/>
        <item h="1" x="3375"/>
        <item h="1" x="1096"/>
        <item h="1" x="2973"/>
        <item h="1" x="3519"/>
        <item h="1" x="2316"/>
        <item h="1" x="3748"/>
        <item h="1" x="3511"/>
        <item h="1" x="3086"/>
        <item h="1" x="3620"/>
        <item h="1" x="3312"/>
        <item h="1" x="2005"/>
        <item h="1" x="2452"/>
        <item h="1" x="1828"/>
        <item h="1" x="2467"/>
        <item h="1" x="308"/>
        <item h="1" x="3120"/>
        <item h="1" x="1916"/>
        <item h="1" x="868"/>
        <item h="1" x="826"/>
        <item h="1" x="3206"/>
        <item h="1" x="668"/>
        <item h="1" x="2089"/>
        <item h="1" x="1393"/>
        <item h="1" x="593"/>
        <item h="1" x="1223"/>
        <item h="1" x="602"/>
        <item h="1" x="3479"/>
        <item h="1" x="1906"/>
        <item h="1" x="1222"/>
        <item h="1" x="1069"/>
        <item h="1" x="2698"/>
        <item h="1" x="3213"/>
        <item h="1" x="1391"/>
        <item h="1" x="2701"/>
        <item h="1" x="2004"/>
        <item h="1" x="1274"/>
        <item h="1" x="2847"/>
        <item h="1" x="3428"/>
        <item h="1" x="964"/>
        <item h="1" x="2619"/>
        <item h="1" x="963"/>
        <item h="1" x="2852"/>
        <item h="1" x="771"/>
        <item h="1" x="2553"/>
        <item h="1" x="1762"/>
        <item h="1" x="796"/>
        <item h="1" x="3304"/>
        <item h="1" x="1932"/>
        <item h="1" x="2551"/>
        <item h="1" x="2083"/>
        <item h="1" x="1827"/>
        <item h="1" x="2618"/>
        <item h="1" x="2848"/>
        <item h="1" x="1825"/>
        <item h="1" x="3119"/>
        <item h="1" x="2635"/>
        <item h="1" x="2080"/>
        <item h="1" x="2106"/>
        <item h="1" x="2697"/>
        <item h="1" x="3303"/>
        <item h="1" x="3584"/>
        <item h="1" x="1964"/>
        <item h="1" x="844"/>
        <item h="1" x="1392"/>
        <item h="1" x="1402"/>
        <item h="1" x="1005"/>
        <item h="1" x="3036"/>
        <item h="1" x="3055"/>
        <item h="1" x="1731"/>
        <item h="1" x="496"/>
        <item h="1" x="2082"/>
        <item h="1" x="3123"/>
        <item h="1" x="3037"/>
        <item h="1" x="759"/>
        <item h="1" x="1587"/>
        <item h="1" x="2454"/>
        <item h="1" x="1324"/>
        <item h="1" x="962"/>
        <item h="1" x="3210"/>
        <item h="1" x="2258"/>
        <item h="1" x="761"/>
        <item h="1" x="2456"/>
        <item h="1" x="1700"/>
        <item h="1" x="1119"/>
        <item h="1" x="2081"/>
        <item h="1" x="2451"/>
        <item h="1" x="970"/>
        <item h="1" x="1390"/>
        <item h="1" x="1355"/>
        <item h="1" x="1588"/>
        <item h="1" x="961"/>
        <item h="1" x="2615"/>
        <item h="1" x="2911"/>
        <item h="1" x="2666"/>
        <item h="1" x="762"/>
        <item h="1" x="960"/>
        <item h="1" x="1586"/>
        <item h="1" x="1764"/>
        <item h="1" x="3588"/>
        <item h="1" x="1221"/>
        <item h="1" x="1628"/>
        <item h="1" x="856"/>
        <item h="1" x="2091"/>
        <item h="1" x="2076"/>
        <item h="1" x="2364"/>
        <item h="1" x="1310"/>
        <item h="1" x="2247"/>
        <item h="1" x="1679"/>
        <item h="1" x="2614"/>
        <item h="1" x="1220"/>
        <item h="1" x="959"/>
        <item h="1" x="2361"/>
        <item h="1" x="299"/>
        <item h="1" x="2613"/>
        <item h="1" x="2324"/>
        <item h="1" x="3521"/>
        <item h="1" x="2075"/>
        <item h="1" x="2696"/>
        <item h="1" x="3333"/>
        <item h="1" x="3302"/>
        <item h="1" x="1931"/>
        <item h="1" x="480"/>
        <item h="1" x="3033"/>
        <item h="1" x="1062"/>
        <item h="1" x="2448"/>
        <item h="1" x="3205"/>
        <item h="1" x="2552"/>
        <item h="1" x="3276"/>
        <item h="1" x="614"/>
        <item h="1" x="1219"/>
        <item h="1" x="958"/>
        <item h="1" x="2776"/>
        <item h="1" x="3305"/>
        <item h="1" x="2849"/>
        <item h="1" x="2201"/>
        <item h="1" x="469"/>
        <item h="1" x="552"/>
        <item h="1" x="2712"/>
        <item h="1" x="2312"/>
        <item h="1" x="3477"/>
        <item h="1" x="1060"/>
        <item h="1" x="2608"/>
        <item h="1" x="2449"/>
        <item h="1" x="588"/>
        <item h="1" x="653"/>
        <item h="1" x="1399"/>
        <item h="1" x="1061"/>
        <item h="1" x="1585"/>
        <item h="1" x="794"/>
        <item h="1" x="1826"/>
        <item h="1" x="2652"/>
        <item h="1" x="758"/>
        <item h="1" x="2846"/>
        <item h="1" x="2616"/>
        <item h="1" x="1746"/>
        <item h="1" x="1218"/>
        <item h="1" x="1682"/>
        <item h="1" x="2845"/>
        <item h="1" x="2445"/>
        <item h="1" x="1596"/>
        <item h="1" x="1389"/>
        <item h="1" x="2359"/>
        <item h="1" x="3118"/>
        <item h="1" x="1694"/>
        <item h="1" x="306"/>
        <item h="1" x="1858"/>
        <item h="1" x="985"/>
        <item h="1" x="1909"/>
        <item h="1" x="2868"/>
        <item h="1" x="2094"/>
        <item h="1" x="1453"/>
        <item h="1" x="613"/>
        <item h="1" x="2607"/>
        <item h="1" x="1394"/>
        <item h="1" x="2073"/>
        <item h="1" x="1216"/>
        <item h="1" x="2444"/>
        <item h="1" x="1100"/>
        <item h="1" x="760"/>
        <item h="1" x="3009"/>
        <item h="1" x="1823"/>
        <item h="1" x="2443"/>
        <item h="1" x="1217"/>
        <item h="1" x="2844"/>
        <item h="1" x="2842"/>
        <item h="1" x="787"/>
        <item h="1" x="611"/>
        <item h="1" x="2072"/>
        <item h="1" x="1013"/>
        <item h="1" x="1277"/>
        <item h="1" x="2550"/>
        <item h="1" x="2084"/>
        <item h="1" x="1973"/>
        <item h="1" x="3514"/>
        <item h="1" x="1820"/>
        <item h="1" x="533"/>
        <item h="1" x="2078"/>
        <item h="1" x="2843"/>
        <item h="1" x="1971"/>
        <item h="1" x="763"/>
        <item h="1" x="2070"/>
        <item h="1" x="2758"/>
        <item h="1" x="2362"/>
        <item h="1" x="1331"/>
        <item h="1" x="2446"/>
        <item h="1" x="587"/>
        <item h="1" x="1215"/>
        <item h="1" x="225"/>
        <item h="1" x="2246"/>
        <item h="1" x="2441"/>
        <item h="1" x="2439"/>
        <item h="1" x="957"/>
        <item h="1" x="2841"/>
        <item h="1" x="1387"/>
        <item h="1" x="2311"/>
        <item h="1" x="1281"/>
        <item h="1" x="3883"/>
        <item h="1" x="1589"/>
        <item h="1" x="1593"/>
        <item h="1" x="1824"/>
        <item h="1" x="2549"/>
        <item h="1" x="2840"/>
        <item h="1" x="1966"/>
        <item h="1" x="1388"/>
        <item h="1" x="1681"/>
        <item h="1" x="1386"/>
        <item h="1" x="756"/>
        <item h="1" x="2440"/>
        <item h="1" x="2966"/>
        <item h="1" x="1708"/>
        <item h="1" x="1214"/>
        <item h="1" x="1213"/>
        <item h="1" x="838"/>
        <item h="1" x="662"/>
        <item h="1" x="408"/>
        <item h="1" x="1099"/>
        <item h="1" x="160"/>
        <item h="1" x="2074"/>
        <item h="1" x="2695"/>
        <item h="1" x="769"/>
        <item h="1" x="2694"/>
        <item h="1" x="786"/>
        <item h="1" x="3420"/>
        <item h="1" x="2693"/>
        <item h="1" x="1905"/>
        <item h="1" x="2245"/>
        <item h="1" x="2839"/>
        <item h="1" x="1479"/>
        <item h="1" x="407"/>
        <item h="1" x="3117"/>
        <item h="1" x="1817"/>
        <item h="1" x="3773"/>
        <item h="1" x="996"/>
        <item h="1" x="2085"/>
        <item h="1" x="2438"/>
        <item h="1" x="2691"/>
        <item h="1" x="1047"/>
        <item h="1" x="1680"/>
        <item h="1" x="3170"/>
        <item h="1" x="1819"/>
        <item h="1" x="755"/>
        <item h="1" x="2692"/>
        <item h="1" x="161"/>
        <item h="1" x="1583"/>
        <item h="1" x="1710"/>
        <item h="1" x="1212"/>
        <item h="1" x="2068"/>
        <item h="1" x="956"/>
        <item h="1" x="3179"/>
        <item h="1" x="3422"/>
        <item h="1" x="3115"/>
        <item h="1" x="2706"/>
        <item h="1" x="1436"/>
        <item h="1" x="1059"/>
        <item h="1" x="2067"/>
        <item h="1" x="1383"/>
        <item h="1" x="2066"/>
        <item h="1" x="1211"/>
        <item h="1" x="1582"/>
        <item h="1" x="2838"/>
        <item h="1" x="752"/>
        <item h="1" x="3112"/>
        <item h="1" x="167"/>
        <item h="1" x="1584"/>
        <item h="1" x="674"/>
        <item h="1" x="3007"/>
        <item h="1" x="3586"/>
        <item h="1" x="3025"/>
        <item h="1" x="3085"/>
        <item h="1" x="1604"/>
        <item h="1" x="1821"/>
        <item h="1" x="3109"/>
        <item h="1" x="1907"/>
        <item h="1" x="3301"/>
        <item h="1" x="1381"/>
        <item h="1" x="757"/>
        <item h="1" x="3260"/>
        <item h="1" x="1816"/>
        <item h="1" x="652"/>
        <item h="1" x="3576"/>
        <item h="1" x="553"/>
        <item h="1" x="2447"/>
        <item h="1" x="1904"/>
        <item h="1" x="207"/>
        <item h="1" x="1478"/>
        <item h="1" x="2437"/>
        <item h="1" x="955"/>
        <item h="1" x="2064"/>
        <item h="1" x="953"/>
        <item h="1" x="1209"/>
        <item h="1" x="472"/>
        <item h="1" x="754"/>
        <item h="1" x="2835"/>
        <item h="1" x="2837"/>
        <item h="1" x="1676"/>
        <item h="1" x="1328"/>
        <item h="1" x="416"/>
        <item h="1" x="2858"/>
        <item h="1" x="589"/>
        <item h="1" x="1745"/>
        <item h="1" x="1241"/>
        <item h="1" x="2972"/>
        <item h="1" x="2787"/>
        <item h="1" x="1963"/>
        <item h="1" x="651"/>
        <item h="1" x="3583"/>
        <item h="1" x="2358"/>
        <item h="1" x="2435"/>
        <item h="1" x="2244"/>
        <item h="1" x="2063"/>
        <item h="1" x="1379"/>
        <item h="1" x="1380"/>
        <item h="1" x="3881"/>
        <item h="1" x="837"/>
        <item h="1" x="1207"/>
        <item h="1" x="1757"/>
        <item h="1" x="866"/>
        <item h="1" x="2834"/>
        <item h="1" x="197"/>
        <item h="1" x="1829"/>
        <item h="1" x="954"/>
        <item h="1" x="1454"/>
        <item h="1" x="625"/>
        <item h="1" x="1815"/>
        <item h="1" x="2434"/>
        <item h="1" x="836"/>
        <item h="1" x="2450"/>
        <item h="1" x="1206"/>
        <item h="1" x="751"/>
        <item h="1" x="1384"/>
        <item h="1" x="1452"/>
        <item h="1" x="3013"/>
        <item h="1" x="2971"/>
        <item h="1" x="835"/>
        <item h="1" x="3114"/>
        <item h="1" x="2079"/>
        <item h="1" x="1460"/>
        <item h="1" x="834"/>
        <item h="1" x="2062"/>
        <item h="1" x="111"/>
        <item h="1" x="2061"/>
        <item h="1" x="2433"/>
        <item h="1" x="2065"/>
        <item h="1" x="833"/>
        <item h="1" x="3300"/>
        <item h="1" x="1406"/>
        <item h="1" x="3628"/>
        <item h="1" x="1398"/>
        <item h="1" x="417"/>
        <item h="1" x="471"/>
        <item h="1" x="879"/>
        <item h="1" x="1813"/>
        <item h="1" x="531"/>
        <item h="1" x="1113"/>
        <item h="1" x="1892"/>
        <item h="1" x="1580"/>
        <item h="1" x="3034"/>
        <item h="1" x="2548"/>
        <item h="1" x="3299"/>
        <item h="1" x="1304"/>
        <item h="1" x="3035"/>
        <item h="1" x="142"/>
        <item h="1" x="1812"/>
        <item h="1" x="2431"/>
        <item h="1" x="2547"/>
        <item h="1" x="310"/>
        <item h="1" x="2071"/>
        <item h="1" x="2442"/>
        <item h="1" x="1451"/>
        <item h="1" x="1476"/>
        <item h="1" x="885"/>
        <item h="1" x="748"/>
        <item h="1" x="1811"/>
        <item h="1" x="952"/>
        <item h="1" x="375"/>
        <item h="1" x="1202"/>
        <item h="1" x="1111"/>
        <item h="1" x="784"/>
        <item h="1" x="1579"/>
        <item h="1" x="503"/>
        <item h="1" x="1273"/>
        <item h="1" x="608"/>
        <item h="1" x="3423"/>
        <item h="1" x="3113"/>
        <item h="1" x="2059"/>
        <item h="1" x="2763"/>
        <item h="1" x="1578"/>
        <item h="1" x="2058"/>
        <item h="1" x="1057"/>
        <item h="1" x="2308"/>
        <item h="1" x="839"/>
        <item h="1" x="749"/>
        <item h="1" x="2833"/>
        <item h="1" x="269"/>
        <item h="1" x="3269"/>
        <item h="1" x="2432"/>
        <item h="1" x="3694"/>
        <item h="1" x="1577"/>
        <item h="1" x="1810"/>
        <item h="1" x="3298"/>
        <item h="1" x="1962"/>
        <item h="1" x="1204"/>
        <item h="1" x="2970"/>
        <item h="1" x="650"/>
        <item h="1" x="473"/>
        <item h="1" x="2832"/>
        <item h="1" x="745"/>
        <item h="1" x="1201"/>
        <item h="1" x="1807"/>
        <item h="1" x="540"/>
        <item h="1" x="877"/>
        <item h="1" x="1808"/>
        <item h="1" x="3032"/>
        <item h="1" x="2002"/>
        <item h="1" x="2060"/>
        <item h="1" x="1226"/>
        <item h="1" x="2831"/>
        <item h="1" x="1475"/>
        <item h="1" x="744"/>
        <item h="1" x="1805"/>
        <item h="1" x="2069"/>
        <item h="1" x="1065"/>
        <item h="1" x="792"/>
        <item h="1" x="742"/>
        <item h="1" x="542"/>
        <item h="1" x="1744"/>
        <item h="1" x="654"/>
        <item h="1" x="1095"/>
        <item h="1" x="878"/>
        <item h="1" x="1642"/>
        <item h="1" x="1675"/>
        <item h="1" x="1199"/>
        <item h="1" x="2689"/>
        <item h="1" x="3116"/>
        <item h="1" x="2360"/>
        <item h="1" x="1385"/>
        <item h="1" x="1008"/>
        <item h="1" x="1198"/>
        <item h="1" x="1441"/>
        <item h="1" x="2057"/>
        <item h="1" x="2827"/>
        <item h="1" x="741"/>
        <item h="1" x="1377"/>
        <item h="1" x="950"/>
        <item h="1" x="617"/>
        <item h="1" x="1376"/>
        <item h="1" x="2306"/>
        <item h="1" x="376"/>
        <item h="1" x="528"/>
        <item h="1" x="1382"/>
        <item h="1" x="2357"/>
        <item h="1" x="1114"/>
        <item h="1" x="2055"/>
        <item h="1" x="2703"/>
        <item h="1" x="2003"/>
        <item h="1" x="1830"/>
        <item h="1" x="1196"/>
        <item h="1" x="468"/>
        <item h="1" x="600"/>
        <item h="1" x="2777"/>
        <item h="1" x="1332"/>
        <item h="1" x="2436"/>
        <item h="1" x="1004"/>
        <item h="1" x="2429"/>
        <item h="1" x="467"/>
        <item h="1" x="585"/>
        <item h="1" x="1473"/>
        <item h="1" x="2310"/>
        <item h="1" x="2056"/>
        <item h="1" x="2546"/>
        <item h="1" x="2686"/>
        <item h="1" x="1195"/>
        <item h="1" x="951"/>
        <item h="1" x="1948"/>
        <item h="1" x="303"/>
        <item h="1" x="1574"/>
        <item h="1" x="3509"/>
        <item h="1" x="2606"/>
        <item h="1" x="1200"/>
        <item h="1" x="2775"/>
        <item h="1" x="1803"/>
        <item h="1" x="1572"/>
        <item h="1" x="84"/>
        <item h="1" x="2781"/>
        <item h="1" x="584"/>
        <item h="1" x="1055"/>
        <item h="1" x="1678"/>
        <item h="1" x="3193"/>
        <item h="1" x="1573"/>
        <item h="1" x="1581"/>
        <item h="1" x="591"/>
        <item h="1" x="1720"/>
        <item h="1" x="470"/>
        <item h="1" x="1203"/>
        <item h="1" x="831"/>
        <item h="1" x="947"/>
        <item h="1" x="2826"/>
        <item h="1" x="1575"/>
        <item h="1" x="2622"/>
        <item h="1" x="648"/>
        <item h="1" x="1804"/>
        <item h="1" x="2774"/>
        <item h="1" x="1378"/>
        <item h="1" x="2427"/>
        <item h="1" x="2205"/>
        <item h="1" x="2054"/>
        <item h="1" x="1287"/>
        <item h="1" x="948"/>
        <item h="1" x="3419"/>
        <item h="1" x="1930"/>
        <item h="1" x="529"/>
        <item h="1" x="2053"/>
        <item h="1" x="305"/>
        <item h="1" x="615"/>
        <item h="1" x="1802"/>
        <item h="1" x="850"/>
        <item h="1" x="466"/>
        <item h="1" x="3008"/>
        <item h="1" x="2354"/>
        <item h="1" x="1672"/>
        <item h="1" x="1372"/>
        <item h="1" x="3882"/>
        <item h="1" x="1570"/>
        <item h="1" x="2685"/>
        <item h="1" x="2295"/>
        <item h="1" x="1374"/>
        <item h="1" x="2051"/>
        <item h="1" x="949"/>
        <item h="1" x="3204"/>
        <item h="1" x="2333"/>
        <item h="1" x="1801"/>
        <item h="1" x="1903"/>
        <item h="1" x="3582"/>
        <item h="1" x="405"/>
        <item h="1" x="2426"/>
        <item h="1" x="3031"/>
        <item h="1" x="753"/>
        <item h="1" x="1568"/>
        <item h="1" x="1569"/>
        <item h="1" x="3110"/>
        <item h="1" x="1741"/>
        <item h="1" x="301"/>
        <item h="1" x="945"/>
        <item h="1" x="1800"/>
        <item h="1" x="2000"/>
        <item h="1" x="1576"/>
        <item h="1" x="1959"/>
        <item h="1" x="1288"/>
        <item h="1" x="2356"/>
        <item h="1" x="2828"/>
        <item h="1" x="743"/>
        <item h="1" x="1709"/>
        <item h="1" x="1375"/>
        <item h="1" x="2199"/>
        <item h="1" x="946"/>
        <item h="1" x="234"/>
        <item h="1" x="583"/>
        <item h="1" x="1929"/>
        <item h="1" x="2430"/>
        <item h="1" x="3683"/>
        <item h="1" x="1721"/>
        <item h="1" x="1799"/>
        <item h="1" x="1307"/>
        <item h="1" x="2773"/>
        <item h="1" x="1110"/>
        <item h="1" x="943"/>
        <item h="1" x="2241"/>
        <item h="1" x="2242"/>
        <item h="1" x="3165"/>
        <item h="1" x="1566"/>
        <item h="1" x="941"/>
        <item h="1" x="527"/>
        <item h="1" x="1109"/>
        <item h="1" x="2049"/>
        <item h="1" x="1814"/>
        <item h="1" x="830"/>
        <item h="1" x="2313"/>
        <item h="1" x="1194"/>
        <item h="1" x="510"/>
        <item h="1" x="2197"/>
        <item h="1" x="1902"/>
        <item h="1" x="1371"/>
        <item h="1" x="1298"/>
        <item h="1" x="1322"/>
        <item h="1" x="1571"/>
        <item h="1" x="525"/>
        <item h="1" x="1564"/>
        <item h="1" x="1208"/>
        <item h="1" x="1699"/>
        <item h="1" x="746"/>
        <item h="1" x="569"/>
        <item h="1" x="2243"/>
        <item h="1" x="649"/>
        <item h="1" x="2688"/>
        <item h="1" x="1567"/>
        <item h="1" x="880"/>
        <item h="1" x="1565"/>
        <item h="1" x="1205"/>
        <item h="1" x="2425"/>
        <item h="1" x="940"/>
        <item h="1" x="1210"/>
        <item h="1" x="2352"/>
        <item h="1" x="1272"/>
        <item h="1" x="1561"/>
        <item h="1" x="2050"/>
        <item h="1" x="1999"/>
        <item h="1" x="2423"/>
        <item h="1" x="2341"/>
        <item h="1" x="249"/>
        <item h="1" x="374"/>
        <item h="1" x="2424"/>
        <item h="1" x="2422"/>
        <item h="1" x="738"/>
        <item h="1" x="1480"/>
        <item h="1" x="1673"/>
        <item h="1" x="2956"/>
        <item h="1" x="747"/>
        <item h="1" x="663"/>
        <item h="1" x="750"/>
        <item h="1" x="740"/>
        <item h="1" x="522"/>
        <item h="1" x="3084"/>
        <item h="1" x="655"/>
        <item h="1" x="622"/>
        <item h="1" x="413"/>
        <item h="1" x="2240"/>
        <item h="1" x="3203"/>
        <item h="1" x="2874"/>
        <item h="1" x="1368"/>
        <item h="1" x="3106"/>
        <item h="1" x="2238"/>
        <item h="1" x="2340"/>
        <item h="1" x="2249"/>
        <item h="1" x="1370"/>
        <item h="1" x="990"/>
        <item h="1" x="224"/>
        <item h="1" x="325"/>
        <item h="1" x="1797"/>
        <item h="1" x="1707"/>
        <item h="1" x="2604"/>
        <item h="1" x="1192"/>
        <item h="1" x="1559"/>
        <item h="1" x="1669"/>
        <item h="1" x="1796"/>
        <item h="1" x="3296"/>
        <item h="1" x="2315"/>
        <item h="1" x="938"/>
        <item h="1" x="3921"/>
        <item h="1" x="3418"/>
        <item h="1" x="404"/>
        <item h="1" x="788"/>
        <item h="1" x="2351"/>
        <item h="1" x="1795"/>
        <item h="1" x="2603"/>
        <item h="1" x="936"/>
        <item h="1" x="3295"/>
        <item h="1" x="1089"/>
        <item h="1" x="1312"/>
        <item h="1" x="2428"/>
        <item h="1" x="1501"/>
        <item h="1" x="2052"/>
        <item h="1" x="612"/>
        <item h="1" x="3030"/>
        <item h="1" x="1809"/>
        <item h="1" x="1670"/>
        <item h="1" x="864"/>
        <item h="1" x="1108"/>
        <item h="1" x="464"/>
        <item h="1" x="524"/>
        <item h="1" x="1743"/>
        <item h="1" x="1193"/>
        <item h="1" x="1740"/>
        <item h="1" x="2353"/>
        <item h="1" x="2048"/>
        <item h="1" x="1558"/>
        <item h="1" x="2309"/>
        <item h="1" x="1367"/>
        <item h="1" x="1190"/>
        <item h="1" x="3475"/>
        <item h="1" x="798"/>
        <item h="1" x="739"/>
        <item h="1" x="1188"/>
        <item h="1" x="1054"/>
        <item h="1" x="2959"/>
        <item h="1" x="2533"/>
        <item h="1" x="2046"/>
        <item h="1" x="2830"/>
        <item h="1" x="403"/>
        <item h="1" x="1739"/>
        <item h="1" x="2772"/>
        <item h="1" x="735"/>
        <item h="1" x="1996"/>
        <item h="1" x="2602"/>
        <item h="1" x="2545"/>
        <item h="1" x="1313"/>
        <item h="1" x="1056"/>
        <item h="1" x="1792"/>
        <item h="1" x="1562"/>
        <item h="1" x="733"/>
        <item h="1" x="106"/>
        <item h="1" x="935"/>
        <item h="1" x="2305"/>
        <item h="1" x="523"/>
        <item h="1" x="1189"/>
        <item h="1" x="1003"/>
        <item h="1" x="942"/>
        <item h="1" x="1794"/>
        <item h="1" x="3376"/>
        <item h="1" x="1793"/>
        <item h="1" x="1058"/>
        <item h="1" x="62"/>
        <item h="1" x="521"/>
        <item h="1" x="265"/>
        <item h="1" x="546"/>
        <item h="1" x="373"/>
        <item h="1" x="1295"/>
        <item h="1" x="939"/>
        <item h="1" x="399"/>
        <item h="1" x="732"/>
        <item h="1" x="1184"/>
        <item h="1" x="1186"/>
        <item h="1" x="2421"/>
        <item h="1" x="2047"/>
        <item h="1" x="2420"/>
        <item h="1" x="2045"/>
        <item h="1" x="235"/>
        <item h="1" x="1309"/>
        <item h="1" x="1674"/>
        <item h="1" x="3517"/>
        <item h="1" x="257"/>
        <item h="1" x="2668"/>
        <item h="1" x="1052"/>
        <item h="1" x="933"/>
        <item h="1" x="1364"/>
        <item h="1" x="1806"/>
        <item h="1" x="934"/>
        <item h="1" x="783"/>
        <item h="1" x="2043"/>
        <item h="1" x="586"/>
        <item h="1" x="737"/>
        <item h="1" x="2042"/>
        <item h="1" x="2605"/>
        <item h="1" x="931"/>
        <item h="1" x="1470"/>
        <item h="1" x="1969"/>
        <item h="1" x="1992"/>
        <item h="1" x="2612"/>
        <item h="1" x="1869"/>
        <item h="1" x="1698"/>
        <item h="1" x="1555"/>
        <item h="1" x="2600"/>
        <item h="1" x="304"/>
        <item h="1" x="1366"/>
        <item h="1" x="191"/>
        <item h="1" x="2771"/>
        <item h="1" x="1183"/>
        <item h="1" x="1742"/>
        <item h="1" x="790"/>
        <item h="1" x="1668"/>
        <item h="1" x="829"/>
        <item h="1" x="2968"/>
        <item h="1" x="2418"/>
        <item h="1" x="932"/>
        <item h="1" x="400"/>
        <item h="1" x="728"/>
        <item h="1" x="253"/>
        <item h="1" x="1469"/>
        <item h="1" x="1319"/>
        <item h="1" x="930"/>
        <item h="1" x="1002"/>
        <item h="1" x="727"/>
        <item h="1" x="1321"/>
        <item h="1" x="1552"/>
        <item h="1" x="3268"/>
        <item h="1" x="2770"/>
        <item h="1" x="729"/>
        <item h="1" x="1197"/>
        <item h="1" x="462"/>
        <item h="1" x="1053"/>
        <item h="1" x="1286"/>
        <item h="1" x="1269"/>
        <item h="1" x="1958"/>
        <item h="1" x="944"/>
        <item h="1" x="2824"/>
        <item h="1" x="1737"/>
        <item h="1" x="322"/>
        <item h="1" x="734"/>
        <item h="1" x="928"/>
        <item h="1" x="726"/>
        <item h="1" x="3294"/>
        <item h="1" x="1180"/>
        <item h="1" x="1556"/>
        <item h="1" x="1051"/>
        <item h="1" x="725"/>
        <item h="1" x="2293"/>
        <item h="1" x="1790"/>
        <item h="1" x="3507"/>
        <item h="1" x="1551"/>
        <item h="1" x="848"/>
        <item h="1" x="1181"/>
        <item h="1" x="842"/>
        <item h="1" x="793"/>
        <item h="1" x="398"/>
        <item h="1" x="2195"/>
        <item h="1" x="1550"/>
        <item h="1" x="1665"/>
        <item h="1" x="1961"/>
        <item h="1" x="2543"/>
        <item h="1" x="1789"/>
        <item h="1" x="2237"/>
        <item h="1" x="1787"/>
        <item h="1" x="2200"/>
        <item h="1" x="1447"/>
        <item h="1" x="1094"/>
        <item h="1" x="795"/>
        <item h="1" x="545"/>
        <item h="1" x="1187"/>
        <item h="1" x="2650"/>
        <item h="1" x="1182"/>
        <item h="1" x="1997"/>
        <item h="1" x="2044"/>
        <item h="1" x="2836"/>
        <item h="1" x="1360"/>
        <item h="1" x="3029"/>
        <item h="1" x="2823"/>
        <item h="1" x="1185"/>
        <item h="1" x="1664"/>
        <item h="1" x="647"/>
        <item h="1" x="1563"/>
        <item h="1" x="581"/>
        <item h="1" x="1788"/>
        <item h="1" x="2617"/>
        <item h="1" x="1050"/>
        <item h="1" x="2235"/>
        <item h="1" x="3388"/>
        <item h="1" x="926"/>
        <item h="1" x="174"/>
        <item h="1" x="1548"/>
        <item h="1" x="929"/>
        <item h="1" x="2350"/>
        <item h="1" x="2769"/>
        <item h="1" x="1547"/>
        <item h="1" x="1557"/>
        <item h="1" x="1177"/>
        <item h="1" x="1500"/>
        <item h="1" x="2077"/>
        <item h="1" x="428"/>
        <item h="1" x="3783"/>
        <item h="1" x="1087"/>
        <item h="1" x="1928"/>
        <item h="1" x="1560"/>
        <item h="1" x="1006"/>
        <item h="1" x="1554"/>
        <item h="1" x="785"/>
        <item h="1" x="724"/>
        <item h="1" x="645"/>
        <item h="1" x="1049"/>
        <item h="1" x="2233"/>
        <item h="1" x="3297"/>
        <item h="1" x="1172"/>
        <item h="1" x="3715"/>
        <item h="1" x="2348"/>
        <item h="1" x="1784"/>
        <item h="1" x="676"/>
        <item h="1" x="1359"/>
        <item h="1" x="1706"/>
        <item h="1" x="3178"/>
        <item h="1" x="580"/>
        <item h="1" x="1174"/>
        <item h="1" x="1957"/>
        <item h="1" x="2325"/>
        <item h="1" x="2609"/>
        <item h="1" x="2419"/>
        <item h="1" x="1178"/>
        <item h="1" x="1748"/>
        <item h="1" x="2905"/>
        <item h="1" x="1474"/>
        <item h="1" x="298"/>
        <item h="1" x="2690"/>
        <item h="1" x="646"/>
        <item h="1" x="3202"/>
        <item h="1" x="723"/>
        <item h="1" x="1173"/>
        <item h="1" x="924"/>
        <item h="1" x="927"/>
        <item h="1" x="3749"/>
        <item h="1" x="2417"/>
        <item h="1" x="1549"/>
        <item h="1" x="1362"/>
        <item h="1" x="465"/>
        <item h="1" x="2041"/>
        <item h="1" x="828"/>
        <item h="1" x="1320"/>
        <item h="1" x="541"/>
        <item h="1" x="643"/>
        <item h="1" x="300"/>
        <item h="1" x="925"/>
        <item h="1" x="827"/>
        <item h="1" x="1956"/>
        <item h="1" x="1361"/>
        <item h="1" x="520"/>
        <item h="1" x="1656"/>
        <item h="1" x="2821"/>
        <item h="1" x="582"/>
        <item h="1" x="1783"/>
        <item h="1" x="722"/>
        <item h="1" x="1544"/>
        <item h="1" x="1553"/>
        <item h="1" x="1124"/>
        <item h="1" x="240"/>
        <item h="1" x="2202"/>
        <item h="1" x="2039"/>
        <item h="1" x="2038"/>
        <item h="1" x="2036"/>
        <item h="1" x="2415"/>
        <item h="1" x="730"/>
        <item h="1" x="1782"/>
        <item h="1" x="3292"/>
        <item h="1" x="1001"/>
        <item h="1" x="2584"/>
        <item h="1" x="2035"/>
        <item h="1" x="461"/>
        <item h="1" x="721"/>
        <item h="1" x="2807"/>
        <item h="1" x="937"/>
        <item h="1" x="2801"/>
        <item h="1" x="1545"/>
        <item h="1" x="1357"/>
        <item h="1" x="823"/>
        <item h="1" x="401"/>
        <item h="1" x="1179"/>
        <item h="1" x="2955"/>
        <item h="1" x="1899"/>
        <item h="1" x="2598"/>
        <item h="1" x="1048"/>
        <item h="1" x="295"/>
        <item h="1" x="863"/>
        <item h="1" x="2759"/>
        <item h="1" x="3177"/>
        <item h="1" x="222"/>
        <item h="1" x="1369"/>
        <item h="1" x="1471"/>
        <item h="1" x="1107"/>
        <item h="1" x="1738"/>
        <item h="1" x="1171"/>
        <item h="1" x="1175"/>
        <item h="1" x="2292"/>
        <item h="1" x="1543"/>
        <item h="1" x="262"/>
        <item h="1" x="372"/>
        <item h="1" x="347"/>
        <item h="1" x="671"/>
        <item h="1" x="862"/>
        <item h="1" x="1735"/>
        <item h="1" x="922"/>
        <item h="1" x="3049"/>
        <item h="1" x="822"/>
        <item h="1" x="2194"/>
        <item h="1" x="223"/>
        <item h="1" x="1285"/>
        <item h="1" x="1542"/>
        <item h="1" x="3267"/>
        <item h="1" x="316"/>
        <item h="1" x="1502"/>
        <item h="1" x="1662"/>
        <item h="1" x="1021"/>
        <item h="1" x="720"/>
        <item h="1" x="1169"/>
        <item h="1" x="1498"/>
        <item h="1" x="1045"/>
        <item h="1" x="317"/>
        <item h="1" x="2234"/>
        <item h="1" x="1191"/>
        <item h="1" x="642"/>
        <item h="1" x="1960"/>
        <item h="1" x="1358"/>
        <item h="1" x="2236"/>
        <item h="1" x="2338"/>
        <item h="1" x="3028"/>
        <item h="1" x="1112"/>
        <item h="1" x="1276"/>
        <item h="1" x="2611"/>
        <item h="1" x="1541"/>
        <item h="1" x="1354"/>
        <item h="1" x="2232"/>
        <item h="1" x="2037"/>
        <item h="1" x="789"/>
        <item h="1" x="1009"/>
        <item h="1" x="1540"/>
        <item h="1" x="1465"/>
        <item h="1" x="1308"/>
        <item h="1" x="1663"/>
        <item h="1" x="1785"/>
        <item h="1" x="921"/>
        <item h="1" x="1705"/>
        <item h="1" x="460"/>
        <item h="1" x="192"/>
        <item h="1" x="719"/>
        <item h="1" x="999"/>
        <item h="1" x="103"/>
        <item h="1" x="1044"/>
        <item h="1" x="370"/>
        <item h="1" x="1170"/>
        <item h="1" x="1035"/>
        <item h="1" x="791"/>
        <item h="1" x="1176"/>
        <item h="1" x="717"/>
        <item h="1" x="1356"/>
        <item h="1" x="368"/>
        <item h="1" x="2544"/>
        <item h="1" x="2413"/>
        <item h="1" x="1736"/>
        <item h="1" x="377"/>
        <item h="1" x="258"/>
        <item h="1" x="2601"/>
        <item h="1" x="134"/>
        <item h="1" x="1667"/>
        <item h="1" x="1092"/>
        <item h="1" x="590"/>
        <item h="1" x="731"/>
        <item h="1" x="888"/>
        <item h="1" x="402"/>
        <item h="1" x="3415"/>
        <item h="1" x="865"/>
        <item h="1" x="550"/>
        <item h="1" x="1497"/>
        <item h="1" x="1538"/>
        <item h="1" x="2034"/>
        <item h="1" x="1646"/>
        <item h="1" x="2684"/>
        <item h="1" x="102"/>
        <item h="1" x="392"/>
        <item h="1" x="2822"/>
        <item h="1" x="2820"/>
        <item h="1" x="2819"/>
        <item h="1" x="821"/>
        <item h="1" x="1271"/>
        <item h="1" x="1537"/>
        <item h="1" x="320"/>
        <item h="1" x="2969"/>
        <item h="1" x="641"/>
        <item h="1" x="1353"/>
        <item h="1" x="1666"/>
        <item h="1" x="1352"/>
        <item h="1" x="172"/>
        <item h="1" x="2411"/>
        <item h="1" x="1165"/>
        <item h="1" x="1535"/>
        <item h="1" x="1546"/>
        <item h="1" x="2216"/>
        <item h="1" x="3291"/>
        <item h="1" x="1661"/>
        <item h="1" x="3516"/>
        <item h="1" x="141"/>
        <item h="1" x="715"/>
        <item h="1" x="2687"/>
        <item h="1" x="1351"/>
        <item h="1" x="367"/>
        <item h="1" x="220"/>
        <item h="1" x="406"/>
        <item h="1" x="2231"/>
        <item h="1" x="2318"/>
        <item h="1" x="673"/>
        <item h="1" x="156"/>
        <item h="1" x="1532"/>
        <item h="1" x="577"/>
        <item h="1" x="3369"/>
        <item h="1" x="49"/>
        <item h="1" x="28"/>
        <item h="1" x="1898"/>
        <item h="1" x="2683"/>
        <item h="1" x="281"/>
        <item h="1" x="2681"/>
        <item h="1" x="2228"/>
        <item h="1" x="1043"/>
        <item h="1" x="2040"/>
        <item h="1" x="366"/>
        <item h="1" x="1734"/>
        <item h="1" x="1926"/>
        <item h="1" x="457"/>
        <item h="1" x="923"/>
        <item h="1" x="254"/>
        <item h="1" x="2532"/>
        <item h="1" x="820"/>
        <item h="1" x="576"/>
        <item h="1" x="1533"/>
        <item h="1" x="819"/>
        <item h="1" x="498"/>
        <item h="1" x="1167"/>
        <item h="1" x="1534"/>
        <item h="1" x="997"/>
        <item h="1" x="1798"/>
        <item h="1" x="1530"/>
        <item h="1" x="1536"/>
        <item h="1" x="517"/>
        <item h="1" x="855"/>
        <item h="1" x="713"/>
        <item h="1" x="1042"/>
        <item h="1" x="1164"/>
        <item h="1" x="294"/>
        <item h="1" x="390"/>
        <item h="1" x="1677"/>
        <item h="1" x="1086"/>
        <item h="1" x="919"/>
        <item h="1" x="238"/>
        <item h="1" x="1041"/>
        <item h="1" x="1018"/>
        <item h="1" x="1658"/>
        <item h="1" x="491"/>
        <item h="1" x="2033"/>
        <item h="1" x="335"/>
        <item h="1" x="1365"/>
        <item h="1" x="293"/>
        <item h="1" x="917"/>
        <item h="1" x="1696"/>
        <item h="1" x="1349"/>
        <item h="1" x="1317"/>
        <item h="1" x="825"/>
        <item h="1" x="2817"/>
        <item h="1" x="516"/>
        <item h="1" x="2349"/>
        <item h="1" x="365"/>
        <item h="1" x="166"/>
        <item h="1" x="824"/>
        <item h="1" x="2542"/>
        <item h="1" x="456"/>
        <item h="1" x="2031"/>
        <item h="1" x="1012"/>
        <item h="1" x="1704"/>
        <item h="1" x="639"/>
        <item h="1" x="2013"/>
        <item h="1" x="463"/>
        <item h="1" x="2409"/>
        <item h="1" x="853"/>
        <item h="1" x="1040"/>
        <item h="1" x="2541"/>
        <item h="1" x="2682"/>
        <item h="1" x="24"/>
        <item h="1" x="818"/>
        <item h="1" x="1105"/>
        <item h="1" x="574"/>
        <item h="1" x="1163"/>
        <item h="1" x="544"/>
        <item h="1" x="1659"/>
        <item h="1" x="640"/>
        <item h="1" x="1895"/>
        <item h="1" x="861"/>
        <item h="1" x="2030"/>
        <item h="1" x="1162"/>
        <item h="1" x="638"/>
        <item h="1" x="2307"/>
        <item h="1" x="920"/>
        <item h="1" x="1781"/>
        <item h="1" x="1161"/>
        <item h="1" x="2531"/>
        <item h="1" x="1955"/>
        <item h="1" x="256"/>
        <item h="1" x="1316"/>
        <item h="1" x="1289"/>
        <item h="1" x="606"/>
        <item h="1" x="334"/>
        <item h="1" x="1038"/>
        <item h="1" x="1778"/>
        <item h="1" x="1671"/>
        <item h="1" x="1160"/>
        <item h="1" x="1037"/>
        <item h="1" x="1777"/>
        <item h="1" x="2303"/>
        <item h="1" x="2974"/>
        <item h="1" x="2412"/>
        <item h="1" x="711"/>
        <item h="1" x="3290"/>
        <item h="1" x="1947"/>
        <item h="1" x="2300"/>
        <item h="1" x="1503"/>
        <item h="1" x="2679"/>
        <item h="1" x="2301"/>
        <item h="1" x="1159"/>
        <item h="1" x="1314"/>
        <item h="1" x="1168"/>
        <item h="1" x="1156"/>
        <item h="1" x="364"/>
        <item h="1" x="884"/>
        <item h="1" x="302"/>
        <item h="1" x="2768"/>
        <item h="1" x="616"/>
        <item h="1" x="2596"/>
        <item h="1" x="515"/>
        <item h="1" x="5"/>
        <item h="1" x="139"/>
        <item h="1" x="363"/>
        <item h="1" x="454"/>
        <item h="1" x="2416"/>
        <item h="1" x="867"/>
        <item h="1" x="710"/>
        <item h="1" x="526"/>
        <item h="1" x="915"/>
        <item h="1" x="70"/>
        <item h="1" x="1655"/>
        <item h="1" x="1158"/>
        <item h="1" x="492"/>
        <item h="1" x="1775"/>
        <item h="1" x="452"/>
        <item h="1" x="1539"/>
        <item h="1" x="708"/>
        <item h="1" x="1901"/>
        <item h="1" x="1529"/>
        <item h="1" x="1703"/>
        <item h="1" x="290"/>
        <item h="1" x="2227"/>
        <item h="1" x="2677"/>
        <item h="1" x="1154"/>
        <item h="1" x="714"/>
        <item h="1" x="1157"/>
        <item h="1" x="914"/>
        <item h="1" x="705"/>
        <item h="1" x="704"/>
        <item h="1" x="692"/>
        <item h="1" x="1923"/>
        <item h="1" x="1953"/>
        <item h="1" x="549"/>
        <item h="1" x="857"/>
        <item h="1" x="916"/>
        <item h="1" x="909"/>
        <item h="1" x="712"/>
        <item h="1" x="1283"/>
        <item h="1" x="415"/>
        <item h="1" x="702"/>
        <item h="1" x="361"/>
        <item h="1" x="912"/>
        <item h="1" x="450"/>
        <item h="1" x="832"/>
        <item h="1" x="1036"/>
        <item h="1" x="1774"/>
        <item h="1" x="2226"/>
        <item h="1" x="226"/>
        <item h="1" x="1528"/>
        <item h="1" x="1373"/>
        <item h="1" x="3024"/>
        <item h="1" x="1526"/>
        <item h="1" x="104"/>
        <item h="1" x="514"/>
        <item h="1" x="672"/>
        <item h="1" x="291"/>
        <item h="1" x="1780"/>
        <item h="1" x="2374"/>
        <item h="1" x="3493"/>
        <item h="1" x="189"/>
        <item h="1" x="314"/>
        <item h="1" x="716"/>
        <item h="1" x="391"/>
        <item h="1" x="579"/>
        <item h="1" x="572"/>
        <item h="1" x="360"/>
        <item h="1" x="1350"/>
        <item h="1" x="1773"/>
        <item h="1" x="817"/>
        <item h="1" x="359"/>
        <item h="1" x="1491"/>
        <item h="1" x="2818"/>
        <item h="1" x="2678"/>
        <item h="1" x="1346"/>
        <item h="1" x="449"/>
        <item h="1" x="1527"/>
        <item h="1" x="2680"/>
        <item h="1" x="132"/>
        <item h="1" x="2675"/>
        <item h="1" x="578"/>
        <item h="1" x="2410"/>
        <item h="1" x="910"/>
        <item h="1" x="1900"/>
        <item h="1" x="1836"/>
        <item h="1" x="782"/>
        <item h="1" x="709"/>
        <item h="1" x="1772"/>
        <item h="1" x="1261"/>
        <item h="1" x="2815"/>
        <item h="1" x="414"/>
        <item h="1" x="1466"/>
        <item h="1" x="876"/>
        <item h="1" x="3931"/>
        <item h="1" x="570"/>
        <item h="1" x="455"/>
        <item h="1" x="701"/>
        <item h="1" x="1771"/>
        <item h="1" x="908"/>
        <item h="1" x="1464"/>
        <item h="1" x="1347"/>
        <item h="1" x="3387"/>
        <item h="1" x="609"/>
        <item h="1" x="2029"/>
        <item h="1" x="1151"/>
        <item h="1" x="1657"/>
        <item h="1" x="907"/>
        <item h="1" x="342"/>
        <item h="1" x="1153"/>
        <item h="1" x="239"/>
        <item h="1" x="852"/>
        <item h="1" x="700"/>
        <item h="1" x="150"/>
        <item h="1" x="1770"/>
        <item h="1" x="448"/>
        <item h="1" x="1786"/>
        <item h="1" x="1344"/>
        <item h="1" x="2027"/>
        <item h="1" x="2302"/>
        <item h="1" x="426"/>
        <item h="1" x="1148"/>
        <item h="1" x="1493"/>
        <item h="1" x="699"/>
        <item h="1" x="2032"/>
        <item h="1" x="698"/>
        <item h="1" x="1034"/>
        <item h="1" x="816"/>
        <item h="1" x="176"/>
        <item h="1" x="2583"/>
        <item h="1" x="357"/>
        <item h="1" x="1033"/>
        <item h="1" x="1363"/>
        <item h="1" x="178"/>
        <item h="1" x="3476"/>
        <item h="1" x="530"/>
        <item h="1" x="575"/>
        <item h="1" x="3288"/>
        <item h="1" x="131"/>
        <item h="1" x="1531"/>
        <item h="1" x="619"/>
        <item h="1" x="1166"/>
        <item h="1" x="355"/>
        <item h="1" x="637"/>
        <item h="1" x="1791"/>
        <item h="1" x="1769"/>
        <item h="1" x="913"/>
        <item h="1" x="3175"/>
        <item h="1" x="1090"/>
        <item h="1" x="396"/>
        <item h="1" x="2028"/>
        <item h="1" x="3510"/>
        <item h="1" x="288"/>
        <item h="1" x="2299"/>
        <item h="1" x="2816"/>
        <item h="1" x="1521"/>
        <item h="1" x="255"/>
        <item h="1" x="1282"/>
        <item h="1" x="451"/>
        <item h="1" x="356"/>
        <item h="1" x="644"/>
        <item h="1" x="2239"/>
        <item h="1" x="1152"/>
        <item h="1" x="3572"/>
        <item h="1" x="319"/>
        <item h="1" x="1927"/>
        <item h="1" x="3289"/>
        <item h="1" x="1495"/>
        <item h="1" x="1733"/>
        <item h="1" x="1146"/>
        <item h="1" x="618"/>
        <item h="1" x="1104"/>
        <item h="1" x="718"/>
        <item h="1" x="76"/>
        <item h="1" x="906"/>
        <item h="1" x="1039"/>
        <item h="1" x="911"/>
        <item h="1" x="339"/>
        <item h="1" x="1280"/>
        <item h="1" x="227"/>
        <item h="1" x="1145"/>
        <item h="1" x="1007"/>
        <item h="1" x="14"/>
        <item h="1" x="287"/>
        <item h="1" x="815"/>
        <item h="1" x="107"/>
        <item h="1" x="1779"/>
        <item h="1" x="1522"/>
        <item h="1" x="707"/>
        <item h="1" x="1147"/>
        <item h="1" x="703"/>
        <item h="1" x="2979"/>
        <item h="1" x="447"/>
        <item h="1" x="636"/>
        <item h="1" x="2291"/>
        <item h="1" x="2766"/>
        <item h="1" x="883"/>
        <item h="1" x="1954"/>
        <item h="1" x="696"/>
        <item h="1" x="1144"/>
        <item h="1" x="51"/>
        <item h="1" x="1129"/>
        <item h="1" x="1155"/>
        <item h="1" x="903"/>
        <item h="1" x="2599"/>
        <item h="1" x="2408"/>
        <item h="1" x="446"/>
        <item h="1" x="813"/>
        <item h="1" x="918"/>
        <item h="1" x="2757"/>
        <item h="1" x="1732"/>
        <item h="1" x="2676"/>
        <item h="1" x="1019"/>
        <item h="1" x="1031"/>
        <item h="1" x="1306"/>
        <item h="1" x="2347"/>
        <item h="1" x="490"/>
        <item h="1" x="445"/>
        <item h="1" x="221"/>
        <item h="1" x="695"/>
        <item h="1" x="693"/>
        <item h="1" x="87"/>
        <item h="1" x="1032"/>
        <item h="1" x="2767"/>
        <item h="1" x="1017"/>
        <item h="1" x="1496"/>
        <item h="1" x="633"/>
        <item h="1" x="812"/>
        <item h="1" x="170"/>
        <item h="1" x="1143"/>
        <item h="1" x="1149"/>
        <item h="1" x="2407"/>
        <item h="1" x="2025"/>
        <item h="1" x="444"/>
        <item h="1" x="3108"/>
        <item h="1" x="538"/>
        <item h="1" x="1150"/>
        <item h="1" x="2225"/>
        <item h="1" x="1029"/>
        <item h="1" x="998"/>
        <item h="1" x="321"/>
        <item h="1" x="443"/>
        <item h="1" x="872"/>
        <item h="1" x="2345"/>
        <item h="1" x="1766"/>
        <item h="1" x="2298"/>
        <item h="1" x="1142"/>
        <item h="1" x="278"/>
        <item h="1" x="511"/>
        <item h="1" x="901"/>
        <item h="1" x="809"/>
        <item h="1" x="250"/>
        <item h="1" x="573"/>
        <item h="1" x="706"/>
        <item h="1" x="353"/>
        <item h="1" x="358"/>
        <item h="1" x="286"/>
        <item h="1" x="1519"/>
        <item h="1" x="453"/>
        <item h="1" x="75"/>
        <item h="1" x="1730"/>
        <item h="1" x="74"/>
        <item h="1" x="2193"/>
        <item h="1" x="810"/>
        <item h="1" x="1523"/>
        <item h="1" x="263"/>
        <item h="1" x="634"/>
        <item h="1" x="632"/>
        <item h="1" x="1654"/>
        <item h="1" x="568"/>
        <item h="1" x="218"/>
        <item h="1" x="1030"/>
        <item h="1" x="362"/>
        <item h="1" x="441"/>
        <item h="1" x="442"/>
        <item h="1" x="2535"/>
        <item h="1" x="188"/>
        <item h="1" x="690"/>
        <item h="1" x="284"/>
        <item h="1" x="1896"/>
        <item h="1" x="1468"/>
        <item h="1" x="811"/>
        <item h="1" x="271"/>
        <item h="1" x="1028"/>
        <item h="1" x="2673"/>
        <item h="1" x="52"/>
        <item h="1" x="2414"/>
        <item h="1" x="72"/>
        <item h="1" x="3201"/>
        <item h="1" x="3200"/>
        <item h="1" x="1141"/>
        <item h="1" x="91"/>
        <item h="1" x="1434"/>
        <item h="1" x="352"/>
        <item h="1" x="248"/>
        <item h="1" x="688"/>
        <item h="1" x="3842"/>
        <item h="1" x="2024"/>
        <item h="1" x="419"/>
        <item h="1" x="2196"/>
        <item h="1" x="440"/>
        <item h="1" x="519"/>
        <item h="1" x="153"/>
        <item h="1" x="1011"/>
        <item h="1" x="488"/>
        <item h="1" x="3293"/>
        <item h="1" x="439"/>
        <item h="1" x="691"/>
        <item h="1" x="807"/>
        <item h="1" x="267"/>
        <item h="1" x="108"/>
        <item h="1" x="1463"/>
        <item h="1" x="22"/>
        <item h="1" x="806"/>
        <item h="1" x="900"/>
        <item h="1" x="1518"/>
        <item h="1" x="3416"/>
        <item h="1" x="898"/>
        <item h="1" x="694"/>
        <item h="1" x="251"/>
        <item h="1" x="3083"/>
        <item h="1" x="687"/>
        <item h="1" x="1524"/>
        <item h="1" x="1103"/>
        <item h="1" x="1027"/>
        <item h="1" x="2597"/>
        <item h="1" x="808"/>
        <item h="1" x="543"/>
        <item h="1" x="209"/>
        <item h="1" x="1140"/>
        <item h="1" x="162"/>
        <item h="1" x="292"/>
        <item h="1" x="3923"/>
        <item h="1" x="3023"/>
        <item h="1" x="678"/>
        <item h="1" x="858"/>
        <item h="1" x="1517"/>
        <item h="1" x="1516"/>
        <item h="1" x="217"/>
        <item h="1" x="318"/>
        <item h="1" x="1137"/>
        <item h="1" x="697"/>
        <item h="1" x="1729"/>
        <item h="1" x="2540"/>
        <item h="1" x="1305"/>
        <item h="1" x="1894"/>
        <item h="1" x="438"/>
        <item h="1" x="1026"/>
        <item h="1" x="1348"/>
        <item h="1" x="2825"/>
        <item h="1" x="1728"/>
        <item h="1" x="154"/>
        <item h="1" x="351"/>
        <item h="1" x="875"/>
        <item h="1" x="155"/>
        <item h="1" x="143"/>
        <item h="1" x="393"/>
        <item h="1" x="2764"/>
        <item h="1" x="1136"/>
        <item h="1" x="2405"/>
        <item h="1" x="3406"/>
        <item h="1" x="437"/>
        <item h="1" x="1340"/>
        <item h="1" x="394"/>
        <item h="1" x="548"/>
        <item h="1" x="797"/>
        <item h="1" x="208"/>
        <item h="1" x="244"/>
        <item h="1" x="1515"/>
        <item h="1" x="3111"/>
        <item h="1" x="194"/>
        <item h="1" x="71"/>
        <item h="1" x="129"/>
        <item h="1" x="555"/>
        <item h="1" x="1514"/>
        <item h="1" x="2223"/>
        <item h="1" x="3858"/>
        <item h="1" x="635"/>
        <item h="1" x="1520"/>
        <item h="1" x="1511"/>
        <item h="1" x="631"/>
        <item h="1" x="216"/>
        <item h="1" x="1102"/>
        <item h="1" x="42"/>
        <item h="1" x="1513"/>
        <item h="1" x="567"/>
        <item h="1" x="1123"/>
        <item h="1" x="1132"/>
        <item h="1" x="296"/>
        <item h="1" x="395"/>
        <item h="1" x="2023"/>
        <item h="1" x="3772"/>
        <item h="1" x="1341"/>
        <item h="1" x="566"/>
        <item h="1" x="1448"/>
        <item h="1" x="512"/>
        <item h="1" x="147"/>
        <item h="1" x="677"/>
        <item h="1" x="187"/>
        <item h="1" x="604"/>
        <item h="1" x="1133"/>
        <item h="1" x="873"/>
        <item h="1" x="509"/>
        <item h="1" x="3199"/>
        <item h="1" x="283"/>
        <item h="1" x="206"/>
        <item h="1" x="130"/>
        <item h="1" x="3575"/>
        <item h="1" x="1641"/>
        <item h="1" x="565"/>
        <item h="1" x="489"/>
        <item h="1" x="2222"/>
        <item h="1" x="435"/>
        <item h="1" x="379"/>
        <item h="1" x="564"/>
        <item h="1" x="350"/>
        <item h="1" x="508"/>
        <item h="1" x="1508"/>
        <item h="1" x="2290"/>
        <item h="1" x="686"/>
        <item h="1" x="2022"/>
        <item h="1" x="1765"/>
        <item h="1" x="1512"/>
        <item h="1" x="669"/>
        <item h="1" x="165"/>
        <item h="1" x="55"/>
        <item h="1" x="177"/>
        <item h="1" x="409"/>
        <item h="1" x="2594"/>
        <item h="1" x="63"/>
        <item h="1" x="993"/>
        <item h="1" x="433"/>
        <item h="1" x="1343"/>
        <item h="1" x="2699"/>
        <item h="1" x="345"/>
        <item h="1" x="215"/>
        <item h="1" x="1509"/>
        <item h="1" x="1139"/>
        <item h="1" x="348"/>
        <item h="1" x="44"/>
        <item h="1" x="243"/>
        <item h="1" x="245"/>
        <item h="1" x="897"/>
        <item h="1" x="689"/>
        <item h="1" x="902"/>
        <item h="1" x="389"/>
        <item h="1" x="895"/>
        <item h="1" x="219"/>
        <item h="1" x="1134"/>
        <item h="1" x="135"/>
        <item h="1" x="1016"/>
        <item h="1" x="169"/>
        <item h="1" x="896"/>
        <item h="1" x="493"/>
        <item h="1" x="2346"/>
        <item h="1" x="1279"/>
        <item h="1" x="99"/>
        <item h="1" x="388"/>
        <item h="1" x="434"/>
        <item h="1" x="905"/>
        <item h="1" x="2402"/>
        <item h="1" x="436"/>
        <item h="1" x="2017"/>
        <item h="1" x="2224"/>
        <item h="1" x="804"/>
        <item h="1" x="163"/>
        <item h="1" x="247"/>
        <item h="1" x="2403"/>
        <item h="1" x="279"/>
        <item h="1" x="311"/>
        <item h="1" x="432"/>
        <item h="1" x="57"/>
        <item h="1" x="1024"/>
        <item h="1" x="2021"/>
        <item h="1" x="330"/>
        <item h="1" x="201"/>
        <item h="1" x="137"/>
        <item h="1" x="214"/>
        <item h="1" x="273"/>
        <item h="1" x="2001"/>
        <item h="1" x="164"/>
        <item h="1" x="349"/>
        <item h="1" x="2020"/>
        <item h="1" x="231"/>
        <item h="1" x="430"/>
        <item h="1" x="144"/>
        <item h="1" x="127"/>
        <item h="1" x="138"/>
        <item h="1" x="431"/>
        <item h="1" x="506"/>
        <item h="1" x="1776"/>
        <item h="1" x="803"/>
        <item h="1" x="1345"/>
        <item h="1" x="173"/>
        <item h="1" x="259"/>
        <item h="1" x="505"/>
        <item h="1" x="3107"/>
        <item h="1" x="893"/>
        <item h="1" x="684"/>
        <item h="1" x="1084"/>
        <item h="1" x="563"/>
        <item h="1" x="682"/>
        <item h="1" x="412"/>
        <item h="1" x="2026"/>
        <item h="1" x="193"/>
        <item h="1" x="61"/>
        <item h="1" x="3198"/>
        <item h="1" x="2814"/>
        <item h="1" x="185"/>
        <item h="1" x="1101"/>
        <item h="1" x="1138"/>
        <item h="1" x="2404"/>
        <item h="1" x="629"/>
        <item h="1" x="122"/>
        <item h="1" x="1025"/>
        <item h="1" x="266"/>
        <item h="1" x="59"/>
        <item h="1" x="427"/>
        <item h="1" x="3873"/>
        <item h="1" x="561"/>
        <item h="1" x="2537"/>
        <item h="1" x="1446"/>
        <item h="1" x="802"/>
        <item h="1" x="16"/>
        <item h="1" x="252"/>
        <item h="1" x="681"/>
        <item h="1" x="3105"/>
        <item h="1" x="151"/>
        <item h="1" x="371"/>
        <item h="1" x="874"/>
        <item h="1" x="556"/>
        <item h="1" x="98"/>
        <item h="1" x="1338"/>
        <item h="1" x="264"/>
        <item h="1" x="50"/>
        <item h="1" x="1952"/>
        <item h="1" x="1763"/>
        <item h="1" x="1506"/>
        <item h="1" x="425"/>
        <item h="1" x="280"/>
        <item h="1" x="100"/>
        <item h="1" x="892"/>
        <item h="1" x="1761"/>
        <item h="1" x="2761"/>
        <item h="1" x="547"/>
        <item h="1" x="387"/>
        <item h="1" x="195"/>
        <item h="1" x="282"/>
        <item h="1" x="1697"/>
        <item h="1" x="630"/>
        <item h="1" x="186"/>
        <item h="1" x="2221"/>
        <item h="1" x="1130"/>
        <item h="1" x="77"/>
        <item h="1" x="904"/>
        <item h="1" x="93"/>
        <item h="1" x="1318"/>
        <item h="1" x="1088"/>
        <item h="1" x="397"/>
        <item h="1" x="560"/>
        <item h="1" x="410"/>
        <item h="1" x="890"/>
        <item h="1" x="126"/>
        <item h="1" x="2019"/>
        <item h="1" x="65"/>
        <item h="1" x="424"/>
        <item h="1" x="81"/>
        <item h="1" x="242"/>
        <item h="1" x="344"/>
        <item h="1" x="2538"/>
        <item h="1" x="504"/>
        <item h="1" x="429"/>
        <item h="1" x="1098"/>
        <item h="1" x="1106"/>
        <item h="1" x="3266"/>
        <item h="1" x="146"/>
        <item h="1" x="518"/>
        <item h="1" x="1652"/>
        <item h="1" x="73"/>
        <item h="1" x="323"/>
        <item h="1" x="1924"/>
        <item h="1" x="513"/>
        <item h="1" x="562"/>
        <item h="1" x="814"/>
        <item h="1" x="1046"/>
        <item h="1" x="285"/>
        <item h="1" x="423"/>
        <item h="1" x="205"/>
        <item h="1" x="3027"/>
        <item h="1" x="1505"/>
        <item h="1" x="1131"/>
        <item h="1" x="871"/>
        <item h="1" x="136"/>
        <item h="1" x="889"/>
        <item h="1" x="60"/>
        <item h="1" x="1135"/>
        <item h="1" x="801"/>
        <item h="1" x="275"/>
        <item h="1" x="685"/>
        <item h="1" x="2399"/>
        <item h="1" x="683"/>
        <item h="1" x="12"/>
        <item h="1" x="1467"/>
        <item h="1" x="459"/>
        <item h="1" x="1767"/>
        <item h="1" x="1504"/>
        <item h="1" x="486"/>
        <item h="1" x="1342"/>
        <item h="1" x="627"/>
        <item h="1" x="40"/>
        <item h="1" x="628"/>
        <item h="1" x="384"/>
        <item h="1" x="1760"/>
        <item h="1" x="289"/>
        <item h="1" x="1462"/>
        <item h="1" x="2016"/>
        <item h="1" x="3003"/>
        <item h="1" x="383"/>
        <item h="1" x="624"/>
        <item h="1" x="1951"/>
        <item h="1" x="168"/>
        <item h="1" x="333"/>
        <item h="1" x="2401"/>
        <item h="1" x="159"/>
        <item h="1" x="2400"/>
        <item h="1" x="120"/>
        <item h="1" x="183"/>
        <item h="1" x="805"/>
        <item h="1" x="2539"/>
        <item h="1" x="19"/>
        <item h="1" x="1653"/>
        <item h="1" x="121"/>
        <item h="1" x="119"/>
        <item h="1" x="276"/>
        <item h="1" x="181"/>
        <item h="1" x="420"/>
        <item h="1" x="128"/>
        <item h="1" x="332"/>
        <item h="1" x="3197"/>
        <item h="1" x="1022"/>
        <item h="1" x="626"/>
        <item h="1" x="213"/>
        <item h="1" x="623"/>
        <item h="1" x="551"/>
        <item h="1" x="385"/>
        <item h="1" x="1640"/>
        <item h="1" x="175"/>
        <item h="1" x="1085"/>
        <item h="1" x="297"/>
        <item h="1" x="2192"/>
        <item h="1" x="3734"/>
        <item h="1" x="246"/>
        <item h="1" x="211"/>
        <item h="1" x="204"/>
        <item h="1" x="233"/>
        <item h="1" x="272"/>
        <item h="1" x="95"/>
        <item h="1" x="89"/>
        <item h="1" x="149"/>
        <item h="1" x="236"/>
        <item h="1" x="1315"/>
        <item h="1" x="41"/>
        <item h="1" x="899"/>
        <item h="1" x="1507"/>
        <item h="1" x="502"/>
        <item h="1" x="133"/>
        <item h="1" x="507"/>
        <item h="1" x="346"/>
        <item h="1" x="994"/>
        <item h="1" x="382"/>
        <item h="1" x="68"/>
        <item h="1" x="109"/>
        <item h="1" x="3467"/>
        <item h="1" x="11"/>
        <item h="1" x="2"/>
        <item h="1" x="7"/>
        <item h="1" x="324"/>
        <item h="1" x="148"/>
        <item h="1" x="313"/>
        <item h="1" x="46"/>
        <item h="1" x="39"/>
        <item h="1" x="2671"/>
        <item h="1" x="277"/>
        <item h="1" x="118"/>
        <item h="1" x="1335"/>
        <item h="1" x="125"/>
        <item h="1" x="117"/>
        <item h="1" x="116"/>
        <item h="1" x="83"/>
        <item h="1" x="354"/>
        <item h="1" x="152"/>
        <item h="1" x="203"/>
        <item h="1" x="679"/>
        <item h="1" x="2198"/>
        <item h="1" x="665"/>
        <item h="1" x="202"/>
        <item h="1" x="180"/>
        <item h="1" x="212"/>
        <item h="1" x="621"/>
        <item h="1" x="145"/>
        <item h="1" x="800"/>
        <item h="1" x="1651"/>
        <item h="1" x="92"/>
        <item h="1" x="200"/>
        <item h="1" x="1950"/>
        <item h="1" x="25"/>
        <item h="1" x="891"/>
        <item h="1" x="1759"/>
        <item h="1" x="571"/>
        <item h="1" x="88"/>
        <item h="1" x="58"/>
        <item h="1" x="343"/>
        <item h="1" x="179"/>
        <item h="1" x="114"/>
        <item h="1" x="557"/>
        <item h="1" x="268"/>
        <item h="1" x="48"/>
        <item h="1" x="501"/>
        <item h="1" x="381"/>
        <item h="1" x="47"/>
        <item h="1" x="184"/>
        <item h="1" x="34"/>
        <item h="1" x="2397"/>
        <item h="1" x="38"/>
        <item h="1" x="56"/>
        <item h="1" x="86"/>
        <item h="1" x="18"/>
        <item h="1" x="82"/>
        <item h="1" x="3320"/>
        <item h="1" x="380"/>
        <item h="1" x="2015"/>
        <item h="1" x="418"/>
        <item h="1" x="559"/>
        <item h="1" x="37"/>
        <item h="1" x="341"/>
        <item h="1" x="190"/>
        <item h="1" x="340"/>
        <item h="1" x="241"/>
        <item h="1" x="1336"/>
        <item h="1" x="607"/>
        <item h="1" x="422"/>
        <item h="1" x="20"/>
        <item h="1" x="1339"/>
        <item h="1" x="115"/>
        <item h="1" x="157"/>
        <item h="1" x="736"/>
        <item h="1" x="23"/>
        <item h="1" x="85"/>
        <item h="1" x="2672"/>
        <item h="1" x="210"/>
        <item h="1" x="337"/>
        <item h="1" x="274"/>
        <item h="1" x="21"/>
        <item h="1" x="887"/>
        <item h="1" x="35"/>
        <item h="1" x="237"/>
        <item h="1" x="1333"/>
        <item h="1" x="680"/>
        <item h="1" x="124"/>
        <item h="1" x="101"/>
        <item h="1" x="2398"/>
        <item h="1" x="230"/>
        <item h="1" x="113"/>
        <item h="1" x="1925"/>
        <item h="1" x="15"/>
        <item h="1" x="64"/>
        <item h="1" x="112"/>
        <item h="1" x="171"/>
        <item h="1" x="96"/>
        <item h="1" x="67"/>
        <item h="1" x="1126"/>
        <item h="1" x="886"/>
        <item h="1" x="605"/>
        <item h="1" x="9"/>
        <item h="1" x="97"/>
        <item h="1" x="30"/>
        <item h="1" x="198"/>
        <item h="1" x="500"/>
        <item h="1" x="1458"/>
        <item h="1" x="1"/>
        <item h="1" x="229"/>
        <item h="1" x="80"/>
        <item h="1" x="260"/>
        <item h="1" x="54"/>
        <item h="1" x="196"/>
        <item h="1" x="69"/>
        <item h="1" x="110"/>
        <item h="1" x="105"/>
        <item h="1" x="497"/>
        <item h="1" x="799"/>
        <item h="1" x="10"/>
        <item h="1" x="94"/>
        <item h="1" x="33"/>
        <item h="1" x="539"/>
        <item h="1" x="6"/>
        <item h="1" x="199"/>
        <item h="1" x="328"/>
        <item h="1" x="45"/>
        <item h="1" x="781"/>
        <item h="1" x="53"/>
        <item h="1" x="78"/>
        <item h="1" x="667"/>
        <item h="1" x="79"/>
        <item h="1" x="779"/>
        <item h="1" x="499"/>
        <item h="1" x="31"/>
        <item h="1" x="327"/>
        <item h="1" x="228"/>
        <item h="1" x="326"/>
        <item h="1" x="123"/>
        <item h="1" x="36"/>
        <item h="1" x="158"/>
        <item h="1" x="27"/>
        <item h="1" x="421"/>
        <item h="1" x="32"/>
        <item h="1" x="43"/>
        <item h="1" x="487"/>
        <item h="1" x="13"/>
        <item h="1" x="182"/>
        <item x="2808"/>
        <item x="558"/>
        <item x="3"/>
        <item x="8"/>
        <item x="2762"/>
        <item x="232"/>
        <item x="66"/>
        <item x="17"/>
        <item x="29"/>
        <item x="26"/>
        <item x="0"/>
        <item h="1" x="4"/>
        <item t="default"/>
      </items>
    </pivotField>
    <pivotField showAll="0"/>
    <pivotField axis="axisRow" showAll="0">
      <items count="4918">
        <item x="4350"/>
        <item x="3598"/>
        <item x="4153"/>
        <item x="3630"/>
        <item x="2964"/>
        <item x="2799"/>
        <item x="276"/>
        <item x="400"/>
        <item x="3359"/>
        <item x="3577"/>
        <item x="4707"/>
        <item x="1720"/>
        <item x="2253"/>
        <item x="2148"/>
        <item x="2399"/>
        <item x="1610"/>
        <item x="961"/>
        <item x="2056"/>
        <item x="1158"/>
        <item x="1106"/>
        <item x="4494"/>
        <item x="1210"/>
        <item x="3881"/>
        <item x="1707"/>
        <item x="1541"/>
        <item x="4544"/>
        <item x="509"/>
        <item x="714"/>
        <item x="3935"/>
        <item x="4850"/>
        <item x="4460"/>
        <item x="3642"/>
        <item x="3545"/>
        <item x="3027"/>
        <item x="60"/>
        <item x="4095"/>
        <item x="2945"/>
        <item x="2829"/>
        <item x="2233"/>
        <item x="1144"/>
        <item x="1399"/>
        <item x="930"/>
        <item x="4211"/>
        <item x="3775"/>
        <item x="1591"/>
        <item x="3304"/>
        <item x="1138"/>
        <item x="2616"/>
        <item x="4719"/>
        <item x="1763"/>
        <item x="2566"/>
        <item x="2255"/>
        <item x="3834"/>
        <item x="1043"/>
        <item x="1636"/>
        <item x="1757"/>
        <item x="4050"/>
        <item x="258"/>
        <item x="697"/>
        <item x="701"/>
        <item x="4784"/>
        <item x="1333"/>
        <item x="4533"/>
        <item x="2466"/>
        <item x="1195"/>
        <item x="4672"/>
        <item x="85"/>
        <item x="2962"/>
        <item x="524"/>
        <item x="3309"/>
        <item x="3405"/>
        <item x="4704"/>
        <item x="2826"/>
        <item x="2481"/>
        <item x="4138"/>
        <item x="4014"/>
        <item x="1167"/>
        <item x="3339"/>
        <item x="4116"/>
        <item x="1673"/>
        <item x="1246"/>
        <item x="3706"/>
        <item x="1651"/>
        <item x="2416"/>
        <item x="502"/>
        <item x="4278"/>
        <item x="3147"/>
        <item x="1826"/>
        <item x="1086"/>
        <item x="4816"/>
        <item x="61"/>
        <item x="3953"/>
        <item x="2330"/>
        <item x="743"/>
        <item x="2281"/>
        <item x="3447"/>
        <item x="4827"/>
        <item x="3685"/>
        <item x="1509"/>
        <item x="4524"/>
        <item x="4779"/>
        <item x="4245"/>
        <item x="343"/>
        <item x="1484"/>
        <item x="4082"/>
        <item x="2235"/>
        <item x="4608"/>
        <item x="3840"/>
        <item x="4094"/>
        <item x="1543"/>
        <item x="3504"/>
        <item x="1169"/>
        <item x="1185"/>
        <item x="4485"/>
        <item x="3878"/>
        <item x="1926"/>
        <item x="3070"/>
        <item x="1882"/>
        <item x="1375"/>
        <item x="3890"/>
        <item x="2666"/>
        <item x="3535"/>
        <item x="1256"/>
        <item x="1314"/>
        <item x="2287"/>
        <item x="2643"/>
        <item x="2467"/>
        <item x="3975"/>
        <item x="3635"/>
        <item x="2793"/>
        <item x="3526"/>
        <item x="1407"/>
        <item x="1783"/>
        <item x="2746"/>
        <item x="1960"/>
        <item x="4914"/>
        <item x="3081"/>
        <item x="3621"/>
        <item x="3976"/>
        <item x="2282"/>
        <item x="4551"/>
        <item x="3430"/>
        <item x="3581"/>
        <item x="2476"/>
        <item x="1770"/>
        <item x="3434"/>
        <item x="499"/>
        <item x="4264"/>
        <item x="2971"/>
        <item x="3308"/>
        <item x="1303"/>
        <item x="1182"/>
        <item x="985"/>
        <item x="4871"/>
        <item x="1988"/>
        <item x="2188"/>
        <item x="880"/>
        <item x="1618"/>
        <item x="1819"/>
        <item x="2761"/>
        <item x="2986"/>
        <item x="1715"/>
        <item x="2957"/>
        <item x="369"/>
        <item x="873"/>
        <item x="1965"/>
        <item x="4260"/>
        <item x="4258"/>
        <item x="1455"/>
        <item x="3505"/>
        <item x="1793"/>
        <item x="2798"/>
        <item x="1597"/>
        <item x="2924"/>
        <item x="636"/>
        <item x="4858"/>
        <item x="964"/>
        <item x="1845"/>
        <item x="2877"/>
        <item x="1581"/>
        <item x="1104"/>
        <item x="2880"/>
        <item x="3419"/>
        <item x="3193"/>
        <item x="3961"/>
        <item x="2357"/>
        <item x="3661"/>
        <item x="2832"/>
        <item x="3870"/>
        <item x="4588"/>
        <item x="3202"/>
        <item x="195"/>
        <item x="821"/>
        <item x="3794"/>
        <item x="4592"/>
        <item x="1322"/>
        <item x="4283"/>
        <item x="1836"/>
        <item x="1887"/>
        <item x="629"/>
        <item x="3480"/>
        <item x="3982"/>
        <item x="393"/>
        <item x="4411"/>
        <item x="3799"/>
        <item x="3906"/>
        <item x="4475"/>
        <item x="3319"/>
        <item x="3362"/>
        <item x="1731"/>
        <item x="3391"/>
        <item x="3718"/>
        <item x="1680"/>
        <item x="1447"/>
        <item x="1306"/>
        <item x="1759"/>
        <item x="113"/>
        <item x="4182"/>
        <item x="1289"/>
        <item x="269"/>
        <item x="3388"/>
        <item x="33"/>
        <item x="106"/>
        <item x="857"/>
        <item x="4129"/>
        <item x="3429"/>
        <item x="755"/>
        <item x="3221"/>
        <item x="1110"/>
        <item x="1239"/>
        <item x="2455"/>
        <item x="1538"/>
        <item x="2621"/>
        <item x="2741"/>
        <item x="2307"/>
        <item x="3766"/>
        <item x="4242"/>
        <item x="3288"/>
        <item x="3258"/>
        <item x="4898"/>
        <item x="416"/>
        <item x="4576"/>
        <item x="891"/>
        <item x="1114"/>
        <item x="2706"/>
        <item x="4470"/>
        <item x="261"/>
        <item x="4660"/>
        <item x="780"/>
        <item x="3361"/>
        <item x="1376"/>
        <item x="2284"/>
        <item x="4495"/>
        <item x="1735"/>
        <item x="1147"/>
        <item x="4770"/>
        <item x="3473"/>
        <item x="2206"/>
        <item x="442"/>
        <item x="365"/>
        <item x="590"/>
        <item x="828"/>
        <item x="4147"/>
        <item x="1287"/>
        <item x="2378"/>
        <item x="2769"/>
        <item x="4655"/>
        <item x="2570"/>
        <item x="4742"/>
        <item x="2484"/>
        <item x="287"/>
        <item x="4566"/>
        <item x="3205"/>
        <item x="4549"/>
        <item x="3120"/>
        <item x="1175"/>
        <item x="4703"/>
        <item x="1473"/>
        <item x="1571"/>
        <item x="2871"/>
        <item x="3322"/>
        <item x="969"/>
        <item x="805"/>
        <item x="4175"/>
        <item x="835"/>
        <item x="1056"/>
        <item x="4743"/>
        <item x="4337"/>
        <item x="1237"/>
        <item x="4064"/>
        <item x="3869"/>
        <item x="4177"/>
        <item x="3208"/>
        <item x="3178"/>
        <item x="2275"/>
        <item x="4797"/>
        <item x="2744"/>
        <item x="4821"/>
        <item x="3379"/>
        <item x="3868"/>
        <item x="3024"/>
        <item x="4447"/>
        <item x="1691"/>
        <item x="1083"/>
        <item x="1911"/>
        <item x="775"/>
        <item x="1589"/>
        <item x="893"/>
        <item x="4118"/>
        <item x="925"/>
        <item x="1885"/>
        <item x="2413"/>
        <item x="4529"/>
        <item x="4731"/>
        <item x="1339"/>
        <item x="1952"/>
        <item x="129"/>
        <item x="824"/>
        <item x="3965"/>
        <item x="1168"/>
        <item x="3809"/>
        <item x="1711"/>
        <item x="3618"/>
        <item x="547"/>
        <item x="1031"/>
        <item x="3488"/>
        <item x="3800"/>
        <item x="3896"/>
        <item x="3817"/>
        <item x="664"/>
        <item x="3337"/>
        <item x="1797"/>
        <item x="4807"/>
        <item x="3877"/>
        <item x="3338"/>
        <item x="4817"/>
        <item x="4484"/>
        <item x="4123"/>
        <item x="1696"/>
        <item x="3967"/>
        <item x="184"/>
        <item x="2849"/>
        <item x="718"/>
        <item x="726"/>
        <item x="2427"/>
        <item x="2041"/>
        <item x="1556"/>
        <item x="1225"/>
        <item x="648"/>
        <item x="3678"/>
        <item x="2212"/>
        <item x="3675"/>
        <item x="4568"/>
        <item x="2908"/>
        <item x="1565"/>
        <item x="2559"/>
        <item x="2926"/>
        <item x="4801"/>
        <item x="2140"/>
        <item x="3731"/>
        <item x="1127"/>
        <item x="2105"/>
        <item x="150"/>
        <item x="2241"/>
        <item x="3005"/>
        <item x="2527"/>
        <item x="4600"/>
        <item x="268"/>
        <item x="4818"/>
        <item x="497"/>
        <item x="413"/>
        <item x="1254"/>
        <item x="3660"/>
        <item x="923"/>
        <item x="4675"/>
        <item x="4528"/>
        <item x="990"/>
        <item x="1668"/>
        <item x="239"/>
        <item x="688"/>
        <item x="1275"/>
        <item x="2473"/>
        <item x="364"/>
        <item x="3135"/>
        <item x="3716"/>
        <item x="1622"/>
        <item x="2842"/>
        <item x="1913"/>
        <item x="1924"/>
        <item x="3945"/>
        <item x="687"/>
        <item x="2374"/>
        <item x="1386"/>
        <item x="194"/>
        <item x="3448"/>
        <item x="2710"/>
        <item x="1241"/>
        <item x="0"/>
        <item x="8"/>
        <item x="589"/>
        <item x="3271"/>
        <item x="2120"/>
        <item x="4056"/>
        <item x="4722"/>
        <item x="1317"/>
        <item x="494"/>
        <item x="1601"/>
        <item x="2177"/>
        <item x="2520"/>
        <item x="2806"/>
        <item x="1606"/>
        <item x="1107"/>
        <item x="1011"/>
        <item x="4033"/>
        <item x="1178"/>
        <item x="1191"/>
        <item x="2334"/>
        <item x="188"/>
        <item x="2032"/>
        <item x="606"/>
        <item x="2583"/>
        <item x="1987"/>
        <item x="2155"/>
        <item x="2373"/>
        <item x="2328"/>
        <item x="3126"/>
        <item x="3277"/>
        <item x="4790"/>
        <item x="1467"/>
        <item x="614"/>
        <item x="4540"/>
        <item x="3143"/>
        <item x="4232"/>
        <item x="1494"/>
        <item x="545"/>
        <item x="2285"/>
        <item x="4521"/>
        <item x="4906"/>
        <item x="1120"/>
        <item x="4526"/>
        <item x="3278"/>
        <item x="3257"/>
        <item x="2372"/>
        <item x="2875"/>
        <item x="3764"/>
        <item x="2656"/>
        <item x="1693"/>
        <item x="915"/>
        <item x="2997"/>
        <item x="4059"/>
        <item x="620"/>
        <item x="994"/>
        <item x="4018"/>
        <item x="4130"/>
        <item x="2708"/>
        <item x="214"/>
        <item x="120"/>
        <item x="305"/>
        <item x="435"/>
        <item x="10"/>
        <item x="3936"/>
        <item x="4360"/>
        <item x="1387"/>
        <item x="3498"/>
        <item x="4268"/>
        <item x="594"/>
        <item x="2273"/>
        <item x="489"/>
        <item x="28"/>
        <item x="538"/>
        <item x="2256"/>
        <item x="2468"/>
        <item x="3567"/>
        <item x="4267"/>
        <item x="1018"/>
        <item x="1901"/>
        <item x="2882"/>
        <item x="1319"/>
        <item x="2618"/>
        <item x="2502"/>
        <item x="1041"/>
        <item x="450"/>
        <item x="137"/>
        <item x="4087"/>
        <item x="2460"/>
        <item x="2585"/>
        <item x="2098"/>
        <item x="4001"/>
        <item x="4103"/>
        <item x="4176"/>
        <item x="3348"/>
        <item x="3963"/>
        <item x="1214"/>
        <item x="2813"/>
        <item x="2415"/>
        <item x="3954"/>
        <item x="900"/>
        <item x="4409"/>
        <item x="3594"/>
        <item x="4867"/>
        <item x="3269"/>
        <item x="3981"/>
        <item x="363"/>
        <item x="4614"/>
        <item x="152"/>
        <item x="3542"/>
        <item x="3530"/>
        <item x="4739"/>
        <item x="2138"/>
        <item x="2132"/>
        <item x="972"/>
        <item x="2564"/>
        <item x="473"/>
        <item x="800"/>
        <item x="4422"/>
        <item x="3433"/>
        <item x="4622"/>
        <item x="2023"/>
        <item x="4445"/>
        <item x="4584"/>
        <item x="381"/>
        <item x="1570"/>
        <item x="3109"/>
        <item x="2590"/>
        <item x="595"/>
        <item x="89"/>
        <item x="1290"/>
        <item x="1208"/>
        <item x="1511"/>
        <item x="1536"/>
        <item x="1959"/>
        <item x="1121"/>
        <item x="2364"/>
        <item x="2171"/>
        <item x="3053"/>
        <item x="3650"/>
        <item x="2385"/>
        <item x="2286"/>
        <item x="2828"/>
        <item x="1493"/>
        <item x="4732"/>
        <item x="2094"/>
        <item x="3238"/>
        <item x="326"/>
        <item x="1432"/>
        <item x="896"/>
        <item x="2451"/>
        <item x="3392"/>
        <item x="3129"/>
        <item x="1624"/>
        <item x="4518"/>
        <item x="2664"/>
        <item x="2790"/>
        <item x="1495"/>
        <item x="618"/>
        <item x="3792"/>
        <item x="883"/>
        <item x="1761"/>
        <item x="667"/>
        <item x="1080"/>
        <item x="699"/>
        <item x="1444"/>
        <item x="4083"/>
        <item x="4577"/>
        <item x="4414"/>
        <item x="1095"/>
        <item x="1263"/>
        <item x="1979"/>
        <item x="3185"/>
        <item x="2684"/>
        <item x="1842"/>
        <item x="303"/>
        <item x="3175"/>
        <item x="1487"/>
        <item x="1912"/>
        <item x="995"/>
        <item x="1980"/>
        <item x="4308"/>
        <item x="4667"/>
        <item x="2410"/>
        <item x="1613"/>
        <item x="4472"/>
        <item x="1634"/>
        <item x="2386"/>
        <item x="4400"/>
        <item x="4678"/>
        <item x="1367"/>
        <item x="4442"/>
        <item x="2668"/>
        <item x="2488"/>
        <item x="2755"/>
        <item x="3112"/>
        <item x="634"/>
        <item x="2055"/>
        <item x="1550"/>
        <item x="3236"/>
        <item x="131"/>
        <item x="3324"/>
        <item x="2295"/>
        <item x="3119"/>
        <item x="2160"/>
        <item x="2627"/>
        <item x="2622"/>
        <item x="4172"/>
        <item x="1148"/>
        <item x="2365"/>
        <item x="3743"/>
        <item x="2728"/>
        <item x="4663"/>
        <item x="3717"/>
        <item x="3703"/>
        <item x="3777"/>
        <item x="847"/>
        <item x="3973"/>
        <item x="3831"/>
        <item x="4063"/>
        <item x="2528"/>
        <item x="4167"/>
        <item x="3490"/>
        <item x="1155"/>
        <item x="4034"/>
        <item x="1193"/>
        <item x="3489"/>
        <item x="4035"/>
        <item x="56"/>
        <item x="567"/>
        <item x="2660"/>
        <item x="1370"/>
        <item x="2956"/>
        <item x="3239"/>
        <item x="4897"/>
        <item x="4107"/>
        <item x="1778"/>
        <item x="3437"/>
        <item x="1915"/>
        <item x="1608"/>
        <item x="1530"/>
        <item x="1213"/>
        <item x="1880"/>
        <item x="977"/>
        <item x="1870"/>
        <item x="4467"/>
        <item x="1939"/>
        <item x="3286"/>
        <item x="3018"/>
        <item x="3041"/>
        <item x="2133"/>
        <item x="1547"/>
        <item x="2775"/>
        <item x="1966"/>
        <item x="658"/>
        <item x="1459"/>
        <item x="2727"/>
        <item x="4601"/>
        <item x="4771"/>
        <item x="3350"/>
        <item x="2996"/>
        <item x="2480"/>
        <item x="2949"/>
        <item x="4261"/>
        <item x="1835"/>
        <item x="3307"/>
        <item x="430"/>
        <item x="4465"/>
        <item x="2827"/>
        <item x="3142"/>
        <item x="3866"/>
        <item x="4316"/>
        <item x="2698"/>
        <item x="3425"/>
        <item x="885"/>
        <item x="913"/>
        <item x="2247"/>
        <item x="4150"/>
        <item x="1656"/>
        <item x="4254"/>
        <item x="879"/>
        <item x="1358"/>
        <item x="4773"/>
        <item x="2261"/>
        <item x="4394"/>
        <item x="3518"/>
        <item x="4805"/>
        <item x="4763"/>
        <item x="2304"/>
        <item x="4379"/>
        <item x="3467"/>
        <item x="4306"/>
        <item x="3522"/>
        <item x="2928"/>
        <item x="4786"/>
        <item x="3762"/>
        <item x="3073"/>
        <item x="2296"/>
        <item x="1398"/>
        <item x="2237"/>
        <item x="3414"/>
        <item x="3744"/>
        <item x="1777"/>
        <item x="27"/>
        <item x="170"/>
        <item x="86"/>
        <item x="823"/>
        <item x="836"/>
        <item x="4188"/>
        <item x="4299"/>
        <item x="2766"/>
        <item x="3807"/>
        <item x="2436"/>
        <item x="1981"/>
        <item x="1646"/>
        <item x="553"/>
        <item x="41"/>
        <item x="577"/>
        <item x="3547"/>
        <item x="4426"/>
        <item x="1804"/>
        <item x="2865"/>
        <item x="283"/>
        <item x="911"/>
        <item x="838"/>
        <item x="390"/>
        <item x="3980"/>
        <item x="2855"/>
        <item x="2762"/>
        <item x="902"/>
        <item x="2403"/>
        <item x="2392"/>
        <item x="425"/>
        <item x="715"/>
        <item x="1552"/>
        <item x="309"/>
        <item x="4908"/>
        <item x="3153"/>
        <item x="3118"/>
        <item x="2932"/>
        <item x="4546"/>
        <item x="1100"/>
        <item x="4701"/>
        <item x="2401"/>
        <item x="933"/>
        <item x="4060"/>
        <item x="2701"/>
        <item x="4403"/>
        <item x="2052"/>
        <item x="4040"/>
        <item x="3907"/>
        <item x="869"/>
        <item x="3459"/>
        <item x="868"/>
        <item x="1082"/>
        <item x="1032"/>
        <item x="3785"/>
        <item x="3601"/>
        <item x="118"/>
        <item x="2941"/>
        <item x="1142"/>
        <item x="534"/>
        <item x="223"/>
        <item x="356"/>
        <item x="438"/>
        <item x="4525"/>
        <item x="4736"/>
        <item x="1689"/>
        <item x="2283"/>
        <item x="3242"/>
        <item x="4840"/>
        <item x="721"/>
        <item x="1183"/>
        <item x="4349"/>
        <item x="4437"/>
        <item x="2712"/>
        <item x="4058"/>
        <item x="1569"/>
        <item x="706"/>
        <item x="1146"/>
        <item x="4146"/>
        <item x="1037"/>
        <item x="4511"/>
        <item x="4802"/>
        <item x="519"/>
        <item x="2809"/>
        <item x="3230"/>
        <item x="1500"/>
        <item x="2834"/>
        <item x="1871"/>
        <item x="4487"/>
        <item x="3946"/>
        <item x="3740"/>
        <item x="4121"/>
        <item x="946"/>
        <item x="2885"/>
        <item x="4741"/>
        <item x="3176"/>
        <item x="386"/>
        <item x="332"/>
        <item x="4222"/>
        <item x="4537"/>
        <item x="1293"/>
        <item x="1983"/>
        <item x="1274"/>
        <item x="1277"/>
        <item x="3548"/>
        <item x="845"/>
        <item x="1350"/>
        <item x="2453"/>
        <item x="3948"/>
        <item x="2959"/>
        <item x="4632"/>
        <item x="2309"/>
        <item x="210"/>
        <item x="3955"/>
        <item x="3341"/>
        <item x="4900"/>
        <item x="691"/>
        <item x="1150"/>
        <item x="3649"/>
        <item x="4883"/>
        <item x="423"/>
        <item x="657"/>
        <item x="1833"/>
        <item x="4202"/>
        <item x="2130"/>
        <item x="4062"/>
        <item x="4346"/>
        <item x="1438"/>
        <item x="4842"/>
        <item x="307"/>
        <item x="505"/>
        <item x="353"/>
        <item x="1865"/>
        <item x="3299"/>
        <item x="2776"/>
        <item x="1081"/>
        <item x="2579"/>
        <item x="2050"/>
        <item x="3389"/>
        <item x="2268"/>
        <item x="3372"/>
        <item x="4240"/>
        <item x="456"/>
        <item x="415"/>
        <item x="728"/>
        <item x="3550"/>
        <item x="1272"/>
        <item x="3572"/>
        <item x="3974"/>
        <item x="3058"/>
        <item x="4027"/>
        <item x="4735"/>
        <item x="454"/>
        <item x="385"/>
        <item x="2394"/>
        <item x="1454"/>
        <item x="1724"/>
        <item x="2614"/>
        <item x="2652"/>
        <item x="939"/>
        <item x="2269"/>
        <item x="4286"/>
        <item x="463"/>
        <item x="531"/>
        <item x="371"/>
        <item x="734"/>
        <item x="4156"/>
        <item x="1892"/>
        <item x="3508"/>
        <item x="4669"/>
        <item x="2729"/>
        <item x="2598"/>
        <item x="1362"/>
        <item x="2182"/>
        <item x="3017"/>
        <item x="736"/>
        <item x="3167"/>
        <item x="2992"/>
        <item x="1626"/>
        <item x="4412"/>
        <item x="4865"/>
        <item x="2635"/>
        <item x="719"/>
        <item x="1060"/>
        <item x="2298"/>
        <item x="4170"/>
        <item x="1084"/>
        <item x="1907"/>
        <item x="1553"/>
        <item x="2246"/>
        <item x="2915"/>
        <item x="3138"/>
        <item x="3275"/>
        <item x="2690"/>
        <item x="4647"/>
        <item x="944"/>
        <item x="2816"/>
        <item x="4496"/>
        <item x="4032"/>
        <item x="1355"/>
        <item x="3911"/>
        <item x="424"/>
        <item x="4695"/>
        <item x="3479"/>
        <item x="1559"/>
        <item x="841"/>
        <item x="2951"/>
        <item x="2726"/>
        <item x="1921"/>
        <item x="3266"/>
        <item x="2752"/>
        <item x="4604"/>
        <item x="3596"/>
        <item x="2888"/>
        <item x="2569"/>
        <item x="4410"/>
        <item x="2988"/>
        <item x="1727"/>
        <item x="4440"/>
        <item x="4552"/>
        <item x="4744"/>
        <item x="954"/>
        <item x="1119"/>
        <item x="1460"/>
        <item x="346"/>
        <item x="2958"/>
        <item x="3446"/>
        <item x="3930"/>
        <item x="4385"/>
        <item x="471"/>
        <item x="3533"/>
        <item x="713"/>
        <item x="935"/>
        <item x="3645"/>
        <item x="2496"/>
        <item x="4031"/>
        <item x="1919"/>
        <item x="2860"/>
        <item x="4132"/>
        <item x="2327"/>
        <item x="2967"/>
        <item x="1998"/>
        <item x="3132"/>
        <item x="244"/>
        <item x="453"/>
        <item x="3443"/>
        <item x="2665"/>
        <item x="1799"/>
        <item x="134"/>
        <item x="794"/>
        <item x="3408"/>
        <item x="3026"/>
        <item x="2953"/>
        <item x="2090"/>
        <item x="2922"/>
        <item x="2156"/>
        <item x="837"/>
        <item x="3991"/>
        <item x="4874"/>
        <item x="1743"/>
        <item x="83"/>
        <item x="3940"/>
        <item x="2439"/>
        <item x="3950"/>
        <item x="2201"/>
        <item x="487"/>
        <item x="4015"/>
        <item x="720"/>
        <item x="3476"/>
        <item x="3734"/>
        <item x="1699"/>
        <item x="2748"/>
        <item x="2987"/>
        <item x="4416"/>
        <item x="2505"/>
        <item x="4563"/>
        <item x="3580"/>
        <item x="4276"/>
        <item x="4006"/>
        <item x="803"/>
        <item x="3765"/>
        <item x="1931"/>
        <item x="3360"/>
        <item x="2110"/>
        <item x="851"/>
        <item x="4738"/>
        <item x="4728"/>
        <item x="671"/>
        <item x="2264"/>
        <item x="1019"/>
        <item x="4635"/>
        <item x="916"/>
        <item x="2259"/>
        <item x="3726"/>
        <item x="732"/>
        <item x="439"/>
        <item x="1117"/>
        <item x="4371"/>
        <item x="3899"/>
        <item x="1014"/>
        <item x="3411"/>
        <item x="2779"/>
        <item x="2824"/>
        <item x="1304"/>
        <item x="1661"/>
        <item x="2076"/>
        <item x="2654"/>
        <item x="4044"/>
        <item x="4451"/>
        <item x="2072"/>
        <item x="3725"/>
        <item x="3893"/>
        <item x="3415"/>
        <item x="515"/>
        <item x="626"/>
        <item x="4581"/>
        <item x="4646"/>
        <item x="3226"/>
        <item x="4559"/>
        <item x="2542"/>
        <item x="2075"/>
        <item x="2369"/>
        <item x="3125"/>
        <item x="3060"/>
        <item x="3422"/>
        <item x="4668"/>
        <item x="3402"/>
        <item x="3602"/>
        <item x="2079"/>
        <item x="2376"/>
        <item x="2580"/>
        <item x="4074"/>
        <item x="1048"/>
        <item x="2823"/>
        <item x="2470"/>
        <item x="813"/>
        <item x="148"/>
        <item x="584"/>
        <item x="361"/>
        <item x="1738"/>
        <item x="3687"/>
        <item x="4303"/>
        <item x="3676"/>
        <item x="635"/>
        <item x="4201"/>
        <item x="196"/>
        <item x="2974"/>
        <item x="3114"/>
        <item x="2821"/>
        <item x="2240"/>
        <item x="844"/>
        <item x="1585"/>
        <item x="2695"/>
        <item x="1307"/>
        <item x="2636"/>
        <item x="407"/>
        <item x="1788"/>
        <item x="293"/>
        <item x="3612"/>
        <item x="4142"/>
        <item x="1705"/>
        <item x="4517"/>
        <item x="574"/>
        <item x="2975"/>
        <item x="1579"/>
        <item x="3066"/>
        <item x="4710"/>
        <item x="4680"/>
        <item x="1373"/>
        <item x="1364"/>
        <item x="3543"/>
        <item x="3461"/>
        <item x="895"/>
        <item x="1015"/>
        <item x="3604"/>
        <item x="1929"/>
        <item x="3579"/>
        <item x="4575"/>
        <item x="1423"/>
        <item x="3783"/>
        <item x="4080"/>
        <item x="1933"/>
        <item x="956"/>
        <item x="2272"/>
        <item x="607"/>
        <item x="1522"/>
        <item x="3426"/>
        <item x="2523"/>
        <item x="1177"/>
        <item x="2014"/>
        <item x="2179"/>
        <item x="3654"/>
        <item x="4401"/>
        <item x="3895"/>
        <item x="3349"/>
        <item x="4882"/>
        <item x="1600"/>
        <item x="3233"/>
        <item x="2784"/>
        <item x="566"/>
        <item x="4436"/>
        <item x="4265"/>
        <item x="1758"/>
        <item x="601"/>
        <item x="4420"/>
        <item x="1953"/>
        <item x="1630"/>
        <item x="692"/>
        <item x="2495"/>
        <item x="1334"/>
        <item x="1549"/>
        <item x="1686"/>
        <item x="786"/>
        <item x="820"/>
        <item x="2417"/>
        <item x="1009"/>
        <item x="4471"/>
        <item x="645"/>
        <item x="1542"/>
        <item x="536"/>
        <item x="3957"/>
        <item x="422"/>
        <item x="3493"/>
        <item x="1255"/>
        <item x="4634"/>
        <item x="1023"/>
        <item x="2982"/>
        <item x="3318"/>
        <item x="2613"/>
        <item x="571"/>
        <item x="3757"/>
        <item x="3373"/>
        <item x="3108"/>
        <item x="2531"/>
        <item x="2149"/>
        <item x="4891"/>
        <item x="2795"/>
        <item x="4839"/>
        <item x="2091"/>
        <item x="654"/>
        <item x="3529"/>
        <item x="2540"/>
        <item x="3627"/>
        <item x="2947"/>
        <item x="2506"/>
        <item x="1197"/>
        <item x="1655"/>
        <item x="1103"/>
        <item x="2711"/>
        <item x="1294"/>
        <item x="766"/>
        <item x="4890"/>
        <item x="2321"/>
        <item x="3742"/>
        <item x="2311"/>
        <item x="4280"/>
        <item x="4022"/>
        <item x="3028"/>
        <item x="455"/>
        <item x="2815"/>
        <item x="1047"/>
        <item x="4008"/>
        <item x="1005"/>
        <item x="3328"/>
        <item x="3804"/>
        <item x="2765"/>
        <item x="723"/>
        <item x="4844"/>
        <item x="4273"/>
        <item x="2419"/>
        <item x="1927"/>
        <item x="4368"/>
        <item x="4223"/>
        <item x="4145"/>
        <item x="773"/>
        <item x="75"/>
        <item x="3172"/>
        <item x="795"/>
        <item x="2151"/>
        <item x="1198"/>
        <item x="1671"/>
        <item x="4266"/>
        <item x="4909"/>
        <item x="3280"/>
        <item x="682"/>
        <item x="1525"/>
        <item x="3487"/>
        <item x="872"/>
        <item x="1914"/>
        <item x="887"/>
        <item x="1453"/>
        <item x="4151"/>
        <item x="3995"/>
        <item x="3177"/>
        <item x="226"/>
        <item x="4543"/>
        <item x="3583"/>
        <item x="3910"/>
        <item x="3072"/>
        <item x="397"/>
        <item x="302"/>
        <item x="3105"/>
        <item x="2600"/>
        <item x="265"/>
        <item x="2217"/>
        <item x="408"/>
        <item x="403"/>
        <item x="3327"/>
        <item x="1336"/>
        <item x="4657"/>
        <item x="4054"/>
        <item x="2552"/>
        <item x="1648"/>
        <item x="637"/>
        <item x="2245"/>
        <item x="2166"/>
        <item x="300"/>
        <item x="2300"/>
        <item x="298"/>
        <item x="292"/>
        <item x="4833"/>
        <item x="928"/>
        <item x="2872"/>
        <item x="3306"/>
        <item x="997"/>
        <item x="3531"/>
        <item x="1224"/>
        <item x="4098"/>
        <item x="4589"/>
        <item x="621"/>
        <item x="2493"/>
        <item x="2196"/>
        <item x="3188"/>
        <item x="4213"/>
        <item x="1936"/>
        <item x="74"/>
        <item x="785"/>
        <item x="1822"/>
        <item x="685"/>
        <item x="2265"/>
        <item x="2263"/>
        <item x="3707"/>
        <item x="4649"/>
        <item x="4163"/>
        <item x="3662"/>
        <item x="3923"/>
        <item x="2482"/>
        <item x="858"/>
        <item x="483"/>
        <item x="2812"/>
        <item x="4756"/>
        <item x="2838"/>
        <item x="853"/>
        <item x="4893"/>
        <item x="3791"/>
        <item x="2127"/>
        <item x="1510"/>
        <item x="158"/>
        <item x="2743"/>
        <item x="526"/>
        <item x="4315"/>
        <item x="3386"/>
        <item x="1575"/>
        <item x="1342"/>
        <item x="4407"/>
        <item x="1300"/>
        <item x="1258"/>
        <item x="2194"/>
        <item x="2639"/>
        <item x="4115"/>
        <item x="882"/>
        <item x="663"/>
        <item x="2994"/>
        <item x="4693"/>
        <item x="449"/>
        <item x="4831"/>
        <item x="3449"/>
        <item x="3517"/>
        <item x="942"/>
        <item x="1013"/>
        <item x="4613"/>
        <item x="4421"/>
        <item x="2835"/>
        <item x="3801"/>
        <item x="2398"/>
        <item x="3987"/>
        <item x="474"/>
        <item x="4137"/>
        <item x="219"/>
        <item x="246"/>
        <item x="1284"/>
        <item x="2777"/>
        <item x="3376"/>
        <item x="3735"/>
        <item x="3416"/>
        <item x="3729"/>
        <item x="208"/>
        <item x="3773"/>
        <item x="2027"/>
        <item x="1093"/>
        <item x="4093"/>
        <item x="2723"/>
        <item x="2955"/>
        <item x="2360"/>
        <item x="4522"/>
        <item x="1292"/>
        <item x="3964"/>
        <item x="2693"/>
        <item x="1489"/>
        <item x="4344"/>
        <item x="1253"/>
        <item x="3224"/>
        <item x="3354"/>
        <item x="3191"/>
        <item x="3683"/>
        <item x="1180"/>
        <item x="675"/>
        <item x="4659"/>
        <item x="2337"/>
        <item x="4725"/>
        <item x="4380"/>
        <item x="1828"/>
        <item x="1878"/>
        <item x="1250"/>
        <item x="2034"/>
        <item x="169"/>
        <item x="2836"/>
        <item x="1137"/>
        <item x="334"/>
        <item x="1881"/>
        <item x="4639"/>
        <item x="2230"/>
        <item x="2108"/>
        <item x="4612"/>
        <item x="2641"/>
        <item x="2345"/>
        <item x="963"/>
        <item x="1051"/>
        <item x="546"/>
        <item x="4724"/>
        <item x="4030"/>
        <item x="4468"/>
        <item x="897"/>
        <item x="3261"/>
        <item x="1445"/>
        <item x="2289"/>
        <item x="3404"/>
        <item x="1824"/>
        <item x="1810"/>
        <item x="1670"/>
        <item x="2629"/>
        <item x="1470"/>
        <item x="555"/>
        <item x="1561"/>
        <item x="843"/>
        <item x="2774"/>
        <item x="1846"/>
        <item x="3423"/>
        <item x="1736"/>
        <item x="458"/>
        <item x="143"/>
        <item x="788"/>
        <item x="3736"/>
        <item x="4892"/>
        <item x="665"/>
        <item x="4530"/>
        <item x="4453"/>
        <item x="1126"/>
        <item x="4297"/>
        <item x="562"/>
        <item x="2006"/>
        <item x="4545"/>
        <item x="2115"/>
        <item x="3035"/>
        <item x="984"/>
        <item x="2931"/>
        <item x="1749"/>
        <item x="3692"/>
        <item x="4375"/>
        <item x="1603"/>
        <item x="1809"/>
        <item x="827"/>
        <item x="2051"/>
        <item x="4039"/>
        <item x="2930"/>
        <item x="4336"/>
        <item x="1605"/>
        <item x="447"/>
        <item x="3897"/>
        <item x="3844"/>
        <item x="4053"/>
        <item x="3772"/>
        <item x="3002"/>
        <item x="4019"/>
        <item x="1320"/>
        <item x="4507"/>
        <item x="4065"/>
        <item x="3588"/>
        <item x="1816"/>
        <item x="2644"/>
        <item x="1862"/>
        <item x="3640"/>
        <item x="856"/>
        <item x="1001"/>
        <item x="3182"/>
        <item x="2114"/>
        <item x="2719"/>
        <item x="3464"/>
        <item x="4028"/>
        <item x="4227"/>
        <item x="3916"/>
        <item x="1566"/>
        <item x="2897"/>
        <item x="3061"/>
        <item x="1604"/>
        <item x="4377"/>
        <item x="4139"/>
        <item x="4071"/>
        <item x="3666"/>
        <item x="4140"/>
        <item x="4084"/>
        <item x="3908"/>
        <item x="1413"/>
        <item x="3496"/>
        <item x="1682"/>
        <item x="4418"/>
        <item x="2226"/>
        <item x="1087"/>
        <item x="4294"/>
        <item x="2934"/>
        <item x="912"/>
        <item x="4158"/>
        <item x="1723"/>
        <item x="4459"/>
        <item x="125"/>
        <item x="4538"/>
        <item x="4113"/>
        <item x="3795"/>
        <item x="4189"/>
        <item x="2757"/>
        <item x="156"/>
        <item x="2691"/>
        <item x="4885"/>
        <item x="563"/>
        <item x="2499"/>
        <item x="45"/>
        <item x="1466"/>
        <item x="464"/>
        <item x="3876"/>
        <item x="965"/>
        <item x="167"/>
        <item x="77"/>
        <item x="4861"/>
        <item x="3608"/>
        <item x="1077"/>
        <item x="1017"/>
        <item x="3719"/>
        <item x="2066"/>
        <item x="322"/>
        <item x="762"/>
        <item x="4226"/>
        <item x="4102"/>
        <item x="781"/>
        <item x="945"/>
        <item x="1380"/>
        <item x="4179"/>
        <item x="3214"/>
        <item x="1555"/>
        <item x="834"/>
        <item x="4872"/>
        <item x="2218"/>
        <item x="3462"/>
        <item x="1281"/>
        <item x="1192"/>
        <item x="1215"/>
        <item x="3431"/>
        <item x="4124"/>
        <item x="1657"/>
        <item x="3106"/>
        <item x="4197"/>
        <item x="1260"/>
        <item x="1568"/>
        <item x="444"/>
        <item x="2411"/>
        <item x="1963"/>
        <item x="132"/>
        <item x="4186"/>
        <item x="2733"/>
        <item x="822"/>
        <item x="221"/>
        <item x="2187"/>
        <item x="2252"/>
        <item x="3606"/>
        <item x="2059"/>
        <item x="149"/>
        <item x="1771"/>
        <item x="1377"/>
        <item x="890"/>
        <item x="2935"/>
        <item x="4357"/>
        <item x="2921"/>
        <item x="2015"/>
        <item x="4654"/>
        <item x="4767"/>
        <item x="280"/>
        <item x="3254"/>
        <item x="2853"/>
        <item x="3283"/>
        <item x="1627"/>
        <item x="1697"/>
        <item x="4131"/>
        <item x="3495"/>
        <item x="1518"/>
        <item x="3559"/>
        <item x="874"/>
        <item x="3920"/>
        <item x="4439"/>
        <item x="162"/>
        <item x="1688"/>
        <item x="4441"/>
        <item x="98"/>
        <item x="1557"/>
        <item x="709"/>
        <item x="3966"/>
        <item x="3513"/>
        <item x="707"/>
        <item x="279"/>
        <item x="3892"/>
        <item x="2341"/>
        <item x="2462"/>
        <item x="3510"/>
        <item x="2735"/>
        <item x="4794"/>
        <item x="3198"/>
        <item x="4650"/>
        <item x="1906"/>
        <item x="2787"/>
        <item x="3413"/>
        <item x="3037"/>
        <item x="2551"/>
        <item x="1886"/>
        <item x="806"/>
        <item x="4683"/>
        <item x="2382"/>
        <item x="2760"/>
        <item x="1236"/>
        <item x="3623"/>
        <item x="1714"/>
        <item x="4296"/>
        <item x="3249"/>
        <item x="4733"/>
        <item x="1852"/>
        <item x="4406"/>
        <item x="3694"/>
        <item x="4228"/>
        <item x="243"/>
        <item x="3515"/>
        <item x="42"/>
        <item x="3714"/>
        <item x="3370"/>
        <item x="318"/>
        <item x="973"/>
        <item x="2972"/>
        <item x="1649"/>
        <item x="4067"/>
        <item x="899"/>
        <item x="4626"/>
        <item x="2620"/>
        <item x="2715"/>
        <item x="4348"/>
        <item x="443"/>
        <item x="529"/>
        <item x="1324"/>
        <item x="95"/>
        <item x="1401"/>
        <item x="4482"/>
        <item x="255"/>
        <item x="3149"/>
        <item x="3201"/>
        <item x="4800"/>
        <item x="2554"/>
        <item x="1308"/>
        <item x="2083"/>
        <item x="525"/>
        <item x="3320"/>
        <item x="4585"/>
        <item x="1937"/>
        <item x="631"/>
        <item x="3674"/>
        <item x="3541"/>
        <item x="2606"/>
        <item x="4097"/>
        <item x="2610"/>
        <item x="3669"/>
        <item x="2461"/>
        <item x="3251"/>
        <item x="2424"/>
        <item x="116"/>
        <item x="2322"/>
        <item x="4275"/>
        <item x="1249"/>
        <item x="1642"/>
        <item x="1592"/>
        <item x="991"/>
        <item x="398"/>
        <item x="3822"/>
        <item x="957"/>
        <item x="1053"/>
        <item x="4021"/>
        <item x="4854"/>
        <item x="174"/>
        <item x="391"/>
        <item x="3051"/>
        <item x="4753"/>
        <item x="4289"/>
        <item x="4535"/>
        <item x="615"/>
        <item x="3466"/>
        <item x="2112"/>
        <item x="4486"/>
        <item x="2048"/>
        <item x="1745"/>
        <item x="2884"/>
        <item x="3234"/>
        <item x="3915"/>
        <item x="2808"/>
        <item x="4557"/>
        <item x="3398"/>
        <item x="282"/>
        <item x="203"/>
        <item x="197"/>
        <item x="115"/>
        <item x="9"/>
        <item x="114"/>
        <item x="193"/>
        <item x="200"/>
        <item x="4187"/>
        <item x="611"/>
        <item x="3613"/>
        <item x="4330"/>
        <item x="4587"/>
        <item x="4863"/>
        <item x="2043"/>
        <item x="1928"/>
        <item x="1383"/>
        <item x="2756"/>
        <item x="3622"/>
        <item x="3128"/>
        <item x="1337"/>
        <item x="1564"/>
        <item x="2965"/>
        <item x="3705"/>
        <item x="1134"/>
        <item x="3213"/>
        <item x="3557"/>
        <item x="1449"/>
        <item x="3333"/>
        <item x="4502"/>
        <item x="427"/>
        <item x="742"/>
        <item x="4438"/>
        <item x="3883"/>
        <item x="3739"/>
        <item x="3240"/>
        <item x="4881"/>
        <item x="2038"/>
        <item x="955"/>
        <item x="310"/>
        <item x="1151"/>
        <item x="2659"/>
        <item x="988"/>
        <item x="1161"/>
        <item x="4815"/>
        <item x="4684"/>
        <item x="1188"/>
        <item x="3460"/>
        <item x="3100"/>
        <item x="507"/>
        <item x="4514"/>
        <item x="1884"/>
        <item x="3942"/>
        <item x="1152"/>
        <item x="2192"/>
        <item x="3169"/>
        <item x="4578"/>
        <item x="3605"/>
        <item x="4616"/>
        <item x="3477"/>
        <item x="2977"/>
        <item x="3808"/>
        <item x="4066"/>
        <item x="4270"/>
        <item x="2647"/>
        <item x="1841"/>
        <item x="2543"/>
        <item x="4238"/>
        <item x="2990"/>
        <item x="2096"/>
        <item x="1431"/>
        <item x="833"/>
        <item x="2450"/>
        <item x="4505"/>
        <item x="4026"/>
        <item x="1754"/>
        <item x="1451"/>
        <item x="2146"/>
        <item x="372"/>
        <item x="2541"/>
        <item x="551"/>
        <item x="4835"/>
        <item x="804"/>
        <item x="3860"/>
        <item x="2129"/>
        <item x="2565"/>
        <item x="2228"/>
        <item x="2658"/>
        <item x="4689"/>
        <item x="260"/>
        <item x="4395"/>
        <item x="186"/>
        <item x="2085"/>
        <item x="2388"/>
        <item x="1690"/>
        <item x="2448"/>
        <item x="583"/>
        <item x="4579"/>
        <item x="2671"/>
        <item x="700"/>
        <item x="1607"/>
        <item x="1602"/>
        <item x="1223"/>
        <item x="1393"/>
        <item x="4766"/>
        <item x="549"/>
        <item x="3378"/>
        <item x="3753"/>
        <item x="2524"/>
        <item x="1462"/>
        <item x="1950"/>
        <item x="2778"/>
        <item x="1372"/>
        <item x="532"/>
        <item x="2449"/>
        <item x="472"/>
        <item x="396"/>
        <item x="4359"/>
        <item x="3483"/>
        <item x="3428"/>
        <item x="4205"/>
        <item x="2925"/>
        <item x="2504"/>
        <item x="3898"/>
        <item x="1437"/>
        <item x="2335"/>
        <item x="3652"/>
        <item x="4342"/>
        <item x="3033"/>
        <item x="230"/>
        <item x="4383"/>
        <item x="2895"/>
        <item x="2486"/>
        <item x="2170"/>
        <item x="215"/>
        <item x="2916"/>
        <item x="1363"/>
        <item x="2534"/>
        <item x="3888"/>
        <item x="929"/>
        <item x="1775"/>
        <item x="161"/>
        <item x="93"/>
        <item x="1677"/>
        <item x="3335"/>
        <item x="2028"/>
        <item x="4099"/>
        <item x="678"/>
        <item x="70"/>
        <item x="166"/>
        <item x="4208"/>
        <item x="3949"/>
        <item x="4630"/>
        <item x="4069"/>
        <item x="117"/>
        <item x="3134"/>
        <item x="959"/>
        <item x="2069"/>
        <item x="2440"/>
        <item x="2336"/>
        <item x="2437"/>
        <item x="2021"/>
        <item x="1505"/>
        <item x="3918"/>
        <item x="2087"/>
        <item x="3458"/>
        <item x="2457"/>
        <item x="2847"/>
        <item x="2406"/>
        <item x="4849"/>
        <item x="1205"/>
        <item x="4305"/>
        <item x="4746"/>
        <item x="4477"/>
        <item x="3749"/>
        <item x="4288"/>
        <item x="608"/>
        <item x="2009"/>
        <item x="2753"/>
        <item x="4328"/>
        <item x="4686"/>
        <item x="680"/>
        <item x="271"/>
        <item x="331"/>
        <item x="354"/>
        <item x="523"/>
        <item x="644"/>
        <item x="1925"/>
        <item x="4085"/>
        <item x="1397"/>
        <item x="1747"/>
        <item x="4126"/>
        <item x="2682"/>
        <item x="2648"/>
        <item x="2981"/>
        <item x="3244"/>
        <item x="4057"/>
        <item x="3159"/>
        <item x="2290"/>
        <item x="3168"/>
        <item x="3367"/>
        <item x="876"/>
        <item x="548"/>
        <item x="4143"/>
        <item x="1299"/>
        <item x="1405"/>
        <item x="2672"/>
        <item x="3913"/>
        <item x="1685"/>
        <item x="1832"/>
        <item x="4500"/>
        <item x="4287"/>
        <item x="4886"/>
        <item x="2936"/>
        <item x="316"/>
        <item x="4160"/>
        <item x="2843"/>
        <item x="3029"/>
        <item x="799"/>
        <item x="3938"/>
        <item x="4198"/>
        <item x="2049"/>
        <item x="1428"/>
        <item x="3427"/>
        <item x="3484"/>
        <item x="97"/>
        <item x="1063"/>
        <item x="4355"/>
        <item x="92"/>
        <item x="516"/>
        <item x="4279"/>
        <item x="54"/>
        <item x="1030"/>
        <item x="1733"/>
        <item x="4841"/>
        <item x="2355"/>
        <item x="3882"/>
        <item x="2839"/>
        <item x="582"/>
        <item x="2271"/>
        <item x="4760"/>
        <item x="796"/>
        <item x="4200"/>
        <item x="4184"/>
        <item x="3012"/>
        <item x="937"/>
        <item x="78"/>
        <item x="3628"/>
        <item x="3062"/>
        <item x="4317"/>
        <item x="4651"/>
        <item x="1057"/>
        <item x="527"/>
        <item x="864"/>
        <item x="3636"/>
        <item x="253"/>
        <item x="96"/>
        <item x="4574"/>
        <item x="931"/>
        <item x="1006"/>
        <item x="3216"/>
        <item x="971"/>
        <item x="2223"/>
        <item x="936"/>
        <item x="771"/>
        <item x="4696"/>
        <item x="2995"/>
        <item x="3083"/>
        <item x="764"/>
        <item x="1385"/>
        <item x="3928"/>
        <item x="4567"/>
        <item x="3607"/>
        <item x="80"/>
        <item x="32"/>
        <item x="69"/>
        <item x="1994"/>
        <item x="4606"/>
        <item x="3615"/>
        <item x="1283"/>
        <item x="1381"/>
        <item x="4162"/>
        <item x="4709"/>
        <item x="3211"/>
        <item x="3195"/>
        <item x="3968"/>
        <item x="4209"/>
        <item x="1825"/>
        <item x="404"/>
        <item x="3342"/>
        <item x="1439"/>
        <item x="3220"/>
        <item x="508"/>
        <item x="4148"/>
        <item x="731"/>
        <item x="752"/>
        <item x="49"/>
        <item x="2136"/>
        <item x="2979"/>
        <item x="3631"/>
        <item x="2883"/>
        <item x="1016"/>
        <item x="2680"/>
        <item x="2003"/>
        <item x="568"/>
        <item x="222"/>
        <item x="3989"/>
        <item x="3984"/>
        <item x="2754"/>
        <item x="4017"/>
        <item x="2137"/>
        <item x="2044"/>
        <item x="2870"/>
        <item x="2081"/>
        <item x="1905"/>
        <item x="3052"/>
        <item x="3133"/>
        <item x="2764"/>
        <item x="3704"/>
        <item x="2530"/>
        <item x="921"/>
        <item x="1234"/>
        <item x="1446"/>
        <item x="4527"/>
        <item x="4762"/>
        <item x="4105"/>
        <item x="1207"/>
        <item x="4506"/>
        <item x="1864"/>
        <item x="3022"/>
        <item x="741"/>
        <item x="2522"/>
        <item x="1340"/>
        <item x="3861"/>
        <item x="5"/>
        <item x="1366"/>
        <item x="1125"/>
        <item x="1101"/>
        <item x="4638"/>
        <item x="2894"/>
        <item x="1059"/>
        <item x="2739"/>
        <item x="2084"/>
        <item x="504"/>
        <item x="4366"/>
        <item x="4079"/>
        <item x="1068"/>
        <item x="2039"/>
        <item x="753"/>
        <item x="2095"/>
        <item x="1792"/>
        <item x="3996"/>
        <item x="3574"/>
        <item x="1194"/>
        <item x="4611"/>
        <item x="426"/>
        <item x="3412"/>
        <item x="3192"/>
        <item x="3400"/>
        <item x="62"/>
        <item x="340"/>
        <item x="689"/>
        <item x="29"/>
        <item x="452"/>
        <item x="808"/>
        <item x="4041"/>
        <item x="2339"/>
        <item x="1767"/>
        <item x="1301"/>
        <item x="2918"/>
        <item x="2789"/>
        <item x="2557"/>
        <item x="384"/>
        <item x="3023"/>
        <item x="4010"/>
        <item x="735"/>
        <item x="2354"/>
        <item x="4503"/>
        <item x="1040"/>
        <item x="2898"/>
        <item x="2634"/>
        <item x="1721"/>
        <item x="3699"/>
        <item x="4570"/>
        <item x="4100"/>
        <item x="3597"/>
        <item x="2709"/>
        <item x="1776"/>
        <item x="1756"/>
        <item x="4313"/>
        <item x="1091"/>
        <item x="3313"/>
        <item x="4310"/>
        <item x="846"/>
        <item x="849"/>
        <item x="4571"/>
        <item x="3711"/>
        <item x="612"/>
        <item x="3154"/>
        <item x="541"/>
        <item x="2642"/>
        <item x="4323"/>
        <item x="1820"/>
        <item x="25"/>
        <item x="272"/>
        <item x="4617"/>
        <item x="1922"/>
        <item x="1978"/>
        <item x="3004"/>
        <item x="2681"/>
        <item x="1280"/>
        <item x="1899"/>
        <item x="4641"/>
        <item x="1789"/>
        <item x="4312"/>
        <item x="3088"/>
        <item x="3217"/>
        <item x="231"/>
        <item x="1477"/>
        <item x="2651"/>
        <item x="1780"/>
        <item x="941"/>
        <item x="1039"/>
        <item x="2595"/>
        <item x="3152"/>
        <item x="1468"/>
        <item x="3993"/>
        <item x="1774"/>
        <item x="2229"/>
        <item x="1996"/>
        <item x="138"/>
        <item x="153"/>
        <item x="183"/>
        <item x="3091"/>
        <item x="4532"/>
        <item x="1403"/>
        <item x="4582"/>
        <item x="3491"/>
        <item x="3036"/>
        <item x="3926"/>
        <item x="2420"/>
        <item x="730"/>
        <item x="588"/>
        <item x="3756"/>
        <item x="3788"/>
        <item x="2220"/>
        <item x="4075"/>
        <item x="4427"/>
        <item x="3576"/>
        <item x="1794"/>
        <item x="2168"/>
        <item x="2358"/>
        <item x="312"/>
        <item x="375"/>
        <item x="338"/>
        <item x="1645"/>
        <item x="2478"/>
        <item x="2858"/>
        <item x="410"/>
        <item x="1096"/>
        <item x="638"/>
        <item x="2938"/>
        <item x="1748"/>
        <item x="4542"/>
        <item x="3585"/>
        <item x="898"/>
        <item x="2605"/>
        <item x="1546"/>
        <item x="3501"/>
        <item x="3614"/>
        <item x="2349"/>
        <item x="811"/>
        <item x="3821"/>
        <item x="1578"/>
        <item x="2370"/>
        <item x="1228"/>
        <item x="1872"/>
        <item x="2366"/>
        <item x="2960"/>
        <item x="308"/>
        <item x="1949"/>
        <item x="617"/>
        <item x="1595"/>
        <item x="1830"/>
        <item x="2310"/>
        <item x="650"/>
        <item x="3456"/>
        <item x="2254"/>
        <item x="1389"/>
        <item x="165"/>
        <item x="2458"/>
        <item x="3843"/>
        <item x="3758"/>
        <item x="2817"/>
        <item x="4025"/>
        <item x="1623"/>
        <item x="1061"/>
        <item x="1156"/>
        <item x="1420"/>
        <item x="4154"/>
        <item x="2404"/>
        <item x="3787"/>
        <item x="220"/>
        <item x="1285"/>
        <item x="537"/>
        <item x="1954"/>
        <item x="4605"/>
        <item x="2825"/>
        <item x="3710"/>
        <item x="3632"/>
        <item x="4748"/>
        <item x="1616"/>
        <item x="437"/>
        <item x="3793"/>
        <item x="2558"/>
        <item x="3289"/>
        <item x="1786"/>
        <item x="646"/>
        <item x="1490"/>
        <item x="1469"/>
        <item x="4483"/>
        <item x="2692"/>
        <item x="4769"/>
        <item x="1663"/>
        <item x="2280"/>
        <item x="2759"/>
        <item x="290"/>
        <item x="3302"/>
        <item x="1708"/>
        <item x="480"/>
        <item x="1641"/>
        <item x="3552"/>
        <item x="1989"/>
        <item x="2587"/>
        <item x="693"/>
        <item x="3409"/>
        <item x="266"/>
        <item x="4558"/>
        <item x="4284"/>
        <item x="2917"/>
        <item x="2801"/>
        <item x="4361"/>
        <item x="4729"/>
        <item x="2244"/>
        <item x="3417"/>
        <item x="3021"/>
        <item x="881"/>
        <item x="754"/>
        <item x="4548"/>
        <item x="4220"/>
        <item x="3673"/>
        <item x="1184"/>
        <item x="3677"/>
        <item x="4633"/>
        <item x="490"/>
        <item x="1599"/>
        <item x="3227"/>
        <item x="1160"/>
        <item x="1957"/>
        <item x="3941"/>
        <item x="2236"/>
        <item x="3453"/>
        <item x="469"/>
        <item x="3816"/>
        <item x="1765"/>
        <item x="2472"/>
        <item x="2619"/>
        <item x="1672"/>
        <item x="1085"/>
        <item x="3810"/>
        <item x="4745"/>
        <item x="2396"/>
        <item x="1122"/>
        <item x="4687"/>
        <item x="3103"/>
        <item x="4610"/>
        <item x="4446"/>
        <item x="1990"/>
        <item x="3849"/>
        <item x="2402"/>
        <item x="4737"/>
        <item x="3723"/>
        <item x="4029"/>
        <item x="3032"/>
        <item x="4504"/>
        <item x="3573"/>
        <item x="1795"/>
        <item x="679"/>
        <item x="901"/>
        <item x="1179"/>
        <item x="4473"/>
        <item x="1485"/>
        <item x="3903"/>
        <item x="3113"/>
        <item x="2276"/>
        <item x="2864"/>
        <item x="3020"/>
        <item x="1710"/>
        <item x="1010"/>
        <item x="4618"/>
        <item x="4165"/>
        <item x="3057"/>
        <item x="128"/>
        <item x="4777"/>
        <item x="2097"/>
        <item x="2969"/>
        <item x="147"/>
        <item x="121"/>
        <item x="518"/>
        <item x="3343"/>
        <item x="1233"/>
        <item x="2445"/>
        <item x="3697"/>
        <item x="3046"/>
        <item x="2153"/>
        <item x="2560"/>
        <item x="3820"/>
        <item x="2716"/>
        <item x="3407"/>
        <item x="1361"/>
        <item x="840"/>
        <item x="3894"/>
        <item x="2983"/>
        <item x="1416"/>
        <item x="82"/>
        <item x="4787"/>
        <item x="2603"/>
        <item x="3514"/>
        <item x="3140"/>
        <item x="2581"/>
        <item x="3610"/>
        <item x="905"/>
        <item x="15"/>
        <item x="1003"/>
        <item x="2172"/>
        <item x="1172"/>
        <item x="738"/>
        <item x="910"/>
        <item x="4259"/>
        <item x="1507"/>
        <item x="2721"/>
        <item x="4700"/>
        <item x="4887"/>
        <item x="2425"/>
        <item x="3943"/>
        <item x="3455"/>
        <item x="2299"/>
        <item x="2772"/>
        <item x="3944"/>
        <item x="3962"/>
        <item x="1279"/>
        <item x="4111"/>
        <item x="703"/>
        <item x="987"/>
        <item x="2946"/>
        <item x="482"/>
        <item x="142"/>
        <item x="4457"/>
        <item x="1806"/>
        <item x="3979"/>
        <item x="2045"/>
        <item x="3519"/>
        <item x="1054"/>
        <item x="3387"/>
        <item x="172"/>
        <item x="2624"/>
        <item x="4086"/>
        <item x="2913"/>
        <item x="1427"/>
        <item x="2164"/>
        <item x="1947"/>
        <item x="4282"/>
        <item x="2471"/>
        <item x="1165"/>
        <item x="1985"/>
        <item x="4183"/>
        <item x="2152"/>
        <item x="4340"/>
        <item x="914"/>
        <item x="4629"/>
        <item x="2380"/>
        <item x="3790"/>
        <item x="1270"/>
        <item x="1238"/>
        <item x="4199"/>
        <item x="793"/>
        <item x="414"/>
        <item x="2165"/>
        <item x="2024"/>
        <item x="702"/>
        <item x="829"/>
        <item x="1638"/>
        <item x="2423"/>
        <item x="199"/>
        <item x="2089"/>
        <item x="3218"/>
        <item x="3647"/>
        <item x="411"/>
        <item x="1286"/>
        <item x="19"/>
        <item x="151"/>
        <item x="348"/>
        <item x="1533"/>
        <item x="3578"/>
        <item x="3383"/>
        <item x="3909"/>
        <item x="777"/>
        <item x="4599"/>
        <item x="1614"/>
        <item x="2434"/>
        <item x="2539"/>
        <item x="2694"/>
        <item x="4674"/>
        <item x="4152"/>
        <item x="176"/>
        <item x="2103"/>
        <item x="1962"/>
        <item x="3421"/>
        <item x="1251"/>
        <item x="1166"/>
        <item x="4783"/>
        <item x="4730"/>
        <item x="3904"/>
        <item x="1611"/>
        <item x="1448"/>
        <item x="1639"/>
        <item x="2426"/>
        <item x="476"/>
        <item x="2185"/>
        <item x="1902"/>
        <item x="1588"/>
        <item x="1811"/>
        <item x="557"/>
        <item x="281"/>
        <item x="1118"/>
        <item x="1742"/>
        <item x="2794"/>
        <item x="417"/>
        <item x="3853"/>
        <item x="1440"/>
        <item x="3038"/>
        <item x="760"/>
        <item x="1067"/>
        <item x="3625"/>
        <item x="3553"/>
        <item x="1703"/>
        <item x="379"/>
        <item x="154"/>
        <item x="135"/>
        <item x="217"/>
        <item x="140"/>
        <item x="432"/>
        <item x="4304"/>
        <item x="3090"/>
        <item x="3774"/>
        <item x="3312"/>
        <item x="4331"/>
        <item x="2101"/>
        <item x="2124"/>
        <item x="3656"/>
        <item x="3782"/>
        <item x="661"/>
        <item x="3872"/>
        <item x="1808"/>
        <item x="1893"/>
        <item x="627"/>
        <item x="947"/>
        <item x="2421"/>
        <item x="554"/>
        <item x="4391"/>
        <item x="544"/>
        <item x="3641"/>
        <item x="1074"/>
        <item x="3819"/>
        <item x="35"/>
        <item x="68"/>
        <item x="235"/>
        <item x="4643"/>
        <item x="2203"/>
        <item x="4681"/>
        <item x="3698"/>
        <item x="2122"/>
        <item x="1562"/>
        <item x="2513"/>
        <item x="4329"/>
        <item x="1259"/>
        <item x="1644"/>
        <item x="2143"/>
        <item x="798"/>
        <item x="3566"/>
        <item x="3454"/>
        <item x="3181"/>
        <item x="894"/>
        <item x="3115"/>
        <item x="3789"/>
        <item x="1665"/>
        <item x="252"/>
        <item x="1910"/>
        <item x="3368"/>
        <item x="926"/>
        <item x="1558"/>
        <item x="3534"/>
        <item x="145"/>
        <item x="854"/>
        <item x="4309"/>
        <item x="2767"/>
        <item x="2257"/>
        <item x="1850"/>
        <item x="1968"/>
        <item x="3314"/>
        <item x="3096"/>
        <item x="358"/>
        <item x="2683"/>
        <item x="1109"/>
        <item x="1728"/>
        <item x="539"/>
        <item x="2017"/>
        <item x="877"/>
        <item x="989"/>
        <item x="4702"/>
        <item x="1242"/>
        <item x="1422"/>
        <item x="4347"/>
        <item x="4880"/>
        <item x="4671"/>
        <item x="2910"/>
        <item x="4692"/>
        <item x="2216"/>
        <item x="1055"/>
        <item x="2375"/>
        <item x="3667"/>
        <item x="4045"/>
        <item x="2730"/>
        <item x="3158"/>
        <item x="2745"/>
        <item x="2980"/>
        <item x="4916"/>
        <item x="3410"/>
        <item x="4708"/>
        <item x="2456"/>
        <item x="767"/>
        <item x="2104"/>
        <item x="2498"/>
        <item x="4515"/>
        <item x="2483"/>
        <item x="4109"/>
        <item x="3366"/>
        <item x="4333"/>
        <item x="3287"/>
        <item x="4101"/>
        <item x="1781"/>
        <item x="1945"/>
        <item x="2535"/>
        <item x="4290"/>
        <item x="1660"/>
        <item x="3101"/>
        <item x="630"/>
        <item x="1768"/>
        <item x="3536"/>
        <item x="1587"/>
        <item x="1529"/>
        <item x="1617"/>
        <item x="3290"/>
        <item x="2200"/>
        <item x="1450"/>
        <item x="1888"/>
        <item x="4677"/>
        <item x="3382"/>
        <item x="2582"/>
        <item x="297"/>
        <item x="4586"/>
        <item x="3748"/>
        <item x="4373"/>
        <item x="2911"/>
        <item x="642"/>
        <item x="1414"/>
        <item x="2362"/>
        <item x="2211"/>
        <item x="3891"/>
        <item x="4631"/>
        <item x="4051"/>
        <item x="2117"/>
        <item x="2686"/>
        <item x="1371"/>
        <item x="3321"/>
        <item x="3317"/>
        <item x="1837"/>
        <item x="1288"/>
        <item x="2655"/>
        <item x="2751"/>
        <item x="4911"/>
        <item x="3994"/>
        <item x="3204"/>
        <item x="4455"/>
        <item x="4382"/>
        <item x="3150"/>
        <item x="3065"/>
        <item x="122"/>
        <item x="198"/>
        <item x="247"/>
        <item x="3815"/>
        <item x="3811"/>
        <item x="3298"/>
        <item x="3665"/>
        <item x="3441"/>
        <item x="1359"/>
        <item x="4230"/>
        <item x="4319"/>
        <item x="491"/>
        <item x="983"/>
        <item x="1115"/>
        <item x="1868"/>
        <item x="4195"/>
        <item x="3680"/>
        <item x="2810"/>
        <item x="4237"/>
        <item x="1755"/>
        <item x="1874"/>
        <item x="3887"/>
        <item x="191"/>
        <item x="1312"/>
        <item x="949"/>
        <item x="1674"/>
        <item x="4252"/>
        <item x="2599"/>
        <item x="4562"/>
        <item x="3684"/>
        <item x="1784"/>
        <item x="4723"/>
        <item x="1890"/>
        <item x="3879"/>
        <item x="1145"/>
        <item x="4747"/>
        <item x="3561"/>
        <item x="4653"/>
        <item x="376"/>
        <item x="528"/>
        <item x="4263"/>
        <item x="3499"/>
        <item x="2628"/>
        <item x="4298"/>
        <item x="3200"/>
        <item x="2012"/>
        <item x="420"/>
        <item x="1829"/>
        <item x="3013"/>
        <item x="1369"/>
        <item x="232"/>
        <item x="2393"/>
        <item x="4458"/>
        <item x="394"/>
        <item x="405"/>
        <item x="251"/>
        <item x="498"/>
        <item x="4454"/>
        <item x="1779"/>
        <item x="3648"/>
        <item x="3702"/>
        <item x="3194"/>
        <item x="3107"/>
        <item x="1418"/>
        <item x="4717"/>
        <item x="2007"/>
        <item x="4024"/>
        <item x="681"/>
        <item x="3054"/>
        <item x="592"/>
        <item x="979"/>
        <item x="3315"/>
        <item x="4904"/>
        <item x="3130"/>
        <item x="4754"/>
        <item x="1999"/>
        <item x="4531"/>
        <item x="4481"/>
        <item x="1698"/>
        <item x="1737"/>
        <item x="4345"/>
        <item x="3696"/>
        <item x="4811"/>
        <item x="2948"/>
        <item x="2649"/>
        <item x="3098"/>
        <item x="3796"/>
        <item x="1162"/>
        <item x="2891"/>
        <item x="2438"/>
        <item x="2193"/>
        <item x="2248"/>
        <item x="4257"/>
        <item x="1658"/>
        <item x="2700"/>
        <item x="3761"/>
        <item x="3558"/>
        <item x="3260"/>
        <item x="1823"/>
        <item x="4048"/>
        <item x="406"/>
        <item x="4843"/>
        <item x="4615"/>
        <item x="2845"/>
        <item x="4793"/>
        <item x="3520"/>
        <item x="4469"/>
        <item x="1838"/>
        <item x="2163"/>
        <item x="4624"/>
        <item x="2861"/>
        <item x="616"/>
        <item x="3634"/>
        <item x="1772"/>
        <item x="2747"/>
        <item x="3657"/>
        <item x="2077"/>
        <item x="2998"/>
        <item x="1560"/>
        <item x="2359"/>
        <item x="1045"/>
        <item x="3721"/>
        <item x="4300"/>
        <item x="2102"/>
        <item x="978"/>
        <item x="948"/>
        <item x="1026"/>
        <item x="3390"/>
        <item x="3436"/>
        <item x="3116"/>
        <item x="436"/>
        <item x="4834"/>
        <item x="3156"/>
        <item x="38"/>
        <item x="1620"/>
        <item x="3806"/>
        <item x="52"/>
        <item x="861"/>
        <item x="1831"/>
        <item x="2184"/>
        <item x="3474"/>
        <item x="4474"/>
        <item x="144"/>
        <item x="2714"/>
        <item x="4556"/>
        <item x="1298"/>
        <item x="1034"/>
        <item x="2517"/>
        <item x="2234"/>
        <item x="2909"/>
        <item x="3971"/>
        <item x="3633"/>
        <item x="3637"/>
        <item x="3643"/>
        <item x="4679"/>
        <item x="744"/>
        <item x="1873"/>
        <item x="2830"/>
        <item x="1464"/>
        <item x="3197"/>
        <item x="3713"/>
        <item x="2288"/>
        <item x="3760"/>
        <item x="924"/>
        <item x="3357"/>
        <item x="1073"/>
        <item x="2890"/>
        <item x="1338"/>
        <item x="1815"/>
        <item x="1243"/>
        <item x="1252"/>
        <item x="938"/>
        <item x="746"/>
        <item x="3245"/>
        <item x="4847"/>
        <item x="3141"/>
        <item x="111"/>
        <item x="2673"/>
        <item x="2384"/>
        <item x="181"/>
        <item x="4837"/>
        <item x="2312"/>
        <item x="2274"/>
        <item x="347"/>
        <item x="374"/>
        <item x="4809"/>
        <item x="686"/>
        <item x="3486"/>
        <item x="3394"/>
        <item x="2968"/>
        <item x="3075"/>
        <item x="4003"/>
        <item x="4000"/>
        <item x="1526"/>
        <item x="2536"/>
        <item x="2905"/>
        <item x="2985"/>
        <item x="4848"/>
        <item x="4715"/>
        <item x="4720"/>
        <item x="1821"/>
        <item x="4899"/>
        <item x="4884"/>
        <item x="4402"/>
        <item x="1133"/>
        <item x="2022"/>
        <item x="1028"/>
        <item x="1"/>
        <item x="13"/>
        <item x="18"/>
        <item x="202"/>
        <item x="2036"/>
        <item x="1718"/>
        <item x="2474"/>
        <item x="368"/>
        <item x="769"/>
        <item x="284"/>
        <item x="3207"/>
        <item x="3516"/>
        <item x="2020"/>
        <item x="1506"/>
        <item x="4011"/>
        <item x="4224"/>
        <item x="830"/>
        <item x="4061"/>
        <item x="2740"/>
        <item x="4052"/>
        <item x="314"/>
        <item x="3983"/>
        <item x="3174"/>
        <item x="3770"/>
        <item x="3270"/>
        <item x="3544"/>
        <item x="3209"/>
        <item x="1425"/>
        <item x="500"/>
        <item x="4338"/>
        <item x="1502"/>
        <item x="2227"/>
        <item x="3858"/>
        <item x="3924"/>
        <item x="3813"/>
        <item x="105"/>
        <item x="2675"/>
        <item x="4670"/>
        <item x="3401"/>
        <item x="758"/>
        <item x="3336"/>
        <item x="1344"/>
        <item x="1442"/>
        <item x="2377"/>
        <item x="1227"/>
        <item x="3345"/>
        <item x="1461"/>
        <item x="2161"/>
        <item x="2724"/>
        <item x="1760"/>
        <item x="1678"/>
        <item x="1773"/>
        <item x="783"/>
        <item x="669"/>
        <item x="4907"/>
        <item x="51"/>
        <item x="3259"/>
        <item x="2294"/>
        <item x="3863"/>
        <item x="1075"/>
        <item x="2578"/>
        <item x="2927"/>
        <item x="2889"/>
        <item x="2379"/>
        <item x="3331"/>
        <item x="224"/>
        <item x="2676"/>
        <item x="673"/>
        <item x="2902"/>
        <item x="4509"/>
        <item x="3737"/>
        <item x="3864"/>
        <item x="2215"/>
        <item x="286"/>
        <item x="3296"/>
        <item x="2131"/>
        <item x="1935"/>
        <item x="1480"/>
        <item x="3884"/>
        <item x="1520"/>
        <item x="189"/>
        <item x="4404"/>
        <item x="12"/>
        <item x="2892"/>
        <item x="3000"/>
        <item x="4851"/>
        <item x="1441"/>
        <item x="4370"/>
        <item x="2848"/>
        <item x="2205"/>
        <item x="2780"/>
        <item x="4682"/>
        <item x="3293"/>
        <item x="201"/>
        <item x="3797"/>
        <item x="3616"/>
        <item x="3712"/>
        <item x="3438"/>
        <item x="950"/>
        <item x="3658"/>
        <item x="2919"/>
        <item x="1621"/>
        <item x="2532"/>
        <item x="1486"/>
        <item x="1412"/>
        <item x="2395"/>
        <item x="2128"/>
        <item x="1851"/>
        <item x="1296"/>
        <item x="2661"/>
        <item x="2993"/>
        <item x="982"/>
        <item x="4555"/>
        <item x="2320"/>
        <item x="810"/>
        <item x="1131"/>
        <item x="2625"/>
        <item x="4888"/>
        <item x="684"/>
        <item x="3617"/>
        <item x="180"/>
        <item x="581"/>
        <item x="2308"/>
        <item x="1038"/>
        <item x="119"/>
        <item x="2940"/>
        <item x="1202"/>
        <item x="4875"/>
        <item x="2019"/>
        <item x="262"/>
        <item x="4005"/>
        <item x="4376"/>
        <item x="3056"/>
        <item x="440"/>
        <item x="1325"/>
        <item x="668"/>
        <item x="3219"/>
        <item x="506"/>
        <item x="1827"/>
        <item x="2443"/>
        <item x="496"/>
        <item x="1157"/>
        <item x="3263"/>
        <item x="3999"/>
        <item x="1997"/>
        <item x="2442"/>
        <item x="3852"/>
        <item x="816"/>
        <item x="725"/>
        <item x="3728"/>
        <item x="3445"/>
        <item x="4134"/>
        <item x="1508"/>
        <item x="2315"/>
        <item x="2770"/>
        <item x="761"/>
        <item x="2222"/>
        <item x="1374"/>
        <item x="3210"/>
        <item x="4112"/>
        <item x="3485"/>
        <item x="2533"/>
        <item x="1576"/>
        <item x="1271"/>
        <item x="2441"/>
        <item x="1785"/>
        <item x="3097"/>
        <item x="1262"/>
        <item x="4318"/>
        <item x="1548"/>
        <item x="3294"/>
        <item x="3778"/>
        <item x="3131"/>
        <item x="4396"/>
        <item x="815"/>
        <item x="976"/>
        <item x="1094"/>
        <item x="670"/>
        <item x="1424"/>
        <item x="3351"/>
        <item x="2431"/>
        <item x="2831"/>
        <item x="4219"/>
        <item x="2010"/>
        <item x="2157"/>
        <item x="1802"/>
        <item x="3014"/>
        <item x="4705"/>
        <item x="1105"/>
        <item x="1240"/>
        <item x="3215"/>
        <item x="1347"/>
        <item x="1200"/>
        <item x="1869"/>
        <item x="1492"/>
        <item x="4088"/>
        <item x="1050"/>
        <item x="776"/>
        <item x="206"/>
        <item x="380"/>
        <item x="1716"/>
        <item x="4673"/>
        <item x="155"/>
        <item x="341"/>
        <item x="2186"/>
        <item x="4251"/>
        <item x="4580"/>
        <item x="4335"/>
        <item x="3069"/>
        <item x="451"/>
        <item x="2509"/>
        <item x="4214"/>
        <item x="4676"/>
        <item x="2491"/>
        <item x="1762"/>
        <item x="3690"/>
        <item x="920"/>
        <item x="22"/>
        <item x="2088"/>
        <item x="228"/>
        <item x="4108"/>
        <item x="3998"/>
        <item x="448"/>
        <item x="610"/>
        <item x="1343"/>
        <item x="4234"/>
        <item x="4428"/>
        <item x="2422"/>
        <item x="2001"/>
        <item x="4430"/>
        <item x="4662"/>
        <item x="4820"/>
        <item x="2053"/>
        <item x="1739"/>
        <item x="3084"/>
        <item x="613"/>
        <item x="3016"/>
        <item x="4826"/>
        <item x="2717"/>
        <item x="3136"/>
        <item x="1876"/>
        <item x="859"/>
        <item x="2820"/>
        <item x="3959"/>
        <item x="3165"/>
        <item x="4706"/>
        <item x="2900"/>
        <item x="4726"/>
        <item x="4640"/>
        <item x="4554"/>
        <item x="3738"/>
        <item x="1896"/>
        <item x="1593"/>
        <item x="749"/>
        <item x="3375"/>
        <item x="1004"/>
        <item x="4281"/>
        <item x="3127"/>
        <item x="4877"/>
        <item x="578"/>
        <item x="1695"/>
        <item x="3746"/>
        <item x="2487"/>
        <item x="2933"/>
        <item x="351"/>
        <item x="59"/>
        <item x="1391"/>
        <item x="1360"/>
        <item x="3085"/>
        <item x="4759"/>
        <item x="585"/>
        <item x="1478"/>
        <item x="807"/>
        <item x="1753"/>
        <item x="399"/>
        <item x="4490"/>
        <item x="1519"/>
        <item x="4569"/>
        <item x="168"/>
        <item x="4210"/>
        <item x="3624"/>
        <item x="4564"/>
        <item x="190"/>
        <item x="3781"/>
        <item x="3619"/>
        <item x="3854"/>
        <item x="248"/>
        <item x="4905"/>
        <item x="1662"/>
        <item x="4448"/>
        <item x="2718"/>
        <item x="4078"/>
        <item x="1717"/>
        <item x="3769"/>
        <item x="1099"/>
        <item x="2792"/>
        <item x="3688"/>
        <item x="4106"/>
        <item x="3730"/>
        <item x="1415"/>
        <item x="3784"/>
        <item x="641"/>
        <item x="2078"/>
        <item x="2465"/>
        <item x="3629"/>
        <item x="3039"/>
        <item x="3044"/>
        <item x="3019"/>
        <item x="2989"/>
        <item x="4387"/>
        <item x="1975"/>
        <item x="1889"/>
        <item x="1078"/>
        <item x="1066"/>
        <item x="1189"/>
        <item x="2183"/>
        <item x="1857"/>
        <item x="3532"/>
        <item x="2224"/>
        <item x="2142"/>
        <item x="1860"/>
        <item x="421"/>
        <item x="3832"/>
        <item x="418"/>
        <item x="4648"/>
        <item x="2002"/>
        <item x="1190"/>
        <item x="1245"/>
        <item x="2573"/>
        <item x="2331"/>
        <item x="2929"/>
        <item x="1528"/>
        <item x="1584"/>
        <item x="2329"/>
        <item x="3700"/>
        <item x="388"/>
        <item x="1632"/>
        <item x="2239"/>
        <item x="1229"/>
        <item x="1410"/>
        <item x="3845"/>
        <item x="3776"/>
        <item x="2519"/>
        <item x="1729"/>
        <item x="3117"/>
        <item x="2175"/>
        <item x="1847"/>
        <item x="2158"/>
        <item x="866"/>
        <item x="2501"/>
        <item x="3034"/>
        <item x="1750"/>
        <item x="1321"/>
        <item x="2822"/>
        <item x="1725"/>
        <item x="4327"/>
        <item x="3228"/>
        <item x="884"/>
        <item x="2781"/>
        <item x="4636"/>
        <item x="604"/>
        <item x="337"/>
        <item x="3171"/>
        <item x="329"/>
        <item x="817"/>
        <item x="2348"/>
        <item x="1248"/>
        <item x="4419"/>
        <item x="4386"/>
        <item x="3803"/>
        <item x="1328"/>
        <item x="3482"/>
        <item x="1124"/>
        <item x="3330"/>
        <item x="2074"/>
        <item x="892"/>
        <item x="1818"/>
        <item x="4354"/>
        <item x="1216"/>
        <item x="1206"/>
        <item x="3500"/>
        <item x="4915"/>
        <item x="952"/>
        <item x="852"/>
        <item x="2489"/>
        <item x="3162"/>
        <item x="4250"/>
        <item x="1951"/>
        <item x="535"/>
        <item x="3925"/>
        <item x="4155"/>
        <item x="3560"/>
        <item x="2318"/>
        <item x="3671"/>
        <item x="1930"/>
        <item x="4780"/>
        <item x="4295"/>
        <item x="1973"/>
        <item x="209"/>
        <item x="362"/>
        <item x="4221"/>
        <item x="3043"/>
        <item x="4804"/>
        <item x="2202"/>
        <item x="1909"/>
        <item x="3919"/>
        <item x="4449"/>
        <item x="3603"/>
        <item x="2713"/>
        <item x="3279"/>
        <item x="4625"/>
        <item x="756"/>
        <item x="3862"/>
        <item x="4788"/>
        <item x="3380"/>
        <item x="4781"/>
        <item x="4192"/>
        <item x="2209"/>
        <item x="4755"/>
        <item x="3745"/>
        <item x="4133"/>
        <item x="4694"/>
        <item x="3340"/>
        <item x="1278"/>
        <item x="576"/>
        <item x="87"/>
        <item x="107"/>
        <item x="918"/>
        <item x="446"/>
        <item x="3310"/>
        <item x="1628"/>
        <item x="3231"/>
        <item x="1652"/>
        <item x="2459"/>
        <item x="4912"/>
        <item x="575"/>
        <item x="2225"/>
        <item x="967"/>
        <item x="4168"/>
        <item x="3798"/>
        <item x="4429"/>
        <item x="2702"/>
        <item x="3285"/>
        <item x="2113"/>
        <item x="4090"/>
        <item x="1834"/>
        <item x="2221"/>
        <item x="3555"/>
        <item x="683"/>
        <item x="1203"/>
        <item x="784"/>
        <item x="4092"/>
        <item x="3077"/>
        <item x="3978"/>
        <item x="4721"/>
        <item x="465"/>
        <item x="4207"/>
        <item x="3273"/>
        <item x="619"/>
        <item x="1404"/>
        <item x="30"/>
        <item x="3086"/>
        <item x="4246"/>
        <item x="4889"/>
        <item x="3006"/>
        <item x="4466"/>
        <item x="4119"/>
        <item x="3732"/>
        <item x="4161"/>
        <item x="1130"/>
        <item x="3111"/>
        <item x="586"/>
        <item x="3538"/>
        <item x="3751"/>
        <item x="2563"/>
        <item x="2561"/>
        <item x="3992"/>
        <item x="2722"/>
        <item x="3695"/>
        <item x="4239"/>
        <item x="1217"/>
        <item x="2400"/>
        <item x="4873"/>
        <item x="1488"/>
        <item x="4174"/>
        <item x="2464"/>
        <item x="559"/>
        <item x="1515"/>
        <item x="2966"/>
        <item x="2594"/>
        <item x="4325"/>
        <item x="2804"/>
        <item x="1527"/>
        <item x="1378"/>
        <item x="3571"/>
        <item x="3472"/>
        <item x="81"/>
        <item x="4352"/>
        <item x="4513"/>
        <item x="1843"/>
        <item x="1313"/>
        <item x="1052"/>
        <item x="552"/>
        <item x="2863"/>
        <item x="4791"/>
        <item x="3682"/>
        <item x="4734"/>
        <item x="4070"/>
        <item x="2037"/>
        <item x="1430"/>
        <item x="4055"/>
        <item x="445"/>
        <item x="3626"/>
        <item x="3457"/>
        <item x="2070"/>
        <item x="315"/>
        <item x="3586"/>
        <item x="4269"/>
        <item x="3874"/>
        <item x="2099"/>
        <item x="2923"/>
        <item x="2856"/>
        <item x="3374"/>
        <item x="3750"/>
        <item x="1295"/>
        <item x="2549"/>
        <item x="2391"/>
        <item x="2763"/>
        <item x="4822"/>
        <item x="1537"/>
        <item x="2109"/>
        <item x="2494"/>
        <item x="1629"/>
        <item x="2961"/>
        <item x="1382"/>
        <item x="656"/>
        <item x="1992"/>
        <item x="460"/>
        <item x="4369"/>
        <item x="2057"/>
        <item x="3986"/>
        <item x="543"/>
        <item x="3078"/>
        <item x="4498"/>
        <item x="2904"/>
        <item x="1218"/>
        <item x="4497"/>
        <item x="1406"/>
        <item x="2"/>
        <item x="264"/>
        <item x="229"/>
        <item x="1573"/>
        <item x="4491"/>
        <item x="4314"/>
        <item x="560"/>
        <item x="3145"/>
        <item x="1917"/>
        <item x="3148"/>
        <item x="31"/>
        <item x="6"/>
        <item x="160"/>
        <item x="467"/>
        <item x="2344"/>
        <item x="3301"/>
        <item x="1676"/>
        <item x="3440"/>
        <item x="2167"/>
        <item x="3668"/>
        <item x="3786"/>
        <item x="378"/>
        <item x="2389"/>
        <item x="1329"/>
        <item x="1181"/>
        <item x="1807"/>
        <item x="1392"/>
        <item x="2984"/>
        <item x="2797"/>
        <item x="3873"/>
        <item x="2773"/>
        <item x="3303"/>
        <item x="3720"/>
        <item x="3599"/>
        <item x="57"/>
        <item x="2876"/>
        <item x="2367"/>
        <item x="48"/>
        <item x="2000"/>
        <item x="1615"/>
        <item x="1787"/>
        <item x="1058"/>
        <item x="1330"/>
        <item x="593"/>
        <item x="770"/>
        <item x="1396"/>
        <item x="159"/>
        <item x="237"/>
        <item x="234"/>
        <item x="233"/>
        <item x="2973"/>
        <item x="2031"/>
        <item x="1521"/>
        <item x="4"/>
        <item x="3272"/>
        <item x="603"/>
        <item x="848"/>
        <item x="3475"/>
        <item x="306"/>
        <item x="740"/>
        <item x="4590"/>
        <item x="3779"/>
        <item x="765"/>
        <item x="2204"/>
        <item x="1948"/>
        <item x="163"/>
        <item x="2305"/>
        <item x="2545"/>
        <item x="652"/>
        <item x="2447"/>
        <item x="1633"/>
        <item x="1514"/>
        <item x="2881"/>
        <item x="934"/>
        <item x="4516"/>
        <item x="2405"/>
        <item x="2208"/>
        <item x="3592"/>
        <item x="1532"/>
        <item x="3663"/>
        <item x="2903"/>
        <item x="4229"/>
        <item x="2944"/>
        <item x="4332"/>
        <item x="1501"/>
        <item x="2731"/>
        <item x="1971"/>
        <item x="2100"/>
        <item x="4212"/>
        <item x="1964"/>
        <item x="4896"/>
        <item x="4244"/>
        <item x="4666"/>
        <item x="1732"/>
        <item x="2278"/>
        <item x="1635"/>
        <item x="3183"/>
        <item x="4191"/>
        <item x="1969"/>
        <item x="1024"/>
        <item x="1434"/>
        <item x="2198"/>
        <item x="3040"/>
        <item x="986"/>
        <item x="225"/>
        <item x="273"/>
        <item x="865"/>
        <item x="4122"/>
        <item x="4656"/>
        <item x="4277"/>
        <item x="4255"/>
        <item x="4204"/>
        <item x="558"/>
        <item x="3082"/>
        <item x="4750"/>
        <item x="73"/>
        <item x="2475"/>
        <item x="2080"/>
        <item x="4038"/>
        <item x="4758"/>
        <item x="3679"/>
        <item x="3595"/>
        <item x="1302"/>
        <item x="927"/>
        <item x="4789"/>
        <item x="1159"/>
        <item x="4852"/>
        <item x="4388"/>
        <item x="4120"/>
        <item x="2266"/>
        <item x="2444"/>
        <item x="4233"/>
        <item x="1702"/>
        <item x="1458"/>
        <item x="889"/>
        <item x="1323"/>
        <item x="2485"/>
        <item x="11"/>
        <item x="831"/>
        <item x="790"/>
        <item x="2737"/>
        <item x="4857"/>
        <item x="4104"/>
        <item x="3575"/>
        <item x="324"/>
        <item x="485"/>
        <item x="3814"/>
        <item x="2323"/>
        <item x="1805"/>
        <item x="2270"/>
        <item x="1326"/>
        <item x="1268"/>
        <item x="4808"/>
        <item x="3365"/>
        <item x="3160"/>
        <item x="3071"/>
        <item x="3369"/>
        <item x="2121"/>
        <item x="4778"/>
        <item x="1348"/>
        <item x="477"/>
        <item x="2503"/>
        <item x="2293"/>
        <item x="960"/>
        <item x="3393"/>
        <item x="4810"/>
        <item x="2867"/>
        <item x="2351"/>
        <item x="3755"/>
        <item x="1647"/>
        <item x="1065"/>
        <item x="1044"/>
        <item x="1854"/>
        <item x="1534"/>
        <item x="1741"/>
        <item x="2912"/>
        <item x="3539"/>
        <item x="3847"/>
        <item x="565"/>
        <item x="2141"/>
        <item x="7"/>
        <item x="850"/>
        <item x="3780"/>
        <item x="1977"/>
        <item x="4047"/>
        <item x="4685"/>
        <item x="4434"/>
        <item x="4480"/>
        <item x="3933"/>
        <item x="2749"/>
        <item x="3122"/>
        <item x="2180"/>
        <item x="540"/>
        <item x="628"/>
        <item x="922"/>
        <item x="4002"/>
        <item x="1866"/>
        <item x="2111"/>
        <item x="245"/>
        <item x="242"/>
        <item x="4749"/>
        <item x="4206"/>
        <item x="285"/>
        <item x="94"/>
        <item x="109"/>
        <item x="44"/>
        <item x="2181"/>
        <item x="1349"/>
        <item x="3377"/>
        <item x="3311"/>
        <item x="4096"/>
        <item x="819"/>
        <item x="212"/>
        <item x="1958"/>
        <item x="1817"/>
        <item x="4374"/>
        <item x="3568"/>
        <item x="1354"/>
        <item x="429"/>
        <item x="599"/>
        <item x="4479"/>
        <item x="1580"/>
        <item x="919"/>
        <item x="2040"/>
        <item x="2479"/>
        <item x="1027"/>
        <item x="3494"/>
        <item x="1940"/>
        <item x="317"/>
        <item x="512"/>
        <item x="980"/>
        <item x="192"/>
        <item x="1631"/>
        <item x="1498"/>
        <item x="344"/>
        <item x="4389"/>
        <item x="4390"/>
        <item x="39"/>
        <item x="21"/>
        <item x="695"/>
        <item x="2174"/>
        <item x="2356"/>
        <item x="3497"/>
        <item x="561"/>
        <item x="2065"/>
        <item x="1102"/>
        <item x="3988"/>
        <item x="3655"/>
        <item x="2497"/>
        <item x="3856"/>
        <item x="1261"/>
        <item x="2511"/>
        <item x="2697"/>
        <item x="1706"/>
        <item x="2818"/>
        <item x="1504"/>
        <item x="257"/>
        <item x="17"/>
        <item x="254"/>
        <item x="3752"/>
        <item x="2326"/>
        <item x="2119"/>
        <item x="1429"/>
        <item x="1433"/>
        <item x="3912"/>
        <item x="4362"/>
        <item x="4321"/>
        <item x="3067"/>
        <item x="2195"/>
        <item x="3689"/>
        <item x="3855"/>
        <item x="4367"/>
        <item x="4478"/>
        <item x="981"/>
        <item x="4776"/>
        <item x="3681"/>
        <item x="2125"/>
        <item x="4324"/>
        <item x="1421"/>
        <item x="3055"/>
        <item x="2126"/>
        <item x="2463"/>
        <item x="3229"/>
        <item x="1855"/>
        <item x="1986"/>
        <item x="4149"/>
        <item x="3932"/>
        <item x="4688"/>
        <item x="177"/>
        <item x="1021"/>
        <item x="2807"/>
        <item x="2663"/>
        <item x="4768"/>
        <item x="1740"/>
        <item x="4716"/>
        <item x="3865"/>
        <item x="1535"/>
        <item x="1173"/>
        <item x="4829"/>
        <item x="787"/>
        <item x="2173"/>
        <item x="4077"/>
        <item x="4596"/>
        <item x="1390"/>
        <item x="3371"/>
        <item x="4824"/>
        <item x="4397"/>
        <item x="3030"/>
        <item x="3771"/>
        <item x="4358"/>
        <item x="1790"/>
        <item x="1856"/>
        <item x="3247"/>
        <item x="1033"/>
        <item x="457"/>
        <item x="962"/>
        <item x="4194"/>
        <item x="2347"/>
        <item x="3325"/>
        <item x="3469"/>
        <item x="2783"/>
        <item x="1722"/>
        <item x="1726"/>
        <item x="1129"/>
        <item x="2346"/>
        <item x="708"/>
        <item x="213"/>
        <item x="392"/>
        <item x="182"/>
        <item x="1942"/>
        <item x="757"/>
        <item x="2859"/>
        <item x="3824"/>
        <item x="3059"/>
        <item x="2907"/>
        <item x="4823"/>
        <item x="4855"/>
        <item x="4539"/>
        <item x="4136"/>
        <item x="904"/>
        <item x="2026"/>
        <item x="3985"/>
        <item x="2064"/>
        <item x="4698"/>
        <item x="4464"/>
        <item x="2292"/>
        <item x="481"/>
        <item x="4859"/>
        <item x="3157"/>
        <item x="3523"/>
        <item x="3163"/>
        <item x="4301"/>
        <item x="1072"/>
        <item x="4785"/>
        <item x="3562"/>
        <item x="2803"/>
        <item x="1637"/>
        <item x="1046"/>
        <item x="4644"/>
        <item x="4866"/>
        <item x="2844"/>
        <item x="4135"/>
        <item x="327"/>
        <item x="4752"/>
        <item x="4792"/>
        <item x="270"/>
        <item x="1679"/>
        <item x="2782"/>
        <item x="4364"/>
        <item x="1408"/>
        <item x="3166"/>
        <item x="909"/>
        <item x="4408"/>
        <item x="2301"/>
        <item x="3609"/>
        <item x="4761"/>
        <item x="3451"/>
        <item x="16"/>
        <item x="64"/>
        <item x="110"/>
        <item x="227"/>
        <item x="3481"/>
        <item x="4901"/>
        <item x="3326"/>
        <item x="2840"/>
        <item x="2689"/>
        <item x="3958"/>
        <item x="1071"/>
        <item x="2291"/>
        <item x="3121"/>
        <item x="1712"/>
        <item x="3047"/>
        <item x="2575"/>
        <item x="2687"/>
        <item x="4573"/>
        <item x="1186"/>
        <item x="2139"/>
        <item x="1956"/>
        <item x="1848"/>
        <item x="3235"/>
        <item x="4302"/>
        <item x="2538"/>
        <item x="3835"/>
        <item x="419"/>
        <item x="3095"/>
        <item x="3733"/>
        <item x="1042"/>
        <item x="1993"/>
        <item x="1219"/>
        <item x="2231"/>
        <item x="2207"/>
        <item x="2623"/>
        <item x="2343"/>
        <item x="2042"/>
        <item x="2846"/>
        <item x="238"/>
        <item x="1316"/>
        <item x="2970"/>
        <item x="3812"/>
        <item x="4903"/>
        <item x="101"/>
        <item x="4249"/>
        <item x="1844"/>
        <item x="1619"/>
        <item x="205"/>
        <item x="3511"/>
        <item x="2943"/>
        <item x="4691"/>
        <item x="3"/>
        <item x="66"/>
        <item x="1513"/>
        <item x="216"/>
        <item x="462"/>
        <item x="3951"/>
        <item x="4424"/>
        <item x="3076"/>
        <item x="2662"/>
        <item x="3363"/>
        <item x="2191"/>
        <item x="1291"/>
        <item x="2591"/>
        <item x="357"/>
        <item x="4046"/>
        <item x="2145"/>
        <item x="3420"/>
        <item x="4444"/>
        <item x="1395"/>
        <item x="818"/>
        <item x="2340"/>
        <item x="383"/>
        <item x="3424"/>
        <item x="3196"/>
        <item x="4196"/>
        <item x="662"/>
        <item x="605"/>
        <item x="4860"/>
        <item x="4042"/>
        <item x="2758"/>
        <item x="4356"/>
        <item x="2313"/>
        <item x="1247"/>
        <item x="4081"/>
        <item x="1800"/>
        <item x="3282"/>
        <item x="907"/>
        <item x="3503"/>
        <item x="4043"/>
        <item x="484"/>
        <item x="3664"/>
        <item x="3644"/>
        <item x="2850"/>
        <item x="295"/>
        <item x="2047"/>
        <item x="1402"/>
        <item x="839"/>
        <item x="4699"/>
        <item x="2368"/>
        <item x="2869"/>
        <item x="296"/>
        <item x="313"/>
        <item x="431"/>
        <item x="4878"/>
        <item x="1353"/>
        <item x="3465"/>
        <item x="2893"/>
        <item x="1863"/>
        <item x="2596"/>
        <item x="2350"/>
        <item x="724"/>
        <item x="2371"/>
        <item x="1643"/>
        <item x="870"/>
        <item x="412"/>
        <item x="100"/>
        <item x="2899"/>
        <item x="328"/>
        <item x="1859"/>
        <item x="2978"/>
        <item x="1212"/>
        <item x="633"/>
        <item x="1141"/>
        <item x="1583"/>
        <item x="2008"/>
        <item x="1664"/>
        <item x="809"/>
        <item x="1064"/>
        <item x="3569"/>
        <item x="323"/>
        <item x="2390"/>
        <item x="4913"/>
        <item x="855"/>
        <item x="3144"/>
        <item x="3691"/>
        <item x="1499"/>
        <item x="1463"/>
        <item x="3492"/>
        <item x="3080"/>
        <item x="4853"/>
        <item x="2154"/>
        <item x="3823"/>
        <item x="2324"/>
        <item x="4765"/>
        <item x="1128"/>
        <item x="3905"/>
        <item x="2862"/>
        <item x="4832"/>
        <item x="1923"/>
        <item x="2306"/>
        <item x="2063"/>
        <item x="966"/>
        <item x="4320"/>
        <item x="710"/>
        <item x="3880"/>
        <item x="4241"/>
        <item x="860"/>
        <item x="1116"/>
        <item x="3104"/>
        <item x="1946"/>
        <item x="3264"/>
        <item x="360"/>
        <item x="4384"/>
        <item x="1903"/>
        <item x="2082"/>
        <item x="1108"/>
        <item x="2791"/>
        <item x="886"/>
        <item x="3403"/>
        <item x="2873"/>
        <item x="24"/>
        <item x="55"/>
        <item x="1554"/>
        <item x="3323"/>
        <item x="3180"/>
        <item x="3901"/>
        <item x="2707"/>
        <item x="1701"/>
        <item x="4398"/>
        <item x="3199"/>
        <item x="3099"/>
        <item x="4782"/>
        <item x="1563"/>
        <item x="4037"/>
        <item x="1331"/>
        <item x="2942"/>
        <item x="2612"/>
        <item x="3828"/>
        <item x="50"/>
        <item x="802"/>
        <item x="3565"/>
        <item x="1941"/>
        <item x="4272"/>
        <item x="3818"/>
        <item x="2238"/>
        <item x="3570"/>
        <item x="256"/>
        <item x="4450"/>
        <item x="704"/>
        <item x="1883"/>
        <item x="2169"/>
        <item x="3050"/>
        <item x="3549"/>
        <item x="1244"/>
        <item x="1305"/>
        <item x="3010"/>
        <item x="4591"/>
        <item x="4541"/>
        <item x="434"/>
        <item x="1384"/>
        <item x="737"/>
        <item x="4609"/>
        <item x="698"/>
        <item x="370"/>
        <item x="3284"/>
        <item x="3672"/>
        <item x="459"/>
        <item x="3463"/>
        <item x="1149"/>
        <item x="4372"/>
        <item x="4499"/>
        <item x="1858"/>
        <item x="2630"/>
        <item x="2469"/>
        <item x="3902"/>
        <item x="3582"/>
        <item x="1092"/>
        <item x="1970"/>
        <item x="99"/>
        <item x="20"/>
        <item x="23"/>
        <item x="3395"/>
        <item x="402"/>
        <item x="4353"/>
        <item x="2556"/>
        <item x="1801"/>
        <item x="4534"/>
        <item x="4813"/>
        <item x="727"/>
        <item x="1491"/>
        <item x="993"/>
        <item x="3381"/>
        <item x="1908"/>
        <item x="1900"/>
        <item x="3139"/>
        <item x="4488"/>
        <item x="4435"/>
        <item x="1310"/>
        <item x="294"/>
        <item x="2067"/>
        <item x="185"/>
        <item x="204"/>
        <item x="103"/>
        <item x="433"/>
        <item x="1577"/>
        <item x="3952"/>
        <item x="863"/>
        <item x="1309"/>
        <item x="241"/>
        <item x="1335"/>
        <item x="2640"/>
        <item x="4171"/>
        <item x="3268"/>
        <item x="3248"/>
        <item x="2412"/>
        <item x="3151"/>
        <item x="2035"/>
        <item x="2490"/>
        <item x="4869"/>
        <item x="1692"/>
        <item x="2577"/>
        <item x="2546"/>
        <item x="2669"/>
        <item x="1282"/>
        <item x="2678"/>
        <item x="3593"/>
        <item x="1551"/>
        <item x="175"/>
        <item x="345"/>
        <item x="4740"/>
        <item x="1098"/>
        <item x="1062"/>
        <item x="2073"/>
        <item x="2435"/>
        <item x="3329"/>
        <item x="4572"/>
        <item x="632"/>
        <item x="1199"/>
        <item x="996"/>
        <item x="814"/>
        <item x="373"/>
        <item x="1163"/>
        <item x="511"/>
        <item x="2361"/>
        <item x="999"/>
        <item x="2738"/>
        <item x="1265"/>
        <item x="277"/>
        <item x="716"/>
        <item x="745"/>
        <item x="1730"/>
        <item x="3184"/>
        <item x="3838"/>
        <item x="4501"/>
        <item x="3155"/>
        <item x="974"/>
        <item x="2159"/>
        <item x="79"/>
        <item x="1132"/>
        <item x="1174"/>
        <item x="4598"/>
        <item x="659"/>
        <item x="3826"/>
        <item x="2854"/>
        <item x="4658"/>
        <item x="564"/>
        <item x="2571"/>
        <item x="2232"/>
        <item x="4405"/>
        <item x="2999"/>
        <item x="4236"/>
        <item x="1426"/>
        <item x="1230"/>
        <item x="2866"/>
        <item x="3353"/>
        <item x="139"/>
        <item x="4492"/>
        <item x="789"/>
        <item x="3025"/>
        <item x="3063"/>
        <item x="1891"/>
        <item x="3830"/>
        <item x="4262"/>
        <item x="4217"/>
        <item x="2788"/>
        <item x="2608"/>
        <item x="3540"/>
        <item x="640"/>
        <item x="1201"/>
        <item x="157"/>
        <item x="1315"/>
        <item x="4141"/>
        <item x="2147"/>
        <item x="1687"/>
        <item x="2418"/>
        <item x="3435"/>
        <item x="3875"/>
        <item x="4876"/>
        <item x="495"/>
        <item x="3064"/>
        <item x="3646"/>
        <item x="514"/>
        <item x="779"/>
        <item x="4166"/>
        <item x="4879"/>
        <item x="4247"/>
        <item x="622"/>
        <item x="3255"/>
        <item x="63"/>
        <item x="2408"/>
        <item x="478"/>
        <item x="759"/>
        <item x="2093"/>
        <item x="1000"/>
        <item x="2952"/>
        <item x="1002"/>
        <item x="3137"/>
        <item x="1220"/>
        <item x="503"/>
        <item x="4381"/>
        <item x="4664"/>
        <item x="510"/>
        <item x="2086"/>
        <item x="4169"/>
        <item x="1226"/>
        <item x="4645"/>
        <item x="2593"/>
        <item x="14"/>
        <item x="672"/>
        <item x="3094"/>
        <item x="3048"/>
        <item x="1503"/>
        <item x="441"/>
        <item x="2046"/>
        <item x="4727"/>
        <item x="267"/>
        <item x="335"/>
        <item x="336"/>
        <item x="4341"/>
        <item x="1932"/>
        <item x="3859"/>
        <item x="3274"/>
        <item x="3203"/>
        <item x="4216"/>
        <item x="4838"/>
        <item x="4378"/>
        <item x="517"/>
        <item x="696"/>
        <item x="2670"/>
        <item x="3886"/>
        <item x="333"/>
        <item x="84"/>
        <item x="1879"/>
        <item x="2771"/>
        <item x="4291"/>
        <item x="3709"/>
        <item x="1814"/>
        <item x="1273"/>
        <item x="4607"/>
        <item x="570"/>
        <item x="4795"/>
        <item x="3653"/>
        <item x="542"/>
        <item x="1409"/>
        <item x="2242"/>
        <item x="3960"/>
        <item x="3418"/>
        <item x="2657"/>
        <item x="2267"/>
        <item x="470"/>
        <item x="4253"/>
        <item x="2633"/>
        <item x="275"/>
        <item x="653"/>
        <item x="2363"/>
        <item x="3931"/>
        <item x="2516"/>
        <item x="1351"/>
        <item x="3102"/>
        <item x="126"/>
        <item x="124"/>
        <item x="647"/>
        <item x="1496"/>
        <item x="1143"/>
        <item x="1170"/>
        <item x="2013"/>
        <item x="1700"/>
        <item x="1007"/>
        <item x="3506"/>
        <item x="2518"/>
        <item x="1209"/>
        <item x="2703"/>
        <item x="3049"/>
        <item x="3452"/>
        <item x="4836"/>
        <item x="1153"/>
        <item x="3836"/>
        <item x="4218"/>
        <item x="677"/>
        <item x="2811"/>
        <item x="3015"/>
        <item x="4910"/>
        <item x="598"/>
        <item x="792"/>
        <item x="4751"/>
        <item x="1154"/>
        <item x="4560"/>
        <item x="321"/>
        <item x="72"/>
        <item x="2896"/>
        <item x="3297"/>
        <item x="1079"/>
        <item x="2653"/>
        <item x="1266"/>
        <item x="4864"/>
        <item x="2033"/>
        <item x="3767"/>
        <item x="3281"/>
        <item x="1436"/>
        <item x="970"/>
        <item x="3397"/>
        <item x="2068"/>
        <item x="1798"/>
        <item x="2800"/>
        <item x="1683"/>
        <item x="1803"/>
        <item x="1944"/>
        <item x="1666"/>
        <item x="3837"/>
        <item x="4845"/>
        <item x="1341"/>
        <item x="1590"/>
        <item x="2638"/>
        <item x="1539"/>
        <item x="3914"/>
        <item x="1612"/>
        <item x="387"/>
        <item x="2353"/>
        <item x="832"/>
        <item x="2383"/>
        <item x="2615"/>
        <item x="1232"/>
        <item x="3715"/>
        <item x="3399"/>
        <item x="1877"/>
        <item x="1025"/>
        <item x="2303"/>
        <item x="3179"/>
        <item x="3956"/>
        <item x="1479"/>
        <item x="3970"/>
        <item x="3839"/>
        <item x="1267"/>
        <item x="4637"/>
        <item x="4117"/>
        <item x="291"/>
        <item x="3442"/>
        <item x="1211"/>
        <item x="2454"/>
        <item x="1264"/>
        <item x="4652"/>
        <item x="3074"/>
        <item x="3186"/>
        <item x="825"/>
        <item x="2325"/>
        <item x="3332"/>
        <item x="4508"/>
        <item x="1849"/>
        <item x="4846"/>
        <item x="250"/>
        <item x="975"/>
        <item x="319"/>
        <item x="1070"/>
        <item x="3011"/>
        <item x="2868"/>
        <item x="4489"/>
        <item x="3089"/>
        <item x="3686"/>
        <item x="218"/>
        <item x="3889"/>
        <item x="2837"/>
        <item x="4520"/>
        <item x="871"/>
        <item x="1113"/>
        <item x="1435"/>
        <item x="3406"/>
        <item x="461"/>
        <item x="3900"/>
        <item x="2645"/>
        <item x="867"/>
        <item x="2637"/>
        <item x="3316"/>
        <item x="3659"/>
        <item x="1111"/>
        <item x="4510"/>
        <item x="91"/>
        <item x="1967"/>
        <item x="2920"/>
        <item x="493"/>
        <item x="1955"/>
        <item x="1222"/>
        <item x="1653"/>
        <item x="712"/>
        <item x="1594"/>
        <item x="2452"/>
        <item x="2025"/>
        <item x="274"/>
        <item x="2611"/>
        <item x="1069"/>
        <item x="1582"/>
        <item x="2857"/>
        <item x="1112"/>
        <item x="1704"/>
        <item x="4713"/>
        <item x="1176"/>
        <item x="2297"/>
        <item x="3591"/>
        <item x="4895"/>
        <item x="1517"/>
        <item x="3232"/>
        <item x="3042"/>
        <item x="3977"/>
        <item x="2939"/>
        <item x="842"/>
        <item x="2584"/>
        <item x="1545"/>
        <item x="2249"/>
        <item x="4536"/>
        <item x="4627"/>
        <item x="2118"/>
        <item x="4423"/>
        <item x="2428"/>
        <item x="1235"/>
        <item x="1839"/>
        <item x="1523"/>
        <item x="3846"/>
        <item x="1269"/>
        <item x="3123"/>
        <item x="3187"/>
        <item x="774"/>
        <item x="2626"/>
        <item x="1669"/>
        <item x="968"/>
        <item x="3512"/>
        <item x="3639"/>
        <item x="2699"/>
        <item x="1123"/>
        <item x="178"/>
        <item x="4894"/>
        <item x="812"/>
        <item x="1796"/>
        <item x="943"/>
        <item x="4127"/>
        <item x="1379"/>
        <item x="1097"/>
        <item x="330"/>
        <item x="1972"/>
        <item x="3638"/>
        <item x="522"/>
        <item x="2674"/>
        <item x="3364"/>
        <item x="2062"/>
        <item x="2521"/>
        <item x="3276"/>
        <item x="1746"/>
        <item x="1734"/>
        <item x="1943"/>
        <item x="3841"/>
        <item x="3223"/>
        <item x="409"/>
        <item x="1640"/>
        <item x="377"/>
        <item x="4334"/>
        <item x="2433"/>
        <item x="649"/>
        <item x="2061"/>
        <item x="3241"/>
        <item x="1012"/>
        <item x="722"/>
        <item x="625"/>
        <item x="729"/>
        <item x="2785"/>
        <item x="3087"/>
        <item x="4399"/>
        <item x="3921"/>
        <item x="2991"/>
        <item x="513"/>
        <item x="355"/>
        <item x="3347"/>
        <item x="3934"/>
        <item x="768"/>
        <item x="4452"/>
        <item x="1257"/>
        <item x="739"/>
        <item x="2802"/>
        <item x="1920"/>
        <item x="2333"/>
        <item x="1472"/>
        <item x="602"/>
        <item x="4868"/>
        <item x="2134"/>
        <item x="569"/>
        <item x="3352"/>
        <item x="4623"/>
        <item x="4583"/>
        <item x="1791"/>
        <item x="1898"/>
        <item x="1918"/>
        <item x="1171"/>
        <item x="1231"/>
        <item x="4456"/>
        <item x="2601"/>
        <item x="4642"/>
        <item x="4431"/>
        <item x="263"/>
        <item x="259"/>
        <item x="1187"/>
        <item x="778"/>
        <item x="2705"/>
        <item x="104"/>
        <item x="4661"/>
        <item x="3300"/>
        <item x="320"/>
        <item x="1088"/>
        <item x="4493"/>
        <item x="4110"/>
        <item x="342"/>
        <item x="797"/>
        <item x="580"/>
        <item x="1586"/>
        <item x="1769"/>
        <item x="2732"/>
        <item x="4256"/>
        <item x="4311"/>
        <item x="1813"/>
        <item x="4619"/>
        <item x="2190"/>
        <item x="325"/>
        <item x="4775"/>
        <item x="4757"/>
        <item x="3600"/>
        <item x="992"/>
        <item x="3124"/>
        <item x="4363"/>
        <item x="623"/>
        <item x="3802"/>
        <item x="3701"/>
        <item x="1140"/>
        <item x="3164"/>
        <item x="2338"/>
        <item x="2409"/>
        <item x="289"/>
        <item x="748"/>
        <item x="1196"/>
        <item x="2314"/>
        <item x="3620"/>
        <item x="530"/>
        <item x="3509"/>
        <item x="3222"/>
        <item x="3759"/>
        <item x="2514"/>
        <item x="2602"/>
        <item x="908"/>
        <item x="1346"/>
        <item x="2537"/>
        <item x="1049"/>
        <item x="395"/>
        <item x="1625"/>
        <item x="2162"/>
        <item x="4157"/>
        <item x="475"/>
        <item x="1318"/>
        <item x="4322"/>
        <item x="1035"/>
        <item x="4243"/>
        <item x="2316"/>
        <item x="301"/>
        <item x="1356"/>
        <item x="4159"/>
        <item x="4665"/>
        <item x="3589"/>
        <item x="2092"/>
        <item x="2116"/>
        <item x="1476"/>
        <item x="4796"/>
        <item x="4173"/>
        <item x="4393"/>
        <item x="1991"/>
        <item x="711"/>
        <item x="750"/>
        <item x="173"/>
        <item x="624"/>
        <item x="917"/>
        <item x="1327"/>
        <item x="3246"/>
        <item x="2512"/>
        <item x="1867"/>
        <item x="2906"/>
        <item x="3525"/>
        <item x="4144"/>
        <item x="4425"/>
        <item x="2841"/>
        <item x="3885"/>
        <item x="3871"/>
        <item x="2508"/>
        <item x="573"/>
        <item x="3551"/>
        <item x="4203"/>
        <item x="3727"/>
        <item x="3008"/>
        <item x="1574"/>
        <item x="3564"/>
        <item x="3253"/>
        <item x="1482"/>
        <item x="4248"/>
        <item x="1311"/>
        <item x="1164"/>
        <item x="3833"/>
        <item x="862"/>
        <item x="1516"/>
        <item x="2058"/>
        <item x="2030"/>
        <item x="3396"/>
        <item x="3243"/>
        <item x="3651"/>
        <item x="2250"/>
        <item x="2609"/>
        <item x="1744"/>
        <item x="3355"/>
        <item x="2547"/>
        <item x="2430"/>
        <item x="2005"/>
        <item x="1675"/>
        <item x="3346"/>
        <item x="4413"/>
        <item x="2833"/>
        <item x="3563"/>
        <item x="1895"/>
        <item x="3291"/>
        <item x="3917"/>
        <item x="2018"/>
        <item x="4072"/>
        <item x="304"/>
        <item x="136"/>
        <item x="236"/>
        <item x="4812"/>
        <item x="2588"/>
        <item x="2525"/>
        <item x="3524"/>
        <item x="3546"/>
        <item x="3502"/>
        <item x="3385"/>
        <item x="4830"/>
        <item x="4806"/>
        <item x="171"/>
        <item x="2199"/>
        <item x="1976"/>
        <item x="2432"/>
        <item x="3528"/>
        <item x="1452"/>
        <item x="639"/>
        <item x="2302"/>
        <item x="2574"/>
        <item x="1540"/>
        <item x="2515"/>
        <item x="4561"/>
        <item x="1474"/>
        <item x="1388"/>
        <item x="3031"/>
        <item x="1894"/>
        <item x="2060"/>
        <item x="4799"/>
        <item x="4049"/>
        <item x="3827"/>
        <item x="4603"/>
        <item x="2477"/>
        <item x="2696"/>
        <item x="2544"/>
        <item x="2004"/>
        <item x="2874"/>
        <item x="2750"/>
        <item x="2332"/>
        <item x="4016"/>
        <item x="486"/>
        <item x="4178"/>
        <item x="2805"/>
        <item x="1417"/>
        <item x="4128"/>
        <item x="733"/>
        <item x="4870"/>
        <item x="1531"/>
        <item x="2178"/>
        <item x="666"/>
        <item x="4215"/>
        <item x="2342"/>
        <item x="127"/>
        <item x="130"/>
        <item x="4125"/>
        <item x="2679"/>
        <item x="2317"/>
        <item x="1036"/>
        <item x="2260"/>
        <item x="3851"/>
        <item x="1512"/>
        <item x="3225"/>
        <item x="878"/>
        <item x="2576"/>
        <item x="4856"/>
        <item x="4036"/>
        <item x="4091"/>
        <item x="2887"/>
        <item x="4547"/>
        <item x="3937"/>
        <item x="1751"/>
        <item x="4089"/>
        <item x="492"/>
        <item x="4902"/>
        <item x="1089"/>
        <item x="2123"/>
        <item x="4862"/>
        <item x="550"/>
        <item x="26"/>
        <item x="1411"/>
        <item x="4231"/>
        <item x="2210"/>
        <item x="4164"/>
        <item x="2107"/>
        <item x="4620"/>
        <item x="4432"/>
        <item x="1875"/>
        <item x="3001"/>
        <item x="249"/>
        <item x="88"/>
        <item x="2567"/>
        <item x="501"/>
        <item x="2901"/>
        <item x="2568"/>
        <item x="4595"/>
        <item x="4819"/>
        <item x="3842"/>
        <item x="2279"/>
        <item x="1916"/>
        <item x="3990"/>
        <item x="1276"/>
        <item x="211"/>
        <item x="4181"/>
        <item x="401"/>
        <item x="2725"/>
        <item x="278"/>
        <item x="349"/>
        <item x="43"/>
        <item x="1572"/>
        <item x="3507"/>
        <item x="3590"/>
        <item x="2954"/>
        <item x="3237"/>
        <item x="1029"/>
        <item x="3922"/>
        <item x="1076"/>
        <item x="3969"/>
        <item x="1400"/>
        <item x="2548"/>
        <item x="4443"/>
        <item x="339"/>
        <item x="37"/>
        <item x="53"/>
        <item x="36"/>
        <item x="112"/>
        <item x="1544"/>
        <item x="2688"/>
        <item x="3825"/>
        <item x="1694"/>
        <item x="2976"/>
        <item x="4274"/>
        <item x="4593"/>
        <item x="3768"/>
        <item x="311"/>
        <item x="4365"/>
        <item x="4697"/>
        <item x="3092"/>
        <item x="2963"/>
        <item x="2258"/>
        <item x="3997"/>
        <item x="3754"/>
        <item x="3927"/>
        <item x="40"/>
        <item x="2414"/>
        <item x="359"/>
        <item x="772"/>
        <item x="146"/>
        <item x="4339"/>
        <item x="1394"/>
        <item x="288"/>
        <item x="2851"/>
        <item x="3250"/>
        <item x="3867"/>
        <item x="4519"/>
        <item x="4020"/>
        <item x="2632"/>
        <item x="3722"/>
        <item x="4712"/>
        <item x="4711"/>
        <item x="179"/>
        <item x="875"/>
        <item x="4023"/>
        <item x="3068"/>
        <item x="1365"/>
        <item x="4628"/>
        <item x="2572"/>
        <item x="998"/>
        <item x="389"/>
        <item x="3471"/>
        <item x="572"/>
        <item x="2814"/>
        <item x="3256"/>
        <item x="4461"/>
        <item x="3478"/>
        <item x="2937"/>
        <item x="717"/>
        <item x="3724"/>
        <item x="2646"/>
        <item x="694"/>
        <item x="3693"/>
        <item x="4076"/>
        <item x="3267"/>
        <item x="1667"/>
        <item x="1938"/>
        <item x="556"/>
        <item x="655"/>
        <item x="751"/>
        <item x="2219"/>
        <item x="4285"/>
        <item x="2786"/>
        <item x="2381"/>
        <item x="1974"/>
        <item x="1897"/>
        <item x="2106"/>
        <item x="609"/>
        <item x="1135"/>
        <item x="1419"/>
        <item x="2071"/>
        <item x="3262"/>
        <item x="2251"/>
        <item x="4764"/>
        <item x="4828"/>
        <item x="958"/>
        <item x="1497"/>
        <item x="2429"/>
        <item x="2720"/>
        <item x="953"/>
        <item x="4433"/>
        <item x="2387"/>
        <item x="1713"/>
        <item x="1297"/>
        <item x="1221"/>
        <item x="1139"/>
        <item x="4068"/>
        <item x="350"/>
        <item x="4326"/>
        <item x="1443"/>
        <item x="747"/>
        <item x="1596"/>
        <item x="67"/>
        <item x="2734"/>
        <item x="2631"/>
        <item x="4774"/>
        <item x="951"/>
        <item x="4271"/>
        <item x="1567"/>
        <item x="3079"/>
        <item x="906"/>
        <item x="1456"/>
        <item x="366"/>
        <item x="4114"/>
        <item x="3295"/>
        <item x="2742"/>
        <item x="4225"/>
        <item x="2176"/>
        <item x="2213"/>
        <item x="2553"/>
        <item x="3527"/>
        <item x="587"/>
        <item x="2054"/>
        <item x="1204"/>
        <item x="2510"/>
        <item x="3444"/>
        <item x="3252"/>
        <item x="3009"/>
        <item x="2492"/>
        <item x="3556"/>
        <item x="3265"/>
        <item x="533"/>
        <item x="3110"/>
        <item x="4565"/>
        <item x="2526"/>
        <item x="1136"/>
        <item x="3584"/>
        <item x="1352"/>
        <item x="1659"/>
        <item x="1861"/>
        <item x="382"/>
        <item x="3212"/>
        <item x="1853"/>
        <item x="2592"/>
        <item x="3468"/>
        <item x="3848"/>
        <item x="4415"/>
        <item x="4307"/>
        <item x="3972"/>
        <item x="1471"/>
        <item x="1719"/>
        <item x="4462"/>
        <item x="826"/>
        <item x="488"/>
        <item x="600"/>
        <item x="2500"/>
        <item x="58"/>
        <item x="4343"/>
        <item x="4594"/>
        <item x="4193"/>
        <item x="1524"/>
        <item x="521"/>
        <item x="3537"/>
        <item x="597"/>
        <item x="187"/>
        <item x="3161"/>
        <item x="1934"/>
        <item x="108"/>
        <item x="2878"/>
        <item x="4013"/>
        <item x="3432"/>
        <item x="1598"/>
        <item x="1961"/>
        <item x="1483"/>
        <item x="2562"/>
        <item x="164"/>
        <item x="4602"/>
        <item x="1332"/>
        <item x="4007"/>
        <item x="1995"/>
        <item x="76"/>
        <item x="2135"/>
        <item x="676"/>
        <item x="4185"/>
        <item x="940"/>
        <item x="3741"/>
        <item x="3450"/>
        <item x="1764"/>
        <item x="591"/>
        <item x="4803"/>
        <item x="1782"/>
        <item x="2950"/>
        <item x="1840"/>
        <item x="4553"/>
        <item x="3173"/>
        <item x="2550"/>
        <item x="4718"/>
        <item x="2262"/>
        <item x="1368"/>
        <item x="3521"/>
        <item x="4772"/>
        <item x="3805"/>
        <item x="1904"/>
        <item x="479"/>
        <item x="4690"/>
        <item x="1812"/>
        <item x="352"/>
        <item x="1022"/>
        <item x="3829"/>
        <item x="1357"/>
        <item x="643"/>
        <item x="2667"/>
        <item x="2677"/>
        <item x="3007"/>
        <item x="2597"/>
        <item x="1650"/>
        <item x="2243"/>
        <item x="2589"/>
        <item x="3344"/>
        <item x="2507"/>
        <item x="4714"/>
        <item x="2617"/>
        <item x="4814"/>
        <item x="2604"/>
        <item x="1982"/>
        <item x="299"/>
        <item x="3146"/>
        <item x="2650"/>
        <item x="3947"/>
        <item x="4009"/>
        <item x="2144"/>
        <item x="2736"/>
        <item x="141"/>
        <item x="3189"/>
        <item x="3045"/>
        <item x="2529"/>
        <item x="1345"/>
        <item x="1475"/>
        <item x="4463"/>
        <item x="3439"/>
        <item x="2150"/>
        <item x="2586"/>
        <item x="3939"/>
        <item x="1681"/>
        <item x="1709"/>
        <item x="2768"/>
        <item x="705"/>
        <item x="3356"/>
        <item x="2189"/>
        <item x="71"/>
        <item x="2607"/>
        <item x="2277"/>
        <item x="4012"/>
        <item x="1465"/>
        <item x="2016"/>
        <item x="4351"/>
        <item x="4550"/>
        <item x="240"/>
        <item x="1684"/>
        <item x="1766"/>
        <item x="4235"/>
        <item x="2704"/>
        <item x="1654"/>
        <item x="3587"/>
        <item x="3929"/>
        <item x="4180"/>
        <item x="791"/>
        <item x="3554"/>
        <item x="4190"/>
        <item x="1609"/>
        <item x="1984"/>
        <item x="3763"/>
        <item x="3384"/>
        <item x="2879"/>
        <item x="4417"/>
        <item x="596"/>
        <item x="2446"/>
        <item x="3003"/>
        <item x="3334"/>
        <item x="4004"/>
        <item x="2852"/>
        <item x="1457"/>
        <item x="3611"/>
        <item x="2352"/>
        <item x="2819"/>
        <item x="4597"/>
        <item x="4621"/>
        <item x="660"/>
        <item x="46"/>
        <item x="3170"/>
        <item x="133"/>
        <item x="90"/>
        <item x="4476"/>
        <item x="3093"/>
        <item x="3358"/>
        <item x="690"/>
        <item x="801"/>
        <item x="207"/>
        <item x="123"/>
        <item x="65"/>
        <item x="47"/>
        <item x="102"/>
        <item x="34"/>
        <item x="520"/>
        <item x="782"/>
        <item x="579"/>
        <item x="3670"/>
        <item x="763"/>
        <item x="3292"/>
        <item x="2886"/>
        <item x="932"/>
        <item x="4292"/>
        <item x="4798"/>
        <item x="3747"/>
        <item x="466"/>
        <item x="2197"/>
        <item x="4392"/>
        <item x="4293"/>
        <item x="367"/>
        <item x="3190"/>
        <item x="3305"/>
        <item x="3850"/>
        <item x="3206"/>
        <item x="2685"/>
        <item x="888"/>
        <item x="2914"/>
        <item x="4073"/>
        <item x="2796"/>
        <item x="2397"/>
        <item x="1008"/>
        <item x="4825"/>
        <item x="1090"/>
        <item x="2407"/>
        <item x="651"/>
        <item x="2214"/>
        <item x="3470"/>
        <item x="2011"/>
        <item x="2319"/>
        <item x="674"/>
        <item x="903"/>
        <item x="3708"/>
        <item x="3857"/>
        <item x="4512"/>
        <item x="428"/>
        <item x="4523"/>
        <item x="2029"/>
        <item x="468"/>
        <item x="1020"/>
        <item x="1752"/>
        <item x="1481"/>
        <item x="25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2">
    <i>
      <x v="397"/>
    </i>
    <i>
      <x v="398"/>
    </i>
    <i>
      <x v="1155"/>
    </i>
    <i>
      <x v="1988"/>
    </i>
    <i>
      <x v="3154"/>
    </i>
    <i>
      <x v="3325"/>
    </i>
    <i>
      <x v="3328"/>
    </i>
    <i>
      <x v="3535"/>
    </i>
    <i>
      <x v="3706"/>
    </i>
    <i>
      <x v="3707"/>
    </i>
    <i>
      <x v="4527"/>
    </i>
    <i t="grand">
      <x/>
    </i>
  </rowItems>
  <colItems count="1">
    <i/>
  </colItems>
  <pageFields count="1">
    <pageField fld="2" hier="-1"/>
  </pageFields>
  <dataFields count="1">
    <dataField name="Sum of gross" fld="2" baseField="4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D4876-5011-471E-9EDD-AC06AF3EDD82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18:K28" firstHeaderRow="1" firstDataRow="1" firstDataCol="1"/>
  <pivotFields count="2">
    <pivotField dataField="1" showAll="0"/>
    <pivotField axis="axisRow" showAll="0">
      <items count="10">
        <item x="0"/>
        <item x="8"/>
        <item x="3"/>
        <item x="5"/>
        <item x="7"/>
        <item x="1"/>
        <item x="4"/>
        <item x="6"/>
        <item x="2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profit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78AFD97-C452-4CFF-AF6B-2880AEB0F251}" name="Table1" displayName="Table1" ref="A1:R5044" totalsRowShown="0">
  <autoFilter ref="A1:R5044" xr:uid="{E78AFD97-C452-4CFF-AF6B-2880AEB0F251}"/>
  <tableColumns count="18">
    <tableColumn id="2" xr3:uid="{0248C6BB-EE2B-4AFE-9011-4AF592E68588}" name="director_name"/>
    <tableColumn id="4" xr3:uid="{83FE3DFF-C751-48BC-81B4-A489EEEB7163}" name="duration"/>
    <tableColumn id="9" xr3:uid="{F0E615C0-3269-44DF-A5E3-3023BEE357EB}" name="gross"/>
    <tableColumn id="10" xr3:uid="{3C15C93A-73E9-4957-95C5-2D0A1BF7CB3F}" name="genres"/>
    <tableColumn id="12" xr3:uid="{B6CAC7AE-2A18-42AA-89F5-6B31D094F7AA}" name="movie_title"/>
    <tableColumn id="20" xr3:uid="{1F639F00-4323-44A5-8C17-9A4D14FFE13C}" name="language"/>
    <tableColumn id="21" xr3:uid="{9105335E-8A92-44CB-A0C6-12DD89FD905A}" name="country"/>
    <tableColumn id="23" xr3:uid="{03AE1DB0-9480-4F9C-B25E-5756A6E6DEBA}" name="budget"/>
    <tableColumn id="24" xr3:uid="{6E126914-BF05-41F6-97B8-A2D51827B1DF}" name="title_year"/>
    <tableColumn id="26" xr3:uid="{4AADB9A1-3CAA-4577-A382-756B541DF071}" name="imdb_score"/>
    <tableColumn id="29" xr3:uid="{681C47B2-56A7-49AB-8421-C641B40E5C8D}" name="genres2"/>
    <tableColumn id="30" xr3:uid="{22505E2F-A169-4081-AFED-A07B146990EA}" name="genres3"/>
    <tableColumn id="31" xr3:uid="{B1A268A8-8BF1-4994-AC97-C52BE9AD3953}" name="genres4"/>
    <tableColumn id="32" xr3:uid="{82112E52-D5D6-49EA-A0C5-BE0C22D0A44F}" name="genres5"/>
    <tableColumn id="33" xr3:uid="{304BAF49-3CB3-45BA-BC62-68EEEB81A195}" name="genres6"/>
    <tableColumn id="34" xr3:uid="{A1A7694A-EBFC-4852-8E1F-EAE239DA22FA}" name="genres7"/>
    <tableColumn id="35" xr3:uid="{2AA79247-612E-4471-90B3-0DA93BD81C39}" name="genres8"/>
    <tableColumn id="36" xr3:uid="{C36BE7E5-F98A-4C26-9E91-3545D2C6ABF0}" name="genres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5C508E-4755-42A1-B7D8-B66421E7030C}" name="Table5" displayName="Table5" ref="A1:B5044" totalsRowShown="0">
  <autoFilter ref="A1:B5044" xr:uid="{065C508E-4755-42A1-B7D8-B66421E7030C}"/>
  <tableColumns count="2">
    <tableColumn id="1" xr3:uid="{25FA7BE1-0078-4979-B512-E9A1FC195A4A}" name="duration"/>
    <tableColumn id="2" xr3:uid="{9179D144-44DA-476F-89A1-B08F83D4D551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258152-1216-47BD-A3B7-83BC504DF30D}" name="Table4" displayName="Table4" ref="A1:B5044" totalsRowShown="0">
  <autoFilter ref="A1:B5044" xr:uid="{5A258152-1216-47BD-A3B7-83BC504DF30D}"/>
  <tableColumns count="2">
    <tableColumn id="1" xr3:uid="{A69C64E0-27CF-4E73-B2F2-129682EAF13C}" name="imdb_score"/>
    <tableColumn id="2" xr3:uid="{9BA32B52-D8F0-477D-9333-7196324ADA1F}" name="langu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6F6BB7-0E34-4E69-845F-612136050F86}" name="Table2" displayName="Table2" ref="D1:G5044" totalsRowShown="0">
  <autoFilter ref="D1:G5044" xr:uid="{D56F6BB7-0E34-4E69-845F-612136050F86}"/>
  <tableColumns count="4">
    <tableColumn id="1" xr3:uid="{43C5AB68-1A5E-46F3-9C4D-BFF03F86F009}" name="budget" dataDxfId="4"/>
    <tableColumn id="2" xr3:uid="{BF7FF71B-E22F-4BAF-A0E2-ED03B8B3B615}" name="gross" dataDxfId="3"/>
    <tableColumn id="3" xr3:uid="{EE052A8C-50A9-4AC0-9D97-96B339CF4504}" name="profit margin">
      <calculatedColumnFormula>E2-D2</calculatedColumnFormula>
    </tableColumn>
    <tableColumn id="4" xr3:uid="{356F4EDD-B49E-4D39-99A8-7916E9171240}" name="movie_titl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FA7840-FC31-4883-8D27-182AC7DD36F4}" name="Table3" displayName="Table3" ref="J3:K13" totalsRowShown="0" tableBorderDxfId="2">
  <autoFilter ref="J3:K13" xr:uid="{5CFA7840-FC31-4883-8D27-182AC7DD36F4}"/>
  <tableColumns count="2">
    <tableColumn id="1" xr3:uid="{99DE9A92-1360-4072-87B6-D7DBECA14CA0}" name="profit" dataDxfId="1"/>
    <tableColumn id="2" xr3:uid="{6A6DEA19-1445-4E50-BB95-3F6403E1055A}" name="movi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DA9A1-AF42-4C5C-92FF-EBC2113DDD89}">
  <dimension ref="A1:R5044"/>
  <sheetViews>
    <sheetView zoomScale="48" zoomScaleNormal="63" workbookViewId="0">
      <selection activeCell="U13" sqref="U13"/>
    </sheetView>
  </sheetViews>
  <sheetFormatPr defaultRowHeight="14.4" outlineLevelCol="1" x14ac:dyDescent="0.3"/>
  <cols>
    <col min="1" max="1" width="35.21875" bestFit="1" customWidth="1"/>
    <col min="2" max="2" width="14.5546875" bestFit="1" customWidth="1"/>
    <col min="3" max="3" width="11.44140625" bestFit="1" customWidth="1"/>
    <col min="4" max="4" width="70.77734375" bestFit="1" customWidth="1"/>
    <col min="5" max="5" width="86.109375" bestFit="1" customWidth="1"/>
    <col min="6" max="6" width="15.5546875" bestFit="1" customWidth="1"/>
    <col min="7" max="7" width="21.77734375" bestFit="1" customWidth="1"/>
    <col min="8" max="8" width="13.21875" bestFit="1" customWidth="1"/>
    <col min="9" max="9" width="15.44140625" bestFit="1" customWidth="1"/>
    <col min="10" max="10" width="18.33203125" bestFit="1" customWidth="1"/>
    <col min="11" max="18" width="8.88671875" customWidth="1" outlineLevel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8365</v>
      </c>
      <c r="L1" t="s">
        <v>8366</v>
      </c>
      <c r="M1" t="s">
        <v>8367</v>
      </c>
      <c r="N1" t="s">
        <v>8368</v>
      </c>
      <c r="O1" t="s">
        <v>8369</v>
      </c>
      <c r="P1" t="s">
        <v>8370</v>
      </c>
      <c r="Q1" t="s">
        <v>8371</v>
      </c>
      <c r="R1" t="s">
        <v>8372</v>
      </c>
    </row>
    <row r="2" spans="1:18" x14ac:dyDescent="0.3">
      <c r="A2" t="s">
        <v>10</v>
      </c>
      <c r="B2">
        <v>178</v>
      </c>
      <c r="C2">
        <v>760505847</v>
      </c>
      <c r="D2" t="s">
        <v>11</v>
      </c>
      <c r="E2" t="s">
        <v>8384</v>
      </c>
      <c r="F2" t="s">
        <v>13</v>
      </c>
      <c r="G2" t="s">
        <v>14</v>
      </c>
      <c r="H2">
        <v>237000000</v>
      </c>
      <c r="I2">
        <v>2009</v>
      </c>
      <c r="J2">
        <v>7.9</v>
      </c>
      <c r="K2" t="s">
        <v>476</v>
      </c>
      <c r="L2" t="s">
        <v>340</v>
      </c>
      <c r="M2" t="s">
        <v>455</v>
      </c>
      <c r="N2" t="s">
        <v>4295</v>
      </c>
    </row>
    <row r="3" spans="1:18" x14ac:dyDescent="0.3">
      <c r="A3" t="s">
        <v>15</v>
      </c>
      <c r="B3">
        <v>169</v>
      </c>
      <c r="C3">
        <v>309404152</v>
      </c>
      <c r="D3" t="s">
        <v>16</v>
      </c>
      <c r="E3" t="s">
        <v>8385</v>
      </c>
      <c r="F3" t="s">
        <v>13</v>
      </c>
      <c r="G3" t="s">
        <v>14</v>
      </c>
      <c r="H3">
        <v>300000000</v>
      </c>
      <c r="I3">
        <v>2007</v>
      </c>
      <c r="J3">
        <v>7.1</v>
      </c>
      <c r="K3" t="s">
        <v>476</v>
      </c>
      <c r="L3" t="s">
        <v>340</v>
      </c>
      <c r="M3" t="s">
        <v>455</v>
      </c>
    </row>
    <row r="4" spans="1:18" x14ac:dyDescent="0.3">
      <c r="A4" t="s">
        <v>18</v>
      </c>
      <c r="B4">
        <v>148</v>
      </c>
      <c r="C4">
        <v>200074175</v>
      </c>
      <c r="D4" t="s">
        <v>19</v>
      </c>
      <c r="E4" t="s">
        <v>8386</v>
      </c>
      <c r="F4" t="s">
        <v>13</v>
      </c>
      <c r="G4" t="s">
        <v>21</v>
      </c>
      <c r="H4">
        <v>245000000</v>
      </c>
      <c r="I4">
        <v>2015</v>
      </c>
      <c r="J4">
        <v>6.8</v>
      </c>
      <c r="K4" t="s">
        <v>476</v>
      </c>
      <c r="L4" t="s">
        <v>340</v>
      </c>
      <c r="M4" t="s">
        <v>3630</v>
      </c>
    </row>
    <row r="5" spans="1:18" x14ac:dyDescent="0.3">
      <c r="A5" t="s">
        <v>22</v>
      </c>
      <c r="B5">
        <v>164</v>
      </c>
      <c r="C5">
        <v>448130642</v>
      </c>
      <c r="D5" t="s">
        <v>23</v>
      </c>
      <c r="E5" t="s">
        <v>8387</v>
      </c>
      <c r="F5" t="s">
        <v>13</v>
      </c>
      <c r="G5" t="s">
        <v>14</v>
      </c>
      <c r="H5">
        <v>250000000</v>
      </c>
      <c r="I5">
        <v>2012</v>
      </c>
      <c r="J5">
        <v>8.5</v>
      </c>
      <c r="K5" t="s">
        <v>476</v>
      </c>
      <c r="L5" t="s">
        <v>3630</v>
      </c>
    </row>
    <row r="6" spans="1:18" x14ac:dyDescent="0.3">
      <c r="A6" t="s">
        <v>26</v>
      </c>
      <c r="B6" t="s">
        <v>8351</v>
      </c>
      <c r="C6" t="s">
        <v>8351</v>
      </c>
      <c r="D6" t="s">
        <v>27</v>
      </c>
      <c r="E6" t="s">
        <v>8388</v>
      </c>
      <c r="F6" t="s">
        <v>8351</v>
      </c>
      <c r="G6" t="s">
        <v>8351</v>
      </c>
      <c r="H6" t="s">
        <v>8351</v>
      </c>
      <c r="I6" t="s">
        <v>8351</v>
      </c>
      <c r="J6">
        <v>7.1</v>
      </c>
      <c r="K6" t="s">
        <v>27</v>
      </c>
    </row>
    <row r="7" spans="1:18" x14ac:dyDescent="0.3">
      <c r="A7" t="s">
        <v>29</v>
      </c>
      <c r="B7">
        <v>132</v>
      </c>
      <c r="C7">
        <v>73058679</v>
      </c>
      <c r="D7" t="s">
        <v>30</v>
      </c>
      <c r="E7" t="s">
        <v>8389</v>
      </c>
      <c r="F7" t="s">
        <v>13</v>
      </c>
      <c r="G7" t="s">
        <v>14</v>
      </c>
      <c r="H7">
        <v>263700000</v>
      </c>
      <c r="I7">
        <v>2012</v>
      </c>
      <c r="J7">
        <v>6.6</v>
      </c>
      <c r="K7" t="s">
        <v>476</v>
      </c>
      <c r="L7" t="s">
        <v>340</v>
      </c>
      <c r="M7" t="s">
        <v>4295</v>
      </c>
    </row>
    <row r="8" spans="1:18" x14ac:dyDescent="0.3">
      <c r="A8" t="s">
        <v>32</v>
      </c>
      <c r="B8">
        <v>156</v>
      </c>
      <c r="C8">
        <v>336530303</v>
      </c>
      <c r="D8" t="s">
        <v>33</v>
      </c>
      <c r="E8" t="s">
        <v>8390</v>
      </c>
      <c r="F8" t="s">
        <v>13</v>
      </c>
      <c r="G8" t="s">
        <v>14</v>
      </c>
      <c r="H8">
        <v>258000000</v>
      </c>
      <c r="I8">
        <v>2007</v>
      </c>
      <c r="J8">
        <v>6.2</v>
      </c>
      <c r="K8" t="s">
        <v>476</v>
      </c>
      <c r="L8" t="s">
        <v>340</v>
      </c>
      <c r="M8" t="s">
        <v>6856</v>
      </c>
    </row>
    <row r="9" spans="1:18" x14ac:dyDescent="0.3">
      <c r="A9" t="s">
        <v>35</v>
      </c>
      <c r="B9">
        <v>100</v>
      </c>
      <c r="C9">
        <v>200807262</v>
      </c>
      <c r="D9" t="s">
        <v>36</v>
      </c>
      <c r="E9" t="s">
        <v>8391</v>
      </c>
      <c r="F9" t="s">
        <v>13</v>
      </c>
      <c r="G9" t="s">
        <v>14</v>
      </c>
      <c r="H9">
        <v>260000000</v>
      </c>
      <c r="I9">
        <v>2010</v>
      </c>
      <c r="J9">
        <v>7.8</v>
      </c>
      <c r="K9" t="s">
        <v>340</v>
      </c>
      <c r="L9" t="s">
        <v>4022</v>
      </c>
      <c r="M9" t="s">
        <v>600</v>
      </c>
      <c r="N9" t="s">
        <v>6304</v>
      </c>
      <c r="O9" t="s">
        <v>455</v>
      </c>
      <c r="P9" t="s">
        <v>6060</v>
      </c>
      <c r="Q9" t="s">
        <v>6856</v>
      </c>
    </row>
    <row r="10" spans="1:18" x14ac:dyDescent="0.3">
      <c r="A10" t="s">
        <v>38</v>
      </c>
      <c r="B10">
        <v>141</v>
      </c>
      <c r="C10">
        <v>458991599</v>
      </c>
      <c r="D10" t="s">
        <v>30</v>
      </c>
      <c r="E10" t="s">
        <v>8392</v>
      </c>
      <c r="F10" t="s">
        <v>13</v>
      </c>
      <c r="G10" t="s">
        <v>14</v>
      </c>
      <c r="H10">
        <v>250000000</v>
      </c>
      <c r="I10">
        <v>2015</v>
      </c>
      <c r="J10">
        <v>7.5</v>
      </c>
      <c r="K10" t="s">
        <v>476</v>
      </c>
      <c r="L10" t="s">
        <v>340</v>
      </c>
      <c r="M10" t="s">
        <v>4295</v>
      </c>
    </row>
    <row r="11" spans="1:18" x14ac:dyDescent="0.3">
      <c r="A11" t="s">
        <v>40</v>
      </c>
      <c r="B11">
        <v>153</v>
      </c>
      <c r="C11">
        <v>301956980</v>
      </c>
      <c r="D11" t="s">
        <v>41</v>
      </c>
      <c r="E11" t="s">
        <v>8393</v>
      </c>
      <c r="F11" t="s">
        <v>13</v>
      </c>
      <c r="G11" t="s">
        <v>21</v>
      </c>
      <c r="H11">
        <v>250000000</v>
      </c>
      <c r="I11">
        <v>2009</v>
      </c>
      <c r="J11">
        <v>7.5</v>
      </c>
      <c r="K11" t="s">
        <v>340</v>
      </c>
      <c r="L11" t="s">
        <v>6304</v>
      </c>
      <c r="M11" t="s">
        <v>455</v>
      </c>
      <c r="N11" t="s">
        <v>8357</v>
      </c>
    </row>
    <row r="12" spans="1:18" x14ac:dyDescent="0.3">
      <c r="A12" t="s">
        <v>43</v>
      </c>
      <c r="B12">
        <v>183</v>
      </c>
      <c r="C12">
        <v>330249062</v>
      </c>
      <c r="D12" t="s">
        <v>30</v>
      </c>
      <c r="E12" t="s">
        <v>8394</v>
      </c>
      <c r="F12" t="s">
        <v>13</v>
      </c>
      <c r="G12" t="s">
        <v>14</v>
      </c>
      <c r="H12">
        <v>250000000</v>
      </c>
      <c r="I12">
        <v>2016</v>
      </c>
      <c r="J12">
        <v>6.9</v>
      </c>
      <c r="K12" t="s">
        <v>476</v>
      </c>
      <c r="L12" t="s">
        <v>340</v>
      </c>
      <c r="M12" t="s">
        <v>4295</v>
      </c>
    </row>
    <row r="13" spans="1:18" x14ac:dyDescent="0.3">
      <c r="A13" t="s">
        <v>45</v>
      </c>
      <c r="B13">
        <v>169</v>
      </c>
      <c r="C13">
        <v>200069408</v>
      </c>
      <c r="D13" t="s">
        <v>30</v>
      </c>
      <c r="E13" t="s">
        <v>8395</v>
      </c>
      <c r="F13" t="s">
        <v>13</v>
      </c>
      <c r="G13" t="s">
        <v>14</v>
      </c>
      <c r="H13">
        <v>209000000</v>
      </c>
      <c r="I13">
        <v>2006</v>
      </c>
      <c r="J13">
        <v>6.1</v>
      </c>
      <c r="K13" t="s">
        <v>476</v>
      </c>
      <c r="L13" t="s">
        <v>340</v>
      </c>
      <c r="M13" t="s">
        <v>4295</v>
      </c>
    </row>
    <row r="14" spans="1:18" x14ac:dyDescent="0.3">
      <c r="A14" t="s">
        <v>48</v>
      </c>
      <c r="B14">
        <v>106</v>
      </c>
      <c r="C14">
        <v>168368427</v>
      </c>
      <c r="D14" t="s">
        <v>50</v>
      </c>
      <c r="E14" t="s">
        <v>8396</v>
      </c>
      <c r="F14" t="s">
        <v>13</v>
      </c>
      <c r="G14" t="s">
        <v>21</v>
      </c>
      <c r="H14">
        <v>200000000</v>
      </c>
      <c r="I14">
        <v>2008</v>
      </c>
      <c r="J14">
        <v>6.7</v>
      </c>
      <c r="K14" t="s">
        <v>476</v>
      </c>
      <c r="L14" t="s">
        <v>340</v>
      </c>
    </row>
    <row r="15" spans="1:18" x14ac:dyDescent="0.3">
      <c r="A15" t="s">
        <v>15</v>
      </c>
      <c r="B15">
        <v>151</v>
      </c>
      <c r="C15">
        <v>423032628</v>
      </c>
      <c r="D15" t="s">
        <v>16</v>
      </c>
      <c r="E15" t="s">
        <v>8397</v>
      </c>
      <c r="F15" t="s">
        <v>13</v>
      </c>
      <c r="G15" t="s">
        <v>14</v>
      </c>
      <c r="H15">
        <v>225000000</v>
      </c>
      <c r="I15">
        <v>2006</v>
      </c>
      <c r="J15">
        <v>7.3</v>
      </c>
      <c r="K15" t="s">
        <v>476</v>
      </c>
      <c r="L15" t="s">
        <v>340</v>
      </c>
      <c r="M15" t="s">
        <v>455</v>
      </c>
    </row>
    <row r="16" spans="1:18" x14ac:dyDescent="0.3">
      <c r="A16" t="s">
        <v>15</v>
      </c>
      <c r="B16">
        <v>150</v>
      </c>
      <c r="C16">
        <v>89289910</v>
      </c>
      <c r="D16" t="s">
        <v>53</v>
      </c>
      <c r="E16" t="s">
        <v>8398</v>
      </c>
      <c r="F16" t="s">
        <v>13</v>
      </c>
      <c r="G16" t="s">
        <v>14</v>
      </c>
      <c r="H16">
        <v>215000000</v>
      </c>
      <c r="I16">
        <v>2013</v>
      </c>
      <c r="J16">
        <v>6.5</v>
      </c>
      <c r="K16" t="s">
        <v>476</v>
      </c>
      <c r="L16" t="s">
        <v>340</v>
      </c>
      <c r="M16" t="s">
        <v>5244</v>
      </c>
    </row>
    <row r="17" spans="1:16" x14ac:dyDescent="0.3">
      <c r="A17" t="s">
        <v>43</v>
      </c>
      <c r="B17">
        <v>143</v>
      </c>
      <c r="C17">
        <v>291021565</v>
      </c>
      <c r="D17" t="s">
        <v>11</v>
      </c>
      <c r="E17" t="s">
        <v>8399</v>
      </c>
      <c r="F17" t="s">
        <v>13</v>
      </c>
      <c r="G17" t="s">
        <v>14</v>
      </c>
      <c r="H17">
        <v>225000000</v>
      </c>
      <c r="I17">
        <v>2013</v>
      </c>
      <c r="J17">
        <v>7.2</v>
      </c>
      <c r="K17" t="s">
        <v>476</v>
      </c>
      <c r="L17" t="s">
        <v>340</v>
      </c>
      <c r="M17" t="s">
        <v>455</v>
      </c>
      <c r="N17" t="s">
        <v>4295</v>
      </c>
    </row>
    <row r="18" spans="1:16" x14ac:dyDescent="0.3">
      <c r="A18" t="s">
        <v>56</v>
      </c>
      <c r="B18">
        <v>150</v>
      </c>
      <c r="C18">
        <v>141614023</v>
      </c>
      <c r="D18" t="s">
        <v>57</v>
      </c>
      <c r="E18" t="s">
        <v>8400</v>
      </c>
      <c r="F18" t="s">
        <v>13</v>
      </c>
      <c r="G18" t="s">
        <v>14</v>
      </c>
      <c r="H18">
        <v>225000000</v>
      </c>
      <c r="I18">
        <v>2008</v>
      </c>
      <c r="J18">
        <v>6.6</v>
      </c>
      <c r="K18" t="s">
        <v>476</v>
      </c>
      <c r="L18" t="s">
        <v>340</v>
      </c>
      <c r="M18" t="s">
        <v>6304</v>
      </c>
      <c r="N18" t="s">
        <v>455</v>
      </c>
    </row>
    <row r="19" spans="1:16" x14ac:dyDescent="0.3">
      <c r="A19" t="s">
        <v>38</v>
      </c>
      <c r="B19">
        <v>173</v>
      </c>
      <c r="C19">
        <v>623279547</v>
      </c>
      <c r="D19" t="s">
        <v>30</v>
      </c>
      <c r="E19" t="s">
        <v>8401</v>
      </c>
      <c r="F19" t="s">
        <v>13</v>
      </c>
      <c r="G19" t="s">
        <v>14</v>
      </c>
      <c r="H19">
        <v>220000000</v>
      </c>
      <c r="I19">
        <v>2012</v>
      </c>
      <c r="J19">
        <v>8.1</v>
      </c>
      <c r="K19" t="s">
        <v>476</v>
      </c>
      <c r="L19" t="s">
        <v>340</v>
      </c>
      <c r="M19" t="s">
        <v>4295</v>
      </c>
    </row>
    <row r="20" spans="1:16" x14ac:dyDescent="0.3">
      <c r="A20" t="s">
        <v>60</v>
      </c>
      <c r="B20">
        <v>136</v>
      </c>
      <c r="C20">
        <v>241063875</v>
      </c>
      <c r="D20" t="s">
        <v>16</v>
      </c>
      <c r="E20" t="s">
        <v>8402</v>
      </c>
      <c r="F20" t="s">
        <v>13</v>
      </c>
      <c r="G20" t="s">
        <v>14</v>
      </c>
      <c r="H20">
        <v>250000000</v>
      </c>
      <c r="I20">
        <v>2011</v>
      </c>
      <c r="J20">
        <v>6.7</v>
      </c>
      <c r="K20" t="s">
        <v>476</v>
      </c>
      <c r="L20" t="s">
        <v>340</v>
      </c>
      <c r="M20" t="s">
        <v>455</v>
      </c>
    </row>
    <row r="21" spans="1:16" x14ac:dyDescent="0.3">
      <c r="A21" t="s">
        <v>62</v>
      </c>
      <c r="B21">
        <v>106</v>
      </c>
      <c r="C21">
        <v>179020854</v>
      </c>
      <c r="D21" t="s">
        <v>63</v>
      </c>
      <c r="E21" t="s">
        <v>8403</v>
      </c>
      <c r="F21" t="s">
        <v>13</v>
      </c>
      <c r="G21" t="s">
        <v>14</v>
      </c>
      <c r="H21">
        <v>225000000</v>
      </c>
      <c r="I21">
        <v>2012</v>
      </c>
      <c r="J21">
        <v>6.8</v>
      </c>
      <c r="K21" t="s">
        <v>476</v>
      </c>
      <c r="L21" t="s">
        <v>340</v>
      </c>
      <c r="M21" t="s">
        <v>600</v>
      </c>
      <c r="N21" t="s">
        <v>6304</v>
      </c>
      <c r="O21" t="s">
        <v>455</v>
      </c>
      <c r="P21" t="s">
        <v>4295</v>
      </c>
    </row>
    <row r="22" spans="1:16" x14ac:dyDescent="0.3">
      <c r="A22" t="s">
        <v>65</v>
      </c>
      <c r="B22">
        <v>164</v>
      </c>
      <c r="C22">
        <v>255108370</v>
      </c>
      <c r="D22" t="s">
        <v>66</v>
      </c>
      <c r="E22" t="s">
        <v>8404</v>
      </c>
      <c r="F22" t="s">
        <v>13</v>
      </c>
      <c r="G22" t="s">
        <v>68</v>
      </c>
      <c r="H22">
        <v>250000000</v>
      </c>
      <c r="I22">
        <v>2014</v>
      </c>
      <c r="J22">
        <v>7.5</v>
      </c>
      <c r="K22" t="s">
        <v>340</v>
      </c>
      <c r="L22" t="s">
        <v>455</v>
      </c>
    </row>
    <row r="23" spans="1:16" x14ac:dyDescent="0.3">
      <c r="A23" t="s">
        <v>69</v>
      </c>
      <c r="B23">
        <v>153</v>
      </c>
      <c r="C23">
        <v>262030663</v>
      </c>
      <c r="D23" t="s">
        <v>16</v>
      </c>
      <c r="E23" t="s">
        <v>8405</v>
      </c>
      <c r="F23" t="s">
        <v>13</v>
      </c>
      <c r="G23" t="s">
        <v>14</v>
      </c>
      <c r="H23">
        <v>230000000</v>
      </c>
      <c r="I23">
        <v>2012</v>
      </c>
      <c r="J23">
        <v>7</v>
      </c>
      <c r="K23" t="s">
        <v>476</v>
      </c>
      <c r="L23" t="s">
        <v>340</v>
      </c>
      <c r="M23" t="s">
        <v>455</v>
      </c>
    </row>
    <row r="24" spans="1:16" x14ac:dyDescent="0.3">
      <c r="A24" t="s">
        <v>71</v>
      </c>
      <c r="B24">
        <v>156</v>
      </c>
      <c r="C24">
        <v>105219735</v>
      </c>
      <c r="D24" t="s">
        <v>72</v>
      </c>
      <c r="E24" t="s">
        <v>8406</v>
      </c>
      <c r="F24" t="s">
        <v>13</v>
      </c>
      <c r="G24" t="s">
        <v>14</v>
      </c>
      <c r="H24">
        <v>200000000</v>
      </c>
      <c r="I24">
        <v>2010</v>
      </c>
      <c r="J24">
        <v>6.7</v>
      </c>
      <c r="K24" t="s">
        <v>476</v>
      </c>
      <c r="L24" t="s">
        <v>340</v>
      </c>
      <c r="M24" t="s">
        <v>1224</v>
      </c>
      <c r="N24" t="s">
        <v>7881</v>
      </c>
    </row>
    <row r="25" spans="1:16" x14ac:dyDescent="0.3">
      <c r="A25" t="s">
        <v>65</v>
      </c>
      <c r="B25">
        <v>186</v>
      </c>
      <c r="C25">
        <v>258355354</v>
      </c>
      <c r="D25" t="s">
        <v>66</v>
      </c>
      <c r="E25" t="s">
        <v>8407</v>
      </c>
      <c r="F25" t="s">
        <v>13</v>
      </c>
      <c r="G25" t="s">
        <v>14</v>
      </c>
      <c r="H25">
        <v>225000000</v>
      </c>
      <c r="I25">
        <v>2013</v>
      </c>
      <c r="J25">
        <v>7.9</v>
      </c>
      <c r="K25" t="s">
        <v>340</v>
      </c>
      <c r="L25" t="s">
        <v>455</v>
      </c>
    </row>
    <row r="26" spans="1:16" x14ac:dyDescent="0.3">
      <c r="A26" t="s">
        <v>75</v>
      </c>
      <c r="B26">
        <v>113</v>
      </c>
      <c r="C26">
        <v>70083519</v>
      </c>
      <c r="D26" t="s">
        <v>76</v>
      </c>
      <c r="E26" t="s">
        <v>8408</v>
      </c>
      <c r="F26" t="s">
        <v>13</v>
      </c>
      <c r="G26" t="s">
        <v>14</v>
      </c>
      <c r="H26">
        <v>180000000</v>
      </c>
      <c r="I26">
        <v>2007</v>
      </c>
      <c r="J26">
        <v>6.1</v>
      </c>
      <c r="K26" t="s">
        <v>340</v>
      </c>
      <c r="L26" t="s">
        <v>6304</v>
      </c>
      <c r="M26" t="s">
        <v>455</v>
      </c>
    </row>
    <row r="27" spans="1:16" x14ac:dyDescent="0.3">
      <c r="A27" t="s">
        <v>65</v>
      </c>
      <c r="B27">
        <v>201</v>
      </c>
      <c r="C27">
        <v>218051260</v>
      </c>
      <c r="D27" t="s">
        <v>78</v>
      </c>
      <c r="E27" t="s">
        <v>8409</v>
      </c>
      <c r="F27" t="s">
        <v>13</v>
      </c>
      <c r="G27" t="s">
        <v>68</v>
      </c>
      <c r="H27">
        <v>207000000</v>
      </c>
      <c r="I27">
        <v>2005</v>
      </c>
      <c r="J27">
        <v>7.2</v>
      </c>
      <c r="K27" t="s">
        <v>476</v>
      </c>
      <c r="L27" t="s">
        <v>340</v>
      </c>
      <c r="M27" t="s">
        <v>1224</v>
      </c>
      <c r="N27" t="s">
        <v>6856</v>
      </c>
    </row>
    <row r="28" spans="1:16" x14ac:dyDescent="0.3">
      <c r="A28" t="s">
        <v>10</v>
      </c>
      <c r="B28">
        <v>194</v>
      </c>
      <c r="C28">
        <v>658672302</v>
      </c>
      <c r="D28" t="s">
        <v>80</v>
      </c>
      <c r="E28" t="s">
        <v>8410</v>
      </c>
      <c r="F28" t="s">
        <v>13</v>
      </c>
      <c r="G28" t="s">
        <v>14</v>
      </c>
      <c r="H28">
        <v>200000000</v>
      </c>
      <c r="I28">
        <v>1997</v>
      </c>
      <c r="J28">
        <v>7.7</v>
      </c>
      <c r="K28" t="s">
        <v>1224</v>
      </c>
      <c r="L28" t="s">
        <v>6856</v>
      </c>
    </row>
    <row r="29" spans="1:16" x14ac:dyDescent="0.3">
      <c r="A29" t="s">
        <v>82</v>
      </c>
      <c r="B29">
        <v>147</v>
      </c>
      <c r="C29">
        <v>407197282</v>
      </c>
      <c r="D29" t="s">
        <v>30</v>
      </c>
      <c r="E29" t="s">
        <v>8411</v>
      </c>
      <c r="F29" t="s">
        <v>13</v>
      </c>
      <c r="G29" t="s">
        <v>14</v>
      </c>
      <c r="H29">
        <v>250000000</v>
      </c>
      <c r="I29">
        <v>2016</v>
      </c>
      <c r="J29">
        <v>8.1999999999999993</v>
      </c>
      <c r="K29" t="s">
        <v>476</v>
      </c>
      <c r="L29" t="s">
        <v>340</v>
      </c>
      <c r="M29" t="s">
        <v>4295</v>
      </c>
    </row>
    <row r="30" spans="1:16" x14ac:dyDescent="0.3">
      <c r="A30" t="s">
        <v>84</v>
      </c>
      <c r="B30">
        <v>131</v>
      </c>
      <c r="C30">
        <v>65173160</v>
      </c>
      <c r="D30" t="s">
        <v>85</v>
      </c>
      <c r="E30" t="s">
        <v>8412</v>
      </c>
      <c r="F30" t="s">
        <v>13</v>
      </c>
      <c r="G30" t="s">
        <v>14</v>
      </c>
      <c r="H30">
        <v>209000000</v>
      </c>
      <c r="I30">
        <v>2012</v>
      </c>
      <c r="J30">
        <v>5.9</v>
      </c>
      <c r="K30" t="s">
        <v>476</v>
      </c>
      <c r="L30" t="s">
        <v>340</v>
      </c>
      <c r="M30" t="s">
        <v>4295</v>
      </c>
      <c r="N30" t="s">
        <v>3630</v>
      </c>
    </row>
    <row r="31" spans="1:16" x14ac:dyDescent="0.3">
      <c r="A31" t="s">
        <v>87</v>
      </c>
      <c r="B31">
        <v>124</v>
      </c>
      <c r="C31">
        <v>652177271</v>
      </c>
      <c r="D31" t="s">
        <v>85</v>
      </c>
      <c r="E31" t="s">
        <v>8413</v>
      </c>
      <c r="F31" t="s">
        <v>13</v>
      </c>
      <c r="G31" t="s">
        <v>14</v>
      </c>
      <c r="H31">
        <v>150000000</v>
      </c>
      <c r="I31">
        <v>2015</v>
      </c>
      <c r="J31">
        <v>7</v>
      </c>
      <c r="K31" t="s">
        <v>476</v>
      </c>
      <c r="L31" t="s">
        <v>340</v>
      </c>
      <c r="M31" t="s">
        <v>4295</v>
      </c>
      <c r="N31" t="s">
        <v>3630</v>
      </c>
    </row>
    <row r="32" spans="1:16" x14ac:dyDescent="0.3">
      <c r="A32" t="s">
        <v>18</v>
      </c>
      <c r="B32">
        <v>143</v>
      </c>
      <c r="C32">
        <v>304360277</v>
      </c>
      <c r="D32" t="s">
        <v>19</v>
      </c>
      <c r="E32" t="s">
        <v>8414</v>
      </c>
      <c r="F32" t="s">
        <v>13</v>
      </c>
      <c r="G32" t="s">
        <v>21</v>
      </c>
      <c r="H32">
        <v>200000000</v>
      </c>
      <c r="I32">
        <v>2012</v>
      </c>
      <c r="J32">
        <v>7.8</v>
      </c>
      <c r="K32" t="s">
        <v>476</v>
      </c>
      <c r="L32" t="s">
        <v>340</v>
      </c>
      <c r="M32" t="s">
        <v>3630</v>
      </c>
    </row>
    <row r="33" spans="1:15" x14ac:dyDescent="0.3">
      <c r="A33" t="s">
        <v>32</v>
      </c>
      <c r="B33">
        <v>135</v>
      </c>
      <c r="C33">
        <v>373377893</v>
      </c>
      <c r="D33" t="s">
        <v>90</v>
      </c>
      <c r="E33" t="s">
        <v>8415</v>
      </c>
      <c r="F33" t="s">
        <v>13</v>
      </c>
      <c r="G33" t="s">
        <v>14</v>
      </c>
      <c r="H33">
        <v>200000000</v>
      </c>
      <c r="I33">
        <v>2004</v>
      </c>
      <c r="J33">
        <v>7.3</v>
      </c>
      <c r="K33" t="s">
        <v>476</v>
      </c>
      <c r="L33" t="s">
        <v>340</v>
      </c>
      <c r="M33" t="s">
        <v>455</v>
      </c>
      <c r="N33" t="s">
        <v>6856</v>
      </c>
    </row>
    <row r="34" spans="1:15" x14ac:dyDescent="0.3">
      <c r="A34" t="s">
        <v>92</v>
      </c>
      <c r="B34">
        <v>195</v>
      </c>
      <c r="C34">
        <v>408992272</v>
      </c>
      <c r="D34" t="s">
        <v>30</v>
      </c>
      <c r="E34" t="s">
        <v>8416</v>
      </c>
      <c r="F34" t="s">
        <v>13</v>
      </c>
      <c r="G34" t="s">
        <v>14</v>
      </c>
      <c r="H34">
        <v>200000000</v>
      </c>
      <c r="I34">
        <v>2013</v>
      </c>
      <c r="J34">
        <v>7.2</v>
      </c>
      <c r="K34" t="s">
        <v>476</v>
      </c>
      <c r="L34" t="s">
        <v>340</v>
      </c>
      <c r="M34" t="s">
        <v>4295</v>
      </c>
    </row>
    <row r="35" spans="1:15" x14ac:dyDescent="0.3">
      <c r="A35" t="s">
        <v>95</v>
      </c>
      <c r="B35">
        <v>108</v>
      </c>
      <c r="C35">
        <v>334185206</v>
      </c>
      <c r="D35" t="s">
        <v>76</v>
      </c>
      <c r="E35" t="s">
        <v>8417</v>
      </c>
      <c r="F35" t="s">
        <v>13</v>
      </c>
      <c r="G35" t="s">
        <v>14</v>
      </c>
      <c r="H35">
        <v>200000000</v>
      </c>
      <c r="I35">
        <v>2010</v>
      </c>
      <c r="J35">
        <v>6.5</v>
      </c>
      <c r="K35" t="s">
        <v>340</v>
      </c>
      <c r="L35" t="s">
        <v>6304</v>
      </c>
      <c r="M35" t="s">
        <v>455</v>
      </c>
    </row>
    <row r="36" spans="1:15" x14ac:dyDescent="0.3">
      <c r="A36" t="s">
        <v>97</v>
      </c>
      <c r="B36">
        <v>104</v>
      </c>
      <c r="C36">
        <v>234360014</v>
      </c>
      <c r="D36" t="s">
        <v>98</v>
      </c>
      <c r="E36" t="s">
        <v>8418</v>
      </c>
      <c r="F36" t="s">
        <v>13</v>
      </c>
      <c r="G36" t="s">
        <v>100</v>
      </c>
      <c r="H36">
        <v>210000000</v>
      </c>
      <c r="I36">
        <v>2006</v>
      </c>
      <c r="J36">
        <v>6.8</v>
      </c>
      <c r="K36" t="s">
        <v>476</v>
      </c>
      <c r="L36" t="s">
        <v>340</v>
      </c>
      <c r="M36" t="s">
        <v>455</v>
      </c>
      <c r="N36" t="s">
        <v>4295</v>
      </c>
      <c r="O36" t="s">
        <v>3630</v>
      </c>
    </row>
    <row r="37" spans="1:15" x14ac:dyDescent="0.3">
      <c r="A37" t="s">
        <v>101</v>
      </c>
      <c r="B37">
        <v>104</v>
      </c>
      <c r="C37">
        <v>268488329</v>
      </c>
      <c r="D37" t="s">
        <v>102</v>
      </c>
      <c r="E37" t="s">
        <v>8419</v>
      </c>
      <c r="F37" t="s">
        <v>13</v>
      </c>
      <c r="G37" t="s">
        <v>14</v>
      </c>
      <c r="H37">
        <v>200000000</v>
      </c>
      <c r="I37">
        <v>2013</v>
      </c>
      <c r="J37">
        <v>7.3</v>
      </c>
      <c r="K37" t="s">
        <v>340</v>
      </c>
      <c r="L37" t="s">
        <v>4022</v>
      </c>
      <c r="M37" t="s">
        <v>600</v>
      </c>
      <c r="N37" t="s">
        <v>6304</v>
      </c>
      <c r="O37" t="s">
        <v>455</v>
      </c>
    </row>
    <row r="38" spans="1:15" x14ac:dyDescent="0.3">
      <c r="A38" t="s">
        <v>105</v>
      </c>
      <c r="B38">
        <v>150</v>
      </c>
      <c r="C38">
        <v>402076689</v>
      </c>
      <c r="D38" t="s">
        <v>30</v>
      </c>
      <c r="E38" t="s">
        <v>8420</v>
      </c>
      <c r="F38" t="s">
        <v>13</v>
      </c>
      <c r="G38" t="s">
        <v>14</v>
      </c>
      <c r="H38">
        <v>200000000</v>
      </c>
      <c r="I38">
        <v>2009</v>
      </c>
      <c r="J38">
        <v>6</v>
      </c>
      <c r="K38" t="s">
        <v>476</v>
      </c>
      <c r="L38" t="s">
        <v>340</v>
      </c>
      <c r="M38" t="s">
        <v>4295</v>
      </c>
    </row>
    <row r="39" spans="1:15" x14ac:dyDescent="0.3">
      <c r="A39" t="s">
        <v>105</v>
      </c>
      <c r="B39">
        <v>165</v>
      </c>
      <c r="C39">
        <v>245428137</v>
      </c>
      <c r="D39" t="s">
        <v>30</v>
      </c>
      <c r="E39" t="s">
        <v>8421</v>
      </c>
      <c r="F39" t="s">
        <v>13</v>
      </c>
      <c r="G39" t="s">
        <v>14</v>
      </c>
      <c r="H39">
        <v>210000000</v>
      </c>
      <c r="I39">
        <v>2014</v>
      </c>
      <c r="J39">
        <v>5.7</v>
      </c>
      <c r="K39" t="s">
        <v>476</v>
      </c>
      <c r="L39" t="s">
        <v>340</v>
      </c>
      <c r="M39" t="s">
        <v>4295</v>
      </c>
    </row>
    <row r="40" spans="1:15" x14ac:dyDescent="0.3">
      <c r="A40" t="s">
        <v>32</v>
      </c>
      <c r="B40">
        <v>130</v>
      </c>
      <c r="C40">
        <v>234903076</v>
      </c>
      <c r="D40" t="s">
        <v>76</v>
      </c>
      <c r="E40" t="s">
        <v>8422</v>
      </c>
      <c r="F40" t="s">
        <v>13</v>
      </c>
      <c r="G40" t="s">
        <v>14</v>
      </c>
      <c r="H40">
        <v>215000000</v>
      </c>
      <c r="I40">
        <v>2013</v>
      </c>
      <c r="J40">
        <v>6.4</v>
      </c>
      <c r="K40" t="s">
        <v>340</v>
      </c>
      <c r="L40" t="s">
        <v>6304</v>
      </c>
      <c r="M40" t="s">
        <v>455</v>
      </c>
    </row>
    <row r="41" spans="1:15" x14ac:dyDescent="0.3">
      <c r="A41" t="s">
        <v>69</v>
      </c>
      <c r="B41">
        <v>142</v>
      </c>
      <c r="C41">
        <v>202853933</v>
      </c>
      <c r="D41" t="s">
        <v>11</v>
      </c>
      <c r="E41" t="s">
        <v>8423</v>
      </c>
      <c r="F41" t="s">
        <v>13</v>
      </c>
      <c r="G41" t="s">
        <v>14</v>
      </c>
      <c r="H41">
        <v>200000000</v>
      </c>
      <c r="I41">
        <v>2014</v>
      </c>
      <c r="J41">
        <v>6.7</v>
      </c>
      <c r="K41" t="s">
        <v>476</v>
      </c>
      <c r="L41" t="s">
        <v>340</v>
      </c>
      <c r="M41" t="s">
        <v>455</v>
      </c>
      <c r="N41" t="s">
        <v>4295</v>
      </c>
    </row>
    <row r="42" spans="1:15" x14ac:dyDescent="0.3">
      <c r="A42" t="s">
        <v>110</v>
      </c>
      <c r="B42">
        <v>125</v>
      </c>
      <c r="C42">
        <v>172051787</v>
      </c>
      <c r="D42" t="s">
        <v>30</v>
      </c>
      <c r="E42" t="s">
        <v>8424</v>
      </c>
      <c r="F42" t="s">
        <v>13</v>
      </c>
      <c r="G42" t="s">
        <v>14</v>
      </c>
      <c r="H42">
        <v>170000000</v>
      </c>
      <c r="I42">
        <v>2010</v>
      </c>
      <c r="J42">
        <v>6.8</v>
      </c>
      <c r="K42" t="s">
        <v>476</v>
      </c>
      <c r="L42" t="s">
        <v>340</v>
      </c>
      <c r="M42" t="s">
        <v>4295</v>
      </c>
    </row>
    <row r="43" spans="1:15" x14ac:dyDescent="0.3">
      <c r="A43" t="s">
        <v>112</v>
      </c>
      <c r="B43">
        <v>106</v>
      </c>
      <c r="C43">
        <v>191450875</v>
      </c>
      <c r="D43" t="s">
        <v>113</v>
      </c>
      <c r="E43" t="s">
        <v>8425</v>
      </c>
      <c r="F43" t="s">
        <v>13</v>
      </c>
      <c r="G43" t="s">
        <v>14</v>
      </c>
      <c r="H43">
        <v>200000000</v>
      </c>
      <c r="I43">
        <v>2011</v>
      </c>
      <c r="J43">
        <v>6.3</v>
      </c>
      <c r="K43" t="s">
        <v>340</v>
      </c>
      <c r="L43" t="s">
        <v>4022</v>
      </c>
      <c r="M43" t="s">
        <v>600</v>
      </c>
      <c r="N43" t="s">
        <v>6304</v>
      </c>
      <c r="O43" t="s">
        <v>8359</v>
      </c>
    </row>
    <row r="44" spans="1:15" x14ac:dyDescent="0.3">
      <c r="A44" t="s">
        <v>115</v>
      </c>
      <c r="B44">
        <v>123</v>
      </c>
      <c r="C44">
        <v>116593191</v>
      </c>
      <c r="D44" t="s">
        <v>30</v>
      </c>
      <c r="E44" t="s">
        <v>8426</v>
      </c>
      <c r="F44" t="s">
        <v>13</v>
      </c>
      <c r="G44" t="s">
        <v>14</v>
      </c>
      <c r="H44">
        <v>200000000</v>
      </c>
      <c r="I44">
        <v>2011</v>
      </c>
      <c r="J44">
        <v>5.6</v>
      </c>
      <c r="K44" t="s">
        <v>476</v>
      </c>
      <c r="L44" t="s">
        <v>340</v>
      </c>
      <c r="M44" t="s">
        <v>4295</v>
      </c>
    </row>
    <row r="45" spans="1:15" x14ac:dyDescent="0.3">
      <c r="A45" t="s">
        <v>117</v>
      </c>
      <c r="B45">
        <v>103</v>
      </c>
      <c r="C45">
        <v>414984497</v>
      </c>
      <c r="D45" t="s">
        <v>102</v>
      </c>
      <c r="E45" t="s">
        <v>8427</v>
      </c>
      <c r="F45" t="s">
        <v>13</v>
      </c>
      <c r="G45" t="s">
        <v>14</v>
      </c>
      <c r="H45">
        <v>200000000</v>
      </c>
      <c r="I45">
        <v>2010</v>
      </c>
      <c r="J45">
        <v>8.3000000000000007</v>
      </c>
      <c r="K45" t="s">
        <v>340</v>
      </c>
      <c r="L45" t="s">
        <v>4022</v>
      </c>
      <c r="M45" t="s">
        <v>600</v>
      </c>
      <c r="N45" t="s">
        <v>6304</v>
      </c>
      <c r="O45" t="s">
        <v>455</v>
      </c>
    </row>
    <row r="46" spans="1:15" x14ac:dyDescent="0.3">
      <c r="A46" t="s">
        <v>120</v>
      </c>
      <c r="B46">
        <v>118</v>
      </c>
      <c r="C46">
        <v>125320003</v>
      </c>
      <c r="D46" t="s">
        <v>30</v>
      </c>
      <c r="E46" t="s">
        <v>8428</v>
      </c>
      <c r="F46" t="s">
        <v>13</v>
      </c>
      <c r="G46" t="s">
        <v>14</v>
      </c>
      <c r="H46">
        <v>200000000</v>
      </c>
      <c r="I46">
        <v>2009</v>
      </c>
      <c r="J46">
        <v>6.6</v>
      </c>
      <c r="K46" t="s">
        <v>476</v>
      </c>
      <c r="L46" t="s">
        <v>340</v>
      </c>
      <c r="M46" t="s">
        <v>4295</v>
      </c>
    </row>
    <row r="47" spans="1:15" x14ac:dyDescent="0.3">
      <c r="A47" t="s">
        <v>122</v>
      </c>
      <c r="B47">
        <v>140</v>
      </c>
      <c r="C47">
        <v>350034110</v>
      </c>
      <c r="D47" t="s">
        <v>123</v>
      </c>
      <c r="E47" t="s">
        <v>8429</v>
      </c>
      <c r="F47" t="s">
        <v>13</v>
      </c>
      <c r="G47" t="s">
        <v>14</v>
      </c>
      <c r="H47">
        <v>190000000</v>
      </c>
      <c r="I47">
        <v>2015</v>
      </c>
      <c r="J47">
        <v>7.2</v>
      </c>
      <c r="K47" t="s">
        <v>476</v>
      </c>
      <c r="L47" t="s">
        <v>8356</v>
      </c>
      <c r="M47" t="s">
        <v>3630</v>
      </c>
    </row>
    <row r="48" spans="1:15" x14ac:dyDescent="0.3">
      <c r="A48" t="s">
        <v>48</v>
      </c>
      <c r="B48">
        <v>123</v>
      </c>
      <c r="C48">
        <v>202351611</v>
      </c>
      <c r="D48" t="s">
        <v>125</v>
      </c>
      <c r="E48" t="s">
        <v>8430</v>
      </c>
      <c r="F48" t="s">
        <v>13</v>
      </c>
      <c r="G48" t="s">
        <v>14</v>
      </c>
      <c r="H48">
        <v>190000000</v>
      </c>
      <c r="I48">
        <v>2013</v>
      </c>
      <c r="J48">
        <v>7</v>
      </c>
      <c r="K48" t="s">
        <v>476</v>
      </c>
      <c r="L48" t="s">
        <v>340</v>
      </c>
      <c r="M48" t="s">
        <v>2271</v>
      </c>
      <c r="N48" t="s">
        <v>4295</v>
      </c>
      <c r="O48" t="s">
        <v>3630</v>
      </c>
    </row>
    <row r="49" spans="1:15" x14ac:dyDescent="0.3">
      <c r="A49" t="s">
        <v>45</v>
      </c>
      <c r="B49">
        <v>149</v>
      </c>
      <c r="C49">
        <v>233914986</v>
      </c>
      <c r="D49" t="s">
        <v>98</v>
      </c>
      <c r="E49" t="s">
        <v>8431</v>
      </c>
      <c r="F49" t="s">
        <v>13</v>
      </c>
      <c r="G49" t="s">
        <v>14</v>
      </c>
      <c r="H49">
        <v>200000000</v>
      </c>
      <c r="I49">
        <v>2014</v>
      </c>
      <c r="J49">
        <v>8</v>
      </c>
      <c r="K49" t="s">
        <v>476</v>
      </c>
      <c r="L49" t="s">
        <v>340</v>
      </c>
      <c r="M49" t="s">
        <v>455</v>
      </c>
      <c r="N49" t="s">
        <v>4295</v>
      </c>
      <c r="O49" t="s">
        <v>3630</v>
      </c>
    </row>
    <row r="50" spans="1:15" x14ac:dyDescent="0.3">
      <c r="A50" t="s">
        <v>128</v>
      </c>
      <c r="B50">
        <v>132</v>
      </c>
      <c r="C50">
        <v>228756232</v>
      </c>
      <c r="D50" t="s">
        <v>30</v>
      </c>
      <c r="E50" t="s">
        <v>8432</v>
      </c>
      <c r="F50" t="s">
        <v>13</v>
      </c>
      <c r="G50" t="s">
        <v>14</v>
      </c>
      <c r="H50">
        <v>190000000</v>
      </c>
      <c r="I50">
        <v>2013</v>
      </c>
      <c r="J50">
        <v>7.8</v>
      </c>
      <c r="K50" t="s">
        <v>476</v>
      </c>
      <c r="L50" t="s">
        <v>340</v>
      </c>
      <c r="M50" t="s">
        <v>4295</v>
      </c>
    </row>
    <row r="51" spans="1:15" x14ac:dyDescent="0.3">
      <c r="A51" t="s">
        <v>45</v>
      </c>
      <c r="B51">
        <v>114</v>
      </c>
      <c r="C51">
        <v>65171860</v>
      </c>
      <c r="D51" t="s">
        <v>66</v>
      </c>
      <c r="E51" t="s">
        <v>8433</v>
      </c>
      <c r="F51" t="s">
        <v>13</v>
      </c>
      <c r="G51" t="s">
        <v>14</v>
      </c>
      <c r="H51">
        <v>195000000</v>
      </c>
      <c r="I51">
        <v>2013</v>
      </c>
      <c r="J51">
        <v>6.3</v>
      </c>
      <c r="K51" t="s">
        <v>340</v>
      </c>
      <c r="L51" t="s">
        <v>455</v>
      </c>
    </row>
    <row r="52" spans="1:15" x14ac:dyDescent="0.3">
      <c r="A52" t="s">
        <v>131</v>
      </c>
      <c r="B52">
        <v>143</v>
      </c>
      <c r="C52">
        <v>144812796</v>
      </c>
      <c r="D52" t="s">
        <v>80</v>
      </c>
      <c r="E52" t="s">
        <v>8434</v>
      </c>
      <c r="F52" t="s">
        <v>13</v>
      </c>
      <c r="G52" t="s">
        <v>133</v>
      </c>
      <c r="H52">
        <v>105000000</v>
      </c>
      <c r="I52">
        <v>2013</v>
      </c>
      <c r="J52">
        <v>7.3</v>
      </c>
      <c r="K52" t="s">
        <v>1224</v>
      </c>
      <c r="L52" t="s">
        <v>6856</v>
      </c>
    </row>
    <row r="53" spans="1:15" x14ac:dyDescent="0.3">
      <c r="A53" t="s">
        <v>134</v>
      </c>
      <c r="B53">
        <v>116</v>
      </c>
      <c r="C53">
        <v>90755643</v>
      </c>
      <c r="D53" t="s">
        <v>90</v>
      </c>
      <c r="E53" t="s">
        <v>8435</v>
      </c>
      <c r="F53" t="s">
        <v>13</v>
      </c>
      <c r="G53" t="s">
        <v>14</v>
      </c>
      <c r="H53">
        <v>200000000</v>
      </c>
      <c r="I53">
        <v>2010</v>
      </c>
      <c r="J53">
        <v>6.6</v>
      </c>
      <c r="K53" t="s">
        <v>476</v>
      </c>
      <c r="L53" t="s">
        <v>340</v>
      </c>
      <c r="M53" t="s">
        <v>455</v>
      </c>
      <c r="N53" t="s">
        <v>6856</v>
      </c>
    </row>
    <row r="54" spans="1:15" x14ac:dyDescent="0.3">
      <c r="A54" t="s">
        <v>136</v>
      </c>
      <c r="B54">
        <v>131</v>
      </c>
      <c r="C54">
        <v>101785482</v>
      </c>
      <c r="D54" t="s">
        <v>30</v>
      </c>
      <c r="E54" t="s">
        <v>8436</v>
      </c>
      <c r="F54" t="s">
        <v>13</v>
      </c>
      <c r="G54" t="s">
        <v>14</v>
      </c>
      <c r="H54">
        <v>190000000</v>
      </c>
      <c r="I54">
        <v>2013</v>
      </c>
      <c r="J54">
        <v>7</v>
      </c>
      <c r="K54" t="s">
        <v>476</v>
      </c>
      <c r="L54" t="s">
        <v>340</v>
      </c>
      <c r="M54" t="s">
        <v>4295</v>
      </c>
    </row>
    <row r="55" spans="1:15" x14ac:dyDescent="0.3">
      <c r="A55" t="s">
        <v>105</v>
      </c>
      <c r="B55">
        <v>154</v>
      </c>
      <c r="C55">
        <v>352358779</v>
      </c>
      <c r="D55" t="s">
        <v>30</v>
      </c>
      <c r="E55" t="s">
        <v>8437</v>
      </c>
      <c r="F55" t="s">
        <v>13</v>
      </c>
      <c r="G55" t="s">
        <v>14</v>
      </c>
      <c r="H55">
        <v>195000000</v>
      </c>
      <c r="I55">
        <v>2011</v>
      </c>
      <c r="J55">
        <v>6.3</v>
      </c>
      <c r="K55" t="s">
        <v>476</v>
      </c>
      <c r="L55" t="s">
        <v>340</v>
      </c>
      <c r="M55" t="s">
        <v>4295</v>
      </c>
    </row>
    <row r="56" spans="1:15" x14ac:dyDescent="0.3">
      <c r="A56" t="s">
        <v>139</v>
      </c>
      <c r="B56">
        <v>122</v>
      </c>
      <c r="C56">
        <v>317011114</v>
      </c>
      <c r="D56" t="s">
        <v>16</v>
      </c>
      <c r="E56" t="s">
        <v>8438</v>
      </c>
      <c r="F56" t="s">
        <v>13</v>
      </c>
      <c r="G56" t="s">
        <v>14</v>
      </c>
      <c r="H56">
        <v>185000000</v>
      </c>
      <c r="I56">
        <v>2008</v>
      </c>
      <c r="J56">
        <v>6.2</v>
      </c>
      <c r="K56" t="s">
        <v>476</v>
      </c>
      <c r="L56" t="s">
        <v>340</v>
      </c>
      <c r="M56" t="s">
        <v>455</v>
      </c>
    </row>
    <row r="57" spans="1:15" x14ac:dyDescent="0.3">
      <c r="A57" t="s">
        <v>141</v>
      </c>
      <c r="B57">
        <v>93</v>
      </c>
      <c r="C57">
        <v>123070338</v>
      </c>
      <c r="D57" t="s">
        <v>102</v>
      </c>
      <c r="E57" t="s">
        <v>8439</v>
      </c>
      <c r="F57" t="s">
        <v>13</v>
      </c>
      <c r="G57" t="s">
        <v>14</v>
      </c>
      <c r="H57" t="s">
        <v>8351</v>
      </c>
      <c r="I57">
        <v>2015</v>
      </c>
      <c r="J57">
        <v>6.8</v>
      </c>
      <c r="K57" t="s">
        <v>340</v>
      </c>
      <c r="L57" t="s">
        <v>4022</v>
      </c>
      <c r="M57" t="s">
        <v>600</v>
      </c>
      <c r="N57" t="s">
        <v>6304</v>
      </c>
      <c r="O57" t="s">
        <v>455</v>
      </c>
    </row>
    <row r="58" spans="1:15" x14ac:dyDescent="0.3">
      <c r="A58" t="s">
        <v>143</v>
      </c>
      <c r="B58">
        <v>93</v>
      </c>
      <c r="C58">
        <v>237282182</v>
      </c>
      <c r="D58" t="s">
        <v>102</v>
      </c>
      <c r="E58" t="s">
        <v>8440</v>
      </c>
      <c r="F58" t="s">
        <v>13</v>
      </c>
      <c r="G58" t="s">
        <v>14</v>
      </c>
      <c r="H58">
        <v>185000000</v>
      </c>
      <c r="I58">
        <v>2012</v>
      </c>
      <c r="J58">
        <v>7.2</v>
      </c>
      <c r="K58" t="s">
        <v>340</v>
      </c>
      <c r="L58" t="s">
        <v>4022</v>
      </c>
      <c r="M58" t="s">
        <v>600</v>
      </c>
      <c r="N58" t="s">
        <v>6304</v>
      </c>
      <c r="O58" t="s">
        <v>455</v>
      </c>
    </row>
    <row r="59" spans="1:15" x14ac:dyDescent="0.3">
      <c r="A59" t="s">
        <v>145</v>
      </c>
      <c r="B59">
        <v>122</v>
      </c>
      <c r="C59">
        <v>130468626</v>
      </c>
      <c r="D59" t="s">
        <v>85</v>
      </c>
      <c r="E59" t="s">
        <v>8441</v>
      </c>
      <c r="F59" t="s">
        <v>13</v>
      </c>
      <c r="G59" t="s">
        <v>14</v>
      </c>
      <c r="H59">
        <v>185000000</v>
      </c>
      <c r="I59">
        <v>2016</v>
      </c>
      <c r="J59">
        <v>7.5</v>
      </c>
      <c r="K59" t="s">
        <v>476</v>
      </c>
      <c r="L59" t="s">
        <v>340</v>
      </c>
      <c r="M59" t="s">
        <v>4295</v>
      </c>
      <c r="N59" t="s">
        <v>3630</v>
      </c>
    </row>
    <row r="60" spans="1:15" x14ac:dyDescent="0.3">
      <c r="A60" t="s">
        <v>29</v>
      </c>
      <c r="B60">
        <v>98</v>
      </c>
      <c r="C60">
        <v>223806889</v>
      </c>
      <c r="D60" t="s">
        <v>147</v>
      </c>
      <c r="E60" t="s">
        <v>8442</v>
      </c>
      <c r="F60" t="s">
        <v>13</v>
      </c>
      <c r="G60" t="s">
        <v>14</v>
      </c>
      <c r="H60">
        <v>180000000</v>
      </c>
      <c r="I60">
        <v>2008</v>
      </c>
      <c r="J60">
        <v>8.4</v>
      </c>
      <c r="K60" t="s">
        <v>340</v>
      </c>
      <c r="L60" t="s">
        <v>4022</v>
      </c>
      <c r="M60" t="s">
        <v>6304</v>
      </c>
      <c r="N60" t="s">
        <v>4295</v>
      </c>
    </row>
    <row r="61" spans="1:15" x14ac:dyDescent="0.3">
      <c r="A61" t="s">
        <v>97</v>
      </c>
      <c r="B61">
        <v>91</v>
      </c>
      <c r="C61">
        <v>140080850</v>
      </c>
      <c r="D61" t="s">
        <v>150</v>
      </c>
      <c r="E61" t="s">
        <v>8443</v>
      </c>
      <c r="F61" t="s">
        <v>13</v>
      </c>
      <c r="G61" t="s">
        <v>14</v>
      </c>
      <c r="H61">
        <v>140000000</v>
      </c>
      <c r="I61">
        <v>2007</v>
      </c>
      <c r="J61">
        <v>6.2</v>
      </c>
      <c r="K61" t="s">
        <v>476</v>
      </c>
      <c r="L61" t="s">
        <v>600</v>
      </c>
      <c r="M61" t="s">
        <v>8356</v>
      </c>
      <c r="N61" t="s">
        <v>3630</v>
      </c>
    </row>
    <row r="62" spans="1:15" x14ac:dyDescent="0.3">
      <c r="A62" t="s">
        <v>152</v>
      </c>
      <c r="B62">
        <v>158</v>
      </c>
      <c r="C62">
        <v>166112167</v>
      </c>
      <c r="D62" t="s">
        <v>30</v>
      </c>
      <c r="E62">
        <v>2012</v>
      </c>
      <c r="F62" t="s">
        <v>13</v>
      </c>
      <c r="G62" t="s">
        <v>14</v>
      </c>
      <c r="H62">
        <v>200000000</v>
      </c>
      <c r="I62">
        <v>2009</v>
      </c>
      <c r="J62">
        <v>5.8</v>
      </c>
      <c r="K62" t="s">
        <v>476</v>
      </c>
      <c r="L62" t="s">
        <v>340</v>
      </c>
      <c r="M62" t="s">
        <v>4295</v>
      </c>
    </row>
    <row r="63" spans="1:15" x14ac:dyDescent="0.3">
      <c r="A63" t="s">
        <v>155</v>
      </c>
      <c r="B63">
        <v>96</v>
      </c>
      <c r="C63">
        <v>137850096</v>
      </c>
      <c r="D63" t="s">
        <v>156</v>
      </c>
      <c r="E63" t="s">
        <v>8444</v>
      </c>
      <c r="F63" t="s">
        <v>13</v>
      </c>
      <c r="G63" t="s">
        <v>14</v>
      </c>
      <c r="H63">
        <v>200000000</v>
      </c>
      <c r="I63">
        <v>2009</v>
      </c>
      <c r="J63">
        <v>6.8</v>
      </c>
      <c r="K63" t="s">
        <v>4022</v>
      </c>
      <c r="L63" t="s">
        <v>1224</v>
      </c>
      <c r="M63" t="s">
        <v>6304</v>
      </c>
      <c r="N63" t="s">
        <v>455</v>
      </c>
    </row>
    <row r="64" spans="1:15" x14ac:dyDescent="0.3">
      <c r="A64" t="s">
        <v>158</v>
      </c>
      <c r="B64">
        <v>127</v>
      </c>
      <c r="C64">
        <v>47375327</v>
      </c>
      <c r="D64" t="s">
        <v>30</v>
      </c>
      <c r="E64" t="s">
        <v>8445</v>
      </c>
      <c r="F64" t="s">
        <v>13</v>
      </c>
      <c r="G64" t="s">
        <v>14</v>
      </c>
      <c r="H64">
        <v>176000000</v>
      </c>
      <c r="I64">
        <v>2015</v>
      </c>
      <c r="J64">
        <v>5.4</v>
      </c>
      <c r="K64" t="s">
        <v>476</v>
      </c>
      <c r="L64" t="s">
        <v>340</v>
      </c>
      <c r="M64" t="s">
        <v>4295</v>
      </c>
    </row>
    <row r="65" spans="1:16" x14ac:dyDescent="0.3">
      <c r="A65" t="s">
        <v>40</v>
      </c>
      <c r="B65">
        <v>110</v>
      </c>
      <c r="C65">
        <v>124051759</v>
      </c>
      <c r="D65" t="s">
        <v>78</v>
      </c>
      <c r="E65" t="s">
        <v>8446</v>
      </c>
      <c r="F65" t="s">
        <v>13</v>
      </c>
      <c r="G65" t="s">
        <v>14</v>
      </c>
      <c r="H65">
        <v>180000000</v>
      </c>
      <c r="I65">
        <v>2016</v>
      </c>
      <c r="J65">
        <v>6.6</v>
      </c>
      <c r="K65" t="s">
        <v>476</v>
      </c>
      <c r="L65" t="s">
        <v>340</v>
      </c>
      <c r="M65" t="s">
        <v>1224</v>
      </c>
      <c r="N65" t="s">
        <v>6856</v>
      </c>
    </row>
    <row r="66" spans="1:16" x14ac:dyDescent="0.3">
      <c r="A66" t="s">
        <v>56</v>
      </c>
      <c r="B66">
        <v>150</v>
      </c>
      <c r="C66">
        <v>291709845</v>
      </c>
      <c r="D66" t="s">
        <v>76</v>
      </c>
      <c r="E66" t="s">
        <v>8447</v>
      </c>
      <c r="F66" t="s">
        <v>13</v>
      </c>
      <c r="G66" t="s">
        <v>14</v>
      </c>
      <c r="H66">
        <v>180000000</v>
      </c>
      <c r="I66">
        <v>2005</v>
      </c>
      <c r="J66">
        <v>6.9</v>
      </c>
      <c r="K66" t="s">
        <v>340</v>
      </c>
      <c r="L66" t="s">
        <v>6304</v>
      </c>
      <c r="M66" t="s">
        <v>455</v>
      </c>
    </row>
    <row r="67" spans="1:16" x14ac:dyDescent="0.3">
      <c r="A67" t="s">
        <v>45</v>
      </c>
      <c r="B67">
        <v>144</v>
      </c>
      <c r="C67">
        <v>154985087</v>
      </c>
      <c r="D67" t="s">
        <v>30</v>
      </c>
      <c r="E67" t="s">
        <v>8448</v>
      </c>
      <c r="F67" t="s">
        <v>13</v>
      </c>
      <c r="G67" t="s">
        <v>14</v>
      </c>
      <c r="H67">
        <v>178000000</v>
      </c>
      <c r="I67">
        <v>2016</v>
      </c>
      <c r="J67">
        <v>7.3</v>
      </c>
      <c r="K67" t="s">
        <v>476</v>
      </c>
      <c r="L67" t="s">
        <v>340</v>
      </c>
      <c r="M67" t="s">
        <v>4295</v>
      </c>
    </row>
    <row r="68" spans="1:16" x14ac:dyDescent="0.3">
      <c r="A68" t="s">
        <v>22</v>
      </c>
      <c r="B68">
        <v>152</v>
      </c>
      <c r="C68">
        <v>533316061</v>
      </c>
      <c r="D68" t="s">
        <v>163</v>
      </c>
      <c r="E68" t="s">
        <v>8449</v>
      </c>
      <c r="F68" t="s">
        <v>13</v>
      </c>
      <c r="G68" t="s">
        <v>14</v>
      </c>
      <c r="H68">
        <v>185000000</v>
      </c>
      <c r="I68">
        <v>2008</v>
      </c>
      <c r="J68">
        <v>9</v>
      </c>
      <c r="K68" t="s">
        <v>476</v>
      </c>
      <c r="L68" t="s">
        <v>8356</v>
      </c>
      <c r="M68" t="s">
        <v>1224</v>
      </c>
      <c r="N68" t="s">
        <v>3630</v>
      </c>
    </row>
    <row r="69" spans="1:16" x14ac:dyDescent="0.3">
      <c r="A69" t="s">
        <v>165</v>
      </c>
      <c r="B69">
        <v>96</v>
      </c>
      <c r="C69">
        <v>292979556</v>
      </c>
      <c r="D69" t="s">
        <v>166</v>
      </c>
      <c r="E69" t="s">
        <v>8450</v>
      </c>
      <c r="F69" t="s">
        <v>13</v>
      </c>
      <c r="G69" t="s">
        <v>14</v>
      </c>
      <c r="H69">
        <v>175000000</v>
      </c>
      <c r="I69">
        <v>2009</v>
      </c>
      <c r="J69">
        <v>8.3000000000000007</v>
      </c>
      <c r="K69" t="s">
        <v>340</v>
      </c>
      <c r="L69" t="s">
        <v>4022</v>
      </c>
      <c r="M69" t="s">
        <v>600</v>
      </c>
      <c r="N69" t="s">
        <v>6304</v>
      </c>
    </row>
    <row r="70" spans="1:16" x14ac:dyDescent="0.3">
      <c r="A70" t="s">
        <v>168</v>
      </c>
      <c r="B70">
        <v>94</v>
      </c>
      <c r="C70">
        <v>198332128</v>
      </c>
      <c r="D70" t="s">
        <v>169</v>
      </c>
      <c r="E70" t="s">
        <v>8451</v>
      </c>
      <c r="F70" t="s">
        <v>13</v>
      </c>
      <c r="G70" t="s">
        <v>14</v>
      </c>
      <c r="H70">
        <v>175000000</v>
      </c>
      <c r="I70">
        <v>2009</v>
      </c>
      <c r="J70">
        <v>6.5</v>
      </c>
      <c r="K70" t="s">
        <v>476</v>
      </c>
      <c r="L70" t="s">
        <v>340</v>
      </c>
      <c r="M70" t="s">
        <v>4022</v>
      </c>
      <c r="N70" t="s">
        <v>600</v>
      </c>
      <c r="O70" t="s">
        <v>6304</v>
      </c>
      <c r="P70" t="s">
        <v>4295</v>
      </c>
    </row>
    <row r="71" spans="1:16" x14ac:dyDescent="0.3">
      <c r="A71" t="s">
        <v>93</v>
      </c>
      <c r="B71">
        <v>126</v>
      </c>
      <c r="C71">
        <v>318298180</v>
      </c>
      <c r="D71" t="s">
        <v>30</v>
      </c>
      <c r="E71" t="s">
        <v>8452</v>
      </c>
      <c r="F71" t="s">
        <v>13</v>
      </c>
      <c r="G71" t="s">
        <v>14</v>
      </c>
      <c r="H71">
        <v>140000000</v>
      </c>
      <c r="I71">
        <v>2008</v>
      </c>
      <c r="J71">
        <v>7.9</v>
      </c>
      <c r="K71" t="s">
        <v>476</v>
      </c>
      <c r="L71" t="s">
        <v>340</v>
      </c>
      <c r="M71" t="s">
        <v>4295</v>
      </c>
    </row>
    <row r="72" spans="1:16" x14ac:dyDescent="0.3">
      <c r="A72" t="s">
        <v>172</v>
      </c>
      <c r="B72">
        <v>126</v>
      </c>
      <c r="C72">
        <v>73820094</v>
      </c>
      <c r="D72" t="s">
        <v>173</v>
      </c>
      <c r="E72" t="s">
        <v>8453</v>
      </c>
      <c r="F72" t="s">
        <v>13</v>
      </c>
      <c r="G72" t="s">
        <v>14</v>
      </c>
      <c r="H72">
        <v>170000000</v>
      </c>
      <c r="I72">
        <v>2011</v>
      </c>
      <c r="J72">
        <v>7.5</v>
      </c>
      <c r="K72" t="s">
        <v>340</v>
      </c>
      <c r="L72" t="s">
        <v>1224</v>
      </c>
      <c r="M72" t="s">
        <v>6304</v>
      </c>
      <c r="N72" t="s">
        <v>8357</v>
      </c>
    </row>
    <row r="73" spans="1:16" x14ac:dyDescent="0.3">
      <c r="A73" t="s">
        <v>62</v>
      </c>
      <c r="B73">
        <v>106</v>
      </c>
      <c r="C73">
        <v>113745408</v>
      </c>
      <c r="D73" t="s">
        <v>175</v>
      </c>
      <c r="E73" t="s">
        <v>8454</v>
      </c>
      <c r="F73" t="s">
        <v>13</v>
      </c>
      <c r="G73" t="s">
        <v>14</v>
      </c>
      <c r="H73">
        <v>170000000</v>
      </c>
      <c r="I73">
        <v>1999</v>
      </c>
      <c r="J73">
        <v>4.8</v>
      </c>
      <c r="K73" t="s">
        <v>476</v>
      </c>
      <c r="L73" t="s">
        <v>600</v>
      </c>
      <c r="M73" t="s">
        <v>4295</v>
      </c>
      <c r="N73" t="s">
        <v>5244</v>
      </c>
    </row>
    <row r="74" spans="1:16" x14ac:dyDescent="0.3">
      <c r="A74" t="s">
        <v>177</v>
      </c>
      <c r="B74">
        <v>112</v>
      </c>
      <c r="C74">
        <v>102176165</v>
      </c>
      <c r="D74" t="s">
        <v>178</v>
      </c>
      <c r="E74" t="s">
        <v>8455</v>
      </c>
      <c r="F74" t="s">
        <v>13</v>
      </c>
      <c r="G74" t="s">
        <v>14</v>
      </c>
      <c r="H74">
        <v>145000000</v>
      </c>
      <c r="I74">
        <v>2008</v>
      </c>
      <c r="J74">
        <v>5.2</v>
      </c>
      <c r="K74" t="s">
        <v>476</v>
      </c>
      <c r="L74" t="s">
        <v>340</v>
      </c>
      <c r="M74" t="s">
        <v>455</v>
      </c>
      <c r="N74" t="s">
        <v>2271</v>
      </c>
      <c r="O74" t="s">
        <v>3630</v>
      </c>
    </row>
    <row r="75" spans="1:16" x14ac:dyDescent="0.3">
      <c r="A75" t="s">
        <v>180</v>
      </c>
      <c r="B75">
        <v>123</v>
      </c>
      <c r="C75">
        <v>161087183</v>
      </c>
      <c r="D75" t="s">
        <v>181</v>
      </c>
      <c r="E75" t="s">
        <v>8456</v>
      </c>
      <c r="F75" t="s">
        <v>13</v>
      </c>
      <c r="G75" t="s">
        <v>14</v>
      </c>
      <c r="H75">
        <v>175000000</v>
      </c>
      <c r="I75">
        <v>2016</v>
      </c>
      <c r="J75">
        <v>6.9</v>
      </c>
      <c r="K75" t="s">
        <v>476</v>
      </c>
      <c r="L75" t="s">
        <v>340</v>
      </c>
      <c r="M75" t="s">
        <v>600</v>
      </c>
      <c r="N75" t="s">
        <v>4295</v>
      </c>
    </row>
    <row r="76" spans="1:16" x14ac:dyDescent="0.3">
      <c r="A76" t="s">
        <v>183</v>
      </c>
      <c r="B76">
        <v>96</v>
      </c>
      <c r="C76">
        <v>100289690</v>
      </c>
      <c r="D76" t="s">
        <v>184</v>
      </c>
      <c r="E76" t="s">
        <v>8457</v>
      </c>
      <c r="F76" t="s">
        <v>13</v>
      </c>
      <c r="G76" t="s">
        <v>14</v>
      </c>
      <c r="H76">
        <v>175000000</v>
      </c>
      <c r="I76">
        <v>2007</v>
      </c>
      <c r="J76">
        <v>5.4</v>
      </c>
      <c r="K76" t="s">
        <v>600</v>
      </c>
      <c r="L76" t="s">
        <v>6304</v>
      </c>
      <c r="M76" t="s">
        <v>455</v>
      </c>
    </row>
    <row r="77" spans="1:16" x14ac:dyDescent="0.3">
      <c r="A77" t="s">
        <v>186</v>
      </c>
      <c r="B77">
        <v>113</v>
      </c>
      <c r="C77">
        <v>100189501</v>
      </c>
      <c r="D77" t="s">
        <v>30</v>
      </c>
      <c r="E77" t="s">
        <v>8458</v>
      </c>
      <c r="F77" t="s">
        <v>13</v>
      </c>
      <c r="G77" t="s">
        <v>14</v>
      </c>
      <c r="H77">
        <v>178000000</v>
      </c>
      <c r="I77">
        <v>2014</v>
      </c>
      <c r="J77">
        <v>7.9</v>
      </c>
      <c r="K77" t="s">
        <v>476</v>
      </c>
      <c r="L77" t="s">
        <v>340</v>
      </c>
      <c r="M77" t="s">
        <v>4295</v>
      </c>
    </row>
    <row r="78" spans="1:16" x14ac:dyDescent="0.3">
      <c r="A78" t="s">
        <v>188</v>
      </c>
      <c r="B78">
        <v>176</v>
      </c>
      <c r="C78">
        <v>88246220</v>
      </c>
      <c r="D78" t="s">
        <v>85</v>
      </c>
      <c r="E78" t="s">
        <v>8459</v>
      </c>
      <c r="F78" t="s">
        <v>13</v>
      </c>
      <c r="G78" t="s">
        <v>14</v>
      </c>
      <c r="H78">
        <v>175000000</v>
      </c>
      <c r="I78">
        <v>1995</v>
      </c>
      <c r="J78">
        <v>6.1</v>
      </c>
      <c r="K78" t="s">
        <v>476</v>
      </c>
      <c r="L78" t="s">
        <v>340</v>
      </c>
      <c r="M78" t="s">
        <v>4295</v>
      </c>
      <c r="N78" t="s">
        <v>3630</v>
      </c>
    </row>
    <row r="79" spans="1:16" x14ac:dyDescent="0.3">
      <c r="A79" t="s">
        <v>190</v>
      </c>
      <c r="B79">
        <v>118</v>
      </c>
      <c r="C79">
        <v>150167630</v>
      </c>
      <c r="D79" t="s">
        <v>85</v>
      </c>
      <c r="E79" t="s">
        <v>8460</v>
      </c>
      <c r="F79" t="s">
        <v>13</v>
      </c>
      <c r="G79" t="s">
        <v>14</v>
      </c>
      <c r="H79">
        <v>175000000</v>
      </c>
      <c r="I79">
        <v>2009</v>
      </c>
      <c r="J79">
        <v>5.8</v>
      </c>
      <c r="K79" t="s">
        <v>476</v>
      </c>
      <c r="L79" t="s">
        <v>340</v>
      </c>
      <c r="M79" t="s">
        <v>4295</v>
      </c>
      <c r="N79" t="s">
        <v>3630</v>
      </c>
    </row>
    <row r="80" spans="1:16" x14ac:dyDescent="0.3">
      <c r="A80" t="s">
        <v>165</v>
      </c>
      <c r="B80">
        <v>95</v>
      </c>
      <c r="C80">
        <v>356454367</v>
      </c>
      <c r="D80" t="s">
        <v>192</v>
      </c>
      <c r="E80" t="s">
        <v>8461</v>
      </c>
      <c r="F80" t="s">
        <v>13</v>
      </c>
      <c r="G80" t="s">
        <v>14</v>
      </c>
      <c r="H80">
        <v>175000000</v>
      </c>
      <c r="I80">
        <v>2015</v>
      </c>
      <c r="J80">
        <v>8.3000000000000007</v>
      </c>
      <c r="K80" t="s">
        <v>340</v>
      </c>
      <c r="L80" t="s">
        <v>4022</v>
      </c>
      <c r="M80" t="s">
        <v>600</v>
      </c>
      <c r="N80" t="s">
        <v>1224</v>
      </c>
      <c r="O80" t="s">
        <v>6304</v>
      </c>
      <c r="P80" t="s">
        <v>455</v>
      </c>
    </row>
    <row r="81" spans="1:17" x14ac:dyDescent="0.3">
      <c r="A81" t="s">
        <v>93</v>
      </c>
      <c r="B81">
        <v>106</v>
      </c>
      <c r="C81">
        <v>362645141</v>
      </c>
      <c r="D81" t="s">
        <v>194</v>
      </c>
      <c r="E81" t="s">
        <v>8462</v>
      </c>
      <c r="F81" t="s">
        <v>13</v>
      </c>
      <c r="G81" t="s">
        <v>21</v>
      </c>
      <c r="H81">
        <v>175000000</v>
      </c>
      <c r="I81">
        <v>2016</v>
      </c>
      <c r="J81">
        <v>7.8</v>
      </c>
      <c r="K81" t="s">
        <v>340</v>
      </c>
      <c r="L81" t="s">
        <v>1224</v>
      </c>
      <c r="M81" t="s">
        <v>6304</v>
      </c>
      <c r="N81" t="s">
        <v>455</v>
      </c>
    </row>
    <row r="82" spans="1:17" x14ac:dyDescent="0.3">
      <c r="A82" t="s">
        <v>93</v>
      </c>
      <c r="B82">
        <v>124</v>
      </c>
      <c r="C82">
        <v>312057433</v>
      </c>
      <c r="D82" t="s">
        <v>30</v>
      </c>
      <c r="E82" t="s">
        <v>8463</v>
      </c>
      <c r="F82" t="s">
        <v>13</v>
      </c>
      <c r="G82" t="s">
        <v>14</v>
      </c>
      <c r="H82">
        <v>200000000</v>
      </c>
      <c r="I82">
        <v>2010</v>
      </c>
      <c r="J82">
        <v>7</v>
      </c>
      <c r="K82" t="s">
        <v>476</v>
      </c>
      <c r="L82" t="s">
        <v>340</v>
      </c>
      <c r="M82" t="s">
        <v>4295</v>
      </c>
    </row>
    <row r="83" spans="1:17" x14ac:dyDescent="0.3">
      <c r="A83" t="s">
        <v>197</v>
      </c>
      <c r="B83">
        <v>132</v>
      </c>
      <c r="C83">
        <v>155111815</v>
      </c>
      <c r="D83" t="s">
        <v>198</v>
      </c>
      <c r="E83" t="s">
        <v>8464</v>
      </c>
      <c r="F83" t="s">
        <v>13</v>
      </c>
      <c r="G83" t="s">
        <v>14</v>
      </c>
      <c r="H83">
        <v>170000000</v>
      </c>
      <c r="I83">
        <v>2012</v>
      </c>
      <c r="J83">
        <v>6.1</v>
      </c>
      <c r="K83" t="s">
        <v>476</v>
      </c>
      <c r="L83" t="s">
        <v>340</v>
      </c>
      <c r="M83" t="s">
        <v>1224</v>
      </c>
      <c r="N83" t="s">
        <v>455</v>
      </c>
    </row>
    <row r="84" spans="1:17" x14ac:dyDescent="0.3">
      <c r="A84" t="s">
        <v>200</v>
      </c>
      <c r="B84">
        <v>97</v>
      </c>
      <c r="C84">
        <v>241407328</v>
      </c>
      <c r="D84" t="s">
        <v>201</v>
      </c>
      <c r="E84" t="s">
        <v>8465</v>
      </c>
      <c r="F84" t="s">
        <v>13</v>
      </c>
      <c r="G84" t="s">
        <v>14</v>
      </c>
      <c r="H84">
        <v>180000000</v>
      </c>
      <c r="I84">
        <v>2014</v>
      </c>
      <c r="J84">
        <v>7</v>
      </c>
      <c r="K84" t="s">
        <v>476</v>
      </c>
      <c r="L84" t="s">
        <v>340</v>
      </c>
      <c r="M84" t="s">
        <v>6304</v>
      </c>
      <c r="N84" t="s">
        <v>455</v>
      </c>
      <c r="O84" t="s">
        <v>6856</v>
      </c>
    </row>
    <row r="85" spans="1:17" x14ac:dyDescent="0.3">
      <c r="A85" t="s">
        <v>204</v>
      </c>
      <c r="B85">
        <v>130</v>
      </c>
      <c r="C85">
        <v>208543795</v>
      </c>
      <c r="D85" t="s">
        <v>205</v>
      </c>
      <c r="E85" t="s">
        <v>8466</v>
      </c>
      <c r="F85" t="s">
        <v>13</v>
      </c>
      <c r="G85" t="s">
        <v>14</v>
      </c>
      <c r="H85">
        <v>170000000</v>
      </c>
      <c r="I85">
        <v>2014</v>
      </c>
      <c r="J85">
        <v>7.6</v>
      </c>
      <c r="K85" t="s">
        <v>476</v>
      </c>
      <c r="L85" t="s">
        <v>340</v>
      </c>
      <c r="M85" t="s">
        <v>1224</v>
      </c>
      <c r="N85" t="s">
        <v>4295</v>
      </c>
    </row>
    <row r="86" spans="1:17" x14ac:dyDescent="0.3">
      <c r="A86" t="s">
        <v>207</v>
      </c>
      <c r="B86">
        <v>109</v>
      </c>
      <c r="C86" t="s">
        <v>8351</v>
      </c>
      <c r="D86" t="s">
        <v>208</v>
      </c>
      <c r="E86" t="s">
        <v>8467</v>
      </c>
      <c r="F86" t="s">
        <v>13</v>
      </c>
      <c r="G86" t="s">
        <v>210</v>
      </c>
      <c r="H86" t="s">
        <v>8351</v>
      </c>
      <c r="I86">
        <v>2015</v>
      </c>
      <c r="J86">
        <v>4.5</v>
      </c>
      <c r="K86" t="s">
        <v>476</v>
      </c>
      <c r="L86" t="s">
        <v>340</v>
      </c>
      <c r="M86" t="s">
        <v>6856</v>
      </c>
      <c r="N86" t="s">
        <v>4295</v>
      </c>
    </row>
    <row r="87" spans="1:17" x14ac:dyDescent="0.3">
      <c r="A87" t="s">
        <v>211</v>
      </c>
      <c r="B87">
        <v>128</v>
      </c>
      <c r="C87">
        <v>38297305</v>
      </c>
      <c r="D87" t="s">
        <v>198</v>
      </c>
      <c r="E87" t="s">
        <v>8468</v>
      </c>
      <c r="F87" t="s">
        <v>13</v>
      </c>
      <c r="G87" t="s">
        <v>14</v>
      </c>
      <c r="H87">
        <v>175000000</v>
      </c>
      <c r="I87">
        <v>2013</v>
      </c>
      <c r="J87">
        <v>6.3</v>
      </c>
      <c r="K87" t="s">
        <v>476</v>
      </c>
      <c r="L87" t="s">
        <v>340</v>
      </c>
      <c r="M87" t="s">
        <v>1224</v>
      </c>
      <c r="N87" t="s">
        <v>455</v>
      </c>
    </row>
    <row r="88" spans="1:17" x14ac:dyDescent="0.3">
      <c r="A88" t="s">
        <v>82</v>
      </c>
      <c r="B88">
        <v>136</v>
      </c>
      <c r="C88">
        <v>259746958</v>
      </c>
      <c r="D88" t="s">
        <v>30</v>
      </c>
      <c r="E88" t="s">
        <v>8469</v>
      </c>
      <c r="F88" t="s">
        <v>13</v>
      </c>
      <c r="G88" t="s">
        <v>14</v>
      </c>
      <c r="H88">
        <v>170000000</v>
      </c>
      <c r="I88">
        <v>2014</v>
      </c>
      <c r="J88">
        <v>7.8</v>
      </c>
      <c r="K88" t="s">
        <v>476</v>
      </c>
      <c r="L88" t="s">
        <v>340</v>
      </c>
      <c r="M88" t="s">
        <v>4295</v>
      </c>
    </row>
    <row r="89" spans="1:17" x14ac:dyDescent="0.3">
      <c r="A89" t="s">
        <v>214</v>
      </c>
      <c r="B89">
        <v>93</v>
      </c>
      <c r="C89">
        <v>238371987</v>
      </c>
      <c r="D89" t="s">
        <v>102</v>
      </c>
      <c r="E89" t="s">
        <v>8470</v>
      </c>
      <c r="F89" t="s">
        <v>13</v>
      </c>
      <c r="G89" t="s">
        <v>14</v>
      </c>
      <c r="H89">
        <v>165000000</v>
      </c>
      <c r="I89">
        <v>2010</v>
      </c>
      <c r="J89">
        <v>6.4</v>
      </c>
      <c r="K89" t="s">
        <v>340</v>
      </c>
      <c r="L89" t="s">
        <v>4022</v>
      </c>
      <c r="M89" t="s">
        <v>600</v>
      </c>
      <c r="N89" t="s">
        <v>6304</v>
      </c>
      <c r="O89" t="s">
        <v>455</v>
      </c>
    </row>
    <row r="90" spans="1:17" x14ac:dyDescent="0.3">
      <c r="A90" t="s">
        <v>216</v>
      </c>
      <c r="B90">
        <v>130</v>
      </c>
      <c r="C90">
        <v>93417865</v>
      </c>
      <c r="D90" t="s">
        <v>217</v>
      </c>
      <c r="E90" t="s">
        <v>8471</v>
      </c>
      <c r="F90" t="s">
        <v>13</v>
      </c>
      <c r="G90" t="s">
        <v>14</v>
      </c>
      <c r="H90">
        <v>190000000</v>
      </c>
      <c r="I90">
        <v>2015</v>
      </c>
      <c r="J90">
        <v>6.5</v>
      </c>
      <c r="K90" t="s">
        <v>476</v>
      </c>
      <c r="L90" t="s">
        <v>340</v>
      </c>
      <c r="M90" t="s">
        <v>6304</v>
      </c>
      <c r="N90" t="s">
        <v>8357</v>
      </c>
      <c r="O90" t="s">
        <v>4295</v>
      </c>
    </row>
    <row r="91" spans="1:17" x14ac:dyDescent="0.3">
      <c r="A91" t="s">
        <v>219</v>
      </c>
      <c r="B91">
        <v>102</v>
      </c>
      <c r="C91">
        <v>222487711</v>
      </c>
      <c r="D91" t="s">
        <v>220</v>
      </c>
      <c r="E91" t="s">
        <v>8472</v>
      </c>
      <c r="F91" t="s">
        <v>13</v>
      </c>
      <c r="G91" t="s">
        <v>14</v>
      </c>
      <c r="H91">
        <v>165000000</v>
      </c>
      <c r="I91">
        <v>2014</v>
      </c>
      <c r="J91">
        <v>7.9</v>
      </c>
      <c r="K91" t="s">
        <v>476</v>
      </c>
      <c r="L91" t="s">
        <v>340</v>
      </c>
      <c r="M91" t="s">
        <v>4022</v>
      </c>
      <c r="N91" t="s">
        <v>600</v>
      </c>
      <c r="O91" t="s">
        <v>1224</v>
      </c>
      <c r="P91" t="s">
        <v>6304</v>
      </c>
      <c r="Q91" t="s">
        <v>4295</v>
      </c>
    </row>
    <row r="92" spans="1:17" x14ac:dyDescent="0.3">
      <c r="A92" t="s">
        <v>222</v>
      </c>
      <c r="B92">
        <v>101</v>
      </c>
      <c r="C92">
        <v>189412677</v>
      </c>
      <c r="D92" t="s">
        <v>223</v>
      </c>
      <c r="E92" t="s">
        <v>8473</v>
      </c>
      <c r="F92" t="s">
        <v>13</v>
      </c>
      <c r="G92" t="s">
        <v>14</v>
      </c>
      <c r="H92">
        <v>165000000</v>
      </c>
      <c r="I92">
        <v>2012</v>
      </c>
      <c r="J92">
        <v>7.8</v>
      </c>
      <c r="K92" t="s">
        <v>340</v>
      </c>
      <c r="L92" t="s">
        <v>4022</v>
      </c>
      <c r="M92" t="s">
        <v>600</v>
      </c>
      <c r="N92" t="s">
        <v>6304</v>
      </c>
      <c r="O92" t="s">
        <v>4295</v>
      </c>
    </row>
    <row r="93" spans="1:17" x14ac:dyDescent="0.3">
      <c r="A93" t="s">
        <v>155</v>
      </c>
      <c r="B93">
        <v>100</v>
      </c>
      <c r="C93">
        <v>665426</v>
      </c>
      <c r="D93" t="s">
        <v>225</v>
      </c>
      <c r="E93" t="s">
        <v>8474</v>
      </c>
      <c r="F93" t="s">
        <v>13</v>
      </c>
      <c r="G93" t="s">
        <v>14</v>
      </c>
      <c r="H93">
        <v>165000000</v>
      </c>
      <c r="I93">
        <v>2004</v>
      </c>
      <c r="J93">
        <v>6.6</v>
      </c>
      <c r="K93" t="s">
        <v>340</v>
      </c>
      <c r="L93" t="s">
        <v>4022</v>
      </c>
      <c r="M93" t="s">
        <v>6304</v>
      </c>
      <c r="N93" t="s">
        <v>455</v>
      </c>
    </row>
    <row r="94" spans="1:17" x14ac:dyDescent="0.3">
      <c r="A94" t="s">
        <v>152</v>
      </c>
      <c r="B94">
        <v>120</v>
      </c>
      <c r="C94">
        <v>102315545</v>
      </c>
      <c r="D94" t="s">
        <v>30</v>
      </c>
      <c r="E94" t="s">
        <v>8475</v>
      </c>
      <c r="F94" t="s">
        <v>13</v>
      </c>
      <c r="G94" t="s">
        <v>14</v>
      </c>
      <c r="H94">
        <v>165000000</v>
      </c>
      <c r="I94">
        <v>2016</v>
      </c>
      <c r="J94">
        <v>5.5</v>
      </c>
      <c r="K94" t="s">
        <v>476</v>
      </c>
      <c r="L94" t="s">
        <v>340</v>
      </c>
      <c r="M94" t="s">
        <v>4295</v>
      </c>
    </row>
    <row r="95" spans="1:17" x14ac:dyDescent="0.3">
      <c r="A95" t="s">
        <v>228</v>
      </c>
      <c r="B95">
        <v>98</v>
      </c>
      <c r="C95">
        <v>217387997</v>
      </c>
      <c r="D95" t="s">
        <v>225</v>
      </c>
      <c r="E95" t="s">
        <v>8476</v>
      </c>
      <c r="F95" t="s">
        <v>13</v>
      </c>
      <c r="G95" t="s">
        <v>14</v>
      </c>
      <c r="H95">
        <v>165000000</v>
      </c>
      <c r="I95">
        <v>2010</v>
      </c>
      <c r="J95">
        <v>8.1999999999999993</v>
      </c>
      <c r="K95" t="s">
        <v>340</v>
      </c>
      <c r="L95" t="s">
        <v>4022</v>
      </c>
      <c r="M95" t="s">
        <v>6304</v>
      </c>
      <c r="N95" t="s">
        <v>455</v>
      </c>
    </row>
    <row r="96" spans="1:17" x14ac:dyDescent="0.3">
      <c r="A96" t="s">
        <v>230</v>
      </c>
      <c r="B96">
        <v>109</v>
      </c>
      <c r="C96">
        <v>150350192</v>
      </c>
      <c r="D96" t="s">
        <v>231</v>
      </c>
      <c r="E96" t="s">
        <v>8477</v>
      </c>
      <c r="F96" t="s">
        <v>13</v>
      </c>
      <c r="G96" t="s">
        <v>14</v>
      </c>
      <c r="H96">
        <v>200000000</v>
      </c>
      <c r="I96">
        <v>2003</v>
      </c>
      <c r="J96">
        <v>6.4</v>
      </c>
      <c r="K96" t="s">
        <v>476</v>
      </c>
      <c r="L96" t="s">
        <v>4295</v>
      </c>
    </row>
    <row r="97" spans="1:15" x14ac:dyDescent="0.3">
      <c r="A97" t="s">
        <v>233</v>
      </c>
      <c r="B97">
        <v>121</v>
      </c>
      <c r="C97">
        <v>333130696</v>
      </c>
      <c r="D97" t="s">
        <v>30</v>
      </c>
      <c r="E97" t="s">
        <v>8478</v>
      </c>
      <c r="F97" t="s">
        <v>13</v>
      </c>
      <c r="G97" t="s">
        <v>14</v>
      </c>
      <c r="H97">
        <v>170000000</v>
      </c>
      <c r="I97">
        <v>2014</v>
      </c>
      <c r="J97">
        <v>8.1</v>
      </c>
      <c r="K97" t="s">
        <v>476</v>
      </c>
      <c r="L97" t="s">
        <v>340</v>
      </c>
      <c r="M97" t="s">
        <v>4295</v>
      </c>
    </row>
    <row r="98" spans="1:15" x14ac:dyDescent="0.3">
      <c r="A98" t="s">
        <v>22</v>
      </c>
      <c r="B98">
        <v>169</v>
      </c>
      <c r="C98">
        <v>187991439</v>
      </c>
      <c r="D98" t="s">
        <v>235</v>
      </c>
      <c r="E98" t="s">
        <v>8479</v>
      </c>
      <c r="F98" t="s">
        <v>13</v>
      </c>
      <c r="G98" t="s">
        <v>14</v>
      </c>
      <c r="H98">
        <v>165000000</v>
      </c>
      <c r="I98">
        <v>2014</v>
      </c>
      <c r="J98">
        <v>8.6</v>
      </c>
      <c r="K98" t="s">
        <v>340</v>
      </c>
      <c r="L98" t="s">
        <v>1224</v>
      </c>
      <c r="M98" t="s">
        <v>4295</v>
      </c>
    </row>
    <row r="99" spans="1:15" x14ac:dyDescent="0.3">
      <c r="A99" t="s">
        <v>22</v>
      </c>
      <c r="B99">
        <v>148</v>
      </c>
      <c r="C99">
        <v>292568851</v>
      </c>
      <c r="D99" t="s">
        <v>85</v>
      </c>
      <c r="E99" t="s">
        <v>8480</v>
      </c>
      <c r="F99" t="s">
        <v>13</v>
      </c>
      <c r="G99" t="s">
        <v>14</v>
      </c>
      <c r="H99">
        <v>160000000</v>
      </c>
      <c r="I99">
        <v>2010</v>
      </c>
      <c r="J99">
        <v>8.8000000000000007</v>
      </c>
      <c r="K99" t="s">
        <v>476</v>
      </c>
      <c r="L99" t="s">
        <v>340</v>
      </c>
      <c r="M99" t="s">
        <v>4295</v>
      </c>
      <c r="N99" t="s">
        <v>3630</v>
      </c>
    </row>
    <row r="100" spans="1:15" x14ac:dyDescent="0.3">
      <c r="A100" t="s">
        <v>238</v>
      </c>
      <c r="B100">
        <v>120</v>
      </c>
      <c r="C100" t="s">
        <v>8351</v>
      </c>
      <c r="D100" t="s">
        <v>239</v>
      </c>
      <c r="E100" t="s">
        <v>8481</v>
      </c>
      <c r="F100" t="s">
        <v>241</v>
      </c>
      <c r="G100" t="s">
        <v>242</v>
      </c>
      <c r="H100" t="s">
        <v>8351</v>
      </c>
      <c r="I100">
        <v>2016</v>
      </c>
      <c r="J100">
        <v>8.1999999999999993</v>
      </c>
      <c r="K100" t="s">
        <v>476</v>
      </c>
      <c r="L100" t="s">
        <v>340</v>
      </c>
      <c r="M100" t="s">
        <v>1224</v>
      </c>
      <c r="N100" t="s">
        <v>2271</v>
      </c>
      <c r="O100" t="s">
        <v>4295</v>
      </c>
    </row>
    <row r="101" spans="1:15" x14ac:dyDescent="0.3">
      <c r="A101" t="s">
        <v>65</v>
      </c>
      <c r="B101">
        <v>182</v>
      </c>
      <c r="C101">
        <v>303001229</v>
      </c>
      <c r="D101" t="s">
        <v>66</v>
      </c>
      <c r="E101" t="s">
        <v>8482</v>
      </c>
      <c r="F101" t="s">
        <v>13</v>
      </c>
      <c r="G101" t="s">
        <v>14</v>
      </c>
      <c r="H101">
        <v>180000000</v>
      </c>
      <c r="I101">
        <v>2012</v>
      </c>
      <c r="J101">
        <v>7.9</v>
      </c>
      <c r="K101" t="s">
        <v>340</v>
      </c>
      <c r="L101" t="s">
        <v>455</v>
      </c>
    </row>
    <row r="102" spans="1:15" x14ac:dyDescent="0.3">
      <c r="A102" t="s">
        <v>177</v>
      </c>
      <c r="B102">
        <v>106</v>
      </c>
      <c r="C102">
        <v>144512310</v>
      </c>
      <c r="D102" t="s">
        <v>123</v>
      </c>
      <c r="E102" t="s">
        <v>8483</v>
      </c>
      <c r="F102" t="s">
        <v>13</v>
      </c>
      <c r="G102" t="s">
        <v>14</v>
      </c>
      <c r="H102">
        <v>38000000</v>
      </c>
      <c r="I102">
        <v>2001</v>
      </c>
      <c r="J102">
        <v>6.7</v>
      </c>
      <c r="K102" t="s">
        <v>476</v>
      </c>
      <c r="L102" t="s">
        <v>8356</v>
      </c>
      <c r="M102" t="s">
        <v>3630</v>
      </c>
    </row>
    <row r="103" spans="1:15" x14ac:dyDescent="0.3">
      <c r="A103" t="s">
        <v>245</v>
      </c>
      <c r="B103">
        <v>166</v>
      </c>
      <c r="C103">
        <v>127490802</v>
      </c>
      <c r="D103" t="s">
        <v>246</v>
      </c>
      <c r="E103" t="s">
        <v>8484</v>
      </c>
      <c r="F103" t="s">
        <v>13</v>
      </c>
      <c r="G103" t="s">
        <v>14</v>
      </c>
      <c r="H103">
        <v>150000000</v>
      </c>
      <c r="I103">
        <v>2008</v>
      </c>
      <c r="J103">
        <v>7.8</v>
      </c>
      <c r="K103" t="s">
        <v>1224</v>
      </c>
      <c r="L103" t="s">
        <v>455</v>
      </c>
      <c r="M103" t="s">
        <v>6856</v>
      </c>
    </row>
    <row r="104" spans="1:15" x14ac:dyDescent="0.3">
      <c r="A104" t="s">
        <v>248</v>
      </c>
      <c r="B104">
        <v>132</v>
      </c>
      <c r="C104">
        <v>146405371</v>
      </c>
      <c r="D104" t="s">
        <v>30</v>
      </c>
      <c r="E104" t="s">
        <v>8485</v>
      </c>
      <c r="F104" t="s">
        <v>13</v>
      </c>
      <c r="G104" t="s">
        <v>14</v>
      </c>
      <c r="H104">
        <v>160000000</v>
      </c>
      <c r="I104">
        <v>2011</v>
      </c>
      <c r="J104">
        <v>7.8</v>
      </c>
      <c r="K104" t="s">
        <v>476</v>
      </c>
      <c r="L104" t="s">
        <v>340</v>
      </c>
      <c r="M104" t="s">
        <v>4295</v>
      </c>
    </row>
    <row r="105" spans="1:15" x14ac:dyDescent="0.3">
      <c r="A105" t="s">
        <v>250</v>
      </c>
      <c r="B105">
        <v>137</v>
      </c>
      <c r="C105">
        <v>281666058</v>
      </c>
      <c r="D105" t="s">
        <v>251</v>
      </c>
      <c r="E105" t="s">
        <v>8486</v>
      </c>
      <c r="F105" t="s">
        <v>13</v>
      </c>
      <c r="G105" t="s">
        <v>14</v>
      </c>
      <c r="H105">
        <v>160000000</v>
      </c>
      <c r="I105">
        <v>2015</v>
      </c>
      <c r="J105">
        <v>6.6</v>
      </c>
      <c r="K105" t="s">
        <v>340</v>
      </c>
      <c r="L105" t="s">
        <v>4295</v>
      </c>
    </row>
    <row r="106" spans="1:15" x14ac:dyDescent="0.3">
      <c r="A106" t="s">
        <v>253</v>
      </c>
      <c r="B106">
        <v>109</v>
      </c>
      <c r="C106">
        <v>63143812</v>
      </c>
      <c r="D106" t="s">
        <v>57</v>
      </c>
      <c r="E106" t="s">
        <v>8487</v>
      </c>
      <c r="F106" t="s">
        <v>13</v>
      </c>
      <c r="G106" t="s">
        <v>14</v>
      </c>
      <c r="H106">
        <v>150000000</v>
      </c>
      <c r="I106">
        <v>2010</v>
      </c>
      <c r="J106">
        <v>6.1</v>
      </c>
      <c r="K106" t="s">
        <v>476</v>
      </c>
      <c r="L106" t="s">
        <v>340</v>
      </c>
      <c r="M106" t="s">
        <v>6304</v>
      </c>
      <c r="N106" t="s">
        <v>455</v>
      </c>
    </row>
    <row r="107" spans="1:15" x14ac:dyDescent="0.3">
      <c r="A107" t="s">
        <v>255</v>
      </c>
      <c r="B107">
        <v>98</v>
      </c>
      <c r="C107">
        <v>60655503</v>
      </c>
      <c r="D107" t="s">
        <v>256</v>
      </c>
      <c r="E107" t="s">
        <v>8488</v>
      </c>
      <c r="F107" t="s">
        <v>13</v>
      </c>
      <c r="G107" t="s">
        <v>14</v>
      </c>
      <c r="H107">
        <v>160000000</v>
      </c>
      <c r="I107">
        <v>2006</v>
      </c>
      <c r="J107">
        <v>5.6</v>
      </c>
      <c r="K107" t="s">
        <v>476</v>
      </c>
      <c r="L107" t="s">
        <v>340</v>
      </c>
      <c r="M107" t="s">
        <v>1224</v>
      </c>
      <c r="N107" t="s">
        <v>3630</v>
      </c>
    </row>
    <row r="108" spans="1:15" x14ac:dyDescent="0.3">
      <c r="A108" t="s">
        <v>258</v>
      </c>
      <c r="B108">
        <v>113</v>
      </c>
      <c r="C108">
        <v>76846624</v>
      </c>
      <c r="D108" t="s">
        <v>76</v>
      </c>
      <c r="E108" t="s">
        <v>8489</v>
      </c>
      <c r="F108" t="s">
        <v>13</v>
      </c>
      <c r="G108" t="s">
        <v>14</v>
      </c>
      <c r="H108">
        <v>170000000</v>
      </c>
      <c r="I108">
        <v>2016</v>
      </c>
      <c r="J108">
        <v>6.4</v>
      </c>
      <c r="K108" t="s">
        <v>340</v>
      </c>
      <c r="L108" t="s">
        <v>6304</v>
      </c>
      <c r="M108" t="s">
        <v>455</v>
      </c>
    </row>
    <row r="109" spans="1:15" x14ac:dyDescent="0.3">
      <c r="A109" t="s">
        <v>260</v>
      </c>
      <c r="B109">
        <v>93</v>
      </c>
      <c r="C109">
        <v>320706665</v>
      </c>
      <c r="D109" t="s">
        <v>102</v>
      </c>
      <c r="E109" t="s">
        <v>8490</v>
      </c>
      <c r="F109" t="s">
        <v>13</v>
      </c>
      <c r="G109" t="s">
        <v>14</v>
      </c>
      <c r="H109">
        <v>160000000</v>
      </c>
      <c r="I109">
        <v>2007</v>
      </c>
      <c r="J109">
        <v>6.1</v>
      </c>
      <c r="K109" t="s">
        <v>340</v>
      </c>
      <c r="L109" t="s">
        <v>4022</v>
      </c>
      <c r="M109" t="s">
        <v>600</v>
      </c>
      <c r="N109" t="s">
        <v>6304</v>
      </c>
      <c r="O109" t="s">
        <v>455</v>
      </c>
    </row>
    <row r="110" spans="1:15" x14ac:dyDescent="0.3">
      <c r="A110" t="s">
        <v>262</v>
      </c>
      <c r="B110">
        <v>123</v>
      </c>
      <c r="C110">
        <v>46978995</v>
      </c>
      <c r="D110" t="s">
        <v>16</v>
      </c>
      <c r="E110" t="s">
        <v>8491</v>
      </c>
      <c r="F110" t="s">
        <v>13</v>
      </c>
      <c r="G110" t="s">
        <v>14</v>
      </c>
      <c r="H110">
        <v>160000000</v>
      </c>
      <c r="I110">
        <v>2016</v>
      </c>
      <c r="J110">
        <v>7.3</v>
      </c>
      <c r="K110" t="s">
        <v>476</v>
      </c>
      <c r="L110" t="s">
        <v>340</v>
      </c>
      <c r="M110" t="s">
        <v>455</v>
      </c>
    </row>
    <row r="111" spans="1:15" x14ac:dyDescent="0.3">
      <c r="A111" t="s">
        <v>264</v>
      </c>
      <c r="B111">
        <v>126</v>
      </c>
      <c r="C111">
        <v>89732035</v>
      </c>
      <c r="D111" t="s">
        <v>30</v>
      </c>
      <c r="E111" t="s">
        <v>8492</v>
      </c>
      <c r="F111" t="s">
        <v>13</v>
      </c>
      <c r="G111" t="s">
        <v>14</v>
      </c>
      <c r="H111">
        <v>155000000</v>
      </c>
      <c r="I111">
        <v>2015</v>
      </c>
      <c r="J111">
        <v>6.6</v>
      </c>
      <c r="K111" t="s">
        <v>476</v>
      </c>
      <c r="L111" t="s">
        <v>340</v>
      </c>
      <c r="M111" t="s">
        <v>4295</v>
      </c>
    </row>
    <row r="112" spans="1:15" x14ac:dyDescent="0.3">
      <c r="A112" t="s">
        <v>266</v>
      </c>
      <c r="B112">
        <v>113</v>
      </c>
      <c r="C112">
        <v>104383624</v>
      </c>
      <c r="D112" t="s">
        <v>76</v>
      </c>
      <c r="E112" t="s">
        <v>8493</v>
      </c>
      <c r="F112" t="s">
        <v>13</v>
      </c>
      <c r="G112" t="s">
        <v>14</v>
      </c>
      <c r="H112">
        <v>155000000</v>
      </c>
      <c r="I112">
        <v>2010</v>
      </c>
      <c r="J112">
        <v>6.3</v>
      </c>
      <c r="K112" t="s">
        <v>340</v>
      </c>
      <c r="L112" t="s">
        <v>6304</v>
      </c>
      <c r="M112" t="s">
        <v>455</v>
      </c>
    </row>
    <row r="113" spans="1:17" x14ac:dyDescent="0.3">
      <c r="A113" t="s">
        <v>105</v>
      </c>
      <c r="B113">
        <v>184</v>
      </c>
      <c r="C113">
        <v>198539855</v>
      </c>
      <c r="D113" t="s">
        <v>268</v>
      </c>
      <c r="E113" t="s">
        <v>8494</v>
      </c>
      <c r="F113" t="s">
        <v>13</v>
      </c>
      <c r="G113" t="s">
        <v>14</v>
      </c>
      <c r="H113">
        <v>140000000</v>
      </c>
      <c r="I113">
        <v>2001</v>
      </c>
      <c r="J113">
        <v>6.1</v>
      </c>
      <c r="K113" t="s">
        <v>476</v>
      </c>
      <c r="L113" t="s">
        <v>1224</v>
      </c>
      <c r="M113" t="s">
        <v>7881</v>
      </c>
      <c r="N113" t="s">
        <v>6856</v>
      </c>
      <c r="O113" t="s">
        <v>8358</v>
      </c>
    </row>
    <row r="114" spans="1:17" x14ac:dyDescent="0.3">
      <c r="A114" t="s">
        <v>105</v>
      </c>
      <c r="B114">
        <v>144</v>
      </c>
      <c r="C114">
        <v>318759914</v>
      </c>
      <c r="D114" t="s">
        <v>30</v>
      </c>
      <c r="E114" t="s">
        <v>8495</v>
      </c>
      <c r="F114" t="s">
        <v>13</v>
      </c>
      <c r="G114" t="s">
        <v>14</v>
      </c>
      <c r="H114">
        <v>150000000</v>
      </c>
      <c r="I114">
        <v>2007</v>
      </c>
      <c r="J114">
        <v>7.1</v>
      </c>
      <c r="K114" t="s">
        <v>476</v>
      </c>
      <c r="L114" t="s">
        <v>340</v>
      </c>
      <c r="M114" t="s">
        <v>4295</v>
      </c>
    </row>
    <row r="115" spans="1:17" x14ac:dyDescent="0.3">
      <c r="A115" t="s">
        <v>272</v>
      </c>
      <c r="B115">
        <v>206</v>
      </c>
      <c r="C115">
        <v>34293771</v>
      </c>
      <c r="D115" t="s">
        <v>273</v>
      </c>
      <c r="E115" t="s">
        <v>8496</v>
      </c>
      <c r="F115" t="s">
        <v>13</v>
      </c>
      <c r="G115" t="s">
        <v>275</v>
      </c>
      <c r="H115">
        <v>155000000</v>
      </c>
      <c r="I115">
        <v>2004</v>
      </c>
      <c r="J115">
        <v>5.5</v>
      </c>
      <c r="K115" t="s">
        <v>476</v>
      </c>
      <c r="L115" t="s">
        <v>340</v>
      </c>
      <c r="M115" t="s">
        <v>4657</v>
      </c>
      <c r="N115" t="s">
        <v>1224</v>
      </c>
      <c r="O115" t="s">
        <v>7881</v>
      </c>
      <c r="P115" t="s">
        <v>6856</v>
      </c>
      <c r="Q115" t="s">
        <v>8358</v>
      </c>
    </row>
    <row r="116" spans="1:17" x14ac:dyDescent="0.3">
      <c r="A116" t="s">
        <v>40</v>
      </c>
      <c r="B116">
        <v>138</v>
      </c>
      <c r="C116">
        <v>292000866</v>
      </c>
      <c r="D116" t="s">
        <v>41</v>
      </c>
      <c r="E116" t="s">
        <v>8497</v>
      </c>
      <c r="F116" t="s">
        <v>13</v>
      </c>
      <c r="G116" t="s">
        <v>21</v>
      </c>
      <c r="H116">
        <v>150000000</v>
      </c>
      <c r="I116">
        <v>2007</v>
      </c>
      <c r="J116">
        <v>7.5</v>
      </c>
      <c r="K116" t="s">
        <v>340</v>
      </c>
      <c r="L116" t="s">
        <v>6304</v>
      </c>
      <c r="M116" t="s">
        <v>455</v>
      </c>
      <c r="N116" t="s">
        <v>8357</v>
      </c>
    </row>
    <row r="117" spans="1:17" x14ac:dyDescent="0.3">
      <c r="A117" t="s">
        <v>134</v>
      </c>
      <c r="B117">
        <v>157</v>
      </c>
      <c r="C117">
        <v>289994397</v>
      </c>
      <c r="D117" t="s">
        <v>41</v>
      </c>
      <c r="E117" t="s">
        <v>8498</v>
      </c>
      <c r="F117" t="s">
        <v>13</v>
      </c>
      <c r="G117" t="s">
        <v>21</v>
      </c>
      <c r="H117">
        <v>150000000</v>
      </c>
      <c r="I117">
        <v>2005</v>
      </c>
      <c r="J117">
        <v>7.6</v>
      </c>
      <c r="K117" t="s">
        <v>340</v>
      </c>
      <c r="L117" t="s">
        <v>6304</v>
      </c>
      <c r="M117" t="s">
        <v>455</v>
      </c>
      <c r="N117" t="s">
        <v>8357</v>
      </c>
    </row>
    <row r="118" spans="1:17" x14ac:dyDescent="0.3">
      <c r="A118" t="s">
        <v>84</v>
      </c>
      <c r="B118">
        <v>102</v>
      </c>
      <c r="C118">
        <v>227946274</v>
      </c>
      <c r="D118" t="s">
        <v>278</v>
      </c>
      <c r="E118" t="s">
        <v>8499</v>
      </c>
      <c r="F118" t="s">
        <v>13</v>
      </c>
      <c r="G118" t="s">
        <v>14</v>
      </c>
      <c r="H118">
        <v>150000000</v>
      </c>
      <c r="I118">
        <v>2008</v>
      </c>
      <c r="J118">
        <v>6.4</v>
      </c>
      <c r="K118" t="s">
        <v>476</v>
      </c>
      <c r="L118" t="s">
        <v>1224</v>
      </c>
    </row>
    <row r="119" spans="1:17" x14ac:dyDescent="0.3">
      <c r="A119" t="s">
        <v>250</v>
      </c>
      <c r="B119">
        <v>104</v>
      </c>
      <c r="C119">
        <v>256386216</v>
      </c>
      <c r="D119" t="s">
        <v>280</v>
      </c>
      <c r="E119" t="s">
        <v>8500</v>
      </c>
      <c r="F119" t="s">
        <v>13</v>
      </c>
      <c r="G119" t="s">
        <v>14</v>
      </c>
      <c r="H119">
        <v>150000000</v>
      </c>
      <c r="I119">
        <v>2007</v>
      </c>
      <c r="J119">
        <v>7.2</v>
      </c>
      <c r="K119" t="s">
        <v>1224</v>
      </c>
      <c r="L119" t="s">
        <v>2271</v>
      </c>
      <c r="M119" t="s">
        <v>4295</v>
      </c>
    </row>
    <row r="120" spans="1:17" x14ac:dyDescent="0.3">
      <c r="A120" t="s">
        <v>95</v>
      </c>
      <c r="B120">
        <v>115</v>
      </c>
      <c r="C120">
        <v>206456431</v>
      </c>
      <c r="D120" t="s">
        <v>282</v>
      </c>
      <c r="E120" t="s">
        <v>8501</v>
      </c>
      <c r="F120" t="s">
        <v>13</v>
      </c>
      <c r="G120" t="s">
        <v>14</v>
      </c>
      <c r="H120">
        <v>150000000</v>
      </c>
      <c r="I120">
        <v>2005</v>
      </c>
      <c r="J120">
        <v>6.7</v>
      </c>
      <c r="K120" t="s">
        <v>340</v>
      </c>
      <c r="L120" t="s">
        <v>600</v>
      </c>
      <c r="M120" t="s">
        <v>6304</v>
      </c>
      <c r="N120" t="s">
        <v>455</v>
      </c>
    </row>
    <row r="121" spans="1:17" x14ac:dyDescent="0.3">
      <c r="A121" t="s">
        <v>216</v>
      </c>
      <c r="B121">
        <v>111</v>
      </c>
      <c r="C121">
        <v>206435493</v>
      </c>
      <c r="D121" t="s">
        <v>284</v>
      </c>
      <c r="E121" t="s">
        <v>8502</v>
      </c>
      <c r="F121" t="s">
        <v>13</v>
      </c>
      <c r="G121" t="s">
        <v>14</v>
      </c>
      <c r="H121">
        <v>150000000</v>
      </c>
      <c r="I121">
        <v>2007</v>
      </c>
      <c r="J121">
        <v>8</v>
      </c>
      <c r="K121" t="s">
        <v>4022</v>
      </c>
      <c r="L121" t="s">
        <v>600</v>
      </c>
      <c r="M121" t="s">
        <v>6304</v>
      </c>
      <c r="N121" t="s">
        <v>455</v>
      </c>
    </row>
    <row r="122" spans="1:17" x14ac:dyDescent="0.3">
      <c r="A122" t="s">
        <v>22</v>
      </c>
      <c r="B122">
        <v>128</v>
      </c>
      <c r="C122">
        <v>205343774</v>
      </c>
      <c r="D122" t="s">
        <v>50</v>
      </c>
      <c r="E122" t="s">
        <v>8503</v>
      </c>
      <c r="F122" t="s">
        <v>13</v>
      </c>
      <c r="G122" t="s">
        <v>14</v>
      </c>
      <c r="H122">
        <v>150000000</v>
      </c>
      <c r="I122">
        <v>2005</v>
      </c>
      <c r="J122">
        <v>8.3000000000000007</v>
      </c>
      <c r="K122" t="s">
        <v>476</v>
      </c>
      <c r="L122" t="s">
        <v>340</v>
      </c>
    </row>
    <row r="123" spans="1:17" x14ac:dyDescent="0.3">
      <c r="A123" t="s">
        <v>287</v>
      </c>
      <c r="B123">
        <v>89</v>
      </c>
      <c r="C123">
        <v>179982968</v>
      </c>
      <c r="D123" t="s">
        <v>288</v>
      </c>
      <c r="E123" t="s">
        <v>8504</v>
      </c>
      <c r="F123" t="s">
        <v>13</v>
      </c>
      <c r="G123" t="s">
        <v>14</v>
      </c>
      <c r="H123">
        <v>150000000</v>
      </c>
      <c r="I123">
        <v>2008</v>
      </c>
      <c r="J123">
        <v>6.7</v>
      </c>
      <c r="K123" t="s">
        <v>476</v>
      </c>
      <c r="L123" t="s">
        <v>340</v>
      </c>
      <c r="M123" t="s">
        <v>4022</v>
      </c>
      <c r="N123" t="s">
        <v>600</v>
      </c>
      <c r="O123" t="s">
        <v>6304</v>
      </c>
    </row>
    <row r="124" spans="1:17" x14ac:dyDescent="0.3">
      <c r="A124" t="s">
        <v>290</v>
      </c>
      <c r="B124">
        <v>105</v>
      </c>
      <c r="C124">
        <v>177243721</v>
      </c>
      <c r="D124" t="s">
        <v>282</v>
      </c>
      <c r="E124" t="s">
        <v>8505</v>
      </c>
      <c r="F124" t="s">
        <v>13</v>
      </c>
      <c r="G124" t="s">
        <v>14</v>
      </c>
      <c r="H124">
        <v>150000000</v>
      </c>
      <c r="I124">
        <v>2009</v>
      </c>
      <c r="J124">
        <v>5.9</v>
      </c>
      <c r="K124" t="s">
        <v>340</v>
      </c>
      <c r="L124" t="s">
        <v>600</v>
      </c>
      <c r="M124" t="s">
        <v>6304</v>
      </c>
      <c r="N124" t="s">
        <v>455</v>
      </c>
    </row>
    <row r="125" spans="1:17" x14ac:dyDescent="0.3">
      <c r="A125" t="s">
        <v>292</v>
      </c>
      <c r="B125">
        <v>119</v>
      </c>
      <c r="C125">
        <v>179883016</v>
      </c>
      <c r="D125" t="s">
        <v>98</v>
      </c>
      <c r="E125" t="s">
        <v>8506</v>
      </c>
      <c r="F125" t="s">
        <v>13</v>
      </c>
      <c r="G125" t="s">
        <v>14</v>
      </c>
      <c r="H125">
        <v>150000000</v>
      </c>
      <c r="I125">
        <v>2009</v>
      </c>
      <c r="J125">
        <v>6.7</v>
      </c>
      <c r="K125" t="s">
        <v>476</v>
      </c>
      <c r="L125" t="s">
        <v>340</v>
      </c>
      <c r="M125" t="s">
        <v>455</v>
      </c>
      <c r="N125" t="s">
        <v>4295</v>
      </c>
      <c r="O125" t="s">
        <v>3630</v>
      </c>
    </row>
    <row r="126" spans="1:17" x14ac:dyDescent="0.3">
      <c r="A126" t="s">
        <v>158</v>
      </c>
      <c r="B126">
        <v>129</v>
      </c>
      <c r="C126">
        <v>139259759</v>
      </c>
      <c r="D126" t="s">
        <v>231</v>
      </c>
      <c r="E126" t="s">
        <v>8507</v>
      </c>
      <c r="F126" t="s">
        <v>13</v>
      </c>
      <c r="G126" t="s">
        <v>133</v>
      </c>
      <c r="H126">
        <v>150000000</v>
      </c>
      <c r="I126">
        <v>2003</v>
      </c>
      <c r="J126">
        <v>6.7</v>
      </c>
      <c r="K126" t="s">
        <v>476</v>
      </c>
      <c r="L126" t="s">
        <v>4295</v>
      </c>
    </row>
    <row r="127" spans="1:17" x14ac:dyDescent="0.3">
      <c r="A127" t="s">
        <v>295</v>
      </c>
      <c r="B127">
        <v>102</v>
      </c>
      <c r="C127">
        <v>400736600</v>
      </c>
      <c r="D127" t="s">
        <v>296</v>
      </c>
      <c r="E127" t="s">
        <v>8508</v>
      </c>
      <c r="F127" t="s">
        <v>13</v>
      </c>
      <c r="G127" t="s">
        <v>14</v>
      </c>
      <c r="H127">
        <v>150000000</v>
      </c>
      <c r="I127">
        <v>2013</v>
      </c>
      <c r="J127">
        <v>7.6</v>
      </c>
      <c r="K127" t="s">
        <v>340</v>
      </c>
      <c r="L127" t="s">
        <v>4022</v>
      </c>
      <c r="M127" t="s">
        <v>600</v>
      </c>
      <c r="N127" t="s">
        <v>6304</v>
      </c>
      <c r="O127" t="s">
        <v>455</v>
      </c>
      <c r="P127" t="s">
        <v>6060</v>
      </c>
    </row>
    <row r="128" spans="1:17" x14ac:dyDescent="0.3">
      <c r="A128" t="s">
        <v>158</v>
      </c>
      <c r="B128">
        <v>138</v>
      </c>
      <c r="C128">
        <v>281492479</v>
      </c>
      <c r="D128" t="s">
        <v>231</v>
      </c>
      <c r="E128" t="s">
        <v>8509</v>
      </c>
      <c r="F128" t="s">
        <v>13</v>
      </c>
      <c r="G128" t="s">
        <v>14</v>
      </c>
      <c r="H128">
        <v>150000000</v>
      </c>
      <c r="I128">
        <v>2003</v>
      </c>
      <c r="J128">
        <v>7.2</v>
      </c>
      <c r="K128" t="s">
        <v>476</v>
      </c>
      <c r="L128" t="s">
        <v>4295</v>
      </c>
    </row>
    <row r="129" spans="1:17" x14ac:dyDescent="0.3">
      <c r="A129" t="s">
        <v>264</v>
      </c>
      <c r="B129">
        <v>112</v>
      </c>
      <c r="C129">
        <v>206360018</v>
      </c>
      <c r="D129" t="s">
        <v>16</v>
      </c>
      <c r="E129" t="s">
        <v>8510</v>
      </c>
      <c r="F129" t="s">
        <v>13</v>
      </c>
      <c r="G129" t="s">
        <v>14</v>
      </c>
      <c r="H129">
        <v>170000000</v>
      </c>
      <c r="I129">
        <v>2013</v>
      </c>
      <c r="J129">
        <v>7.1</v>
      </c>
      <c r="K129" t="s">
        <v>476</v>
      </c>
      <c r="L129" t="s">
        <v>340</v>
      </c>
      <c r="M129" t="s">
        <v>455</v>
      </c>
    </row>
    <row r="130" spans="1:17" x14ac:dyDescent="0.3">
      <c r="A130" t="s">
        <v>300</v>
      </c>
      <c r="B130">
        <v>120</v>
      </c>
      <c r="C130">
        <v>153629485</v>
      </c>
      <c r="D130" t="s">
        <v>85</v>
      </c>
      <c r="E130" t="s">
        <v>8511</v>
      </c>
      <c r="F130" t="s">
        <v>13</v>
      </c>
      <c r="G130" t="s">
        <v>133</v>
      </c>
      <c r="H130">
        <v>150000000</v>
      </c>
      <c r="I130">
        <v>2015</v>
      </c>
      <c r="J130">
        <v>8.1</v>
      </c>
      <c r="K130" t="s">
        <v>476</v>
      </c>
      <c r="L130" t="s">
        <v>340</v>
      </c>
      <c r="M130" t="s">
        <v>4295</v>
      </c>
      <c r="N130" t="s">
        <v>3630</v>
      </c>
    </row>
    <row r="131" spans="1:17" x14ac:dyDescent="0.3">
      <c r="A131" t="s">
        <v>302</v>
      </c>
      <c r="B131">
        <v>146</v>
      </c>
      <c r="C131">
        <v>133375846</v>
      </c>
      <c r="D131" t="s">
        <v>303</v>
      </c>
      <c r="E131" t="s">
        <v>8512</v>
      </c>
      <c r="F131" t="s">
        <v>13</v>
      </c>
      <c r="G131" t="s">
        <v>14</v>
      </c>
      <c r="H131">
        <v>150000000</v>
      </c>
      <c r="I131">
        <v>2009</v>
      </c>
      <c r="J131">
        <v>6.7</v>
      </c>
      <c r="K131" t="s">
        <v>8357</v>
      </c>
      <c r="L131" t="s">
        <v>3630</v>
      </c>
    </row>
    <row r="132" spans="1:17" x14ac:dyDescent="0.3">
      <c r="A132" t="s">
        <v>305</v>
      </c>
      <c r="B132">
        <v>115</v>
      </c>
      <c r="C132">
        <v>181015141</v>
      </c>
      <c r="D132" t="s">
        <v>16</v>
      </c>
      <c r="E132" t="s">
        <v>8513</v>
      </c>
      <c r="F132" t="s">
        <v>13</v>
      </c>
      <c r="G132" t="s">
        <v>14</v>
      </c>
      <c r="H132">
        <v>150000000</v>
      </c>
      <c r="I132">
        <v>2011</v>
      </c>
      <c r="J132">
        <v>7</v>
      </c>
      <c r="K132" t="s">
        <v>476</v>
      </c>
      <c r="L132" t="s">
        <v>340</v>
      </c>
      <c r="M132" t="s">
        <v>455</v>
      </c>
    </row>
    <row r="133" spans="1:17" x14ac:dyDescent="0.3">
      <c r="A133" t="s">
        <v>307</v>
      </c>
      <c r="B133">
        <v>96</v>
      </c>
      <c r="C133">
        <v>114053579</v>
      </c>
      <c r="D133" t="s">
        <v>308</v>
      </c>
      <c r="E133" t="s">
        <v>8514</v>
      </c>
      <c r="F133" t="s">
        <v>13</v>
      </c>
      <c r="G133" t="s">
        <v>14</v>
      </c>
      <c r="H133">
        <v>150000000</v>
      </c>
      <c r="I133">
        <v>2008</v>
      </c>
      <c r="J133">
        <v>6.9</v>
      </c>
      <c r="K133" t="s">
        <v>340</v>
      </c>
      <c r="L133" t="s">
        <v>4022</v>
      </c>
      <c r="M133" t="s">
        <v>600</v>
      </c>
      <c r="N133" t="s">
        <v>1224</v>
      </c>
      <c r="O133" t="s">
        <v>6304</v>
      </c>
    </row>
    <row r="134" spans="1:17" x14ac:dyDescent="0.3">
      <c r="A134" t="s">
        <v>310</v>
      </c>
      <c r="B134">
        <v>88</v>
      </c>
      <c r="C134">
        <v>119420252</v>
      </c>
      <c r="D134" t="s">
        <v>311</v>
      </c>
      <c r="E134" t="s">
        <v>8515</v>
      </c>
      <c r="F134" t="s">
        <v>13</v>
      </c>
      <c r="G134" t="s">
        <v>14</v>
      </c>
      <c r="H134">
        <v>150000000</v>
      </c>
      <c r="I134">
        <v>2009</v>
      </c>
      <c r="J134">
        <v>5.0999999999999996</v>
      </c>
      <c r="K134" t="s">
        <v>476</v>
      </c>
      <c r="L134" t="s">
        <v>340</v>
      </c>
      <c r="M134" t="s">
        <v>4022</v>
      </c>
      <c r="N134" t="s">
        <v>600</v>
      </c>
      <c r="O134" t="s">
        <v>6304</v>
      </c>
      <c r="P134" t="s">
        <v>455</v>
      </c>
      <c r="Q134" t="s">
        <v>4295</v>
      </c>
    </row>
    <row r="135" spans="1:17" x14ac:dyDescent="0.3">
      <c r="A135" t="s">
        <v>313</v>
      </c>
      <c r="B135">
        <v>99</v>
      </c>
      <c r="C135">
        <v>83640426</v>
      </c>
      <c r="D135" t="s">
        <v>16</v>
      </c>
      <c r="E135" t="s">
        <v>8516</v>
      </c>
      <c r="F135" t="s">
        <v>13</v>
      </c>
      <c r="G135" t="s">
        <v>14</v>
      </c>
      <c r="H135">
        <v>150000000</v>
      </c>
      <c r="I135">
        <v>2012</v>
      </c>
      <c r="J135">
        <v>5.8</v>
      </c>
      <c r="K135" t="s">
        <v>476</v>
      </c>
      <c r="L135" t="s">
        <v>340</v>
      </c>
      <c r="M135" t="s">
        <v>455</v>
      </c>
    </row>
    <row r="136" spans="1:17" x14ac:dyDescent="0.3">
      <c r="A136" t="s">
        <v>95</v>
      </c>
      <c r="B136">
        <v>113</v>
      </c>
      <c r="C136">
        <v>79711678</v>
      </c>
      <c r="D136" t="s">
        <v>315</v>
      </c>
      <c r="E136" t="s">
        <v>8517</v>
      </c>
      <c r="F136" t="s">
        <v>13</v>
      </c>
      <c r="G136" t="s">
        <v>14</v>
      </c>
      <c r="H136">
        <v>100000000</v>
      </c>
      <c r="I136">
        <v>2012</v>
      </c>
      <c r="J136">
        <v>6.2</v>
      </c>
      <c r="K136" t="s">
        <v>600</v>
      </c>
      <c r="L136" t="s">
        <v>455</v>
      </c>
      <c r="M136" t="s">
        <v>2271</v>
      </c>
    </row>
    <row r="137" spans="1:17" x14ac:dyDescent="0.3">
      <c r="A137" t="s">
        <v>317</v>
      </c>
      <c r="B137">
        <v>131</v>
      </c>
      <c r="C137">
        <v>195000874</v>
      </c>
      <c r="D137" t="s">
        <v>19</v>
      </c>
      <c r="E137" t="s">
        <v>8518</v>
      </c>
      <c r="F137" t="s">
        <v>13</v>
      </c>
      <c r="G137" t="s">
        <v>319</v>
      </c>
      <c r="H137">
        <v>150000000</v>
      </c>
      <c r="I137">
        <v>2015</v>
      </c>
      <c r="J137">
        <v>7.4</v>
      </c>
      <c r="K137" t="s">
        <v>476</v>
      </c>
      <c r="L137" t="s">
        <v>340</v>
      </c>
      <c r="M137" t="s">
        <v>3630</v>
      </c>
    </row>
    <row r="138" spans="1:17" x14ac:dyDescent="0.3">
      <c r="A138" t="s">
        <v>320</v>
      </c>
      <c r="B138">
        <v>119</v>
      </c>
      <c r="C138">
        <v>61937495</v>
      </c>
      <c r="D138" t="s">
        <v>321</v>
      </c>
      <c r="E138" t="s">
        <v>8519</v>
      </c>
      <c r="F138" t="s">
        <v>13</v>
      </c>
      <c r="G138" t="s">
        <v>14</v>
      </c>
      <c r="H138">
        <v>150000000</v>
      </c>
      <c r="I138">
        <v>2010</v>
      </c>
      <c r="J138">
        <v>5.8</v>
      </c>
      <c r="K138" t="s">
        <v>1224</v>
      </c>
      <c r="L138" t="s">
        <v>455</v>
      </c>
      <c r="M138" t="s">
        <v>2271</v>
      </c>
      <c r="N138" t="s">
        <v>3630</v>
      </c>
    </row>
    <row r="139" spans="1:17" x14ac:dyDescent="0.3">
      <c r="A139" t="s">
        <v>40</v>
      </c>
      <c r="B139">
        <v>110</v>
      </c>
      <c r="C139">
        <v>124051759</v>
      </c>
      <c r="D139" t="s">
        <v>78</v>
      </c>
      <c r="E139" t="s">
        <v>8446</v>
      </c>
      <c r="F139" t="s">
        <v>13</v>
      </c>
      <c r="G139" t="s">
        <v>14</v>
      </c>
      <c r="H139">
        <v>180000000</v>
      </c>
      <c r="I139">
        <v>2016</v>
      </c>
      <c r="J139">
        <v>6.6</v>
      </c>
      <c r="K139" t="s">
        <v>476</v>
      </c>
      <c r="L139" t="s">
        <v>340</v>
      </c>
      <c r="M139" t="s">
        <v>1224</v>
      </c>
      <c r="N139" t="s">
        <v>6856</v>
      </c>
    </row>
    <row r="140" spans="1:17" x14ac:dyDescent="0.3">
      <c r="A140" t="s">
        <v>323</v>
      </c>
      <c r="B140">
        <v>91</v>
      </c>
      <c r="C140">
        <v>126597121</v>
      </c>
      <c r="D140" t="s">
        <v>166</v>
      </c>
      <c r="E140" t="s">
        <v>8520</v>
      </c>
      <c r="F140" t="s">
        <v>13</v>
      </c>
      <c r="G140" t="s">
        <v>14</v>
      </c>
      <c r="H140">
        <v>150000000</v>
      </c>
      <c r="I140">
        <v>2007</v>
      </c>
      <c r="J140">
        <v>6.2</v>
      </c>
      <c r="K140" t="s">
        <v>340</v>
      </c>
      <c r="L140" t="s">
        <v>4022</v>
      </c>
      <c r="M140" t="s">
        <v>600</v>
      </c>
      <c r="N140" t="s">
        <v>6304</v>
      </c>
    </row>
    <row r="141" spans="1:17" x14ac:dyDescent="0.3">
      <c r="A141" t="s">
        <v>325</v>
      </c>
      <c r="B141">
        <v>90</v>
      </c>
      <c r="C141">
        <v>165230261</v>
      </c>
      <c r="D141" t="s">
        <v>288</v>
      </c>
      <c r="E141" t="s">
        <v>8521</v>
      </c>
      <c r="F141" t="s">
        <v>13</v>
      </c>
      <c r="G141" t="s">
        <v>14</v>
      </c>
      <c r="H141">
        <v>150000000</v>
      </c>
      <c r="I141">
        <v>2011</v>
      </c>
      <c r="J141">
        <v>7.3</v>
      </c>
      <c r="K141" t="s">
        <v>476</v>
      </c>
      <c r="L141" t="s">
        <v>340</v>
      </c>
      <c r="M141" t="s">
        <v>4022</v>
      </c>
      <c r="N141" t="s">
        <v>600</v>
      </c>
      <c r="O141" t="s">
        <v>6304</v>
      </c>
    </row>
    <row r="142" spans="1:17" x14ac:dyDescent="0.3">
      <c r="A142" t="s">
        <v>327</v>
      </c>
      <c r="B142">
        <v>103</v>
      </c>
      <c r="C142">
        <v>131564731</v>
      </c>
      <c r="D142" t="s">
        <v>57</v>
      </c>
      <c r="E142" t="s">
        <v>8522</v>
      </c>
      <c r="F142" t="s">
        <v>13</v>
      </c>
      <c r="G142" t="s">
        <v>14</v>
      </c>
      <c r="H142">
        <v>150000000</v>
      </c>
      <c r="I142">
        <v>2010</v>
      </c>
      <c r="J142">
        <v>4.2</v>
      </c>
      <c r="K142" t="s">
        <v>476</v>
      </c>
      <c r="L142" t="s">
        <v>340</v>
      </c>
      <c r="M142" t="s">
        <v>6304</v>
      </c>
      <c r="N142" t="s">
        <v>455</v>
      </c>
    </row>
    <row r="143" spans="1:17" x14ac:dyDescent="0.3">
      <c r="A143" t="s">
        <v>128</v>
      </c>
      <c r="B143">
        <v>124</v>
      </c>
      <c r="C143">
        <v>133382309</v>
      </c>
      <c r="D143" t="s">
        <v>19</v>
      </c>
      <c r="E143" t="s">
        <v>8523</v>
      </c>
      <c r="F143" t="s">
        <v>13</v>
      </c>
      <c r="G143" t="s">
        <v>14</v>
      </c>
      <c r="H143">
        <v>150000000</v>
      </c>
      <c r="I143">
        <v>2006</v>
      </c>
      <c r="J143">
        <v>6.9</v>
      </c>
      <c r="K143" t="s">
        <v>476</v>
      </c>
      <c r="L143" t="s">
        <v>340</v>
      </c>
      <c r="M143" t="s">
        <v>3630</v>
      </c>
    </row>
    <row r="144" spans="1:17" x14ac:dyDescent="0.3">
      <c r="A144" t="s">
        <v>152</v>
      </c>
      <c r="B144">
        <v>131</v>
      </c>
      <c r="C144">
        <v>73103784</v>
      </c>
      <c r="D144" t="s">
        <v>330</v>
      </c>
      <c r="E144" t="s">
        <v>8524</v>
      </c>
      <c r="F144" t="s">
        <v>13</v>
      </c>
      <c r="G144" t="s">
        <v>14</v>
      </c>
      <c r="H144">
        <v>150000000</v>
      </c>
      <c r="I144">
        <v>2013</v>
      </c>
      <c r="J144">
        <v>6.4</v>
      </c>
      <c r="K144" t="s">
        <v>476</v>
      </c>
      <c r="L144" t="s">
        <v>1224</v>
      </c>
      <c r="M144" t="s">
        <v>3630</v>
      </c>
    </row>
    <row r="145" spans="1:17" x14ac:dyDescent="0.3">
      <c r="A145" t="s">
        <v>332</v>
      </c>
      <c r="B145">
        <v>88</v>
      </c>
      <c r="C145">
        <v>21379315</v>
      </c>
      <c r="D145" t="s">
        <v>169</v>
      </c>
      <c r="E145" t="s">
        <v>8525</v>
      </c>
      <c r="F145" t="s">
        <v>13</v>
      </c>
      <c r="G145" t="s">
        <v>14</v>
      </c>
      <c r="H145">
        <v>150000000</v>
      </c>
      <c r="I145">
        <v>2011</v>
      </c>
      <c r="J145">
        <v>5.4</v>
      </c>
      <c r="K145" t="s">
        <v>476</v>
      </c>
      <c r="L145" t="s">
        <v>340</v>
      </c>
      <c r="M145" t="s">
        <v>4022</v>
      </c>
      <c r="N145" t="s">
        <v>600</v>
      </c>
      <c r="O145" t="s">
        <v>6304</v>
      </c>
      <c r="P145" t="s">
        <v>4295</v>
      </c>
    </row>
    <row r="146" spans="1:17" x14ac:dyDescent="0.3">
      <c r="A146" t="s">
        <v>334</v>
      </c>
      <c r="B146">
        <v>85</v>
      </c>
      <c r="C146">
        <v>64459316</v>
      </c>
      <c r="D146" t="s">
        <v>166</v>
      </c>
      <c r="E146" t="s">
        <v>8526</v>
      </c>
      <c r="F146" t="s">
        <v>13</v>
      </c>
      <c r="G146" t="s">
        <v>21</v>
      </c>
      <c r="H146">
        <v>149000000</v>
      </c>
      <c r="I146">
        <v>2006</v>
      </c>
      <c r="J146">
        <v>6.7</v>
      </c>
      <c r="K146" t="s">
        <v>340</v>
      </c>
      <c r="L146" t="s">
        <v>4022</v>
      </c>
      <c r="M146" t="s">
        <v>600</v>
      </c>
      <c r="N146" t="s">
        <v>6304</v>
      </c>
    </row>
    <row r="147" spans="1:17" x14ac:dyDescent="0.3">
      <c r="A147" t="s">
        <v>336</v>
      </c>
      <c r="B147">
        <v>111</v>
      </c>
      <c r="C147">
        <v>34964818</v>
      </c>
      <c r="D147" t="s">
        <v>76</v>
      </c>
      <c r="E147" t="s">
        <v>8527</v>
      </c>
      <c r="F147" t="s">
        <v>13</v>
      </c>
      <c r="G147" t="s">
        <v>14</v>
      </c>
      <c r="H147">
        <v>150000000</v>
      </c>
      <c r="I147">
        <v>2015</v>
      </c>
      <c r="J147">
        <v>5.8</v>
      </c>
      <c r="K147" t="s">
        <v>340</v>
      </c>
      <c r="L147" t="s">
        <v>6304</v>
      </c>
      <c r="M147" t="s">
        <v>455</v>
      </c>
    </row>
    <row r="148" spans="1:17" x14ac:dyDescent="0.3">
      <c r="A148" t="s">
        <v>338</v>
      </c>
      <c r="B148">
        <v>92</v>
      </c>
      <c r="C148">
        <v>111505642</v>
      </c>
      <c r="D148" t="s">
        <v>223</v>
      </c>
      <c r="E148" t="s">
        <v>8528</v>
      </c>
      <c r="F148" t="s">
        <v>13</v>
      </c>
      <c r="G148" t="s">
        <v>14</v>
      </c>
      <c r="H148">
        <v>145000000</v>
      </c>
      <c r="I148">
        <v>2014</v>
      </c>
      <c r="J148">
        <v>6.9</v>
      </c>
      <c r="K148" t="s">
        <v>340</v>
      </c>
      <c r="L148" t="s">
        <v>4022</v>
      </c>
      <c r="M148" t="s">
        <v>600</v>
      </c>
      <c r="N148" t="s">
        <v>6304</v>
      </c>
      <c r="O148" t="s">
        <v>4295</v>
      </c>
    </row>
    <row r="149" spans="1:17" x14ac:dyDescent="0.3">
      <c r="A149" t="s">
        <v>255</v>
      </c>
      <c r="B149">
        <v>196</v>
      </c>
      <c r="C149">
        <v>133228348</v>
      </c>
      <c r="D149" t="s">
        <v>340</v>
      </c>
      <c r="E149" t="s">
        <v>8529</v>
      </c>
      <c r="F149" t="s">
        <v>13</v>
      </c>
      <c r="G149" t="s">
        <v>14</v>
      </c>
      <c r="H149">
        <v>175000000</v>
      </c>
      <c r="I149">
        <v>2004</v>
      </c>
      <c r="J149">
        <v>7.2</v>
      </c>
      <c r="K149" t="s">
        <v>340</v>
      </c>
    </row>
    <row r="150" spans="1:17" x14ac:dyDescent="0.3">
      <c r="A150" t="s">
        <v>287</v>
      </c>
      <c r="B150">
        <v>93</v>
      </c>
      <c r="C150">
        <v>216366733</v>
      </c>
      <c r="D150" t="s">
        <v>166</v>
      </c>
      <c r="E150" t="s">
        <v>8530</v>
      </c>
      <c r="F150" t="s">
        <v>13</v>
      </c>
      <c r="G150" t="s">
        <v>14</v>
      </c>
      <c r="H150">
        <v>145000000</v>
      </c>
      <c r="I150">
        <v>2012</v>
      </c>
      <c r="J150">
        <v>6.9</v>
      </c>
      <c r="K150" t="s">
        <v>340</v>
      </c>
      <c r="L150" t="s">
        <v>4022</v>
      </c>
      <c r="M150" t="s">
        <v>600</v>
      </c>
      <c r="N150" t="s">
        <v>6304</v>
      </c>
    </row>
    <row r="151" spans="1:17" x14ac:dyDescent="0.3">
      <c r="A151" t="s">
        <v>343</v>
      </c>
      <c r="B151">
        <v>133</v>
      </c>
      <c r="C151">
        <v>160201106</v>
      </c>
      <c r="D151" t="s">
        <v>19</v>
      </c>
      <c r="E151" t="s">
        <v>8531</v>
      </c>
      <c r="F151" t="s">
        <v>13</v>
      </c>
      <c r="G151" t="s">
        <v>21</v>
      </c>
      <c r="H151">
        <v>142000000</v>
      </c>
      <c r="I151">
        <v>2002</v>
      </c>
      <c r="J151">
        <v>6.1</v>
      </c>
      <c r="K151" t="s">
        <v>476</v>
      </c>
      <c r="L151" t="s">
        <v>340</v>
      </c>
      <c r="M151" t="s">
        <v>3630</v>
      </c>
    </row>
    <row r="152" spans="1:17" x14ac:dyDescent="0.3">
      <c r="A152" t="s">
        <v>345</v>
      </c>
      <c r="B152">
        <v>116</v>
      </c>
      <c r="C152">
        <v>118099659</v>
      </c>
      <c r="D152" t="s">
        <v>346</v>
      </c>
      <c r="E152" t="s">
        <v>8532</v>
      </c>
      <c r="F152" t="s">
        <v>13</v>
      </c>
      <c r="G152" t="s">
        <v>14</v>
      </c>
      <c r="H152">
        <v>144000000</v>
      </c>
      <c r="I152">
        <v>2016</v>
      </c>
      <c r="J152">
        <v>5.5</v>
      </c>
      <c r="K152" t="s">
        <v>476</v>
      </c>
      <c r="L152" t="s">
        <v>600</v>
      </c>
      <c r="M152" t="s">
        <v>455</v>
      </c>
      <c r="N152" t="s">
        <v>4295</v>
      </c>
    </row>
    <row r="153" spans="1:17" x14ac:dyDescent="0.3">
      <c r="A153" t="s">
        <v>105</v>
      </c>
      <c r="B153">
        <v>153</v>
      </c>
      <c r="C153">
        <v>201573391</v>
      </c>
      <c r="D153" t="s">
        <v>85</v>
      </c>
      <c r="E153" t="s">
        <v>8533</v>
      </c>
      <c r="F153" t="s">
        <v>13</v>
      </c>
      <c r="G153" t="s">
        <v>14</v>
      </c>
      <c r="H153">
        <v>140000000</v>
      </c>
      <c r="I153">
        <v>1998</v>
      </c>
      <c r="J153">
        <v>6.6</v>
      </c>
      <c r="K153" t="s">
        <v>476</v>
      </c>
      <c r="L153" t="s">
        <v>340</v>
      </c>
      <c r="M153" t="s">
        <v>4295</v>
      </c>
      <c r="N153" t="s">
        <v>3630</v>
      </c>
    </row>
    <row r="154" spans="1:17" x14ac:dyDescent="0.3">
      <c r="A154" t="s">
        <v>62</v>
      </c>
      <c r="B154">
        <v>88</v>
      </c>
      <c r="C154">
        <v>190418803</v>
      </c>
      <c r="D154" t="s">
        <v>349</v>
      </c>
      <c r="E154" t="s">
        <v>8534</v>
      </c>
      <c r="F154" t="s">
        <v>13</v>
      </c>
      <c r="G154" t="s">
        <v>14</v>
      </c>
      <c r="H154">
        <v>140000000</v>
      </c>
      <c r="I154">
        <v>2002</v>
      </c>
      <c r="J154">
        <v>6.1</v>
      </c>
      <c r="K154" t="s">
        <v>476</v>
      </c>
      <c r="L154" t="s">
        <v>340</v>
      </c>
      <c r="M154" t="s">
        <v>600</v>
      </c>
      <c r="N154" t="s">
        <v>6304</v>
      </c>
      <c r="O154" t="s">
        <v>455</v>
      </c>
      <c r="P154" t="s">
        <v>8357</v>
      </c>
      <c r="Q154" t="s">
        <v>4295</v>
      </c>
    </row>
    <row r="155" spans="1:17" x14ac:dyDescent="0.3">
      <c r="A155" t="s">
        <v>155</v>
      </c>
      <c r="B155">
        <v>115</v>
      </c>
      <c r="C155">
        <v>82161969</v>
      </c>
      <c r="D155" t="s">
        <v>351</v>
      </c>
      <c r="E155" t="s">
        <v>8535</v>
      </c>
      <c r="F155" t="s">
        <v>13</v>
      </c>
      <c r="G155" t="s">
        <v>14</v>
      </c>
      <c r="H155">
        <v>150000000</v>
      </c>
      <c r="I155">
        <v>2007</v>
      </c>
      <c r="J155">
        <v>6.3</v>
      </c>
      <c r="K155" t="s">
        <v>476</v>
      </c>
      <c r="L155" t="s">
        <v>340</v>
      </c>
      <c r="M155" t="s">
        <v>4022</v>
      </c>
      <c r="N155" t="s">
        <v>455</v>
      </c>
    </row>
    <row r="156" spans="1:17" x14ac:dyDescent="0.3">
      <c r="A156" t="s">
        <v>353</v>
      </c>
      <c r="B156">
        <v>95</v>
      </c>
      <c r="C156">
        <v>143523463</v>
      </c>
      <c r="D156" t="s">
        <v>288</v>
      </c>
      <c r="E156" t="s">
        <v>8536</v>
      </c>
      <c r="F156" t="s">
        <v>13</v>
      </c>
      <c r="G156" t="s">
        <v>14</v>
      </c>
      <c r="H156">
        <v>145000000</v>
      </c>
      <c r="I156">
        <v>2016</v>
      </c>
      <c r="J156">
        <v>7.2</v>
      </c>
      <c r="K156" t="s">
        <v>476</v>
      </c>
      <c r="L156" t="s">
        <v>340</v>
      </c>
      <c r="M156" t="s">
        <v>4022</v>
      </c>
      <c r="N156" t="s">
        <v>600</v>
      </c>
      <c r="O156" t="s">
        <v>6304</v>
      </c>
    </row>
    <row r="157" spans="1:17" x14ac:dyDescent="0.3">
      <c r="A157" t="s">
        <v>216</v>
      </c>
      <c r="B157">
        <v>133</v>
      </c>
      <c r="C157">
        <v>209364921</v>
      </c>
      <c r="D157" t="s">
        <v>19</v>
      </c>
      <c r="E157" t="s">
        <v>8537</v>
      </c>
      <c r="F157" t="s">
        <v>13</v>
      </c>
      <c r="G157" t="s">
        <v>14</v>
      </c>
      <c r="H157">
        <v>145000000</v>
      </c>
      <c r="I157">
        <v>2011</v>
      </c>
      <c r="J157">
        <v>7.4</v>
      </c>
      <c r="K157" t="s">
        <v>476</v>
      </c>
      <c r="L157" t="s">
        <v>340</v>
      </c>
      <c r="M157" t="s">
        <v>3630</v>
      </c>
    </row>
    <row r="158" spans="1:17" x14ac:dyDescent="0.3">
      <c r="A158" t="s">
        <v>356</v>
      </c>
      <c r="B158">
        <v>97</v>
      </c>
      <c r="C158">
        <v>103400692</v>
      </c>
      <c r="D158" t="s">
        <v>225</v>
      </c>
      <c r="E158" t="s">
        <v>8538</v>
      </c>
      <c r="F158" t="s">
        <v>13</v>
      </c>
      <c r="G158" t="s">
        <v>14</v>
      </c>
      <c r="H158">
        <v>145000000</v>
      </c>
      <c r="I158">
        <v>2012</v>
      </c>
      <c r="J158">
        <v>7.3</v>
      </c>
      <c r="K158" t="s">
        <v>340</v>
      </c>
      <c r="L158" t="s">
        <v>4022</v>
      </c>
      <c r="M158" t="s">
        <v>6304</v>
      </c>
      <c r="N158" t="s">
        <v>455</v>
      </c>
    </row>
    <row r="159" spans="1:17" x14ac:dyDescent="0.3">
      <c r="A159" t="s">
        <v>358</v>
      </c>
      <c r="B159">
        <v>90</v>
      </c>
      <c r="C159">
        <v>110332737</v>
      </c>
      <c r="D159" t="s">
        <v>359</v>
      </c>
      <c r="E159" t="s">
        <v>8539</v>
      </c>
      <c r="F159" t="s">
        <v>13</v>
      </c>
      <c r="G159" t="s">
        <v>14</v>
      </c>
      <c r="H159">
        <v>100000000</v>
      </c>
      <c r="I159">
        <v>2005</v>
      </c>
      <c r="J159">
        <v>6.1</v>
      </c>
      <c r="K159" t="s">
        <v>600</v>
      </c>
      <c r="L159" t="s">
        <v>8356</v>
      </c>
    </row>
    <row r="160" spans="1:17" x14ac:dyDescent="0.3">
      <c r="A160" t="s">
        <v>361</v>
      </c>
      <c r="B160">
        <v>154</v>
      </c>
      <c r="C160">
        <v>111110575</v>
      </c>
      <c r="D160" t="s">
        <v>363</v>
      </c>
      <c r="E160" t="s">
        <v>8540</v>
      </c>
      <c r="F160" t="s">
        <v>13</v>
      </c>
      <c r="G160" t="s">
        <v>14</v>
      </c>
      <c r="H160">
        <v>140000000</v>
      </c>
      <c r="I160">
        <v>2003</v>
      </c>
      <c r="J160">
        <v>7.7</v>
      </c>
      <c r="K160" t="s">
        <v>476</v>
      </c>
      <c r="L160" t="s">
        <v>1224</v>
      </c>
      <c r="M160" t="s">
        <v>7881</v>
      </c>
      <c r="N160" t="s">
        <v>8358</v>
      </c>
    </row>
    <row r="161" spans="1:16" x14ac:dyDescent="0.3">
      <c r="A161" t="s">
        <v>71</v>
      </c>
      <c r="B161">
        <v>150</v>
      </c>
      <c r="C161">
        <v>65007045</v>
      </c>
      <c r="D161" t="s">
        <v>365</v>
      </c>
      <c r="E161" t="s">
        <v>8541</v>
      </c>
      <c r="F161" t="s">
        <v>13</v>
      </c>
      <c r="G161" t="s">
        <v>21</v>
      </c>
      <c r="H161">
        <v>140000000</v>
      </c>
      <c r="I161">
        <v>2014</v>
      </c>
      <c r="J161">
        <v>6.1</v>
      </c>
      <c r="K161" t="s">
        <v>476</v>
      </c>
      <c r="L161" t="s">
        <v>340</v>
      </c>
      <c r="M161" t="s">
        <v>1224</v>
      </c>
    </row>
    <row r="162" spans="1:16" x14ac:dyDescent="0.3">
      <c r="A162" t="s">
        <v>128</v>
      </c>
      <c r="B162">
        <v>127</v>
      </c>
      <c r="C162">
        <v>257704099</v>
      </c>
      <c r="D162" t="s">
        <v>30</v>
      </c>
      <c r="E162" t="s">
        <v>8542</v>
      </c>
      <c r="F162" t="s">
        <v>13</v>
      </c>
      <c r="G162" t="s">
        <v>14</v>
      </c>
      <c r="H162">
        <v>150000000</v>
      </c>
      <c r="I162">
        <v>2009</v>
      </c>
      <c r="J162">
        <v>8</v>
      </c>
      <c r="K162" t="s">
        <v>476</v>
      </c>
      <c r="L162" t="s">
        <v>340</v>
      </c>
      <c r="M162" t="s">
        <v>4295</v>
      </c>
    </row>
    <row r="163" spans="1:16" x14ac:dyDescent="0.3">
      <c r="A163" t="s">
        <v>32</v>
      </c>
      <c r="B163">
        <v>121</v>
      </c>
      <c r="C163">
        <v>403706375</v>
      </c>
      <c r="D163" t="s">
        <v>90</v>
      </c>
      <c r="E163" t="s">
        <v>8543</v>
      </c>
      <c r="F163" t="s">
        <v>13</v>
      </c>
      <c r="G163" t="s">
        <v>14</v>
      </c>
      <c r="H163">
        <v>139000000</v>
      </c>
      <c r="I163">
        <v>2002</v>
      </c>
      <c r="J163">
        <v>7.3</v>
      </c>
      <c r="K163" t="s">
        <v>476</v>
      </c>
      <c r="L163" t="s">
        <v>340</v>
      </c>
      <c r="M163" t="s">
        <v>455</v>
      </c>
      <c r="N163" t="s">
        <v>6856</v>
      </c>
    </row>
    <row r="164" spans="1:16" x14ac:dyDescent="0.3">
      <c r="A164" t="s">
        <v>228</v>
      </c>
      <c r="B164">
        <v>102</v>
      </c>
      <c r="C164">
        <v>176997107</v>
      </c>
      <c r="D164" t="s">
        <v>370</v>
      </c>
      <c r="E164" t="s">
        <v>8544</v>
      </c>
      <c r="F164" t="s">
        <v>13</v>
      </c>
      <c r="G164" t="s">
        <v>14</v>
      </c>
      <c r="H164">
        <v>145000000</v>
      </c>
      <c r="I164">
        <v>2014</v>
      </c>
      <c r="J164">
        <v>7.9</v>
      </c>
      <c r="K164" t="s">
        <v>476</v>
      </c>
      <c r="L164" t="s">
        <v>340</v>
      </c>
      <c r="M164" t="s">
        <v>4022</v>
      </c>
      <c r="N164" t="s">
        <v>600</v>
      </c>
      <c r="O164" t="s">
        <v>6304</v>
      </c>
      <c r="P164" t="s">
        <v>455</v>
      </c>
    </row>
    <row r="165" spans="1:16" x14ac:dyDescent="0.3">
      <c r="A165" t="s">
        <v>372</v>
      </c>
      <c r="B165">
        <v>126</v>
      </c>
      <c r="C165">
        <v>31141074</v>
      </c>
      <c r="D165" t="s">
        <v>16</v>
      </c>
      <c r="E165" t="s">
        <v>8545</v>
      </c>
      <c r="F165" t="s">
        <v>13</v>
      </c>
      <c r="G165" t="s">
        <v>14</v>
      </c>
      <c r="H165">
        <v>140000000</v>
      </c>
      <c r="I165">
        <v>2016</v>
      </c>
      <c r="J165">
        <v>5.5</v>
      </c>
      <c r="K165" t="s">
        <v>476</v>
      </c>
      <c r="L165" t="s">
        <v>340</v>
      </c>
      <c r="M165" t="s">
        <v>455</v>
      </c>
    </row>
    <row r="166" spans="1:16" x14ac:dyDescent="0.3">
      <c r="A166" t="s">
        <v>177</v>
      </c>
      <c r="B166">
        <v>121</v>
      </c>
      <c r="C166">
        <v>31704416</v>
      </c>
      <c r="D166" t="s">
        <v>85</v>
      </c>
      <c r="E166" t="s">
        <v>8546</v>
      </c>
      <c r="F166" t="s">
        <v>13</v>
      </c>
      <c r="G166" t="s">
        <v>14</v>
      </c>
      <c r="H166">
        <v>135000000</v>
      </c>
      <c r="I166">
        <v>2005</v>
      </c>
      <c r="J166">
        <v>5</v>
      </c>
      <c r="K166" t="s">
        <v>476</v>
      </c>
      <c r="L166" t="s">
        <v>340</v>
      </c>
      <c r="M166" t="s">
        <v>4295</v>
      </c>
      <c r="N166" t="s">
        <v>3630</v>
      </c>
    </row>
    <row r="167" spans="1:16" x14ac:dyDescent="0.3">
      <c r="A167" t="s">
        <v>43</v>
      </c>
      <c r="B167">
        <v>215</v>
      </c>
      <c r="C167">
        <v>107503316</v>
      </c>
      <c r="D167" t="s">
        <v>375</v>
      </c>
      <c r="E167" t="s">
        <v>8547</v>
      </c>
      <c r="F167" t="s">
        <v>13</v>
      </c>
      <c r="G167" t="s">
        <v>14</v>
      </c>
      <c r="H167">
        <v>130000000</v>
      </c>
      <c r="I167">
        <v>2009</v>
      </c>
      <c r="J167">
        <v>7.7</v>
      </c>
      <c r="K167" t="s">
        <v>476</v>
      </c>
      <c r="L167" t="s">
        <v>1224</v>
      </c>
      <c r="M167" t="s">
        <v>8357</v>
      </c>
      <c r="N167" t="s">
        <v>4295</v>
      </c>
    </row>
    <row r="168" spans="1:16" x14ac:dyDescent="0.3">
      <c r="A168" t="s">
        <v>377</v>
      </c>
      <c r="B168">
        <v>127</v>
      </c>
      <c r="C168">
        <v>129734803</v>
      </c>
      <c r="D168" t="s">
        <v>123</v>
      </c>
      <c r="E168" t="s">
        <v>8548</v>
      </c>
      <c r="F168" t="s">
        <v>13</v>
      </c>
      <c r="G168" t="s">
        <v>14</v>
      </c>
      <c r="H168">
        <v>140000000</v>
      </c>
      <c r="I168">
        <v>1998</v>
      </c>
      <c r="J168">
        <v>6.6</v>
      </c>
      <c r="K168" t="s">
        <v>476</v>
      </c>
      <c r="L168" t="s">
        <v>8356</v>
      </c>
      <c r="M168" t="s">
        <v>3630</v>
      </c>
    </row>
    <row r="169" spans="1:16" x14ac:dyDescent="0.3">
      <c r="A169" t="s">
        <v>379</v>
      </c>
      <c r="B169">
        <v>138</v>
      </c>
      <c r="C169">
        <v>132122995</v>
      </c>
      <c r="D169" t="s">
        <v>231</v>
      </c>
      <c r="E169" t="s">
        <v>8549</v>
      </c>
      <c r="F169" t="s">
        <v>13</v>
      </c>
      <c r="G169" t="s">
        <v>14</v>
      </c>
      <c r="H169">
        <v>137000000</v>
      </c>
      <c r="I169">
        <v>2003</v>
      </c>
      <c r="J169">
        <v>5.7</v>
      </c>
      <c r="K169" t="s">
        <v>476</v>
      </c>
      <c r="L169" t="s">
        <v>4295</v>
      </c>
    </row>
    <row r="170" spans="1:16" x14ac:dyDescent="0.3">
      <c r="A170" t="s">
        <v>381</v>
      </c>
      <c r="B170">
        <v>122</v>
      </c>
      <c r="C170">
        <v>122512052</v>
      </c>
      <c r="D170" t="s">
        <v>85</v>
      </c>
      <c r="E170" t="s">
        <v>8550</v>
      </c>
      <c r="F170" t="s">
        <v>13</v>
      </c>
      <c r="G170" t="s">
        <v>14</v>
      </c>
      <c r="H170">
        <v>130000000</v>
      </c>
      <c r="I170">
        <v>2013</v>
      </c>
      <c r="J170">
        <v>5.8</v>
      </c>
      <c r="K170" t="s">
        <v>476</v>
      </c>
      <c r="L170" t="s">
        <v>340</v>
      </c>
      <c r="M170" t="s">
        <v>4295</v>
      </c>
      <c r="N170" t="s">
        <v>3630</v>
      </c>
    </row>
    <row r="171" spans="1:16" x14ac:dyDescent="0.3">
      <c r="A171" t="s">
        <v>383</v>
      </c>
      <c r="B171">
        <v>124</v>
      </c>
      <c r="C171">
        <v>68642452</v>
      </c>
      <c r="D171" t="s">
        <v>384</v>
      </c>
      <c r="E171" t="s">
        <v>8551</v>
      </c>
      <c r="F171" t="s">
        <v>13</v>
      </c>
      <c r="G171" t="s">
        <v>21</v>
      </c>
      <c r="H171">
        <v>130000000</v>
      </c>
      <c r="I171">
        <v>2005</v>
      </c>
      <c r="J171">
        <v>6</v>
      </c>
      <c r="K171" t="s">
        <v>476</v>
      </c>
      <c r="L171" t="s">
        <v>340</v>
      </c>
      <c r="M171" t="s">
        <v>600</v>
      </c>
      <c r="N171" t="s">
        <v>3630</v>
      </c>
    </row>
    <row r="172" spans="1:16" x14ac:dyDescent="0.3">
      <c r="A172" t="s">
        <v>386</v>
      </c>
      <c r="B172">
        <v>106</v>
      </c>
      <c r="C172">
        <v>32131830</v>
      </c>
      <c r="D172" t="s">
        <v>387</v>
      </c>
      <c r="E172" t="s">
        <v>8552</v>
      </c>
      <c r="F172" t="s">
        <v>13</v>
      </c>
      <c r="G172" t="s">
        <v>14</v>
      </c>
      <c r="H172">
        <v>137000000</v>
      </c>
      <c r="I172">
        <v>2001</v>
      </c>
      <c r="J172">
        <v>6.4</v>
      </c>
      <c r="K172" t="s">
        <v>476</v>
      </c>
      <c r="L172" t="s">
        <v>340</v>
      </c>
      <c r="M172" t="s">
        <v>4022</v>
      </c>
      <c r="N172" t="s">
        <v>455</v>
      </c>
      <c r="O172" t="s">
        <v>6856</v>
      </c>
      <c r="P172" t="s">
        <v>4295</v>
      </c>
    </row>
    <row r="173" spans="1:16" x14ac:dyDescent="0.3">
      <c r="A173" t="s">
        <v>320</v>
      </c>
      <c r="B173">
        <v>124</v>
      </c>
      <c r="C173">
        <v>176636816</v>
      </c>
      <c r="D173" t="s">
        <v>30</v>
      </c>
      <c r="E173" t="s">
        <v>8553</v>
      </c>
      <c r="F173" t="s">
        <v>13</v>
      </c>
      <c r="G173" t="s">
        <v>14</v>
      </c>
      <c r="H173">
        <v>140000000</v>
      </c>
      <c r="I173">
        <v>2011</v>
      </c>
      <c r="J173">
        <v>6.9</v>
      </c>
      <c r="K173" t="s">
        <v>476</v>
      </c>
      <c r="L173" t="s">
        <v>340</v>
      </c>
      <c r="M173" t="s">
        <v>4295</v>
      </c>
    </row>
    <row r="174" spans="1:16" x14ac:dyDescent="0.3">
      <c r="A174" t="s">
        <v>266</v>
      </c>
      <c r="B174">
        <v>128</v>
      </c>
      <c r="C174">
        <v>126930660</v>
      </c>
      <c r="D174" t="s">
        <v>19</v>
      </c>
      <c r="E174" t="s">
        <v>8554</v>
      </c>
      <c r="F174" t="s">
        <v>13</v>
      </c>
      <c r="G174" t="s">
        <v>21</v>
      </c>
      <c r="H174">
        <v>135000000</v>
      </c>
      <c r="I174">
        <v>1999</v>
      </c>
      <c r="J174">
        <v>6.4</v>
      </c>
      <c r="K174" t="s">
        <v>476</v>
      </c>
      <c r="L174" t="s">
        <v>340</v>
      </c>
      <c r="M174" t="s">
        <v>3630</v>
      </c>
    </row>
    <row r="175" spans="1:16" x14ac:dyDescent="0.3">
      <c r="A175" t="s">
        <v>391</v>
      </c>
      <c r="B175">
        <v>138</v>
      </c>
      <c r="C175">
        <v>93926386</v>
      </c>
      <c r="D175" t="s">
        <v>392</v>
      </c>
      <c r="E175" t="s">
        <v>8555</v>
      </c>
      <c r="F175" t="s">
        <v>13</v>
      </c>
      <c r="G175" t="s">
        <v>14</v>
      </c>
      <c r="H175">
        <v>150000000</v>
      </c>
      <c r="I175">
        <v>2003</v>
      </c>
      <c r="J175">
        <v>7.4</v>
      </c>
      <c r="K175" t="s">
        <v>476</v>
      </c>
      <c r="L175" t="s">
        <v>340</v>
      </c>
      <c r="M175" t="s">
        <v>1224</v>
      </c>
      <c r="N175" t="s">
        <v>7881</v>
      </c>
      <c r="O175" t="s">
        <v>8358</v>
      </c>
    </row>
    <row r="176" spans="1:16" x14ac:dyDescent="0.3">
      <c r="A176" t="s">
        <v>394</v>
      </c>
      <c r="B176">
        <v>115</v>
      </c>
      <c r="C176">
        <v>292298923</v>
      </c>
      <c r="D176" t="s">
        <v>395</v>
      </c>
      <c r="E176" t="s">
        <v>8556</v>
      </c>
      <c r="F176" t="s">
        <v>13</v>
      </c>
      <c r="G176" t="s">
        <v>14</v>
      </c>
      <c r="H176">
        <v>120000000</v>
      </c>
      <c r="I176">
        <v>2012</v>
      </c>
      <c r="J176">
        <v>5.5</v>
      </c>
      <c r="K176" t="s">
        <v>340</v>
      </c>
      <c r="L176" t="s">
        <v>1224</v>
      </c>
      <c r="M176" t="s">
        <v>455</v>
      </c>
      <c r="N176" t="s">
        <v>6856</v>
      </c>
    </row>
    <row r="177" spans="1:16" x14ac:dyDescent="0.3">
      <c r="A177" t="s">
        <v>300</v>
      </c>
      <c r="B177">
        <v>100</v>
      </c>
      <c r="C177">
        <v>63992328</v>
      </c>
      <c r="D177" t="s">
        <v>397</v>
      </c>
      <c r="E177" t="s">
        <v>8557</v>
      </c>
      <c r="F177" t="s">
        <v>13</v>
      </c>
      <c r="G177" t="s">
        <v>133</v>
      </c>
      <c r="H177">
        <v>135000000</v>
      </c>
      <c r="I177">
        <v>2011</v>
      </c>
      <c r="J177">
        <v>5.9</v>
      </c>
      <c r="K177" t="s">
        <v>4022</v>
      </c>
      <c r="L177" t="s">
        <v>600</v>
      </c>
      <c r="M177" t="s">
        <v>6304</v>
      </c>
      <c r="N177" t="s">
        <v>6060</v>
      </c>
    </row>
    <row r="178" spans="1:16" x14ac:dyDescent="0.3">
      <c r="A178" t="s">
        <v>399</v>
      </c>
      <c r="B178">
        <v>135</v>
      </c>
      <c r="C178">
        <v>134518390</v>
      </c>
      <c r="D178" t="s">
        <v>30</v>
      </c>
      <c r="E178" t="s">
        <v>8558</v>
      </c>
      <c r="F178" t="s">
        <v>13</v>
      </c>
      <c r="G178" t="s">
        <v>14</v>
      </c>
      <c r="H178">
        <v>150000000</v>
      </c>
      <c r="I178">
        <v>2008</v>
      </c>
      <c r="J178">
        <v>6.8</v>
      </c>
      <c r="K178" t="s">
        <v>476</v>
      </c>
      <c r="L178" t="s">
        <v>340</v>
      </c>
      <c r="M178" t="s">
        <v>4295</v>
      </c>
    </row>
    <row r="179" spans="1:16" x14ac:dyDescent="0.3">
      <c r="A179" t="s">
        <v>8351</v>
      </c>
      <c r="B179">
        <v>60</v>
      </c>
      <c r="C179" t="s">
        <v>8351</v>
      </c>
      <c r="D179" t="s">
        <v>401</v>
      </c>
      <c r="E179" t="s">
        <v>8559</v>
      </c>
      <c r="F179" t="s">
        <v>13</v>
      </c>
      <c r="G179" t="s">
        <v>14</v>
      </c>
      <c r="H179">
        <v>1500000</v>
      </c>
      <c r="I179" t="s">
        <v>8351</v>
      </c>
      <c r="J179">
        <v>7.5</v>
      </c>
      <c r="K179" t="s">
        <v>476</v>
      </c>
      <c r="L179" t="s">
        <v>8356</v>
      </c>
      <c r="M179" t="s">
        <v>1224</v>
      </c>
      <c r="N179" t="s">
        <v>8357</v>
      </c>
      <c r="O179" t="s">
        <v>3630</v>
      </c>
    </row>
    <row r="180" spans="1:16" x14ac:dyDescent="0.3">
      <c r="A180" t="s">
        <v>139</v>
      </c>
      <c r="B180">
        <v>117</v>
      </c>
      <c r="C180">
        <v>52792307</v>
      </c>
      <c r="D180" t="s">
        <v>76</v>
      </c>
      <c r="E180" t="s">
        <v>8560</v>
      </c>
      <c r="F180" t="s">
        <v>13</v>
      </c>
      <c r="G180" t="s">
        <v>21</v>
      </c>
      <c r="H180">
        <v>140000000</v>
      </c>
      <c r="I180">
        <v>2016</v>
      </c>
      <c r="J180">
        <v>6.8</v>
      </c>
      <c r="K180" t="s">
        <v>340</v>
      </c>
      <c r="L180" t="s">
        <v>6304</v>
      </c>
      <c r="M180" t="s">
        <v>455</v>
      </c>
    </row>
    <row r="181" spans="1:16" x14ac:dyDescent="0.3">
      <c r="A181" t="s">
        <v>404</v>
      </c>
      <c r="B181">
        <v>156</v>
      </c>
      <c r="C181">
        <v>183635922</v>
      </c>
      <c r="D181" t="s">
        <v>405</v>
      </c>
      <c r="E181" t="s">
        <v>8561</v>
      </c>
      <c r="F181" t="s">
        <v>13</v>
      </c>
      <c r="G181" t="s">
        <v>14</v>
      </c>
      <c r="H181">
        <v>135000000</v>
      </c>
      <c r="I181">
        <v>2015</v>
      </c>
      <c r="J181">
        <v>8.1</v>
      </c>
      <c r="K181" t="s">
        <v>340</v>
      </c>
      <c r="L181" t="s">
        <v>1224</v>
      </c>
      <c r="M181" t="s">
        <v>3630</v>
      </c>
      <c r="N181" t="s">
        <v>5244</v>
      </c>
    </row>
    <row r="182" spans="1:16" x14ac:dyDescent="0.3">
      <c r="A182" t="s">
        <v>407</v>
      </c>
      <c r="B182">
        <v>96</v>
      </c>
      <c r="C182">
        <v>83024900</v>
      </c>
      <c r="D182" t="s">
        <v>113</v>
      </c>
      <c r="E182" t="s">
        <v>8562</v>
      </c>
      <c r="F182" t="s">
        <v>13</v>
      </c>
      <c r="G182" t="s">
        <v>14</v>
      </c>
      <c r="H182">
        <v>135000000</v>
      </c>
      <c r="I182">
        <v>2013</v>
      </c>
      <c r="J182">
        <v>6.5</v>
      </c>
      <c r="K182" t="s">
        <v>340</v>
      </c>
      <c r="L182" t="s">
        <v>4022</v>
      </c>
      <c r="M182" t="s">
        <v>600</v>
      </c>
      <c r="N182" t="s">
        <v>6304</v>
      </c>
      <c r="O182" t="s">
        <v>8359</v>
      </c>
    </row>
    <row r="183" spans="1:16" x14ac:dyDescent="0.3">
      <c r="A183" t="s">
        <v>15</v>
      </c>
      <c r="B183">
        <v>107</v>
      </c>
      <c r="C183">
        <v>123207194</v>
      </c>
      <c r="D183" t="s">
        <v>409</v>
      </c>
      <c r="E183" t="s">
        <v>8563</v>
      </c>
      <c r="F183" t="s">
        <v>13</v>
      </c>
      <c r="G183" t="s">
        <v>14</v>
      </c>
      <c r="H183">
        <v>135000000</v>
      </c>
      <c r="I183">
        <v>2011</v>
      </c>
      <c r="J183">
        <v>7.2</v>
      </c>
      <c r="K183" t="s">
        <v>340</v>
      </c>
      <c r="L183" t="s">
        <v>4022</v>
      </c>
      <c r="M183" t="s">
        <v>600</v>
      </c>
      <c r="N183" t="s">
        <v>6304</v>
      </c>
      <c r="O183" t="s">
        <v>5244</v>
      </c>
    </row>
    <row r="184" spans="1:16" x14ac:dyDescent="0.3">
      <c r="A184" t="s">
        <v>287</v>
      </c>
      <c r="B184">
        <v>92</v>
      </c>
      <c r="C184">
        <v>83348920</v>
      </c>
      <c r="D184" t="s">
        <v>166</v>
      </c>
      <c r="E184" t="s">
        <v>8564</v>
      </c>
      <c r="F184" t="s">
        <v>13</v>
      </c>
      <c r="G184" t="s">
        <v>14</v>
      </c>
      <c r="H184">
        <v>132000000</v>
      </c>
      <c r="I184">
        <v>2014</v>
      </c>
      <c r="J184">
        <v>6.7</v>
      </c>
      <c r="K184" t="s">
        <v>340</v>
      </c>
      <c r="L184" t="s">
        <v>4022</v>
      </c>
      <c r="M184" t="s">
        <v>600</v>
      </c>
      <c r="N184" t="s">
        <v>6304</v>
      </c>
    </row>
    <row r="185" spans="1:16" x14ac:dyDescent="0.3">
      <c r="A185" t="s">
        <v>412</v>
      </c>
      <c r="B185">
        <v>115</v>
      </c>
      <c r="C185">
        <v>227137090</v>
      </c>
      <c r="D185" t="s">
        <v>413</v>
      </c>
      <c r="E185" t="s">
        <v>8565</v>
      </c>
      <c r="F185" t="s">
        <v>13</v>
      </c>
      <c r="G185" t="s">
        <v>14</v>
      </c>
      <c r="H185">
        <v>110000000</v>
      </c>
      <c r="I185">
        <v>2007</v>
      </c>
      <c r="J185">
        <v>8.1</v>
      </c>
      <c r="K185" t="s">
        <v>476</v>
      </c>
      <c r="L185" t="s">
        <v>8357</v>
      </c>
      <c r="M185" t="s">
        <v>3630</v>
      </c>
    </row>
    <row r="186" spans="1:16" x14ac:dyDescent="0.3">
      <c r="A186" t="s">
        <v>415</v>
      </c>
      <c r="B186">
        <v>92</v>
      </c>
      <c r="C186">
        <v>215395021</v>
      </c>
      <c r="D186" t="s">
        <v>288</v>
      </c>
      <c r="E186" t="s">
        <v>8566</v>
      </c>
      <c r="F186" t="s">
        <v>13</v>
      </c>
      <c r="G186" t="s">
        <v>14</v>
      </c>
      <c r="H186">
        <v>130000000</v>
      </c>
      <c r="I186">
        <v>2008</v>
      </c>
      <c r="J186">
        <v>7.6</v>
      </c>
      <c r="K186" t="s">
        <v>476</v>
      </c>
      <c r="L186" t="s">
        <v>340</v>
      </c>
      <c r="M186" t="s">
        <v>4022</v>
      </c>
      <c r="N186" t="s">
        <v>600</v>
      </c>
      <c r="O186" t="s">
        <v>6304</v>
      </c>
    </row>
    <row r="187" spans="1:16" x14ac:dyDescent="0.3">
      <c r="A187" t="s">
        <v>417</v>
      </c>
      <c r="B187">
        <v>117</v>
      </c>
      <c r="C187">
        <v>180191634</v>
      </c>
      <c r="D187" t="s">
        <v>181</v>
      </c>
      <c r="E187" t="s">
        <v>8567</v>
      </c>
      <c r="F187" t="s">
        <v>13</v>
      </c>
      <c r="G187" t="s">
        <v>14</v>
      </c>
      <c r="H187">
        <v>130000000</v>
      </c>
      <c r="I187">
        <v>2015</v>
      </c>
      <c r="J187">
        <v>7.4</v>
      </c>
      <c r="K187" t="s">
        <v>476</v>
      </c>
      <c r="L187" t="s">
        <v>340</v>
      </c>
      <c r="M187" t="s">
        <v>600</v>
      </c>
      <c r="N187" t="s">
        <v>4295</v>
      </c>
    </row>
    <row r="188" spans="1:16" x14ac:dyDescent="0.3">
      <c r="A188" t="s">
        <v>250</v>
      </c>
      <c r="B188">
        <v>146</v>
      </c>
      <c r="C188">
        <v>424645577</v>
      </c>
      <c r="D188" t="s">
        <v>419</v>
      </c>
      <c r="E188" t="s">
        <v>8568</v>
      </c>
      <c r="F188" t="s">
        <v>13</v>
      </c>
      <c r="G188" t="s">
        <v>14</v>
      </c>
      <c r="H188">
        <v>130000000</v>
      </c>
      <c r="I188">
        <v>2013</v>
      </c>
      <c r="J188">
        <v>7.6</v>
      </c>
      <c r="K188" t="s">
        <v>340</v>
      </c>
      <c r="L188" t="s">
        <v>4295</v>
      </c>
      <c r="M188" t="s">
        <v>3630</v>
      </c>
    </row>
    <row r="189" spans="1:16" x14ac:dyDescent="0.3">
      <c r="A189" t="s">
        <v>394</v>
      </c>
      <c r="B189">
        <v>115</v>
      </c>
      <c r="C189">
        <v>292298923</v>
      </c>
      <c r="D189" t="s">
        <v>395</v>
      </c>
      <c r="E189" t="s">
        <v>8556</v>
      </c>
      <c r="F189" t="s">
        <v>13</v>
      </c>
      <c r="G189" t="s">
        <v>14</v>
      </c>
      <c r="H189">
        <v>120000000</v>
      </c>
      <c r="I189">
        <v>2012</v>
      </c>
      <c r="J189">
        <v>5.5</v>
      </c>
      <c r="K189" t="s">
        <v>340</v>
      </c>
      <c r="L189" t="s">
        <v>1224</v>
      </c>
      <c r="M189" t="s">
        <v>455</v>
      </c>
      <c r="N189" t="s">
        <v>6856</v>
      </c>
    </row>
    <row r="190" spans="1:16" x14ac:dyDescent="0.3">
      <c r="A190" t="s">
        <v>421</v>
      </c>
      <c r="B190">
        <v>94</v>
      </c>
      <c r="C190">
        <v>177343675</v>
      </c>
      <c r="D190" t="s">
        <v>422</v>
      </c>
      <c r="E190" t="s">
        <v>8569</v>
      </c>
      <c r="F190" t="s">
        <v>13</v>
      </c>
      <c r="G190" t="s">
        <v>14</v>
      </c>
      <c r="H190">
        <v>135000000</v>
      </c>
      <c r="I190">
        <v>2015</v>
      </c>
      <c r="J190">
        <v>6.7</v>
      </c>
      <c r="K190" t="s">
        <v>340</v>
      </c>
      <c r="L190" t="s">
        <v>4022</v>
      </c>
      <c r="M190" t="s">
        <v>600</v>
      </c>
      <c r="N190" t="s">
        <v>6304</v>
      </c>
      <c r="O190" t="s">
        <v>455</v>
      </c>
      <c r="P190" t="s">
        <v>4295</v>
      </c>
    </row>
    <row r="191" spans="1:16" x14ac:dyDescent="0.3">
      <c r="A191" t="s">
        <v>139</v>
      </c>
      <c r="B191">
        <v>116</v>
      </c>
      <c r="C191">
        <v>234277056</v>
      </c>
      <c r="D191" t="s">
        <v>419</v>
      </c>
      <c r="E191" t="s">
        <v>8570</v>
      </c>
      <c r="F191" t="s">
        <v>13</v>
      </c>
      <c r="G191" t="s">
        <v>14</v>
      </c>
      <c r="H191">
        <v>132000000</v>
      </c>
      <c r="I191">
        <v>2005</v>
      </c>
      <c r="J191">
        <v>6.5</v>
      </c>
      <c r="K191" t="s">
        <v>340</v>
      </c>
      <c r="L191" t="s">
        <v>4295</v>
      </c>
      <c r="M191" t="s">
        <v>3630</v>
      </c>
    </row>
    <row r="192" spans="1:16" x14ac:dyDescent="0.3">
      <c r="A192" t="s">
        <v>105</v>
      </c>
      <c r="B192">
        <v>147</v>
      </c>
      <c r="C192">
        <v>138396624</v>
      </c>
      <c r="D192" t="s">
        <v>150</v>
      </c>
      <c r="E192" t="s">
        <v>8571</v>
      </c>
      <c r="F192" t="s">
        <v>13</v>
      </c>
      <c r="G192" t="s">
        <v>14</v>
      </c>
      <c r="H192">
        <v>130000000</v>
      </c>
      <c r="I192">
        <v>2003</v>
      </c>
      <c r="J192">
        <v>6.6</v>
      </c>
      <c r="K192" t="s">
        <v>476</v>
      </c>
      <c r="L192" t="s">
        <v>600</v>
      </c>
      <c r="M192" t="s">
        <v>8356</v>
      </c>
      <c r="N192" t="s">
        <v>3630</v>
      </c>
    </row>
    <row r="193" spans="1:16" x14ac:dyDescent="0.3">
      <c r="A193" t="s">
        <v>260</v>
      </c>
      <c r="B193">
        <v>90</v>
      </c>
      <c r="C193">
        <v>149234747</v>
      </c>
      <c r="D193" t="s">
        <v>370</v>
      </c>
      <c r="E193" t="s">
        <v>8572</v>
      </c>
      <c r="F193" t="s">
        <v>13</v>
      </c>
      <c r="G193" t="s">
        <v>14</v>
      </c>
      <c r="H193">
        <v>130000000</v>
      </c>
      <c r="I193">
        <v>2011</v>
      </c>
      <c r="J193">
        <v>6.7</v>
      </c>
      <c r="K193" t="s">
        <v>476</v>
      </c>
      <c r="L193" t="s">
        <v>340</v>
      </c>
      <c r="M193" t="s">
        <v>4022</v>
      </c>
      <c r="N193" t="s">
        <v>600</v>
      </c>
      <c r="O193" t="s">
        <v>6304</v>
      </c>
      <c r="P193" t="s">
        <v>455</v>
      </c>
    </row>
    <row r="194" spans="1:16" x14ac:dyDescent="0.3">
      <c r="A194" t="s">
        <v>427</v>
      </c>
      <c r="B194">
        <v>101</v>
      </c>
      <c r="C194">
        <v>118311368</v>
      </c>
      <c r="D194" t="s">
        <v>428</v>
      </c>
      <c r="E194" t="s">
        <v>8573</v>
      </c>
      <c r="F194" t="s">
        <v>13</v>
      </c>
      <c r="G194" t="s">
        <v>14</v>
      </c>
      <c r="H194">
        <v>110000000</v>
      </c>
      <c r="I194">
        <v>2010</v>
      </c>
      <c r="J194">
        <v>6.4</v>
      </c>
      <c r="K194" t="s">
        <v>476</v>
      </c>
      <c r="L194" t="s">
        <v>8356</v>
      </c>
      <c r="M194" t="s">
        <v>8357</v>
      </c>
      <c r="N194" t="s">
        <v>3630</v>
      </c>
    </row>
    <row r="195" spans="1:16" x14ac:dyDescent="0.3">
      <c r="A195" t="s">
        <v>430</v>
      </c>
      <c r="B195">
        <v>138</v>
      </c>
      <c r="C195">
        <v>101160529</v>
      </c>
      <c r="D195" t="s">
        <v>365</v>
      </c>
      <c r="E195" t="s">
        <v>8574</v>
      </c>
      <c r="F195" t="s">
        <v>13</v>
      </c>
      <c r="G195" t="s">
        <v>14</v>
      </c>
      <c r="H195">
        <v>125000000</v>
      </c>
      <c r="I195">
        <v>2014</v>
      </c>
      <c r="J195">
        <v>5.8</v>
      </c>
      <c r="K195" t="s">
        <v>476</v>
      </c>
      <c r="L195" t="s">
        <v>340</v>
      </c>
      <c r="M195" t="s">
        <v>1224</v>
      </c>
    </row>
    <row r="196" spans="1:16" x14ac:dyDescent="0.3">
      <c r="A196" t="s">
        <v>139</v>
      </c>
      <c r="B196">
        <v>107</v>
      </c>
      <c r="C196">
        <v>77564037</v>
      </c>
      <c r="D196" t="s">
        <v>432</v>
      </c>
      <c r="E196" t="s">
        <v>8575</v>
      </c>
      <c r="F196" t="s">
        <v>13</v>
      </c>
      <c r="G196" t="s">
        <v>14</v>
      </c>
      <c r="H196">
        <v>135000000</v>
      </c>
      <c r="I196">
        <v>2011</v>
      </c>
      <c r="J196">
        <v>7.4</v>
      </c>
      <c r="K196" t="s">
        <v>476</v>
      </c>
      <c r="L196" t="s">
        <v>340</v>
      </c>
      <c r="M196" t="s">
        <v>6304</v>
      </c>
      <c r="N196" t="s">
        <v>8357</v>
      </c>
    </row>
    <row r="197" spans="1:16" x14ac:dyDescent="0.3">
      <c r="A197" t="s">
        <v>434</v>
      </c>
      <c r="B197">
        <v>142</v>
      </c>
      <c r="C197">
        <v>249358727</v>
      </c>
      <c r="D197" t="s">
        <v>41</v>
      </c>
      <c r="E197" t="s">
        <v>8576</v>
      </c>
      <c r="F197" t="s">
        <v>13</v>
      </c>
      <c r="G197" t="s">
        <v>21</v>
      </c>
      <c r="H197">
        <v>130000000</v>
      </c>
      <c r="I197">
        <v>2004</v>
      </c>
      <c r="J197">
        <v>7.8</v>
      </c>
      <c r="K197" t="s">
        <v>340</v>
      </c>
      <c r="L197" t="s">
        <v>6304</v>
      </c>
      <c r="M197" t="s">
        <v>455</v>
      </c>
      <c r="N197" t="s">
        <v>8357</v>
      </c>
    </row>
    <row r="198" spans="1:16" x14ac:dyDescent="0.3">
      <c r="A198" t="s">
        <v>131</v>
      </c>
      <c r="B198">
        <v>165</v>
      </c>
      <c r="C198">
        <v>49551662</v>
      </c>
      <c r="D198" t="s">
        <v>436</v>
      </c>
      <c r="E198" t="s">
        <v>133</v>
      </c>
      <c r="F198" t="s">
        <v>13</v>
      </c>
      <c r="G198" t="s">
        <v>133</v>
      </c>
      <c r="H198">
        <v>130000000</v>
      </c>
      <c r="I198">
        <v>2008</v>
      </c>
      <c r="J198">
        <v>6.6</v>
      </c>
      <c r="K198" t="s">
        <v>340</v>
      </c>
      <c r="L198" t="s">
        <v>1224</v>
      </c>
      <c r="M198" t="s">
        <v>6856</v>
      </c>
      <c r="N198" t="s">
        <v>8358</v>
      </c>
    </row>
    <row r="199" spans="1:16" x14ac:dyDescent="0.3">
      <c r="A199" t="s">
        <v>327</v>
      </c>
      <c r="B199">
        <v>100</v>
      </c>
      <c r="C199">
        <v>60522097</v>
      </c>
      <c r="D199" t="s">
        <v>30</v>
      </c>
      <c r="E199" t="s">
        <v>8577</v>
      </c>
      <c r="F199" t="s">
        <v>13</v>
      </c>
      <c r="G199" t="s">
        <v>14</v>
      </c>
      <c r="H199">
        <v>130000000</v>
      </c>
      <c r="I199">
        <v>2013</v>
      </c>
      <c r="J199">
        <v>4.9000000000000004</v>
      </c>
      <c r="K199" t="s">
        <v>476</v>
      </c>
      <c r="L199" t="s">
        <v>340</v>
      </c>
      <c r="M199" t="s">
        <v>4295</v>
      </c>
    </row>
    <row r="200" spans="1:16" x14ac:dyDescent="0.3">
      <c r="A200" t="s">
        <v>439</v>
      </c>
      <c r="B200">
        <v>82</v>
      </c>
      <c r="C200">
        <v>137748063</v>
      </c>
      <c r="D200" t="s">
        <v>440</v>
      </c>
      <c r="E200" t="s">
        <v>8578</v>
      </c>
      <c r="F200" t="s">
        <v>13</v>
      </c>
      <c r="G200" t="s">
        <v>14</v>
      </c>
      <c r="H200">
        <v>127500000</v>
      </c>
      <c r="I200">
        <v>2000</v>
      </c>
      <c r="J200">
        <v>6.5</v>
      </c>
      <c r="K200" t="s">
        <v>340</v>
      </c>
      <c r="L200" t="s">
        <v>4022</v>
      </c>
      <c r="M200" t="s">
        <v>6304</v>
      </c>
      <c r="N200" t="s">
        <v>3630</v>
      </c>
    </row>
    <row r="201" spans="1:16" x14ac:dyDescent="0.3">
      <c r="A201" t="s">
        <v>442</v>
      </c>
      <c r="B201" t="s">
        <v>8351</v>
      </c>
      <c r="C201" t="s">
        <v>8351</v>
      </c>
      <c r="D201" t="s">
        <v>443</v>
      </c>
      <c r="E201" t="s">
        <v>8579</v>
      </c>
      <c r="F201" t="s">
        <v>13</v>
      </c>
      <c r="G201" t="s">
        <v>21</v>
      </c>
      <c r="H201" t="s">
        <v>8351</v>
      </c>
      <c r="I201">
        <v>2011</v>
      </c>
      <c r="J201">
        <v>7.5</v>
      </c>
      <c r="K201" t="s">
        <v>476</v>
      </c>
      <c r="L201" t="s">
        <v>455</v>
      </c>
    </row>
    <row r="202" spans="1:16" x14ac:dyDescent="0.3">
      <c r="A202" t="s">
        <v>290</v>
      </c>
      <c r="B202">
        <v>98</v>
      </c>
      <c r="C202">
        <v>113733726</v>
      </c>
      <c r="D202" t="s">
        <v>282</v>
      </c>
      <c r="E202" t="s">
        <v>8580</v>
      </c>
      <c r="F202" t="s">
        <v>13</v>
      </c>
      <c r="G202" t="s">
        <v>14</v>
      </c>
      <c r="H202">
        <v>127000000</v>
      </c>
      <c r="I202">
        <v>2014</v>
      </c>
      <c r="J202">
        <v>6.2</v>
      </c>
      <c r="K202" t="s">
        <v>340</v>
      </c>
      <c r="L202" t="s">
        <v>600</v>
      </c>
      <c r="M202" t="s">
        <v>6304</v>
      </c>
      <c r="N202" t="s">
        <v>455</v>
      </c>
    </row>
    <row r="203" spans="1:16" x14ac:dyDescent="0.3">
      <c r="A203" t="s">
        <v>446</v>
      </c>
      <c r="B203">
        <v>95</v>
      </c>
      <c r="C203">
        <v>148337537</v>
      </c>
      <c r="D203" t="s">
        <v>447</v>
      </c>
      <c r="E203" t="s">
        <v>8581</v>
      </c>
      <c r="F203" t="s">
        <v>13</v>
      </c>
      <c r="G203" t="s">
        <v>14</v>
      </c>
      <c r="H203">
        <v>130000000</v>
      </c>
      <c r="I203">
        <v>2010</v>
      </c>
      <c r="J203">
        <v>7.3</v>
      </c>
      <c r="K203" t="s">
        <v>476</v>
      </c>
      <c r="L203" t="s">
        <v>4022</v>
      </c>
      <c r="M203" t="s">
        <v>600</v>
      </c>
      <c r="N203" t="s">
        <v>6304</v>
      </c>
      <c r="O203" t="s">
        <v>4295</v>
      </c>
    </row>
    <row r="204" spans="1:16" x14ac:dyDescent="0.3">
      <c r="A204" t="s">
        <v>449</v>
      </c>
      <c r="B204">
        <v>159</v>
      </c>
      <c r="C204">
        <v>317557891</v>
      </c>
      <c r="D204" t="s">
        <v>76</v>
      </c>
      <c r="E204" t="s">
        <v>8582</v>
      </c>
      <c r="F204" t="s">
        <v>13</v>
      </c>
      <c r="G204" t="s">
        <v>21</v>
      </c>
      <c r="H204">
        <v>125000000</v>
      </c>
      <c r="I204">
        <v>2001</v>
      </c>
      <c r="J204">
        <v>7.5</v>
      </c>
      <c r="K204" t="s">
        <v>340</v>
      </c>
      <c r="L204" t="s">
        <v>6304</v>
      </c>
      <c r="M204" t="s">
        <v>455</v>
      </c>
    </row>
    <row r="205" spans="1:16" x14ac:dyDescent="0.3">
      <c r="A205" t="s">
        <v>451</v>
      </c>
      <c r="B205">
        <v>96</v>
      </c>
      <c r="C205">
        <v>33592415</v>
      </c>
      <c r="D205" t="s">
        <v>452</v>
      </c>
      <c r="E205" t="s">
        <v>8583</v>
      </c>
      <c r="F205" t="s">
        <v>13</v>
      </c>
      <c r="G205" t="s">
        <v>14</v>
      </c>
      <c r="H205">
        <v>130000000</v>
      </c>
      <c r="I205">
        <v>2013</v>
      </c>
      <c r="J205">
        <v>5.6</v>
      </c>
      <c r="K205" t="s">
        <v>476</v>
      </c>
      <c r="L205" t="s">
        <v>600</v>
      </c>
      <c r="M205" t="s">
        <v>455</v>
      </c>
    </row>
    <row r="206" spans="1:16" x14ac:dyDescent="0.3">
      <c r="A206" t="s">
        <v>238</v>
      </c>
      <c r="B206">
        <v>120</v>
      </c>
      <c r="C206" t="s">
        <v>8351</v>
      </c>
      <c r="D206" t="s">
        <v>239</v>
      </c>
      <c r="E206" t="s">
        <v>8481</v>
      </c>
      <c r="F206" t="s">
        <v>241</v>
      </c>
      <c r="G206" t="s">
        <v>242</v>
      </c>
      <c r="H206" t="s">
        <v>8351</v>
      </c>
      <c r="I206">
        <v>2016</v>
      </c>
      <c r="J206">
        <v>8.1999999999999993</v>
      </c>
      <c r="K206" t="s">
        <v>476</v>
      </c>
      <c r="L206" t="s">
        <v>340</v>
      </c>
      <c r="M206" t="s">
        <v>1224</v>
      </c>
      <c r="N206" t="s">
        <v>2271</v>
      </c>
      <c r="O206" t="s">
        <v>4295</v>
      </c>
    </row>
    <row r="207" spans="1:16" x14ac:dyDescent="0.3">
      <c r="A207" t="s">
        <v>15</v>
      </c>
      <c r="B207">
        <v>143</v>
      </c>
      <c r="C207">
        <v>305388685</v>
      </c>
      <c r="D207" t="s">
        <v>16</v>
      </c>
      <c r="E207" t="s">
        <v>8584</v>
      </c>
      <c r="F207" t="s">
        <v>13</v>
      </c>
      <c r="G207" t="s">
        <v>14</v>
      </c>
      <c r="H207">
        <v>140000000</v>
      </c>
      <c r="I207">
        <v>2003</v>
      </c>
      <c r="J207">
        <v>8.1</v>
      </c>
      <c r="K207" t="s">
        <v>476</v>
      </c>
      <c r="L207" t="s">
        <v>340</v>
      </c>
      <c r="M207" t="s">
        <v>455</v>
      </c>
    </row>
    <row r="208" spans="1:16" x14ac:dyDescent="0.3">
      <c r="A208" t="s">
        <v>442</v>
      </c>
      <c r="B208" t="s">
        <v>8351</v>
      </c>
      <c r="C208" t="s">
        <v>8351</v>
      </c>
      <c r="D208" t="s">
        <v>455</v>
      </c>
      <c r="E208" t="s">
        <v>8585</v>
      </c>
      <c r="F208" t="s">
        <v>13</v>
      </c>
      <c r="G208" t="s">
        <v>21</v>
      </c>
      <c r="H208" t="s">
        <v>8351</v>
      </c>
      <c r="I208">
        <v>2010</v>
      </c>
      <c r="J208">
        <v>6.4</v>
      </c>
      <c r="K208" t="s">
        <v>455</v>
      </c>
    </row>
    <row r="209" spans="1:15" x14ac:dyDescent="0.3">
      <c r="A209" t="s">
        <v>250</v>
      </c>
      <c r="B209">
        <v>123</v>
      </c>
      <c r="C209">
        <v>337103873</v>
      </c>
      <c r="D209" t="s">
        <v>419</v>
      </c>
      <c r="E209" t="s">
        <v>8586</v>
      </c>
      <c r="F209" t="s">
        <v>13</v>
      </c>
      <c r="G209" t="s">
        <v>14</v>
      </c>
      <c r="H209">
        <v>125000000</v>
      </c>
      <c r="I209">
        <v>2014</v>
      </c>
      <c r="J209">
        <v>6.7</v>
      </c>
      <c r="K209" t="s">
        <v>340</v>
      </c>
      <c r="L209" t="s">
        <v>4295</v>
      </c>
      <c r="M209" t="s">
        <v>3630</v>
      </c>
    </row>
    <row r="210" spans="1:15" x14ac:dyDescent="0.3">
      <c r="A210" t="s">
        <v>302</v>
      </c>
      <c r="B210">
        <v>174</v>
      </c>
      <c r="C210">
        <v>217536138</v>
      </c>
      <c r="D210" t="s">
        <v>303</v>
      </c>
      <c r="E210" t="s">
        <v>8587</v>
      </c>
      <c r="F210" t="s">
        <v>13</v>
      </c>
      <c r="G210" t="s">
        <v>14</v>
      </c>
      <c r="H210">
        <v>125000000</v>
      </c>
      <c r="I210">
        <v>2006</v>
      </c>
      <c r="J210">
        <v>6.6</v>
      </c>
      <c r="K210" t="s">
        <v>8357</v>
      </c>
      <c r="L210" t="s">
        <v>3630</v>
      </c>
    </row>
    <row r="211" spans="1:15" x14ac:dyDescent="0.3">
      <c r="A211" t="s">
        <v>459</v>
      </c>
      <c r="B211">
        <v>101</v>
      </c>
      <c r="C211">
        <v>131536019</v>
      </c>
      <c r="D211" t="s">
        <v>460</v>
      </c>
      <c r="E211" t="s">
        <v>8588</v>
      </c>
      <c r="F211" t="s">
        <v>13</v>
      </c>
      <c r="G211" t="s">
        <v>14</v>
      </c>
      <c r="H211">
        <v>103000000</v>
      </c>
      <c r="I211">
        <v>2014</v>
      </c>
      <c r="J211">
        <v>6.4</v>
      </c>
      <c r="K211" t="s">
        <v>340</v>
      </c>
      <c r="L211" t="s">
        <v>4022</v>
      </c>
      <c r="M211" t="s">
        <v>600</v>
      </c>
      <c r="N211" t="s">
        <v>6304</v>
      </c>
      <c r="O211" t="s">
        <v>6060</v>
      </c>
    </row>
    <row r="212" spans="1:15" x14ac:dyDescent="0.3">
      <c r="A212" t="s">
        <v>45</v>
      </c>
      <c r="B212">
        <v>134</v>
      </c>
      <c r="C212">
        <v>214948780</v>
      </c>
      <c r="D212" t="s">
        <v>98</v>
      </c>
      <c r="E212" t="s">
        <v>8589</v>
      </c>
      <c r="F212" t="s">
        <v>13</v>
      </c>
      <c r="G212" t="s">
        <v>100</v>
      </c>
      <c r="H212">
        <v>110000000</v>
      </c>
      <c r="I212">
        <v>2003</v>
      </c>
      <c r="J212">
        <v>7.5</v>
      </c>
      <c r="K212" t="s">
        <v>476</v>
      </c>
      <c r="L212" t="s">
        <v>340</v>
      </c>
      <c r="M212" t="s">
        <v>455</v>
      </c>
      <c r="N212" t="s">
        <v>4295</v>
      </c>
      <c r="O212" t="s">
        <v>3630</v>
      </c>
    </row>
    <row r="213" spans="1:15" x14ac:dyDescent="0.3">
      <c r="A213" t="s">
        <v>145</v>
      </c>
      <c r="B213">
        <v>132</v>
      </c>
      <c r="C213">
        <v>209805005</v>
      </c>
      <c r="D213" t="s">
        <v>123</v>
      </c>
      <c r="E213" t="s">
        <v>8590</v>
      </c>
      <c r="F213" t="s">
        <v>13</v>
      </c>
      <c r="G213" t="s">
        <v>14</v>
      </c>
      <c r="H213">
        <v>125000000</v>
      </c>
      <c r="I213">
        <v>2011</v>
      </c>
      <c r="J213">
        <v>7.3</v>
      </c>
      <c r="K213" t="s">
        <v>476</v>
      </c>
      <c r="L213" t="s">
        <v>8356</v>
      </c>
      <c r="M213" t="s">
        <v>3630</v>
      </c>
    </row>
    <row r="214" spans="1:15" x14ac:dyDescent="0.3">
      <c r="A214" t="s">
        <v>464</v>
      </c>
      <c r="B214">
        <v>129</v>
      </c>
      <c r="C214">
        <v>186830669</v>
      </c>
      <c r="D214" t="s">
        <v>465</v>
      </c>
      <c r="E214" t="s">
        <v>8591</v>
      </c>
      <c r="F214" t="s">
        <v>13</v>
      </c>
      <c r="G214" t="s">
        <v>14</v>
      </c>
      <c r="H214">
        <v>125000000</v>
      </c>
      <c r="I214">
        <v>2011</v>
      </c>
      <c r="J214">
        <v>7.5</v>
      </c>
      <c r="K214" t="s">
        <v>476</v>
      </c>
      <c r="L214" t="s">
        <v>340</v>
      </c>
      <c r="M214" t="s">
        <v>8356</v>
      </c>
      <c r="N214" t="s">
        <v>8357</v>
      </c>
      <c r="O214" t="s">
        <v>3630</v>
      </c>
    </row>
    <row r="215" spans="1:15" x14ac:dyDescent="0.3">
      <c r="A215" t="s">
        <v>399</v>
      </c>
      <c r="B215">
        <v>106</v>
      </c>
      <c r="C215">
        <v>163192114</v>
      </c>
      <c r="D215" t="s">
        <v>16</v>
      </c>
      <c r="E215" t="s">
        <v>8592</v>
      </c>
      <c r="F215" t="s">
        <v>13</v>
      </c>
      <c r="G215" t="s">
        <v>14</v>
      </c>
      <c r="H215">
        <v>125000000</v>
      </c>
      <c r="I215">
        <v>2010</v>
      </c>
      <c r="J215">
        <v>5.8</v>
      </c>
      <c r="K215" t="s">
        <v>476</v>
      </c>
      <c r="L215" t="s">
        <v>340</v>
      </c>
      <c r="M215" t="s">
        <v>455</v>
      </c>
    </row>
    <row r="216" spans="1:15" x14ac:dyDescent="0.3">
      <c r="A216" t="s">
        <v>468</v>
      </c>
      <c r="B216">
        <v>113</v>
      </c>
      <c r="C216">
        <v>119412921</v>
      </c>
      <c r="D216" t="s">
        <v>231</v>
      </c>
      <c r="E216" t="s">
        <v>8593</v>
      </c>
      <c r="F216" t="s">
        <v>13</v>
      </c>
      <c r="G216" t="s">
        <v>14</v>
      </c>
      <c r="H216">
        <v>65000000</v>
      </c>
      <c r="I216">
        <v>1990</v>
      </c>
      <c r="J216">
        <v>7.5</v>
      </c>
      <c r="K216" t="s">
        <v>476</v>
      </c>
      <c r="L216" t="s">
        <v>4295</v>
      </c>
    </row>
    <row r="217" spans="1:15" x14ac:dyDescent="0.3">
      <c r="A217" t="s">
        <v>470</v>
      </c>
      <c r="B217">
        <v>102</v>
      </c>
      <c r="C217">
        <v>32694788</v>
      </c>
      <c r="D217" t="s">
        <v>471</v>
      </c>
      <c r="E217" t="s">
        <v>8594</v>
      </c>
      <c r="F217" t="s">
        <v>13</v>
      </c>
      <c r="G217" t="s">
        <v>14</v>
      </c>
      <c r="H217">
        <v>85000000</v>
      </c>
      <c r="I217">
        <v>1999</v>
      </c>
      <c r="J217">
        <v>6.6</v>
      </c>
      <c r="K217" t="s">
        <v>476</v>
      </c>
      <c r="L217" t="s">
        <v>340</v>
      </c>
      <c r="M217" t="s">
        <v>7881</v>
      </c>
    </row>
    <row r="218" spans="1:15" x14ac:dyDescent="0.3">
      <c r="A218" t="s">
        <v>473</v>
      </c>
      <c r="B218">
        <v>135</v>
      </c>
      <c r="C218">
        <v>113165635</v>
      </c>
      <c r="D218" t="s">
        <v>19</v>
      </c>
      <c r="E218" t="s">
        <v>8595</v>
      </c>
      <c r="F218" t="s">
        <v>13</v>
      </c>
      <c r="G218" t="s">
        <v>14</v>
      </c>
      <c r="H218">
        <v>125000000</v>
      </c>
      <c r="I218">
        <v>2012</v>
      </c>
      <c r="J218">
        <v>6.7</v>
      </c>
      <c r="K218" t="s">
        <v>476</v>
      </c>
      <c r="L218" t="s">
        <v>340</v>
      </c>
      <c r="M218" t="s">
        <v>3630</v>
      </c>
    </row>
    <row r="219" spans="1:15" x14ac:dyDescent="0.3">
      <c r="A219" t="s">
        <v>475</v>
      </c>
      <c r="B219">
        <v>125</v>
      </c>
      <c r="C219">
        <v>107285004</v>
      </c>
      <c r="D219" t="s">
        <v>476</v>
      </c>
      <c r="E219" t="s">
        <v>8596</v>
      </c>
      <c r="F219" t="s">
        <v>13</v>
      </c>
      <c r="G219" t="s">
        <v>14</v>
      </c>
      <c r="H219">
        <v>125000000</v>
      </c>
      <c r="I219">
        <v>1997</v>
      </c>
      <c r="J219">
        <v>3.7</v>
      </c>
      <c r="K219" t="s">
        <v>476</v>
      </c>
    </row>
    <row r="220" spans="1:15" x14ac:dyDescent="0.3">
      <c r="A220" t="s">
        <v>302</v>
      </c>
      <c r="B220">
        <v>110</v>
      </c>
      <c r="C220">
        <v>260031035</v>
      </c>
      <c r="D220" t="s">
        <v>184</v>
      </c>
      <c r="E220" t="s">
        <v>8597</v>
      </c>
      <c r="F220" t="s">
        <v>13</v>
      </c>
      <c r="G220" t="s">
        <v>14</v>
      </c>
      <c r="H220">
        <v>123000000</v>
      </c>
      <c r="I220">
        <v>2000</v>
      </c>
      <c r="J220">
        <v>6</v>
      </c>
      <c r="K220" t="s">
        <v>600</v>
      </c>
      <c r="L220" t="s">
        <v>6304</v>
      </c>
      <c r="M220" t="s">
        <v>455</v>
      </c>
    </row>
    <row r="221" spans="1:15" x14ac:dyDescent="0.3">
      <c r="A221" t="s">
        <v>152</v>
      </c>
      <c r="B221">
        <v>124</v>
      </c>
      <c r="C221">
        <v>186739919</v>
      </c>
      <c r="D221" t="s">
        <v>85</v>
      </c>
      <c r="E221" t="s">
        <v>8598</v>
      </c>
      <c r="F221" t="s">
        <v>13</v>
      </c>
      <c r="G221" t="s">
        <v>14</v>
      </c>
      <c r="H221">
        <v>125000000</v>
      </c>
      <c r="I221">
        <v>2004</v>
      </c>
      <c r="J221">
        <v>6.4</v>
      </c>
      <c r="K221" t="s">
        <v>476</v>
      </c>
      <c r="L221" t="s">
        <v>340</v>
      </c>
      <c r="M221" t="s">
        <v>4295</v>
      </c>
      <c r="N221" t="s">
        <v>3630</v>
      </c>
    </row>
    <row r="222" spans="1:15" x14ac:dyDescent="0.3">
      <c r="A222" t="s">
        <v>480</v>
      </c>
      <c r="B222">
        <v>123</v>
      </c>
      <c r="C222">
        <v>215397307</v>
      </c>
      <c r="D222" t="s">
        <v>19</v>
      </c>
      <c r="E222" t="s">
        <v>8599</v>
      </c>
      <c r="F222" t="s">
        <v>13</v>
      </c>
      <c r="G222" t="s">
        <v>14</v>
      </c>
      <c r="H222">
        <v>125000000</v>
      </c>
      <c r="I222">
        <v>2000</v>
      </c>
      <c r="J222">
        <v>6.1</v>
      </c>
      <c r="K222" t="s">
        <v>476</v>
      </c>
      <c r="L222" t="s">
        <v>340</v>
      </c>
      <c r="M222" t="s">
        <v>3630</v>
      </c>
    </row>
    <row r="223" spans="1:15" x14ac:dyDescent="0.3">
      <c r="A223" t="s">
        <v>255</v>
      </c>
      <c r="B223">
        <v>130</v>
      </c>
      <c r="C223">
        <v>182618434</v>
      </c>
      <c r="D223" t="s">
        <v>256</v>
      </c>
      <c r="E223" t="s">
        <v>8600</v>
      </c>
      <c r="F223" t="s">
        <v>13</v>
      </c>
      <c r="G223" t="s">
        <v>14</v>
      </c>
      <c r="H223">
        <v>140000000</v>
      </c>
      <c r="I223">
        <v>2000</v>
      </c>
      <c r="J223">
        <v>6.4</v>
      </c>
      <c r="K223" t="s">
        <v>476</v>
      </c>
      <c r="L223" t="s">
        <v>340</v>
      </c>
      <c r="M223" t="s">
        <v>1224</v>
      </c>
      <c r="N223" t="s">
        <v>3630</v>
      </c>
    </row>
    <row r="224" spans="1:15" x14ac:dyDescent="0.3">
      <c r="A224" t="s">
        <v>483</v>
      </c>
      <c r="B224">
        <v>92</v>
      </c>
      <c r="C224">
        <v>131920333</v>
      </c>
      <c r="D224" t="s">
        <v>85</v>
      </c>
      <c r="E224" t="s">
        <v>8601</v>
      </c>
      <c r="F224" t="s">
        <v>13</v>
      </c>
      <c r="G224" t="s">
        <v>14</v>
      </c>
      <c r="H224">
        <v>130000000</v>
      </c>
      <c r="I224">
        <v>2007</v>
      </c>
      <c r="J224">
        <v>5.6</v>
      </c>
      <c r="K224" t="s">
        <v>476</v>
      </c>
      <c r="L224" t="s">
        <v>340</v>
      </c>
      <c r="M224" t="s">
        <v>4295</v>
      </c>
      <c r="N224" t="s">
        <v>3630</v>
      </c>
    </row>
    <row r="225" spans="1:15" x14ac:dyDescent="0.3">
      <c r="A225" t="s">
        <v>379</v>
      </c>
      <c r="B225">
        <v>127</v>
      </c>
      <c r="C225">
        <v>124976634</v>
      </c>
      <c r="D225" t="s">
        <v>485</v>
      </c>
      <c r="E225" t="s">
        <v>8602</v>
      </c>
      <c r="F225" t="s">
        <v>13</v>
      </c>
      <c r="G225" t="s">
        <v>14</v>
      </c>
      <c r="H225">
        <v>120000000</v>
      </c>
      <c r="I225">
        <v>2012</v>
      </c>
      <c r="J225">
        <v>8</v>
      </c>
      <c r="K225" t="s">
        <v>340</v>
      </c>
      <c r="L225" t="s">
        <v>1224</v>
      </c>
      <c r="M225" t="s">
        <v>455</v>
      </c>
    </row>
    <row r="226" spans="1:15" x14ac:dyDescent="0.3">
      <c r="A226" t="s">
        <v>487</v>
      </c>
      <c r="B226">
        <v>123</v>
      </c>
      <c r="C226">
        <v>115802596</v>
      </c>
      <c r="D226" t="s">
        <v>488</v>
      </c>
      <c r="E226" t="s">
        <v>8603</v>
      </c>
      <c r="F226" t="s">
        <v>13</v>
      </c>
      <c r="G226" t="s">
        <v>14</v>
      </c>
      <c r="H226">
        <v>110000000</v>
      </c>
      <c r="I226">
        <v>2007</v>
      </c>
      <c r="J226">
        <v>5.2</v>
      </c>
      <c r="K226" t="s">
        <v>476</v>
      </c>
      <c r="L226" t="s">
        <v>455</v>
      </c>
      <c r="M226" t="s">
        <v>3630</v>
      </c>
    </row>
    <row r="227" spans="1:15" x14ac:dyDescent="0.3">
      <c r="A227" t="s">
        <v>412</v>
      </c>
      <c r="B227">
        <v>123</v>
      </c>
      <c r="C227">
        <v>108521835</v>
      </c>
      <c r="D227" t="s">
        <v>23</v>
      </c>
      <c r="E227" t="s">
        <v>8604</v>
      </c>
      <c r="F227" t="s">
        <v>13</v>
      </c>
      <c r="G227" t="s">
        <v>21</v>
      </c>
      <c r="H227">
        <v>120000000</v>
      </c>
      <c r="I227">
        <v>2016</v>
      </c>
      <c r="J227">
        <v>7.1</v>
      </c>
      <c r="K227" t="s">
        <v>476</v>
      </c>
      <c r="L227" t="s">
        <v>3630</v>
      </c>
    </row>
    <row r="228" spans="1:15" x14ac:dyDescent="0.3">
      <c r="A228" t="s">
        <v>120</v>
      </c>
      <c r="B228">
        <v>107</v>
      </c>
      <c r="C228">
        <v>100685880</v>
      </c>
      <c r="D228" t="s">
        <v>491</v>
      </c>
      <c r="E228" t="s">
        <v>8605</v>
      </c>
      <c r="F228" t="s">
        <v>13</v>
      </c>
      <c r="G228" t="s">
        <v>14</v>
      </c>
      <c r="H228">
        <v>120000000</v>
      </c>
      <c r="I228">
        <v>2003</v>
      </c>
      <c r="J228">
        <v>4.8</v>
      </c>
      <c r="K228" t="s">
        <v>476</v>
      </c>
      <c r="L228" t="s">
        <v>340</v>
      </c>
      <c r="M228" t="s">
        <v>600</v>
      </c>
      <c r="N228" t="s">
        <v>8356</v>
      </c>
    </row>
    <row r="229" spans="1:15" x14ac:dyDescent="0.3">
      <c r="A229" t="s">
        <v>71</v>
      </c>
      <c r="B229">
        <v>124</v>
      </c>
      <c r="C229">
        <v>126464904</v>
      </c>
      <c r="D229" t="s">
        <v>493</v>
      </c>
      <c r="E229" t="s">
        <v>8606</v>
      </c>
      <c r="F229" t="s">
        <v>13</v>
      </c>
      <c r="G229" t="s">
        <v>14</v>
      </c>
      <c r="H229">
        <v>130000000</v>
      </c>
      <c r="I229">
        <v>2012</v>
      </c>
      <c r="J229">
        <v>7</v>
      </c>
      <c r="K229" t="s">
        <v>340</v>
      </c>
      <c r="L229" t="s">
        <v>8357</v>
      </c>
      <c r="M229" t="s">
        <v>4295</v>
      </c>
    </row>
    <row r="230" spans="1:15" x14ac:dyDescent="0.3">
      <c r="A230" t="s">
        <v>338</v>
      </c>
      <c r="B230">
        <v>77</v>
      </c>
      <c r="C230">
        <v>64736114</v>
      </c>
      <c r="D230" t="s">
        <v>102</v>
      </c>
      <c r="E230" t="s">
        <v>8607</v>
      </c>
      <c r="F230" t="s">
        <v>13</v>
      </c>
      <c r="G230" t="s">
        <v>14</v>
      </c>
      <c r="H230">
        <v>120000000</v>
      </c>
      <c r="I230">
        <v>2002</v>
      </c>
      <c r="J230">
        <v>5.4</v>
      </c>
      <c r="K230" t="s">
        <v>340</v>
      </c>
      <c r="L230" t="s">
        <v>4022</v>
      </c>
      <c r="M230" t="s">
        <v>600</v>
      </c>
      <c r="N230" t="s">
        <v>6304</v>
      </c>
      <c r="O230" t="s">
        <v>455</v>
      </c>
    </row>
    <row r="231" spans="1:15" x14ac:dyDescent="0.3">
      <c r="A231" t="s">
        <v>496</v>
      </c>
      <c r="B231">
        <v>109</v>
      </c>
      <c r="C231">
        <v>93050117</v>
      </c>
      <c r="D231" t="s">
        <v>497</v>
      </c>
      <c r="E231" t="s">
        <v>8608</v>
      </c>
      <c r="F231" t="s">
        <v>13</v>
      </c>
      <c r="G231" t="s">
        <v>14</v>
      </c>
      <c r="H231">
        <v>115000000</v>
      </c>
      <c r="I231">
        <v>2013</v>
      </c>
      <c r="J231">
        <v>6.6</v>
      </c>
      <c r="K231" t="s">
        <v>476</v>
      </c>
      <c r="L231" t="s">
        <v>1224</v>
      </c>
      <c r="M231" t="s">
        <v>4295</v>
      </c>
      <c r="N231" t="s">
        <v>3630</v>
      </c>
    </row>
    <row r="232" spans="1:15" x14ac:dyDescent="0.3">
      <c r="A232" t="s">
        <v>499</v>
      </c>
      <c r="B232">
        <v>134</v>
      </c>
      <c r="C232">
        <v>57637485</v>
      </c>
      <c r="D232" t="s">
        <v>85</v>
      </c>
      <c r="E232" t="s">
        <v>8609</v>
      </c>
      <c r="F232" t="s">
        <v>13</v>
      </c>
      <c r="G232" t="s">
        <v>14</v>
      </c>
      <c r="H232">
        <v>105000000</v>
      </c>
      <c r="I232">
        <v>2004</v>
      </c>
      <c r="J232">
        <v>6.7</v>
      </c>
      <c r="K232" t="s">
        <v>476</v>
      </c>
      <c r="L232" t="s">
        <v>340</v>
      </c>
      <c r="M232" t="s">
        <v>4295</v>
      </c>
      <c r="N232" t="s">
        <v>3630</v>
      </c>
    </row>
    <row r="233" spans="1:15" x14ac:dyDescent="0.3">
      <c r="A233" t="s">
        <v>501</v>
      </c>
      <c r="B233">
        <v>117</v>
      </c>
      <c r="C233">
        <v>58607007</v>
      </c>
      <c r="D233" t="s">
        <v>502</v>
      </c>
      <c r="E233" t="s">
        <v>8610</v>
      </c>
      <c r="F233" t="s">
        <v>13</v>
      </c>
      <c r="G233" t="s">
        <v>14</v>
      </c>
      <c r="H233">
        <v>100000000</v>
      </c>
      <c r="I233">
        <v>2014</v>
      </c>
      <c r="J233">
        <v>6.2</v>
      </c>
      <c r="K233" t="s">
        <v>476</v>
      </c>
      <c r="L233" t="s">
        <v>8356</v>
      </c>
      <c r="M233" t="s">
        <v>4295</v>
      </c>
      <c r="N233" t="s">
        <v>3630</v>
      </c>
    </row>
    <row r="234" spans="1:15" x14ac:dyDescent="0.3">
      <c r="A234" t="s">
        <v>158</v>
      </c>
      <c r="B234">
        <v>135</v>
      </c>
      <c r="C234">
        <v>43929341</v>
      </c>
      <c r="D234" t="s">
        <v>504</v>
      </c>
      <c r="E234" t="s">
        <v>8611</v>
      </c>
      <c r="F234" t="s">
        <v>13</v>
      </c>
      <c r="G234" t="s">
        <v>14</v>
      </c>
      <c r="H234">
        <v>120000000</v>
      </c>
      <c r="I234">
        <v>2008</v>
      </c>
      <c r="J234">
        <v>6.1</v>
      </c>
      <c r="K234" t="s">
        <v>476</v>
      </c>
      <c r="L234" t="s">
        <v>6304</v>
      </c>
      <c r="M234" t="s">
        <v>8359</v>
      </c>
    </row>
    <row r="235" spans="1:15" x14ac:dyDescent="0.3">
      <c r="A235" t="s">
        <v>506</v>
      </c>
      <c r="B235">
        <v>121</v>
      </c>
      <c r="C235">
        <v>30212620</v>
      </c>
      <c r="D235" t="s">
        <v>507</v>
      </c>
      <c r="E235" t="s">
        <v>8612</v>
      </c>
      <c r="F235" t="s">
        <v>13</v>
      </c>
      <c r="G235" t="s">
        <v>14</v>
      </c>
      <c r="H235">
        <v>120000000</v>
      </c>
      <c r="I235">
        <v>2010</v>
      </c>
      <c r="J235">
        <v>5.3</v>
      </c>
      <c r="K235" t="s">
        <v>600</v>
      </c>
      <c r="L235" t="s">
        <v>1224</v>
      </c>
      <c r="M235" t="s">
        <v>6856</v>
      </c>
    </row>
    <row r="236" spans="1:15" x14ac:dyDescent="0.3">
      <c r="A236" t="s">
        <v>509</v>
      </c>
      <c r="B236">
        <v>117</v>
      </c>
      <c r="C236">
        <v>76418654</v>
      </c>
      <c r="D236" t="s">
        <v>510</v>
      </c>
      <c r="E236" t="s">
        <v>8613</v>
      </c>
      <c r="F236" t="s">
        <v>13</v>
      </c>
      <c r="G236" t="s">
        <v>14</v>
      </c>
      <c r="H236">
        <v>117000000</v>
      </c>
      <c r="I236">
        <v>2010</v>
      </c>
      <c r="J236">
        <v>6.3</v>
      </c>
      <c r="K236" t="s">
        <v>476</v>
      </c>
      <c r="L236" t="s">
        <v>600</v>
      </c>
      <c r="M236" t="s">
        <v>6856</v>
      </c>
    </row>
    <row r="237" spans="1:15" x14ac:dyDescent="0.3">
      <c r="A237" t="s">
        <v>110</v>
      </c>
      <c r="B237">
        <v>124</v>
      </c>
      <c r="C237">
        <v>89021735</v>
      </c>
      <c r="D237" t="s">
        <v>512</v>
      </c>
      <c r="E237" t="s">
        <v>8614</v>
      </c>
      <c r="F237" t="s">
        <v>13</v>
      </c>
      <c r="G237" t="s">
        <v>14</v>
      </c>
      <c r="H237">
        <v>120000000</v>
      </c>
      <c r="I237">
        <v>2013</v>
      </c>
      <c r="J237">
        <v>7</v>
      </c>
      <c r="K237" t="s">
        <v>476</v>
      </c>
      <c r="L237" t="s">
        <v>340</v>
      </c>
      <c r="M237" t="s">
        <v>8357</v>
      </c>
      <c r="N237" t="s">
        <v>4295</v>
      </c>
    </row>
    <row r="238" spans="1:15" x14ac:dyDescent="0.3">
      <c r="A238" t="s">
        <v>514</v>
      </c>
      <c r="B238">
        <v>140</v>
      </c>
      <c r="C238">
        <v>380262555</v>
      </c>
      <c r="D238" t="s">
        <v>11</v>
      </c>
      <c r="E238" t="s">
        <v>8615</v>
      </c>
      <c r="F238" t="s">
        <v>13</v>
      </c>
      <c r="G238" t="s">
        <v>14</v>
      </c>
      <c r="H238">
        <v>113000000</v>
      </c>
      <c r="I238">
        <v>2005</v>
      </c>
      <c r="J238">
        <v>7.6</v>
      </c>
      <c r="K238" t="s">
        <v>476</v>
      </c>
      <c r="L238" t="s">
        <v>340</v>
      </c>
      <c r="M238" t="s">
        <v>455</v>
      </c>
      <c r="N238" t="s">
        <v>4295</v>
      </c>
    </row>
    <row r="239" spans="1:15" x14ac:dyDescent="0.3">
      <c r="A239" t="s">
        <v>514</v>
      </c>
      <c r="B239">
        <v>142</v>
      </c>
      <c r="C239">
        <v>310675583</v>
      </c>
      <c r="D239" t="s">
        <v>11</v>
      </c>
      <c r="E239" t="s">
        <v>8616</v>
      </c>
      <c r="F239" t="s">
        <v>13</v>
      </c>
      <c r="G239" t="s">
        <v>14</v>
      </c>
      <c r="H239">
        <v>115000000</v>
      </c>
      <c r="I239">
        <v>2002</v>
      </c>
      <c r="J239">
        <v>6.7</v>
      </c>
      <c r="K239" t="s">
        <v>476</v>
      </c>
      <c r="L239" t="s">
        <v>340</v>
      </c>
      <c r="M239" t="s">
        <v>455</v>
      </c>
      <c r="N239" t="s">
        <v>4295</v>
      </c>
    </row>
    <row r="240" spans="1:15" x14ac:dyDescent="0.3">
      <c r="A240" t="s">
        <v>165</v>
      </c>
      <c r="B240">
        <v>92</v>
      </c>
      <c r="C240">
        <v>289907418</v>
      </c>
      <c r="D240" t="s">
        <v>102</v>
      </c>
      <c r="E240" t="s">
        <v>8617</v>
      </c>
      <c r="F240" t="s">
        <v>13</v>
      </c>
      <c r="G240" t="s">
        <v>14</v>
      </c>
      <c r="H240">
        <v>115000000</v>
      </c>
      <c r="I240">
        <v>2001</v>
      </c>
      <c r="J240">
        <v>8.1</v>
      </c>
      <c r="K240" t="s">
        <v>340</v>
      </c>
      <c r="L240" t="s">
        <v>4022</v>
      </c>
      <c r="M240" t="s">
        <v>600</v>
      </c>
      <c r="N240" t="s">
        <v>6304</v>
      </c>
      <c r="O240" t="s">
        <v>455</v>
      </c>
    </row>
    <row r="241" spans="1:15" x14ac:dyDescent="0.3">
      <c r="A241" t="s">
        <v>509</v>
      </c>
      <c r="B241">
        <v>138</v>
      </c>
      <c r="C241">
        <v>132550960</v>
      </c>
      <c r="D241" t="s">
        <v>85</v>
      </c>
      <c r="E241" t="s">
        <v>8618</v>
      </c>
      <c r="F241" t="s">
        <v>13</v>
      </c>
      <c r="G241" t="s">
        <v>14</v>
      </c>
      <c r="H241">
        <v>120000000</v>
      </c>
      <c r="I241">
        <v>2013</v>
      </c>
      <c r="J241">
        <v>6.7</v>
      </c>
      <c r="K241" t="s">
        <v>476</v>
      </c>
      <c r="L241" t="s">
        <v>340</v>
      </c>
      <c r="M241" t="s">
        <v>4295</v>
      </c>
      <c r="N241" t="s">
        <v>3630</v>
      </c>
    </row>
    <row r="242" spans="1:15" x14ac:dyDescent="0.3">
      <c r="A242" t="s">
        <v>514</v>
      </c>
      <c r="B242">
        <v>136</v>
      </c>
      <c r="C242">
        <v>474544677</v>
      </c>
      <c r="D242" t="s">
        <v>11</v>
      </c>
      <c r="E242" t="s">
        <v>8619</v>
      </c>
      <c r="F242" t="s">
        <v>13</v>
      </c>
      <c r="G242" t="s">
        <v>14</v>
      </c>
      <c r="H242">
        <v>115000000</v>
      </c>
      <c r="I242">
        <v>1999</v>
      </c>
      <c r="J242">
        <v>6.5</v>
      </c>
      <c r="K242" t="s">
        <v>476</v>
      </c>
      <c r="L242" t="s">
        <v>340</v>
      </c>
      <c r="M242" t="s">
        <v>455</v>
      </c>
      <c r="N242" t="s">
        <v>4295</v>
      </c>
    </row>
    <row r="243" spans="1:15" x14ac:dyDescent="0.3">
      <c r="A243" t="s">
        <v>520</v>
      </c>
      <c r="B243">
        <v>98</v>
      </c>
      <c r="C243">
        <v>187165546</v>
      </c>
      <c r="D243" t="s">
        <v>102</v>
      </c>
      <c r="E243" t="s">
        <v>8620</v>
      </c>
      <c r="F243" t="s">
        <v>13</v>
      </c>
      <c r="G243" t="s">
        <v>14</v>
      </c>
      <c r="H243">
        <v>135000000</v>
      </c>
      <c r="I243">
        <v>2013</v>
      </c>
      <c r="J243">
        <v>7.3</v>
      </c>
      <c r="K243" t="s">
        <v>340</v>
      </c>
      <c r="L243" t="s">
        <v>4022</v>
      </c>
      <c r="M243" t="s">
        <v>600</v>
      </c>
      <c r="N243" t="s">
        <v>6304</v>
      </c>
      <c r="O243" t="s">
        <v>455</v>
      </c>
    </row>
    <row r="244" spans="1:15" x14ac:dyDescent="0.3">
      <c r="A244" t="s">
        <v>522</v>
      </c>
      <c r="B244">
        <v>116</v>
      </c>
      <c r="C244" t="s">
        <v>8351</v>
      </c>
      <c r="D244" t="s">
        <v>282</v>
      </c>
      <c r="E244" t="s">
        <v>8621</v>
      </c>
      <c r="F244" t="s">
        <v>524</v>
      </c>
      <c r="G244" t="s">
        <v>525</v>
      </c>
      <c r="H244">
        <v>78000000</v>
      </c>
      <c r="I244">
        <v>2008</v>
      </c>
      <c r="J244">
        <v>5.0999999999999996</v>
      </c>
      <c r="K244" t="s">
        <v>340</v>
      </c>
      <c r="L244" t="s">
        <v>600</v>
      </c>
      <c r="M244" t="s">
        <v>6304</v>
      </c>
      <c r="N244" t="s">
        <v>455</v>
      </c>
    </row>
    <row r="245" spans="1:15" x14ac:dyDescent="0.3">
      <c r="A245" t="s">
        <v>480</v>
      </c>
      <c r="B245">
        <v>153</v>
      </c>
      <c r="C245">
        <v>40911830</v>
      </c>
      <c r="D245" t="s">
        <v>526</v>
      </c>
      <c r="E245" t="s">
        <v>8622</v>
      </c>
      <c r="F245" t="s">
        <v>13</v>
      </c>
      <c r="G245" t="s">
        <v>14</v>
      </c>
      <c r="H245">
        <v>115000000</v>
      </c>
      <c r="I245">
        <v>2002</v>
      </c>
      <c r="J245">
        <v>6</v>
      </c>
      <c r="K245" t="s">
        <v>476</v>
      </c>
      <c r="L245" t="s">
        <v>1224</v>
      </c>
      <c r="M245" t="s">
        <v>8358</v>
      </c>
    </row>
    <row r="246" spans="1:15" x14ac:dyDescent="0.3">
      <c r="A246" t="s">
        <v>528</v>
      </c>
      <c r="B246">
        <v>120</v>
      </c>
      <c r="C246">
        <v>47952020</v>
      </c>
      <c r="D246" t="s">
        <v>198</v>
      </c>
      <c r="E246" t="s">
        <v>8623</v>
      </c>
      <c r="F246" t="s">
        <v>13</v>
      </c>
      <c r="G246" t="s">
        <v>14</v>
      </c>
      <c r="H246">
        <v>115000000</v>
      </c>
      <c r="I246">
        <v>2016</v>
      </c>
      <c r="J246">
        <v>6.1</v>
      </c>
      <c r="K246" t="s">
        <v>476</v>
      </c>
      <c r="L246" t="s">
        <v>340</v>
      </c>
      <c r="M246" t="s">
        <v>1224</v>
      </c>
      <c r="N246" t="s">
        <v>455</v>
      </c>
    </row>
    <row r="247" spans="1:15" x14ac:dyDescent="0.3">
      <c r="A247" t="s">
        <v>313</v>
      </c>
      <c r="B247">
        <v>101</v>
      </c>
      <c r="C247">
        <v>190871240</v>
      </c>
      <c r="D247" t="s">
        <v>181</v>
      </c>
      <c r="E247" t="s">
        <v>8624</v>
      </c>
      <c r="F247" t="s">
        <v>13</v>
      </c>
      <c r="G247" t="s">
        <v>14</v>
      </c>
      <c r="H247">
        <v>125000000</v>
      </c>
      <c r="I247">
        <v>2014</v>
      </c>
      <c r="J247">
        <v>5.9</v>
      </c>
      <c r="K247" t="s">
        <v>476</v>
      </c>
      <c r="L247" t="s">
        <v>340</v>
      </c>
      <c r="M247" t="s">
        <v>600</v>
      </c>
      <c r="N247" t="s">
        <v>4295</v>
      </c>
    </row>
    <row r="248" spans="1:15" x14ac:dyDescent="0.3">
      <c r="A248" t="s">
        <v>434</v>
      </c>
      <c r="B248">
        <v>91</v>
      </c>
      <c r="C248">
        <v>274084951</v>
      </c>
      <c r="D248" t="s">
        <v>531</v>
      </c>
      <c r="E248" t="s">
        <v>8625</v>
      </c>
      <c r="F248" t="s">
        <v>13</v>
      </c>
      <c r="G248" t="s">
        <v>21</v>
      </c>
      <c r="H248">
        <v>100000000</v>
      </c>
      <c r="I248">
        <v>2013</v>
      </c>
      <c r="J248">
        <v>7.8</v>
      </c>
      <c r="K248" t="s">
        <v>340</v>
      </c>
      <c r="L248" t="s">
        <v>1224</v>
      </c>
      <c r="M248" t="s">
        <v>4295</v>
      </c>
      <c r="N248" t="s">
        <v>3630</v>
      </c>
    </row>
    <row r="249" spans="1:15" x14ac:dyDescent="0.3">
      <c r="A249" t="s">
        <v>533</v>
      </c>
      <c r="B249">
        <v>108</v>
      </c>
      <c r="C249">
        <v>67155742</v>
      </c>
      <c r="D249" t="s">
        <v>19</v>
      </c>
      <c r="E249" t="s">
        <v>8626</v>
      </c>
      <c r="F249" t="s">
        <v>13</v>
      </c>
      <c r="G249" t="s">
        <v>14</v>
      </c>
      <c r="H249">
        <v>116000000</v>
      </c>
      <c r="I249">
        <v>1997</v>
      </c>
      <c r="J249">
        <v>5.8</v>
      </c>
      <c r="K249" t="s">
        <v>476</v>
      </c>
      <c r="L249" t="s">
        <v>340</v>
      </c>
      <c r="M249" t="s">
        <v>3630</v>
      </c>
    </row>
    <row r="250" spans="1:15" x14ac:dyDescent="0.3">
      <c r="A250" t="s">
        <v>536</v>
      </c>
      <c r="B250">
        <v>112</v>
      </c>
      <c r="C250">
        <v>81638674</v>
      </c>
      <c r="D250" t="s">
        <v>181</v>
      </c>
      <c r="E250" t="s">
        <v>8627</v>
      </c>
      <c r="F250" t="s">
        <v>13</v>
      </c>
      <c r="G250" t="s">
        <v>14</v>
      </c>
      <c r="H250">
        <v>135000000</v>
      </c>
      <c r="I250">
        <v>2016</v>
      </c>
      <c r="J250">
        <v>6.3</v>
      </c>
      <c r="K250" t="s">
        <v>476</v>
      </c>
      <c r="L250" t="s">
        <v>340</v>
      </c>
      <c r="M250" t="s">
        <v>600</v>
      </c>
      <c r="N250" t="s">
        <v>4295</v>
      </c>
    </row>
    <row r="251" spans="1:15" x14ac:dyDescent="0.3">
      <c r="A251" t="s">
        <v>538</v>
      </c>
      <c r="B251">
        <v>100</v>
      </c>
      <c r="C251">
        <v>56114221</v>
      </c>
      <c r="D251" t="s">
        <v>30</v>
      </c>
      <c r="E251" t="s">
        <v>8628</v>
      </c>
      <c r="F251" t="s">
        <v>13</v>
      </c>
      <c r="G251" t="s">
        <v>14</v>
      </c>
      <c r="H251">
        <v>120000000</v>
      </c>
      <c r="I251">
        <v>2015</v>
      </c>
      <c r="J251">
        <v>4.3</v>
      </c>
      <c r="K251" t="s">
        <v>476</v>
      </c>
      <c r="L251" t="s">
        <v>340</v>
      </c>
      <c r="M251" t="s">
        <v>4295</v>
      </c>
    </row>
    <row r="252" spans="1:15" x14ac:dyDescent="0.3">
      <c r="A252" t="s">
        <v>290</v>
      </c>
      <c r="B252">
        <v>108</v>
      </c>
      <c r="C252">
        <v>250863268</v>
      </c>
      <c r="D252" t="s">
        <v>542</v>
      </c>
      <c r="E252" t="s">
        <v>8629</v>
      </c>
      <c r="F252" t="s">
        <v>13</v>
      </c>
      <c r="G252" t="s">
        <v>14</v>
      </c>
      <c r="H252">
        <v>110000000</v>
      </c>
      <c r="I252">
        <v>2006</v>
      </c>
      <c r="J252">
        <v>6.4</v>
      </c>
      <c r="K252" t="s">
        <v>476</v>
      </c>
      <c r="L252" t="s">
        <v>340</v>
      </c>
      <c r="M252" t="s">
        <v>600</v>
      </c>
      <c r="N252" t="s">
        <v>6304</v>
      </c>
      <c r="O252" t="s">
        <v>455</v>
      </c>
    </row>
    <row r="253" spans="1:15" x14ac:dyDescent="0.3">
      <c r="A253" t="s">
        <v>544</v>
      </c>
      <c r="B253">
        <v>114</v>
      </c>
      <c r="C253">
        <v>155181732</v>
      </c>
      <c r="D253" t="s">
        <v>256</v>
      </c>
      <c r="E253" t="s">
        <v>8630</v>
      </c>
      <c r="F253" t="s">
        <v>13</v>
      </c>
      <c r="G253" t="s">
        <v>14</v>
      </c>
      <c r="H253">
        <v>110000000</v>
      </c>
      <c r="I253">
        <v>2015</v>
      </c>
      <c r="J253">
        <v>6.1</v>
      </c>
      <c r="K253" t="s">
        <v>476</v>
      </c>
      <c r="L253" t="s">
        <v>340</v>
      </c>
      <c r="M253" t="s">
        <v>1224</v>
      </c>
      <c r="N253" t="s">
        <v>3630</v>
      </c>
    </row>
    <row r="254" spans="1:15" x14ac:dyDescent="0.3">
      <c r="A254" t="s">
        <v>546</v>
      </c>
      <c r="B254">
        <v>119</v>
      </c>
      <c r="C254">
        <v>125332007</v>
      </c>
      <c r="D254" t="s">
        <v>19</v>
      </c>
      <c r="E254" t="s">
        <v>8631</v>
      </c>
      <c r="F254" t="s">
        <v>13</v>
      </c>
      <c r="G254" t="s">
        <v>21</v>
      </c>
      <c r="H254">
        <v>110000000</v>
      </c>
      <c r="I254">
        <v>1997</v>
      </c>
      <c r="J254">
        <v>6.5</v>
      </c>
      <c r="K254" t="s">
        <v>476</v>
      </c>
      <c r="L254" t="s">
        <v>340</v>
      </c>
      <c r="M254" t="s">
        <v>3630</v>
      </c>
    </row>
    <row r="255" spans="1:15" x14ac:dyDescent="0.3">
      <c r="A255" t="s">
        <v>152</v>
      </c>
      <c r="B255">
        <v>142</v>
      </c>
      <c r="C255">
        <v>113330342</v>
      </c>
      <c r="D255" t="s">
        <v>363</v>
      </c>
      <c r="E255" t="s">
        <v>8632</v>
      </c>
      <c r="F255" t="s">
        <v>13</v>
      </c>
      <c r="G255" t="s">
        <v>14</v>
      </c>
      <c r="H255">
        <v>110000000</v>
      </c>
      <c r="I255">
        <v>2000</v>
      </c>
      <c r="J255">
        <v>7.1</v>
      </c>
      <c r="K255" t="s">
        <v>476</v>
      </c>
      <c r="L255" t="s">
        <v>1224</v>
      </c>
      <c r="M255" t="s">
        <v>7881</v>
      </c>
      <c r="N255" t="s">
        <v>8358</v>
      </c>
    </row>
    <row r="256" spans="1:15" x14ac:dyDescent="0.3">
      <c r="A256" t="s">
        <v>549</v>
      </c>
      <c r="B256">
        <v>125</v>
      </c>
      <c r="C256">
        <v>125531634</v>
      </c>
      <c r="D256" t="s">
        <v>550</v>
      </c>
      <c r="E256" t="s">
        <v>8633</v>
      </c>
      <c r="F256" t="s">
        <v>13</v>
      </c>
      <c r="G256" t="s">
        <v>14</v>
      </c>
      <c r="H256">
        <v>110000000</v>
      </c>
      <c r="I256">
        <v>2004</v>
      </c>
      <c r="J256">
        <v>6.4</v>
      </c>
      <c r="K256" t="s">
        <v>8356</v>
      </c>
      <c r="L256" t="s">
        <v>3630</v>
      </c>
    </row>
    <row r="257" spans="1:15" x14ac:dyDescent="0.3">
      <c r="A257" t="s">
        <v>186</v>
      </c>
      <c r="B257">
        <v>126</v>
      </c>
      <c r="C257">
        <v>186336103</v>
      </c>
      <c r="D257" t="s">
        <v>552</v>
      </c>
      <c r="E257" t="s">
        <v>8634</v>
      </c>
      <c r="F257" t="s">
        <v>13</v>
      </c>
      <c r="G257" t="s">
        <v>14</v>
      </c>
      <c r="H257">
        <v>120000000</v>
      </c>
      <c r="I257">
        <v>2005</v>
      </c>
      <c r="J257">
        <v>6.5</v>
      </c>
      <c r="K257" t="s">
        <v>476</v>
      </c>
      <c r="L257" t="s">
        <v>600</v>
      </c>
      <c r="M257" t="s">
        <v>8356</v>
      </c>
      <c r="N257" t="s">
        <v>6856</v>
      </c>
      <c r="O257" t="s">
        <v>3630</v>
      </c>
    </row>
    <row r="258" spans="1:15" x14ac:dyDescent="0.3">
      <c r="A258" t="s">
        <v>451</v>
      </c>
      <c r="B258">
        <v>119</v>
      </c>
      <c r="C258">
        <v>129995817</v>
      </c>
      <c r="D258" t="s">
        <v>419</v>
      </c>
      <c r="E258" t="s">
        <v>8635</v>
      </c>
      <c r="F258" t="s">
        <v>13</v>
      </c>
      <c r="G258" t="s">
        <v>14</v>
      </c>
      <c r="H258">
        <v>110000000</v>
      </c>
      <c r="I258">
        <v>2015</v>
      </c>
      <c r="J258">
        <v>6.3</v>
      </c>
      <c r="K258" t="s">
        <v>340</v>
      </c>
      <c r="L258" t="s">
        <v>4295</v>
      </c>
      <c r="M258" t="s">
        <v>3630</v>
      </c>
    </row>
    <row r="259" spans="1:15" x14ac:dyDescent="0.3">
      <c r="A259" t="s">
        <v>172</v>
      </c>
      <c r="B259">
        <v>170</v>
      </c>
      <c r="C259">
        <v>102608827</v>
      </c>
      <c r="D259" t="s">
        <v>555</v>
      </c>
      <c r="E259" t="s">
        <v>8636</v>
      </c>
      <c r="F259" t="s">
        <v>13</v>
      </c>
      <c r="G259" t="s">
        <v>14</v>
      </c>
      <c r="H259">
        <v>110000000</v>
      </c>
      <c r="I259">
        <v>2004</v>
      </c>
      <c r="J259">
        <v>7.5</v>
      </c>
      <c r="K259" t="s">
        <v>4657</v>
      </c>
      <c r="L259" t="s">
        <v>1224</v>
      </c>
    </row>
    <row r="260" spans="1:15" x14ac:dyDescent="0.3">
      <c r="A260" t="s">
        <v>168</v>
      </c>
      <c r="B260">
        <v>85</v>
      </c>
      <c r="C260">
        <v>42776259</v>
      </c>
      <c r="D260" t="s">
        <v>282</v>
      </c>
      <c r="E260" t="s">
        <v>8637</v>
      </c>
      <c r="F260" t="s">
        <v>13</v>
      </c>
      <c r="G260" t="s">
        <v>14</v>
      </c>
      <c r="H260">
        <v>112000000</v>
      </c>
      <c r="I260">
        <v>2010</v>
      </c>
      <c r="J260">
        <v>4.9000000000000004</v>
      </c>
      <c r="K260" t="s">
        <v>340</v>
      </c>
      <c r="L260" t="s">
        <v>600</v>
      </c>
      <c r="M260" t="s">
        <v>6304</v>
      </c>
      <c r="N260" t="s">
        <v>455</v>
      </c>
    </row>
    <row r="261" spans="1:15" x14ac:dyDescent="0.3">
      <c r="A261" t="s">
        <v>558</v>
      </c>
      <c r="B261">
        <v>119</v>
      </c>
      <c r="C261">
        <v>98780042</v>
      </c>
      <c r="D261" t="s">
        <v>559</v>
      </c>
      <c r="E261" t="s">
        <v>8638</v>
      </c>
      <c r="F261" t="s">
        <v>13</v>
      </c>
      <c r="G261" t="s">
        <v>14</v>
      </c>
      <c r="H261">
        <v>120000000</v>
      </c>
      <c r="I261">
        <v>2011</v>
      </c>
      <c r="J261">
        <v>5.8</v>
      </c>
      <c r="K261" t="s">
        <v>476</v>
      </c>
      <c r="L261" t="s">
        <v>600</v>
      </c>
      <c r="M261" t="s">
        <v>8356</v>
      </c>
      <c r="N261" t="s">
        <v>4295</v>
      </c>
      <c r="O261" t="s">
        <v>3630</v>
      </c>
    </row>
    <row r="262" spans="1:15" x14ac:dyDescent="0.3">
      <c r="A262" t="s">
        <v>8351</v>
      </c>
      <c r="B262">
        <v>60</v>
      </c>
      <c r="C262" t="s">
        <v>8351</v>
      </c>
      <c r="D262" t="s">
        <v>561</v>
      </c>
      <c r="E262" t="s">
        <v>8639</v>
      </c>
      <c r="F262" t="s">
        <v>13</v>
      </c>
      <c r="G262" t="s">
        <v>14</v>
      </c>
      <c r="H262" t="s">
        <v>8351</v>
      </c>
      <c r="I262" t="s">
        <v>8351</v>
      </c>
      <c r="J262">
        <v>7.6</v>
      </c>
      <c r="K262" t="s">
        <v>476</v>
      </c>
      <c r="L262" t="s">
        <v>340</v>
      </c>
      <c r="M262" t="s">
        <v>8356</v>
      </c>
    </row>
    <row r="263" spans="1:15" x14ac:dyDescent="0.3">
      <c r="A263" t="s">
        <v>563</v>
      </c>
      <c r="B263">
        <v>102</v>
      </c>
      <c r="C263">
        <v>106369117</v>
      </c>
      <c r="D263" t="s">
        <v>564</v>
      </c>
      <c r="E263" t="s">
        <v>8640</v>
      </c>
      <c r="F263" t="s">
        <v>13</v>
      </c>
      <c r="G263" t="s">
        <v>14</v>
      </c>
      <c r="H263">
        <v>110000000</v>
      </c>
      <c r="I263">
        <v>2014</v>
      </c>
      <c r="J263">
        <v>6.2</v>
      </c>
      <c r="K263" t="s">
        <v>476</v>
      </c>
      <c r="L263" t="s">
        <v>1224</v>
      </c>
      <c r="M263" t="s">
        <v>455</v>
      </c>
      <c r="N263" t="s">
        <v>8358</v>
      </c>
    </row>
    <row r="264" spans="1:15" x14ac:dyDescent="0.3">
      <c r="A264" t="s">
        <v>566</v>
      </c>
      <c r="B264">
        <v>103</v>
      </c>
      <c r="C264">
        <v>142614158</v>
      </c>
      <c r="D264" t="s">
        <v>102</v>
      </c>
      <c r="E264" t="s">
        <v>8641</v>
      </c>
      <c r="F264" t="s">
        <v>13</v>
      </c>
      <c r="G264" t="s">
        <v>14</v>
      </c>
      <c r="H264">
        <v>110000000</v>
      </c>
      <c r="I264">
        <v>2011</v>
      </c>
      <c r="J264">
        <v>5.5</v>
      </c>
      <c r="K264" t="s">
        <v>340</v>
      </c>
      <c r="L264" t="s">
        <v>4022</v>
      </c>
      <c r="M264" t="s">
        <v>600</v>
      </c>
      <c r="N264" t="s">
        <v>6304</v>
      </c>
      <c r="O264" t="s">
        <v>455</v>
      </c>
    </row>
    <row r="265" spans="1:15" x14ac:dyDescent="0.3">
      <c r="A265" t="s">
        <v>568</v>
      </c>
      <c r="B265">
        <v>76</v>
      </c>
      <c r="C265">
        <v>50026353</v>
      </c>
      <c r="D265" t="s">
        <v>569</v>
      </c>
      <c r="E265" t="s">
        <v>8642</v>
      </c>
      <c r="F265" t="s">
        <v>13</v>
      </c>
      <c r="G265" t="s">
        <v>14</v>
      </c>
      <c r="H265">
        <v>110000000</v>
      </c>
      <c r="I265">
        <v>2004</v>
      </c>
      <c r="J265">
        <v>5.4</v>
      </c>
      <c r="K265" t="s">
        <v>4022</v>
      </c>
      <c r="L265" t="s">
        <v>600</v>
      </c>
      <c r="M265" t="s">
        <v>6304</v>
      </c>
      <c r="N265" t="s">
        <v>4189</v>
      </c>
      <c r="O265" t="s">
        <v>5244</v>
      </c>
    </row>
    <row r="266" spans="1:15" x14ac:dyDescent="0.3">
      <c r="A266" t="s">
        <v>451</v>
      </c>
      <c r="B266">
        <v>120</v>
      </c>
      <c r="C266">
        <v>66002193</v>
      </c>
      <c r="D266" t="s">
        <v>571</v>
      </c>
      <c r="E266" t="s">
        <v>8643</v>
      </c>
      <c r="F266" t="s">
        <v>13</v>
      </c>
      <c r="G266" t="s">
        <v>14</v>
      </c>
      <c r="H266">
        <v>110000000</v>
      </c>
      <c r="I266">
        <v>2016</v>
      </c>
      <c r="J266">
        <v>5.8</v>
      </c>
      <c r="K266" t="s">
        <v>476</v>
      </c>
      <c r="L266" t="s">
        <v>340</v>
      </c>
      <c r="M266" t="s">
        <v>8357</v>
      </c>
      <c r="N266" t="s">
        <v>4295</v>
      </c>
      <c r="O266" t="s">
        <v>3630</v>
      </c>
    </row>
    <row r="267" spans="1:15" x14ac:dyDescent="0.3">
      <c r="A267" t="s">
        <v>290</v>
      </c>
      <c r="B267">
        <v>127</v>
      </c>
      <c r="C267">
        <v>85463309</v>
      </c>
      <c r="D267" t="s">
        <v>573</v>
      </c>
      <c r="E267" t="s">
        <v>8644</v>
      </c>
      <c r="F267" t="s">
        <v>13</v>
      </c>
      <c r="G267" t="s">
        <v>14</v>
      </c>
      <c r="H267">
        <v>110000000</v>
      </c>
      <c r="I267">
        <v>2011</v>
      </c>
      <c r="J267">
        <v>7.1</v>
      </c>
      <c r="K267" t="s">
        <v>476</v>
      </c>
      <c r="L267" t="s">
        <v>1224</v>
      </c>
      <c r="M267" t="s">
        <v>4295</v>
      </c>
      <c r="N267" t="s">
        <v>8359</v>
      </c>
    </row>
    <row r="268" spans="1:15" x14ac:dyDescent="0.3">
      <c r="A268" t="s">
        <v>566</v>
      </c>
      <c r="B268">
        <v>105</v>
      </c>
      <c r="C268">
        <v>71017784</v>
      </c>
      <c r="D268" t="s">
        <v>102</v>
      </c>
      <c r="E268" t="s">
        <v>8645</v>
      </c>
      <c r="F268" t="s">
        <v>13</v>
      </c>
      <c r="G268" t="s">
        <v>14</v>
      </c>
      <c r="H268">
        <v>105000000</v>
      </c>
      <c r="I268">
        <v>2013</v>
      </c>
      <c r="J268">
        <v>5.4</v>
      </c>
      <c r="K268" t="s">
        <v>340</v>
      </c>
      <c r="L268" t="s">
        <v>4022</v>
      </c>
      <c r="M268" t="s">
        <v>600</v>
      </c>
      <c r="N268" t="s">
        <v>6304</v>
      </c>
      <c r="O268" t="s">
        <v>455</v>
      </c>
    </row>
    <row r="269" spans="1:15" x14ac:dyDescent="0.3">
      <c r="A269" t="s">
        <v>576</v>
      </c>
      <c r="B269">
        <v>121</v>
      </c>
      <c r="C269">
        <v>48068396</v>
      </c>
      <c r="D269" t="s">
        <v>577</v>
      </c>
      <c r="E269" t="s">
        <v>8646</v>
      </c>
      <c r="F269" t="s">
        <v>13</v>
      </c>
      <c r="G269" t="s">
        <v>14</v>
      </c>
      <c r="H269">
        <v>160000000</v>
      </c>
      <c r="I269">
        <v>1997</v>
      </c>
      <c r="J269">
        <v>3.7</v>
      </c>
      <c r="K269" t="s">
        <v>476</v>
      </c>
      <c r="L269" t="s">
        <v>8356</v>
      </c>
      <c r="M269" t="s">
        <v>6856</v>
      </c>
      <c r="N269" t="s">
        <v>3630</v>
      </c>
    </row>
    <row r="270" spans="1:15" x14ac:dyDescent="0.3">
      <c r="A270" t="s">
        <v>292</v>
      </c>
      <c r="B270">
        <v>114</v>
      </c>
      <c r="C270">
        <v>61656849</v>
      </c>
      <c r="D270" t="s">
        <v>231</v>
      </c>
      <c r="E270" t="s">
        <v>8647</v>
      </c>
      <c r="F270" t="s">
        <v>13</v>
      </c>
      <c r="G270" t="s">
        <v>14</v>
      </c>
      <c r="H270">
        <v>110000000</v>
      </c>
      <c r="I270">
        <v>2013</v>
      </c>
      <c r="J270">
        <v>6.7</v>
      </c>
      <c r="K270" t="s">
        <v>476</v>
      </c>
      <c r="L270" t="s">
        <v>4295</v>
      </c>
    </row>
    <row r="271" spans="1:15" x14ac:dyDescent="0.3">
      <c r="A271" t="s">
        <v>580</v>
      </c>
      <c r="B271">
        <v>129</v>
      </c>
      <c r="C271">
        <v>134520804</v>
      </c>
      <c r="D271" t="s">
        <v>19</v>
      </c>
      <c r="E271" t="s">
        <v>8648</v>
      </c>
      <c r="F271" t="s">
        <v>13</v>
      </c>
      <c r="G271" t="s">
        <v>14</v>
      </c>
      <c r="H271">
        <v>110000000</v>
      </c>
      <c r="I271">
        <v>2007</v>
      </c>
      <c r="J271">
        <v>7.2</v>
      </c>
      <c r="K271" t="s">
        <v>476</v>
      </c>
      <c r="L271" t="s">
        <v>340</v>
      </c>
      <c r="M271" t="s">
        <v>3630</v>
      </c>
    </row>
    <row r="272" spans="1:15" x14ac:dyDescent="0.3">
      <c r="A272" t="s">
        <v>65</v>
      </c>
      <c r="B272">
        <v>171</v>
      </c>
      <c r="C272">
        <v>313837577</v>
      </c>
      <c r="D272" t="s">
        <v>198</v>
      </c>
      <c r="E272" t="s">
        <v>8649</v>
      </c>
      <c r="F272" t="s">
        <v>13</v>
      </c>
      <c r="G272" t="s">
        <v>68</v>
      </c>
      <c r="H272">
        <v>93000000</v>
      </c>
      <c r="I272">
        <v>2001</v>
      </c>
      <c r="J272">
        <v>8.8000000000000007</v>
      </c>
      <c r="K272" t="s">
        <v>476</v>
      </c>
      <c r="L272" t="s">
        <v>340</v>
      </c>
      <c r="M272" t="s">
        <v>1224</v>
      </c>
      <c r="N272" t="s">
        <v>455</v>
      </c>
    </row>
    <row r="273" spans="1:15" x14ac:dyDescent="0.3">
      <c r="A273" t="s">
        <v>583</v>
      </c>
      <c r="B273">
        <v>120</v>
      </c>
      <c r="C273">
        <v>24004159</v>
      </c>
      <c r="D273" t="s">
        <v>584</v>
      </c>
      <c r="E273" t="s">
        <v>8650</v>
      </c>
      <c r="F273" t="s">
        <v>13</v>
      </c>
      <c r="G273" t="s">
        <v>14</v>
      </c>
      <c r="H273">
        <v>110000000</v>
      </c>
      <c r="I273">
        <v>2004</v>
      </c>
      <c r="J273">
        <v>5.8</v>
      </c>
      <c r="K273" t="s">
        <v>476</v>
      </c>
      <c r="L273" t="s">
        <v>340</v>
      </c>
      <c r="M273" t="s">
        <v>600</v>
      </c>
    </row>
    <row r="274" spans="1:15" x14ac:dyDescent="0.3">
      <c r="A274" t="s">
        <v>586</v>
      </c>
      <c r="B274">
        <v>165</v>
      </c>
      <c r="C274">
        <v>58183966</v>
      </c>
      <c r="D274" t="s">
        <v>587</v>
      </c>
      <c r="E274" t="s">
        <v>8651</v>
      </c>
      <c r="F274" t="s">
        <v>13</v>
      </c>
      <c r="G274" t="s">
        <v>14</v>
      </c>
      <c r="H274">
        <v>107000000</v>
      </c>
      <c r="I274">
        <v>2001</v>
      </c>
      <c r="J274">
        <v>6.8</v>
      </c>
      <c r="K274" t="s">
        <v>4657</v>
      </c>
      <c r="L274" t="s">
        <v>1224</v>
      </c>
      <c r="M274" t="s">
        <v>8359</v>
      </c>
    </row>
    <row r="275" spans="1:15" x14ac:dyDescent="0.3">
      <c r="A275" t="s">
        <v>589</v>
      </c>
      <c r="B275">
        <v>82</v>
      </c>
      <c r="C275">
        <v>100446895</v>
      </c>
      <c r="D275" t="s">
        <v>282</v>
      </c>
      <c r="E275" t="s">
        <v>8652</v>
      </c>
      <c r="F275" t="s">
        <v>13</v>
      </c>
      <c r="G275" t="s">
        <v>14</v>
      </c>
      <c r="H275">
        <v>109000000</v>
      </c>
      <c r="I275">
        <v>2003</v>
      </c>
      <c r="J275">
        <v>3.8</v>
      </c>
      <c r="K275" t="s">
        <v>340</v>
      </c>
      <c r="L275" t="s">
        <v>600</v>
      </c>
      <c r="M275" t="s">
        <v>6304</v>
      </c>
      <c r="N275" t="s">
        <v>455</v>
      </c>
    </row>
    <row r="276" spans="1:15" x14ac:dyDescent="0.3">
      <c r="A276" t="s">
        <v>372</v>
      </c>
      <c r="B276">
        <v>115</v>
      </c>
      <c r="C276">
        <v>144795350</v>
      </c>
      <c r="D276" t="s">
        <v>591</v>
      </c>
      <c r="E276" t="s">
        <v>8653</v>
      </c>
      <c r="F276" t="s">
        <v>13</v>
      </c>
      <c r="G276" t="s">
        <v>14</v>
      </c>
      <c r="H276">
        <v>120000000</v>
      </c>
      <c r="I276">
        <v>2004</v>
      </c>
      <c r="J276">
        <v>7.1</v>
      </c>
      <c r="K276" t="s">
        <v>476</v>
      </c>
      <c r="L276" t="s">
        <v>8357</v>
      </c>
      <c r="M276" t="s">
        <v>4295</v>
      </c>
      <c r="N276" t="s">
        <v>3630</v>
      </c>
    </row>
    <row r="277" spans="1:15" x14ac:dyDescent="0.3">
      <c r="A277" t="s">
        <v>71</v>
      </c>
      <c r="B277">
        <v>194</v>
      </c>
      <c r="C277">
        <v>47396698</v>
      </c>
      <c r="D277" t="s">
        <v>392</v>
      </c>
      <c r="E277" t="s">
        <v>8654</v>
      </c>
      <c r="F277" t="s">
        <v>13</v>
      </c>
      <c r="G277" t="s">
        <v>14</v>
      </c>
      <c r="H277">
        <v>130000000</v>
      </c>
      <c r="I277">
        <v>2005</v>
      </c>
      <c r="J277">
        <v>7.2</v>
      </c>
      <c r="K277" t="s">
        <v>476</v>
      </c>
      <c r="L277" t="s">
        <v>340</v>
      </c>
      <c r="M277" t="s">
        <v>1224</v>
      </c>
      <c r="N277" t="s">
        <v>7881</v>
      </c>
      <c r="O277" t="s">
        <v>8358</v>
      </c>
    </row>
    <row r="278" spans="1:15" x14ac:dyDescent="0.3">
      <c r="A278" t="s">
        <v>338</v>
      </c>
      <c r="B278">
        <v>84</v>
      </c>
      <c r="C278">
        <v>140015224</v>
      </c>
      <c r="D278" t="s">
        <v>282</v>
      </c>
      <c r="E278" t="s">
        <v>8655</v>
      </c>
      <c r="F278" t="s">
        <v>13</v>
      </c>
      <c r="G278" t="s">
        <v>275</v>
      </c>
      <c r="H278">
        <v>133000000</v>
      </c>
      <c r="I278">
        <v>1999</v>
      </c>
      <c r="J278">
        <v>5.9</v>
      </c>
      <c r="K278" t="s">
        <v>340</v>
      </c>
      <c r="L278" t="s">
        <v>600</v>
      </c>
      <c r="M278" t="s">
        <v>6304</v>
      </c>
      <c r="N278" t="s">
        <v>455</v>
      </c>
    </row>
    <row r="279" spans="1:15" x14ac:dyDescent="0.3">
      <c r="A279" t="s">
        <v>595</v>
      </c>
      <c r="B279">
        <v>97</v>
      </c>
      <c r="C279">
        <v>104374107</v>
      </c>
      <c r="D279" t="s">
        <v>596</v>
      </c>
      <c r="E279" t="s">
        <v>8656</v>
      </c>
      <c r="F279" t="s">
        <v>13</v>
      </c>
      <c r="G279" t="s">
        <v>14</v>
      </c>
      <c r="H279">
        <v>105000000</v>
      </c>
      <c r="I279">
        <v>2009</v>
      </c>
      <c r="J279">
        <v>7.1</v>
      </c>
      <c r="K279" t="s">
        <v>4022</v>
      </c>
      <c r="L279" t="s">
        <v>6304</v>
      </c>
      <c r="M279" t="s">
        <v>455</v>
      </c>
      <c r="N279" t="s">
        <v>6060</v>
      </c>
      <c r="O279" t="s">
        <v>6856</v>
      </c>
    </row>
    <row r="280" spans="1:15" x14ac:dyDescent="0.3">
      <c r="A280" t="s">
        <v>71</v>
      </c>
      <c r="B280">
        <v>151</v>
      </c>
      <c r="C280">
        <v>228430993</v>
      </c>
      <c r="D280" t="s">
        <v>235</v>
      </c>
      <c r="E280" t="s">
        <v>8657</v>
      </c>
      <c r="F280" t="s">
        <v>13</v>
      </c>
      <c r="G280" t="s">
        <v>14</v>
      </c>
      <c r="H280">
        <v>108000000</v>
      </c>
      <c r="I280">
        <v>2015</v>
      </c>
      <c r="J280">
        <v>8.1</v>
      </c>
      <c r="K280" t="s">
        <v>340</v>
      </c>
      <c r="L280" t="s">
        <v>1224</v>
      </c>
      <c r="M280" t="s">
        <v>4295</v>
      </c>
    </row>
    <row r="281" spans="1:15" x14ac:dyDescent="0.3">
      <c r="A281" t="s">
        <v>599</v>
      </c>
      <c r="B281">
        <v>22</v>
      </c>
      <c r="C281" t="s">
        <v>8351</v>
      </c>
      <c r="D281" t="s">
        <v>600</v>
      </c>
      <c r="E281" t="s">
        <v>8658</v>
      </c>
      <c r="F281" t="s">
        <v>8351</v>
      </c>
      <c r="G281" t="s">
        <v>8351</v>
      </c>
      <c r="H281" t="s">
        <v>8351</v>
      </c>
      <c r="I281" t="s">
        <v>8351</v>
      </c>
      <c r="J281">
        <v>7.2</v>
      </c>
      <c r="K281" t="s">
        <v>600</v>
      </c>
    </row>
    <row r="282" spans="1:15" x14ac:dyDescent="0.3">
      <c r="A282" t="s">
        <v>105</v>
      </c>
      <c r="B282">
        <v>136</v>
      </c>
      <c r="C282">
        <v>35799026</v>
      </c>
      <c r="D282" t="s">
        <v>602</v>
      </c>
      <c r="E282" t="s">
        <v>8659</v>
      </c>
      <c r="F282" t="s">
        <v>13</v>
      </c>
      <c r="G282" t="s">
        <v>14</v>
      </c>
      <c r="H282">
        <v>126000000</v>
      </c>
      <c r="I282">
        <v>2005</v>
      </c>
      <c r="J282">
        <v>6.9</v>
      </c>
      <c r="K282" t="s">
        <v>476</v>
      </c>
      <c r="L282" t="s">
        <v>340</v>
      </c>
      <c r="M282" t="s">
        <v>6856</v>
      </c>
      <c r="N282" t="s">
        <v>4295</v>
      </c>
      <c r="O282" t="s">
        <v>3630</v>
      </c>
    </row>
    <row r="283" spans="1:15" x14ac:dyDescent="0.3">
      <c r="A283" t="s">
        <v>604</v>
      </c>
      <c r="B283">
        <v>104</v>
      </c>
      <c r="C283">
        <v>6712451</v>
      </c>
      <c r="D283" t="s">
        <v>606</v>
      </c>
      <c r="E283" t="s">
        <v>8660</v>
      </c>
      <c r="F283" t="s">
        <v>13</v>
      </c>
      <c r="G283" t="s">
        <v>608</v>
      </c>
      <c r="H283">
        <v>90000000</v>
      </c>
      <c r="I283">
        <v>2001</v>
      </c>
      <c r="J283">
        <v>4.4000000000000004</v>
      </c>
      <c r="K283" t="s">
        <v>600</v>
      </c>
      <c r="L283" t="s">
        <v>6856</v>
      </c>
    </row>
    <row r="284" spans="1:15" x14ac:dyDescent="0.3">
      <c r="A284" t="s">
        <v>609</v>
      </c>
      <c r="B284">
        <v>127</v>
      </c>
      <c r="C284">
        <v>101643008</v>
      </c>
      <c r="D284" t="s">
        <v>123</v>
      </c>
      <c r="E284" t="s">
        <v>8661</v>
      </c>
      <c r="F284" t="s">
        <v>13</v>
      </c>
      <c r="G284" t="s">
        <v>14</v>
      </c>
      <c r="H284">
        <v>90000000</v>
      </c>
      <c r="I284">
        <v>2000</v>
      </c>
      <c r="J284">
        <v>6.5</v>
      </c>
      <c r="K284" t="s">
        <v>476</v>
      </c>
      <c r="L284" t="s">
        <v>8356</v>
      </c>
      <c r="M284" t="s">
        <v>3630</v>
      </c>
    </row>
    <row r="285" spans="1:15" x14ac:dyDescent="0.3">
      <c r="A285" t="s">
        <v>71</v>
      </c>
      <c r="B285">
        <v>171</v>
      </c>
      <c r="C285">
        <v>187670866</v>
      </c>
      <c r="D285" t="s">
        <v>612</v>
      </c>
      <c r="E285" t="s">
        <v>8662</v>
      </c>
      <c r="F285" t="s">
        <v>13</v>
      </c>
      <c r="G285" t="s">
        <v>14</v>
      </c>
      <c r="H285">
        <v>103000000</v>
      </c>
      <c r="I285">
        <v>2000</v>
      </c>
      <c r="J285">
        <v>8.5</v>
      </c>
      <c r="K285" t="s">
        <v>476</v>
      </c>
      <c r="L285" t="s">
        <v>1224</v>
      </c>
      <c r="M285" t="s">
        <v>6856</v>
      </c>
    </row>
    <row r="286" spans="1:15" x14ac:dyDescent="0.3">
      <c r="A286" t="s">
        <v>139</v>
      </c>
      <c r="B286">
        <v>145</v>
      </c>
      <c r="C286">
        <v>132014112</v>
      </c>
      <c r="D286" t="s">
        <v>591</v>
      </c>
      <c r="E286" t="s">
        <v>8663</v>
      </c>
      <c r="F286" t="s">
        <v>13</v>
      </c>
      <c r="G286" t="s">
        <v>14</v>
      </c>
      <c r="H286">
        <v>102000000</v>
      </c>
      <c r="I286">
        <v>2002</v>
      </c>
      <c r="J286">
        <v>7.7</v>
      </c>
      <c r="K286" t="s">
        <v>476</v>
      </c>
      <c r="L286" t="s">
        <v>8357</v>
      </c>
      <c r="M286" t="s">
        <v>4295</v>
      </c>
      <c r="N286" t="s">
        <v>3630</v>
      </c>
    </row>
    <row r="287" spans="1:15" x14ac:dyDescent="0.3">
      <c r="A287" t="s">
        <v>449</v>
      </c>
      <c r="B287">
        <v>174</v>
      </c>
      <c r="C287">
        <v>261970615</v>
      </c>
      <c r="D287" t="s">
        <v>41</v>
      </c>
      <c r="E287" t="s">
        <v>8664</v>
      </c>
      <c r="F287" t="s">
        <v>13</v>
      </c>
      <c r="G287" t="s">
        <v>21</v>
      </c>
      <c r="H287">
        <v>100000000</v>
      </c>
      <c r="I287">
        <v>2002</v>
      </c>
      <c r="J287">
        <v>7.4</v>
      </c>
      <c r="K287" t="s">
        <v>340</v>
      </c>
      <c r="L287" t="s">
        <v>6304</v>
      </c>
      <c r="M287" t="s">
        <v>455</v>
      </c>
      <c r="N287" t="s">
        <v>8357</v>
      </c>
    </row>
    <row r="288" spans="1:15" x14ac:dyDescent="0.3">
      <c r="A288" t="s">
        <v>115</v>
      </c>
      <c r="B288">
        <v>144</v>
      </c>
      <c r="C288">
        <v>167007184</v>
      </c>
      <c r="D288" t="s">
        <v>19</v>
      </c>
      <c r="E288" t="s">
        <v>8665</v>
      </c>
      <c r="F288" t="s">
        <v>13</v>
      </c>
      <c r="G288" t="s">
        <v>21</v>
      </c>
      <c r="H288">
        <v>150000000</v>
      </c>
      <c r="I288">
        <v>2006</v>
      </c>
      <c r="J288">
        <v>8</v>
      </c>
      <c r="K288" t="s">
        <v>476</v>
      </c>
      <c r="L288" t="s">
        <v>340</v>
      </c>
      <c r="M288" t="s">
        <v>3630</v>
      </c>
    </row>
    <row r="289" spans="1:15" x14ac:dyDescent="0.3">
      <c r="A289" t="s">
        <v>95</v>
      </c>
      <c r="B289">
        <v>119</v>
      </c>
      <c r="C289">
        <v>180011740</v>
      </c>
      <c r="D289" t="s">
        <v>85</v>
      </c>
      <c r="E289" t="s">
        <v>8666</v>
      </c>
      <c r="F289" t="s">
        <v>13</v>
      </c>
      <c r="G289" t="s">
        <v>14</v>
      </c>
      <c r="H289">
        <v>100000000</v>
      </c>
      <c r="I289">
        <v>2001</v>
      </c>
      <c r="J289">
        <v>5.7</v>
      </c>
      <c r="K289" t="s">
        <v>476</v>
      </c>
      <c r="L289" t="s">
        <v>340</v>
      </c>
      <c r="M289" t="s">
        <v>4295</v>
      </c>
      <c r="N289" t="s">
        <v>3630</v>
      </c>
    </row>
    <row r="290" spans="1:15" x14ac:dyDescent="0.3">
      <c r="A290" t="s">
        <v>10</v>
      </c>
      <c r="B290">
        <v>153</v>
      </c>
      <c r="C290">
        <v>204843350</v>
      </c>
      <c r="D290" t="s">
        <v>231</v>
      </c>
      <c r="E290" t="s">
        <v>8667</v>
      </c>
      <c r="F290" t="s">
        <v>13</v>
      </c>
      <c r="G290" t="s">
        <v>14</v>
      </c>
      <c r="H290">
        <v>102000000</v>
      </c>
      <c r="I290">
        <v>1991</v>
      </c>
      <c r="J290">
        <v>8.5</v>
      </c>
      <c r="K290" t="s">
        <v>476</v>
      </c>
      <c r="L290" t="s">
        <v>4295</v>
      </c>
    </row>
    <row r="291" spans="1:15" x14ac:dyDescent="0.3">
      <c r="A291" t="s">
        <v>586</v>
      </c>
      <c r="B291">
        <v>140</v>
      </c>
      <c r="C291">
        <v>97030725</v>
      </c>
      <c r="D291" t="s">
        <v>619</v>
      </c>
      <c r="E291" t="s">
        <v>8668</v>
      </c>
      <c r="F291" t="s">
        <v>13</v>
      </c>
      <c r="G291" t="s">
        <v>14</v>
      </c>
      <c r="H291">
        <v>100000000</v>
      </c>
      <c r="I291">
        <v>2009</v>
      </c>
      <c r="J291">
        <v>7</v>
      </c>
      <c r="K291" t="s">
        <v>4657</v>
      </c>
      <c r="L291" t="s">
        <v>8356</v>
      </c>
      <c r="M291" t="s">
        <v>1224</v>
      </c>
      <c r="N291" t="s">
        <v>7881</v>
      </c>
      <c r="O291" t="s">
        <v>6856</v>
      </c>
    </row>
    <row r="292" spans="1:15" x14ac:dyDescent="0.3">
      <c r="A292" t="s">
        <v>71</v>
      </c>
      <c r="B292">
        <v>176</v>
      </c>
      <c r="C292">
        <v>130127620</v>
      </c>
      <c r="D292" t="s">
        <v>621</v>
      </c>
      <c r="E292" t="s">
        <v>8669</v>
      </c>
      <c r="F292" t="s">
        <v>13</v>
      </c>
      <c r="G292" t="s">
        <v>14</v>
      </c>
      <c r="H292">
        <v>100000000</v>
      </c>
      <c r="I292">
        <v>2007</v>
      </c>
      <c r="J292">
        <v>7.8</v>
      </c>
      <c r="K292" t="s">
        <v>4657</v>
      </c>
      <c r="L292" t="s">
        <v>8356</v>
      </c>
      <c r="M292" t="s">
        <v>1224</v>
      </c>
    </row>
    <row r="293" spans="1:15" x14ac:dyDescent="0.3">
      <c r="A293" t="s">
        <v>10</v>
      </c>
      <c r="B293">
        <v>141</v>
      </c>
      <c r="C293">
        <v>146282411</v>
      </c>
      <c r="D293" t="s">
        <v>625</v>
      </c>
      <c r="E293" t="s">
        <v>8670</v>
      </c>
      <c r="F293" t="s">
        <v>13</v>
      </c>
      <c r="G293" t="s">
        <v>14</v>
      </c>
      <c r="H293">
        <v>115000000</v>
      </c>
      <c r="I293">
        <v>1994</v>
      </c>
      <c r="J293">
        <v>7.2</v>
      </c>
      <c r="K293" t="s">
        <v>476</v>
      </c>
      <c r="L293" t="s">
        <v>600</v>
      </c>
      <c r="M293" t="s">
        <v>3630</v>
      </c>
    </row>
    <row r="294" spans="1:15" x14ac:dyDescent="0.3">
      <c r="A294" t="s">
        <v>627</v>
      </c>
      <c r="B294">
        <v>106</v>
      </c>
      <c r="C294">
        <v>65452312</v>
      </c>
      <c r="D294" t="s">
        <v>123</v>
      </c>
      <c r="E294" t="s">
        <v>8671</v>
      </c>
      <c r="F294" t="s">
        <v>13</v>
      </c>
      <c r="G294" t="s">
        <v>14</v>
      </c>
      <c r="H294">
        <v>100000000</v>
      </c>
      <c r="I294">
        <v>2009</v>
      </c>
      <c r="J294">
        <v>6.4</v>
      </c>
      <c r="K294" t="s">
        <v>476</v>
      </c>
      <c r="L294" t="s">
        <v>8356</v>
      </c>
      <c r="M294" t="s">
        <v>3630</v>
      </c>
    </row>
    <row r="295" spans="1:15" x14ac:dyDescent="0.3">
      <c r="A295" t="s">
        <v>629</v>
      </c>
      <c r="B295">
        <v>98</v>
      </c>
      <c r="C295">
        <v>148383780</v>
      </c>
      <c r="D295" t="s">
        <v>606</v>
      </c>
      <c r="E295" t="s">
        <v>8672</v>
      </c>
      <c r="F295" t="s">
        <v>13</v>
      </c>
      <c r="G295" t="s">
        <v>14</v>
      </c>
      <c r="H295">
        <v>100000000</v>
      </c>
      <c r="I295">
        <v>2010</v>
      </c>
      <c r="J295">
        <v>5.5</v>
      </c>
      <c r="K295" t="s">
        <v>600</v>
      </c>
      <c r="L295" t="s">
        <v>6856</v>
      </c>
    </row>
    <row r="296" spans="1:15" x14ac:dyDescent="0.3">
      <c r="A296" t="s">
        <v>631</v>
      </c>
      <c r="B296">
        <v>116</v>
      </c>
      <c r="C296">
        <v>119219978</v>
      </c>
      <c r="D296" t="s">
        <v>632</v>
      </c>
      <c r="E296" t="s">
        <v>8673</v>
      </c>
      <c r="F296" t="s">
        <v>13</v>
      </c>
      <c r="G296" t="s">
        <v>14</v>
      </c>
      <c r="H296">
        <v>100000000</v>
      </c>
      <c r="I296">
        <v>2010</v>
      </c>
      <c r="J296">
        <v>6.7</v>
      </c>
      <c r="K296" t="s">
        <v>476</v>
      </c>
      <c r="L296" t="s">
        <v>600</v>
      </c>
      <c r="M296" t="s">
        <v>8356</v>
      </c>
    </row>
    <row r="297" spans="1:15" x14ac:dyDescent="0.3">
      <c r="A297" t="s">
        <v>634</v>
      </c>
      <c r="B297">
        <v>115</v>
      </c>
      <c r="C297">
        <v>101228120</v>
      </c>
      <c r="D297" t="s">
        <v>635</v>
      </c>
      <c r="E297" t="s">
        <v>8674</v>
      </c>
      <c r="F297" t="s">
        <v>13</v>
      </c>
      <c r="G297" t="s">
        <v>14</v>
      </c>
      <c r="H297">
        <v>100000000</v>
      </c>
      <c r="I297">
        <v>1996</v>
      </c>
      <c r="J297">
        <v>6.1</v>
      </c>
      <c r="K297" t="s">
        <v>476</v>
      </c>
      <c r="L297" t="s">
        <v>1224</v>
      </c>
      <c r="M297" t="s">
        <v>8357</v>
      </c>
      <c r="N297" t="s">
        <v>3630</v>
      </c>
    </row>
    <row r="298" spans="1:15" x14ac:dyDescent="0.3">
      <c r="A298" t="s">
        <v>637</v>
      </c>
      <c r="B298">
        <v>165</v>
      </c>
      <c r="C298">
        <v>162804648</v>
      </c>
      <c r="D298" t="s">
        <v>638</v>
      </c>
      <c r="E298" t="s">
        <v>8675</v>
      </c>
      <c r="F298" t="s">
        <v>13</v>
      </c>
      <c r="G298" t="s">
        <v>14</v>
      </c>
      <c r="H298">
        <v>100000000</v>
      </c>
      <c r="I298">
        <v>2012</v>
      </c>
      <c r="J298">
        <v>8.5</v>
      </c>
      <c r="K298" t="s">
        <v>1224</v>
      </c>
      <c r="L298" t="s">
        <v>5244</v>
      </c>
    </row>
    <row r="299" spans="1:15" x14ac:dyDescent="0.3">
      <c r="A299" t="s">
        <v>640</v>
      </c>
      <c r="B299">
        <v>91</v>
      </c>
      <c r="C299">
        <v>100117603</v>
      </c>
      <c r="D299" t="s">
        <v>642</v>
      </c>
      <c r="E299" t="s">
        <v>8676</v>
      </c>
      <c r="F299" t="s">
        <v>13</v>
      </c>
      <c r="G299" t="s">
        <v>14</v>
      </c>
      <c r="H299">
        <v>100000000</v>
      </c>
      <c r="I299">
        <v>1996</v>
      </c>
      <c r="J299">
        <v>6.9</v>
      </c>
      <c r="K299" t="s">
        <v>4022</v>
      </c>
      <c r="L299" t="s">
        <v>1224</v>
      </c>
      <c r="M299" t="s">
        <v>6304</v>
      </c>
      <c r="N299" t="s">
        <v>6060</v>
      </c>
      <c r="O299" t="s">
        <v>6856</v>
      </c>
    </row>
    <row r="300" spans="1:15" x14ac:dyDescent="0.3">
      <c r="A300" t="s">
        <v>644</v>
      </c>
      <c r="B300">
        <v>78</v>
      </c>
      <c r="C300">
        <v>89296573</v>
      </c>
      <c r="D300" t="s">
        <v>102</v>
      </c>
      <c r="E300" t="s">
        <v>8677</v>
      </c>
      <c r="F300" t="s">
        <v>13</v>
      </c>
      <c r="G300" t="s">
        <v>14</v>
      </c>
      <c r="H300">
        <v>100000000</v>
      </c>
      <c r="I300">
        <v>2000</v>
      </c>
      <c r="J300">
        <v>7.3</v>
      </c>
      <c r="K300" t="s">
        <v>340</v>
      </c>
      <c r="L300" t="s">
        <v>4022</v>
      </c>
      <c r="M300" t="s">
        <v>600</v>
      </c>
      <c r="N300" t="s">
        <v>6304</v>
      </c>
      <c r="O300" t="s">
        <v>455</v>
      </c>
    </row>
    <row r="301" spans="1:15" x14ac:dyDescent="0.3">
      <c r="A301" t="s">
        <v>646</v>
      </c>
      <c r="B301">
        <v>103</v>
      </c>
      <c r="C301">
        <v>85017401</v>
      </c>
      <c r="D301" t="s">
        <v>19</v>
      </c>
      <c r="E301" t="s">
        <v>8678</v>
      </c>
      <c r="F301" t="s">
        <v>13</v>
      </c>
      <c r="G301" t="s">
        <v>14</v>
      </c>
      <c r="H301">
        <v>92000000</v>
      </c>
      <c r="I301">
        <v>2012</v>
      </c>
      <c r="J301">
        <v>6.7</v>
      </c>
      <c r="K301" t="s">
        <v>476</v>
      </c>
      <c r="L301" t="s">
        <v>340</v>
      </c>
      <c r="M301" t="s">
        <v>3630</v>
      </c>
    </row>
    <row r="302" spans="1:15" x14ac:dyDescent="0.3">
      <c r="A302" t="s">
        <v>253</v>
      </c>
      <c r="B302">
        <v>131</v>
      </c>
      <c r="C302">
        <v>173005002</v>
      </c>
      <c r="D302" t="s">
        <v>649</v>
      </c>
      <c r="E302" t="s">
        <v>8679</v>
      </c>
      <c r="F302" t="s">
        <v>13</v>
      </c>
      <c r="G302" t="s">
        <v>14</v>
      </c>
      <c r="H302">
        <v>100000000</v>
      </c>
      <c r="I302">
        <v>2004</v>
      </c>
      <c r="J302">
        <v>6.9</v>
      </c>
      <c r="K302" t="s">
        <v>476</v>
      </c>
      <c r="L302" t="s">
        <v>340</v>
      </c>
      <c r="M302" t="s">
        <v>600</v>
      </c>
      <c r="N302" t="s">
        <v>6304</v>
      </c>
      <c r="O302" t="s">
        <v>8357</v>
      </c>
    </row>
    <row r="303" spans="1:15" x14ac:dyDescent="0.3">
      <c r="A303" t="s">
        <v>651</v>
      </c>
      <c r="B303">
        <v>104</v>
      </c>
      <c r="C303">
        <v>75030163</v>
      </c>
      <c r="D303" t="s">
        <v>57</v>
      </c>
      <c r="E303" t="s">
        <v>8680</v>
      </c>
      <c r="F303" t="s">
        <v>13</v>
      </c>
      <c r="G303" t="s">
        <v>14</v>
      </c>
      <c r="H303">
        <v>100000000</v>
      </c>
      <c r="I303">
        <v>2006</v>
      </c>
      <c r="J303">
        <v>5.0999999999999996</v>
      </c>
      <c r="K303" t="s">
        <v>476</v>
      </c>
      <c r="L303" t="s">
        <v>340</v>
      </c>
      <c r="M303" t="s">
        <v>6304</v>
      </c>
      <c r="N303" t="s">
        <v>455</v>
      </c>
    </row>
    <row r="304" spans="1:15" x14ac:dyDescent="0.3">
      <c r="A304" t="s">
        <v>653</v>
      </c>
      <c r="B304">
        <v>101</v>
      </c>
      <c r="C304">
        <v>77222184</v>
      </c>
      <c r="D304" t="s">
        <v>194</v>
      </c>
      <c r="E304" t="s">
        <v>8681</v>
      </c>
      <c r="F304" t="s">
        <v>13</v>
      </c>
      <c r="G304" t="s">
        <v>275</v>
      </c>
      <c r="H304">
        <v>100000000</v>
      </c>
      <c r="I304">
        <v>2009</v>
      </c>
      <c r="J304">
        <v>6.8</v>
      </c>
      <c r="K304" t="s">
        <v>340</v>
      </c>
      <c r="L304" t="s">
        <v>1224</v>
      </c>
      <c r="M304" t="s">
        <v>6304</v>
      </c>
      <c r="N304" t="s">
        <v>455</v>
      </c>
    </row>
    <row r="305" spans="1:15" x14ac:dyDescent="0.3">
      <c r="A305" t="s">
        <v>336</v>
      </c>
      <c r="B305">
        <v>111</v>
      </c>
      <c r="C305">
        <v>34964818</v>
      </c>
      <c r="D305" t="s">
        <v>76</v>
      </c>
      <c r="E305" t="s">
        <v>8527</v>
      </c>
      <c r="F305" t="s">
        <v>13</v>
      </c>
      <c r="G305" t="s">
        <v>14</v>
      </c>
      <c r="H305">
        <v>150000000</v>
      </c>
      <c r="I305">
        <v>2015</v>
      </c>
      <c r="J305">
        <v>5.8</v>
      </c>
      <c r="K305" t="s">
        <v>340</v>
      </c>
      <c r="L305" t="s">
        <v>6304</v>
      </c>
      <c r="M305" t="s">
        <v>455</v>
      </c>
    </row>
    <row r="306" spans="1:15" x14ac:dyDescent="0.3">
      <c r="A306" t="s">
        <v>655</v>
      </c>
      <c r="B306">
        <v>102</v>
      </c>
      <c r="C306">
        <v>107515297</v>
      </c>
      <c r="D306" t="s">
        <v>225</v>
      </c>
      <c r="E306" t="s">
        <v>8682</v>
      </c>
      <c r="F306" t="s">
        <v>13</v>
      </c>
      <c r="G306" t="s">
        <v>14</v>
      </c>
      <c r="H306">
        <v>100000000</v>
      </c>
      <c r="I306">
        <v>2013</v>
      </c>
      <c r="J306">
        <v>6.7</v>
      </c>
      <c r="K306" t="s">
        <v>340</v>
      </c>
      <c r="L306" t="s">
        <v>4022</v>
      </c>
      <c r="M306" t="s">
        <v>6304</v>
      </c>
      <c r="N306" t="s">
        <v>455</v>
      </c>
    </row>
    <row r="307" spans="1:15" x14ac:dyDescent="0.3">
      <c r="A307" t="s">
        <v>657</v>
      </c>
      <c r="B307">
        <v>103</v>
      </c>
      <c r="C307">
        <v>67631157</v>
      </c>
      <c r="D307" t="s">
        <v>658</v>
      </c>
      <c r="E307" t="s">
        <v>8683</v>
      </c>
      <c r="F307" t="s">
        <v>13</v>
      </c>
      <c r="G307" t="s">
        <v>14</v>
      </c>
      <c r="H307">
        <v>100000000</v>
      </c>
      <c r="I307">
        <v>2010</v>
      </c>
      <c r="J307">
        <v>6</v>
      </c>
      <c r="K307" t="s">
        <v>476</v>
      </c>
      <c r="L307" t="s">
        <v>6856</v>
      </c>
      <c r="M307" t="s">
        <v>3630</v>
      </c>
    </row>
    <row r="308" spans="1:15" x14ac:dyDescent="0.3">
      <c r="A308" t="s">
        <v>660</v>
      </c>
      <c r="B308">
        <v>121</v>
      </c>
      <c r="C308">
        <v>66862068</v>
      </c>
      <c r="D308" t="s">
        <v>661</v>
      </c>
      <c r="E308" t="s">
        <v>8684</v>
      </c>
      <c r="F308" t="s">
        <v>13</v>
      </c>
      <c r="G308" t="s">
        <v>14</v>
      </c>
      <c r="H308">
        <v>83000000</v>
      </c>
      <c r="I308">
        <v>1999</v>
      </c>
      <c r="J308">
        <v>5.7</v>
      </c>
      <c r="K308" t="s">
        <v>476</v>
      </c>
      <c r="L308" t="s">
        <v>455</v>
      </c>
      <c r="M308" t="s">
        <v>2271</v>
      </c>
      <c r="N308" t="s">
        <v>8357</v>
      </c>
    </row>
    <row r="309" spans="1:15" x14ac:dyDescent="0.3">
      <c r="A309" t="s">
        <v>361</v>
      </c>
      <c r="B309">
        <v>143</v>
      </c>
      <c r="C309">
        <v>57366262</v>
      </c>
      <c r="D309" t="s">
        <v>663</v>
      </c>
      <c r="E309" t="s">
        <v>8685</v>
      </c>
      <c r="F309" t="s">
        <v>13</v>
      </c>
      <c r="G309" t="s">
        <v>275</v>
      </c>
      <c r="H309">
        <v>100000000</v>
      </c>
      <c r="I309">
        <v>2006</v>
      </c>
      <c r="J309">
        <v>8</v>
      </c>
      <c r="K309" t="s">
        <v>340</v>
      </c>
      <c r="L309" t="s">
        <v>1224</v>
      </c>
      <c r="M309" t="s">
        <v>3630</v>
      </c>
    </row>
    <row r="310" spans="1:15" x14ac:dyDescent="0.3">
      <c r="A310" t="s">
        <v>172</v>
      </c>
      <c r="B310">
        <v>240</v>
      </c>
      <c r="C310">
        <v>116866727</v>
      </c>
      <c r="D310" t="s">
        <v>665</v>
      </c>
      <c r="E310" t="s">
        <v>8686</v>
      </c>
      <c r="F310" t="s">
        <v>13</v>
      </c>
      <c r="G310" t="s">
        <v>14</v>
      </c>
      <c r="H310">
        <v>100000000</v>
      </c>
      <c r="I310">
        <v>2013</v>
      </c>
      <c r="J310">
        <v>8.1999999999999993</v>
      </c>
      <c r="K310" t="s">
        <v>4657</v>
      </c>
      <c r="L310" t="s">
        <v>600</v>
      </c>
      <c r="M310" t="s">
        <v>8356</v>
      </c>
      <c r="N310" t="s">
        <v>1224</v>
      </c>
    </row>
    <row r="311" spans="1:15" x14ac:dyDescent="0.3">
      <c r="A311" t="s">
        <v>475</v>
      </c>
      <c r="B311">
        <v>121</v>
      </c>
      <c r="C311">
        <v>184031112</v>
      </c>
      <c r="D311" t="s">
        <v>16</v>
      </c>
      <c r="E311" t="s">
        <v>8687</v>
      </c>
      <c r="F311" t="s">
        <v>13</v>
      </c>
      <c r="G311" t="s">
        <v>14</v>
      </c>
      <c r="H311">
        <v>100000000</v>
      </c>
      <c r="I311">
        <v>1995</v>
      </c>
      <c r="J311">
        <v>5.4</v>
      </c>
      <c r="K311" t="s">
        <v>476</v>
      </c>
      <c r="L311" t="s">
        <v>340</v>
      </c>
      <c r="M311" t="s">
        <v>455</v>
      </c>
    </row>
    <row r="312" spans="1:15" x14ac:dyDescent="0.3">
      <c r="A312" t="s">
        <v>468</v>
      </c>
      <c r="B312">
        <v>129</v>
      </c>
      <c r="C312">
        <v>54700065</v>
      </c>
      <c r="D312" t="s">
        <v>668</v>
      </c>
      <c r="E312" t="s">
        <v>8688</v>
      </c>
      <c r="F312" t="s">
        <v>13</v>
      </c>
      <c r="G312" t="s">
        <v>14</v>
      </c>
      <c r="H312">
        <v>105000000</v>
      </c>
      <c r="I312">
        <v>1997</v>
      </c>
      <c r="J312">
        <v>7.2</v>
      </c>
      <c r="K312" t="s">
        <v>476</v>
      </c>
      <c r="L312" t="s">
        <v>4295</v>
      </c>
      <c r="M312" t="s">
        <v>8358</v>
      </c>
    </row>
    <row r="313" spans="1:15" x14ac:dyDescent="0.3">
      <c r="A313" t="s">
        <v>670</v>
      </c>
      <c r="B313">
        <v>172</v>
      </c>
      <c r="C313">
        <v>27098580</v>
      </c>
      <c r="D313" t="s">
        <v>671</v>
      </c>
      <c r="E313" t="s">
        <v>8689</v>
      </c>
      <c r="F313" t="s">
        <v>13</v>
      </c>
      <c r="G313" t="s">
        <v>275</v>
      </c>
      <c r="H313">
        <v>102000000</v>
      </c>
      <c r="I313">
        <v>2012</v>
      </c>
      <c r="J313">
        <v>7.5</v>
      </c>
      <c r="K313" t="s">
        <v>1224</v>
      </c>
      <c r="L313" t="s">
        <v>4295</v>
      </c>
    </row>
    <row r="314" spans="1:15" x14ac:dyDescent="0.3">
      <c r="A314" t="s">
        <v>43</v>
      </c>
      <c r="B314">
        <v>101</v>
      </c>
      <c r="C314">
        <v>55673333</v>
      </c>
      <c r="D314" t="s">
        <v>673</v>
      </c>
      <c r="E314" t="s">
        <v>8690</v>
      </c>
      <c r="F314" t="s">
        <v>13</v>
      </c>
      <c r="G314" t="s">
        <v>14</v>
      </c>
      <c r="H314">
        <v>80000000</v>
      </c>
      <c r="I314">
        <v>2010</v>
      </c>
      <c r="J314">
        <v>7</v>
      </c>
      <c r="K314" t="s">
        <v>476</v>
      </c>
      <c r="L314" t="s">
        <v>340</v>
      </c>
      <c r="M314" t="s">
        <v>4022</v>
      </c>
      <c r="N314" t="s">
        <v>6304</v>
      </c>
      <c r="O314" t="s">
        <v>455</v>
      </c>
    </row>
    <row r="315" spans="1:15" x14ac:dyDescent="0.3">
      <c r="A315" t="s">
        <v>675</v>
      </c>
      <c r="B315">
        <v>87</v>
      </c>
      <c r="C315">
        <v>40198710</v>
      </c>
      <c r="D315" t="s">
        <v>676</v>
      </c>
      <c r="E315" t="s">
        <v>8691</v>
      </c>
      <c r="F315" t="s">
        <v>13</v>
      </c>
      <c r="G315" t="s">
        <v>14</v>
      </c>
      <c r="H315">
        <v>100000000</v>
      </c>
      <c r="I315">
        <v>2004</v>
      </c>
      <c r="J315">
        <v>3.3</v>
      </c>
      <c r="K315" t="s">
        <v>476</v>
      </c>
      <c r="L315" t="s">
        <v>8356</v>
      </c>
      <c r="M315" t="s">
        <v>455</v>
      </c>
      <c r="N315" t="s">
        <v>6856</v>
      </c>
      <c r="O315" t="s">
        <v>3630</v>
      </c>
    </row>
    <row r="316" spans="1:15" x14ac:dyDescent="0.3">
      <c r="A316" t="s">
        <v>97</v>
      </c>
      <c r="B316">
        <v>101</v>
      </c>
      <c r="C316">
        <v>72660029</v>
      </c>
      <c r="D316" t="s">
        <v>50</v>
      </c>
      <c r="E316" t="s">
        <v>8692</v>
      </c>
      <c r="F316" t="s">
        <v>13</v>
      </c>
      <c r="G316" t="s">
        <v>14</v>
      </c>
      <c r="H316">
        <v>100000000</v>
      </c>
      <c r="I316">
        <v>2014</v>
      </c>
      <c r="J316">
        <v>6</v>
      </c>
      <c r="K316" t="s">
        <v>476</v>
      </c>
      <c r="L316" t="s">
        <v>340</v>
      </c>
    </row>
    <row r="317" spans="1:15" x14ac:dyDescent="0.3">
      <c r="A317" t="s">
        <v>595</v>
      </c>
      <c r="B317">
        <v>95</v>
      </c>
      <c r="C317">
        <v>38120554</v>
      </c>
      <c r="D317" t="s">
        <v>147</v>
      </c>
      <c r="E317" t="s">
        <v>8693</v>
      </c>
      <c r="F317" t="s">
        <v>13</v>
      </c>
      <c r="G317" t="s">
        <v>14</v>
      </c>
      <c r="H317">
        <v>140000000</v>
      </c>
      <c r="I317">
        <v>2002</v>
      </c>
      <c r="J317">
        <v>7.1</v>
      </c>
      <c r="K317" t="s">
        <v>340</v>
      </c>
      <c r="L317" t="s">
        <v>4022</v>
      </c>
      <c r="M317" t="s">
        <v>6304</v>
      </c>
      <c r="N317" t="s">
        <v>4295</v>
      </c>
    </row>
    <row r="318" spans="1:15" x14ac:dyDescent="0.3">
      <c r="A318" t="s">
        <v>680</v>
      </c>
      <c r="B318">
        <v>102</v>
      </c>
      <c r="C318">
        <v>49392095</v>
      </c>
      <c r="D318" t="s">
        <v>681</v>
      </c>
      <c r="E318" t="s">
        <v>8694</v>
      </c>
      <c r="F318" t="s">
        <v>13</v>
      </c>
      <c r="G318" t="s">
        <v>14</v>
      </c>
      <c r="H318">
        <v>100000000</v>
      </c>
      <c r="I318">
        <v>2009</v>
      </c>
      <c r="J318">
        <v>5.4</v>
      </c>
      <c r="K318" t="s">
        <v>340</v>
      </c>
      <c r="L318" t="s">
        <v>600</v>
      </c>
      <c r="M318" t="s">
        <v>4295</v>
      </c>
    </row>
    <row r="319" spans="1:15" x14ac:dyDescent="0.3">
      <c r="A319" t="s">
        <v>683</v>
      </c>
      <c r="B319">
        <v>131</v>
      </c>
      <c r="C319">
        <v>39292022</v>
      </c>
      <c r="D319" t="s">
        <v>19</v>
      </c>
      <c r="E319" t="s">
        <v>8695</v>
      </c>
      <c r="F319" t="s">
        <v>13</v>
      </c>
      <c r="G319" t="s">
        <v>14</v>
      </c>
      <c r="H319">
        <v>90000000</v>
      </c>
      <c r="I319">
        <v>2014</v>
      </c>
      <c r="J319">
        <v>6.1</v>
      </c>
      <c r="K319" t="s">
        <v>476</v>
      </c>
      <c r="L319" t="s">
        <v>340</v>
      </c>
      <c r="M319" t="s">
        <v>3630</v>
      </c>
    </row>
    <row r="320" spans="1:15" x14ac:dyDescent="0.3">
      <c r="A320" t="s">
        <v>685</v>
      </c>
      <c r="B320">
        <v>114</v>
      </c>
      <c r="C320">
        <v>28772222</v>
      </c>
      <c r="D320" t="s">
        <v>686</v>
      </c>
      <c r="E320" t="s">
        <v>8696</v>
      </c>
      <c r="F320" t="s">
        <v>13</v>
      </c>
      <c r="G320" t="s">
        <v>14</v>
      </c>
      <c r="H320">
        <v>105000000</v>
      </c>
      <c r="I320">
        <v>2015</v>
      </c>
      <c r="J320">
        <v>5.3</v>
      </c>
      <c r="K320" t="s">
        <v>476</v>
      </c>
      <c r="L320" t="s">
        <v>8356</v>
      </c>
      <c r="M320" t="s">
        <v>8359</v>
      </c>
      <c r="N320" t="s">
        <v>3630</v>
      </c>
    </row>
    <row r="321" spans="1:16" x14ac:dyDescent="0.3">
      <c r="A321" t="s">
        <v>688</v>
      </c>
      <c r="B321">
        <v>94</v>
      </c>
      <c r="C321">
        <v>17010646</v>
      </c>
      <c r="D321" t="s">
        <v>184</v>
      </c>
      <c r="E321" t="s">
        <v>8697</v>
      </c>
      <c r="F321" t="s">
        <v>13</v>
      </c>
      <c r="G321" t="s">
        <v>14</v>
      </c>
      <c r="H321">
        <v>84000000</v>
      </c>
      <c r="I321">
        <v>2005</v>
      </c>
      <c r="J321">
        <v>2.2000000000000002</v>
      </c>
      <c r="K321" t="s">
        <v>600</v>
      </c>
      <c r="L321" t="s">
        <v>6304</v>
      </c>
      <c r="M321" t="s">
        <v>455</v>
      </c>
    </row>
    <row r="322" spans="1:16" x14ac:dyDescent="0.3">
      <c r="A322" t="s">
        <v>302</v>
      </c>
      <c r="B322">
        <v>122</v>
      </c>
      <c r="C322">
        <v>24985612</v>
      </c>
      <c r="D322" t="s">
        <v>690</v>
      </c>
      <c r="E322" t="s">
        <v>8698</v>
      </c>
      <c r="F322" t="s">
        <v>13</v>
      </c>
      <c r="G322" t="s">
        <v>14</v>
      </c>
      <c r="H322">
        <v>100000000</v>
      </c>
      <c r="I322">
        <v>2015</v>
      </c>
      <c r="J322">
        <v>7</v>
      </c>
      <c r="K322" t="s">
        <v>476</v>
      </c>
      <c r="L322" t="s">
        <v>340</v>
      </c>
      <c r="M322" t="s">
        <v>4657</v>
      </c>
      <c r="N322" t="s">
        <v>1224</v>
      </c>
      <c r="O322" t="s">
        <v>7881</v>
      </c>
      <c r="P322" t="s">
        <v>3630</v>
      </c>
    </row>
    <row r="323" spans="1:16" x14ac:dyDescent="0.3">
      <c r="A323" t="s">
        <v>692</v>
      </c>
      <c r="B323">
        <v>95</v>
      </c>
      <c r="C323">
        <v>4411102</v>
      </c>
      <c r="D323" t="s">
        <v>693</v>
      </c>
      <c r="E323" t="s">
        <v>8699</v>
      </c>
      <c r="F323" t="s">
        <v>13</v>
      </c>
      <c r="G323" t="s">
        <v>14</v>
      </c>
      <c r="H323">
        <v>100000000</v>
      </c>
      <c r="I323">
        <v>2002</v>
      </c>
      <c r="J323">
        <v>3.8</v>
      </c>
      <c r="K323" t="s">
        <v>476</v>
      </c>
      <c r="L323" t="s">
        <v>600</v>
      </c>
      <c r="M323" t="s">
        <v>4295</v>
      </c>
    </row>
    <row r="324" spans="1:16" x14ac:dyDescent="0.3">
      <c r="A324" t="s">
        <v>412</v>
      </c>
      <c r="B324">
        <v>115</v>
      </c>
      <c r="C324">
        <v>35024475</v>
      </c>
      <c r="D324" t="s">
        <v>695</v>
      </c>
      <c r="E324" t="s">
        <v>8700</v>
      </c>
      <c r="F324" t="s">
        <v>13</v>
      </c>
      <c r="G324" t="s">
        <v>525</v>
      </c>
      <c r="H324">
        <v>100000000</v>
      </c>
      <c r="I324">
        <v>2010</v>
      </c>
      <c r="J324">
        <v>6.9</v>
      </c>
      <c r="K324" t="s">
        <v>476</v>
      </c>
      <c r="L324" t="s">
        <v>1224</v>
      </c>
      <c r="M324" t="s">
        <v>3630</v>
      </c>
      <c r="N324" t="s">
        <v>8358</v>
      </c>
    </row>
    <row r="325" spans="1:16" x14ac:dyDescent="0.3">
      <c r="A325" t="s">
        <v>697</v>
      </c>
      <c r="B325">
        <v>88</v>
      </c>
      <c r="C325">
        <v>130174897</v>
      </c>
      <c r="D325" t="s">
        <v>166</v>
      </c>
      <c r="E325" t="s">
        <v>8701</v>
      </c>
      <c r="F325" t="s">
        <v>13</v>
      </c>
      <c r="G325" t="s">
        <v>14</v>
      </c>
      <c r="H325">
        <v>99000000</v>
      </c>
      <c r="I325">
        <v>2015</v>
      </c>
      <c r="J325">
        <v>7.2</v>
      </c>
      <c r="K325" t="s">
        <v>340</v>
      </c>
      <c r="L325" t="s">
        <v>4022</v>
      </c>
      <c r="M325" t="s">
        <v>600</v>
      </c>
      <c r="N325" t="s">
        <v>6304</v>
      </c>
    </row>
    <row r="326" spans="1:16" x14ac:dyDescent="0.3">
      <c r="A326" t="s">
        <v>700</v>
      </c>
      <c r="B326">
        <v>110</v>
      </c>
      <c r="C326">
        <v>10200000</v>
      </c>
      <c r="D326" t="s">
        <v>701</v>
      </c>
      <c r="E326" t="s">
        <v>8702</v>
      </c>
      <c r="F326" t="s">
        <v>13</v>
      </c>
      <c r="G326" t="s">
        <v>14</v>
      </c>
      <c r="H326">
        <v>10000000</v>
      </c>
      <c r="I326">
        <v>1997</v>
      </c>
      <c r="J326">
        <v>7.3</v>
      </c>
      <c r="K326" t="s">
        <v>1224</v>
      </c>
      <c r="L326" t="s">
        <v>8357</v>
      </c>
      <c r="M326" t="s">
        <v>3630</v>
      </c>
    </row>
    <row r="327" spans="1:16" x14ac:dyDescent="0.3">
      <c r="A327" t="s">
        <v>190</v>
      </c>
      <c r="B327">
        <v>130</v>
      </c>
      <c r="C327">
        <v>202007640</v>
      </c>
      <c r="D327" t="s">
        <v>703</v>
      </c>
      <c r="E327" t="s">
        <v>8703</v>
      </c>
      <c r="F327" t="s">
        <v>13</v>
      </c>
      <c r="G327" t="s">
        <v>14</v>
      </c>
      <c r="H327">
        <v>98000000</v>
      </c>
      <c r="I327">
        <v>2001</v>
      </c>
      <c r="J327">
        <v>6.3</v>
      </c>
      <c r="K327" t="s">
        <v>476</v>
      </c>
      <c r="L327" t="s">
        <v>340</v>
      </c>
      <c r="M327" t="s">
        <v>455</v>
      </c>
      <c r="N327" t="s">
        <v>3630</v>
      </c>
    </row>
    <row r="328" spans="1:16" x14ac:dyDescent="0.3">
      <c r="A328" t="s">
        <v>172</v>
      </c>
      <c r="B328">
        <v>216</v>
      </c>
      <c r="C328">
        <v>77679638</v>
      </c>
      <c r="D328" t="s">
        <v>705</v>
      </c>
      <c r="E328" t="s">
        <v>8704</v>
      </c>
      <c r="F328" t="s">
        <v>13</v>
      </c>
      <c r="G328" t="s">
        <v>14</v>
      </c>
      <c r="H328">
        <v>100000000</v>
      </c>
      <c r="I328">
        <v>2002</v>
      </c>
      <c r="J328">
        <v>7.5</v>
      </c>
      <c r="K328" t="s">
        <v>8356</v>
      </c>
      <c r="L328" t="s">
        <v>1224</v>
      </c>
    </row>
    <row r="329" spans="1:16" x14ac:dyDescent="0.3">
      <c r="A329" t="s">
        <v>707</v>
      </c>
      <c r="B329">
        <v>146</v>
      </c>
      <c r="C329">
        <v>9213</v>
      </c>
      <c r="D329" t="s">
        <v>708</v>
      </c>
      <c r="E329" t="s">
        <v>8705</v>
      </c>
      <c r="F329" t="s">
        <v>710</v>
      </c>
      <c r="G329" t="s">
        <v>319</v>
      </c>
      <c r="H329">
        <v>94000000</v>
      </c>
      <c r="I329">
        <v>2011</v>
      </c>
      <c r="J329">
        <v>7.6</v>
      </c>
      <c r="K329" t="s">
        <v>1224</v>
      </c>
      <c r="L329" t="s">
        <v>7881</v>
      </c>
      <c r="M329" t="s">
        <v>6856</v>
      </c>
      <c r="N329" t="s">
        <v>8358</v>
      </c>
    </row>
    <row r="330" spans="1:16" x14ac:dyDescent="0.3">
      <c r="A330" t="s">
        <v>711</v>
      </c>
      <c r="B330">
        <v>85</v>
      </c>
      <c r="C330">
        <v>58867694</v>
      </c>
      <c r="D330" t="s">
        <v>712</v>
      </c>
      <c r="E330" t="s">
        <v>8706</v>
      </c>
      <c r="F330" t="s">
        <v>13</v>
      </c>
      <c r="G330" t="s">
        <v>14</v>
      </c>
      <c r="H330">
        <v>100000000</v>
      </c>
      <c r="I330">
        <v>2007</v>
      </c>
      <c r="J330">
        <v>6.8</v>
      </c>
      <c r="K330" t="s">
        <v>4022</v>
      </c>
      <c r="L330" t="s">
        <v>600</v>
      </c>
      <c r="M330" t="s">
        <v>6304</v>
      </c>
      <c r="N330" t="s">
        <v>8359</v>
      </c>
    </row>
    <row r="331" spans="1:16" x14ac:dyDescent="0.3">
      <c r="A331" t="s">
        <v>714</v>
      </c>
      <c r="B331">
        <v>93</v>
      </c>
      <c r="C331">
        <v>59475623</v>
      </c>
      <c r="D331" t="s">
        <v>715</v>
      </c>
      <c r="E331" t="s">
        <v>8707</v>
      </c>
      <c r="F331" t="s">
        <v>13</v>
      </c>
      <c r="G331" t="s">
        <v>14</v>
      </c>
      <c r="H331">
        <v>90000000</v>
      </c>
      <c r="I331">
        <v>2004</v>
      </c>
      <c r="J331">
        <v>5.2</v>
      </c>
      <c r="K331" t="s">
        <v>600</v>
      </c>
      <c r="L331" t="s">
        <v>4295</v>
      </c>
      <c r="M331" t="s">
        <v>3630</v>
      </c>
    </row>
    <row r="332" spans="1:16" x14ac:dyDescent="0.3">
      <c r="A332" t="s">
        <v>71</v>
      </c>
      <c r="B332">
        <v>152</v>
      </c>
      <c r="C332">
        <v>108638745</v>
      </c>
      <c r="D332" t="s">
        <v>717</v>
      </c>
      <c r="E332" t="s">
        <v>8708</v>
      </c>
      <c r="F332" t="s">
        <v>13</v>
      </c>
      <c r="G332" t="s">
        <v>14</v>
      </c>
      <c r="H332">
        <v>92000000</v>
      </c>
      <c r="I332">
        <v>2001</v>
      </c>
      <c r="J332">
        <v>7.7</v>
      </c>
      <c r="K332" t="s">
        <v>1224</v>
      </c>
      <c r="L332" t="s">
        <v>7881</v>
      </c>
      <c r="M332" t="s">
        <v>8358</v>
      </c>
    </row>
    <row r="333" spans="1:16" x14ac:dyDescent="0.3">
      <c r="A333" t="s">
        <v>719</v>
      </c>
      <c r="B333">
        <v>85</v>
      </c>
      <c r="C333">
        <v>86897182</v>
      </c>
      <c r="D333" t="s">
        <v>600</v>
      </c>
      <c r="E333" t="s">
        <v>8709</v>
      </c>
      <c r="F333" t="s">
        <v>13</v>
      </c>
      <c r="G333" t="s">
        <v>14</v>
      </c>
      <c r="H333">
        <v>95000000</v>
      </c>
      <c r="I333">
        <v>2012</v>
      </c>
      <c r="J333">
        <v>6.2</v>
      </c>
      <c r="K333" t="s">
        <v>600</v>
      </c>
    </row>
    <row r="334" spans="1:16" x14ac:dyDescent="0.3">
      <c r="A334" t="s">
        <v>721</v>
      </c>
      <c r="B334">
        <v>126</v>
      </c>
      <c r="C334">
        <v>63540020</v>
      </c>
      <c r="D334" t="s">
        <v>30</v>
      </c>
      <c r="E334" t="s">
        <v>8710</v>
      </c>
      <c r="F334" t="s">
        <v>13</v>
      </c>
      <c r="G334" t="s">
        <v>525</v>
      </c>
      <c r="H334">
        <v>93000000</v>
      </c>
      <c r="I334">
        <v>1997</v>
      </c>
      <c r="J334">
        <v>7.7</v>
      </c>
      <c r="K334" t="s">
        <v>476</v>
      </c>
      <c r="L334" t="s">
        <v>340</v>
      </c>
      <c r="M334" t="s">
        <v>4295</v>
      </c>
    </row>
    <row r="335" spans="1:16" x14ac:dyDescent="0.3">
      <c r="A335" t="s">
        <v>723</v>
      </c>
      <c r="B335">
        <v>146</v>
      </c>
      <c r="C335">
        <v>95328937</v>
      </c>
      <c r="D335" t="s">
        <v>507</v>
      </c>
      <c r="E335" t="s">
        <v>8711</v>
      </c>
      <c r="F335" t="s">
        <v>13</v>
      </c>
      <c r="G335" t="s">
        <v>14</v>
      </c>
      <c r="H335">
        <v>100000000</v>
      </c>
      <c r="I335">
        <v>2010</v>
      </c>
      <c r="J335">
        <v>4.3</v>
      </c>
      <c r="K335" t="s">
        <v>600</v>
      </c>
      <c r="L335" t="s">
        <v>1224</v>
      </c>
      <c r="M335" t="s">
        <v>6856</v>
      </c>
    </row>
    <row r="336" spans="1:16" x14ac:dyDescent="0.3">
      <c r="A336" t="s">
        <v>725</v>
      </c>
      <c r="B336">
        <v>89</v>
      </c>
      <c r="C336">
        <v>50802661</v>
      </c>
      <c r="D336" t="s">
        <v>726</v>
      </c>
      <c r="E336" t="s">
        <v>8712</v>
      </c>
      <c r="F336" t="s">
        <v>13</v>
      </c>
      <c r="G336" t="s">
        <v>14</v>
      </c>
      <c r="H336">
        <v>95000000</v>
      </c>
      <c r="I336">
        <v>2000</v>
      </c>
      <c r="J336">
        <v>6.9</v>
      </c>
      <c r="K336" t="s">
        <v>340</v>
      </c>
      <c r="L336" t="s">
        <v>4022</v>
      </c>
      <c r="M336" t="s">
        <v>600</v>
      </c>
      <c r="N336" t="s">
        <v>6304</v>
      </c>
      <c r="O336" t="s">
        <v>6856</v>
      </c>
    </row>
    <row r="337" spans="1:15" x14ac:dyDescent="0.3">
      <c r="A337" t="s">
        <v>697</v>
      </c>
      <c r="B337">
        <v>88</v>
      </c>
      <c r="C337">
        <v>161317423</v>
      </c>
      <c r="D337" t="s">
        <v>166</v>
      </c>
      <c r="E337" t="s">
        <v>8713</v>
      </c>
      <c r="F337" t="s">
        <v>13</v>
      </c>
      <c r="G337" t="s">
        <v>14</v>
      </c>
      <c r="H337">
        <v>95000000</v>
      </c>
      <c r="I337">
        <v>2012</v>
      </c>
      <c r="J337">
        <v>6.6</v>
      </c>
      <c r="K337" t="s">
        <v>340</v>
      </c>
      <c r="L337" t="s">
        <v>4022</v>
      </c>
      <c r="M337" t="s">
        <v>600</v>
      </c>
      <c r="N337" t="s">
        <v>6304</v>
      </c>
    </row>
    <row r="338" spans="1:15" x14ac:dyDescent="0.3">
      <c r="A338" t="s">
        <v>305</v>
      </c>
      <c r="B338">
        <v>105</v>
      </c>
      <c r="C338">
        <v>201148159</v>
      </c>
      <c r="D338" t="s">
        <v>729</v>
      </c>
      <c r="E338" t="s">
        <v>8714</v>
      </c>
      <c r="F338" t="s">
        <v>13</v>
      </c>
      <c r="G338" t="s">
        <v>14</v>
      </c>
      <c r="H338">
        <v>95000000</v>
      </c>
      <c r="I338">
        <v>2015</v>
      </c>
      <c r="J338">
        <v>7</v>
      </c>
      <c r="K338" t="s">
        <v>1224</v>
      </c>
      <c r="L338" t="s">
        <v>6304</v>
      </c>
      <c r="M338" t="s">
        <v>455</v>
      </c>
      <c r="N338" t="s">
        <v>6856</v>
      </c>
    </row>
    <row r="339" spans="1:15" x14ac:dyDescent="0.3">
      <c r="A339" t="s">
        <v>65</v>
      </c>
      <c r="B339">
        <v>135</v>
      </c>
      <c r="C339">
        <v>43982842</v>
      </c>
      <c r="D339" t="s">
        <v>731</v>
      </c>
      <c r="E339" t="s">
        <v>8715</v>
      </c>
      <c r="F339" t="s">
        <v>13</v>
      </c>
      <c r="G339" t="s">
        <v>14</v>
      </c>
      <c r="H339">
        <v>65000000</v>
      </c>
      <c r="I339">
        <v>2009</v>
      </c>
      <c r="J339">
        <v>6.7</v>
      </c>
      <c r="K339" t="s">
        <v>1224</v>
      </c>
      <c r="L339" t="s">
        <v>455</v>
      </c>
      <c r="M339" t="s">
        <v>3630</v>
      </c>
    </row>
    <row r="340" spans="1:15" x14ac:dyDescent="0.3">
      <c r="A340" t="s">
        <v>29</v>
      </c>
      <c r="B340">
        <v>100</v>
      </c>
      <c r="C340">
        <v>380838870</v>
      </c>
      <c r="D340" t="s">
        <v>166</v>
      </c>
      <c r="E340" t="s">
        <v>8716</v>
      </c>
      <c r="F340" t="s">
        <v>13</v>
      </c>
      <c r="G340" t="s">
        <v>14</v>
      </c>
      <c r="H340">
        <v>94000000</v>
      </c>
      <c r="I340">
        <v>2003</v>
      </c>
      <c r="J340">
        <v>8.1999999999999993</v>
      </c>
      <c r="K340" t="s">
        <v>340</v>
      </c>
      <c r="L340" t="s">
        <v>4022</v>
      </c>
      <c r="M340" t="s">
        <v>600</v>
      </c>
      <c r="N340" t="s">
        <v>6304</v>
      </c>
    </row>
    <row r="341" spans="1:15" x14ac:dyDescent="0.3">
      <c r="A341" t="s">
        <v>65</v>
      </c>
      <c r="B341">
        <v>192</v>
      </c>
      <c r="C341">
        <v>377019252</v>
      </c>
      <c r="D341" t="s">
        <v>198</v>
      </c>
      <c r="E341" t="s">
        <v>8717</v>
      </c>
      <c r="F341" t="s">
        <v>13</v>
      </c>
      <c r="G341" t="s">
        <v>14</v>
      </c>
      <c r="H341">
        <v>94000000</v>
      </c>
      <c r="I341">
        <v>2003</v>
      </c>
      <c r="J341">
        <v>8.9</v>
      </c>
      <c r="K341" t="s">
        <v>476</v>
      </c>
      <c r="L341" t="s">
        <v>340</v>
      </c>
      <c r="M341" t="s">
        <v>1224</v>
      </c>
      <c r="N341" t="s">
        <v>455</v>
      </c>
    </row>
    <row r="342" spans="1:15" x14ac:dyDescent="0.3">
      <c r="A342" t="s">
        <v>65</v>
      </c>
      <c r="B342">
        <v>172</v>
      </c>
      <c r="C342">
        <v>340478898</v>
      </c>
      <c r="D342" t="s">
        <v>198</v>
      </c>
      <c r="E342" t="s">
        <v>8718</v>
      </c>
      <c r="F342" t="s">
        <v>13</v>
      </c>
      <c r="G342" t="s">
        <v>14</v>
      </c>
      <c r="H342">
        <v>94000000</v>
      </c>
      <c r="I342">
        <v>2002</v>
      </c>
      <c r="J342">
        <v>8.6999999999999993</v>
      </c>
      <c r="K342" t="s">
        <v>476</v>
      </c>
      <c r="L342" t="s">
        <v>340</v>
      </c>
      <c r="M342" t="s">
        <v>1224</v>
      </c>
      <c r="N342" t="s">
        <v>455</v>
      </c>
    </row>
    <row r="343" spans="1:15" x14ac:dyDescent="0.3">
      <c r="A343" t="s">
        <v>736</v>
      </c>
      <c r="B343">
        <v>102</v>
      </c>
      <c r="C343">
        <v>17176900</v>
      </c>
      <c r="D343" t="s">
        <v>16</v>
      </c>
      <c r="E343" t="s">
        <v>8719</v>
      </c>
      <c r="F343" t="s">
        <v>13</v>
      </c>
      <c r="G343" t="s">
        <v>14</v>
      </c>
      <c r="H343">
        <v>95000000</v>
      </c>
      <c r="I343">
        <v>2014</v>
      </c>
      <c r="J343">
        <v>5.5</v>
      </c>
      <c r="K343" t="s">
        <v>476</v>
      </c>
      <c r="L343" t="s">
        <v>340</v>
      </c>
      <c r="M343" t="s">
        <v>455</v>
      </c>
    </row>
    <row r="344" spans="1:15" x14ac:dyDescent="0.3">
      <c r="A344" t="s">
        <v>646</v>
      </c>
      <c r="B344">
        <v>100</v>
      </c>
      <c r="C344">
        <v>131144183</v>
      </c>
      <c r="D344" t="s">
        <v>703</v>
      </c>
      <c r="E344" t="s">
        <v>8720</v>
      </c>
      <c r="F344" t="s">
        <v>13</v>
      </c>
      <c r="G344" t="s">
        <v>14</v>
      </c>
      <c r="H344">
        <v>115000000</v>
      </c>
      <c r="I344">
        <v>2001</v>
      </c>
      <c r="J344">
        <v>5.7</v>
      </c>
      <c r="K344" t="s">
        <v>476</v>
      </c>
      <c r="L344" t="s">
        <v>340</v>
      </c>
      <c r="M344" t="s">
        <v>455</v>
      </c>
      <c r="N344" t="s">
        <v>3630</v>
      </c>
    </row>
    <row r="345" spans="1:15" x14ac:dyDescent="0.3">
      <c r="A345" t="s">
        <v>739</v>
      </c>
      <c r="B345">
        <v>119</v>
      </c>
      <c r="C345">
        <v>23014504</v>
      </c>
      <c r="D345" t="s">
        <v>740</v>
      </c>
      <c r="E345" t="s">
        <v>8721</v>
      </c>
      <c r="F345" t="s">
        <v>13</v>
      </c>
      <c r="G345" t="s">
        <v>21</v>
      </c>
      <c r="H345">
        <v>100000000</v>
      </c>
      <c r="I345">
        <v>2014</v>
      </c>
      <c r="J345">
        <v>6.3</v>
      </c>
      <c r="K345" t="s">
        <v>1224</v>
      </c>
      <c r="L345" t="s">
        <v>8357</v>
      </c>
      <c r="M345" t="s">
        <v>6856</v>
      </c>
      <c r="N345" t="s">
        <v>4295</v>
      </c>
      <c r="O345" t="s">
        <v>3630</v>
      </c>
    </row>
    <row r="346" spans="1:15" x14ac:dyDescent="0.3">
      <c r="A346" t="s">
        <v>320</v>
      </c>
      <c r="B346">
        <v>92</v>
      </c>
      <c r="C346">
        <v>181166115</v>
      </c>
      <c r="D346" t="s">
        <v>85</v>
      </c>
      <c r="E346" t="s">
        <v>8722</v>
      </c>
      <c r="F346" t="s">
        <v>13</v>
      </c>
      <c r="G346" t="s">
        <v>14</v>
      </c>
      <c r="H346">
        <v>93000000</v>
      </c>
      <c r="I346">
        <v>2001</v>
      </c>
      <c r="J346">
        <v>5.9</v>
      </c>
      <c r="K346" t="s">
        <v>476</v>
      </c>
      <c r="L346" t="s">
        <v>340</v>
      </c>
      <c r="M346" t="s">
        <v>4295</v>
      </c>
      <c r="N346" t="s">
        <v>3630</v>
      </c>
    </row>
    <row r="347" spans="1:15" x14ac:dyDescent="0.3">
      <c r="A347" t="s">
        <v>743</v>
      </c>
      <c r="B347">
        <v>105</v>
      </c>
      <c r="C347">
        <v>176740650</v>
      </c>
      <c r="D347" t="s">
        <v>497</v>
      </c>
      <c r="E347" t="s">
        <v>8723</v>
      </c>
      <c r="F347" t="s">
        <v>13</v>
      </c>
      <c r="G347" t="s">
        <v>14</v>
      </c>
      <c r="H347">
        <v>93000000</v>
      </c>
      <c r="I347">
        <v>2011</v>
      </c>
      <c r="J347">
        <v>7.6</v>
      </c>
      <c r="K347" t="s">
        <v>476</v>
      </c>
      <c r="L347" t="s">
        <v>1224</v>
      </c>
      <c r="M347" t="s">
        <v>4295</v>
      </c>
      <c r="N347" t="s">
        <v>3630</v>
      </c>
    </row>
    <row r="348" spans="1:15" x14ac:dyDescent="0.3">
      <c r="A348" t="s">
        <v>745</v>
      </c>
      <c r="B348">
        <v>107</v>
      </c>
      <c r="C348">
        <v>71148699</v>
      </c>
      <c r="D348" t="s">
        <v>76</v>
      </c>
      <c r="E348" t="s">
        <v>8724</v>
      </c>
      <c r="F348" t="s">
        <v>13</v>
      </c>
      <c r="G348" t="s">
        <v>14</v>
      </c>
      <c r="H348">
        <v>90000000</v>
      </c>
      <c r="I348">
        <v>2008</v>
      </c>
      <c r="J348">
        <v>6.6</v>
      </c>
      <c r="K348" t="s">
        <v>340</v>
      </c>
      <c r="L348" t="s">
        <v>6304</v>
      </c>
      <c r="M348" t="s">
        <v>455</v>
      </c>
    </row>
    <row r="349" spans="1:15" x14ac:dyDescent="0.3">
      <c r="A349" t="s">
        <v>747</v>
      </c>
      <c r="B349">
        <v>101</v>
      </c>
      <c r="C349">
        <v>67344392</v>
      </c>
      <c r="D349" t="s">
        <v>23</v>
      </c>
      <c r="E349" t="s">
        <v>8725</v>
      </c>
      <c r="F349" t="s">
        <v>13</v>
      </c>
      <c r="G349" t="s">
        <v>14</v>
      </c>
      <c r="H349">
        <v>92000000</v>
      </c>
      <c r="I349">
        <v>2013</v>
      </c>
      <c r="J349">
        <v>5.3</v>
      </c>
      <c r="K349" t="s">
        <v>476</v>
      </c>
      <c r="L349" t="s">
        <v>3630</v>
      </c>
    </row>
    <row r="350" spans="1:15" x14ac:dyDescent="0.3">
      <c r="A350" t="s">
        <v>749</v>
      </c>
      <c r="B350">
        <v>137</v>
      </c>
      <c r="C350">
        <v>22406362</v>
      </c>
      <c r="D350" t="s">
        <v>750</v>
      </c>
      <c r="E350" t="s">
        <v>8726</v>
      </c>
      <c r="F350" t="s">
        <v>13</v>
      </c>
      <c r="G350" t="s">
        <v>14</v>
      </c>
      <c r="H350">
        <v>107000000</v>
      </c>
      <c r="I350">
        <v>2004</v>
      </c>
      <c r="J350">
        <v>6</v>
      </c>
      <c r="K350" t="s">
        <v>1224</v>
      </c>
      <c r="L350" t="s">
        <v>7881</v>
      </c>
      <c r="M350" t="s">
        <v>8358</v>
      </c>
      <c r="N350" t="s">
        <v>5244</v>
      </c>
    </row>
    <row r="351" spans="1:15" x14ac:dyDescent="0.3">
      <c r="A351" t="s">
        <v>216</v>
      </c>
      <c r="B351">
        <v>115</v>
      </c>
      <c r="C351">
        <v>261437578</v>
      </c>
      <c r="D351" t="s">
        <v>752</v>
      </c>
      <c r="E351" t="s">
        <v>8727</v>
      </c>
      <c r="F351" t="s">
        <v>13</v>
      </c>
      <c r="G351" t="s">
        <v>14</v>
      </c>
      <c r="H351">
        <v>92000000</v>
      </c>
      <c r="I351">
        <v>2004</v>
      </c>
      <c r="J351">
        <v>8</v>
      </c>
      <c r="K351" t="s">
        <v>476</v>
      </c>
      <c r="L351" t="s">
        <v>340</v>
      </c>
      <c r="M351" t="s">
        <v>4022</v>
      </c>
      <c r="N351" t="s">
        <v>6304</v>
      </c>
    </row>
    <row r="352" spans="1:15" x14ac:dyDescent="0.3">
      <c r="A352" t="s">
        <v>754</v>
      </c>
      <c r="B352">
        <v>124</v>
      </c>
      <c r="C352">
        <v>11000000</v>
      </c>
      <c r="D352" t="s">
        <v>584</v>
      </c>
      <c r="E352" t="s">
        <v>8728</v>
      </c>
      <c r="F352" t="s">
        <v>13</v>
      </c>
      <c r="G352" t="s">
        <v>14</v>
      </c>
      <c r="H352">
        <v>98000000</v>
      </c>
      <c r="I352">
        <v>1995</v>
      </c>
      <c r="J352">
        <v>5.6</v>
      </c>
      <c r="K352" t="s">
        <v>476</v>
      </c>
      <c r="L352" t="s">
        <v>340</v>
      </c>
      <c r="M352" t="s">
        <v>600</v>
      </c>
    </row>
    <row r="353" spans="1:16" x14ac:dyDescent="0.3">
      <c r="A353" t="s">
        <v>449</v>
      </c>
      <c r="B353">
        <v>118</v>
      </c>
      <c r="C353">
        <v>88761720</v>
      </c>
      <c r="D353" t="s">
        <v>76</v>
      </c>
      <c r="E353" t="s">
        <v>8729</v>
      </c>
      <c r="F353" t="s">
        <v>13</v>
      </c>
      <c r="G353" t="s">
        <v>21</v>
      </c>
      <c r="H353">
        <v>95000000</v>
      </c>
      <c r="I353">
        <v>2010</v>
      </c>
      <c r="J353">
        <v>5.9</v>
      </c>
      <c r="K353" t="s">
        <v>340</v>
      </c>
      <c r="L353" t="s">
        <v>6304</v>
      </c>
      <c r="M353" t="s">
        <v>455</v>
      </c>
    </row>
    <row r="354" spans="1:16" x14ac:dyDescent="0.3">
      <c r="A354" t="s">
        <v>62</v>
      </c>
      <c r="B354">
        <v>98</v>
      </c>
      <c r="C354">
        <v>250147615</v>
      </c>
      <c r="D354" t="s">
        <v>757</v>
      </c>
      <c r="E354" t="s">
        <v>8730</v>
      </c>
      <c r="F354" t="s">
        <v>13</v>
      </c>
      <c r="G354" t="s">
        <v>14</v>
      </c>
      <c r="H354">
        <v>90000000</v>
      </c>
      <c r="I354">
        <v>1997</v>
      </c>
      <c r="J354">
        <v>7.3</v>
      </c>
      <c r="K354" t="s">
        <v>340</v>
      </c>
      <c r="L354" t="s">
        <v>600</v>
      </c>
      <c r="M354" t="s">
        <v>6304</v>
      </c>
      <c r="N354" t="s">
        <v>8357</v>
      </c>
      <c r="O354" t="s">
        <v>4295</v>
      </c>
    </row>
    <row r="355" spans="1:16" x14ac:dyDescent="0.3">
      <c r="A355" t="s">
        <v>112</v>
      </c>
      <c r="B355">
        <v>82</v>
      </c>
      <c r="C355">
        <v>245823397</v>
      </c>
      <c r="D355" t="s">
        <v>102</v>
      </c>
      <c r="E355" t="s">
        <v>8731</v>
      </c>
      <c r="F355" t="s">
        <v>13</v>
      </c>
      <c r="G355" t="s">
        <v>14</v>
      </c>
      <c r="H355">
        <v>90000000</v>
      </c>
      <c r="I355">
        <v>1999</v>
      </c>
      <c r="J355">
        <v>7.9</v>
      </c>
      <c r="K355" t="s">
        <v>340</v>
      </c>
      <c r="L355" t="s">
        <v>4022</v>
      </c>
      <c r="M355" t="s">
        <v>600</v>
      </c>
      <c r="N355" t="s">
        <v>6304</v>
      </c>
      <c r="O355" t="s">
        <v>455</v>
      </c>
    </row>
    <row r="356" spans="1:16" x14ac:dyDescent="0.3">
      <c r="A356" t="s">
        <v>627</v>
      </c>
      <c r="B356">
        <v>98</v>
      </c>
      <c r="C356">
        <v>81557479</v>
      </c>
      <c r="D356" t="s">
        <v>23</v>
      </c>
      <c r="E356" t="s">
        <v>8732</v>
      </c>
      <c r="F356" t="s">
        <v>13</v>
      </c>
      <c r="G356" t="s">
        <v>14</v>
      </c>
      <c r="H356">
        <v>100000000</v>
      </c>
      <c r="I356">
        <v>2010</v>
      </c>
      <c r="J356">
        <v>6.8</v>
      </c>
      <c r="K356" t="s">
        <v>476</v>
      </c>
      <c r="L356" t="s">
        <v>3630</v>
      </c>
    </row>
    <row r="357" spans="1:16" x14ac:dyDescent="0.3">
      <c r="A357" t="s">
        <v>97</v>
      </c>
      <c r="B357">
        <v>90</v>
      </c>
      <c r="C357">
        <v>226138454</v>
      </c>
      <c r="D357" t="s">
        <v>150</v>
      </c>
      <c r="E357" t="s">
        <v>8733</v>
      </c>
      <c r="F357" t="s">
        <v>13</v>
      </c>
      <c r="G357" t="s">
        <v>14</v>
      </c>
      <c r="H357">
        <v>90000000</v>
      </c>
      <c r="I357">
        <v>2001</v>
      </c>
      <c r="J357">
        <v>6.6</v>
      </c>
      <c r="K357" t="s">
        <v>476</v>
      </c>
      <c r="L357" t="s">
        <v>600</v>
      </c>
      <c r="M357" t="s">
        <v>8356</v>
      </c>
      <c r="N357" t="s">
        <v>3630</v>
      </c>
    </row>
    <row r="358" spans="1:16" x14ac:dyDescent="0.3">
      <c r="A358" t="s">
        <v>155</v>
      </c>
      <c r="B358">
        <v>130</v>
      </c>
      <c r="C358">
        <v>155370362</v>
      </c>
      <c r="D358" t="s">
        <v>762</v>
      </c>
      <c r="E358" t="s">
        <v>8734</v>
      </c>
      <c r="F358" t="s">
        <v>13</v>
      </c>
      <c r="G358" t="s">
        <v>14</v>
      </c>
      <c r="H358">
        <v>100000000</v>
      </c>
      <c r="I358">
        <v>2000</v>
      </c>
      <c r="J358">
        <v>6.6</v>
      </c>
      <c r="K358" t="s">
        <v>1224</v>
      </c>
      <c r="L358" t="s">
        <v>455</v>
      </c>
      <c r="M358" t="s">
        <v>2271</v>
      </c>
      <c r="N358" t="s">
        <v>8357</v>
      </c>
      <c r="O358" t="s">
        <v>3630</v>
      </c>
    </row>
    <row r="359" spans="1:16" x14ac:dyDescent="0.3">
      <c r="A359" t="s">
        <v>764</v>
      </c>
      <c r="B359">
        <v>90</v>
      </c>
      <c r="C359">
        <v>124870275</v>
      </c>
      <c r="D359" t="s">
        <v>765</v>
      </c>
      <c r="E359" t="s">
        <v>8735</v>
      </c>
      <c r="F359" t="s">
        <v>13</v>
      </c>
      <c r="G359" t="s">
        <v>14</v>
      </c>
      <c r="H359">
        <v>100000000</v>
      </c>
      <c r="I359">
        <v>2009</v>
      </c>
      <c r="J359">
        <v>7</v>
      </c>
      <c r="K359" t="s">
        <v>4022</v>
      </c>
      <c r="L359" t="s">
        <v>600</v>
      </c>
      <c r="M359" t="s">
        <v>6304</v>
      </c>
      <c r="N359" t="s">
        <v>4295</v>
      </c>
    </row>
    <row r="360" spans="1:16" x14ac:dyDescent="0.3">
      <c r="A360" t="s">
        <v>459</v>
      </c>
      <c r="B360">
        <v>94</v>
      </c>
      <c r="C360">
        <v>196573705</v>
      </c>
      <c r="D360" t="s">
        <v>288</v>
      </c>
      <c r="E360" t="s">
        <v>8736</v>
      </c>
      <c r="F360" t="s">
        <v>13</v>
      </c>
      <c r="G360" t="s">
        <v>14</v>
      </c>
      <c r="H360">
        <v>90000000</v>
      </c>
      <c r="I360">
        <v>2009</v>
      </c>
      <c r="J360">
        <v>7</v>
      </c>
      <c r="K360" t="s">
        <v>476</v>
      </c>
      <c r="L360" t="s">
        <v>340</v>
      </c>
      <c r="M360" t="s">
        <v>4022</v>
      </c>
      <c r="N360" t="s">
        <v>600</v>
      </c>
      <c r="O360" t="s">
        <v>6304</v>
      </c>
    </row>
    <row r="361" spans="1:16" x14ac:dyDescent="0.3">
      <c r="A361" t="s">
        <v>768</v>
      </c>
      <c r="B361">
        <v>114</v>
      </c>
      <c r="C361">
        <v>58229120</v>
      </c>
      <c r="D361" t="s">
        <v>769</v>
      </c>
      <c r="E361" t="s">
        <v>8737</v>
      </c>
      <c r="F361" t="s">
        <v>13</v>
      </c>
      <c r="G361" t="s">
        <v>14</v>
      </c>
      <c r="H361">
        <v>90000000</v>
      </c>
      <c r="I361">
        <v>2013</v>
      </c>
      <c r="J361">
        <v>7.3</v>
      </c>
      <c r="K361" t="s">
        <v>340</v>
      </c>
      <c r="L361" t="s">
        <v>600</v>
      </c>
      <c r="M361" t="s">
        <v>1224</v>
      </c>
      <c r="N361" t="s">
        <v>455</v>
      </c>
      <c r="O361" t="s">
        <v>6856</v>
      </c>
    </row>
    <row r="362" spans="1:16" x14ac:dyDescent="0.3">
      <c r="A362" t="s">
        <v>120</v>
      </c>
      <c r="B362">
        <v>94</v>
      </c>
      <c r="C362">
        <v>125305545</v>
      </c>
      <c r="D362" t="s">
        <v>771</v>
      </c>
      <c r="E362" t="s">
        <v>8738</v>
      </c>
      <c r="F362" t="s">
        <v>13</v>
      </c>
      <c r="G362" t="s">
        <v>14</v>
      </c>
      <c r="H362">
        <v>92000000</v>
      </c>
      <c r="I362">
        <v>2000</v>
      </c>
      <c r="J362">
        <v>5.5</v>
      </c>
      <c r="K362" t="s">
        <v>476</v>
      </c>
      <c r="L362" t="s">
        <v>340</v>
      </c>
      <c r="M362" t="s">
        <v>600</v>
      </c>
      <c r="N362" t="s">
        <v>8356</v>
      </c>
      <c r="O362" t="s">
        <v>3630</v>
      </c>
    </row>
    <row r="363" spans="1:16" x14ac:dyDescent="0.3">
      <c r="A363" t="s">
        <v>172</v>
      </c>
      <c r="B363">
        <v>151</v>
      </c>
      <c r="C363">
        <v>132373442</v>
      </c>
      <c r="D363" t="s">
        <v>773</v>
      </c>
      <c r="E363" t="s">
        <v>8739</v>
      </c>
      <c r="F363" t="s">
        <v>13</v>
      </c>
      <c r="G363" t="s">
        <v>14</v>
      </c>
      <c r="H363">
        <v>90000000</v>
      </c>
      <c r="I363">
        <v>2006</v>
      </c>
      <c r="J363">
        <v>8.5</v>
      </c>
      <c r="K363" t="s">
        <v>8356</v>
      </c>
      <c r="L363" t="s">
        <v>1224</v>
      </c>
      <c r="M363" t="s">
        <v>3630</v>
      </c>
    </row>
    <row r="364" spans="1:16" x14ac:dyDescent="0.3">
      <c r="A364" t="s">
        <v>775</v>
      </c>
      <c r="B364">
        <v>88</v>
      </c>
      <c r="C364">
        <v>120618403</v>
      </c>
      <c r="D364" t="s">
        <v>776</v>
      </c>
      <c r="E364" t="s">
        <v>8740</v>
      </c>
      <c r="F364" t="s">
        <v>13</v>
      </c>
      <c r="G364" t="s">
        <v>14</v>
      </c>
      <c r="H364">
        <v>90000000</v>
      </c>
      <c r="I364">
        <v>1998</v>
      </c>
      <c r="J364">
        <v>7.5</v>
      </c>
      <c r="K364" t="s">
        <v>340</v>
      </c>
      <c r="L364" t="s">
        <v>4022</v>
      </c>
      <c r="M364" t="s">
        <v>6304</v>
      </c>
      <c r="N364" t="s">
        <v>455</v>
      </c>
      <c r="O364" t="s">
        <v>6060</v>
      </c>
      <c r="P364" t="s">
        <v>8358</v>
      </c>
    </row>
    <row r="365" spans="1:16" x14ac:dyDescent="0.3">
      <c r="A365" t="s">
        <v>768</v>
      </c>
      <c r="B365">
        <v>121</v>
      </c>
      <c r="C365">
        <v>110416702</v>
      </c>
      <c r="D365" t="s">
        <v>778</v>
      </c>
      <c r="E365" t="s">
        <v>8741</v>
      </c>
      <c r="F365" t="s">
        <v>13</v>
      </c>
      <c r="G365" t="s">
        <v>14</v>
      </c>
      <c r="H365">
        <v>92000000</v>
      </c>
      <c r="I365">
        <v>2008</v>
      </c>
      <c r="J365">
        <v>7</v>
      </c>
      <c r="K365" t="s">
        <v>476</v>
      </c>
      <c r="L365" t="s">
        <v>600</v>
      </c>
    </row>
    <row r="366" spans="1:16" x14ac:dyDescent="0.3">
      <c r="A366" t="s">
        <v>245</v>
      </c>
      <c r="B366">
        <v>158</v>
      </c>
      <c r="C366">
        <v>102515793</v>
      </c>
      <c r="D366" t="s">
        <v>780</v>
      </c>
      <c r="E366" t="s">
        <v>8742</v>
      </c>
      <c r="F366" t="s">
        <v>13</v>
      </c>
      <c r="G366" t="s">
        <v>14</v>
      </c>
      <c r="H366">
        <v>90000000</v>
      </c>
      <c r="I366">
        <v>2011</v>
      </c>
      <c r="J366">
        <v>7.8</v>
      </c>
      <c r="K366" t="s">
        <v>8356</v>
      </c>
      <c r="L366" t="s">
        <v>1224</v>
      </c>
      <c r="M366" t="s">
        <v>8357</v>
      </c>
      <c r="N366" t="s">
        <v>3630</v>
      </c>
    </row>
    <row r="367" spans="1:16" x14ac:dyDescent="0.3">
      <c r="A367" t="s">
        <v>470</v>
      </c>
      <c r="B367">
        <v>128</v>
      </c>
      <c r="C367">
        <v>100012500</v>
      </c>
      <c r="D367" t="s">
        <v>19</v>
      </c>
      <c r="E367" t="s">
        <v>8743</v>
      </c>
      <c r="F367" t="s">
        <v>13</v>
      </c>
      <c r="G367" t="s">
        <v>14</v>
      </c>
      <c r="H367">
        <v>90000000</v>
      </c>
      <c r="I367">
        <v>1995</v>
      </c>
      <c r="J367">
        <v>7.6</v>
      </c>
      <c r="K367" t="s">
        <v>476</v>
      </c>
      <c r="L367" t="s">
        <v>340</v>
      </c>
      <c r="M367" t="s">
        <v>3630</v>
      </c>
    </row>
    <row r="368" spans="1:16" x14ac:dyDescent="0.3">
      <c r="A368" t="s">
        <v>464</v>
      </c>
      <c r="B368">
        <v>128</v>
      </c>
      <c r="C368">
        <v>209019489</v>
      </c>
      <c r="D368" t="s">
        <v>465</v>
      </c>
      <c r="E368" t="s">
        <v>8744</v>
      </c>
      <c r="F368" t="s">
        <v>13</v>
      </c>
      <c r="G368" t="s">
        <v>14</v>
      </c>
      <c r="H368">
        <v>90000000</v>
      </c>
      <c r="I368">
        <v>2009</v>
      </c>
      <c r="J368">
        <v>7.6</v>
      </c>
      <c r="K368" t="s">
        <v>476</v>
      </c>
      <c r="L368" t="s">
        <v>340</v>
      </c>
      <c r="M368" t="s">
        <v>8356</v>
      </c>
      <c r="N368" t="s">
        <v>8357</v>
      </c>
      <c r="O368" t="s">
        <v>3630</v>
      </c>
    </row>
    <row r="369" spans="1:16" x14ac:dyDescent="0.3">
      <c r="A369" t="s">
        <v>784</v>
      </c>
      <c r="B369">
        <v>141</v>
      </c>
      <c r="C369" t="s">
        <v>8351</v>
      </c>
      <c r="D369" t="s">
        <v>785</v>
      </c>
      <c r="E369" t="s">
        <v>8745</v>
      </c>
      <c r="F369" t="s">
        <v>13</v>
      </c>
      <c r="G369" t="s">
        <v>14</v>
      </c>
      <c r="H369" t="s">
        <v>8351</v>
      </c>
      <c r="I369">
        <v>2016</v>
      </c>
      <c r="J369">
        <v>6.1</v>
      </c>
      <c r="K369" t="s">
        <v>340</v>
      </c>
      <c r="L369" t="s">
        <v>1224</v>
      </c>
      <c r="M369" t="s">
        <v>7881</v>
      </c>
    </row>
    <row r="370" spans="1:16" x14ac:dyDescent="0.3">
      <c r="A370" t="s">
        <v>640</v>
      </c>
      <c r="B370">
        <v>95</v>
      </c>
      <c r="C370">
        <v>84037039</v>
      </c>
      <c r="D370" t="s">
        <v>787</v>
      </c>
      <c r="E370" t="s">
        <v>8746</v>
      </c>
      <c r="F370" t="s">
        <v>13</v>
      </c>
      <c r="G370" t="s">
        <v>14</v>
      </c>
      <c r="H370">
        <v>120000000</v>
      </c>
      <c r="I370">
        <v>2001</v>
      </c>
      <c r="J370">
        <v>6.8</v>
      </c>
      <c r="K370" t="s">
        <v>476</v>
      </c>
      <c r="L370" t="s">
        <v>340</v>
      </c>
      <c r="M370" t="s">
        <v>4022</v>
      </c>
      <c r="N370" t="s">
        <v>6304</v>
      </c>
      <c r="O370" t="s">
        <v>455</v>
      </c>
      <c r="P370" t="s">
        <v>4295</v>
      </c>
    </row>
    <row r="371" spans="1:16" x14ac:dyDescent="0.3">
      <c r="A371" t="s">
        <v>789</v>
      </c>
      <c r="B371">
        <v>92</v>
      </c>
      <c r="C371">
        <v>85884815</v>
      </c>
      <c r="D371" t="s">
        <v>790</v>
      </c>
      <c r="E371" t="s">
        <v>8747</v>
      </c>
      <c r="F371" t="s">
        <v>13</v>
      </c>
      <c r="G371" t="s">
        <v>14</v>
      </c>
      <c r="H371">
        <v>90000000</v>
      </c>
      <c r="I371">
        <v>2015</v>
      </c>
      <c r="J371">
        <v>5</v>
      </c>
      <c r="K371" t="s">
        <v>340</v>
      </c>
      <c r="L371" t="s">
        <v>4022</v>
      </c>
      <c r="M371" t="s">
        <v>600</v>
      </c>
      <c r="N371" t="s">
        <v>6304</v>
      </c>
      <c r="O371" t="s">
        <v>455</v>
      </c>
      <c r="P371" t="s">
        <v>4189</v>
      </c>
    </row>
    <row r="372" spans="1:16" x14ac:dyDescent="0.3">
      <c r="A372" t="s">
        <v>45</v>
      </c>
      <c r="B372">
        <v>121</v>
      </c>
      <c r="C372">
        <v>83077470</v>
      </c>
      <c r="D372" t="s">
        <v>792</v>
      </c>
      <c r="E372" t="s">
        <v>8748</v>
      </c>
      <c r="F372" t="s">
        <v>13</v>
      </c>
      <c r="G372" t="s">
        <v>14</v>
      </c>
      <c r="H372">
        <v>75000000</v>
      </c>
      <c r="I372">
        <v>2008</v>
      </c>
      <c r="J372">
        <v>7.1</v>
      </c>
      <c r="K372" t="s">
        <v>1224</v>
      </c>
      <c r="L372" t="s">
        <v>7881</v>
      </c>
      <c r="M372" t="s">
        <v>3630</v>
      </c>
      <c r="N372" t="s">
        <v>8358</v>
      </c>
    </row>
    <row r="373" spans="1:16" x14ac:dyDescent="0.3">
      <c r="A373" t="s">
        <v>794</v>
      </c>
      <c r="B373">
        <v>113</v>
      </c>
      <c r="C373">
        <v>100018837</v>
      </c>
      <c r="D373" t="s">
        <v>778</v>
      </c>
      <c r="E373" t="s">
        <v>8749</v>
      </c>
      <c r="F373" t="s">
        <v>13</v>
      </c>
      <c r="G373" t="s">
        <v>14</v>
      </c>
      <c r="H373">
        <v>90000000</v>
      </c>
      <c r="I373">
        <v>2008</v>
      </c>
      <c r="J373">
        <v>5.5</v>
      </c>
      <c r="K373" t="s">
        <v>476</v>
      </c>
      <c r="L373" t="s">
        <v>600</v>
      </c>
    </row>
    <row r="374" spans="1:16" x14ac:dyDescent="0.3">
      <c r="A374" t="s">
        <v>449</v>
      </c>
      <c r="B374">
        <v>106</v>
      </c>
      <c r="C374">
        <v>78747585</v>
      </c>
      <c r="D374" t="s">
        <v>796</v>
      </c>
      <c r="E374" t="s">
        <v>8750</v>
      </c>
      <c r="F374" t="s">
        <v>13</v>
      </c>
      <c r="G374" t="s">
        <v>14</v>
      </c>
      <c r="H374">
        <v>88000000</v>
      </c>
      <c r="I374">
        <v>2015</v>
      </c>
      <c r="J374">
        <v>5.6</v>
      </c>
      <c r="K374" t="s">
        <v>476</v>
      </c>
      <c r="L374" t="s">
        <v>4022</v>
      </c>
      <c r="M374" t="s">
        <v>600</v>
      </c>
      <c r="N374" t="s">
        <v>4295</v>
      </c>
    </row>
    <row r="375" spans="1:16" x14ac:dyDescent="0.3">
      <c r="A375" t="s">
        <v>139</v>
      </c>
      <c r="B375">
        <v>146</v>
      </c>
      <c r="C375">
        <v>78616689</v>
      </c>
      <c r="D375" t="s">
        <v>235</v>
      </c>
      <c r="E375" t="s">
        <v>8751</v>
      </c>
      <c r="F375" t="s">
        <v>13</v>
      </c>
      <c r="G375" t="s">
        <v>14</v>
      </c>
      <c r="H375">
        <v>100000000</v>
      </c>
      <c r="I375">
        <v>2001</v>
      </c>
      <c r="J375">
        <v>7.1</v>
      </c>
      <c r="K375" t="s">
        <v>340</v>
      </c>
      <c r="L375" t="s">
        <v>1224</v>
      </c>
      <c r="M375" t="s">
        <v>4295</v>
      </c>
    </row>
    <row r="376" spans="1:16" x14ac:dyDescent="0.3">
      <c r="A376" t="s">
        <v>338</v>
      </c>
      <c r="B376">
        <v>88</v>
      </c>
      <c r="C376">
        <v>75817994</v>
      </c>
      <c r="D376" t="s">
        <v>799</v>
      </c>
      <c r="E376" t="s">
        <v>8752</v>
      </c>
      <c r="F376" t="s">
        <v>13</v>
      </c>
      <c r="G376" t="s">
        <v>14</v>
      </c>
      <c r="H376">
        <v>90000000</v>
      </c>
      <c r="I376">
        <v>2003</v>
      </c>
      <c r="J376">
        <v>4.9000000000000004</v>
      </c>
      <c r="K376" t="s">
        <v>600</v>
      </c>
      <c r="L376" t="s">
        <v>6304</v>
      </c>
      <c r="M376" t="s">
        <v>455</v>
      </c>
      <c r="N376" t="s">
        <v>2271</v>
      </c>
      <c r="O376" t="s">
        <v>8357</v>
      </c>
    </row>
    <row r="377" spans="1:16" x14ac:dyDescent="0.3">
      <c r="A377" t="s">
        <v>155</v>
      </c>
      <c r="B377">
        <v>150</v>
      </c>
      <c r="C377">
        <v>100853835</v>
      </c>
      <c r="D377" t="s">
        <v>801</v>
      </c>
      <c r="E377" t="s">
        <v>8753</v>
      </c>
      <c r="F377" t="s">
        <v>13</v>
      </c>
      <c r="G377" t="s">
        <v>14</v>
      </c>
      <c r="H377">
        <v>90000000</v>
      </c>
      <c r="I377">
        <v>1997</v>
      </c>
      <c r="J377">
        <v>7.4</v>
      </c>
      <c r="K377" t="s">
        <v>1224</v>
      </c>
      <c r="L377" t="s">
        <v>8357</v>
      </c>
      <c r="M377" t="s">
        <v>4295</v>
      </c>
      <c r="N377" t="s">
        <v>3630</v>
      </c>
    </row>
    <row r="378" spans="1:16" x14ac:dyDescent="0.3">
      <c r="A378" t="s">
        <v>468</v>
      </c>
      <c r="B378">
        <v>119</v>
      </c>
      <c r="C378">
        <v>73209340</v>
      </c>
      <c r="D378" t="s">
        <v>803</v>
      </c>
      <c r="E378" t="s">
        <v>8754</v>
      </c>
      <c r="F378" t="s">
        <v>13</v>
      </c>
      <c r="G378" t="s">
        <v>14</v>
      </c>
      <c r="H378">
        <v>95000000</v>
      </c>
      <c r="I378">
        <v>2000</v>
      </c>
      <c r="J378">
        <v>5.7</v>
      </c>
      <c r="K378" t="s">
        <v>476</v>
      </c>
      <c r="L378" t="s">
        <v>2271</v>
      </c>
      <c r="M378" t="s">
        <v>4295</v>
      </c>
      <c r="N378" t="s">
        <v>3630</v>
      </c>
    </row>
    <row r="379" spans="1:16" x14ac:dyDescent="0.3">
      <c r="A379" t="s">
        <v>805</v>
      </c>
      <c r="B379">
        <v>128</v>
      </c>
      <c r="C379">
        <v>72515360</v>
      </c>
      <c r="D379" t="s">
        <v>806</v>
      </c>
      <c r="E379" t="s">
        <v>8755</v>
      </c>
      <c r="F379" t="s">
        <v>808</v>
      </c>
      <c r="G379" t="s">
        <v>21</v>
      </c>
      <c r="H379">
        <v>80000000</v>
      </c>
      <c r="I379">
        <v>2005</v>
      </c>
      <c r="J379">
        <v>6.4</v>
      </c>
      <c r="K379" t="s">
        <v>8356</v>
      </c>
      <c r="L379" t="s">
        <v>8357</v>
      </c>
      <c r="M379" t="s">
        <v>3630</v>
      </c>
    </row>
    <row r="380" spans="1:16" x14ac:dyDescent="0.3">
      <c r="A380" t="s">
        <v>809</v>
      </c>
      <c r="B380">
        <v>106</v>
      </c>
      <c r="C380">
        <v>68558662</v>
      </c>
      <c r="D380" t="s">
        <v>76</v>
      </c>
      <c r="E380" t="s">
        <v>8756</v>
      </c>
      <c r="F380" t="s">
        <v>13</v>
      </c>
      <c r="G380" t="s">
        <v>14</v>
      </c>
      <c r="H380">
        <v>90000000</v>
      </c>
      <c r="I380">
        <v>2013</v>
      </c>
      <c r="J380">
        <v>5.9</v>
      </c>
      <c r="K380" t="s">
        <v>340</v>
      </c>
      <c r="L380" t="s">
        <v>6304</v>
      </c>
      <c r="M380" t="s">
        <v>455</v>
      </c>
    </row>
    <row r="381" spans="1:16" x14ac:dyDescent="0.3">
      <c r="A381" t="s">
        <v>576</v>
      </c>
      <c r="B381">
        <v>117</v>
      </c>
      <c r="C381">
        <v>65653758</v>
      </c>
      <c r="D381" t="s">
        <v>16</v>
      </c>
      <c r="E381" t="s">
        <v>8757</v>
      </c>
      <c r="F381" t="s">
        <v>13</v>
      </c>
      <c r="G381" t="s">
        <v>14</v>
      </c>
      <c r="H381">
        <v>95000000</v>
      </c>
      <c r="I381">
        <v>2003</v>
      </c>
      <c r="J381">
        <v>5.5</v>
      </c>
      <c r="K381" t="s">
        <v>476</v>
      </c>
      <c r="L381" t="s">
        <v>340</v>
      </c>
      <c r="M381" t="s">
        <v>455</v>
      </c>
    </row>
    <row r="382" spans="1:16" x14ac:dyDescent="0.3">
      <c r="A382" t="s">
        <v>381</v>
      </c>
      <c r="B382">
        <v>129</v>
      </c>
      <c r="C382">
        <v>64685359</v>
      </c>
      <c r="D382" t="s">
        <v>812</v>
      </c>
      <c r="E382" t="s">
        <v>8758</v>
      </c>
      <c r="F382" t="s">
        <v>13</v>
      </c>
      <c r="G382" t="s">
        <v>14</v>
      </c>
      <c r="H382">
        <v>90000000</v>
      </c>
      <c r="I382">
        <v>2016</v>
      </c>
      <c r="J382">
        <v>6.9</v>
      </c>
      <c r="K382" t="s">
        <v>476</v>
      </c>
      <c r="L382" t="s">
        <v>340</v>
      </c>
      <c r="M382" t="s">
        <v>600</v>
      </c>
      <c r="N382" t="s">
        <v>8356</v>
      </c>
      <c r="O382" t="s">
        <v>8357</v>
      </c>
      <c r="P382" t="s">
        <v>3630</v>
      </c>
    </row>
    <row r="383" spans="1:16" x14ac:dyDescent="0.3">
      <c r="A383" t="s">
        <v>427</v>
      </c>
      <c r="B383">
        <v>116</v>
      </c>
      <c r="C383">
        <v>61355436</v>
      </c>
      <c r="D383" t="s">
        <v>602</v>
      </c>
      <c r="E383" t="s">
        <v>8759</v>
      </c>
      <c r="F383" t="s">
        <v>13</v>
      </c>
      <c r="G383" t="s">
        <v>14</v>
      </c>
      <c r="H383">
        <v>68000000</v>
      </c>
      <c r="I383">
        <v>1997</v>
      </c>
      <c r="J383">
        <v>6.2</v>
      </c>
      <c r="K383" t="s">
        <v>476</v>
      </c>
      <c r="L383" t="s">
        <v>340</v>
      </c>
      <c r="M383" t="s">
        <v>6856</v>
      </c>
      <c r="N383" t="s">
        <v>4295</v>
      </c>
      <c r="O383" t="s">
        <v>3630</v>
      </c>
    </row>
    <row r="384" spans="1:16" x14ac:dyDescent="0.3">
      <c r="A384" t="s">
        <v>627</v>
      </c>
      <c r="B384">
        <v>114</v>
      </c>
      <c r="C384">
        <v>26871</v>
      </c>
      <c r="D384" t="s">
        <v>123</v>
      </c>
      <c r="E384" t="s">
        <v>8760</v>
      </c>
      <c r="F384" t="s">
        <v>13</v>
      </c>
      <c r="G384" t="s">
        <v>275</v>
      </c>
      <c r="H384">
        <v>92000000</v>
      </c>
      <c r="I384">
        <v>2001</v>
      </c>
      <c r="J384">
        <v>7</v>
      </c>
      <c r="K384" t="s">
        <v>476</v>
      </c>
      <c r="L384" t="s">
        <v>8356</v>
      </c>
      <c r="M384" t="s">
        <v>3630</v>
      </c>
    </row>
    <row r="385" spans="1:15" x14ac:dyDescent="0.3">
      <c r="A385" t="s">
        <v>816</v>
      </c>
      <c r="B385">
        <v>114</v>
      </c>
      <c r="C385">
        <v>60874615</v>
      </c>
      <c r="D385" t="s">
        <v>419</v>
      </c>
      <c r="E385" t="s">
        <v>8761</v>
      </c>
      <c r="F385" t="s">
        <v>13</v>
      </c>
      <c r="G385" t="s">
        <v>14</v>
      </c>
      <c r="H385">
        <v>90000000</v>
      </c>
      <c r="I385">
        <v>2000</v>
      </c>
      <c r="J385">
        <v>5.6</v>
      </c>
      <c r="K385" t="s">
        <v>340</v>
      </c>
      <c r="L385" t="s">
        <v>4295</v>
      </c>
      <c r="M385" t="s">
        <v>3630</v>
      </c>
    </row>
    <row r="386" spans="1:15" x14ac:dyDescent="0.3">
      <c r="A386" t="s">
        <v>459</v>
      </c>
      <c r="B386">
        <v>96</v>
      </c>
      <c r="C386">
        <v>143618384</v>
      </c>
      <c r="D386" t="s">
        <v>460</v>
      </c>
      <c r="E386" t="s">
        <v>8762</v>
      </c>
      <c r="F386" t="s">
        <v>13</v>
      </c>
      <c r="G386" t="s">
        <v>14</v>
      </c>
      <c r="H386">
        <v>90000000</v>
      </c>
      <c r="I386">
        <v>2011</v>
      </c>
      <c r="J386">
        <v>7</v>
      </c>
      <c r="K386" t="s">
        <v>340</v>
      </c>
      <c r="L386" t="s">
        <v>4022</v>
      </c>
      <c r="M386" t="s">
        <v>600</v>
      </c>
      <c r="N386" t="s">
        <v>6304</v>
      </c>
      <c r="O386" t="s">
        <v>6060</v>
      </c>
    </row>
    <row r="387" spans="1:15" x14ac:dyDescent="0.3">
      <c r="A387" t="s">
        <v>449</v>
      </c>
      <c r="B387">
        <v>132</v>
      </c>
      <c r="C387">
        <v>58220776</v>
      </c>
      <c r="D387" t="s">
        <v>819</v>
      </c>
      <c r="E387" t="s">
        <v>8763</v>
      </c>
      <c r="F387" t="s">
        <v>13</v>
      </c>
      <c r="G387" t="s">
        <v>14</v>
      </c>
      <c r="H387">
        <v>100000000</v>
      </c>
      <c r="I387">
        <v>1999</v>
      </c>
      <c r="J387">
        <v>6.8</v>
      </c>
      <c r="K387" t="s">
        <v>600</v>
      </c>
      <c r="L387" t="s">
        <v>1224</v>
      </c>
      <c r="M387" t="s">
        <v>4295</v>
      </c>
    </row>
    <row r="388" spans="1:15" x14ac:dyDescent="0.3">
      <c r="A388" t="s">
        <v>821</v>
      </c>
      <c r="B388">
        <v>104</v>
      </c>
      <c r="C388">
        <v>47474112</v>
      </c>
      <c r="D388" t="s">
        <v>497</v>
      </c>
      <c r="E388" t="s">
        <v>8764</v>
      </c>
      <c r="F388" t="s">
        <v>13</v>
      </c>
      <c r="G388" t="s">
        <v>14</v>
      </c>
      <c r="H388">
        <v>90000000</v>
      </c>
      <c r="I388">
        <v>1997</v>
      </c>
      <c r="J388">
        <v>5.4</v>
      </c>
      <c r="K388" t="s">
        <v>476</v>
      </c>
      <c r="L388" t="s">
        <v>1224</v>
      </c>
      <c r="M388" t="s">
        <v>4295</v>
      </c>
      <c r="N388" t="s">
        <v>3630</v>
      </c>
    </row>
    <row r="389" spans="1:15" x14ac:dyDescent="0.3">
      <c r="A389" t="s">
        <v>823</v>
      </c>
      <c r="B389">
        <v>111</v>
      </c>
      <c r="C389">
        <v>42877165</v>
      </c>
      <c r="D389" t="s">
        <v>163</v>
      </c>
      <c r="E389" t="s">
        <v>8765</v>
      </c>
      <c r="F389" t="s">
        <v>13</v>
      </c>
      <c r="G389" t="s">
        <v>14</v>
      </c>
      <c r="H389">
        <v>86000000</v>
      </c>
      <c r="I389">
        <v>1997</v>
      </c>
      <c r="J389">
        <v>6.1</v>
      </c>
      <c r="K389" t="s">
        <v>476</v>
      </c>
      <c r="L389" t="s">
        <v>8356</v>
      </c>
      <c r="M389" t="s">
        <v>1224</v>
      </c>
      <c r="N389" t="s">
        <v>3630</v>
      </c>
    </row>
    <row r="390" spans="1:15" x14ac:dyDescent="0.3">
      <c r="A390" t="s">
        <v>825</v>
      </c>
      <c r="B390">
        <v>138</v>
      </c>
      <c r="C390">
        <v>35168677</v>
      </c>
      <c r="D390" t="s">
        <v>792</v>
      </c>
      <c r="E390" t="s">
        <v>8766</v>
      </c>
      <c r="F390" t="s">
        <v>13</v>
      </c>
      <c r="G390" t="s">
        <v>21</v>
      </c>
      <c r="H390">
        <v>100000000</v>
      </c>
      <c r="I390">
        <v>2002</v>
      </c>
      <c r="J390">
        <v>6.7</v>
      </c>
      <c r="K390" t="s">
        <v>1224</v>
      </c>
      <c r="L390" t="s">
        <v>7881</v>
      </c>
      <c r="M390" t="s">
        <v>3630</v>
      </c>
      <c r="N390" t="s">
        <v>8358</v>
      </c>
    </row>
    <row r="391" spans="1:15" x14ac:dyDescent="0.3">
      <c r="A391" t="s">
        <v>538</v>
      </c>
      <c r="B391">
        <v>100</v>
      </c>
      <c r="C391">
        <v>56114221</v>
      </c>
      <c r="D391" t="s">
        <v>30</v>
      </c>
      <c r="E391" t="s">
        <v>8628</v>
      </c>
      <c r="F391" t="s">
        <v>13</v>
      </c>
      <c r="G391" t="s">
        <v>14</v>
      </c>
      <c r="H391">
        <v>120000000</v>
      </c>
      <c r="I391">
        <v>2015</v>
      </c>
      <c r="J391">
        <v>4.3</v>
      </c>
      <c r="K391" t="s">
        <v>476</v>
      </c>
      <c r="L391" t="s">
        <v>340</v>
      </c>
      <c r="M391" t="s">
        <v>4295</v>
      </c>
    </row>
    <row r="392" spans="1:15" x14ac:dyDescent="0.3">
      <c r="A392" t="s">
        <v>827</v>
      </c>
      <c r="B392">
        <v>129</v>
      </c>
      <c r="C392">
        <v>37567440</v>
      </c>
      <c r="D392" t="s">
        <v>66</v>
      </c>
      <c r="E392" t="s">
        <v>8767</v>
      </c>
      <c r="F392" t="s">
        <v>13</v>
      </c>
      <c r="G392" t="s">
        <v>14</v>
      </c>
      <c r="H392">
        <v>20000000</v>
      </c>
      <c r="I392">
        <v>1982</v>
      </c>
      <c r="J392">
        <v>6.9</v>
      </c>
      <c r="K392" t="s">
        <v>340</v>
      </c>
      <c r="L392" t="s">
        <v>455</v>
      </c>
    </row>
    <row r="393" spans="1:15" x14ac:dyDescent="0.3">
      <c r="A393" t="s">
        <v>302</v>
      </c>
      <c r="B393">
        <v>144</v>
      </c>
      <c r="C393">
        <v>61644321</v>
      </c>
      <c r="D393" t="s">
        <v>587</v>
      </c>
      <c r="E393" t="s">
        <v>8768</v>
      </c>
      <c r="F393" t="s">
        <v>13</v>
      </c>
      <c r="G393" t="s">
        <v>14</v>
      </c>
      <c r="H393">
        <v>88000000</v>
      </c>
      <c r="I393">
        <v>2005</v>
      </c>
      <c r="J393">
        <v>8</v>
      </c>
      <c r="K393" t="s">
        <v>4657</v>
      </c>
      <c r="L393" t="s">
        <v>1224</v>
      </c>
      <c r="M393" t="s">
        <v>8359</v>
      </c>
    </row>
    <row r="394" spans="1:15" x14ac:dyDescent="0.3">
      <c r="A394" t="s">
        <v>830</v>
      </c>
      <c r="B394">
        <v>110</v>
      </c>
      <c r="C394">
        <v>190562</v>
      </c>
      <c r="D394" t="s">
        <v>831</v>
      </c>
      <c r="E394" t="s">
        <v>8769</v>
      </c>
      <c r="F394" t="s">
        <v>13</v>
      </c>
      <c r="G394" t="s">
        <v>21</v>
      </c>
      <c r="H394">
        <v>90000000</v>
      </c>
      <c r="I394">
        <v>2010</v>
      </c>
      <c r="J394">
        <v>4.4000000000000004</v>
      </c>
      <c r="K394" t="s">
        <v>476</v>
      </c>
      <c r="L394" t="s">
        <v>6304</v>
      </c>
      <c r="M394" t="s">
        <v>455</v>
      </c>
      <c r="N394" t="s">
        <v>6060</v>
      </c>
    </row>
    <row r="395" spans="1:15" x14ac:dyDescent="0.3">
      <c r="A395" t="s">
        <v>834</v>
      </c>
      <c r="B395">
        <v>140</v>
      </c>
      <c r="C395">
        <v>120147445</v>
      </c>
      <c r="D395" t="s">
        <v>835</v>
      </c>
      <c r="E395" t="s">
        <v>8770</v>
      </c>
      <c r="F395" t="s">
        <v>13</v>
      </c>
      <c r="G395" t="s">
        <v>14</v>
      </c>
      <c r="H395">
        <v>87000000</v>
      </c>
      <c r="I395">
        <v>2003</v>
      </c>
      <c r="J395">
        <v>7.3</v>
      </c>
      <c r="K395" t="s">
        <v>1224</v>
      </c>
      <c r="L395" t="s">
        <v>7881</v>
      </c>
      <c r="M395" t="s">
        <v>8359</v>
      </c>
    </row>
    <row r="396" spans="1:15" x14ac:dyDescent="0.3">
      <c r="A396" t="s">
        <v>576</v>
      </c>
      <c r="B396">
        <v>113</v>
      </c>
      <c r="C396">
        <v>241688385</v>
      </c>
      <c r="D396" t="s">
        <v>256</v>
      </c>
      <c r="E396" t="s">
        <v>8771</v>
      </c>
      <c r="F396" t="s">
        <v>13</v>
      </c>
      <c r="G396" t="s">
        <v>14</v>
      </c>
      <c r="H396">
        <v>92000000</v>
      </c>
      <c r="I396">
        <v>1996</v>
      </c>
      <c r="J396">
        <v>6.3</v>
      </c>
      <c r="K396" t="s">
        <v>476</v>
      </c>
      <c r="L396" t="s">
        <v>340</v>
      </c>
      <c r="M396" t="s">
        <v>1224</v>
      </c>
      <c r="N396" t="s">
        <v>3630</v>
      </c>
    </row>
    <row r="397" spans="1:15" x14ac:dyDescent="0.3">
      <c r="A397" t="s">
        <v>177</v>
      </c>
      <c r="B397">
        <v>106</v>
      </c>
      <c r="C397">
        <v>144512310</v>
      </c>
      <c r="D397" t="s">
        <v>123</v>
      </c>
      <c r="E397" t="s">
        <v>8483</v>
      </c>
      <c r="F397" t="s">
        <v>13</v>
      </c>
      <c r="G397" t="s">
        <v>14</v>
      </c>
      <c r="H397">
        <v>38000000</v>
      </c>
      <c r="I397">
        <v>2001</v>
      </c>
      <c r="J397">
        <v>6.7</v>
      </c>
      <c r="K397" t="s">
        <v>476</v>
      </c>
      <c r="L397" t="s">
        <v>8356</v>
      </c>
      <c r="M397" t="s">
        <v>3630</v>
      </c>
    </row>
    <row r="398" spans="1:15" x14ac:dyDescent="0.3">
      <c r="A398" t="s">
        <v>155</v>
      </c>
      <c r="B398">
        <v>143</v>
      </c>
      <c r="C398">
        <v>233630478</v>
      </c>
      <c r="D398" t="s">
        <v>838</v>
      </c>
      <c r="E398" t="s">
        <v>8772</v>
      </c>
      <c r="F398" t="s">
        <v>13</v>
      </c>
      <c r="G398" t="s">
        <v>14</v>
      </c>
      <c r="H398">
        <v>90000000</v>
      </c>
      <c r="I398">
        <v>2000</v>
      </c>
      <c r="J398">
        <v>7.7</v>
      </c>
      <c r="K398" t="s">
        <v>340</v>
      </c>
      <c r="L398" t="s">
        <v>1224</v>
      </c>
      <c r="M398" t="s">
        <v>6856</v>
      </c>
    </row>
    <row r="399" spans="1:15" x14ac:dyDescent="0.3">
      <c r="A399" t="s">
        <v>300</v>
      </c>
      <c r="B399">
        <v>108</v>
      </c>
      <c r="C399">
        <v>197992827</v>
      </c>
      <c r="D399" t="s">
        <v>840</v>
      </c>
      <c r="E399" t="s">
        <v>8773</v>
      </c>
      <c r="F399" t="s">
        <v>13</v>
      </c>
      <c r="G399" t="s">
        <v>14</v>
      </c>
      <c r="H399">
        <v>100000000</v>
      </c>
      <c r="I399">
        <v>2006</v>
      </c>
      <c r="J399">
        <v>6.5</v>
      </c>
      <c r="K399" t="s">
        <v>4022</v>
      </c>
      <c r="L399" t="s">
        <v>600</v>
      </c>
      <c r="M399" t="s">
        <v>6304</v>
      </c>
      <c r="N399" t="s">
        <v>4189</v>
      </c>
      <c r="O399" t="s">
        <v>6856</v>
      </c>
    </row>
    <row r="400" spans="1:15" x14ac:dyDescent="0.3">
      <c r="A400" t="s">
        <v>412</v>
      </c>
      <c r="B400">
        <v>108</v>
      </c>
      <c r="C400">
        <v>176049130</v>
      </c>
      <c r="D400" t="s">
        <v>413</v>
      </c>
      <c r="E400" t="s">
        <v>8774</v>
      </c>
      <c r="F400" t="s">
        <v>13</v>
      </c>
      <c r="G400" t="s">
        <v>14</v>
      </c>
      <c r="H400">
        <v>75000000</v>
      </c>
      <c r="I400">
        <v>2004</v>
      </c>
      <c r="J400">
        <v>7.8</v>
      </c>
      <c r="K400" t="s">
        <v>476</v>
      </c>
      <c r="L400" t="s">
        <v>8357</v>
      </c>
      <c r="M400" t="s">
        <v>3630</v>
      </c>
    </row>
    <row r="401" spans="1:16" x14ac:dyDescent="0.3">
      <c r="A401" t="s">
        <v>255</v>
      </c>
      <c r="B401">
        <v>124</v>
      </c>
      <c r="C401">
        <v>172620724</v>
      </c>
      <c r="D401" t="s">
        <v>256</v>
      </c>
      <c r="E401" t="s">
        <v>8775</v>
      </c>
      <c r="F401" t="s">
        <v>13</v>
      </c>
      <c r="G401" t="s">
        <v>14</v>
      </c>
      <c r="H401">
        <v>85000000</v>
      </c>
      <c r="I401">
        <v>1997</v>
      </c>
      <c r="J401">
        <v>6.4</v>
      </c>
      <c r="K401" t="s">
        <v>476</v>
      </c>
      <c r="L401" t="s">
        <v>340</v>
      </c>
      <c r="M401" t="s">
        <v>1224</v>
      </c>
      <c r="N401" t="s">
        <v>3630</v>
      </c>
    </row>
    <row r="402" spans="1:16" x14ac:dyDescent="0.3">
      <c r="A402" t="s">
        <v>549</v>
      </c>
      <c r="B402">
        <v>116</v>
      </c>
      <c r="C402">
        <v>183405771</v>
      </c>
      <c r="D402" t="s">
        <v>550</v>
      </c>
      <c r="E402" t="s">
        <v>8776</v>
      </c>
      <c r="F402" t="s">
        <v>13</v>
      </c>
      <c r="G402" t="s">
        <v>14</v>
      </c>
      <c r="H402">
        <v>85000000</v>
      </c>
      <c r="I402">
        <v>2001</v>
      </c>
      <c r="J402">
        <v>7.8</v>
      </c>
      <c r="K402" t="s">
        <v>8356</v>
      </c>
      <c r="L402" t="s">
        <v>3630</v>
      </c>
    </row>
    <row r="403" spans="1:16" x14ac:dyDescent="0.3">
      <c r="A403" t="s">
        <v>845</v>
      </c>
      <c r="B403">
        <v>110</v>
      </c>
      <c r="C403">
        <v>20315324</v>
      </c>
      <c r="D403" t="s">
        <v>33</v>
      </c>
      <c r="E403" t="s">
        <v>8777</v>
      </c>
      <c r="F403" t="s">
        <v>13</v>
      </c>
      <c r="G403" t="s">
        <v>275</v>
      </c>
      <c r="H403">
        <v>75000000</v>
      </c>
      <c r="I403">
        <v>2011</v>
      </c>
      <c r="J403">
        <v>5.8</v>
      </c>
      <c r="K403" t="s">
        <v>476</v>
      </c>
      <c r="L403" t="s">
        <v>340</v>
      </c>
      <c r="M403" t="s">
        <v>6856</v>
      </c>
    </row>
    <row r="404" spans="1:16" x14ac:dyDescent="0.3">
      <c r="A404" t="s">
        <v>847</v>
      </c>
      <c r="B404">
        <v>91</v>
      </c>
      <c r="C404">
        <v>148313048</v>
      </c>
      <c r="D404" t="s">
        <v>284</v>
      </c>
      <c r="E404" t="s">
        <v>8778</v>
      </c>
      <c r="F404" t="s">
        <v>13</v>
      </c>
      <c r="G404" t="s">
        <v>14</v>
      </c>
      <c r="H404">
        <v>85000000</v>
      </c>
      <c r="I404">
        <v>2012</v>
      </c>
      <c r="J404">
        <v>7.1</v>
      </c>
      <c r="K404" t="s">
        <v>4022</v>
      </c>
      <c r="L404" t="s">
        <v>600</v>
      </c>
      <c r="M404" t="s">
        <v>6304</v>
      </c>
      <c r="N404" t="s">
        <v>455</v>
      </c>
    </row>
    <row r="405" spans="1:16" x14ac:dyDescent="0.3">
      <c r="A405" t="s">
        <v>849</v>
      </c>
      <c r="B405">
        <v>107</v>
      </c>
      <c r="C405">
        <v>127706877</v>
      </c>
      <c r="D405" t="s">
        <v>850</v>
      </c>
      <c r="E405" t="s">
        <v>8779</v>
      </c>
      <c r="F405" t="s">
        <v>13</v>
      </c>
      <c r="G405" t="s">
        <v>14</v>
      </c>
      <c r="H405">
        <v>85000000</v>
      </c>
      <c r="I405">
        <v>2007</v>
      </c>
      <c r="J405">
        <v>7.1</v>
      </c>
      <c r="K405" t="s">
        <v>4022</v>
      </c>
      <c r="L405" t="s">
        <v>600</v>
      </c>
      <c r="M405" t="s">
        <v>6304</v>
      </c>
      <c r="N405" t="s">
        <v>455</v>
      </c>
      <c r="O405" t="s">
        <v>6060</v>
      </c>
      <c r="P405" t="s">
        <v>6856</v>
      </c>
    </row>
    <row r="406" spans="1:16" x14ac:dyDescent="0.3">
      <c r="A406" t="s">
        <v>8351</v>
      </c>
      <c r="B406">
        <v>44</v>
      </c>
      <c r="C406" t="s">
        <v>8351</v>
      </c>
      <c r="D406" t="s">
        <v>852</v>
      </c>
      <c r="E406" t="s">
        <v>8780</v>
      </c>
      <c r="F406" t="s">
        <v>13</v>
      </c>
      <c r="G406" t="s">
        <v>14</v>
      </c>
      <c r="H406" t="s">
        <v>8351</v>
      </c>
      <c r="I406" t="s">
        <v>8351</v>
      </c>
      <c r="J406">
        <v>8.6</v>
      </c>
      <c r="K406" t="s">
        <v>8356</v>
      </c>
      <c r="L406" t="s">
        <v>1224</v>
      </c>
      <c r="M406" t="s">
        <v>2271</v>
      </c>
      <c r="N406" t="s">
        <v>8357</v>
      </c>
      <c r="O406" t="s">
        <v>3630</v>
      </c>
    </row>
    <row r="407" spans="1:16" x14ac:dyDescent="0.3">
      <c r="A407" t="s">
        <v>854</v>
      </c>
      <c r="B407">
        <v>115</v>
      </c>
      <c r="C407">
        <v>126149655</v>
      </c>
      <c r="D407" t="s">
        <v>428</v>
      </c>
      <c r="E407" t="s">
        <v>8781</v>
      </c>
      <c r="F407" t="s">
        <v>13</v>
      </c>
      <c r="G407" t="s">
        <v>14</v>
      </c>
      <c r="H407">
        <v>85000000</v>
      </c>
      <c r="I407">
        <v>2012</v>
      </c>
      <c r="J407">
        <v>6.8</v>
      </c>
      <c r="K407" t="s">
        <v>476</v>
      </c>
      <c r="L407" t="s">
        <v>8356</v>
      </c>
      <c r="M407" t="s">
        <v>8357</v>
      </c>
      <c r="N407" t="s">
        <v>3630</v>
      </c>
    </row>
    <row r="408" spans="1:16" x14ac:dyDescent="0.3">
      <c r="A408" t="s">
        <v>849</v>
      </c>
      <c r="B408">
        <v>100</v>
      </c>
      <c r="C408">
        <v>66941559</v>
      </c>
      <c r="D408" t="s">
        <v>856</v>
      </c>
      <c r="E408" t="s">
        <v>8782</v>
      </c>
      <c r="F408" t="s">
        <v>13</v>
      </c>
      <c r="G408" t="s">
        <v>14</v>
      </c>
      <c r="H408">
        <v>85000000</v>
      </c>
      <c r="I408">
        <v>2000</v>
      </c>
      <c r="J408">
        <v>4.8</v>
      </c>
      <c r="K408" t="s">
        <v>340</v>
      </c>
      <c r="L408" t="s">
        <v>600</v>
      </c>
      <c r="M408" t="s">
        <v>6304</v>
      </c>
    </row>
    <row r="409" spans="1:16" x14ac:dyDescent="0.3">
      <c r="A409" t="s">
        <v>97</v>
      </c>
      <c r="B409">
        <v>104</v>
      </c>
      <c r="C409">
        <v>78009155</v>
      </c>
      <c r="D409" t="s">
        <v>632</v>
      </c>
      <c r="E409" t="s">
        <v>8783</v>
      </c>
      <c r="F409" t="s">
        <v>13</v>
      </c>
      <c r="G409" t="s">
        <v>14</v>
      </c>
      <c r="H409">
        <v>75000000</v>
      </c>
      <c r="I409">
        <v>2011</v>
      </c>
      <c r="J409">
        <v>6.2</v>
      </c>
      <c r="K409" t="s">
        <v>476</v>
      </c>
      <c r="L409" t="s">
        <v>600</v>
      </c>
      <c r="M409" t="s">
        <v>8356</v>
      </c>
    </row>
    <row r="410" spans="1:16" x14ac:dyDescent="0.3">
      <c r="A410" t="s">
        <v>859</v>
      </c>
      <c r="B410">
        <v>138</v>
      </c>
      <c r="C410">
        <v>63224849</v>
      </c>
      <c r="D410" t="s">
        <v>606</v>
      </c>
      <c r="E410" t="s">
        <v>8784</v>
      </c>
      <c r="F410" t="s">
        <v>13</v>
      </c>
      <c r="G410" t="s">
        <v>14</v>
      </c>
      <c r="H410">
        <v>85000000</v>
      </c>
      <c r="I410">
        <v>2006</v>
      </c>
      <c r="J410">
        <v>6.9</v>
      </c>
      <c r="K410" t="s">
        <v>600</v>
      </c>
      <c r="L410" t="s">
        <v>6856</v>
      </c>
    </row>
    <row r="411" spans="1:16" x14ac:dyDescent="0.3">
      <c r="A411" t="s">
        <v>627</v>
      </c>
      <c r="B411">
        <v>140</v>
      </c>
      <c r="C411">
        <v>111544445</v>
      </c>
      <c r="D411" t="s">
        <v>401</v>
      </c>
      <c r="E411" t="s">
        <v>8785</v>
      </c>
      <c r="F411" t="s">
        <v>13</v>
      </c>
      <c r="G411" t="s">
        <v>14</v>
      </c>
      <c r="H411">
        <v>90000000</v>
      </c>
      <c r="I411">
        <v>1998</v>
      </c>
      <c r="J411">
        <v>7.3</v>
      </c>
      <c r="K411" t="s">
        <v>476</v>
      </c>
      <c r="L411" t="s">
        <v>8356</v>
      </c>
      <c r="M411" t="s">
        <v>1224</v>
      </c>
      <c r="N411" t="s">
        <v>8357</v>
      </c>
      <c r="O411" t="s">
        <v>3630</v>
      </c>
    </row>
    <row r="412" spans="1:16" x14ac:dyDescent="0.3">
      <c r="A412" t="s">
        <v>859</v>
      </c>
      <c r="B412">
        <v>120</v>
      </c>
      <c r="C412">
        <v>112703470</v>
      </c>
      <c r="D412" t="s">
        <v>507</v>
      </c>
      <c r="E412" t="s">
        <v>8786</v>
      </c>
      <c r="F412" t="s">
        <v>13</v>
      </c>
      <c r="G412" t="s">
        <v>14</v>
      </c>
      <c r="H412">
        <v>85000000</v>
      </c>
      <c r="I412">
        <v>2009</v>
      </c>
      <c r="J412">
        <v>6.6</v>
      </c>
      <c r="K412" t="s">
        <v>600</v>
      </c>
      <c r="L412" t="s">
        <v>1224</v>
      </c>
      <c r="M412" t="s">
        <v>6856</v>
      </c>
    </row>
    <row r="413" spans="1:16" x14ac:dyDescent="0.3">
      <c r="A413" t="s">
        <v>549</v>
      </c>
      <c r="B413">
        <v>122</v>
      </c>
      <c r="C413">
        <v>117144465</v>
      </c>
      <c r="D413" t="s">
        <v>550</v>
      </c>
      <c r="E413" t="s">
        <v>8787</v>
      </c>
      <c r="F413" t="s">
        <v>13</v>
      </c>
      <c r="G413" t="s">
        <v>14</v>
      </c>
      <c r="H413">
        <v>85000000</v>
      </c>
      <c r="I413">
        <v>2007</v>
      </c>
      <c r="J413">
        <v>6.9</v>
      </c>
      <c r="K413" t="s">
        <v>8356</v>
      </c>
      <c r="L413" t="s">
        <v>3630</v>
      </c>
    </row>
    <row r="414" spans="1:16" x14ac:dyDescent="0.3">
      <c r="A414" t="s">
        <v>864</v>
      </c>
      <c r="B414">
        <v>83</v>
      </c>
      <c r="C414">
        <v>84303558</v>
      </c>
      <c r="D414" t="s">
        <v>166</v>
      </c>
      <c r="E414" t="s">
        <v>8788</v>
      </c>
      <c r="F414" t="s">
        <v>13</v>
      </c>
      <c r="G414" t="s">
        <v>14</v>
      </c>
      <c r="H414">
        <v>85000000</v>
      </c>
      <c r="I414">
        <v>2006</v>
      </c>
      <c r="J414">
        <v>6.2</v>
      </c>
      <c r="K414" t="s">
        <v>340</v>
      </c>
      <c r="L414" t="s">
        <v>4022</v>
      </c>
      <c r="M414" t="s">
        <v>600</v>
      </c>
      <c r="N414" t="s">
        <v>6304</v>
      </c>
    </row>
    <row r="415" spans="1:16" x14ac:dyDescent="0.3">
      <c r="A415" t="s">
        <v>866</v>
      </c>
      <c r="B415">
        <v>139</v>
      </c>
      <c r="C415">
        <v>150832203</v>
      </c>
      <c r="D415" t="s">
        <v>493</v>
      </c>
      <c r="E415" t="s">
        <v>8789</v>
      </c>
      <c r="F415" t="s">
        <v>13</v>
      </c>
      <c r="G415" t="s">
        <v>14</v>
      </c>
      <c r="H415">
        <v>85000000</v>
      </c>
      <c r="I415">
        <v>2014</v>
      </c>
      <c r="J415">
        <v>6.7</v>
      </c>
      <c r="K415" t="s">
        <v>340</v>
      </c>
      <c r="L415" t="s">
        <v>8357</v>
      </c>
      <c r="M415" t="s">
        <v>4295</v>
      </c>
    </row>
    <row r="416" spans="1:16" x14ac:dyDescent="0.3">
      <c r="A416" t="s">
        <v>868</v>
      </c>
      <c r="B416">
        <v>131</v>
      </c>
      <c r="C416">
        <v>51396781</v>
      </c>
      <c r="D416" t="s">
        <v>717</v>
      </c>
      <c r="E416" t="s">
        <v>8790</v>
      </c>
      <c r="F416" t="s">
        <v>13</v>
      </c>
      <c r="G416" t="s">
        <v>14</v>
      </c>
      <c r="H416">
        <v>68000000</v>
      </c>
      <c r="I416">
        <v>2001</v>
      </c>
      <c r="J416">
        <v>7.6</v>
      </c>
      <c r="K416" t="s">
        <v>1224</v>
      </c>
      <c r="L416" t="s">
        <v>7881</v>
      </c>
      <c r="M416" t="s">
        <v>8358</v>
      </c>
    </row>
    <row r="417" spans="1:15" x14ac:dyDescent="0.3">
      <c r="A417" t="s">
        <v>84</v>
      </c>
      <c r="B417">
        <v>104</v>
      </c>
      <c r="C417">
        <v>47592825</v>
      </c>
      <c r="D417" t="s">
        <v>384</v>
      </c>
      <c r="E417" t="s">
        <v>8791</v>
      </c>
      <c r="F417" t="s">
        <v>13</v>
      </c>
      <c r="G417" t="s">
        <v>14</v>
      </c>
      <c r="H417">
        <v>85000000</v>
      </c>
      <c r="I417">
        <v>2003</v>
      </c>
      <c r="J417">
        <v>6.7</v>
      </c>
      <c r="K417" t="s">
        <v>476</v>
      </c>
      <c r="L417" t="s">
        <v>340</v>
      </c>
      <c r="M417" t="s">
        <v>600</v>
      </c>
      <c r="N417" t="s">
        <v>3630</v>
      </c>
    </row>
    <row r="418" spans="1:15" x14ac:dyDescent="0.3">
      <c r="A418" t="s">
        <v>470</v>
      </c>
      <c r="B418">
        <v>130</v>
      </c>
      <c r="C418">
        <v>50016394</v>
      </c>
      <c r="D418" t="s">
        <v>871</v>
      </c>
      <c r="E418" t="s">
        <v>8792</v>
      </c>
      <c r="F418" t="s">
        <v>13</v>
      </c>
      <c r="G418" t="s">
        <v>14</v>
      </c>
      <c r="H418">
        <v>70000000</v>
      </c>
      <c r="I418">
        <v>1993</v>
      </c>
      <c r="J418">
        <v>6.2</v>
      </c>
      <c r="K418" t="s">
        <v>476</v>
      </c>
      <c r="L418" t="s">
        <v>340</v>
      </c>
      <c r="M418" t="s">
        <v>600</v>
      </c>
      <c r="N418" t="s">
        <v>455</v>
      </c>
    </row>
    <row r="419" spans="1:15" x14ac:dyDescent="0.3">
      <c r="A419" t="s">
        <v>60</v>
      </c>
      <c r="B419">
        <v>145</v>
      </c>
      <c r="C419">
        <v>57010853</v>
      </c>
      <c r="D419" t="s">
        <v>80</v>
      </c>
      <c r="E419" t="s">
        <v>8793</v>
      </c>
      <c r="F419" t="s">
        <v>13</v>
      </c>
      <c r="G419" t="s">
        <v>14</v>
      </c>
      <c r="H419">
        <v>85000000</v>
      </c>
      <c r="I419">
        <v>2005</v>
      </c>
      <c r="J419">
        <v>7.3</v>
      </c>
      <c r="K419" t="s">
        <v>1224</v>
      </c>
      <c r="L419" t="s">
        <v>6856</v>
      </c>
    </row>
    <row r="420" spans="1:15" x14ac:dyDescent="0.3">
      <c r="A420" t="s">
        <v>145</v>
      </c>
      <c r="B420">
        <v>104</v>
      </c>
      <c r="C420">
        <v>62494975</v>
      </c>
      <c r="D420" t="s">
        <v>123</v>
      </c>
      <c r="E420" t="s">
        <v>8794</v>
      </c>
      <c r="F420" t="s">
        <v>13</v>
      </c>
      <c r="G420" t="s">
        <v>14</v>
      </c>
      <c r="H420">
        <v>85000000</v>
      </c>
      <c r="I420">
        <v>2006</v>
      </c>
      <c r="J420">
        <v>6</v>
      </c>
      <c r="K420" t="s">
        <v>476</v>
      </c>
      <c r="L420" t="s">
        <v>8356</v>
      </c>
      <c r="M420" t="s">
        <v>3630</v>
      </c>
    </row>
    <row r="421" spans="1:15" x14ac:dyDescent="0.3">
      <c r="A421" t="s">
        <v>875</v>
      </c>
      <c r="B421">
        <v>97</v>
      </c>
      <c r="C421">
        <v>46440491</v>
      </c>
      <c r="D421" t="s">
        <v>102</v>
      </c>
      <c r="E421" t="s">
        <v>8795</v>
      </c>
      <c r="F421" t="s">
        <v>13</v>
      </c>
      <c r="G421" t="s">
        <v>21</v>
      </c>
      <c r="H421">
        <v>100000000</v>
      </c>
      <c r="I421">
        <v>2011</v>
      </c>
      <c r="J421">
        <v>7.1</v>
      </c>
      <c r="K421" t="s">
        <v>340</v>
      </c>
      <c r="L421" t="s">
        <v>4022</v>
      </c>
      <c r="M421" t="s">
        <v>600</v>
      </c>
      <c r="N421" t="s">
        <v>6304</v>
      </c>
      <c r="O421" t="s">
        <v>455</v>
      </c>
    </row>
    <row r="422" spans="1:15" x14ac:dyDescent="0.3">
      <c r="A422" t="s">
        <v>877</v>
      </c>
      <c r="B422">
        <v>178</v>
      </c>
      <c r="C422">
        <v>44606335</v>
      </c>
      <c r="D422" t="s">
        <v>246</v>
      </c>
      <c r="E422" t="s">
        <v>8796</v>
      </c>
      <c r="F422" t="s">
        <v>13</v>
      </c>
      <c r="G422" t="s">
        <v>14</v>
      </c>
      <c r="H422">
        <v>90000000</v>
      </c>
      <c r="I422">
        <v>1998</v>
      </c>
      <c r="J422">
        <v>7.1</v>
      </c>
      <c r="K422" t="s">
        <v>1224</v>
      </c>
      <c r="L422" t="s">
        <v>455</v>
      </c>
      <c r="M422" t="s">
        <v>6856</v>
      </c>
    </row>
    <row r="423" spans="1:15" x14ac:dyDescent="0.3">
      <c r="A423" t="s">
        <v>879</v>
      </c>
      <c r="B423">
        <v>108</v>
      </c>
      <c r="C423">
        <v>40048332</v>
      </c>
      <c r="D423" t="s">
        <v>330</v>
      </c>
      <c r="E423" t="s">
        <v>8797</v>
      </c>
      <c r="F423" t="s">
        <v>13</v>
      </c>
      <c r="G423" t="s">
        <v>14</v>
      </c>
      <c r="H423">
        <v>85000000</v>
      </c>
      <c r="I423">
        <v>2002</v>
      </c>
      <c r="J423">
        <v>5.5</v>
      </c>
      <c r="K423" t="s">
        <v>476</v>
      </c>
      <c r="L423" t="s">
        <v>1224</v>
      </c>
      <c r="M423" t="s">
        <v>3630</v>
      </c>
    </row>
    <row r="424" spans="1:15" x14ac:dyDescent="0.3">
      <c r="A424" t="s">
        <v>881</v>
      </c>
      <c r="B424">
        <v>123</v>
      </c>
      <c r="C424" t="s">
        <v>8351</v>
      </c>
      <c r="D424" t="s">
        <v>882</v>
      </c>
      <c r="E424" t="s">
        <v>8798</v>
      </c>
      <c r="F424" t="s">
        <v>13</v>
      </c>
      <c r="G424" t="s">
        <v>14</v>
      </c>
      <c r="H424" t="s">
        <v>8351</v>
      </c>
      <c r="I424">
        <v>1979</v>
      </c>
      <c r="J424">
        <v>7.8</v>
      </c>
      <c r="K424" t="s">
        <v>600</v>
      </c>
      <c r="L424" t="s">
        <v>1224</v>
      </c>
      <c r="M424" t="s">
        <v>4189</v>
      </c>
      <c r="N424" t="s">
        <v>6060</v>
      </c>
    </row>
    <row r="425" spans="1:15" x14ac:dyDescent="0.3">
      <c r="A425" t="s">
        <v>884</v>
      </c>
      <c r="B425">
        <v>106</v>
      </c>
      <c r="C425">
        <v>64933670</v>
      </c>
      <c r="D425" t="s">
        <v>885</v>
      </c>
      <c r="E425" t="s">
        <v>8799</v>
      </c>
      <c r="F425" t="s">
        <v>13</v>
      </c>
      <c r="G425" t="s">
        <v>14</v>
      </c>
      <c r="H425">
        <v>85000000</v>
      </c>
      <c r="I425">
        <v>2012</v>
      </c>
      <c r="J425">
        <v>5.6</v>
      </c>
      <c r="K425" t="s">
        <v>340</v>
      </c>
      <c r="L425" t="s">
        <v>600</v>
      </c>
      <c r="M425" t="s">
        <v>1224</v>
      </c>
      <c r="N425" t="s">
        <v>6304</v>
      </c>
      <c r="O425" t="s">
        <v>455</v>
      </c>
    </row>
    <row r="426" spans="1:15" x14ac:dyDescent="0.3">
      <c r="A426" t="s">
        <v>887</v>
      </c>
      <c r="B426">
        <v>112</v>
      </c>
      <c r="C426">
        <v>31494270</v>
      </c>
      <c r="D426" t="s">
        <v>888</v>
      </c>
      <c r="E426" t="s">
        <v>8800</v>
      </c>
      <c r="F426" t="s">
        <v>13</v>
      </c>
      <c r="G426" t="s">
        <v>14</v>
      </c>
      <c r="H426">
        <v>60000000</v>
      </c>
      <c r="I426">
        <v>2010</v>
      </c>
      <c r="J426">
        <v>7.5</v>
      </c>
      <c r="K426" t="s">
        <v>476</v>
      </c>
      <c r="L426" t="s">
        <v>600</v>
      </c>
      <c r="M426" t="s">
        <v>455</v>
      </c>
      <c r="N426" t="s">
        <v>6856</v>
      </c>
    </row>
    <row r="427" spans="1:15" x14ac:dyDescent="0.3">
      <c r="A427" t="s">
        <v>890</v>
      </c>
      <c r="B427">
        <v>135</v>
      </c>
      <c r="C427">
        <v>31111260</v>
      </c>
      <c r="D427" t="s">
        <v>85</v>
      </c>
      <c r="E427" t="s">
        <v>8801</v>
      </c>
      <c r="F427" t="s">
        <v>13</v>
      </c>
      <c r="G427" t="s">
        <v>14</v>
      </c>
      <c r="H427">
        <v>60000000</v>
      </c>
      <c r="I427">
        <v>2003</v>
      </c>
      <c r="J427">
        <v>5.4</v>
      </c>
      <c r="K427" t="s">
        <v>476</v>
      </c>
      <c r="L427" t="s">
        <v>340</v>
      </c>
      <c r="M427" t="s">
        <v>4295</v>
      </c>
      <c r="N427" t="s">
        <v>3630</v>
      </c>
    </row>
    <row r="428" spans="1:15" x14ac:dyDescent="0.3">
      <c r="A428" t="s">
        <v>892</v>
      </c>
      <c r="B428">
        <v>109</v>
      </c>
      <c r="C428">
        <v>123307945</v>
      </c>
      <c r="D428" t="s">
        <v>893</v>
      </c>
      <c r="E428" t="s">
        <v>8802</v>
      </c>
      <c r="F428" t="s">
        <v>13</v>
      </c>
      <c r="G428" t="s">
        <v>14</v>
      </c>
      <c r="H428">
        <v>65000000</v>
      </c>
      <c r="I428">
        <v>2000</v>
      </c>
      <c r="J428">
        <v>4.3</v>
      </c>
      <c r="K428" t="s">
        <v>600</v>
      </c>
      <c r="L428" t="s">
        <v>6856</v>
      </c>
      <c r="M428" t="s">
        <v>4295</v>
      </c>
    </row>
    <row r="429" spans="1:15" x14ac:dyDescent="0.3">
      <c r="A429" t="s">
        <v>566</v>
      </c>
      <c r="B429">
        <v>86</v>
      </c>
      <c r="C429">
        <v>153288182</v>
      </c>
      <c r="D429" t="s">
        <v>895</v>
      </c>
      <c r="E429" t="s">
        <v>8803</v>
      </c>
      <c r="F429" t="s">
        <v>13</v>
      </c>
      <c r="G429" t="s">
        <v>14</v>
      </c>
      <c r="H429">
        <v>84000000</v>
      </c>
      <c r="I429">
        <v>2002</v>
      </c>
      <c r="J429">
        <v>4.9000000000000004</v>
      </c>
      <c r="K429" t="s">
        <v>340</v>
      </c>
      <c r="L429" t="s">
        <v>600</v>
      </c>
      <c r="M429" t="s">
        <v>8357</v>
      </c>
    </row>
    <row r="430" spans="1:15" x14ac:dyDescent="0.3">
      <c r="A430" t="s">
        <v>897</v>
      </c>
      <c r="B430">
        <v>95</v>
      </c>
      <c r="C430">
        <v>13401683</v>
      </c>
      <c r="D430" t="s">
        <v>231</v>
      </c>
      <c r="E430" t="s">
        <v>8804</v>
      </c>
      <c r="F430" t="s">
        <v>13</v>
      </c>
      <c r="G430" t="s">
        <v>21</v>
      </c>
      <c r="H430">
        <v>35000000</v>
      </c>
      <c r="I430">
        <v>2012</v>
      </c>
      <c r="J430">
        <v>7.1</v>
      </c>
      <c r="K430" t="s">
        <v>476</v>
      </c>
      <c r="L430" t="s">
        <v>4295</v>
      </c>
    </row>
    <row r="431" spans="1:15" x14ac:dyDescent="0.3">
      <c r="A431" t="s">
        <v>583</v>
      </c>
      <c r="B431">
        <v>107</v>
      </c>
      <c r="C431">
        <v>137340146</v>
      </c>
      <c r="D431" t="s">
        <v>899</v>
      </c>
      <c r="E431" t="s">
        <v>8805</v>
      </c>
      <c r="F431" t="s">
        <v>13</v>
      </c>
      <c r="G431" t="s">
        <v>14</v>
      </c>
      <c r="H431">
        <v>70000000</v>
      </c>
      <c r="I431">
        <v>2006</v>
      </c>
      <c r="J431">
        <v>6.4</v>
      </c>
      <c r="K431" t="s">
        <v>600</v>
      </c>
      <c r="L431" t="s">
        <v>1224</v>
      </c>
      <c r="M431" t="s">
        <v>455</v>
      </c>
      <c r="N431" t="s">
        <v>6856</v>
      </c>
    </row>
    <row r="432" spans="1:15" x14ac:dyDescent="0.3">
      <c r="A432" t="s">
        <v>901</v>
      </c>
      <c r="B432">
        <v>130</v>
      </c>
      <c r="C432" t="s">
        <v>8351</v>
      </c>
      <c r="D432" t="s">
        <v>315</v>
      </c>
      <c r="E432" t="s">
        <v>8806</v>
      </c>
      <c r="F432" t="s">
        <v>13</v>
      </c>
      <c r="G432" t="s">
        <v>14</v>
      </c>
      <c r="H432">
        <v>8000000</v>
      </c>
      <c r="I432">
        <v>1982</v>
      </c>
      <c r="J432">
        <v>6.9</v>
      </c>
      <c r="K432" t="s">
        <v>600</v>
      </c>
      <c r="L432" t="s">
        <v>455</v>
      </c>
      <c r="M432" t="s">
        <v>2271</v>
      </c>
    </row>
    <row r="433" spans="1:17" x14ac:dyDescent="0.3">
      <c r="A433" t="s">
        <v>544</v>
      </c>
      <c r="B433">
        <v>82</v>
      </c>
      <c r="C433">
        <v>43575716</v>
      </c>
      <c r="D433" t="s">
        <v>903</v>
      </c>
      <c r="E433" t="s">
        <v>8807</v>
      </c>
      <c r="F433" t="s">
        <v>13</v>
      </c>
      <c r="G433" t="s">
        <v>14</v>
      </c>
      <c r="H433">
        <v>85000000</v>
      </c>
      <c r="I433">
        <v>2010</v>
      </c>
      <c r="J433">
        <v>4.3</v>
      </c>
      <c r="K433" t="s">
        <v>476</v>
      </c>
      <c r="L433" t="s">
        <v>600</v>
      </c>
      <c r="M433" t="s">
        <v>6304</v>
      </c>
      <c r="N433" t="s">
        <v>455</v>
      </c>
    </row>
    <row r="434" spans="1:17" x14ac:dyDescent="0.3">
      <c r="A434" t="s">
        <v>186</v>
      </c>
      <c r="B434">
        <v>88</v>
      </c>
      <c r="C434">
        <v>80170146</v>
      </c>
      <c r="D434" t="s">
        <v>85</v>
      </c>
      <c r="E434" t="s">
        <v>8808</v>
      </c>
      <c r="F434" t="s">
        <v>13</v>
      </c>
      <c r="G434" t="s">
        <v>14</v>
      </c>
      <c r="H434">
        <v>85000000</v>
      </c>
      <c r="I434">
        <v>2008</v>
      </c>
      <c r="J434">
        <v>6.1</v>
      </c>
      <c r="K434" t="s">
        <v>476</v>
      </c>
      <c r="L434" t="s">
        <v>340</v>
      </c>
      <c r="M434" t="s">
        <v>4295</v>
      </c>
      <c r="N434" t="s">
        <v>3630</v>
      </c>
    </row>
    <row r="435" spans="1:17" x14ac:dyDescent="0.3">
      <c r="A435" t="s">
        <v>136</v>
      </c>
      <c r="B435">
        <v>120</v>
      </c>
      <c r="C435">
        <v>75754670</v>
      </c>
      <c r="D435" t="s">
        <v>906</v>
      </c>
      <c r="E435" t="s">
        <v>8809</v>
      </c>
      <c r="F435" t="s">
        <v>13</v>
      </c>
      <c r="G435" t="s">
        <v>14</v>
      </c>
      <c r="H435">
        <v>85000000</v>
      </c>
      <c r="I435">
        <v>2008</v>
      </c>
      <c r="J435">
        <v>7</v>
      </c>
      <c r="K435" t="s">
        <v>476</v>
      </c>
      <c r="L435" t="s">
        <v>340</v>
      </c>
      <c r="M435" t="s">
        <v>455</v>
      </c>
      <c r="N435" t="s">
        <v>2271</v>
      </c>
      <c r="O435" t="s">
        <v>4295</v>
      </c>
    </row>
    <row r="436" spans="1:17" x14ac:dyDescent="0.3">
      <c r="A436" t="s">
        <v>245</v>
      </c>
      <c r="B436">
        <v>162</v>
      </c>
      <c r="C436">
        <v>33048353</v>
      </c>
      <c r="D436" t="s">
        <v>909</v>
      </c>
      <c r="E436" t="s">
        <v>8810</v>
      </c>
      <c r="F436" t="s">
        <v>13</v>
      </c>
      <c r="G436" t="s">
        <v>14</v>
      </c>
      <c r="H436">
        <v>65000000</v>
      </c>
      <c r="I436">
        <v>2007</v>
      </c>
      <c r="J436">
        <v>7.7</v>
      </c>
      <c r="K436" t="s">
        <v>8356</v>
      </c>
      <c r="L436" t="s">
        <v>1224</v>
      </c>
      <c r="M436" t="s">
        <v>7881</v>
      </c>
      <c r="N436" t="s">
        <v>8357</v>
      </c>
      <c r="O436" t="s">
        <v>3630</v>
      </c>
    </row>
    <row r="437" spans="1:17" x14ac:dyDescent="0.3">
      <c r="A437" t="s">
        <v>546</v>
      </c>
      <c r="B437">
        <v>123</v>
      </c>
      <c r="C437">
        <v>34543701</v>
      </c>
      <c r="D437" t="s">
        <v>591</v>
      </c>
      <c r="E437" t="s">
        <v>8811</v>
      </c>
      <c r="F437" t="s">
        <v>13</v>
      </c>
      <c r="G437" t="s">
        <v>14</v>
      </c>
      <c r="H437">
        <v>82000000</v>
      </c>
      <c r="I437">
        <v>2000</v>
      </c>
      <c r="J437">
        <v>5.9</v>
      </c>
      <c r="K437" t="s">
        <v>476</v>
      </c>
      <c r="L437" t="s">
        <v>8357</v>
      </c>
      <c r="M437" t="s">
        <v>4295</v>
      </c>
      <c r="N437" t="s">
        <v>3630</v>
      </c>
    </row>
    <row r="438" spans="1:17" x14ac:dyDescent="0.3">
      <c r="A438" t="s">
        <v>183</v>
      </c>
      <c r="B438">
        <v>101</v>
      </c>
      <c r="C438">
        <v>242589580</v>
      </c>
      <c r="D438" t="s">
        <v>912</v>
      </c>
      <c r="E438" t="s">
        <v>8812</v>
      </c>
      <c r="F438" t="s">
        <v>13</v>
      </c>
      <c r="G438" t="s">
        <v>14</v>
      </c>
      <c r="H438">
        <v>81000000</v>
      </c>
      <c r="I438">
        <v>2003</v>
      </c>
      <c r="J438">
        <v>6.7</v>
      </c>
      <c r="K438" t="s">
        <v>600</v>
      </c>
      <c r="L438" t="s">
        <v>1224</v>
      </c>
    </row>
    <row r="439" spans="1:17" x14ac:dyDescent="0.3">
      <c r="A439" t="s">
        <v>647</v>
      </c>
      <c r="B439">
        <v>113</v>
      </c>
      <c r="C439">
        <v>102981571</v>
      </c>
      <c r="D439" t="s">
        <v>19</v>
      </c>
      <c r="E439" t="s">
        <v>8813</v>
      </c>
      <c r="F439" t="s">
        <v>13</v>
      </c>
      <c r="G439" t="s">
        <v>14</v>
      </c>
      <c r="H439">
        <v>80000000</v>
      </c>
      <c r="I439">
        <v>2010</v>
      </c>
      <c r="J439">
        <v>6.5</v>
      </c>
      <c r="K439" t="s">
        <v>476</v>
      </c>
      <c r="L439" t="s">
        <v>340</v>
      </c>
      <c r="M439" t="s">
        <v>3630</v>
      </c>
    </row>
    <row r="440" spans="1:17" x14ac:dyDescent="0.3">
      <c r="A440" t="s">
        <v>816</v>
      </c>
      <c r="B440">
        <v>110</v>
      </c>
      <c r="C440">
        <v>180965237</v>
      </c>
      <c r="D440" t="s">
        <v>19</v>
      </c>
      <c r="E440" t="s">
        <v>8814</v>
      </c>
      <c r="F440" t="s">
        <v>13</v>
      </c>
      <c r="G440" t="s">
        <v>14</v>
      </c>
      <c r="H440">
        <v>80000000</v>
      </c>
      <c r="I440">
        <v>1996</v>
      </c>
      <c r="J440">
        <v>7.1</v>
      </c>
      <c r="K440" t="s">
        <v>476</v>
      </c>
      <c r="L440" t="s">
        <v>340</v>
      </c>
      <c r="M440" t="s">
        <v>3630</v>
      </c>
    </row>
    <row r="441" spans="1:17" x14ac:dyDescent="0.3">
      <c r="A441" t="s">
        <v>834</v>
      </c>
      <c r="B441">
        <v>142</v>
      </c>
      <c r="C441">
        <v>407999255</v>
      </c>
      <c r="D441" t="s">
        <v>531</v>
      </c>
      <c r="E441" t="s">
        <v>8815</v>
      </c>
      <c r="F441" t="s">
        <v>13</v>
      </c>
      <c r="G441" t="s">
        <v>14</v>
      </c>
      <c r="H441">
        <v>78000000</v>
      </c>
      <c r="I441">
        <v>2012</v>
      </c>
      <c r="J441">
        <v>7.3</v>
      </c>
      <c r="K441" t="s">
        <v>340</v>
      </c>
      <c r="L441" t="s">
        <v>1224</v>
      </c>
      <c r="M441" t="s">
        <v>4295</v>
      </c>
      <c r="N441" t="s">
        <v>3630</v>
      </c>
    </row>
    <row r="442" spans="1:17" x14ac:dyDescent="0.3">
      <c r="A442" t="s">
        <v>917</v>
      </c>
      <c r="B442">
        <v>102</v>
      </c>
      <c r="C442">
        <v>254455986</v>
      </c>
      <c r="D442" t="s">
        <v>600</v>
      </c>
      <c r="E442" t="s">
        <v>8816</v>
      </c>
      <c r="F442" t="s">
        <v>13</v>
      </c>
      <c r="G442" t="s">
        <v>14</v>
      </c>
      <c r="H442">
        <v>80000000</v>
      </c>
      <c r="I442">
        <v>2011</v>
      </c>
      <c r="J442">
        <v>6.5</v>
      </c>
      <c r="K442" t="s">
        <v>600</v>
      </c>
    </row>
    <row r="443" spans="1:17" x14ac:dyDescent="0.3">
      <c r="A443" t="s">
        <v>95</v>
      </c>
      <c r="B443">
        <v>126</v>
      </c>
      <c r="C443">
        <v>162831698</v>
      </c>
      <c r="D443" t="s">
        <v>476</v>
      </c>
      <c r="E443" t="s">
        <v>8817</v>
      </c>
      <c r="F443" t="s">
        <v>13</v>
      </c>
      <c r="G443" t="s">
        <v>14</v>
      </c>
      <c r="H443">
        <v>80000000</v>
      </c>
      <c r="I443">
        <v>1992</v>
      </c>
      <c r="J443">
        <v>7</v>
      </c>
      <c r="K443" t="s">
        <v>476</v>
      </c>
    </row>
    <row r="444" spans="1:17" x14ac:dyDescent="0.3">
      <c r="A444" t="s">
        <v>421</v>
      </c>
      <c r="B444">
        <v>83</v>
      </c>
      <c r="C444">
        <v>155019340</v>
      </c>
      <c r="D444" t="s">
        <v>166</v>
      </c>
      <c r="E444" t="s">
        <v>8818</v>
      </c>
      <c r="F444" t="s">
        <v>13</v>
      </c>
      <c r="G444" t="s">
        <v>14</v>
      </c>
      <c r="H444">
        <v>80000000</v>
      </c>
      <c r="I444">
        <v>2006</v>
      </c>
      <c r="J444">
        <v>6.8</v>
      </c>
      <c r="K444" t="s">
        <v>340</v>
      </c>
      <c r="L444" t="s">
        <v>4022</v>
      </c>
      <c r="M444" t="s">
        <v>600</v>
      </c>
      <c r="N444" t="s">
        <v>6304</v>
      </c>
    </row>
    <row r="445" spans="1:17" x14ac:dyDescent="0.3">
      <c r="A445" t="s">
        <v>228</v>
      </c>
      <c r="B445">
        <v>85</v>
      </c>
      <c r="C445">
        <v>145771527</v>
      </c>
      <c r="D445" t="s">
        <v>921</v>
      </c>
      <c r="E445" t="s">
        <v>8819</v>
      </c>
      <c r="F445" t="s">
        <v>13</v>
      </c>
      <c r="G445" t="s">
        <v>14</v>
      </c>
      <c r="H445">
        <v>80000000</v>
      </c>
      <c r="I445">
        <v>2002</v>
      </c>
      <c r="J445">
        <v>7.2</v>
      </c>
      <c r="K445" t="s">
        <v>340</v>
      </c>
      <c r="L445" t="s">
        <v>4022</v>
      </c>
      <c r="M445" t="s">
        <v>600</v>
      </c>
      <c r="N445" t="s">
        <v>1224</v>
      </c>
      <c r="O445" t="s">
        <v>6304</v>
      </c>
      <c r="P445" t="s">
        <v>455</v>
      </c>
      <c r="Q445" t="s">
        <v>4295</v>
      </c>
    </row>
    <row r="446" spans="1:17" x14ac:dyDescent="0.3">
      <c r="A446" t="s">
        <v>923</v>
      </c>
      <c r="B446">
        <v>97</v>
      </c>
      <c r="C446">
        <v>82506325</v>
      </c>
      <c r="D446" t="s">
        <v>184</v>
      </c>
      <c r="E446" t="s">
        <v>8820</v>
      </c>
      <c r="F446" t="s">
        <v>13</v>
      </c>
      <c r="G446" t="s">
        <v>14</v>
      </c>
      <c r="H446" t="s">
        <v>8351</v>
      </c>
      <c r="I446">
        <v>2006</v>
      </c>
      <c r="J446">
        <v>6.4</v>
      </c>
      <c r="K446" t="s">
        <v>600</v>
      </c>
      <c r="L446" t="s">
        <v>6304</v>
      </c>
      <c r="M446" t="s">
        <v>455</v>
      </c>
    </row>
    <row r="447" spans="1:17" x14ac:dyDescent="0.3">
      <c r="A447" t="s">
        <v>925</v>
      </c>
      <c r="B447">
        <v>120</v>
      </c>
      <c r="C447">
        <v>140459099</v>
      </c>
      <c r="D447" t="s">
        <v>926</v>
      </c>
      <c r="E447" t="s">
        <v>8821</v>
      </c>
      <c r="F447" t="s">
        <v>13</v>
      </c>
      <c r="G447" t="s">
        <v>14</v>
      </c>
      <c r="H447">
        <v>75000000</v>
      </c>
      <c r="I447">
        <v>1998</v>
      </c>
      <c r="J447">
        <v>6.1</v>
      </c>
      <c r="K447" t="s">
        <v>476</v>
      </c>
      <c r="L447" t="s">
        <v>1224</v>
      </c>
      <c r="M447" t="s">
        <v>6856</v>
      </c>
      <c r="N447" t="s">
        <v>4295</v>
      </c>
      <c r="O447" t="s">
        <v>3630</v>
      </c>
    </row>
    <row r="448" spans="1:17" x14ac:dyDescent="0.3">
      <c r="A448" t="s">
        <v>358</v>
      </c>
      <c r="B448">
        <v>116</v>
      </c>
      <c r="C448">
        <v>53215979</v>
      </c>
      <c r="D448" t="s">
        <v>150</v>
      </c>
      <c r="E448" t="s">
        <v>8822</v>
      </c>
      <c r="F448" t="s">
        <v>13</v>
      </c>
      <c r="G448" t="s">
        <v>14</v>
      </c>
      <c r="H448">
        <v>84000000</v>
      </c>
      <c r="I448">
        <v>2013</v>
      </c>
      <c r="J448">
        <v>6.7</v>
      </c>
      <c r="K448" t="s">
        <v>476</v>
      </c>
      <c r="L448" t="s">
        <v>600</v>
      </c>
      <c r="M448" t="s">
        <v>8356</v>
      </c>
      <c r="N448" t="s">
        <v>3630</v>
      </c>
    </row>
    <row r="449" spans="1:16" x14ac:dyDescent="0.3">
      <c r="A449" t="s">
        <v>892</v>
      </c>
      <c r="B449">
        <v>113</v>
      </c>
      <c r="C449">
        <v>158115031</v>
      </c>
      <c r="D449" t="s">
        <v>929</v>
      </c>
      <c r="E449" t="s">
        <v>8823</v>
      </c>
      <c r="F449" t="s">
        <v>13</v>
      </c>
      <c r="G449" t="s">
        <v>14</v>
      </c>
      <c r="H449">
        <v>82000000</v>
      </c>
      <c r="I449">
        <v>2005</v>
      </c>
      <c r="J449">
        <v>6.4</v>
      </c>
      <c r="K449" t="s">
        <v>600</v>
      </c>
      <c r="L449" t="s">
        <v>8356</v>
      </c>
      <c r="M449" t="s">
        <v>8359</v>
      </c>
    </row>
    <row r="450" spans="1:16" x14ac:dyDescent="0.3">
      <c r="A450" t="s">
        <v>214</v>
      </c>
      <c r="B450">
        <v>87</v>
      </c>
      <c r="C450">
        <v>133103929</v>
      </c>
      <c r="D450" t="s">
        <v>790</v>
      </c>
      <c r="E450" t="s">
        <v>8824</v>
      </c>
      <c r="F450" t="s">
        <v>13</v>
      </c>
      <c r="G450" t="s">
        <v>14</v>
      </c>
      <c r="H450">
        <v>75000000</v>
      </c>
      <c r="I450">
        <v>2011</v>
      </c>
      <c r="J450">
        <v>4.4000000000000004</v>
      </c>
      <c r="K450" t="s">
        <v>340</v>
      </c>
      <c r="L450" t="s">
        <v>4022</v>
      </c>
      <c r="M450" t="s">
        <v>600</v>
      </c>
      <c r="N450" t="s">
        <v>6304</v>
      </c>
      <c r="O450" t="s">
        <v>455</v>
      </c>
      <c r="P450" t="s">
        <v>4189</v>
      </c>
    </row>
    <row r="451" spans="1:16" x14ac:dyDescent="0.3">
      <c r="A451" t="s">
        <v>794</v>
      </c>
      <c r="B451">
        <v>101</v>
      </c>
      <c r="C451">
        <v>133668525</v>
      </c>
      <c r="D451" t="s">
        <v>600</v>
      </c>
      <c r="E451" t="s">
        <v>8825</v>
      </c>
      <c r="F451" t="s">
        <v>13</v>
      </c>
      <c r="G451" t="s">
        <v>14</v>
      </c>
      <c r="H451">
        <v>80000000</v>
      </c>
      <c r="I451">
        <v>2013</v>
      </c>
      <c r="J451">
        <v>5.4</v>
      </c>
      <c r="K451" t="s">
        <v>600</v>
      </c>
    </row>
    <row r="452" spans="1:16" x14ac:dyDescent="0.3">
      <c r="A452" t="s">
        <v>892</v>
      </c>
      <c r="B452">
        <v>110</v>
      </c>
      <c r="C452">
        <v>130313314</v>
      </c>
      <c r="D452" t="s">
        <v>584</v>
      </c>
      <c r="E452" t="s">
        <v>8826</v>
      </c>
      <c r="F452" t="s">
        <v>13</v>
      </c>
      <c r="G452" t="s">
        <v>14</v>
      </c>
      <c r="H452">
        <v>80000000</v>
      </c>
      <c r="I452">
        <v>2008</v>
      </c>
      <c r="J452">
        <v>6.5</v>
      </c>
      <c r="K452" t="s">
        <v>476</v>
      </c>
      <c r="L452" t="s">
        <v>340</v>
      </c>
      <c r="M452" t="s">
        <v>600</v>
      </c>
    </row>
    <row r="453" spans="1:16" x14ac:dyDescent="0.3">
      <c r="A453" t="s">
        <v>859</v>
      </c>
      <c r="B453">
        <v>128</v>
      </c>
      <c r="C453">
        <v>124590960</v>
      </c>
      <c r="D453" t="s">
        <v>507</v>
      </c>
      <c r="E453" t="s">
        <v>8827</v>
      </c>
      <c r="F453" t="s">
        <v>13</v>
      </c>
      <c r="G453" t="s">
        <v>14</v>
      </c>
      <c r="H453">
        <v>80000000</v>
      </c>
      <c r="I453">
        <v>2003</v>
      </c>
      <c r="J453">
        <v>6.7</v>
      </c>
      <c r="K453" t="s">
        <v>600</v>
      </c>
      <c r="L453" t="s">
        <v>1224</v>
      </c>
      <c r="M453" t="s">
        <v>6856</v>
      </c>
    </row>
    <row r="454" spans="1:16" x14ac:dyDescent="0.3">
      <c r="A454" t="s">
        <v>172</v>
      </c>
      <c r="B454">
        <v>138</v>
      </c>
      <c r="C454">
        <v>127968405</v>
      </c>
      <c r="D454" t="s">
        <v>303</v>
      </c>
      <c r="E454" t="s">
        <v>8828</v>
      </c>
      <c r="F454" t="s">
        <v>13</v>
      </c>
      <c r="G454" t="s">
        <v>14</v>
      </c>
      <c r="H454">
        <v>80000000</v>
      </c>
      <c r="I454">
        <v>2010</v>
      </c>
      <c r="J454">
        <v>8.1</v>
      </c>
      <c r="K454" t="s">
        <v>8357</v>
      </c>
      <c r="L454" t="s">
        <v>3630</v>
      </c>
    </row>
    <row r="455" spans="1:16" x14ac:dyDescent="0.3">
      <c r="A455" t="s">
        <v>937</v>
      </c>
      <c r="B455">
        <v>88</v>
      </c>
      <c r="C455">
        <v>120136047</v>
      </c>
      <c r="D455" t="s">
        <v>507</v>
      </c>
      <c r="E455" t="s">
        <v>8829</v>
      </c>
      <c r="F455" t="s">
        <v>13</v>
      </c>
      <c r="G455" t="s">
        <v>275</v>
      </c>
      <c r="H455">
        <v>80000000</v>
      </c>
      <c r="I455">
        <v>2008</v>
      </c>
      <c r="J455">
        <v>5.6</v>
      </c>
      <c r="K455" t="s">
        <v>600</v>
      </c>
      <c r="L455" t="s">
        <v>1224</v>
      </c>
      <c r="M455" t="s">
        <v>6856</v>
      </c>
    </row>
    <row r="456" spans="1:16" x14ac:dyDescent="0.3">
      <c r="A456" t="s">
        <v>655</v>
      </c>
      <c r="B456">
        <v>91</v>
      </c>
      <c r="C456">
        <v>128200012</v>
      </c>
      <c r="D456" t="s">
        <v>223</v>
      </c>
      <c r="E456" t="s">
        <v>8830</v>
      </c>
      <c r="F456" t="s">
        <v>13</v>
      </c>
      <c r="G456" t="s">
        <v>14</v>
      </c>
      <c r="H456">
        <v>75000000</v>
      </c>
      <c r="I456">
        <v>2005</v>
      </c>
      <c r="J456">
        <v>6.3</v>
      </c>
      <c r="K456" t="s">
        <v>340</v>
      </c>
      <c r="L456" t="s">
        <v>4022</v>
      </c>
      <c r="M456" t="s">
        <v>600</v>
      </c>
      <c r="N456" t="s">
        <v>6304</v>
      </c>
      <c r="O456" t="s">
        <v>4295</v>
      </c>
    </row>
    <row r="457" spans="1:16" x14ac:dyDescent="0.3">
      <c r="A457" t="s">
        <v>480</v>
      </c>
      <c r="B457">
        <v>138</v>
      </c>
      <c r="C457">
        <v>112225777</v>
      </c>
      <c r="D457" t="s">
        <v>502</v>
      </c>
      <c r="E457" t="s">
        <v>8831</v>
      </c>
      <c r="F457" t="s">
        <v>13</v>
      </c>
      <c r="G457" t="s">
        <v>14</v>
      </c>
      <c r="H457">
        <v>80000000</v>
      </c>
      <c r="I457">
        <v>1997</v>
      </c>
      <c r="J457">
        <v>7.3</v>
      </c>
      <c r="K457" t="s">
        <v>476</v>
      </c>
      <c r="L457" t="s">
        <v>8356</v>
      </c>
      <c r="M457" t="s">
        <v>4295</v>
      </c>
      <c r="N457" t="s">
        <v>3630</v>
      </c>
    </row>
    <row r="458" spans="1:16" x14ac:dyDescent="0.3">
      <c r="A458" t="s">
        <v>941</v>
      </c>
      <c r="B458">
        <v>99</v>
      </c>
      <c r="C458">
        <v>109993847</v>
      </c>
      <c r="D458" t="s">
        <v>942</v>
      </c>
      <c r="E458" t="s">
        <v>8832</v>
      </c>
      <c r="F458" t="s">
        <v>13</v>
      </c>
      <c r="G458" t="s">
        <v>14</v>
      </c>
      <c r="H458">
        <v>80000000</v>
      </c>
      <c r="I458">
        <v>2008</v>
      </c>
      <c r="J458">
        <v>6.1</v>
      </c>
      <c r="K458" t="s">
        <v>600</v>
      </c>
      <c r="L458" t="s">
        <v>6304</v>
      </c>
      <c r="M458" t="s">
        <v>455</v>
      </c>
      <c r="N458" t="s">
        <v>6856</v>
      </c>
    </row>
    <row r="459" spans="1:16" x14ac:dyDescent="0.3">
      <c r="A459" t="s">
        <v>18</v>
      </c>
      <c r="B459">
        <v>117</v>
      </c>
      <c r="C459">
        <v>104054514</v>
      </c>
      <c r="D459" t="s">
        <v>773</v>
      </c>
      <c r="E459" t="s">
        <v>8833</v>
      </c>
      <c r="F459" t="s">
        <v>13</v>
      </c>
      <c r="G459" t="s">
        <v>14</v>
      </c>
      <c r="H459">
        <v>80000000</v>
      </c>
      <c r="I459">
        <v>2002</v>
      </c>
      <c r="J459">
        <v>7.7</v>
      </c>
      <c r="K459" t="s">
        <v>8356</v>
      </c>
      <c r="L459" t="s">
        <v>1224</v>
      </c>
      <c r="M459" t="s">
        <v>3630</v>
      </c>
    </row>
    <row r="460" spans="1:16" x14ac:dyDescent="0.3">
      <c r="A460" t="s">
        <v>794</v>
      </c>
      <c r="B460">
        <v>117</v>
      </c>
      <c r="C460">
        <v>103028109</v>
      </c>
      <c r="D460" t="s">
        <v>606</v>
      </c>
      <c r="E460" t="s">
        <v>8834</v>
      </c>
      <c r="F460" t="s">
        <v>13</v>
      </c>
      <c r="G460" t="s">
        <v>14</v>
      </c>
      <c r="H460">
        <v>80000000</v>
      </c>
      <c r="I460">
        <v>2011</v>
      </c>
      <c r="J460">
        <v>6.4</v>
      </c>
      <c r="K460" t="s">
        <v>600</v>
      </c>
      <c r="L460" t="s">
        <v>6856</v>
      </c>
    </row>
    <row r="461" spans="1:16" x14ac:dyDescent="0.3">
      <c r="A461" t="s">
        <v>8351</v>
      </c>
      <c r="B461">
        <v>54</v>
      </c>
      <c r="C461" t="s">
        <v>8351</v>
      </c>
      <c r="D461" t="s">
        <v>946</v>
      </c>
      <c r="E461" t="s">
        <v>8835</v>
      </c>
      <c r="F461" t="s">
        <v>13</v>
      </c>
      <c r="G461" t="s">
        <v>14</v>
      </c>
      <c r="H461" t="s">
        <v>8351</v>
      </c>
      <c r="I461" t="s">
        <v>8351</v>
      </c>
      <c r="J461">
        <v>8.8000000000000007</v>
      </c>
      <c r="K461" t="s">
        <v>476</v>
      </c>
      <c r="L461" t="s">
        <v>340</v>
      </c>
      <c r="M461" t="s">
        <v>8356</v>
      </c>
      <c r="N461" t="s">
        <v>1224</v>
      </c>
      <c r="O461" t="s">
        <v>4295</v>
      </c>
      <c r="P461" t="s">
        <v>3630</v>
      </c>
    </row>
    <row r="462" spans="1:16" x14ac:dyDescent="0.3">
      <c r="A462" t="s">
        <v>646</v>
      </c>
      <c r="B462">
        <v>123</v>
      </c>
      <c r="C462">
        <v>101087161</v>
      </c>
      <c r="D462" t="s">
        <v>123</v>
      </c>
      <c r="E462" t="s">
        <v>8836</v>
      </c>
      <c r="F462" t="s">
        <v>13</v>
      </c>
      <c r="G462" t="s">
        <v>14</v>
      </c>
      <c r="H462">
        <v>75000000</v>
      </c>
      <c r="I462">
        <v>1997</v>
      </c>
      <c r="J462">
        <v>6.8</v>
      </c>
      <c r="K462" t="s">
        <v>476</v>
      </c>
      <c r="L462" t="s">
        <v>8356</v>
      </c>
      <c r="M462" t="s">
        <v>3630</v>
      </c>
    </row>
    <row r="463" spans="1:16" x14ac:dyDescent="0.3">
      <c r="A463" t="s">
        <v>949</v>
      </c>
      <c r="B463">
        <v>118</v>
      </c>
      <c r="C463">
        <v>101111837</v>
      </c>
      <c r="D463" t="s">
        <v>413</v>
      </c>
      <c r="E463" t="s">
        <v>8837</v>
      </c>
      <c r="F463" t="s">
        <v>13</v>
      </c>
      <c r="G463" t="s">
        <v>14</v>
      </c>
      <c r="H463">
        <v>80000000</v>
      </c>
      <c r="I463">
        <v>2008</v>
      </c>
      <c r="J463">
        <v>6.6</v>
      </c>
      <c r="K463" t="s">
        <v>476</v>
      </c>
      <c r="L463" t="s">
        <v>8357</v>
      </c>
      <c r="M463" t="s">
        <v>3630</v>
      </c>
    </row>
    <row r="464" spans="1:16" x14ac:dyDescent="0.3">
      <c r="A464" t="s">
        <v>951</v>
      </c>
      <c r="B464">
        <v>154</v>
      </c>
      <c r="C464">
        <v>95632614</v>
      </c>
      <c r="D464" t="s">
        <v>952</v>
      </c>
      <c r="E464" t="s">
        <v>8838</v>
      </c>
      <c r="F464" t="s">
        <v>13</v>
      </c>
      <c r="G464" t="s">
        <v>14</v>
      </c>
      <c r="H464">
        <v>79000000</v>
      </c>
      <c r="I464">
        <v>2003</v>
      </c>
      <c r="J464">
        <v>7.2</v>
      </c>
      <c r="K464" t="s">
        <v>340</v>
      </c>
      <c r="L464" t="s">
        <v>1224</v>
      </c>
      <c r="M464" t="s">
        <v>7881</v>
      </c>
      <c r="N464" t="s">
        <v>6856</v>
      </c>
      <c r="O464" t="s">
        <v>8358</v>
      </c>
    </row>
    <row r="465" spans="1:17" x14ac:dyDescent="0.3">
      <c r="A465" t="s">
        <v>954</v>
      </c>
      <c r="B465">
        <v>118</v>
      </c>
      <c r="C465">
        <v>94822707</v>
      </c>
      <c r="D465" t="s">
        <v>256</v>
      </c>
      <c r="E465" t="s">
        <v>8839</v>
      </c>
      <c r="F465" t="s">
        <v>13</v>
      </c>
      <c r="G465" t="s">
        <v>14</v>
      </c>
      <c r="H465">
        <v>80000000</v>
      </c>
      <c r="I465">
        <v>2010</v>
      </c>
      <c r="J465">
        <v>6.9</v>
      </c>
      <c r="K465" t="s">
        <v>476</v>
      </c>
      <c r="L465" t="s">
        <v>340</v>
      </c>
      <c r="M465" t="s">
        <v>1224</v>
      </c>
      <c r="N465" t="s">
        <v>3630</v>
      </c>
    </row>
    <row r="466" spans="1:17" x14ac:dyDescent="0.3">
      <c r="A466" t="s">
        <v>956</v>
      </c>
      <c r="B466">
        <v>90</v>
      </c>
      <c r="C466">
        <v>92969824</v>
      </c>
      <c r="D466" t="s">
        <v>957</v>
      </c>
      <c r="E466" t="s">
        <v>8840</v>
      </c>
      <c r="F466" t="s">
        <v>13</v>
      </c>
      <c r="G466" t="s">
        <v>14</v>
      </c>
      <c r="H466">
        <v>80000000</v>
      </c>
      <c r="I466">
        <v>1997</v>
      </c>
      <c r="J466">
        <v>5.2</v>
      </c>
      <c r="K466" t="s">
        <v>600</v>
      </c>
      <c r="L466" t="s">
        <v>6304</v>
      </c>
      <c r="M466" t="s">
        <v>4295</v>
      </c>
    </row>
    <row r="467" spans="1:17" x14ac:dyDescent="0.3">
      <c r="A467" t="s">
        <v>576</v>
      </c>
      <c r="B467">
        <v>113</v>
      </c>
      <c r="C467">
        <v>91188905</v>
      </c>
      <c r="D467" t="s">
        <v>959</v>
      </c>
      <c r="E467" t="s">
        <v>8841</v>
      </c>
      <c r="F467" t="s">
        <v>13</v>
      </c>
      <c r="G467" t="s">
        <v>14</v>
      </c>
      <c r="H467">
        <v>80000000</v>
      </c>
      <c r="I467">
        <v>1999</v>
      </c>
      <c r="J467">
        <v>4.9000000000000004</v>
      </c>
      <c r="K467" t="s">
        <v>455</v>
      </c>
      <c r="L467" t="s">
        <v>2271</v>
      </c>
      <c r="M467" t="s">
        <v>8357</v>
      </c>
      <c r="N467" t="s">
        <v>3630</v>
      </c>
    </row>
    <row r="468" spans="1:17" x14ac:dyDescent="0.3">
      <c r="A468" t="s">
        <v>961</v>
      </c>
      <c r="B468">
        <v>88</v>
      </c>
      <c r="C468">
        <v>90443603</v>
      </c>
      <c r="D468" t="s">
        <v>962</v>
      </c>
      <c r="E468" t="s">
        <v>8842</v>
      </c>
      <c r="F468" t="s">
        <v>13</v>
      </c>
      <c r="G468" t="s">
        <v>14</v>
      </c>
      <c r="H468">
        <v>80000000</v>
      </c>
      <c r="I468">
        <v>1996</v>
      </c>
      <c r="J468">
        <v>6.3</v>
      </c>
      <c r="K468" t="s">
        <v>340</v>
      </c>
      <c r="L468" t="s">
        <v>4022</v>
      </c>
      <c r="M468" t="s">
        <v>600</v>
      </c>
      <c r="N468" t="s">
        <v>6304</v>
      </c>
      <c r="O468" t="s">
        <v>455</v>
      </c>
      <c r="P468" t="s">
        <v>4295</v>
      </c>
      <c r="Q468" t="s">
        <v>8359</v>
      </c>
    </row>
    <row r="469" spans="1:17" x14ac:dyDescent="0.3">
      <c r="A469" t="s">
        <v>290</v>
      </c>
      <c r="B469">
        <v>93</v>
      </c>
      <c r="C469">
        <v>82226474</v>
      </c>
      <c r="D469" t="s">
        <v>964</v>
      </c>
      <c r="E469" t="s">
        <v>8843</v>
      </c>
      <c r="F469" t="s">
        <v>13</v>
      </c>
      <c r="G469" t="s">
        <v>14</v>
      </c>
      <c r="H469">
        <v>65000000</v>
      </c>
      <c r="I469">
        <v>2006</v>
      </c>
      <c r="J469">
        <v>5.6</v>
      </c>
      <c r="K469" t="s">
        <v>340</v>
      </c>
      <c r="L469" t="s">
        <v>600</v>
      </c>
      <c r="M469" t="s">
        <v>8356</v>
      </c>
      <c r="N469" t="s">
        <v>6304</v>
      </c>
      <c r="O469" t="s">
        <v>8357</v>
      </c>
    </row>
    <row r="470" spans="1:17" x14ac:dyDescent="0.3">
      <c r="A470" t="s">
        <v>966</v>
      </c>
      <c r="B470">
        <v>104</v>
      </c>
      <c r="C470">
        <v>79363785</v>
      </c>
      <c r="D470" t="s">
        <v>967</v>
      </c>
      <c r="E470" t="s">
        <v>8844</v>
      </c>
      <c r="F470" t="s">
        <v>13</v>
      </c>
      <c r="G470" t="s">
        <v>14</v>
      </c>
      <c r="H470">
        <v>80000000</v>
      </c>
      <c r="I470">
        <v>2008</v>
      </c>
      <c r="J470">
        <v>5.5</v>
      </c>
      <c r="K470" t="s">
        <v>1224</v>
      </c>
      <c r="L470" t="s">
        <v>4295</v>
      </c>
      <c r="M470" t="s">
        <v>3630</v>
      </c>
    </row>
    <row r="471" spans="1:17" x14ac:dyDescent="0.3">
      <c r="A471" t="s">
        <v>377</v>
      </c>
      <c r="B471">
        <v>135</v>
      </c>
      <c r="C471">
        <v>76081498</v>
      </c>
      <c r="D471" t="s">
        <v>969</v>
      </c>
      <c r="E471" t="s">
        <v>8845</v>
      </c>
      <c r="F471" t="s">
        <v>13</v>
      </c>
      <c r="G471" t="s">
        <v>14</v>
      </c>
      <c r="H471">
        <v>75000000</v>
      </c>
      <c r="I471">
        <v>1997</v>
      </c>
      <c r="J471">
        <v>6.7</v>
      </c>
      <c r="K471" t="s">
        <v>476</v>
      </c>
      <c r="L471" t="s">
        <v>8356</v>
      </c>
      <c r="M471" t="s">
        <v>8357</v>
      </c>
      <c r="N471" t="s">
        <v>6856</v>
      </c>
      <c r="O471" t="s">
        <v>3630</v>
      </c>
    </row>
    <row r="472" spans="1:17" x14ac:dyDescent="0.3">
      <c r="A472" t="s">
        <v>180</v>
      </c>
      <c r="B472">
        <v>134</v>
      </c>
      <c r="C472">
        <v>85707116</v>
      </c>
      <c r="D472" t="s">
        <v>526</v>
      </c>
      <c r="E472" t="s">
        <v>8846</v>
      </c>
      <c r="F472" t="s">
        <v>13</v>
      </c>
      <c r="G472" t="s">
        <v>14</v>
      </c>
      <c r="H472">
        <v>68000000</v>
      </c>
      <c r="I472">
        <v>2014</v>
      </c>
      <c r="J472">
        <v>7.6</v>
      </c>
      <c r="K472" t="s">
        <v>476</v>
      </c>
      <c r="L472" t="s">
        <v>1224</v>
      </c>
      <c r="M472" t="s">
        <v>8358</v>
      </c>
    </row>
    <row r="473" spans="1:17" x14ac:dyDescent="0.3">
      <c r="A473" t="s">
        <v>972</v>
      </c>
      <c r="B473">
        <v>98</v>
      </c>
      <c r="C473">
        <v>74329966</v>
      </c>
      <c r="D473" t="s">
        <v>973</v>
      </c>
      <c r="E473" t="s">
        <v>8847</v>
      </c>
      <c r="F473" t="s">
        <v>13</v>
      </c>
      <c r="G473" t="s">
        <v>14</v>
      </c>
      <c r="H473">
        <v>70000000</v>
      </c>
      <c r="I473">
        <v>1998</v>
      </c>
      <c r="J473">
        <v>5.7</v>
      </c>
      <c r="K473" t="s">
        <v>476</v>
      </c>
      <c r="L473" t="s">
        <v>340</v>
      </c>
      <c r="M473" t="s">
        <v>600</v>
      </c>
      <c r="N473" t="s">
        <v>6856</v>
      </c>
    </row>
    <row r="474" spans="1:17" x14ac:dyDescent="0.3">
      <c r="A474" t="s">
        <v>975</v>
      </c>
      <c r="B474">
        <v>80</v>
      </c>
      <c r="C474">
        <v>100169068</v>
      </c>
      <c r="D474" t="s">
        <v>166</v>
      </c>
      <c r="E474" t="s">
        <v>8848</v>
      </c>
      <c r="F474" t="s">
        <v>13</v>
      </c>
      <c r="G474" t="s">
        <v>14</v>
      </c>
      <c r="H474">
        <v>80000000</v>
      </c>
      <c r="I474">
        <v>2010</v>
      </c>
      <c r="J474">
        <v>4.5999999999999996</v>
      </c>
      <c r="K474" t="s">
        <v>340</v>
      </c>
      <c r="L474" t="s">
        <v>4022</v>
      </c>
      <c r="M474" t="s">
        <v>600</v>
      </c>
      <c r="N474" t="s">
        <v>6304</v>
      </c>
    </row>
    <row r="475" spans="1:17" x14ac:dyDescent="0.3">
      <c r="A475" t="s">
        <v>977</v>
      </c>
      <c r="B475">
        <v>83</v>
      </c>
      <c r="C475">
        <v>73215310</v>
      </c>
      <c r="D475" t="s">
        <v>978</v>
      </c>
      <c r="E475" t="s">
        <v>8849</v>
      </c>
      <c r="F475" t="s">
        <v>13</v>
      </c>
      <c r="G475" t="s">
        <v>14</v>
      </c>
      <c r="H475">
        <v>80000000</v>
      </c>
      <c r="I475">
        <v>2002</v>
      </c>
      <c r="J475">
        <v>7</v>
      </c>
      <c r="K475" t="s">
        <v>340</v>
      </c>
      <c r="L475" t="s">
        <v>4022</v>
      </c>
      <c r="M475" t="s">
        <v>6304</v>
      </c>
      <c r="N475" t="s">
        <v>5244</v>
      </c>
    </row>
    <row r="476" spans="1:17" x14ac:dyDescent="0.3">
      <c r="A476" t="s">
        <v>583</v>
      </c>
      <c r="B476">
        <v>102</v>
      </c>
      <c r="C476">
        <v>80360866</v>
      </c>
      <c r="D476" t="s">
        <v>980</v>
      </c>
      <c r="E476" t="s">
        <v>8850</v>
      </c>
      <c r="F476" t="s">
        <v>13</v>
      </c>
      <c r="G476" t="s">
        <v>14</v>
      </c>
      <c r="H476">
        <v>80000000</v>
      </c>
      <c r="I476">
        <v>2011</v>
      </c>
      <c r="J476">
        <v>5.2</v>
      </c>
      <c r="K476" t="s">
        <v>600</v>
      </c>
      <c r="L476" t="s">
        <v>6304</v>
      </c>
      <c r="M476" t="s">
        <v>6856</v>
      </c>
    </row>
    <row r="477" spans="1:17" x14ac:dyDescent="0.3">
      <c r="A477" t="s">
        <v>982</v>
      </c>
      <c r="B477">
        <v>130</v>
      </c>
      <c r="C477">
        <v>69102910</v>
      </c>
      <c r="D477" t="s">
        <v>983</v>
      </c>
      <c r="E477" t="s">
        <v>8851</v>
      </c>
      <c r="F477" t="s">
        <v>13</v>
      </c>
      <c r="G477" t="s">
        <v>14</v>
      </c>
      <c r="H477">
        <v>80000000</v>
      </c>
      <c r="I477">
        <v>1998</v>
      </c>
      <c r="J477">
        <v>5.0999999999999996</v>
      </c>
      <c r="K477" t="s">
        <v>476</v>
      </c>
      <c r="L477" t="s">
        <v>340</v>
      </c>
      <c r="M477" t="s">
        <v>6304</v>
      </c>
      <c r="N477" t="s">
        <v>4295</v>
      </c>
      <c r="O477" t="s">
        <v>3630</v>
      </c>
    </row>
    <row r="478" spans="1:17" x14ac:dyDescent="0.3">
      <c r="A478" t="s">
        <v>985</v>
      </c>
      <c r="B478">
        <v>129</v>
      </c>
      <c r="C478">
        <v>65948711</v>
      </c>
      <c r="D478" t="s">
        <v>801</v>
      </c>
      <c r="E478" t="s">
        <v>8852</v>
      </c>
      <c r="F478" t="s">
        <v>13</v>
      </c>
      <c r="G478" t="s">
        <v>14</v>
      </c>
      <c r="H478">
        <v>80000000</v>
      </c>
      <c r="I478">
        <v>2004</v>
      </c>
      <c r="J478">
        <v>6.6</v>
      </c>
      <c r="K478" t="s">
        <v>1224</v>
      </c>
      <c r="L478" t="s">
        <v>8357</v>
      </c>
      <c r="M478" t="s">
        <v>4295</v>
      </c>
      <c r="N478" t="s">
        <v>3630</v>
      </c>
    </row>
    <row r="479" spans="1:17" x14ac:dyDescent="0.3">
      <c r="A479" t="s">
        <v>987</v>
      </c>
      <c r="B479">
        <v>117</v>
      </c>
      <c r="C479">
        <v>821997</v>
      </c>
      <c r="D479" t="s">
        <v>80</v>
      </c>
      <c r="E479" t="s">
        <v>8853</v>
      </c>
      <c r="F479" t="s">
        <v>13</v>
      </c>
      <c r="G479" t="s">
        <v>14</v>
      </c>
      <c r="H479" t="s">
        <v>8351</v>
      </c>
      <c r="I479">
        <v>1997</v>
      </c>
      <c r="J479">
        <v>7</v>
      </c>
      <c r="K479" t="s">
        <v>1224</v>
      </c>
      <c r="L479" t="s">
        <v>6856</v>
      </c>
    </row>
    <row r="480" spans="1:17" x14ac:dyDescent="0.3">
      <c r="A480" t="s">
        <v>847</v>
      </c>
      <c r="B480">
        <v>89</v>
      </c>
      <c r="C480">
        <v>169692572</v>
      </c>
      <c r="D480" t="s">
        <v>284</v>
      </c>
      <c r="E480" t="s">
        <v>8854</v>
      </c>
      <c r="F480" t="s">
        <v>13</v>
      </c>
      <c r="G480" t="s">
        <v>14</v>
      </c>
      <c r="H480">
        <v>80000000</v>
      </c>
      <c r="I480">
        <v>2015</v>
      </c>
      <c r="J480">
        <v>6.7</v>
      </c>
      <c r="K480" t="s">
        <v>4022</v>
      </c>
      <c r="L480" t="s">
        <v>600</v>
      </c>
      <c r="M480" t="s">
        <v>6304</v>
      </c>
      <c r="N480" t="s">
        <v>455</v>
      </c>
    </row>
    <row r="481" spans="1:15" x14ac:dyDescent="0.3">
      <c r="A481" t="s">
        <v>8351</v>
      </c>
      <c r="B481">
        <v>25</v>
      </c>
      <c r="C481" t="s">
        <v>8351</v>
      </c>
      <c r="D481" t="s">
        <v>184</v>
      </c>
      <c r="E481" t="s">
        <v>8855</v>
      </c>
      <c r="F481" t="s">
        <v>13</v>
      </c>
      <c r="G481" t="s">
        <v>14</v>
      </c>
      <c r="H481" t="s">
        <v>8351</v>
      </c>
      <c r="I481" t="s">
        <v>8351</v>
      </c>
      <c r="J481">
        <v>7.6</v>
      </c>
      <c r="K481" t="s">
        <v>600</v>
      </c>
      <c r="L481" t="s">
        <v>6304</v>
      </c>
      <c r="M481" t="s">
        <v>455</v>
      </c>
    </row>
    <row r="482" spans="1:15" x14ac:dyDescent="0.3">
      <c r="A482" t="s">
        <v>991</v>
      </c>
      <c r="B482">
        <v>74</v>
      </c>
      <c r="C482">
        <v>60507228</v>
      </c>
      <c r="D482" t="s">
        <v>992</v>
      </c>
      <c r="E482" t="s">
        <v>8856</v>
      </c>
      <c r="F482" t="s">
        <v>13</v>
      </c>
      <c r="G482" t="s">
        <v>14</v>
      </c>
      <c r="H482">
        <v>80000000</v>
      </c>
      <c r="I482">
        <v>1999</v>
      </c>
      <c r="J482">
        <v>7.3</v>
      </c>
      <c r="K482" t="s">
        <v>4022</v>
      </c>
      <c r="L482" t="s">
        <v>6304</v>
      </c>
      <c r="M482" t="s">
        <v>455</v>
      </c>
      <c r="N482" t="s">
        <v>4189</v>
      </c>
    </row>
    <row r="483" spans="1:15" x14ac:dyDescent="0.3">
      <c r="A483" t="s">
        <v>332</v>
      </c>
      <c r="B483">
        <v>96</v>
      </c>
      <c r="C483">
        <v>56684819</v>
      </c>
      <c r="D483" t="s">
        <v>30</v>
      </c>
      <c r="E483" t="s">
        <v>8857</v>
      </c>
      <c r="F483" t="s">
        <v>13</v>
      </c>
      <c r="G483" t="s">
        <v>14</v>
      </c>
      <c r="H483">
        <v>80000000</v>
      </c>
      <c r="I483">
        <v>2002</v>
      </c>
      <c r="J483">
        <v>5.9</v>
      </c>
      <c r="K483" t="s">
        <v>476</v>
      </c>
      <c r="L483" t="s">
        <v>340</v>
      </c>
      <c r="M483" t="s">
        <v>4295</v>
      </c>
    </row>
    <row r="484" spans="1:15" x14ac:dyDescent="0.3">
      <c r="A484" t="s">
        <v>692</v>
      </c>
      <c r="B484">
        <v>114</v>
      </c>
      <c r="C484">
        <v>50628009</v>
      </c>
      <c r="D484" t="s">
        <v>995</v>
      </c>
      <c r="E484" t="s">
        <v>8858</v>
      </c>
      <c r="F484" t="s">
        <v>13</v>
      </c>
      <c r="G484" t="s">
        <v>14</v>
      </c>
      <c r="H484">
        <v>90000000</v>
      </c>
      <c r="I484">
        <v>1998</v>
      </c>
      <c r="J484">
        <v>5.6</v>
      </c>
      <c r="K484" t="s">
        <v>476</v>
      </c>
      <c r="L484" t="s">
        <v>340</v>
      </c>
      <c r="M484" t="s">
        <v>6304</v>
      </c>
      <c r="N484" t="s">
        <v>455</v>
      </c>
      <c r="O484" t="s">
        <v>3630</v>
      </c>
    </row>
    <row r="485" spans="1:15" x14ac:dyDescent="0.3">
      <c r="A485" t="s">
        <v>609</v>
      </c>
      <c r="B485">
        <v>99</v>
      </c>
      <c r="C485">
        <v>69772969</v>
      </c>
      <c r="D485" t="s">
        <v>123</v>
      </c>
      <c r="E485" t="s">
        <v>8859</v>
      </c>
      <c r="F485" t="s">
        <v>13</v>
      </c>
      <c r="G485" t="s">
        <v>14</v>
      </c>
      <c r="H485">
        <v>80000000</v>
      </c>
      <c r="I485">
        <v>2001</v>
      </c>
      <c r="J485">
        <v>6.5</v>
      </c>
      <c r="K485" t="s">
        <v>476</v>
      </c>
      <c r="L485" t="s">
        <v>8356</v>
      </c>
      <c r="M485" t="s">
        <v>3630</v>
      </c>
    </row>
    <row r="486" spans="1:15" x14ac:dyDescent="0.3">
      <c r="A486" t="s">
        <v>115</v>
      </c>
      <c r="B486">
        <v>129</v>
      </c>
      <c r="C486">
        <v>45356386</v>
      </c>
      <c r="D486" t="s">
        <v>53</v>
      </c>
      <c r="E486" t="s">
        <v>8860</v>
      </c>
      <c r="F486" t="s">
        <v>999</v>
      </c>
      <c r="G486" t="s">
        <v>14</v>
      </c>
      <c r="H486">
        <v>75000000</v>
      </c>
      <c r="I486">
        <v>2005</v>
      </c>
      <c r="J486">
        <v>5.9</v>
      </c>
      <c r="K486" t="s">
        <v>476</v>
      </c>
      <c r="L486" t="s">
        <v>340</v>
      </c>
      <c r="M486" t="s">
        <v>5244</v>
      </c>
    </row>
    <row r="487" spans="1:15" x14ac:dyDescent="0.3">
      <c r="A487" t="s">
        <v>1000</v>
      </c>
      <c r="B487">
        <v>113</v>
      </c>
      <c r="C487">
        <v>55350897</v>
      </c>
      <c r="D487" t="s">
        <v>246</v>
      </c>
      <c r="E487" t="s">
        <v>8861</v>
      </c>
      <c r="F487" t="s">
        <v>13</v>
      </c>
      <c r="G487" t="s">
        <v>14</v>
      </c>
      <c r="H487">
        <v>85000000</v>
      </c>
      <c r="I487">
        <v>1998</v>
      </c>
      <c r="J487">
        <v>7</v>
      </c>
      <c r="K487" t="s">
        <v>1224</v>
      </c>
      <c r="L487" t="s">
        <v>455</v>
      </c>
      <c r="M487" t="s">
        <v>6856</v>
      </c>
    </row>
    <row r="488" spans="1:15" x14ac:dyDescent="0.3">
      <c r="A488" t="s">
        <v>1002</v>
      </c>
      <c r="B488">
        <v>90</v>
      </c>
      <c r="C488">
        <v>39442871</v>
      </c>
      <c r="D488" t="s">
        <v>1003</v>
      </c>
      <c r="E488" t="s">
        <v>8862</v>
      </c>
      <c r="F488" t="s">
        <v>13</v>
      </c>
      <c r="G488" t="s">
        <v>14</v>
      </c>
      <c r="H488">
        <v>80000000</v>
      </c>
      <c r="I488">
        <v>2000</v>
      </c>
      <c r="J488">
        <v>5.3</v>
      </c>
      <c r="K488" t="s">
        <v>600</v>
      </c>
      <c r="L488" t="s">
        <v>455</v>
      </c>
    </row>
    <row r="489" spans="1:15" x14ac:dyDescent="0.3">
      <c r="A489" t="s">
        <v>1005</v>
      </c>
      <c r="B489">
        <v>118</v>
      </c>
      <c r="C489">
        <v>37899638</v>
      </c>
      <c r="D489" t="s">
        <v>1006</v>
      </c>
      <c r="E489" t="s">
        <v>8863</v>
      </c>
      <c r="F489" t="s">
        <v>13</v>
      </c>
      <c r="G489" t="s">
        <v>14</v>
      </c>
      <c r="H489">
        <v>88000000</v>
      </c>
      <c r="I489">
        <v>2005</v>
      </c>
      <c r="J489">
        <v>5.9</v>
      </c>
      <c r="K489" t="s">
        <v>476</v>
      </c>
      <c r="L489" t="s">
        <v>340</v>
      </c>
      <c r="M489" t="s">
        <v>600</v>
      </c>
      <c r="N489" t="s">
        <v>455</v>
      </c>
      <c r="O489" t="s">
        <v>3630</v>
      </c>
    </row>
    <row r="490" spans="1:15" x14ac:dyDescent="0.3">
      <c r="A490" t="s">
        <v>95</v>
      </c>
      <c r="B490">
        <v>106</v>
      </c>
      <c r="C490">
        <v>37754208</v>
      </c>
      <c r="D490" t="s">
        <v>693</v>
      </c>
      <c r="E490" t="s">
        <v>8864</v>
      </c>
      <c r="F490" t="s">
        <v>13</v>
      </c>
      <c r="G490" t="s">
        <v>14</v>
      </c>
      <c r="H490">
        <v>70000000</v>
      </c>
      <c r="I490">
        <v>1996</v>
      </c>
      <c r="J490">
        <v>6.3</v>
      </c>
      <c r="K490" t="s">
        <v>476</v>
      </c>
      <c r="L490" t="s">
        <v>600</v>
      </c>
      <c r="M490" t="s">
        <v>4295</v>
      </c>
    </row>
    <row r="491" spans="1:15" x14ac:dyDescent="0.3">
      <c r="A491" t="s">
        <v>1009</v>
      </c>
      <c r="B491">
        <v>81</v>
      </c>
      <c r="C491" t="s">
        <v>8351</v>
      </c>
      <c r="D491" t="s">
        <v>1010</v>
      </c>
      <c r="E491" t="s">
        <v>8865</v>
      </c>
      <c r="F491" t="s">
        <v>524</v>
      </c>
      <c r="G491" t="s">
        <v>525</v>
      </c>
      <c r="H491" t="s">
        <v>8351</v>
      </c>
      <c r="I491">
        <v>2015</v>
      </c>
      <c r="J491">
        <v>6.4</v>
      </c>
      <c r="K491" t="s">
        <v>1224</v>
      </c>
      <c r="L491" t="s">
        <v>2271</v>
      </c>
      <c r="M491" t="s">
        <v>8357</v>
      </c>
      <c r="N491" t="s">
        <v>4295</v>
      </c>
    </row>
    <row r="492" spans="1:15" x14ac:dyDescent="0.3">
      <c r="A492" t="s">
        <v>343</v>
      </c>
      <c r="B492">
        <v>117</v>
      </c>
      <c r="C492">
        <v>27779888</v>
      </c>
      <c r="D492" t="s">
        <v>256</v>
      </c>
      <c r="E492" t="s">
        <v>8866</v>
      </c>
      <c r="F492" t="s">
        <v>13</v>
      </c>
      <c r="G492" t="s">
        <v>14</v>
      </c>
      <c r="H492" t="s">
        <v>8351</v>
      </c>
      <c r="I492">
        <v>1997</v>
      </c>
      <c r="J492">
        <v>6.9</v>
      </c>
      <c r="K492" t="s">
        <v>476</v>
      </c>
      <c r="L492" t="s">
        <v>340</v>
      </c>
      <c r="M492" t="s">
        <v>1224</v>
      </c>
      <c r="N492" t="s">
        <v>3630</v>
      </c>
    </row>
    <row r="493" spans="1:15" x14ac:dyDescent="0.3">
      <c r="A493" t="s">
        <v>230</v>
      </c>
      <c r="B493">
        <v>89</v>
      </c>
      <c r="C493">
        <v>38542418</v>
      </c>
      <c r="D493" t="s">
        <v>1013</v>
      </c>
      <c r="E493" t="s">
        <v>8867</v>
      </c>
      <c r="F493" t="s">
        <v>13</v>
      </c>
      <c r="G493" t="s">
        <v>14</v>
      </c>
      <c r="H493">
        <v>80000000</v>
      </c>
      <c r="I493">
        <v>2009</v>
      </c>
      <c r="J493">
        <v>6.3</v>
      </c>
      <c r="K493" t="s">
        <v>476</v>
      </c>
      <c r="L493" t="s">
        <v>4295</v>
      </c>
      <c r="M493" t="s">
        <v>3630</v>
      </c>
    </row>
    <row r="494" spans="1:15" x14ac:dyDescent="0.3">
      <c r="A494" t="s">
        <v>533</v>
      </c>
      <c r="B494">
        <v>145</v>
      </c>
      <c r="C494">
        <v>34566746</v>
      </c>
      <c r="D494" t="s">
        <v>1015</v>
      </c>
      <c r="E494" t="s">
        <v>8868</v>
      </c>
      <c r="F494" t="s">
        <v>13</v>
      </c>
      <c r="G494" t="s">
        <v>14</v>
      </c>
      <c r="H494">
        <v>80000000</v>
      </c>
      <c r="I494">
        <v>2000</v>
      </c>
      <c r="J494">
        <v>7.3</v>
      </c>
      <c r="K494" t="s">
        <v>1224</v>
      </c>
      <c r="L494" t="s">
        <v>7881</v>
      </c>
      <c r="M494" t="s">
        <v>3630</v>
      </c>
    </row>
    <row r="495" spans="1:15" x14ac:dyDescent="0.3">
      <c r="A495" t="s">
        <v>177</v>
      </c>
      <c r="B495">
        <v>114</v>
      </c>
      <c r="C495">
        <v>32885565</v>
      </c>
      <c r="D495" t="s">
        <v>256</v>
      </c>
      <c r="E495" t="s">
        <v>8869</v>
      </c>
      <c r="F495" t="s">
        <v>13</v>
      </c>
      <c r="G495" t="s">
        <v>14</v>
      </c>
      <c r="H495">
        <v>80000000</v>
      </c>
      <c r="I495">
        <v>1996</v>
      </c>
      <c r="J495">
        <v>5.8</v>
      </c>
      <c r="K495" t="s">
        <v>476</v>
      </c>
      <c r="L495" t="s">
        <v>340</v>
      </c>
      <c r="M495" t="s">
        <v>1224</v>
      </c>
      <c r="N495" t="s">
        <v>3630</v>
      </c>
    </row>
    <row r="496" spans="1:15" x14ac:dyDescent="0.3">
      <c r="A496" t="s">
        <v>1018</v>
      </c>
      <c r="B496">
        <v>87</v>
      </c>
      <c r="C496">
        <v>36073232</v>
      </c>
      <c r="D496" t="s">
        <v>1019</v>
      </c>
      <c r="E496" t="s">
        <v>8870</v>
      </c>
      <c r="F496" t="s">
        <v>13</v>
      </c>
      <c r="G496" t="s">
        <v>14</v>
      </c>
      <c r="H496">
        <v>80000000</v>
      </c>
      <c r="I496">
        <v>2013</v>
      </c>
      <c r="J496">
        <v>5.2</v>
      </c>
      <c r="K496" t="s">
        <v>340</v>
      </c>
      <c r="L496" t="s">
        <v>4022</v>
      </c>
      <c r="M496" t="s">
        <v>6304</v>
      </c>
    </row>
    <row r="497" spans="1:16" x14ac:dyDescent="0.3">
      <c r="A497" t="s">
        <v>1021</v>
      </c>
      <c r="B497">
        <v>119</v>
      </c>
      <c r="C497">
        <v>21471685</v>
      </c>
      <c r="D497" t="s">
        <v>30</v>
      </c>
      <c r="E497" t="s">
        <v>8871</v>
      </c>
      <c r="F497" t="s">
        <v>13</v>
      </c>
      <c r="G497" t="s">
        <v>14</v>
      </c>
      <c r="H497">
        <v>44000000</v>
      </c>
      <c r="I497">
        <v>2000</v>
      </c>
      <c r="J497">
        <v>2.4</v>
      </c>
      <c r="K497" t="s">
        <v>476</v>
      </c>
      <c r="L497" t="s">
        <v>340</v>
      </c>
      <c r="M497" t="s">
        <v>4295</v>
      </c>
    </row>
    <row r="498" spans="1:16" x14ac:dyDescent="0.3">
      <c r="A498" t="s">
        <v>1023</v>
      </c>
      <c r="B498">
        <v>91</v>
      </c>
      <c r="C498">
        <v>20950820</v>
      </c>
      <c r="D498" t="s">
        <v>422</v>
      </c>
      <c r="E498" t="s">
        <v>8872</v>
      </c>
      <c r="F498" t="s">
        <v>13</v>
      </c>
      <c r="G498" t="s">
        <v>275</v>
      </c>
      <c r="H498">
        <v>80000000</v>
      </c>
      <c r="I498">
        <v>2003</v>
      </c>
      <c r="J498">
        <v>5.7</v>
      </c>
      <c r="K498" t="s">
        <v>340</v>
      </c>
      <c r="L498" t="s">
        <v>4022</v>
      </c>
      <c r="M498" t="s">
        <v>600</v>
      </c>
      <c r="N498" t="s">
        <v>6304</v>
      </c>
      <c r="O498" t="s">
        <v>455</v>
      </c>
      <c r="P498" t="s">
        <v>4295</v>
      </c>
    </row>
    <row r="499" spans="1:16" x14ac:dyDescent="0.3">
      <c r="A499" t="s">
        <v>60</v>
      </c>
      <c r="B499">
        <v>118</v>
      </c>
      <c r="C499">
        <v>19673424</v>
      </c>
      <c r="D499" t="s">
        <v>1025</v>
      </c>
      <c r="E499" t="s">
        <v>8873</v>
      </c>
      <c r="F499" t="s">
        <v>13</v>
      </c>
      <c r="G499" t="s">
        <v>14</v>
      </c>
      <c r="H499">
        <v>80000000</v>
      </c>
      <c r="I499">
        <v>2009</v>
      </c>
      <c r="J499">
        <v>5.8</v>
      </c>
      <c r="K499" t="s">
        <v>1224</v>
      </c>
      <c r="L499" t="s">
        <v>6060</v>
      </c>
      <c r="M499" t="s">
        <v>6856</v>
      </c>
    </row>
    <row r="500" spans="1:16" x14ac:dyDescent="0.3">
      <c r="A500" t="s">
        <v>377</v>
      </c>
      <c r="B500">
        <v>116</v>
      </c>
      <c r="C500">
        <v>19480739</v>
      </c>
      <c r="D500" t="s">
        <v>30</v>
      </c>
      <c r="E500" t="s">
        <v>8874</v>
      </c>
      <c r="F500" t="s">
        <v>13</v>
      </c>
      <c r="G500" t="s">
        <v>14</v>
      </c>
      <c r="H500">
        <v>80000000</v>
      </c>
      <c r="I500">
        <v>2003</v>
      </c>
      <c r="J500">
        <v>5.6</v>
      </c>
      <c r="K500" t="s">
        <v>476</v>
      </c>
      <c r="L500" t="s">
        <v>340</v>
      </c>
      <c r="M500" t="s">
        <v>4295</v>
      </c>
    </row>
    <row r="501" spans="1:16" x14ac:dyDescent="0.3">
      <c r="A501" t="s">
        <v>1029</v>
      </c>
      <c r="B501">
        <v>177</v>
      </c>
      <c r="C501">
        <v>17593391</v>
      </c>
      <c r="D501" t="s">
        <v>205</v>
      </c>
      <c r="E501" t="s">
        <v>8875</v>
      </c>
      <c r="F501" t="s">
        <v>13</v>
      </c>
      <c r="G501" t="s">
        <v>14</v>
      </c>
      <c r="H501">
        <v>80000000</v>
      </c>
      <c r="I501">
        <v>1997</v>
      </c>
      <c r="J501">
        <v>6</v>
      </c>
      <c r="K501" t="s">
        <v>476</v>
      </c>
      <c r="L501" t="s">
        <v>340</v>
      </c>
      <c r="M501" t="s">
        <v>1224</v>
      </c>
      <c r="N501" t="s">
        <v>4295</v>
      </c>
    </row>
    <row r="502" spans="1:16" x14ac:dyDescent="0.3">
      <c r="A502" t="s">
        <v>300</v>
      </c>
      <c r="B502">
        <v>97</v>
      </c>
      <c r="C502">
        <v>18318000</v>
      </c>
      <c r="D502" t="s">
        <v>885</v>
      </c>
      <c r="E502" t="s">
        <v>8876</v>
      </c>
      <c r="F502" t="s">
        <v>13</v>
      </c>
      <c r="G502" t="s">
        <v>133</v>
      </c>
      <c r="H502">
        <v>80000000</v>
      </c>
      <c r="I502">
        <v>1998</v>
      </c>
      <c r="J502">
        <v>5.8</v>
      </c>
      <c r="K502" t="s">
        <v>340</v>
      </c>
      <c r="L502" t="s">
        <v>600</v>
      </c>
      <c r="M502" t="s">
        <v>1224</v>
      </c>
      <c r="N502" t="s">
        <v>6304</v>
      </c>
      <c r="O502" t="s">
        <v>455</v>
      </c>
    </row>
    <row r="503" spans="1:16" x14ac:dyDescent="0.3">
      <c r="A503" t="s">
        <v>383</v>
      </c>
      <c r="B503">
        <v>106</v>
      </c>
      <c r="C503">
        <v>27356090</v>
      </c>
      <c r="D503" t="s">
        <v>16</v>
      </c>
      <c r="E503" t="s">
        <v>8877</v>
      </c>
      <c r="F503" t="s">
        <v>13</v>
      </c>
      <c r="G503" t="s">
        <v>14</v>
      </c>
      <c r="H503">
        <v>90000000</v>
      </c>
      <c r="I503">
        <v>2015</v>
      </c>
      <c r="J503">
        <v>6</v>
      </c>
      <c r="K503" t="s">
        <v>476</v>
      </c>
      <c r="L503" t="s">
        <v>340</v>
      </c>
      <c r="M503" t="s">
        <v>455</v>
      </c>
    </row>
    <row r="504" spans="1:16" x14ac:dyDescent="0.3">
      <c r="A504" t="s">
        <v>1034</v>
      </c>
      <c r="B504">
        <v>106</v>
      </c>
      <c r="C504">
        <v>17473245</v>
      </c>
      <c r="D504" t="s">
        <v>1013</v>
      </c>
      <c r="E504" t="s">
        <v>8878</v>
      </c>
      <c r="F504" t="s">
        <v>13</v>
      </c>
      <c r="G504" t="s">
        <v>14</v>
      </c>
      <c r="H504">
        <v>70000000</v>
      </c>
      <c r="I504">
        <v>2000</v>
      </c>
      <c r="J504">
        <v>5.7</v>
      </c>
      <c r="K504" t="s">
        <v>476</v>
      </c>
      <c r="L504" t="s">
        <v>4295</v>
      </c>
      <c r="M504" t="s">
        <v>3630</v>
      </c>
    </row>
    <row r="505" spans="1:16" x14ac:dyDescent="0.3">
      <c r="A505" t="s">
        <v>721</v>
      </c>
      <c r="B505">
        <v>94</v>
      </c>
      <c r="C505">
        <v>15131330</v>
      </c>
      <c r="D505" t="s">
        <v>225</v>
      </c>
      <c r="E505" t="s">
        <v>8879</v>
      </c>
      <c r="F505" t="s">
        <v>13</v>
      </c>
      <c r="G505" t="s">
        <v>525</v>
      </c>
      <c r="H505">
        <v>86000000</v>
      </c>
      <c r="I505">
        <v>2006</v>
      </c>
      <c r="J505">
        <v>6</v>
      </c>
      <c r="K505" t="s">
        <v>340</v>
      </c>
      <c r="L505" t="s">
        <v>4022</v>
      </c>
      <c r="M505" t="s">
        <v>6304</v>
      </c>
      <c r="N505" t="s">
        <v>455</v>
      </c>
    </row>
    <row r="506" spans="1:16" x14ac:dyDescent="0.3">
      <c r="A506" t="s">
        <v>1037</v>
      </c>
      <c r="B506">
        <v>104</v>
      </c>
      <c r="C506">
        <v>19406406</v>
      </c>
      <c r="D506" t="s">
        <v>1038</v>
      </c>
      <c r="E506" t="s">
        <v>8880</v>
      </c>
      <c r="F506" t="s">
        <v>524</v>
      </c>
      <c r="G506" t="s">
        <v>525</v>
      </c>
      <c r="H506">
        <v>40000000</v>
      </c>
      <c r="I506">
        <v>2009</v>
      </c>
      <c r="J506">
        <v>7.8</v>
      </c>
      <c r="K506" t="s">
        <v>27</v>
      </c>
      <c r="L506" t="s">
        <v>1224</v>
      </c>
    </row>
    <row r="507" spans="1:16" x14ac:dyDescent="0.3">
      <c r="A507" t="s">
        <v>660</v>
      </c>
      <c r="B507">
        <v>102</v>
      </c>
      <c r="C507">
        <v>1891821</v>
      </c>
      <c r="D507" t="s">
        <v>125</v>
      </c>
      <c r="E507" t="s">
        <v>8881</v>
      </c>
      <c r="F507" t="s">
        <v>13</v>
      </c>
      <c r="G507" t="s">
        <v>21</v>
      </c>
      <c r="H507">
        <v>52000000</v>
      </c>
      <c r="I507">
        <v>2005</v>
      </c>
      <c r="J507">
        <v>4.2</v>
      </c>
      <c r="K507" t="s">
        <v>476</v>
      </c>
      <c r="L507" t="s">
        <v>340</v>
      </c>
      <c r="M507" t="s">
        <v>2271</v>
      </c>
      <c r="N507" t="s">
        <v>4295</v>
      </c>
      <c r="O507" t="s">
        <v>3630</v>
      </c>
    </row>
    <row r="508" spans="1:16" x14ac:dyDescent="0.3">
      <c r="A508" t="s">
        <v>845</v>
      </c>
      <c r="B508">
        <v>105</v>
      </c>
      <c r="C508">
        <v>23219748</v>
      </c>
      <c r="D508" t="s">
        <v>1041</v>
      </c>
      <c r="E508" t="s">
        <v>8882</v>
      </c>
      <c r="F508" t="s">
        <v>13</v>
      </c>
      <c r="G508" t="s">
        <v>100</v>
      </c>
      <c r="H508">
        <v>80000000</v>
      </c>
      <c r="I508">
        <v>2014</v>
      </c>
      <c r="J508">
        <v>5.6</v>
      </c>
      <c r="K508" t="s">
        <v>476</v>
      </c>
      <c r="L508" t="s">
        <v>340</v>
      </c>
      <c r="M508" t="s">
        <v>1224</v>
      </c>
      <c r="N508" t="s">
        <v>7881</v>
      </c>
      <c r="O508" t="s">
        <v>6856</v>
      </c>
    </row>
    <row r="509" spans="1:16" x14ac:dyDescent="0.3">
      <c r="A509" t="s">
        <v>1043</v>
      </c>
      <c r="B509">
        <v>89</v>
      </c>
      <c r="C509" t="s">
        <v>8351</v>
      </c>
      <c r="D509" t="s">
        <v>1044</v>
      </c>
      <c r="E509" t="s">
        <v>8883</v>
      </c>
      <c r="F509" t="s">
        <v>999</v>
      </c>
      <c r="G509" t="s">
        <v>1046</v>
      </c>
      <c r="H509">
        <v>8000000</v>
      </c>
      <c r="I509">
        <v>2015</v>
      </c>
      <c r="J509">
        <v>4.4000000000000004</v>
      </c>
      <c r="K509" t="s">
        <v>4022</v>
      </c>
      <c r="L509" t="s">
        <v>6304</v>
      </c>
    </row>
    <row r="510" spans="1:16" x14ac:dyDescent="0.3">
      <c r="A510" t="s">
        <v>302</v>
      </c>
      <c r="B510">
        <v>135</v>
      </c>
      <c r="C510">
        <v>170708996</v>
      </c>
      <c r="D510" t="s">
        <v>555</v>
      </c>
      <c r="E510" t="s">
        <v>8884</v>
      </c>
      <c r="F510" t="s">
        <v>13</v>
      </c>
      <c r="G510" t="s">
        <v>14</v>
      </c>
      <c r="H510">
        <v>58000000</v>
      </c>
      <c r="I510">
        <v>2001</v>
      </c>
      <c r="J510">
        <v>8.1999999999999993</v>
      </c>
      <c r="K510" t="s">
        <v>4657</v>
      </c>
      <c r="L510" t="s">
        <v>1224</v>
      </c>
    </row>
    <row r="511" spans="1:16" x14ac:dyDescent="0.3">
      <c r="A511" t="s">
        <v>864</v>
      </c>
      <c r="B511">
        <v>73</v>
      </c>
      <c r="C511">
        <v>422783777</v>
      </c>
      <c r="D511" t="s">
        <v>1048</v>
      </c>
      <c r="E511" t="s">
        <v>8885</v>
      </c>
      <c r="F511" t="s">
        <v>13</v>
      </c>
      <c r="G511" t="s">
        <v>14</v>
      </c>
      <c r="H511">
        <v>45000000</v>
      </c>
      <c r="I511">
        <v>1994</v>
      </c>
      <c r="J511">
        <v>8.5</v>
      </c>
      <c r="K511" t="s">
        <v>340</v>
      </c>
      <c r="L511" t="s">
        <v>4022</v>
      </c>
      <c r="M511" t="s">
        <v>1224</v>
      </c>
      <c r="N511" t="s">
        <v>6304</v>
      </c>
      <c r="O511" t="s">
        <v>6060</v>
      </c>
    </row>
    <row r="512" spans="1:16" x14ac:dyDescent="0.3">
      <c r="A512" t="s">
        <v>544</v>
      </c>
      <c r="B512">
        <v>94</v>
      </c>
      <c r="C512">
        <v>103812241</v>
      </c>
      <c r="D512" t="s">
        <v>63</v>
      </c>
      <c r="E512" t="s">
        <v>8886</v>
      </c>
      <c r="F512" t="s">
        <v>13</v>
      </c>
      <c r="G512" t="s">
        <v>14</v>
      </c>
      <c r="H512">
        <v>79000000</v>
      </c>
      <c r="I512">
        <v>2012</v>
      </c>
      <c r="J512">
        <v>5.8</v>
      </c>
      <c r="K512" t="s">
        <v>476</v>
      </c>
      <c r="L512" t="s">
        <v>340</v>
      </c>
      <c r="M512" t="s">
        <v>600</v>
      </c>
      <c r="N512" t="s">
        <v>6304</v>
      </c>
      <c r="O512" t="s">
        <v>455</v>
      </c>
      <c r="P512" t="s">
        <v>4295</v>
      </c>
    </row>
    <row r="513" spans="1:15" x14ac:dyDescent="0.3">
      <c r="A513" t="s">
        <v>1051</v>
      </c>
      <c r="B513">
        <v>95</v>
      </c>
      <c r="C513">
        <v>119793567</v>
      </c>
      <c r="D513" t="s">
        <v>1052</v>
      </c>
      <c r="E513" t="s">
        <v>8887</v>
      </c>
      <c r="F513" t="s">
        <v>13</v>
      </c>
      <c r="G513" t="s">
        <v>14</v>
      </c>
      <c r="H513">
        <v>78000000</v>
      </c>
      <c r="I513">
        <v>2013</v>
      </c>
      <c r="J513">
        <v>6.5</v>
      </c>
      <c r="K513" t="s">
        <v>4022</v>
      </c>
      <c r="L513" t="s">
        <v>600</v>
      </c>
      <c r="M513" t="s">
        <v>6304</v>
      </c>
      <c r="N513" t="s">
        <v>455</v>
      </c>
      <c r="O513" t="s">
        <v>4295</v>
      </c>
    </row>
    <row r="514" spans="1:15" x14ac:dyDescent="0.3">
      <c r="A514" t="s">
        <v>97</v>
      </c>
      <c r="B514">
        <v>124</v>
      </c>
      <c r="C514">
        <v>92930005</v>
      </c>
      <c r="D514" t="s">
        <v>773</v>
      </c>
      <c r="E514" t="s">
        <v>8888</v>
      </c>
      <c r="F514" t="s">
        <v>13</v>
      </c>
      <c r="G514" t="s">
        <v>275</v>
      </c>
      <c r="H514">
        <v>78000000</v>
      </c>
      <c r="I514">
        <v>2002</v>
      </c>
      <c r="J514">
        <v>7.2</v>
      </c>
      <c r="K514" t="s">
        <v>8356</v>
      </c>
      <c r="L514" t="s">
        <v>1224</v>
      </c>
      <c r="M514" t="s">
        <v>3630</v>
      </c>
    </row>
    <row r="515" spans="1:15" x14ac:dyDescent="0.3">
      <c r="A515" t="s">
        <v>320</v>
      </c>
      <c r="B515">
        <v>136</v>
      </c>
      <c r="C515">
        <v>67286731</v>
      </c>
      <c r="D515" t="s">
        <v>53</v>
      </c>
      <c r="E515" t="s">
        <v>8889</v>
      </c>
      <c r="F515" t="s">
        <v>13</v>
      </c>
      <c r="G515" t="s">
        <v>14</v>
      </c>
      <c r="H515">
        <v>100000000</v>
      </c>
      <c r="I515">
        <v>2004</v>
      </c>
      <c r="J515">
        <v>6.7</v>
      </c>
      <c r="K515" t="s">
        <v>476</v>
      </c>
      <c r="L515" t="s">
        <v>340</v>
      </c>
      <c r="M515" t="s">
        <v>5244</v>
      </c>
    </row>
    <row r="516" spans="1:15" x14ac:dyDescent="0.3">
      <c r="A516" t="s">
        <v>794</v>
      </c>
      <c r="B516">
        <v>91</v>
      </c>
      <c r="C516">
        <v>74158157</v>
      </c>
      <c r="D516" t="s">
        <v>600</v>
      </c>
      <c r="E516" t="s">
        <v>8890</v>
      </c>
      <c r="F516" t="s">
        <v>13</v>
      </c>
      <c r="G516" t="s">
        <v>14</v>
      </c>
      <c r="H516">
        <v>79000000</v>
      </c>
      <c r="I516">
        <v>2011</v>
      </c>
      <c r="J516">
        <v>3.4</v>
      </c>
      <c r="K516" t="s">
        <v>600</v>
      </c>
    </row>
    <row r="517" spans="1:15" x14ac:dyDescent="0.3">
      <c r="A517" t="s">
        <v>1057</v>
      </c>
      <c r="B517">
        <v>107</v>
      </c>
      <c r="C517">
        <v>127083765</v>
      </c>
      <c r="D517" t="s">
        <v>123</v>
      </c>
      <c r="E517" t="s">
        <v>8891</v>
      </c>
      <c r="F517" t="s">
        <v>13</v>
      </c>
      <c r="G517" t="s">
        <v>14</v>
      </c>
      <c r="H517">
        <v>76000000</v>
      </c>
      <c r="I517">
        <v>2003</v>
      </c>
      <c r="J517">
        <v>5.9</v>
      </c>
      <c r="K517" t="s">
        <v>476</v>
      </c>
      <c r="L517" t="s">
        <v>8356</v>
      </c>
      <c r="M517" t="s">
        <v>3630</v>
      </c>
    </row>
    <row r="518" spans="1:15" x14ac:dyDescent="0.3">
      <c r="A518" t="s">
        <v>415</v>
      </c>
      <c r="B518">
        <v>108</v>
      </c>
      <c r="C518">
        <v>1339152</v>
      </c>
      <c r="D518" t="s">
        <v>1059</v>
      </c>
      <c r="E518" t="s">
        <v>8892</v>
      </c>
      <c r="F518" t="s">
        <v>13</v>
      </c>
      <c r="G518" t="s">
        <v>525</v>
      </c>
      <c r="H518">
        <v>81200000</v>
      </c>
      <c r="I518">
        <v>2015</v>
      </c>
      <c r="J518">
        <v>7.8</v>
      </c>
      <c r="K518" t="s">
        <v>340</v>
      </c>
      <c r="L518" t="s">
        <v>4022</v>
      </c>
      <c r="M518" t="s">
        <v>1224</v>
      </c>
      <c r="N518" t="s">
        <v>6304</v>
      </c>
      <c r="O518" t="s">
        <v>455</v>
      </c>
    </row>
    <row r="519" spans="1:15" x14ac:dyDescent="0.3">
      <c r="A519" t="s">
        <v>1061</v>
      </c>
      <c r="B519">
        <v>99</v>
      </c>
      <c r="C519">
        <v>15071514</v>
      </c>
      <c r="D519" t="s">
        <v>1062</v>
      </c>
      <c r="E519" t="s">
        <v>8893</v>
      </c>
      <c r="F519" t="s">
        <v>13</v>
      </c>
      <c r="G519" t="s">
        <v>14</v>
      </c>
      <c r="H519">
        <v>80000000</v>
      </c>
      <c r="I519">
        <v>2007</v>
      </c>
      <c r="J519">
        <v>5.9</v>
      </c>
      <c r="K519" t="s">
        <v>4295</v>
      </c>
      <c r="L519" t="s">
        <v>3630</v>
      </c>
    </row>
    <row r="520" spans="1:15" x14ac:dyDescent="0.3">
      <c r="A520" t="s">
        <v>1064</v>
      </c>
      <c r="B520">
        <v>92</v>
      </c>
      <c r="C520">
        <v>26000610</v>
      </c>
      <c r="D520" t="s">
        <v>102</v>
      </c>
      <c r="E520" t="s">
        <v>8894</v>
      </c>
      <c r="F520" t="s">
        <v>13</v>
      </c>
      <c r="G520" t="s">
        <v>14</v>
      </c>
      <c r="H520">
        <v>76000000</v>
      </c>
      <c r="I520">
        <v>2000</v>
      </c>
      <c r="J520">
        <v>4.0999999999999996</v>
      </c>
      <c r="K520" t="s">
        <v>340</v>
      </c>
      <c r="L520" t="s">
        <v>4022</v>
      </c>
      <c r="M520" t="s">
        <v>600</v>
      </c>
      <c r="N520" t="s">
        <v>6304</v>
      </c>
      <c r="O520" t="s">
        <v>455</v>
      </c>
    </row>
    <row r="521" spans="1:15" x14ac:dyDescent="0.3">
      <c r="A521" t="s">
        <v>1066</v>
      </c>
      <c r="B521">
        <v>87</v>
      </c>
      <c r="C521">
        <v>323505540</v>
      </c>
      <c r="D521" t="s">
        <v>1067</v>
      </c>
      <c r="E521" t="s">
        <v>8895</v>
      </c>
      <c r="F521" t="s">
        <v>13</v>
      </c>
      <c r="G521" t="s">
        <v>242</v>
      </c>
      <c r="H521">
        <v>75000000</v>
      </c>
      <c r="I521">
        <v>2016</v>
      </c>
      <c r="J521">
        <v>6.8</v>
      </c>
      <c r="K521" t="s">
        <v>4022</v>
      </c>
      <c r="L521" t="s">
        <v>600</v>
      </c>
      <c r="M521" t="s">
        <v>6304</v>
      </c>
    </row>
    <row r="522" spans="1:15" x14ac:dyDescent="0.3">
      <c r="A522" t="s">
        <v>1070</v>
      </c>
      <c r="B522">
        <v>110</v>
      </c>
      <c r="C522">
        <v>66462600</v>
      </c>
      <c r="D522" t="s">
        <v>11</v>
      </c>
      <c r="E522" t="s">
        <v>8896</v>
      </c>
      <c r="F522" t="s">
        <v>13</v>
      </c>
      <c r="G522" t="s">
        <v>14</v>
      </c>
      <c r="H522">
        <v>78000000</v>
      </c>
      <c r="I522">
        <v>2003</v>
      </c>
      <c r="J522">
        <v>5.8</v>
      </c>
      <c r="K522" t="s">
        <v>476</v>
      </c>
      <c r="L522" t="s">
        <v>340</v>
      </c>
      <c r="M522" t="s">
        <v>455</v>
      </c>
      <c r="N522" t="s">
        <v>4295</v>
      </c>
    </row>
    <row r="523" spans="1:15" x14ac:dyDescent="0.3">
      <c r="A523" t="s">
        <v>1072</v>
      </c>
      <c r="B523">
        <v>98</v>
      </c>
      <c r="C523">
        <v>368049635</v>
      </c>
      <c r="D523" t="s">
        <v>765</v>
      </c>
      <c r="E523" t="s">
        <v>8897</v>
      </c>
      <c r="F523" t="s">
        <v>13</v>
      </c>
      <c r="G523" t="s">
        <v>14</v>
      </c>
      <c r="H523">
        <v>76000000</v>
      </c>
      <c r="I523">
        <v>2013</v>
      </c>
      <c r="J523">
        <v>7.5</v>
      </c>
      <c r="K523" t="s">
        <v>4022</v>
      </c>
      <c r="L523" t="s">
        <v>600</v>
      </c>
      <c r="M523" t="s">
        <v>6304</v>
      </c>
      <c r="N523" t="s">
        <v>4295</v>
      </c>
    </row>
    <row r="524" spans="1:15" x14ac:dyDescent="0.3">
      <c r="A524" t="s">
        <v>152</v>
      </c>
      <c r="B524">
        <v>154</v>
      </c>
      <c r="C524">
        <v>306124059</v>
      </c>
      <c r="D524" t="s">
        <v>30</v>
      </c>
      <c r="E524" t="s">
        <v>8898</v>
      </c>
      <c r="F524" t="s">
        <v>13</v>
      </c>
      <c r="G524" t="s">
        <v>14</v>
      </c>
      <c r="H524">
        <v>75000000</v>
      </c>
      <c r="I524">
        <v>1996</v>
      </c>
      <c r="J524">
        <v>6.9</v>
      </c>
      <c r="K524" t="s">
        <v>476</v>
      </c>
      <c r="L524" t="s">
        <v>340</v>
      </c>
      <c r="M524" t="s">
        <v>4295</v>
      </c>
    </row>
    <row r="525" spans="1:15" x14ac:dyDescent="0.3">
      <c r="A525" t="s">
        <v>139</v>
      </c>
      <c r="B525">
        <v>129</v>
      </c>
      <c r="C525">
        <v>229074524</v>
      </c>
      <c r="D525" t="s">
        <v>30</v>
      </c>
      <c r="E525" t="s">
        <v>8899</v>
      </c>
      <c r="F525" t="s">
        <v>13</v>
      </c>
      <c r="G525" t="s">
        <v>14</v>
      </c>
      <c r="H525">
        <v>73000000</v>
      </c>
      <c r="I525">
        <v>1997</v>
      </c>
      <c r="J525">
        <v>6.5</v>
      </c>
      <c r="K525" t="s">
        <v>476</v>
      </c>
      <c r="L525" t="s">
        <v>340</v>
      </c>
      <c r="M525" t="s">
        <v>4295</v>
      </c>
    </row>
    <row r="526" spans="1:15" x14ac:dyDescent="0.3">
      <c r="A526" t="s">
        <v>287</v>
      </c>
      <c r="B526">
        <v>86</v>
      </c>
      <c r="C526">
        <v>193136719</v>
      </c>
      <c r="D526" t="s">
        <v>166</v>
      </c>
      <c r="E526" t="s">
        <v>8900</v>
      </c>
      <c r="F526" t="s">
        <v>13</v>
      </c>
      <c r="G526" t="s">
        <v>14</v>
      </c>
      <c r="H526">
        <v>75000000</v>
      </c>
      <c r="I526">
        <v>2005</v>
      </c>
      <c r="J526">
        <v>6.9</v>
      </c>
      <c r="K526" t="s">
        <v>340</v>
      </c>
      <c r="L526" t="s">
        <v>4022</v>
      </c>
      <c r="M526" t="s">
        <v>600</v>
      </c>
      <c r="N526" t="s">
        <v>6304</v>
      </c>
    </row>
    <row r="527" spans="1:15" x14ac:dyDescent="0.3">
      <c r="A527" t="s">
        <v>434</v>
      </c>
      <c r="B527">
        <v>109</v>
      </c>
      <c r="C527">
        <v>35286428</v>
      </c>
      <c r="D527" t="s">
        <v>967</v>
      </c>
      <c r="E527" t="s">
        <v>8901</v>
      </c>
      <c r="F527" t="s">
        <v>13</v>
      </c>
      <c r="G527" t="s">
        <v>14</v>
      </c>
      <c r="H527">
        <v>76000000</v>
      </c>
      <c r="I527">
        <v>2006</v>
      </c>
      <c r="J527">
        <v>7.9</v>
      </c>
      <c r="K527" t="s">
        <v>1224</v>
      </c>
      <c r="L527" t="s">
        <v>4295</v>
      </c>
      <c r="M527" t="s">
        <v>3630</v>
      </c>
    </row>
    <row r="528" spans="1:15" x14ac:dyDescent="0.3">
      <c r="A528" t="s">
        <v>45</v>
      </c>
      <c r="B528">
        <v>104</v>
      </c>
      <c r="C528">
        <v>157299717</v>
      </c>
      <c r="D528" t="s">
        <v>30</v>
      </c>
      <c r="E528" t="s">
        <v>8902</v>
      </c>
      <c r="F528" t="s">
        <v>13</v>
      </c>
      <c r="G528" t="s">
        <v>14</v>
      </c>
      <c r="H528">
        <v>75000000</v>
      </c>
      <c r="I528">
        <v>2000</v>
      </c>
      <c r="J528">
        <v>7.4</v>
      </c>
      <c r="K528" t="s">
        <v>476</v>
      </c>
      <c r="L528" t="s">
        <v>340</v>
      </c>
      <c r="M528" t="s">
        <v>4295</v>
      </c>
    </row>
    <row r="529" spans="1:16" x14ac:dyDescent="0.3">
      <c r="A529" t="s">
        <v>784</v>
      </c>
      <c r="B529">
        <v>110</v>
      </c>
      <c r="C529">
        <v>134568845</v>
      </c>
      <c r="D529" t="s">
        <v>1079</v>
      </c>
      <c r="E529" t="s">
        <v>8903</v>
      </c>
      <c r="F529" t="s">
        <v>13</v>
      </c>
      <c r="G529" t="s">
        <v>14</v>
      </c>
      <c r="H529">
        <v>75000000</v>
      </c>
      <c r="I529">
        <v>2008</v>
      </c>
      <c r="J529">
        <v>6.7</v>
      </c>
      <c r="K529" t="s">
        <v>476</v>
      </c>
      <c r="L529" t="s">
        <v>8356</v>
      </c>
      <c r="M529" t="s">
        <v>455</v>
      </c>
      <c r="N529" t="s">
        <v>3630</v>
      </c>
    </row>
    <row r="530" spans="1:16" x14ac:dyDescent="0.3">
      <c r="A530" t="s">
        <v>105</v>
      </c>
      <c r="B530">
        <v>136</v>
      </c>
      <c r="C530">
        <v>134006721</v>
      </c>
      <c r="D530" t="s">
        <v>19</v>
      </c>
      <c r="E530" t="s">
        <v>8904</v>
      </c>
      <c r="F530" t="s">
        <v>13</v>
      </c>
      <c r="G530" t="s">
        <v>14</v>
      </c>
      <c r="H530">
        <v>75000000</v>
      </c>
      <c r="I530">
        <v>1996</v>
      </c>
      <c r="J530">
        <v>7.4</v>
      </c>
      <c r="K530" t="s">
        <v>476</v>
      </c>
      <c r="L530" t="s">
        <v>340</v>
      </c>
      <c r="M530" t="s">
        <v>3630</v>
      </c>
    </row>
    <row r="531" spans="1:16" x14ac:dyDescent="0.3">
      <c r="A531" t="s">
        <v>459</v>
      </c>
      <c r="B531">
        <v>115</v>
      </c>
      <c r="C531">
        <v>195329763</v>
      </c>
      <c r="D531" t="s">
        <v>370</v>
      </c>
      <c r="E531" t="s">
        <v>8905</v>
      </c>
      <c r="F531" t="s">
        <v>13</v>
      </c>
      <c r="G531" t="s">
        <v>14</v>
      </c>
      <c r="H531">
        <v>80000000</v>
      </c>
      <c r="I531">
        <v>2006</v>
      </c>
      <c r="J531">
        <v>6.9</v>
      </c>
      <c r="K531" t="s">
        <v>476</v>
      </c>
      <c r="L531" t="s">
        <v>340</v>
      </c>
      <c r="M531" t="s">
        <v>4022</v>
      </c>
      <c r="N531" t="s">
        <v>600</v>
      </c>
      <c r="O531" t="s">
        <v>6304</v>
      </c>
      <c r="P531" t="s">
        <v>455</v>
      </c>
    </row>
    <row r="532" spans="1:16" x14ac:dyDescent="0.3">
      <c r="A532" t="s">
        <v>892</v>
      </c>
      <c r="B532">
        <v>99</v>
      </c>
      <c r="C532">
        <v>120776832</v>
      </c>
      <c r="D532" t="s">
        <v>606</v>
      </c>
      <c r="E532" t="s">
        <v>8906</v>
      </c>
      <c r="F532" t="s">
        <v>13</v>
      </c>
      <c r="G532" t="s">
        <v>14</v>
      </c>
      <c r="H532">
        <v>75000000</v>
      </c>
      <c r="I532">
        <v>2004</v>
      </c>
      <c r="J532">
        <v>6.8</v>
      </c>
      <c r="K532" t="s">
        <v>600</v>
      </c>
      <c r="L532" t="s">
        <v>6856</v>
      </c>
    </row>
    <row r="533" spans="1:16" x14ac:dyDescent="0.3">
      <c r="A533" t="s">
        <v>941</v>
      </c>
      <c r="B533">
        <v>117</v>
      </c>
      <c r="C533">
        <v>118823091</v>
      </c>
      <c r="D533" t="s">
        <v>1084</v>
      </c>
      <c r="E533" t="s">
        <v>8907</v>
      </c>
      <c r="F533" t="s">
        <v>13</v>
      </c>
      <c r="G533" t="s">
        <v>14</v>
      </c>
      <c r="H533">
        <v>75000000</v>
      </c>
      <c r="I533">
        <v>2007</v>
      </c>
      <c r="J533">
        <v>6.7</v>
      </c>
      <c r="K533" t="s">
        <v>600</v>
      </c>
      <c r="L533" t="s">
        <v>1224</v>
      </c>
      <c r="M533" t="s">
        <v>6304</v>
      </c>
      <c r="N533" t="s">
        <v>4189</v>
      </c>
      <c r="O533" t="s">
        <v>6060</v>
      </c>
      <c r="P533" t="s">
        <v>6856</v>
      </c>
    </row>
    <row r="534" spans="1:16" x14ac:dyDescent="0.3">
      <c r="A534" t="s">
        <v>754</v>
      </c>
      <c r="B534">
        <v>125</v>
      </c>
      <c r="C534">
        <v>41814863</v>
      </c>
      <c r="D534" t="s">
        <v>1086</v>
      </c>
      <c r="E534" t="s">
        <v>8908</v>
      </c>
      <c r="F534" t="s">
        <v>13</v>
      </c>
      <c r="G534" t="s">
        <v>14</v>
      </c>
      <c r="H534">
        <v>50000000</v>
      </c>
      <c r="I534">
        <v>2004</v>
      </c>
      <c r="J534">
        <v>5.0999999999999996</v>
      </c>
      <c r="K534" t="s">
        <v>2271</v>
      </c>
      <c r="L534" t="s">
        <v>8357</v>
      </c>
      <c r="M534" t="s">
        <v>3630</v>
      </c>
    </row>
    <row r="535" spans="1:16" x14ac:dyDescent="0.3">
      <c r="A535" t="s">
        <v>1088</v>
      </c>
      <c r="B535">
        <v>110</v>
      </c>
      <c r="C535">
        <v>97360069</v>
      </c>
      <c r="D535" t="s">
        <v>1089</v>
      </c>
      <c r="E535" t="s">
        <v>8909</v>
      </c>
      <c r="F535" t="s">
        <v>13</v>
      </c>
      <c r="G535" t="s">
        <v>14</v>
      </c>
      <c r="H535">
        <v>75000000</v>
      </c>
      <c r="I535">
        <v>1999</v>
      </c>
      <c r="J535">
        <v>4.0999999999999996</v>
      </c>
      <c r="K535" t="s">
        <v>476</v>
      </c>
      <c r="L535" t="s">
        <v>340</v>
      </c>
      <c r="M535" t="s">
        <v>600</v>
      </c>
      <c r="N535" t="s">
        <v>6304</v>
      </c>
      <c r="O535" t="s">
        <v>4295</v>
      </c>
    </row>
    <row r="536" spans="1:16" x14ac:dyDescent="0.3">
      <c r="A536" t="s">
        <v>399</v>
      </c>
      <c r="B536">
        <v>125</v>
      </c>
      <c r="C536">
        <v>117698894</v>
      </c>
      <c r="D536" t="s">
        <v>806</v>
      </c>
      <c r="E536" t="s">
        <v>8910</v>
      </c>
      <c r="F536" t="s">
        <v>13</v>
      </c>
      <c r="G536" t="s">
        <v>14</v>
      </c>
      <c r="H536">
        <v>75000000</v>
      </c>
      <c r="I536">
        <v>2013</v>
      </c>
      <c r="J536">
        <v>7.3</v>
      </c>
      <c r="K536" t="s">
        <v>8356</v>
      </c>
      <c r="L536" t="s">
        <v>8357</v>
      </c>
      <c r="M536" t="s">
        <v>3630</v>
      </c>
    </row>
    <row r="537" spans="1:16" x14ac:dyDescent="0.3">
      <c r="A537" t="s">
        <v>794</v>
      </c>
      <c r="B537">
        <v>102</v>
      </c>
      <c r="C537">
        <v>162001186</v>
      </c>
      <c r="D537" t="s">
        <v>600</v>
      </c>
      <c r="E537" t="s">
        <v>8911</v>
      </c>
      <c r="F537" t="s">
        <v>13</v>
      </c>
      <c r="G537" t="s">
        <v>14</v>
      </c>
      <c r="H537">
        <v>80000000</v>
      </c>
      <c r="I537">
        <v>2010</v>
      </c>
      <c r="J537">
        <v>6</v>
      </c>
      <c r="K537" t="s">
        <v>600</v>
      </c>
    </row>
    <row r="538" spans="1:16" x14ac:dyDescent="0.3">
      <c r="A538" t="s">
        <v>139</v>
      </c>
      <c r="B538">
        <v>128</v>
      </c>
      <c r="C538">
        <v>77032279</v>
      </c>
      <c r="D538" t="s">
        <v>912</v>
      </c>
      <c r="E538" t="s">
        <v>8912</v>
      </c>
      <c r="F538" t="s">
        <v>13</v>
      </c>
      <c r="G538" t="s">
        <v>14</v>
      </c>
      <c r="H538">
        <v>60000000</v>
      </c>
      <c r="I538">
        <v>2004</v>
      </c>
      <c r="J538">
        <v>7.3</v>
      </c>
      <c r="K538" t="s">
        <v>600</v>
      </c>
      <c r="L538" t="s">
        <v>1224</v>
      </c>
    </row>
    <row r="539" spans="1:16" x14ac:dyDescent="0.3">
      <c r="A539" t="s">
        <v>8351</v>
      </c>
      <c r="B539">
        <v>43</v>
      </c>
      <c r="C539" t="s">
        <v>8351</v>
      </c>
      <c r="D539" t="s">
        <v>321</v>
      </c>
      <c r="E539" t="s">
        <v>8913</v>
      </c>
      <c r="F539" t="s">
        <v>13</v>
      </c>
      <c r="G539" t="s">
        <v>14</v>
      </c>
      <c r="H539" t="s">
        <v>8351</v>
      </c>
      <c r="I539" t="s">
        <v>8351</v>
      </c>
      <c r="J539">
        <v>7.5</v>
      </c>
      <c r="K539" t="s">
        <v>1224</v>
      </c>
      <c r="L539" t="s">
        <v>455</v>
      </c>
      <c r="M539" t="s">
        <v>2271</v>
      </c>
      <c r="N539" t="s">
        <v>3630</v>
      </c>
    </row>
    <row r="540" spans="1:16" x14ac:dyDescent="0.3">
      <c r="A540" t="s">
        <v>809</v>
      </c>
      <c r="B540">
        <v>100</v>
      </c>
      <c r="C540">
        <v>73023275</v>
      </c>
      <c r="D540" t="s">
        <v>1095</v>
      </c>
      <c r="E540" t="s">
        <v>8914</v>
      </c>
      <c r="F540" t="s">
        <v>13</v>
      </c>
      <c r="G540" t="s">
        <v>14</v>
      </c>
      <c r="H540">
        <v>35000000</v>
      </c>
      <c r="I540">
        <v>2009</v>
      </c>
      <c r="J540">
        <v>5.4</v>
      </c>
      <c r="K540" t="s">
        <v>600</v>
      </c>
      <c r="L540" t="s">
        <v>6304</v>
      </c>
    </row>
    <row r="541" spans="1:16" x14ac:dyDescent="0.3">
      <c r="A541" t="s">
        <v>115</v>
      </c>
      <c r="B541">
        <v>124</v>
      </c>
      <c r="C541">
        <v>68473360</v>
      </c>
      <c r="D541" t="s">
        <v>256</v>
      </c>
      <c r="E541" t="s">
        <v>8915</v>
      </c>
      <c r="F541" t="s">
        <v>13</v>
      </c>
      <c r="G541" t="s">
        <v>14</v>
      </c>
      <c r="H541">
        <v>75000000</v>
      </c>
      <c r="I541">
        <v>2000</v>
      </c>
      <c r="J541">
        <v>5.9</v>
      </c>
      <c r="K541" t="s">
        <v>476</v>
      </c>
      <c r="L541" t="s">
        <v>340</v>
      </c>
      <c r="M541" t="s">
        <v>1224</v>
      </c>
      <c r="N541" t="s">
        <v>3630</v>
      </c>
    </row>
    <row r="542" spans="1:16" x14ac:dyDescent="0.3">
      <c r="A542" t="s">
        <v>1098</v>
      </c>
      <c r="B542">
        <v>102</v>
      </c>
      <c r="C542">
        <v>66636385</v>
      </c>
      <c r="D542" t="s">
        <v>1099</v>
      </c>
      <c r="E542" t="s">
        <v>8916</v>
      </c>
      <c r="F542" t="s">
        <v>13</v>
      </c>
      <c r="G542" t="s">
        <v>14</v>
      </c>
      <c r="H542">
        <v>75000000</v>
      </c>
      <c r="I542">
        <v>2007</v>
      </c>
      <c r="J542">
        <v>7.1</v>
      </c>
      <c r="K542" t="s">
        <v>4657</v>
      </c>
      <c r="L542" t="s">
        <v>600</v>
      </c>
      <c r="M542" t="s">
        <v>1224</v>
      </c>
      <c r="N542" t="s">
        <v>7881</v>
      </c>
    </row>
    <row r="543" spans="1:16" x14ac:dyDescent="0.3">
      <c r="A543" t="s">
        <v>725</v>
      </c>
      <c r="B543">
        <v>90</v>
      </c>
      <c r="C543">
        <v>160762022</v>
      </c>
      <c r="D543" t="s">
        <v>166</v>
      </c>
      <c r="E543" t="s">
        <v>8917</v>
      </c>
      <c r="F543" t="s">
        <v>13</v>
      </c>
      <c r="G543" t="s">
        <v>14</v>
      </c>
      <c r="H543">
        <v>75000000</v>
      </c>
      <c r="I543">
        <v>2004</v>
      </c>
      <c r="J543">
        <v>6</v>
      </c>
      <c r="K543" t="s">
        <v>340</v>
      </c>
      <c r="L543" t="s">
        <v>4022</v>
      </c>
      <c r="M543" t="s">
        <v>600</v>
      </c>
      <c r="N543" t="s">
        <v>6304</v>
      </c>
    </row>
    <row r="544" spans="1:16" x14ac:dyDescent="0.3">
      <c r="A544" t="s">
        <v>394</v>
      </c>
      <c r="B544">
        <v>130</v>
      </c>
      <c r="C544">
        <v>103338338</v>
      </c>
      <c r="D544" t="s">
        <v>1102</v>
      </c>
      <c r="E544" t="s">
        <v>8918</v>
      </c>
      <c r="F544" t="s">
        <v>13</v>
      </c>
      <c r="G544" t="s">
        <v>14</v>
      </c>
      <c r="H544">
        <v>70000000</v>
      </c>
      <c r="I544">
        <v>2006</v>
      </c>
      <c r="J544">
        <v>6.5</v>
      </c>
      <c r="K544" t="s">
        <v>1224</v>
      </c>
      <c r="L544" t="s">
        <v>4189</v>
      </c>
      <c r="M544" t="s">
        <v>6060</v>
      </c>
    </row>
    <row r="545" spans="1:15" x14ac:dyDescent="0.3">
      <c r="A545" t="s">
        <v>8351</v>
      </c>
      <c r="B545">
        <v>45</v>
      </c>
      <c r="C545" t="s">
        <v>8351</v>
      </c>
      <c r="D545" t="s">
        <v>1104</v>
      </c>
      <c r="E545" t="s">
        <v>8919</v>
      </c>
      <c r="F545" t="s">
        <v>13</v>
      </c>
      <c r="G545" t="s">
        <v>14</v>
      </c>
      <c r="H545" t="s">
        <v>8351</v>
      </c>
      <c r="I545" t="s">
        <v>8351</v>
      </c>
      <c r="J545">
        <v>8.3000000000000007</v>
      </c>
      <c r="K545" t="s">
        <v>8356</v>
      </c>
      <c r="L545" t="s">
        <v>1224</v>
      </c>
      <c r="M545" t="s">
        <v>8357</v>
      </c>
    </row>
    <row r="546" spans="1:15" x14ac:dyDescent="0.3">
      <c r="A546" t="s">
        <v>1106</v>
      </c>
      <c r="B546">
        <v>118</v>
      </c>
      <c r="C546">
        <v>55808744</v>
      </c>
      <c r="D546" t="s">
        <v>1107</v>
      </c>
      <c r="E546" t="s">
        <v>8920</v>
      </c>
      <c r="F546" t="s">
        <v>13</v>
      </c>
      <c r="G546" t="s">
        <v>14</v>
      </c>
      <c r="H546">
        <v>53000000</v>
      </c>
      <c r="I546">
        <v>2005</v>
      </c>
      <c r="J546">
        <v>5.7</v>
      </c>
      <c r="K546" t="s">
        <v>600</v>
      </c>
      <c r="L546" t="s">
        <v>8356</v>
      </c>
      <c r="M546" t="s">
        <v>4189</v>
      </c>
    </row>
    <row r="547" spans="1:15" x14ac:dyDescent="0.3">
      <c r="A547" t="s">
        <v>139</v>
      </c>
      <c r="B547">
        <v>163</v>
      </c>
      <c r="C547">
        <v>47379090</v>
      </c>
      <c r="D547" t="s">
        <v>1015</v>
      </c>
      <c r="E547" t="s">
        <v>8921</v>
      </c>
      <c r="F547" t="s">
        <v>13</v>
      </c>
      <c r="G547" t="s">
        <v>525</v>
      </c>
      <c r="H547">
        <v>70000000</v>
      </c>
      <c r="I547">
        <v>2005</v>
      </c>
      <c r="J547">
        <v>7.6</v>
      </c>
      <c r="K547" t="s">
        <v>1224</v>
      </c>
      <c r="L547" t="s">
        <v>7881</v>
      </c>
      <c r="M547" t="s">
        <v>3630</v>
      </c>
    </row>
    <row r="548" spans="1:15" x14ac:dyDescent="0.3">
      <c r="A548" t="s">
        <v>1110</v>
      </c>
      <c r="B548">
        <v>142</v>
      </c>
      <c r="C548">
        <v>43426961</v>
      </c>
      <c r="D548" t="s">
        <v>695</v>
      </c>
      <c r="E548" t="s">
        <v>8922</v>
      </c>
      <c r="F548" t="s">
        <v>13</v>
      </c>
      <c r="G548" t="s">
        <v>14</v>
      </c>
      <c r="H548">
        <v>70000000</v>
      </c>
      <c r="I548">
        <v>2003</v>
      </c>
      <c r="J548">
        <v>6.6</v>
      </c>
      <c r="K548" t="s">
        <v>476</v>
      </c>
      <c r="L548" t="s">
        <v>1224</v>
      </c>
      <c r="M548" t="s">
        <v>3630</v>
      </c>
      <c r="N548" t="s">
        <v>8358</v>
      </c>
    </row>
    <row r="549" spans="1:15" x14ac:dyDescent="0.3">
      <c r="A549" t="s">
        <v>1112</v>
      </c>
      <c r="B549">
        <v>100</v>
      </c>
      <c r="C549">
        <v>47000485</v>
      </c>
      <c r="D549" t="s">
        <v>1113</v>
      </c>
      <c r="E549" t="s">
        <v>8923</v>
      </c>
      <c r="F549" t="s">
        <v>13</v>
      </c>
      <c r="G549" t="s">
        <v>14</v>
      </c>
      <c r="H549">
        <v>75000000</v>
      </c>
      <c r="I549">
        <v>2010</v>
      </c>
      <c r="J549">
        <v>5.4</v>
      </c>
      <c r="K549" t="s">
        <v>476</v>
      </c>
      <c r="L549" t="s">
        <v>600</v>
      </c>
      <c r="M549" t="s">
        <v>6856</v>
      </c>
      <c r="N549" t="s">
        <v>3630</v>
      </c>
    </row>
    <row r="550" spans="1:15" x14ac:dyDescent="0.3">
      <c r="A550" t="s">
        <v>464</v>
      </c>
      <c r="B550">
        <v>116</v>
      </c>
      <c r="C550">
        <v>45434443</v>
      </c>
      <c r="D550" t="s">
        <v>584</v>
      </c>
      <c r="E550" t="s">
        <v>8924</v>
      </c>
      <c r="F550" t="s">
        <v>13</v>
      </c>
      <c r="G550" t="s">
        <v>14</v>
      </c>
      <c r="H550">
        <v>75000000</v>
      </c>
      <c r="I550">
        <v>2015</v>
      </c>
      <c r="J550">
        <v>7.3</v>
      </c>
      <c r="K550" t="s">
        <v>476</v>
      </c>
      <c r="L550" t="s">
        <v>340</v>
      </c>
      <c r="M550" t="s">
        <v>600</v>
      </c>
    </row>
    <row r="551" spans="1:15" x14ac:dyDescent="0.3">
      <c r="A551" t="s">
        <v>506</v>
      </c>
      <c r="B551">
        <v>131</v>
      </c>
      <c r="C551">
        <v>42044321</v>
      </c>
      <c r="D551" t="s">
        <v>507</v>
      </c>
      <c r="E551" t="s">
        <v>8925</v>
      </c>
      <c r="F551" t="s">
        <v>13</v>
      </c>
      <c r="G551" t="s">
        <v>14</v>
      </c>
      <c r="H551">
        <v>80000000</v>
      </c>
      <c r="I551">
        <v>2004</v>
      </c>
      <c r="J551">
        <v>6.5</v>
      </c>
      <c r="K551" t="s">
        <v>600</v>
      </c>
      <c r="L551" t="s">
        <v>1224</v>
      </c>
      <c r="M551" t="s">
        <v>6856</v>
      </c>
    </row>
    <row r="552" spans="1:15" x14ac:dyDescent="0.3">
      <c r="A552" t="s">
        <v>1117</v>
      </c>
      <c r="B552">
        <v>91</v>
      </c>
      <c r="C552">
        <v>73661010</v>
      </c>
      <c r="D552" t="s">
        <v>1118</v>
      </c>
      <c r="E552" t="s">
        <v>8926</v>
      </c>
      <c r="F552" t="s">
        <v>13</v>
      </c>
      <c r="G552" t="s">
        <v>14</v>
      </c>
      <c r="H552">
        <v>75000000</v>
      </c>
      <c r="I552">
        <v>2006</v>
      </c>
      <c r="J552">
        <v>6.6</v>
      </c>
      <c r="K552" t="s">
        <v>4022</v>
      </c>
      <c r="L552" t="s">
        <v>600</v>
      </c>
      <c r="M552" t="s">
        <v>6304</v>
      </c>
      <c r="N552" t="s">
        <v>455</v>
      </c>
      <c r="O552" t="s">
        <v>8357</v>
      </c>
    </row>
    <row r="553" spans="1:15" x14ac:dyDescent="0.3">
      <c r="A553" t="s">
        <v>1120</v>
      </c>
      <c r="B553">
        <v>123</v>
      </c>
      <c r="C553">
        <v>41523271</v>
      </c>
      <c r="D553" t="s">
        <v>1121</v>
      </c>
      <c r="E553" t="s">
        <v>8927</v>
      </c>
      <c r="F553" t="s">
        <v>13</v>
      </c>
      <c r="G553" t="s">
        <v>14</v>
      </c>
      <c r="H553">
        <v>80000000</v>
      </c>
      <c r="I553">
        <v>2001</v>
      </c>
      <c r="J553">
        <v>6.6</v>
      </c>
      <c r="K553" t="s">
        <v>600</v>
      </c>
      <c r="L553" t="s">
        <v>8356</v>
      </c>
      <c r="M553" t="s">
        <v>1224</v>
      </c>
      <c r="N553" t="s">
        <v>6856</v>
      </c>
    </row>
    <row r="554" spans="1:15" x14ac:dyDescent="0.3">
      <c r="A554" t="s">
        <v>1123</v>
      </c>
      <c r="B554">
        <v>134</v>
      </c>
      <c r="C554">
        <v>37600435</v>
      </c>
      <c r="D554" t="s">
        <v>1124</v>
      </c>
      <c r="E554" t="s">
        <v>8928</v>
      </c>
      <c r="F554" t="s">
        <v>13</v>
      </c>
      <c r="G554" t="s">
        <v>14</v>
      </c>
      <c r="H554">
        <v>55000000</v>
      </c>
      <c r="I554">
        <v>1995</v>
      </c>
      <c r="J554">
        <v>5.9</v>
      </c>
      <c r="K554" t="s">
        <v>476</v>
      </c>
      <c r="L554" t="s">
        <v>340</v>
      </c>
      <c r="M554" t="s">
        <v>6856</v>
      </c>
      <c r="N554" t="s">
        <v>3630</v>
      </c>
    </row>
    <row r="555" spans="1:15" x14ac:dyDescent="0.3">
      <c r="A555" t="s">
        <v>1126</v>
      </c>
      <c r="B555">
        <v>148</v>
      </c>
      <c r="C555">
        <v>39251128</v>
      </c>
      <c r="D555" t="s">
        <v>1127</v>
      </c>
      <c r="E555" t="s">
        <v>8929</v>
      </c>
      <c r="F555" t="s">
        <v>13</v>
      </c>
      <c r="G555" t="s">
        <v>14</v>
      </c>
      <c r="H555">
        <v>75000000</v>
      </c>
      <c r="I555">
        <v>1999</v>
      </c>
      <c r="J555">
        <v>6.7</v>
      </c>
      <c r="K555" t="s">
        <v>1224</v>
      </c>
      <c r="L555" t="s">
        <v>7881</v>
      </c>
      <c r="M555" t="s">
        <v>6856</v>
      </c>
    </row>
    <row r="556" spans="1:15" x14ac:dyDescent="0.3">
      <c r="A556" t="s">
        <v>884</v>
      </c>
      <c r="B556">
        <v>110</v>
      </c>
      <c r="C556">
        <v>83503161</v>
      </c>
      <c r="D556" t="s">
        <v>1129</v>
      </c>
      <c r="E556" t="s">
        <v>8930</v>
      </c>
      <c r="F556" t="s">
        <v>13</v>
      </c>
      <c r="G556" t="s">
        <v>14</v>
      </c>
      <c r="H556">
        <v>75000000</v>
      </c>
      <c r="I556">
        <v>2011</v>
      </c>
      <c r="J556">
        <v>6.1</v>
      </c>
      <c r="K556" t="s">
        <v>476</v>
      </c>
      <c r="L556" t="s">
        <v>1224</v>
      </c>
      <c r="M556" t="s">
        <v>455</v>
      </c>
      <c r="N556" t="s">
        <v>6856</v>
      </c>
    </row>
    <row r="557" spans="1:15" x14ac:dyDescent="0.3">
      <c r="A557" t="s">
        <v>1131</v>
      </c>
      <c r="B557">
        <v>113</v>
      </c>
      <c r="C557">
        <v>34636443</v>
      </c>
      <c r="D557" t="s">
        <v>401</v>
      </c>
      <c r="E557" t="s">
        <v>8931</v>
      </c>
      <c r="F557" t="s">
        <v>13</v>
      </c>
      <c r="G557" t="s">
        <v>14</v>
      </c>
      <c r="H557">
        <v>52000000</v>
      </c>
      <c r="I557">
        <v>2005</v>
      </c>
      <c r="J557">
        <v>6.6</v>
      </c>
      <c r="K557" t="s">
        <v>476</v>
      </c>
      <c r="L557" t="s">
        <v>8356</v>
      </c>
      <c r="M557" t="s">
        <v>1224</v>
      </c>
      <c r="N557" t="s">
        <v>8357</v>
      </c>
      <c r="O557" t="s">
        <v>3630</v>
      </c>
    </row>
    <row r="558" spans="1:15" x14ac:dyDescent="0.3">
      <c r="A558" t="s">
        <v>1133</v>
      </c>
      <c r="B558">
        <v>94</v>
      </c>
      <c r="C558">
        <v>22751979</v>
      </c>
      <c r="D558" t="s">
        <v>1134</v>
      </c>
      <c r="E558" t="s">
        <v>8932</v>
      </c>
      <c r="F558" t="s">
        <v>13</v>
      </c>
      <c r="G558" t="s">
        <v>14</v>
      </c>
      <c r="H558">
        <v>75000000</v>
      </c>
      <c r="I558">
        <v>2000</v>
      </c>
      <c r="J558">
        <v>6.6</v>
      </c>
      <c r="K558" t="s">
        <v>476</v>
      </c>
      <c r="L558" t="s">
        <v>340</v>
      </c>
      <c r="M558" t="s">
        <v>4022</v>
      </c>
      <c r="N558" t="s">
        <v>6304</v>
      </c>
      <c r="O558" t="s">
        <v>4295</v>
      </c>
    </row>
    <row r="559" spans="1:15" x14ac:dyDescent="0.3">
      <c r="A559" t="s">
        <v>1136</v>
      </c>
      <c r="B559">
        <v>116</v>
      </c>
      <c r="C559">
        <v>30013346</v>
      </c>
      <c r="D559" t="s">
        <v>150</v>
      </c>
      <c r="E559" t="s">
        <v>8933</v>
      </c>
      <c r="F559" t="s">
        <v>13</v>
      </c>
      <c r="G559" t="s">
        <v>14</v>
      </c>
      <c r="H559">
        <v>75000000</v>
      </c>
      <c r="I559">
        <v>2003</v>
      </c>
      <c r="J559">
        <v>5.3</v>
      </c>
      <c r="K559" t="s">
        <v>476</v>
      </c>
      <c r="L559" t="s">
        <v>600</v>
      </c>
      <c r="M559" t="s">
        <v>8356</v>
      </c>
      <c r="N559" t="s">
        <v>3630</v>
      </c>
    </row>
    <row r="560" spans="1:15" x14ac:dyDescent="0.3">
      <c r="A560" t="s">
        <v>845</v>
      </c>
      <c r="B560">
        <v>99</v>
      </c>
      <c r="C560">
        <v>14567883</v>
      </c>
      <c r="D560" t="s">
        <v>1138</v>
      </c>
      <c r="E560" t="s">
        <v>8934</v>
      </c>
      <c r="F560" t="s">
        <v>13</v>
      </c>
      <c r="G560" t="s">
        <v>21</v>
      </c>
      <c r="H560">
        <v>75000000</v>
      </c>
      <c r="I560">
        <v>1998</v>
      </c>
      <c r="J560">
        <v>6</v>
      </c>
      <c r="K560" t="s">
        <v>476</v>
      </c>
      <c r="L560" t="s">
        <v>1224</v>
      </c>
      <c r="M560" t="s">
        <v>4295</v>
      </c>
    </row>
    <row r="561" spans="1:15" x14ac:dyDescent="0.3">
      <c r="A561" t="s">
        <v>1140</v>
      </c>
      <c r="B561">
        <v>84</v>
      </c>
      <c r="C561">
        <v>90820</v>
      </c>
      <c r="D561" t="s">
        <v>1141</v>
      </c>
      <c r="E561" t="s">
        <v>8935</v>
      </c>
      <c r="F561" t="s">
        <v>13</v>
      </c>
      <c r="G561" t="s">
        <v>14</v>
      </c>
      <c r="H561" t="s">
        <v>8351</v>
      </c>
      <c r="I561">
        <v>2009</v>
      </c>
      <c r="J561">
        <v>6</v>
      </c>
      <c r="K561" t="s">
        <v>1224</v>
      </c>
      <c r="L561" t="s">
        <v>2271</v>
      </c>
      <c r="M561" t="s">
        <v>4295</v>
      </c>
      <c r="N561" t="s">
        <v>3630</v>
      </c>
    </row>
    <row r="562" spans="1:15" x14ac:dyDescent="0.3">
      <c r="A562" t="s">
        <v>1143</v>
      </c>
      <c r="B562">
        <v>93</v>
      </c>
      <c r="C562">
        <v>5409517</v>
      </c>
      <c r="D562" t="s">
        <v>1144</v>
      </c>
      <c r="E562" t="s">
        <v>8936</v>
      </c>
      <c r="F562" t="s">
        <v>13</v>
      </c>
      <c r="G562" t="s">
        <v>14</v>
      </c>
      <c r="H562">
        <v>75000000</v>
      </c>
      <c r="I562">
        <v>2001</v>
      </c>
      <c r="J562">
        <v>4.7</v>
      </c>
      <c r="K562" t="s">
        <v>4022</v>
      </c>
      <c r="L562" t="s">
        <v>600</v>
      </c>
      <c r="M562" t="s">
        <v>455</v>
      </c>
    </row>
    <row r="563" spans="1:15" x14ac:dyDescent="0.3">
      <c r="A563" t="s">
        <v>747</v>
      </c>
      <c r="B563">
        <v>113</v>
      </c>
      <c r="C563">
        <v>21009180</v>
      </c>
      <c r="D563" t="s">
        <v>256</v>
      </c>
      <c r="E563" t="s">
        <v>8937</v>
      </c>
      <c r="F563" t="s">
        <v>13</v>
      </c>
      <c r="G563" t="s">
        <v>14</v>
      </c>
      <c r="H563">
        <v>45000000</v>
      </c>
      <c r="I563">
        <v>2004</v>
      </c>
      <c r="J563">
        <v>6.1</v>
      </c>
      <c r="K563" t="s">
        <v>476</v>
      </c>
      <c r="L563" t="s">
        <v>340</v>
      </c>
      <c r="M563" t="s">
        <v>1224</v>
      </c>
      <c r="N563" t="s">
        <v>3630</v>
      </c>
    </row>
    <row r="564" spans="1:15" x14ac:dyDescent="0.3">
      <c r="A564" t="s">
        <v>327</v>
      </c>
      <c r="B564">
        <v>106</v>
      </c>
      <c r="C564">
        <v>94999143</v>
      </c>
      <c r="D564" t="s">
        <v>801</v>
      </c>
      <c r="E564" t="s">
        <v>8938</v>
      </c>
      <c r="F564" t="s">
        <v>13</v>
      </c>
      <c r="G564" t="s">
        <v>14</v>
      </c>
      <c r="H564">
        <v>75000000</v>
      </c>
      <c r="I564">
        <v>2000</v>
      </c>
      <c r="J564">
        <v>7.2</v>
      </c>
      <c r="K564" t="s">
        <v>1224</v>
      </c>
      <c r="L564" t="s">
        <v>8357</v>
      </c>
      <c r="M564" t="s">
        <v>4295</v>
      </c>
      <c r="N564" t="s">
        <v>3630</v>
      </c>
    </row>
    <row r="565" spans="1:15" x14ac:dyDescent="0.3">
      <c r="A565" t="s">
        <v>1148</v>
      </c>
      <c r="B565">
        <v>91</v>
      </c>
      <c r="C565">
        <v>336029560</v>
      </c>
      <c r="D565" t="s">
        <v>447</v>
      </c>
      <c r="E565" t="s">
        <v>8939</v>
      </c>
      <c r="F565" t="s">
        <v>13</v>
      </c>
      <c r="G565" t="s">
        <v>14</v>
      </c>
      <c r="H565">
        <v>74000000</v>
      </c>
      <c r="I565">
        <v>2015</v>
      </c>
      <c r="J565">
        <v>6.4</v>
      </c>
      <c r="K565" t="s">
        <v>476</v>
      </c>
      <c r="L565" t="s">
        <v>4022</v>
      </c>
      <c r="M565" t="s">
        <v>600</v>
      </c>
      <c r="N565" t="s">
        <v>6304</v>
      </c>
      <c r="O565" t="s">
        <v>4295</v>
      </c>
    </row>
    <row r="566" spans="1:15" x14ac:dyDescent="0.3">
      <c r="A566" t="s">
        <v>43</v>
      </c>
      <c r="B566">
        <v>128</v>
      </c>
      <c r="C566">
        <v>36381716</v>
      </c>
      <c r="D566" t="s">
        <v>443</v>
      </c>
      <c r="E566" t="s">
        <v>8940</v>
      </c>
      <c r="F566" t="s">
        <v>13</v>
      </c>
      <c r="G566" t="s">
        <v>14</v>
      </c>
      <c r="H566">
        <v>82000000</v>
      </c>
      <c r="I566">
        <v>2011</v>
      </c>
      <c r="J566">
        <v>6.1</v>
      </c>
      <c r="K566" t="s">
        <v>476</v>
      </c>
      <c r="L566" t="s">
        <v>455</v>
      </c>
    </row>
    <row r="567" spans="1:15" x14ac:dyDescent="0.3">
      <c r="A567" t="s">
        <v>816</v>
      </c>
      <c r="B567">
        <v>98</v>
      </c>
      <c r="C567">
        <v>55585389</v>
      </c>
      <c r="D567" t="s">
        <v>806</v>
      </c>
      <c r="E567" t="s">
        <v>8941</v>
      </c>
      <c r="F567" t="s">
        <v>13</v>
      </c>
      <c r="G567" t="s">
        <v>14</v>
      </c>
      <c r="H567">
        <v>69000000</v>
      </c>
      <c r="I567">
        <v>1998</v>
      </c>
      <c r="J567">
        <v>5.9</v>
      </c>
      <c r="K567" t="s">
        <v>8356</v>
      </c>
      <c r="L567" t="s">
        <v>8357</v>
      </c>
      <c r="M567" t="s">
        <v>3630</v>
      </c>
    </row>
    <row r="568" spans="1:15" x14ac:dyDescent="0.3">
      <c r="A568" t="s">
        <v>1120</v>
      </c>
      <c r="B568">
        <v>134</v>
      </c>
      <c r="C568">
        <v>36976367</v>
      </c>
      <c r="D568" t="s">
        <v>801</v>
      </c>
      <c r="E568" t="s">
        <v>8942</v>
      </c>
      <c r="F568" t="s">
        <v>13</v>
      </c>
      <c r="G568" t="s">
        <v>14</v>
      </c>
      <c r="H568">
        <v>75000000</v>
      </c>
      <c r="I568">
        <v>1998</v>
      </c>
      <c r="J568">
        <v>6</v>
      </c>
      <c r="K568" t="s">
        <v>1224</v>
      </c>
      <c r="L568" t="s">
        <v>8357</v>
      </c>
      <c r="M568" t="s">
        <v>4295</v>
      </c>
      <c r="N568" t="s">
        <v>3630</v>
      </c>
    </row>
    <row r="569" spans="1:15" x14ac:dyDescent="0.3">
      <c r="A569" t="s">
        <v>1153</v>
      </c>
      <c r="B569">
        <v>97</v>
      </c>
      <c r="C569">
        <v>107225164</v>
      </c>
      <c r="D569" t="s">
        <v>1154</v>
      </c>
      <c r="E569" t="s">
        <v>8943</v>
      </c>
      <c r="F569" t="s">
        <v>13</v>
      </c>
      <c r="G569" t="s">
        <v>14</v>
      </c>
      <c r="H569">
        <v>73000000</v>
      </c>
      <c r="I569">
        <v>2016</v>
      </c>
      <c r="J569">
        <v>6.3</v>
      </c>
      <c r="K569" t="s">
        <v>476</v>
      </c>
      <c r="L569" t="s">
        <v>4022</v>
      </c>
      <c r="M569" t="s">
        <v>600</v>
      </c>
      <c r="N569" t="s">
        <v>6304</v>
      </c>
    </row>
    <row r="570" spans="1:15" x14ac:dyDescent="0.3">
      <c r="A570" t="s">
        <v>1126</v>
      </c>
      <c r="B570">
        <v>112</v>
      </c>
      <c r="C570">
        <v>70224196</v>
      </c>
      <c r="D570" t="s">
        <v>1156</v>
      </c>
      <c r="E570" t="s">
        <v>8944</v>
      </c>
      <c r="F570" t="s">
        <v>13</v>
      </c>
      <c r="G570" t="s">
        <v>14</v>
      </c>
      <c r="H570">
        <v>70000000</v>
      </c>
      <c r="I570">
        <v>2008</v>
      </c>
      <c r="J570">
        <v>5.6</v>
      </c>
      <c r="K570" t="s">
        <v>476</v>
      </c>
      <c r="L570" t="s">
        <v>340</v>
      </c>
      <c r="M570" t="s">
        <v>600</v>
      </c>
      <c r="N570" t="s">
        <v>6856</v>
      </c>
      <c r="O570" t="s">
        <v>3630</v>
      </c>
    </row>
    <row r="571" spans="1:15" x14ac:dyDescent="0.3">
      <c r="A571" t="s">
        <v>1158</v>
      </c>
      <c r="B571">
        <v>153</v>
      </c>
      <c r="C571">
        <v>51814190</v>
      </c>
      <c r="D571" t="s">
        <v>912</v>
      </c>
      <c r="E571" t="s">
        <v>8945</v>
      </c>
      <c r="F571" t="s">
        <v>13</v>
      </c>
      <c r="G571" t="s">
        <v>14</v>
      </c>
      <c r="H571">
        <v>75000000</v>
      </c>
      <c r="I571">
        <v>2009</v>
      </c>
      <c r="J571">
        <v>6.4</v>
      </c>
      <c r="K571" t="s">
        <v>600</v>
      </c>
      <c r="L571" t="s">
        <v>1224</v>
      </c>
    </row>
    <row r="572" spans="1:15" x14ac:dyDescent="0.3">
      <c r="A572" t="s">
        <v>84</v>
      </c>
      <c r="B572">
        <v>110</v>
      </c>
      <c r="C572">
        <v>47456450</v>
      </c>
      <c r="D572" t="s">
        <v>330</v>
      </c>
      <c r="E572" t="s">
        <v>8946</v>
      </c>
      <c r="F572" t="s">
        <v>13</v>
      </c>
      <c r="G572" t="s">
        <v>14</v>
      </c>
      <c r="H572">
        <v>70000000</v>
      </c>
      <c r="I572">
        <v>2007</v>
      </c>
      <c r="J572">
        <v>7.1</v>
      </c>
      <c r="K572" t="s">
        <v>476</v>
      </c>
      <c r="L572" t="s">
        <v>1224</v>
      </c>
      <c r="M572" t="s">
        <v>3630</v>
      </c>
    </row>
    <row r="573" spans="1:15" x14ac:dyDescent="0.3">
      <c r="A573" t="s">
        <v>631</v>
      </c>
      <c r="B573">
        <v>122</v>
      </c>
      <c r="C573">
        <v>148213377</v>
      </c>
      <c r="D573" t="s">
        <v>1161</v>
      </c>
      <c r="E573" t="s">
        <v>8947</v>
      </c>
      <c r="F573" t="s">
        <v>13</v>
      </c>
      <c r="G573" t="s">
        <v>14</v>
      </c>
      <c r="H573">
        <v>73000000</v>
      </c>
      <c r="I573">
        <v>2006</v>
      </c>
      <c r="J573">
        <v>6.6</v>
      </c>
      <c r="K573" t="s">
        <v>476</v>
      </c>
      <c r="L573" t="s">
        <v>600</v>
      </c>
      <c r="M573" t="s">
        <v>8359</v>
      </c>
    </row>
    <row r="574" spans="1:15" x14ac:dyDescent="0.3">
      <c r="A574" t="s">
        <v>1163</v>
      </c>
      <c r="B574">
        <v>87</v>
      </c>
      <c r="C574">
        <v>112950721</v>
      </c>
      <c r="D574" t="s">
        <v>184</v>
      </c>
      <c r="E574" t="s">
        <v>8948</v>
      </c>
      <c r="F574" t="s">
        <v>13</v>
      </c>
      <c r="G574" t="s">
        <v>14</v>
      </c>
      <c r="H574">
        <v>72000000</v>
      </c>
      <c r="I574">
        <v>2001</v>
      </c>
      <c r="J574">
        <v>4.5999999999999996</v>
      </c>
      <c r="K574" t="s">
        <v>600</v>
      </c>
      <c r="L574" t="s">
        <v>6304</v>
      </c>
      <c r="M574" t="s">
        <v>455</v>
      </c>
    </row>
    <row r="575" spans="1:15" x14ac:dyDescent="0.3">
      <c r="A575" t="s">
        <v>1165</v>
      </c>
      <c r="B575">
        <v>178</v>
      </c>
      <c r="C575">
        <v>75600000</v>
      </c>
      <c r="D575" t="s">
        <v>1166</v>
      </c>
      <c r="E575" t="s">
        <v>8949</v>
      </c>
      <c r="F575" t="s">
        <v>13</v>
      </c>
      <c r="G575" t="s">
        <v>14</v>
      </c>
      <c r="H575">
        <v>72000000</v>
      </c>
      <c r="I575">
        <v>1995</v>
      </c>
      <c r="J575">
        <v>8.4</v>
      </c>
      <c r="K575" t="s">
        <v>4657</v>
      </c>
      <c r="L575" t="s">
        <v>1224</v>
      </c>
      <c r="M575" t="s">
        <v>7881</v>
      </c>
      <c r="N575" t="s">
        <v>8358</v>
      </c>
    </row>
    <row r="576" spans="1:15" x14ac:dyDescent="0.3">
      <c r="A576" t="s">
        <v>18</v>
      </c>
      <c r="B576">
        <v>125</v>
      </c>
      <c r="C576">
        <v>62647540</v>
      </c>
      <c r="D576" t="s">
        <v>526</v>
      </c>
      <c r="E576" t="s">
        <v>8950</v>
      </c>
      <c r="F576" t="s">
        <v>13</v>
      </c>
      <c r="G576" t="s">
        <v>275</v>
      </c>
      <c r="H576">
        <v>70000000</v>
      </c>
      <c r="I576">
        <v>2005</v>
      </c>
      <c r="J576">
        <v>7.1</v>
      </c>
      <c r="K576" t="s">
        <v>476</v>
      </c>
      <c r="L576" t="s">
        <v>1224</v>
      </c>
      <c r="M576" t="s">
        <v>8358</v>
      </c>
    </row>
    <row r="577" spans="1:16" x14ac:dyDescent="0.3">
      <c r="A577" t="s">
        <v>1169</v>
      </c>
      <c r="B577">
        <v>87</v>
      </c>
      <c r="C577">
        <v>183132370</v>
      </c>
      <c r="D577" t="s">
        <v>1170</v>
      </c>
      <c r="E577" t="s">
        <v>8951</v>
      </c>
      <c r="F577" t="s">
        <v>13</v>
      </c>
      <c r="G577" t="s">
        <v>14</v>
      </c>
      <c r="H577">
        <v>75000000</v>
      </c>
      <c r="I577">
        <v>2007</v>
      </c>
      <c r="J577">
        <v>7.4</v>
      </c>
      <c r="K577" t="s">
        <v>340</v>
      </c>
      <c r="L577" t="s">
        <v>4022</v>
      </c>
      <c r="M577" t="s">
        <v>600</v>
      </c>
    </row>
    <row r="578" spans="1:16" x14ac:dyDescent="0.3">
      <c r="A578" t="s">
        <v>1172</v>
      </c>
      <c r="B578">
        <v>152</v>
      </c>
      <c r="C578">
        <v>27796042</v>
      </c>
      <c r="D578" t="s">
        <v>80</v>
      </c>
      <c r="E578" t="s">
        <v>8952</v>
      </c>
      <c r="F578" t="s">
        <v>13</v>
      </c>
      <c r="G578" t="s">
        <v>14</v>
      </c>
      <c r="H578">
        <v>72000000</v>
      </c>
      <c r="I578">
        <v>2001</v>
      </c>
      <c r="J578">
        <v>6.9</v>
      </c>
      <c r="K578" t="s">
        <v>1224</v>
      </c>
      <c r="L578" t="s">
        <v>6856</v>
      </c>
    </row>
    <row r="579" spans="1:16" x14ac:dyDescent="0.3">
      <c r="A579" t="s">
        <v>754</v>
      </c>
      <c r="B579">
        <v>116</v>
      </c>
      <c r="C579">
        <v>32616869</v>
      </c>
      <c r="D579" t="s">
        <v>1174</v>
      </c>
      <c r="E579" t="s">
        <v>8953</v>
      </c>
      <c r="F579" t="s">
        <v>13</v>
      </c>
      <c r="G579" t="s">
        <v>14</v>
      </c>
      <c r="H579">
        <v>72000000</v>
      </c>
      <c r="I579">
        <v>2001</v>
      </c>
      <c r="J579">
        <v>4.5</v>
      </c>
      <c r="K579" t="s">
        <v>476</v>
      </c>
      <c r="L579" t="s">
        <v>1224</v>
      </c>
      <c r="M579" t="s">
        <v>8359</v>
      </c>
    </row>
    <row r="580" spans="1:16" x14ac:dyDescent="0.3">
      <c r="A580" t="s">
        <v>868</v>
      </c>
      <c r="B580">
        <v>109</v>
      </c>
      <c r="C580">
        <v>18947630</v>
      </c>
      <c r="D580" t="s">
        <v>1176</v>
      </c>
      <c r="E580" t="s">
        <v>8954</v>
      </c>
      <c r="F580" t="s">
        <v>13</v>
      </c>
      <c r="G580" t="s">
        <v>525</v>
      </c>
      <c r="H580">
        <v>59660000</v>
      </c>
      <c r="I580">
        <v>2004</v>
      </c>
      <c r="J580">
        <v>7.1</v>
      </c>
      <c r="K580" t="s">
        <v>340</v>
      </c>
      <c r="L580" t="s">
        <v>1224</v>
      </c>
      <c r="M580" t="s">
        <v>6304</v>
      </c>
    </row>
    <row r="581" spans="1:16" x14ac:dyDescent="0.3">
      <c r="A581" t="s">
        <v>327</v>
      </c>
      <c r="B581">
        <v>108</v>
      </c>
      <c r="C581">
        <v>114195633</v>
      </c>
      <c r="D581" t="s">
        <v>1178</v>
      </c>
      <c r="E581" t="s">
        <v>8955</v>
      </c>
      <c r="F581" t="s">
        <v>13</v>
      </c>
      <c r="G581" t="s">
        <v>14</v>
      </c>
      <c r="H581">
        <v>60000000</v>
      </c>
      <c r="I581">
        <v>2004</v>
      </c>
      <c r="J581">
        <v>6.5</v>
      </c>
      <c r="K581" t="s">
        <v>1224</v>
      </c>
      <c r="L581" t="s">
        <v>8357</v>
      </c>
      <c r="M581" t="s">
        <v>6856</v>
      </c>
      <c r="N581" t="s">
        <v>3630</v>
      </c>
    </row>
    <row r="582" spans="1:16" x14ac:dyDescent="0.3">
      <c r="A582" t="s">
        <v>1180</v>
      </c>
      <c r="B582">
        <v>85</v>
      </c>
      <c r="C582">
        <v>144156464</v>
      </c>
      <c r="D582" t="s">
        <v>184</v>
      </c>
      <c r="E582" t="s">
        <v>8956</v>
      </c>
      <c r="F582" t="s">
        <v>13</v>
      </c>
      <c r="G582" t="s">
        <v>14</v>
      </c>
      <c r="H582">
        <v>71500000</v>
      </c>
      <c r="I582">
        <v>1998</v>
      </c>
      <c r="J582">
        <v>5.3</v>
      </c>
      <c r="K582" t="s">
        <v>600</v>
      </c>
      <c r="L582" t="s">
        <v>6304</v>
      </c>
      <c r="M582" t="s">
        <v>455</v>
      </c>
    </row>
    <row r="583" spans="1:16" x14ac:dyDescent="0.3">
      <c r="A583" t="s">
        <v>327</v>
      </c>
      <c r="B583">
        <v>106</v>
      </c>
      <c r="C583">
        <v>227965690</v>
      </c>
      <c r="D583" t="s">
        <v>967</v>
      </c>
      <c r="E583" t="s">
        <v>8957</v>
      </c>
      <c r="F583" t="s">
        <v>13</v>
      </c>
      <c r="G583" t="s">
        <v>14</v>
      </c>
      <c r="H583">
        <v>72000000</v>
      </c>
      <c r="I583">
        <v>2002</v>
      </c>
      <c r="J583">
        <v>6.7</v>
      </c>
      <c r="K583" t="s">
        <v>1224</v>
      </c>
      <c r="L583" t="s">
        <v>4295</v>
      </c>
      <c r="M583" t="s">
        <v>3630</v>
      </c>
    </row>
    <row r="584" spans="1:16" x14ac:dyDescent="0.3">
      <c r="A584" t="s">
        <v>56</v>
      </c>
      <c r="B584">
        <v>93</v>
      </c>
      <c r="C584">
        <v>436471036</v>
      </c>
      <c r="D584" t="s">
        <v>1183</v>
      </c>
      <c r="E584" t="s">
        <v>8958</v>
      </c>
      <c r="F584" t="s">
        <v>13</v>
      </c>
      <c r="G584" t="s">
        <v>14</v>
      </c>
      <c r="H584">
        <v>150000000</v>
      </c>
      <c r="I584">
        <v>2004</v>
      </c>
      <c r="J584">
        <v>7.2</v>
      </c>
      <c r="K584" t="s">
        <v>340</v>
      </c>
      <c r="L584" t="s">
        <v>4022</v>
      </c>
      <c r="M584" t="s">
        <v>600</v>
      </c>
      <c r="N584" t="s">
        <v>6304</v>
      </c>
      <c r="O584" t="s">
        <v>455</v>
      </c>
      <c r="P584" t="s">
        <v>6856</v>
      </c>
    </row>
    <row r="585" spans="1:16" x14ac:dyDescent="0.3">
      <c r="A585" t="s">
        <v>112</v>
      </c>
      <c r="B585">
        <v>117</v>
      </c>
      <c r="C585">
        <v>244052771</v>
      </c>
      <c r="D585" t="s">
        <v>113</v>
      </c>
      <c r="E585" t="s">
        <v>8959</v>
      </c>
      <c r="F585" t="s">
        <v>13</v>
      </c>
      <c r="G585" t="s">
        <v>14</v>
      </c>
      <c r="H585">
        <v>120000000</v>
      </c>
      <c r="I585">
        <v>2006</v>
      </c>
      <c r="J585">
        <v>7.2</v>
      </c>
      <c r="K585" t="s">
        <v>340</v>
      </c>
      <c r="L585" t="s">
        <v>4022</v>
      </c>
      <c r="M585" t="s">
        <v>600</v>
      </c>
      <c r="N585" t="s">
        <v>6304</v>
      </c>
      <c r="O585" t="s">
        <v>8359</v>
      </c>
    </row>
    <row r="586" spans="1:16" x14ac:dyDescent="0.3">
      <c r="A586" t="s">
        <v>1186</v>
      </c>
      <c r="B586">
        <v>116</v>
      </c>
      <c r="C586">
        <v>152149590</v>
      </c>
      <c r="D586" t="s">
        <v>606</v>
      </c>
      <c r="E586" t="s">
        <v>8960</v>
      </c>
      <c r="F586" t="s">
        <v>13</v>
      </c>
      <c r="G586" t="s">
        <v>14</v>
      </c>
      <c r="H586">
        <v>70000000</v>
      </c>
      <c r="I586">
        <v>1999</v>
      </c>
      <c r="J586">
        <v>5.5</v>
      </c>
      <c r="K586" t="s">
        <v>600</v>
      </c>
      <c r="L586" t="s">
        <v>6856</v>
      </c>
    </row>
    <row r="587" spans="1:16" x14ac:dyDescent="0.3">
      <c r="A587" t="s">
        <v>177</v>
      </c>
      <c r="B587">
        <v>132</v>
      </c>
      <c r="C587">
        <v>141204016</v>
      </c>
      <c r="D587" t="s">
        <v>19</v>
      </c>
      <c r="E587" t="s">
        <v>8961</v>
      </c>
      <c r="F587" t="s">
        <v>13</v>
      </c>
      <c r="G587" t="s">
        <v>14</v>
      </c>
      <c r="H587">
        <v>70000000</v>
      </c>
      <c r="I587">
        <v>2002</v>
      </c>
      <c r="J587">
        <v>5.8</v>
      </c>
      <c r="K587" t="s">
        <v>476</v>
      </c>
      <c r="L587" t="s">
        <v>340</v>
      </c>
      <c r="M587" t="s">
        <v>3630</v>
      </c>
    </row>
    <row r="588" spans="1:16" x14ac:dyDescent="0.3">
      <c r="A588" t="s">
        <v>1189</v>
      </c>
      <c r="B588">
        <v>92</v>
      </c>
      <c r="C588">
        <v>162495848</v>
      </c>
      <c r="D588" t="s">
        <v>102</v>
      </c>
      <c r="E588" t="s">
        <v>8962</v>
      </c>
      <c r="F588" t="s">
        <v>13</v>
      </c>
      <c r="G588" t="s">
        <v>14</v>
      </c>
      <c r="H588">
        <v>74000000</v>
      </c>
      <c r="I588">
        <v>2015</v>
      </c>
      <c r="J588">
        <v>6</v>
      </c>
      <c r="K588" t="s">
        <v>340</v>
      </c>
      <c r="L588" t="s">
        <v>4022</v>
      </c>
      <c r="M588" t="s">
        <v>600</v>
      </c>
      <c r="N588" t="s">
        <v>6304</v>
      </c>
      <c r="O588" t="s">
        <v>455</v>
      </c>
    </row>
    <row r="589" spans="1:16" x14ac:dyDescent="0.3">
      <c r="A589" t="s">
        <v>302</v>
      </c>
      <c r="B589">
        <v>139</v>
      </c>
      <c r="C589">
        <v>136448821</v>
      </c>
      <c r="D589" t="s">
        <v>550</v>
      </c>
      <c r="E589" t="s">
        <v>8963</v>
      </c>
      <c r="F589" t="s">
        <v>13</v>
      </c>
      <c r="G589" t="s">
        <v>14</v>
      </c>
      <c r="H589">
        <v>80000000</v>
      </c>
      <c r="I589">
        <v>1996</v>
      </c>
      <c r="J589">
        <v>6.6</v>
      </c>
      <c r="K589" t="s">
        <v>8356</v>
      </c>
      <c r="L589" t="s">
        <v>3630</v>
      </c>
    </row>
    <row r="590" spans="1:16" x14ac:dyDescent="0.3">
      <c r="A590" t="s">
        <v>637</v>
      </c>
      <c r="B590">
        <v>153</v>
      </c>
      <c r="C590">
        <v>120523073</v>
      </c>
      <c r="D590" t="s">
        <v>1192</v>
      </c>
      <c r="E590" t="s">
        <v>8964</v>
      </c>
      <c r="F590" t="s">
        <v>13</v>
      </c>
      <c r="G590" t="s">
        <v>14</v>
      </c>
      <c r="H590">
        <v>75000000</v>
      </c>
      <c r="I590">
        <v>2009</v>
      </c>
      <c r="J590">
        <v>8.3000000000000007</v>
      </c>
      <c r="K590" t="s">
        <v>340</v>
      </c>
      <c r="L590" t="s">
        <v>1224</v>
      </c>
      <c r="M590" t="s">
        <v>8358</v>
      </c>
    </row>
    <row r="591" spans="1:16" x14ac:dyDescent="0.3">
      <c r="A591" t="s">
        <v>139</v>
      </c>
      <c r="B591">
        <v>142</v>
      </c>
      <c r="C591">
        <v>119654900</v>
      </c>
      <c r="D591" t="s">
        <v>282</v>
      </c>
      <c r="E591" t="s">
        <v>8965</v>
      </c>
      <c r="F591" t="s">
        <v>13</v>
      </c>
      <c r="G591" t="s">
        <v>14</v>
      </c>
      <c r="H591">
        <v>70000000</v>
      </c>
      <c r="I591">
        <v>1991</v>
      </c>
      <c r="J591">
        <v>6.7</v>
      </c>
      <c r="K591" t="s">
        <v>340</v>
      </c>
      <c r="L591" t="s">
        <v>600</v>
      </c>
      <c r="M591" t="s">
        <v>6304</v>
      </c>
      <c r="N591" t="s">
        <v>455</v>
      </c>
    </row>
    <row r="592" spans="1:16" x14ac:dyDescent="0.3">
      <c r="A592" t="s">
        <v>97</v>
      </c>
      <c r="B592">
        <v>101</v>
      </c>
      <c r="C592">
        <v>72660029</v>
      </c>
      <c r="D592" t="s">
        <v>50</v>
      </c>
      <c r="E592" t="s">
        <v>8692</v>
      </c>
      <c r="F592" t="s">
        <v>13</v>
      </c>
      <c r="G592" t="s">
        <v>14</v>
      </c>
      <c r="H592">
        <v>100000000</v>
      </c>
      <c r="I592">
        <v>2014</v>
      </c>
      <c r="J592">
        <v>6</v>
      </c>
      <c r="K592" t="s">
        <v>476</v>
      </c>
      <c r="L592" t="s">
        <v>340</v>
      </c>
    </row>
    <row r="593" spans="1:15" x14ac:dyDescent="0.3">
      <c r="A593" t="s">
        <v>754</v>
      </c>
      <c r="B593">
        <v>124</v>
      </c>
      <c r="C593">
        <v>117541000</v>
      </c>
      <c r="D593" t="s">
        <v>23</v>
      </c>
      <c r="E593" t="s">
        <v>8966</v>
      </c>
      <c r="F593" t="s">
        <v>13</v>
      </c>
      <c r="G593" t="s">
        <v>14</v>
      </c>
      <c r="H593">
        <v>70000000</v>
      </c>
      <c r="I593">
        <v>1990</v>
      </c>
      <c r="J593">
        <v>7.1</v>
      </c>
      <c r="K593" t="s">
        <v>476</v>
      </c>
      <c r="L593" t="s">
        <v>3630</v>
      </c>
    </row>
    <row r="594" spans="1:15" x14ac:dyDescent="0.3">
      <c r="A594" t="s">
        <v>1196</v>
      </c>
      <c r="B594">
        <v>117</v>
      </c>
      <c r="C594">
        <v>116643346</v>
      </c>
      <c r="D594" t="s">
        <v>1197</v>
      </c>
      <c r="E594" t="s">
        <v>8967</v>
      </c>
      <c r="F594" t="s">
        <v>13</v>
      </c>
      <c r="G594" t="s">
        <v>14</v>
      </c>
      <c r="H594">
        <v>80000000</v>
      </c>
      <c r="I594">
        <v>2003</v>
      </c>
      <c r="J594">
        <v>6</v>
      </c>
      <c r="K594" t="s">
        <v>476</v>
      </c>
      <c r="L594" t="s">
        <v>340</v>
      </c>
      <c r="M594" t="s">
        <v>8356</v>
      </c>
      <c r="N594" t="s">
        <v>3630</v>
      </c>
    </row>
    <row r="595" spans="1:15" x14ac:dyDescent="0.3">
      <c r="A595" t="s">
        <v>8351</v>
      </c>
      <c r="B595">
        <v>45</v>
      </c>
      <c r="C595" t="s">
        <v>8351</v>
      </c>
      <c r="D595" t="s">
        <v>1199</v>
      </c>
      <c r="E595" t="s">
        <v>8968</v>
      </c>
      <c r="F595" t="s">
        <v>13</v>
      </c>
      <c r="G595" t="s">
        <v>14</v>
      </c>
      <c r="H595" t="s">
        <v>8351</v>
      </c>
      <c r="I595" t="s">
        <v>8351</v>
      </c>
      <c r="J595">
        <v>7.5</v>
      </c>
      <c r="K595" t="s">
        <v>340</v>
      </c>
      <c r="L595" t="s">
        <v>1224</v>
      </c>
      <c r="M595" t="s">
        <v>455</v>
      </c>
      <c r="N595" t="s">
        <v>8357</v>
      </c>
      <c r="O595" t="s">
        <v>3630</v>
      </c>
    </row>
    <row r="596" spans="1:15" x14ac:dyDescent="0.3">
      <c r="A596" t="s">
        <v>1201</v>
      </c>
      <c r="B596">
        <v>141</v>
      </c>
      <c r="C596">
        <v>100614858</v>
      </c>
      <c r="D596" t="s">
        <v>1202</v>
      </c>
      <c r="E596" t="s">
        <v>8969</v>
      </c>
      <c r="F596" t="s">
        <v>13</v>
      </c>
      <c r="G596" t="s">
        <v>14</v>
      </c>
      <c r="H596">
        <v>68000000</v>
      </c>
      <c r="I596">
        <v>2001</v>
      </c>
      <c r="J596">
        <v>6.9</v>
      </c>
      <c r="K596" t="s">
        <v>455</v>
      </c>
      <c r="L596" t="s">
        <v>8357</v>
      </c>
      <c r="M596" t="s">
        <v>6856</v>
      </c>
      <c r="N596" t="s">
        <v>4295</v>
      </c>
      <c r="O596" t="s">
        <v>3630</v>
      </c>
    </row>
    <row r="597" spans="1:15" x14ac:dyDescent="0.3">
      <c r="A597" t="s">
        <v>327</v>
      </c>
      <c r="B597">
        <v>110</v>
      </c>
      <c r="C597">
        <v>42272747</v>
      </c>
      <c r="D597" t="s">
        <v>1204</v>
      </c>
      <c r="E597" t="s">
        <v>8970</v>
      </c>
      <c r="F597" t="s">
        <v>13</v>
      </c>
      <c r="G597" t="s">
        <v>14</v>
      </c>
      <c r="H597">
        <v>70000000</v>
      </c>
      <c r="I597">
        <v>2006</v>
      </c>
      <c r="J597">
        <v>5.6</v>
      </c>
      <c r="K597" t="s">
        <v>1224</v>
      </c>
      <c r="L597" t="s">
        <v>455</v>
      </c>
      <c r="M597" t="s">
        <v>8357</v>
      </c>
      <c r="N597" t="s">
        <v>3630</v>
      </c>
    </row>
    <row r="598" spans="1:15" x14ac:dyDescent="0.3">
      <c r="A598" t="s">
        <v>845</v>
      </c>
      <c r="B598">
        <v>109</v>
      </c>
      <c r="C598">
        <v>80281096</v>
      </c>
      <c r="D598" t="s">
        <v>803</v>
      </c>
      <c r="E598" t="s">
        <v>8971</v>
      </c>
      <c r="F598" t="s">
        <v>13</v>
      </c>
      <c r="G598" t="s">
        <v>14</v>
      </c>
      <c r="H598">
        <v>60000000</v>
      </c>
      <c r="I598">
        <v>2004</v>
      </c>
      <c r="J598">
        <v>5.6</v>
      </c>
      <c r="K598" t="s">
        <v>476</v>
      </c>
      <c r="L598" t="s">
        <v>2271</v>
      </c>
      <c r="M598" t="s">
        <v>4295</v>
      </c>
      <c r="N598" t="s">
        <v>3630</v>
      </c>
    </row>
    <row r="599" spans="1:15" x14ac:dyDescent="0.3">
      <c r="A599" t="s">
        <v>1180</v>
      </c>
      <c r="B599">
        <v>88</v>
      </c>
      <c r="C599">
        <v>219613391</v>
      </c>
      <c r="D599" t="s">
        <v>1207</v>
      </c>
      <c r="E599" t="s">
        <v>8972</v>
      </c>
      <c r="F599" t="s">
        <v>13</v>
      </c>
      <c r="G599" t="s">
        <v>14</v>
      </c>
      <c r="H599">
        <v>75000000</v>
      </c>
      <c r="I599">
        <v>2009</v>
      </c>
      <c r="J599">
        <v>4.5</v>
      </c>
      <c r="K599" t="s">
        <v>4022</v>
      </c>
      <c r="L599" t="s">
        <v>600</v>
      </c>
      <c r="M599" t="s">
        <v>6304</v>
      </c>
      <c r="N599" t="s">
        <v>455</v>
      </c>
      <c r="O599" t="s">
        <v>4189</v>
      </c>
    </row>
    <row r="600" spans="1:15" x14ac:dyDescent="0.3">
      <c r="A600" t="s">
        <v>1209</v>
      </c>
      <c r="B600">
        <v>124</v>
      </c>
      <c r="C600">
        <v>78120196</v>
      </c>
      <c r="D600" t="s">
        <v>363</v>
      </c>
      <c r="E600" t="s">
        <v>8973</v>
      </c>
      <c r="F600" t="s">
        <v>13</v>
      </c>
      <c r="G600" t="s">
        <v>14</v>
      </c>
      <c r="H600">
        <v>75000000</v>
      </c>
      <c r="I600">
        <v>2002</v>
      </c>
      <c r="J600">
        <v>7.1</v>
      </c>
      <c r="K600" t="s">
        <v>476</v>
      </c>
      <c r="L600" t="s">
        <v>1224</v>
      </c>
      <c r="M600" t="s">
        <v>7881</v>
      </c>
      <c r="N600" t="s">
        <v>8358</v>
      </c>
    </row>
    <row r="601" spans="1:15" x14ac:dyDescent="0.3">
      <c r="A601" t="s">
        <v>1110</v>
      </c>
      <c r="B601">
        <v>119</v>
      </c>
      <c r="C601">
        <v>98895417</v>
      </c>
      <c r="D601" t="s">
        <v>23</v>
      </c>
      <c r="E601" t="s">
        <v>8974</v>
      </c>
      <c r="F601" t="s">
        <v>13</v>
      </c>
      <c r="G601" t="s">
        <v>14</v>
      </c>
      <c r="H601">
        <v>70000000</v>
      </c>
      <c r="I601">
        <v>2013</v>
      </c>
      <c r="J601">
        <v>6.5</v>
      </c>
      <c r="K601" t="s">
        <v>476</v>
      </c>
      <c r="L601" t="s">
        <v>3630</v>
      </c>
    </row>
    <row r="602" spans="1:15" x14ac:dyDescent="0.3">
      <c r="A602" t="s">
        <v>1212</v>
      </c>
      <c r="B602">
        <v>103</v>
      </c>
      <c r="C602">
        <v>70117571</v>
      </c>
      <c r="D602" t="s">
        <v>85</v>
      </c>
      <c r="E602" t="s">
        <v>8975</v>
      </c>
      <c r="F602" t="s">
        <v>13</v>
      </c>
      <c r="G602" t="s">
        <v>14</v>
      </c>
      <c r="H602">
        <v>58000000</v>
      </c>
      <c r="I602">
        <v>1998</v>
      </c>
      <c r="J602">
        <v>6.4</v>
      </c>
      <c r="K602" t="s">
        <v>476</v>
      </c>
      <c r="L602" t="s">
        <v>340</v>
      </c>
      <c r="M602" t="s">
        <v>4295</v>
      </c>
      <c r="N602" t="s">
        <v>3630</v>
      </c>
    </row>
    <row r="603" spans="1:15" x14ac:dyDescent="0.3">
      <c r="A603" t="s">
        <v>313</v>
      </c>
      <c r="B603">
        <v>116</v>
      </c>
      <c r="C603">
        <v>83552429</v>
      </c>
      <c r="D603" t="s">
        <v>231</v>
      </c>
      <c r="E603" t="s">
        <v>8976</v>
      </c>
      <c r="F603" t="s">
        <v>13</v>
      </c>
      <c r="G603" t="s">
        <v>14</v>
      </c>
      <c r="H603">
        <v>70000000</v>
      </c>
      <c r="I603">
        <v>2011</v>
      </c>
      <c r="J603">
        <v>5.8</v>
      </c>
      <c r="K603" t="s">
        <v>476</v>
      </c>
      <c r="L603" t="s">
        <v>4295</v>
      </c>
    </row>
    <row r="604" spans="1:15" x14ac:dyDescent="0.3">
      <c r="A604" t="s">
        <v>95</v>
      </c>
      <c r="B604">
        <v>125</v>
      </c>
      <c r="C604">
        <v>66257002</v>
      </c>
      <c r="D604" t="s">
        <v>485</v>
      </c>
      <c r="E604" t="s">
        <v>8977</v>
      </c>
      <c r="F604" t="s">
        <v>13</v>
      </c>
      <c r="G604" t="s">
        <v>14</v>
      </c>
      <c r="H604">
        <v>70000000</v>
      </c>
      <c r="I604">
        <v>2003</v>
      </c>
      <c r="J604">
        <v>8</v>
      </c>
      <c r="K604" t="s">
        <v>340</v>
      </c>
      <c r="L604" t="s">
        <v>1224</v>
      </c>
      <c r="M604" t="s">
        <v>455</v>
      </c>
    </row>
    <row r="605" spans="1:15" x14ac:dyDescent="0.3">
      <c r="A605" t="s">
        <v>1098</v>
      </c>
      <c r="B605">
        <v>125</v>
      </c>
      <c r="C605">
        <v>65012000</v>
      </c>
      <c r="D605" t="s">
        <v>1216</v>
      </c>
      <c r="E605" t="s">
        <v>8978</v>
      </c>
      <c r="F605" t="s">
        <v>13</v>
      </c>
      <c r="G605" t="s">
        <v>14</v>
      </c>
      <c r="H605">
        <v>70000000</v>
      </c>
      <c r="I605">
        <v>1994</v>
      </c>
      <c r="J605">
        <v>6.2</v>
      </c>
      <c r="K605" t="s">
        <v>1224</v>
      </c>
      <c r="L605" t="s">
        <v>2271</v>
      </c>
      <c r="M605" t="s">
        <v>6856</v>
      </c>
      <c r="N605" t="s">
        <v>3630</v>
      </c>
    </row>
    <row r="606" spans="1:15" x14ac:dyDescent="0.3">
      <c r="A606" t="s">
        <v>139</v>
      </c>
      <c r="B606">
        <v>146</v>
      </c>
      <c r="C606">
        <v>79883359</v>
      </c>
      <c r="D606" t="s">
        <v>1218</v>
      </c>
      <c r="E606" t="s">
        <v>8979</v>
      </c>
      <c r="F606" t="s">
        <v>13</v>
      </c>
      <c r="G606" t="s">
        <v>14</v>
      </c>
      <c r="H606">
        <v>66000000</v>
      </c>
      <c r="I606">
        <v>2011</v>
      </c>
      <c r="J606">
        <v>7.2</v>
      </c>
      <c r="K606" t="s">
        <v>1224</v>
      </c>
      <c r="L606" t="s">
        <v>8358</v>
      </c>
    </row>
    <row r="607" spans="1:15" x14ac:dyDescent="0.3">
      <c r="A607" t="s">
        <v>1220</v>
      </c>
      <c r="B607">
        <v>118</v>
      </c>
      <c r="C607">
        <v>78031620</v>
      </c>
      <c r="D607" t="s">
        <v>1218</v>
      </c>
      <c r="E607" t="s">
        <v>8980</v>
      </c>
      <c r="F607" t="s">
        <v>13</v>
      </c>
      <c r="G607" t="s">
        <v>14</v>
      </c>
      <c r="H607">
        <v>70000000</v>
      </c>
      <c r="I607">
        <v>2014</v>
      </c>
      <c r="J607">
        <v>6.1</v>
      </c>
      <c r="K607" t="s">
        <v>1224</v>
      </c>
      <c r="L607" t="s">
        <v>8358</v>
      </c>
    </row>
    <row r="608" spans="1:15" x14ac:dyDescent="0.3">
      <c r="A608" t="s">
        <v>10</v>
      </c>
      <c r="B608">
        <v>171</v>
      </c>
      <c r="C608">
        <v>54222000</v>
      </c>
      <c r="D608" t="s">
        <v>531</v>
      </c>
      <c r="E608" t="s">
        <v>8981</v>
      </c>
      <c r="F608" t="s">
        <v>13</v>
      </c>
      <c r="G608" t="s">
        <v>14</v>
      </c>
      <c r="H608">
        <v>69500000</v>
      </c>
      <c r="I608">
        <v>1989</v>
      </c>
      <c r="J608">
        <v>7.6</v>
      </c>
      <c r="K608" t="s">
        <v>340</v>
      </c>
      <c r="L608" t="s">
        <v>1224</v>
      </c>
      <c r="M608" t="s">
        <v>4295</v>
      </c>
      <c r="N608" t="s">
        <v>3630</v>
      </c>
    </row>
    <row r="609" spans="1:15" x14ac:dyDescent="0.3">
      <c r="A609" t="s">
        <v>272</v>
      </c>
      <c r="B609">
        <v>136</v>
      </c>
      <c r="C609">
        <v>52474616</v>
      </c>
      <c r="D609" t="s">
        <v>1224</v>
      </c>
      <c r="E609" t="s">
        <v>8982</v>
      </c>
      <c r="F609" t="s">
        <v>13</v>
      </c>
      <c r="G609" t="s">
        <v>14</v>
      </c>
      <c r="H609">
        <v>70000000</v>
      </c>
      <c r="I609">
        <v>2010</v>
      </c>
      <c r="J609">
        <v>6.3</v>
      </c>
      <c r="K609" t="s">
        <v>1224</v>
      </c>
    </row>
    <row r="610" spans="1:15" x14ac:dyDescent="0.3">
      <c r="A610" t="s">
        <v>1226</v>
      </c>
      <c r="B610">
        <v>92</v>
      </c>
      <c r="C610">
        <v>55942830</v>
      </c>
      <c r="D610" t="s">
        <v>1227</v>
      </c>
      <c r="E610" t="s">
        <v>8983</v>
      </c>
      <c r="F610" t="s">
        <v>13</v>
      </c>
      <c r="G610" t="s">
        <v>14</v>
      </c>
      <c r="H610">
        <v>70000000</v>
      </c>
      <c r="I610">
        <v>2014</v>
      </c>
      <c r="J610">
        <v>6.3</v>
      </c>
      <c r="K610" t="s">
        <v>476</v>
      </c>
      <c r="L610" t="s">
        <v>1224</v>
      </c>
      <c r="M610" t="s">
        <v>455</v>
      </c>
      <c r="N610" t="s">
        <v>2271</v>
      </c>
      <c r="O610" t="s">
        <v>8358</v>
      </c>
    </row>
    <row r="611" spans="1:15" x14ac:dyDescent="0.3">
      <c r="A611" t="s">
        <v>361</v>
      </c>
      <c r="B611">
        <v>116</v>
      </c>
      <c r="C611">
        <v>40932372</v>
      </c>
      <c r="D611" t="s">
        <v>23</v>
      </c>
      <c r="E611" t="s">
        <v>8984</v>
      </c>
      <c r="F611" t="s">
        <v>13</v>
      </c>
      <c r="G611" t="s">
        <v>14</v>
      </c>
      <c r="H611">
        <v>70000000</v>
      </c>
      <c r="I611">
        <v>1998</v>
      </c>
      <c r="J611">
        <v>6.3</v>
      </c>
      <c r="K611" t="s">
        <v>476</v>
      </c>
      <c r="L611" t="s">
        <v>3630</v>
      </c>
    </row>
    <row r="612" spans="1:15" x14ac:dyDescent="0.3">
      <c r="A612" t="s">
        <v>248</v>
      </c>
      <c r="B612">
        <v>127</v>
      </c>
      <c r="C612">
        <v>38345403</v>
      </c>
      <c r="D612" t="s">
        <v>1230</v>
      </c>
      <c r="E612" t="s">
        <v>8985</v>
      </c>
      <c r="F612" t="s">
        <v>13</v>
      </c>
      <c r="G612" t="s">
        <v>21</v>
      </c>
      <c r="H612">
        <v>70000000</v>
      </c>
      <c r="I612">
        <v>2007</v>
      </c>
      <c r="J612">
        <v>7.7</v>
      </c>
      <c r="K612" t="s">
        <v>340</v>
      </c>
      <c r="L612" t="s">
        <v>6304</v>
      </c>
      <c r="M612" t="s">
        <v>455</v>
      </c>
      <c r="N612" t="s">
        <v>6856</v>
      </c>
    </row>
    <row r="613" spans="1:15" x14ac:dyDescent="0.3">
      <c r="A613" t="s">
        <v>868</v>
      </c>
      <c r="B613">
        <v>136</v>
      </c>
      <c r="C613">
        <v>37901509</v>
      </c>
      <c r="D613" t="s">
        <v>1232</v>
      </c>
      <c r="E613" t="s">
        <v>8986</v>
      </c>
      <c r="F613" t="s">
        <v>13</v>
      </c>
      <c r="G613" t="s">
        <v>14</v>
      </c>
      <c r="H613">
        <v>70000000</v>
      </c>
      <c r="I613">
        <v>1997</v>
      </c>
      <c r="J613">
        <v>7</v>
      </c>
      <c r="K613" t="s">
        <v>340</v>
      </c>
      <c r="L613" t="s">
        <v>4657</v>
      </c>
      <c r="M613" t="s">
        <v>1224</v>
      </c>
      <c r="N613" t="s">
        <v>7881</v>
      </c>
      <c r="O613" t="s">
        <v>8358</v>
      </c>
    </row>
    <row r="614" spans="1:15" x14ac:dyDescent="0.3">
      <c r="A614" t="s">
        <v>302</v>
      </c>
      <c r="B614">
        <v>111</v>
      </c>
      <c r="C614">
        <v>48430355</v>
      </c>
      <c r="D614" t="s">
        <v>912</v>
      </c>
      <c r="E614" t="s">
        <v>8987</v>
      </c>
      <c r="F614" t="s">
        <v>13</v>
      </c>
      <c r="G614" t="s">
        <v>14</v>
      </c>
      <c r="H614">
        <v>70000000</v>
      </c>
      <c r="I614">
        <v>2011</v>
      </c>
      <c r="J614">
        <v>5.3</v>
      </c>
      <c r="K614" t="s">
        <v>600</v>
      </c>
      <c r="L614" t="s">
        <v>1224</v>
      </c>
    </row>
    <row r="615" spans="1:15" x14ac:dyDescent="0.3">
      <c r="A615" t="s">
        <v>475</v>
      </c>
      <c r="B615">
        <v>116</v>
      </c>
      <c r="C615">
        <v>30157016</v>
      </c>
      <c r="D615" t="s">
        <v>384</v>
      </c>
      <c r="E615" t="s">
        <v>8988</v>
      </c>
      <c r="F615" t="s">
        <v>13</v>
      </c>
      <c r="G615" t="s">
        <v>14</v>
      </c>
      <c r="H615">
        <v>70000000</v>
      </c>
      <c r="I615">
        <v>2002</v>
      </c>
      <c r="J615">
        <v>5.6</v>
      </c>
      <c r="K615" t="s">
        <v>476</v>
      </c>
      <c r="L615" t="s">
        <v>340</v>
      </c>
      <c r="M615" t="s">
        <v>600</v>
      </c>
      <c r="N615" t="s">
        <v>3630</v>
      </c>
    </row>
    <row r="616" spans="1:15" x14ac:dyDescent="0.3">
      <c r="A616" t="s">
        <v>1236</v>
      </c>
      <c r="B616">
        <v>113</v>
      </c>
      <c r="C616">
        <v>28031250</v>
      </c>
      <c r="D616" t="s">
        <v>1237</v>
      </c>
      <c r="E616" t="s">
        <v>8989</v>
      </c>
      <c r="F616" t="s">
        <v>13</v>
      </c>
      <c r="G616" t="s">
        <v>21</v>
      </c>
      <c r="H616">
        <v>60000000</v>
      </c>
      <c r="I616">
        <v>2005</v>
      </c>
      <c r="J616">
        <v>5.2</v>
      </c>
      <c r="K616" t="s">
        <v>476</v>
      </c>
      <c r="L616" t="s">
        <v>340</v>
      </c>
      <c r="M616" t="s">
        <v>2271</v>
      </c>
      <c r="N616" t="s">
        <v>4295</v>
      </c>
    </row>
    <row r="617" spans="1:15" x14ac:dyDescent="0.3">
      <c r="A617" t="s">
        <v>1180</v>
      </c>
      <c r="B617">
        <v>97</v>
      </c>
      <c r="C617">
        <v>33105600</v>
      </c>
      <c r="D617" t="s">
        <v>384</v>
      </c>
      <c r="E617" t="s">
        <v>8990</v>
      </c>
      <c r="F617" t="s">
        <v>13</v>
      </c>
      <c r="G617" t="s">
        <v>14</v>
      </c>
      <c r="H617">
        <v>70000000</v>
      </c>
      <c r="I617">
        <v>2002</v>
      </c>
      <c r="J617">
        <v>5.4</v>
      </c>
      <c r="K617" t="s">
        <v>476</v>
      </c>
      <c r="L617" t="s">
        <v>340</v>
      </c>
      <c r="M617" t="s">
        <v>600</v>
      </c>
      <c r="N617" t="s">
        <v>3630</v>
      </c>
    </row>
    <row r="618" spans="1:15" x14ac:dyDescent="0.3">
      <c r="A618" t="s">
        <v>1242</v>
      </c>
      <c r="B618">
        <v>88</v>
      </c>
      <c r="C618">
        <v>62321039</v>
      </c>
      <c r="D618" t="s">
        <v>1243</v>
      </c>
      <c r="E618" t="s">
        <v>8991</v>
      </c>
      <c r="F618" t="s">
        <v>13</v>
      </c>
      <c r="G618" t="s">
        <v>14</v>
      </c>
      <c r="H618">
        <v>70000000</v>
      </c>
      <c r="I618">
        <v>2012</v>
      </c>
      <c r="J618">
        <v>6.4</v>
      </c>
      <c r="K618" t="s">
        <v>476</v>
      </c>
      <c r="L618" t="s">
        <v>455</v>
      </c>
      <c r="M618" t="s">
        <v>2271</v>
      </c>
    </row>
    <row r="619" spans="1:15" x14ac:dyDescent="0.3">
      <c r="A619" t="s">
        <v>941</v>
      </c>
      <c r="B619">
        <v>136</v>
      </c>
      <c r="C619">
        <v>38509342</v>
      </c>
      <c r="D619" t="s">
        <v>1245</v>
      </c>
      <c r="E619" t="s">
        <v>8992</v>
      </c>
      <c r="F619" t="s">
        <v>13</v>
      </c>
      <c r="G619" t="s">
        <v>14</v>
      </c>
      <c r="H619">
        <v>75000000</v>
      </c>
      <c r="I619">
        <v>2012</v>
      </c>
      <c r="J619">
        <v>5.9</v>
      </c>
      <c r="K619" t="s">
        <v>600</v>
      </c>
      <c r="L619" t="s">
        <v>1224</v>
      </c>
      <c r="M619" t="s">
        <v>6060</v>
      </c>
      <c r="N619" t="s">
        <v>6856</v>
      </c>
    </row>
    <row r="620" spans="1:15" x14ac:dyDescent="0.3">
      <c r="A620" t="s">
        <v>1247</v>
      </c>
      <c r="B620">
        <v>125</v>
      </c>
      <c r="C620">
        <v>19076815</v>
      </c>
      <c r="D620" t="s">
        <v>1218</v>
      </c>
      <c r="E620" t="s">
        <v>8993</v>
      </c>
      <c r="F620" t="s">
        <v>13</v>
      </c>
      <c r="G620" t="s">
        <v>14</v>
      </c>
      <c r="H620">
        <v>60000000</v>
      </c>
      <c r="I620">
        <v>2002</v>
      </c>
      <c r="J620">
        <v>6.3</v>
      </c>
      <c r="K620" t="s">
        <v>1224</v>
      </c>
      <c r="L620" t="s">
        <v>8358</v>
      </c>
    </row>
    <row r="621" spans="1:15" x14ac:dyDescent="0.3">
      <c r="A621" t="s">
        <v>1249</v>
      </c>
      <c r="B621">
        <v>116</v>
      </c>
      <c r="C621">
        <v>25093607</v>
      </c>
      <c r="D621" t="s">
        <v>123</v>
      </c>
      <c r="E621" t="s">
        <v>8994</v>
      </c>
      <c r="F621" t="s">
        <v>13</v>
      </c>
      <c r="G621" t="s">
        <v>21</v>
      </c>
      <c r="H621">
        <v>35000000</v>
      </c>
      <c r="I621">
        <v>2011</v>
      </c>
      <c r="J621">
        <v>6.5</v>
      </c>
      <c r="K621" t="s">
        <v>476</v>
      </c>
      <c r="L621" t="s">
        <v>8356</v>
      </c>
      <c r="M621" t="s">
        <v>3630</v>
      </c>
    </row>
    <row r="622" spans="1:15" x14ac:dyDescent="0.3">
      <c r="A622" t="s">
        <v>470</v>
      </c>
      <c r="B622">
        <v>98</v>
      </c>
      <c r="C622">
        <v>18990542</v>
      </c>
      <c r="D622" t="s">
        <v>1251</v>
      </c>
      <c r="E622" t="s">
        <v>8995</v>
      </c>
      <c r="F622" t="s">
        <v>13</v>
      </c>
      <c r="G622" t="s">
        <v>14</v>
      </c>
      <c r="H622">
        <v>70000000</v>
      </c>
      <c r="I622">
        <v>2002</v>
      </c>
      <c r="J622">
        <v>3</v>
      </c>
      <c r="K622" t="s">
        <v>476</v>
      </c>
      <c r="L622" t="s">
        <v>4295</v>
      </c>
      <c r="M622" t="s">
        <v>8359</v>
      </c>
    </row>
    <row r="623" spans="1:15" x14ac:dyDescent="0.3">
      <c r="A623" t="s">
        <v>1253</v>
      </c>
      <c r="B623">
        <v>91</v>
      </c>
      <c r="C623">
        <v>14294842</v>
      </c>
      <c r="D623" t="s">
        <v>502</v>
      </c>
      <c r="E623" t="s">
        <v>8996</v>
      </c>
      <c r="F623" t="s">
        <v>13</v>
      </c>
      <c r="G623" t="s">
        <v>14</v>
      </c>
      <c r="H623">
        <v>70000000</v>
      </c>
      <c r="I623">
        <v>2002</v>
      </c>
      <c r="J623">
        <v>3.6</v>
      </c>
      <c r="K623" t="s">
        <v>476</v>
      </c>
      <c r="L623" t="s">
        <v>8356</v>
      </c>
      <c r="M623" t="s">
        <v>4295</v>
      </c>
      <c r="N623" t="s">
        <v>3630</v>
      </c>
    </row>
    <row r="624" spans="1:15" x14ac:dyDescent="0.3">
      <c r="A624" t="s">
        <v>1255</v>
      </c>
      <c r="B624">
        <v>97</v>
      </c>
      <c r="C624">
        <v>19819494</v>
      </c>
      <c r="D624" t="s">
        <v>163</v>
      </c>
      <c r="E624" t="s">
        <v>8997</v>
      </c>
      <c r="F624" t="s">
        <v>13</v>
      </c>
      <c r="G624" t="s">
        <v>14</v>
      </c>
      <c r="H624">
        <v>70000000</v>
      </c>
      <c r="I624">
        <v>1998</v>
      </c>
      <c r="J624">
        <v>5.8</v>
      </c>
      <c r="K624" t="s">
        <v>476</v>
      </c>
      <c r="L624" t="s">
        <v>8356</v>
      </c>
      <c r="M624" t="s">
        <v>1224</v>
      </c>
      <c r="N624" t="s">
        <v>3630</v>
      </c>
    </row>
    <row r="625" spans="1:17" x14ac:dyDescent="0.3">
      <c r="A625" t="s">
        <v>1257</v>
      </c>
      <c r="B625">
        <v>95</v>
      </c>
      <c r="C625">
        <v>13596911</v>
      </c>
      <c r="D625" t="s">
        <v>1258</v>
      </c>
      <c r="E625" t="s">
        <v>8998</v>
      </c>
      <c r="F625" t="s">
        <v>13</v>
      </c>
      <c r="G625" t="s">
        <v>14</v>
      </c>
      <c r="H625">
        <v>70000000</v>
      </c>
      <c r="I625">
        <v>2001</v>
      </c>
      <c r="J625">
        <v>6.2</v>
      </c>
      <c r="K625" t="s">
        <v>476</v>
      </c>
      <c r="L625" t="s">
        <v>340</v>
      </c>
      <c r="M625" t="s">
        <v>4022</v>
      </c>
      <c r="N625" t="s">
        <v>600</v>
      </c>
      <c r="O625" t="s">
        <v>8356</v>
      </c>
      <c r="P625" t="s">
        <v>6304</v>
      </c>
      <c r="Q625" t="s">
        <v>455</v>
      </c>
    </row>
    <row r="626" spans="1:17" x14ac:dyDescent="0.3">
      <c r="A626" t="s">
        <v>568</v>
      </c>
      <c r="B626">
        <v>88</v>
      </c>
      <c r="C626">
        <v>8460990</v>
      </c>
      <c r="D626" t="s">
        <v>1260</v>
      </c>
      <c r="E626" t="s">
        <v>8999</v>
      </c>
      <c r="F626" t="s">
        <v>13</v>
      </c>
      <c r="G626" t="s">
        <v>14</v>
      </c>
      <c r="H626">
        <v>70000000</v>
      </c>
      <c r="I626">
        <v>2013</v>
      </c>
      <c r="J626">
        <v>5.6</v>
      </c>
      <c r="K626" t="s">
        <v>340</v>
      </c>
      <c r="L626" t="s">
        <v>4022</v>
      </c>
      <c r="M626" t="s">
        <v>6304</v>
      </c>
      <c r="N626" t="s">
        <v>455</v>
      </c>
      <c r="O626" t="s">
        <v>6060</v>
      </c>
    </row>
    <row r="627" spans="1:17" x14ac:dyDescent="0.3">
      <c r="A627" t="s">
        <v>586</v>
      </c>
      <c r="B627">
        <v>133</v>
      </c>
      <c r="C627">
        <v>7097125</v>
      </c>
      <c r="D627" t="s">
        <v>401</v>
      </c>
      <c r="E627" t="s">
        <v>9000</v>
      </c>
      <c r="F627" t="s">
        <v>13</v>
      </c>
      <c r="G627" t="s">
        <v>14</v>
      </c>
      <c r="H627">
        <v>70000000</v>
      </c>
      <c r="I627">
        <v>2015</v>
      </c>
      <c r="J627">
        <v>5.4</v>
      </c>
      <c r="K627" t="s">
        <v>476</v>
      </c>
      <c r="L627" t="s">
        <v>8356</v>
      </c>
      <c r="M627" t="s">
        <v>1224</v>
      </c>
      <c r="N627" t="s">
        <v>8357</v>
      </c>
      <c r="O627" t="s">
        <v>3630</v>
      </c>
    </row>
    <row r="628" spans="1:17" x14ac:dyDescent="0.3">
      <c r="A628" t="s">
        <v>1263</v>
      </c>
      <c r="B628">
        <v>106</v>
      </c>
      <c r="C628">
        <v>37760080</v>
      </c>
      <c r="D628" t="s">
        <v>571</v>
      </c>
      <c r="E628" t="s">
        <v>9001</v>
      </c>
      <c r="F628" t="s">
        <v>13</v>
      </c>
      <c r="G628" t="s">
        <v>14</v>
      </c>
      <c r="H628">
        <v>70000000</v>
      </c>
      <c r="I628">
        <v>2004</v>
      </c>
      <c r="J628">
        <v>6.1</v>
      </c>
      <c r="K628" t="s">
        <v>476</v>
      </c>
      <c r="L628" t="s">
        <v>340</v>
      </c>
      <c r="M628" t="s">
        <v>8357</v>
      </c>
      <c r="N628" t="s">
        <v>4295</v>
      </c>
      <c r="O628" t="s">
        <v>3630</v>
      </c>
    </row>
    <row r="629" spans="1:17" x14ac:dyDescent="0.3">
      <c r="A629" t="s">
        <v>1265</v>
      </c>
      <c r="B629">
        <v>116</v>
      </c>
      <c r="C629">
        <v>5851188</v>
      </c>
      <c r="D629" t="s">
        <v>806</v>
      </c>
      <c r="E629" t="s">
        <v>9002</v>
      </c>
      <c r="F629" t="s">
        <v>13</v>
      </c>
      <c r="G629" t="s">
        <v>21</v>
      </c>
      <c r="H629">
        <v>70000000</v>
      </c>
      <c r="I629">
        <v>2006</v>
      </c>
      <c r="J629">
        <v>4.2</v>
      </c>
      <c r="K629" t="s">
        <v>8356</v>
      </c>
      <c r="L629" t="s">
        <v>8357</v>
      </c>
      <c r="M629" t="s">
        <v>3630</v>
      </c>
    </row>
    <row r="630" spans="1:17" x14ac:dyDescent="0.3">
      <c r="A630" t="s">
        <v>1267</v>
      </c>
      <c r="B630">
        <v>115</v>
      </c>
      <c r="C630">
        <v>25121291</v>
      </c>
      <c r="D630" t="s">
        <v>1268</v>
      </c>
      <c r="E630" t="s">
        <v>9003</v>
      </c>
      <c r="F630" t="s">
        <v>13</v>
      </c>
      <c r="G630" t="s">
        <v>14</v>
      </c>
      <c r="H630">
        <v>50000000</v>
      </c>
      <c r="I630">
        <v>2013</v>
      </c>
      <c r="J630">
        <v>6.7</v>
      </c>
      <c r="K630" t="s">
        <v>476</v>
      </c>
      <c r="L630" t="s">
        <v>8356</v>
      </c>
      <c r="M630" t="s">
        <v>8357</v>
      </c>
      <c r="N630" t="s">
        <v>4295</v>
      </c>
      <c r="O630" t="s">
        <v>3630</v>
      </c>
    </row>
    <row r="631" spans="1:17" x14ac:dyDescent="0.3">
      <c r="A631" t="s">
        <v>754</v>
      </c>
      <c r="B631">
        <v>99</v>
      </c>
      <c r="C631">
        <v>18821279</v>
      </c>
      <c r="D631" t="s">
        <v>16</v>
      </c>
      <c r="E631" t="s">
        <v>9004</v>
      </c>
      <c r="F631" t="s">
        <v>13</v>
      </c>
      <c r="G631" t="s">
        <v>14</v>
      </c>
      <c r="H631">
        <v>70000000</v>
      </c>
      <c r="I631">
        <v>2014</v>
      </c>
      <c r="J631">
        <v>4.2</v>
      </c>
      <c r="K631" t="s">
        <v>476</v>
      </c>
      <c r="L631" t="s">
        <v>340</v>
      </c>
      <c r="M631" t="s">
        <v>455</v>
      </c>
    </row>
    <row r="632" spans="1:17" x14ac:dyDescent="0.3">
      <c r="A632" t="s">
        <v>1271</v>
      </c>
      <c r="B632">
        <v>124</v>
      </c>
      <c r="C632">
        <v>118471320</v>
      </c>
      <c r="D632" t="s">
        <v>330</v>
      </c>
      <c r="E632" t="s">
        <v>9005</v>
      </c>
      <c r="F632" t="s">
        <v>13</v>
      </c>
      <c r="G632" t="s">
        <v>14</v>
      </c>
      <c r="H632">
        <v>68000000</v>
      </c>
      <c r="I632">
        <v>2002</v>
      </c>
      <c r="J632">
        <v>6.4</v>
      </c>
      <c r="K632" t="s">
        <v>476</v>
      </c>
      <c r="L632" t="s">
        <v>1224</v>
      </c>
      <c r="M632" t="s">
        <v>3630</v>
      </c>
    </row>
    <row r="633" spans="1:17" x14ac:dyDescent="0.3">
      <c r="A633" t="s">
        <v>1273</v>
      </c>
      <c r="B633">
        <v>124</v>
      </c>
      <c r="C633">
        <v>300523113</v>
      </c>
      <c r="D633" t="s">
        <v>395</v>
      </c>
      <c r="E633" t="s">
        <v>9006</v>
      </c>
      <c r="F633" t="s">
        <v>13</v>
      </c>
      <c r="G633" t="s">
        <v>14</v>
      </c>
      <c r="H633">
        <v>68000000</v>
      </c>
      <c r="I633">
        <v>2010</v>
      </c>
      <c r="J633">
        <v>4.9000000000000004</v>
      </c>
      <c r="K633" t="s">
        <v>340</v>
      </c>
      <c r="L633" t="s">
        <v>1224</v>
      </c>
      <c r="M633" t="s">
        <v>455</v>
      </c>
      <c r="N633" t="s">
        <v>6856</v>
      </c>
    </row>
    <row r="634" spans="1:17" x14ac:dyDescent="0.3">
      <c r="A634" t="s">
        <v>714</v>
      </c>
      <c r="B634">
        <v>124</v>
      </c>
      <c r="C634">
        <v>71069884</v>
      </c>
      <c r="D634" t="s">
        <v>773</v>
      </c>
      <c r="E634" t="s">
        <v>9007</v>
      </c>
      <c r="F634" t="s">
        <v>13</v>
      </c>
      <c r="G634" t="s">
        <v>14</v>
      </c>
      <c r="H634">
        <v>68000000</v>
      </c>
      <c r="I634">
        <v>2001</v>
      </c>
      <c r="J634">
        <v>6.8</v>
      </c>
      <c r="K634" t="s">
        <v>8356</v>
      </c>
      <c r="L634" t="s">
        <v>1224</v>
      </c>
      <c r="M634" t="s">
        <v>3630</v>
      </c>
    </row>
    <row r="635" spans="1:17" x14ac:dyDescent="0.3">
      <c r="A635" t="s">
        <v>1072</v>
      </c>
      <c r="B635">
        <v>87</v>
      </c>
      <c r="C635">
        <v>251501645</v>
      </c>
      <c r="D635" t="s">
        <v>1067</v>
      </c>
      <c r="E635" t="s">
        <v>9008</v>
      </c>
      <c r="F635" t="s">
        <v>13</v>
      </c>
      <c r="G635" t="s">
        <v>14</v>
      </c>
      <c r="H635">
        <v>69000000</v>
      </c>
      <c r="I635">
        <v>2010</v>
      </c>
      <c r="J635">
        <v>7.7</v>
      </c>
      <c r="K635" t="s">
        <v>4022</v>
      </c>
      <c r="L635" t="s">
        <v>600</v>
      </c>
      <c r="M635" t="s">
        <v>6304</v>
      </c>
    </row>
    <row r="636" spans="1:17" x14ac:dyDescent="0.3">
      <c r="A636" t="s">
        <v>1277</v>
      </c>
      <c r="B636">
        <v>105</v>
      </c>
      <c r="C636">
        <v>35324232</v>
      </c>
      <c r="D636" t="s">
        <v>1278</v>
      </c>
      <c r="E636" t="s">
        <v>9009</v>
      </c>
      <c r="F636" t="s">
        <v>13</v>
      </c>
      <c r="G636" t="s">
        <v>14</v>
      </c>
      <c r="H636">
        <v>68000000</v>
      </c>
      <c r="I636">
        <v>1995</v>
      </c>
      <c r="J636">
        <v>5.6</v>
      </c>
      <c r="K636" t="s">
        <v>476</v>
      </c>
      <c r="L636" t="s">
        <v>600</v>
      </c>
      <c r="M636" t="s">
        <v>8356</v>
      </c>
      <c r="N636" t="s">
        <v>1224</v>
      </c>
      <c r="O636" t="s">
        <v>3630</v>
      </c>
    </row>
    <row r="637" spans="1:17" x14ac:dyDescent="0.3">
      <c r="A637" t="s">
        <v>907</v>
      </c>
      <c r="B637">
        <v>125</v>
      </c>
      <c r="C637">
        <v>81257500</v>
      </c>
      <c r="D637" t="s">
        <v>600</v>
      </c>
      <c r="E637" t="s">
        <v>9010</v>
      </c>
      <c r="F637" t="s">
        <v>13</v>
      </c>
      <c r="G637" t="s">
        <v>14</v>
      </c>
      <c r="H637">
        <v>68000000</v>
      </c>
      <c r="I637">
        <v>2015</v>
      </c>
      <c r="J637">
        <v>6.4</v>
      </c>
      <c r="K637" t="s">
        <v>600</v>
      </c>
    </row>
    <row r="638" spans="1:17" x14ac:dyDescent="0.3">
      <c r="A638" t="s">
        <v>1281</v>
      </c>
      <c r="B638">
        <v>141</v>
      </c>
      <c r="C638">
        <v>617840</v>
      </c>
      <c r="D638" t="s">
        <v>1282</v>
      </c>
      <c r="E638" t="s">
        <v>9011</v>
      </c>
      <c r="F638" t="s">
        <v>13</v>
      </c>
      <c r="G638" t="s">
        <v>1284</v>
      </c>
      <c r="H638">
        <v>70000000</v>
      </c>
      <c r="I638">
        <v>2009</v>
      </c>
      <c r="J638">
        <v>7.2</v>
      </c>
      <c r="K638" t="s">
        <v>340</v>
      </c>
      <c r="L638" t="s">
        <v>1224</v>
      </c>
      <c r="M638" t="s">
        <v>7881</v>
      </c>
      <c r="N638" t="s">
        <v>6856</v>
      </c>
    </row>
    <row r="639" spans="1:17" x14ac:dyDescent="0.3">
      <c r="A639" t="s">
        <v>1285</v>
      </c>
      <c r="B639">
        <v>121</v>
      </c>
      <c r="C639">
        <v>29655590</v>
      </c>
      <c r="D639" t="s">
        <v>346</v>
      </c>
      <c r="E639" t="s">
        <v>9012</v>
      </c>
      <c r="F639" t="s">
        <v>13</v>
      </c>
      <c r="G639" t="s">
        <v>14</v>
      </c>
      <c r="H639">
        <v>65000000</v>
      </c>
      <c r="I639">
        <v>1999</v>
      </c>
      <c r="J639">
        <v>6</v>
      </c>
      <c r="K639" t="s">
        <v>476</v>
      </c>
      <c r="L639" t="s">
        <v>600</v>
      </c>
      <c r="M639" t="s">
        <v>455</v>
      </c>
      <c r="N639" t="s">
        <v>4295</v>
      </c>
    </row>
    <row r="640" spans="1:17" x14ac:dyDescent="0.3">
      <c r="A640" t="s">
        <v>1257</v>
      </c>
      <c r="B640">
        <v>111</v>
      </c>
      <c r="C640">
        <v>45045037</v>
      </c>
      <c r="D640" t="s">
        <v>606</v>
      </c>
      <c r="E640" t="s">
        <v>9013</v>
      </c>
      <c r="F640" t="s">
        <v>13</v>
      </c>
      <c r="G640" t="s">
        <v>14</v>
      </c>
      <c r="H640">
        <v>36000000</v>
      </c>
      <c r="I640">
        <v>2011</v>
      </c>
      <c r="J640">
        <v>5.9</v>
      </c>
      <c r="K640" t="s">
        <v>600</v>
      </c>
      <c r="L640" t="s">
        <v>6856</v>
      </c>
    </row>
    <row r="641" spans="1:14" x14ac:dyDescent="0.3">
      <c r="A641" t="s">
        <v>586</v>
      </c>
      <c r="B641">
        <v>157</v>
      </c>
      <c r="C641">
        <v>28965197</v>
      </c>
      <c r="D641" t="s">
        <v>1288</v>
      </c>
      <c r="E641" t="s">
        <v>9014</v>
      </c>
      <c r="F641" t="s">
        <v>13</v>
      </c>
      <c r="G641" t="s">
        <v>14</v>
      </c>
      <c r="H641">
        <v>68000000</v>
      </c>
      <c r="I641">
        <v>1999</v>
      </c>
      <c r="J641">
        <v>7.9</v>
      </c>
      <c r="K641" t="s">
        <v>4657</v>
      </c>
      <c r="L641" t="s">
        <v>1224</v>
      </c>
      <c r="M641" t="s">
        <v>3630</v>
      </c>
    </row>
    <row r="642" spans="1:14" x14ac:dyDescent="0.3">
      <c r="A642" t="s">
        <v>1290</v>
      </c>
      <c r="B642">
        <v>117</v>
      </c>
      <c r="C642">
        <v>27550735</v>
      </c>
      <c r="D642" t="s">
        <v>1291</v>
      </c>
      <c r="E642" t="s">
        <v>9015</v>
      </c>
      <c r="F642" t="s">
        <v>13</v>
      </c>
      <c r="G642" t="s">
        <v>14</v>
      </c>
      <c r="H642" t="s">
        <v>8351</v>
      </c>
      <c r="I642">
        <v>2016</v>
      </c>
      <c r="J642">
        <v>6.8</v>
      </c>
      <c r="K642" t="s">
        <v>476</v>
      </c>
      <c r="L642" t="s">
        <v>1224</v>
      </c>
      <c r="M642" t="s">
        <v>7881</v>
      </c>
      <c r="N642" t="s">
        <v>3630</v>
      </c>
    </row>
    <row r="643" spans="1:14" x14ac:dyDescent="0.3">
      <c r="A643" t="s">
        <v>71</v>
      </c>
      <c r="B643">
        <v>128</v>
      </c>
      <c r="C643">
        <v>39380442</v>
      </c>
      <c r="D643" t="s">
        <v>330</v>
      </c>
      <c r="E643" t="s">
        <v>9016</v>
      </c>
      <c r="F643" t="s">
        <v>13</v>
      </c>
      <c r="G643" t="s">
        <v>14</v>
      </c>
      <c r="H643">
        <v>70000000</v>
      </c>
      <c r="I643">
        <v>2008</v>
      </c>
      <c r="J643">
        <v>7.1</v>
      </c>
      <c r="K643" t="s">
        <v>476</v>
      </c>
      <c r="L643" t="s">
        <v>1224</v>
      </c>
      <c r="M643" t="s">
        <v>3630</v>
      </c>
    </row>
    <row r="644" spans="1:14" x14ac:dyDescent="0.3">
      <c r="A644" t="s">
        <v>719</v>
      </c>
      <c r="B644">
        <v>114</v>
      </c>
      <c r="C644">
        <v>72980108</v>
      </c>
      <c r="D644" t="s">
        <v>600</v>
      </c>
      <c r="E644" t="s">
        <v>9017</v>
      </c>
      <c r="F644" t="s">
        <v>13</v>
      </c>
      <c r="G644" t="s">
        <v>14</v>
      </c>
      <c r="H644" t="s">
        <v>8351</v>
      </c>
      <c r="I644">
        <v>2010</v>
      </c>
      <c r="J644">
        <v>5.9</v>
      </c>
      <c r="K644" t="s">
        <v>600</v>
      </c>
    </row>
    <row r="645" spans="1:14" x14ac:dyDescent="0.3">
      <c r="A645" t="s">
        <v>784</v>
      </c>
      <c r="B645">
        <v>105</v>
      </c>
      <c r="C645">
        <v>37516013</v>
      </c>
      <c r="D645" t="s">
        <v>1243</v>
      </c>
      <c r="E645" t="s">
        <v>9018</v>
      </c>
      <c r="F645" t="s">
        <v>13</v>
      </c>
      <c r="G645" t="s">
        <v>14</v>
      </c>
      <c r="H645">
        <v>69000000</v>
      </c>
      <c r="I645">
        <v>2012</v>
      </c>
      <c r="J645">
        <v>5.9</v>
      </c>
      <c r="K645" t="s">
        <v>476</v>
      </c>
      <c r="L645" t="s">
        <v>455</v>
      </c>
      <c r="M645" t="s">
        <v>2271</v>
      </c>
    </row>
    <row r="646" spans="1:14" x14ac:dyDescent="0.3">
      <c r="A646" t="s">
        <v>890</v>
      </c>
      <c r="B646">
        <v>113</v>
      </c>
      <c r="C646">
        <v>87704396</v>
      </c>
      <c r="D646" t="s">
        <v>577</v>
      </c>
      <c r="E646" t="s">
        <v>9019</v>
      </c>
      <c r="F646" t="s">
        <v>13</v>
      </c>
      <c r="G646" t="s">
        <v>14</v>
      </c>
      <c r="H646">
        <v>66000000</v>
      </c>
      <c r="I646">
        <v>1999</v>
      </c>
      <c r="J646">
        <v>6.2</v>
      </c>
      <c r="K646" t="s">
        <v>476</v>
      </c>
      <c r="L646" t="s">
        <v>8356</v>
      </c>
      <c r="M646" t="s">
        <v>6856</v>
      </c>
      <c r="N646" t="s">
        <v>3630</v>
      </c>
    </row>
    <row r="647" spans="1:14" x14ac:dyDescent="0.3">
      <c r="A647" t="s">
        <v>8351</v>
      </c>
      <c r="B647">
        <v>30</v>
      </c>
      <c r="C647" t="s">
        <v>8351</v>
      </c>
      <c r="D647" t="s">
        <v>600</v>
      </c>
      <c r="E647" t="s">
        <v>9020</v>
      </c>
      <c r="F647" t="s">
        <v>13</v>
      </c>
      <c r="G647" t="s">
        <v>14</v>
      </c>
      <c r="H647" t="s">
        <v>8351</v>
      </c>
      <c r="I647" t="s">
        <v>8351</v>
      </c>
      <c r="J647">
        <v>7.4</v>
      </c>
      <c r="K647" t="s">
        <v>600</v>
      </c>
    </row>
    <row r="648" spans="1:14" x14ac:dyDescent="0.3">
      <c r="A648" t="s">
        <v>1298</v>
      </c>
      <c r="B648">
        <v>121</v>
      </c>
      <c r="C648">
        <v>83892374</v>
      </c>
      <c r="D648" t="s">
        <v>801</v>
      </c>
      <c r="E648" t="s">
        <v>9021</v>
      </c>
      <c r="F648" t="s">
        <v>13</v>
      </c>
      <c r="G648" t="s">
        <v>14</v>
      </c>
      <c r="H648">
        <v>66000000</v>
      </c>
      <c r="I648">
        <v>1998</v>
      </c>
      <c r="J648">
        <v>7</v>
      </c>
      <c r="K648" t="s">
        <v>1224</v>
      </c>
      <c r="L648" t="s">
        <v>8357</v>
      </c>
      <c r="M648" t="s">
        <v>4295</v>
      </c>
      <c r="N648" t="s">
        <v>3630</v>
      </c>
    </row>
    <row r="649" spans="1:14" x14ac:dyDescent="0.3">
      <c r="A649" t="s">
        <v>1300</v>
      </c>
      <c r="B649">
        <v>102</v>
      </c>
      <c r="C649">
        <v>5932060</v>
      </c>
      <c r="D649" t="s">
        <v>1301</v>
      </c>
      <c r="E649" t="s">
        <v>9022</v>
      </c>
      <c r="F649" t="s">
        <v>13</v>
      </c>
      <c r="G649" t="s">
        <v>21</v>
      </c>
      <c r="H649">
        <v>35000000</v>
      </c>
      <c r="I649">
        <v>2007</v>
      </c>
      <c r="J649">
        <v>5.4</v>
      </c>
      <c r="K649" t="s">
        <v>476</v>
      </c>
      <c r="L649" t="s">
        <v>340</v>
      </c>
      <c r="M649" t="s">
        <v>455</v>
      </c>
      <c r="N649" t="s">
        <v>8358</v>
      </c>
    </row>
    <row r="650" spans="1:14" x14ac:dyDescent="0.3">
      <c r="A650" t="s">
        <v>139</v>
      </c>
      <c r="B650">
        <v>169</v>
      </c>
      <c r="C650">
        <v>216119491</v>
      </c>
      <c r="D650" t="s">
        <v>526</v>
      </c>
      <c r="E650" t="s">
        <v>9023</v>
      </c>
      <c r="F650" t="s">
        <v>13</v>
      </c>
      <c r="G650" t="s">
        <v>14</v>
      </c>
      <c r="H650">
        <v>70000000</v>
      </c>
      <c r="I650">
        <v>1998</v>
      </c>
      <c r="J650">
        <v>8.6</v>
      </c>
      <c r="K650" t="s">
        <v>476</v>
      </c>
      <c r="L650" t="s">
        <v>1224</v>
      </c>
      <c r="M650" t="s">
        <v>8358</v>
      </c>
    </row>
    <row r="651" spans="1:14" x14ac:dyDescent="0.3">
      <c r="A651" t="s">
        <v>1304</v>
      </c>
      <c r="B651">
        <v>132</v>
      </c>
      <c r="C651">
        <v>43568507</v>
      </c>
      <c r="D651" t="s">
        <v>163</v>
      </c>
      <c r="E651" t="s">
        <v>9024</v>
      </c>
      <c r="F651" t="s">
        <v>13</v>
      </c>
      <c r="G651" t="s">
        <v>14</v>
      </c>
      <c r="H651">
        <v>66000000</v>
      </c>
      <c r="I651">
        <v>2014</v>
      </c>
      <c r="J651">
        <v>6.5</v>
      </c>
      <c r="K651" t="s">
        <v>476</v>
      </c>
      <c r="L651" t="s">
        <v>8356</v>
      </c>
      <c r="M651" t="s">
        <v>1224</v>
      </c>
      <c r="N651" t="s">
        <v>3630</v>
      </c>
    </row>
    <row r="652" spans="1:14" x14ac:dyDescent="0.3">
      <c r="A652" t="s">
        <v>859</v>
      </c>
      <c r="B652">
        <v>127</v>
      </c>
      <c r="C652">
        <v>182805123</v>
      </c>
      <c r="D652" t="s">
        <v>1306</v>
      </c>
      <c r="E652" t="s">
        <v>9025</v>
      </c>
      <c r="F652" t="s">
        <v>13</v>
      </c>
      <c r="G652" t="s">
        <v>14</v>
      </c>
      <c r="H652">
        <v>70000000</v>
      </c>
      <c r="I652">
        <v>2000</v>
      </c>
      <c r="J652">
        <v>6.4</v>
      </c>
      <c r="K652" t="s">
        <v>600</v>
      </c>
      <c r="L652" t="s">
        <v>455</v>
      </c>
      <c r="M652" t="s">
        <v>6856</v>
      </c>
    </row>
    <row r="653" spans="1:14" x14ac:dyDescent="0.3">
      <c r="A653" t="s">
        <v>655</v>
      </c>
      <c r="B653">
        <v>103</v>
      </c>
      <c r="C653">
        <v>176387405</v>
      </c>
      <c r="D653" t="s">
        <v>166</v>
      </c>
      <c r="E653" t="s">
        <v>9026</v>
      </c>
      <c r="F653" t="s">
        <v>13</v>
      </c>
      <c r="G653" t="s">
        <v>14</v>
      </c>
      <c r="H653">
        <v>59000000</v>
      </c>
      <c r="I653">
        <v>2002</v>
      </c>
      <c r="J653">
        <v>7.6</v>
      </c>
      <c r="K653" t="s">
        <v>340</v>
      </c>
      <c r="L653" t="s">
        <v>4022</v>
      </c>
      <c r="M653" t="s">
        <v>600</v>
      </c>
      <c r="N653" t="s">
        <v>6304</v>
      </c>
    </row>
    <row r="654" spans="1:14" x14ac:dyDescent="0.3">
      <c r="A654" t="s">
        <v>1309</v>
      </c>
      <c r="B654">
        <v>136</v>
      </c>
      <c r="C654">
        <v>33685268</v>
      </c>
      <c r="D654" t="s">
        <v>1141</v>
      </c>
      <c r="E654" t="s">
        <v>9027</v>
      </c>
      <c r="F654" t="s">
        <v>13</v>
      </c>
      <c r="G654" t="s">
        <v>14</v>
      </c>
      <c r="H654">
        <v>68000000</v>
      </c>
      <c r="I654">
        <v>2003</v>
      </c>
      <c r="J654">
        <v>5.5</v>
      </c>
      <c r="K654" t="s">
        <v>1224</v>
      </c>
      <c r="L654" t="s">
        <v>2271</v>
      </c>
      <c r="M654" t="s">
        <v>4295</v>
      </c>
      <c r="N654" t="s">
        <v>3630</v>
      </c>
    </row>
    <row r="655" spans="1:14" x14ac:dyDescent="0.3">
      <c r="A655" t="s">
        <v>139</v>
      </c>
      <c r="B655">
        <v>150</v>
      </c>
      <c r="C655">
        <v>182204440</v>
      </c>
      <c r="D655" t="s">
        <v>1166</v>
      </c>
      <c r="E655" t="s">
        <v>9028</v>
      </c>
      <c r="F655" t="s">
        <v>13</v>
      </c>
      <c r="G655" t="s">
        <v>14</v>
      </c>
      <c r="H655">
        <v>65000000</v>
      </c>
      <c r="I655">
        <v>2012</v>
      </c>
      <c r="J655">
        <v>7.4</v>
      </c>
      <c r="K655" t="s">
        <v>4657</v>
      </c>
      <c r="L655" t="s">
        <v>1224</v>
      </c>
      <c r="M655" t="s">
        <v>7881</v>
      </c>
      <c r="N655" t="s">
        <v>8358</v>
      </c>
    </row>
    <row r="656" spans="1:14" x14ac:dyDescent="0.3">
      <c r="A656" t="s">
        <v>158</v>
      </c>
      <c r="B656">
        <v>136</v>
      </c>
      <c r="C656">
        <v>171383253</v>
      </c>
      <c r="D656" t="s">
        <v>231</v>
      </c>
      <c r="E656" t="s">
        <v>9029</v>
      </c>
      <c r="F656" t="s">
        <v>13</v>
      </c>
      <c r="G656" t="s">
        <v>14</v>
      </c>
      <c r="H656">
        <v>63000000</v>
      </c>
      <c r="I656">
        <v>1999</v>
      </c>
      <c r="J656">
        <v>8.6999999999999993</v>
      </c>
      <c r="K656" t="s">
        <v>476</v>
      </c>
      <c r="L656" t="s">
        <v>4295</v>
      </c>
    </row>
    <row r="657" spans="1:16" x14ac:dyDescent="0.3">
      <c r="A657" t="s">
        <v>302</v>
      </c>
      <c r="B657">
        <v>140</v>
      </c>
      <c r="C657">
        <v>172071312</v>
      </c>
      <c r="D657" t="s">
        <v>785</v>
      </c>
      <c r="E657" t="s">
        <v>9030</v>
      </c>
      <c r="F657" t="s">
        <v>13</v>
      </c>
      <c r="G657" t="s">
        <v>14</v>
      </c>
      <c r="H657">
        <v>62000000</v>
      </c>
      <c r="I657">
        <v>1995</v>
      </c>
      <c r="J657">
        <v>7.6</v>
      </c>
      <c r="K657" t="s">
        <v>340</v>
      </c>
      <c r="L657" t="s">
        <v>1224</v>
      </c>
      <c r="M657" t="s">
        <v>7881</v>
      </c>
    </row>
    <row r="658" spans="1:16" x14ac:dyDescent="0.3">
      <c r="A658" t="s">
        <v>468</v>
      </c>
      <c r="B658">
        <v>113</v>
      </c>
      <c r="C658">
        <v>119412921</v>
      </c>
      <c r="D658" t="s">
        <v>231</v>
      </c>
      <c r="E658" t="s">
        <v>8593</v>
      </c>
      <c r="F658" t="s">
        <v>13</v>
      </c>
      <c r="G658" t="s">
        <v>14</v>
      </c>
      <c r="H658">
        <v>65000000</v>
      </c>
      <c r="I658">
        <v>1990</v>
      </c>
      <c r="J658">
        <v>7.5</v>
      </c>
      <c r="K658" t="s">
        <v>476</v>
      </c>
      <c r="L658" t="s">
        <v>4295</v>
      </c>
    </row>
    <row r="659" spans="1:16" x14ac:dyDescent="0.3">
      <c r="A659" t="s">
        <v>1314</v>
      </c>
      <c r="B659">
        <v>104</v>
      </c>
      <c r="C659">
        <v>139225854</v>
      </c>
      <c r="D659" t="s">
        <v>184</v>
      </c>
      <c r="E659" t="s">
        <v>9031</v>
      </c>
      <c r="F659" t="s">
        <v>13</v>
      </c>
      <c r="G659" t="s">
        <v>14</v>
      </c>
      <c r="H659">
        <v>60000000</v>
      </c>
      <c r="I659">
        <v>2002</v>
      </c>
      <c r="J659">
        <v>5.5</v>
      </c>
      <c r="K659" t="s">
        <v>600</v>
      </c>
      <c r="L659" t="s">
        <v>6304</v>
      </c>
      <c r="M659" t="s">
        <v>455</v>
      </c>
    </row>
    <row r="660" spans="1:16" x14ac:dyDescent="0.3">
      <c r="A660" t="s">
        <v>1316</v>
      </c>
      <c r="B660">
        <v>158</v>
      </c>
      <c r="C660">
        <v>148775460</v>
      </c>
      <c r="D660" t="s">
        <v>1025</v>
      </c>
      <c r="E660" t="s">
        <v>9032</v>
      </c>
      <c r="F660" t="s">
        <v>13</v>
      </c>
      <c r="G660" t="s">
        <v>14</v>
      </c>
      <c r="H660">
        <v>61000000</v>
      </c>
      <c r="I660">
        <v>2012</v>
      </c>
      <c r="J660">
        <v>7.6</v>
      </c>
      <c r="K660" t="s">
        <v>1224</v>
      </c>
      <c r="L660" t="s">
        <v>6060</v>
      </c>
      <c r="M660" t="s">
        <v>6856</v>
      </c>
    </row>
    <row r="661" spans="1:16" x14ac:dyDescent="0.3">
      <c r="A661" t="s">
        <v>1318</v>
      </c>
      <c r="B661">
        <v>119</v>
      </c>
      <c r="C661">
        <v>115731542</v>
      </c>
      <c r="D661" t="s">
        <v>507</v>
      </c>
      <c r="E661" t="s">
        <v>9033</v>
      </c>
      <c r="F661" t="s">
        <v>13</v>
      </c>
      <c r="G661" t="s">
        <v>14</v>
      </c>
      <c r="H661">
        <v>65000000</v>
      </c>
      <c r="I661">
        <v>1998</v>
      </c>
      <c r="J661">
        <v>6.5</v>
      </c>
      <c r="K661" t="s">
        <v>600</v>
      </c>
      <c r="L661" t="s">
        <v>1224</v>
      </c>
      <c r="M661" t="s">
        <v>6856</v>
      </c>
    </row>
    <row r="662" spans="1:16" x14ac:dyDescent="0.3">
      <c r="A662" t="s">
        <v>631</v>
      </c>
      <c r="B662">
        <v>106</v>
      </c>
      <c r="C662">
        <v>100468793</v>
      </c>
      <c r="D662" t="s">
        <v>600</v>
      </c>
      <c r="E662" t="s">
        <v>9034</v>
      </c>
      <c r="F662" t="s">
        <v>13</v>
      </c>
      <c r="G662" t="s">
        <v>14</v>
      </c>
      <c r="H662">
        <v>65000000</v>
      </c>
      <c r="I662">
        <v>2008</v>
      </c>
      <c r="J662">
        <v>6.9</v>
      </c>
      <c r="K662" t="s">
        <v>600</v>
      </c>
    </row>
    <row r="663" spans="1:16" x14ac:dyDescent="0.3">
      <c r="A663" t="s">
        <v>115</v>
      </c>
      <c r="B663">
        <v>136</v>
      </c>
      <c r="C663">
        <v>93771072</v>
      </c>
      <c r="D663" t="s">
        <v>1321</v>
      </c>
      <c r="E663" t="s">
        <v>9035</v>
      </c>
      <c r="F663" t="s">
        <v>13</v>
      </c>
      <c r="G663" t="s">
        <v>14</v>
      </c>
      <c r="H663">
        <v>65000000</v>
      </c>
      <c r="I663">
        <v>1998</v>
      </c>
      <c r="J663">
        <v>6.7</v>
      </c>
      <c r="K663" t="s">
        <v>476</v>
      </c>
      <c r="L663" t="s">
        <v>340</v>
      </c>
      <c r="M663" t="s">
        <v>600</v>
      </c>
      <c r="N663" t="s">
        <v>6856</v>
      </c>
      <c r="O663" t="s">
        <v>3630</v>
      </c>
      <c r="P663" t="s">
        <v>5244</v>
      </c>
    </row>
    <row r="664" spans="1:16" x14ac:dyDescent="0.3">
      <c r="A664" t="s">
        <v>917</v>
      </c>
      <c r="B664">
        <v>95</v>
      </c>
      <c r="C664">
        <v>100448498</v>
      </c>
      <c r="D664" t="s">
        <v>912</v>
      </c>
      <c r="E664" t="s">
        <v>9036</v>
      </c>
      <c r="F664" t="s">
        <v>13</v>
      </c>
      <c r="G664" t="s">
        <v>14</v>
      </c>
      <c r="H664">
        <v>65000000</v>
      </c>
      <c r="I664">
        <v>2010</v>
      </c>
      <c r="J664">
        <v>6.6</v>
      </c>
      <c r="K664" t="s">
        <v>600</v>
      </c>
      <c r="L664" t="s">
        <v>1224</v>
      </c>
    </row>
    <row r="665" spans="1:16" x14ac:dyDescent="0.3">
      <c r="A665" t="s">
        <v>202</v>
      </c>
      <c r="B665">
        <v>137</v>
      </c>
      <c r="C665">
        <v>115603980</v>
      </c>
      <c r="D665" t="s">
        <v>1325</v>
      </c>
      <c r="E665" t="s">
        <v>9037</v>
      </c>
      <c r="F665" t="s">
        <v>13</v>
      </c>
      <c r="G665" t="s">
        <v>14</v>
      </c>
      <c r="H665">
        <v>65000000</v>
      </c>
      <c r="I665">
        <v>2014</v>
      </c>
      <c r="J665">
        <v>7.2</v>
      </c>
      <c r="K665" t="s">
        <v>4657</v>
      </c>
      <c r="L665" t="s">
        <v>1224</v>
      </c>
      <c r="M665" t="s">
        <v>8359</v>
      </c>
      <c r="N665" t="s">
        <v>8358</v>
      </c>
    </row>
    <row r="666" spans="1:16" x14ac:dyDescent="0.3">
      <c r="A666" t="s">
        <v>1327</v>
      </c>
      <c r="B666">
        <v>130</v>
      </c>
      <c r="C666">
        <v>90454043</v>
      </c>
      <c r="D666" t="s">
        <v>19</v>
      </c>
      <c r="E666" t="s">
        <v>9038</v>
      </c>
      <c r="F666" t="s">
        <v>13</v>
      </c>
      <c r="G666" t="s">
        <v>14</v>
      </c>
      <c r="H666">
        <v>65000000</v>
      </c>
      <c r="I666">
        <v>2000</v>
      </c>
      <c r="J666">
        <v>6.4</v>
      </c>
      <c r="K666" t="s">
        <v>476</v>
      </c>
      <c r="L666" t="s">
        <v>340</v>
      </c>
      <c r="M666" t="s">
        <v>3630</v>
      </c>
    </row>
    <row r="667" spans="1:16" x14ac:dyDescent="0.3">
      <c r="A667" t="s">
        <v>754</v>
      </c>
      <c r="B667">
        <v>124</v>
      </c>
      <c r="C667">
        <v>84049211</v>
      </c>
      <c r="D667" t="s">
        <v>19</v>
      </c>
      <c r="E667" t="s">
        <v>9039</v>
      </c>
      <c r="F667" t="s">
        <v>13</v>
      </c>
      <c r="G667" t="s">
        <v>14</v>
      </c>
      <c r="H667">
        <v>70000000</v>
      </c>
      <c r="I667">
        <v>1993</v>
      </c>
      <c r="J667">
        <v>6.4</v>
      </c>
      <c r="K667" t="s">
        <v>476</v>
      </c>
      <c r="L667" t="s">
        <v>340</v>
      </c>
      <c r="M667" t="s">
        <v>3630</v>
      </c>
    </row>
    <row r="668" spans="1:16" x14ac:dyDescent="0.3">
      <c r="A668" t="s">
        <v>480</v>
      </c>
      <c r="B668">
        <v>108</v>
      </c>
      <c r="C668">
        <v>70450000</v>
      </c>
      <c r="D668" t="s">
        <v>123</v>
      </c>
      <c r="E668" t="s">
        <v>9040</v>
      </c>
      <c r="F668" t="s">
        <v>13</v>
      </c>
      <c r="G668" t="s">
        <v>14</v>
      </c>
      <c r="H668">
        <v>50000000</v>
      </c>
      <c r="I668">
        <v>1996</v>
      </c>
      <c r="J668">
        <v>6</v>
      </c>
      <c r="K668" t="s">
        <v>476</v>
      </c>
      <c r="L668" t="s">
        <v>8356</v>
      </c>
      <c r="M668" t="s">
        <v>3630</v>
      </c>
    </row>
    <row r="669" spans="1:16" x14ac:dyDescent="0.3">
      <c r="A669" t="s">
        <v>253</v>
      </c>
      <c r="B669">
        <v>104</v>
      </c>
      <c r="C669">
        <v>69688384</v>
      </c>
      <c r="D669" t="s">
        <v>184</v>
      </c>
      <c r="E669" t="s">
        <v>9041</v>
      </c>
      <c r="F669" t="s">
        <v>13</v>
      </c>
      <c r="G669" t="s">
        <v>14</v>
      </c>
      <c r="H669">
        <v>60000000</v>
      </c>
      <c r="I669">
        <v>2000</v>
      </c>
      <c r="J669">
        <v>6.1</v>
      </c>
      <c r="K669" t="s">
        <v>600</v>
      </c>
      <c r="L669" t="s">
        <v>6304</v>
      </c>
      <c r="M669" t="s">
        <v>455</v>
      </c>
    </row>
    <row r="670" spans="1:16" x14ac:dyDescent="0.3">
      <c r="A670" t="s">
        <v>272</v>
      </c>
      <c r="B670">
        <v>129</v>
      </c>
      <c r="C670">
        <v>70236496</v>
      </c>
      <c r="D670" t="s">
        <v>1015</v>
      </c>
      <c r="E670" t="s">
        <v>9042</v>
      </c>
      <c r="F670" t="s">
        <v>13</v>
      </c>
      <c r="G670" t="s">
        <v>14</v>
      </c>
      <c r="H670">
        <v>63000000</v>
      </c>
      <c r="I670">
        <v>2006</v>
      </c>
      <c r="J670">
        <v>6</v>
      </c>
      <c r="K670" t="s">
        <v>1224</v>
      </c>
      <c r="L670" t="s">
        <v>7881</v>
      </c>
      <c r="M670" t="s">
        <v>3630</v>
      </c>
    </row>
    <row r="671" spans="1:16" x14ac:dyDescent="0.3">
      <c r="A671" t="s">
        <v>134</v>
      </c>
      <c r="B671">
        <v>117</v>
      </c>
      <c r="C671">
        <v>63695760</v>
      </c>
      <c r="D671" t="s">
        <v>1224</v>
      </c>
      <c r="E671" t="s">
        <v>9043</v>
      </c>
      <c r="F671" t="s">
        <v>13</v>
      </c>
      <c r="G671" t="s">
        <v>14</v>
      </c>
      <c r="H671">
        <v>65000000</v>
      </c>
      <c r="I671">
        <v>2003</v>
      </c>
      <c r="J671">
        <v>6.4</v>
      </c>
      <c r="K671" t="s">
        <v>1224</v>
      </c>
    </row>
    <row r="672" spans="1:16" x14ac:dyDescent="0.3">
      <c r="A672" t="s">
        <v>1334</v>
      </c>
      <c r="B672">
        <v>99</v>
      </c>
      <c r="C672">
        <v>59617068</v>
      </c>
      <c r="D672" t="s">
        <v>606</v>
      </c>
      <c r="E672" t="s">
        <v>9044</v>
      </c>
      <c r="F672" t="s">
        <v>13</v>
      </c>
      <c r="G672" t="s">
        <v>14</v>
      </c>
      <c r="H672">
        <v>65000000</v>
      </c>
      <c r="I672">
        <v>2012</v>
      </c>
      <c r="J672">
        <v>6.4</v>
      </c>
      <c r="K672" t="s">
        <v>600</v>
      </c>
      <c r="L672" t="s">
        <v>6856</v>
      </c>
    </row>
    <row r="673" spans="1:16" x14ac:dyDescent="0.3">
      <c r="A673" t="s">
        <v>1336</v>
      </c>
      <c r="B673">
        <v>159</v>
      </c>
      <c r="C673">
        <v>55637680</v>
      </c>
      <c r="D673" t="s">
        <v>701</v>
      </c>
      <c r="E673" t="s">
        <v>9045</v>
      </c>
      <c r="F673" t="s">
        <v>13</v>
      </c>
      <c r="G673" t="s">
        <v>21</v>
      </c>
      <c r="H673">
        <v>65000000</v>
      </c>
      <c r="I673">
        <v>1999</v>
      </c>
      <c r="J673">
        <v>7.3</v>
      </c>
      <c r="K673" t="s">
        <v>1224</v>
      </c>
      <c r="L673" t="s">
        <v>8357</v>
      </c>
      <c r="M673" t="s">
        <v>3630</v>
      </c>
    </row>
    <row r="674" spans="1:16" x14ac:dyDescent="0.3">
      <c r="A674" t="s">
        <v>1338</v>
      </c>
      <c r="B674">
        <v>118</v>
      </c>
      <c r="C674">
        <v>85911262</v>
      </c>
      <c r="D674" t="s">
        <v>1339</v>
      </c>
      <c r="E674" t="s">
        <v>9046</v>
      </c>
      <c r="F674" t="s">
        <v>13</v>
      </c>
      <c r="G674" t="s">
        <v>14</v>
      </c>
      <c r="H674">
        <v>65000000</v>
      </c>
      <c r="I674">
        <v>2014</v>
      </c>
      <c r="J674">
        <v>5.2</v>
      </c>
      <c r="K674" t="s">
        <v>600</v>
      </c>
      <c r="L674" t="s">
        <v>1224</v>
      </c>
      <c r="M674" t="s">
        <v>6304</v>
      </c>
      <c r="N674" t="s">
        <v>6060</v>
      </c>
    </row>
    <row r="675" spans="1:16" x14ac:dyDescent="0.3">
      <c r="A675" t="s">
        <v>1341</v>
      </c>
      <c r="B675">
        <v>105</v>
      </c>
      <c r="C675">
        <v>53846915</v>
      </c>
      <c r="D675" t="s">
        <v>1121</v>
      </c>
      <c r="E675" t="s">
        <v>9047</v>
      </c>
      <c r="F675" t="s">
        <v>13</v>
      </c>
      <c r="G675" t="s">
        <v>14</v>
      </c>
      <c r="H675">
        <v>50100000</v>
      </c>
      <c r="I675">
        <v>2015</v>
      </c>
      <c r="J675">
        <v>6.6</v>
      </c>
      <c r="K675" t="s">
        <v>600</v>
      </c>
      <c r="L675" t="s">
        <v>8356</v>
      </c>
      <c r="M675" t="s">
        <v>1224</v>
      </c>
      <c r="N675" t="s">
        <v>6856</v>
      </c>
    </row>
    <row r="676" spans="1:16" x14ac:dyDescent="0.3">
      <c r="A676" t="s">
        <v>120</v>
      </c>
      <c r="B676">
        <v>103</v>
      </c>
      <c r="C676">
        <v>54758461</v>
      </c>
      <c r="D676" t="s">
        <v>510</v>
      </c>
      <c r="E676" t="s">
        <v>9048</v>
      </c>
      <c r="F676" t="s">
        <v>13</v>
      </c>
      <c r="G676" t="s">
        <v>14</v>
      </c>
      <c r="H676">
        <v>65000000</v>
      </c>
      <c r="I676">
        <v>2012</v>
      </c>
      <c r="J676">
        <v>6.3</v>
      </c>
      <c r="K676" t="s">
        <v>476</v>
      </c>
      <c r="L676" t="s">
        <v>600</v>
      </c>
      <c r="M676" t="s">
        <v>6856</v>
      </c>
    </row>
    <row r="677" spans="1:16" x14ac:dyDescent="0.3">
      <c r="A677" t="s">
        <v>1344</v>
      </c>
      <c r="B677">
        <v>122</v>
      </c>
      <c r="C677">
        <v>52397389</v>
      </c>
      <c r="D677" t="s">
        <v>1345</v>
      </c>
      <c r="E677" t="s">
        <v>9049</v>
      </c>
      <c r="F677" t="s">
        <v>13</v>
      </c>
      <c r="G677" t="s">
        <v>14</v>
      </c>
      <c r="H677">
        <v>65000000</v>
      </c>
      <c r="I677">
        <v>2004</v>
      </c>
      <c r="J677">
        <v>5.9</v>
      </c>
      <c r="K677" t="s">
        <v>476</v>
      </c>
      <c r="L677" t="s">
        <v>340</v>
      </c>
      <c r="M677" t="s">
        <v>455</v>
      </c>
      <c r="N677" t="s">
        <v>2271</v>
      </c>
      <c r="O677" t="s">
        <v>4295</v>
      </c>
      <c r="P677" t="s">
        <v>3630</v>
      </c>
    </row>
    <row r="678" spans="1:16" x14ac:dyDescent="0.3">
      <c r="A678" t="s">
        <v>827</v>
      </c>
      <c r="B678">
        <v>114</v>
      </c>
      <c r="C678" t="s">
        <v>8351</v>
      </c>
      <c r="D678" t="s">
        <v>526</v>
      </c>
      <c r="E678" t="s">
        <v>9050</v>
      </c>
      <c r="F678" t="s">
        <v>13</v>
      </c>
      <c r="G678" t="s">
        <v>14</v>
      </c>
      <c r="H678">
        <v>16900000</v>
      </c>
      <c r="I678">
        <v>1984</v>
      </c>
      <c r="J678">
        <v>6.4</v>
      </c>
      <c r="K678" t="s">
        <v>476</v>
      </c>
      <c r="L678" t="s">
        <v>1224</v>
      </c>
      <c r="M678" t="s">
        <v>8358</v>
      </c>
    </row>
    <row r="679" spans="1:16" x14ac:dyDescent="0.3">
      <c r="A679" t="s">
        <v>1098</v>
      </c>
      <c r="B679">
        <v>143</v>
      </c>
      <c r="C679">
        <v>38966057</v>
      </c>
      <c r="D679" t="s">
        <v>912</v>
      </c>
      <c r="E679" t="s">
        <v>9051</v>
      </c>
      <c r="F679" t="s">
        <v>13</v>
      </c>
      <c r="G679" t="s">
        <v>525</v>
      </c>
      <c r="H679">
        <v>65000000</v>
      </c>
      <c r="I679">
        <v>1998</v>
      </c>
      <c r="J679">
        <v>6.7</v>
      </c>
      <c r="K679" t="s">
        <v>600</v>
      </c>
      <c r="L679" t="s">
        <v>1224</v>
      </c>
    </row>
    <row r="680" spans="1:16" x14ac:dyDescent="0.3">
      <c r="A680" t="s">
        <v>845</v>
      </c>
      <c r="B680">
        <v>96</v>
      </c>
      <c r="C680">
        <v>42345531</v>
      </c>
      <c r="D680" t="s">
        <v>803</v>
      </c>
      <c r="E680" t="s">
        <v>9052</v>
      </c>
      <c r="F680" t="s">
        <v>13</v>
      </c>
      <c r="G680" t="s">
        <v>275</v>
      </c>
      <c r="H680">
        <v>65000000</v>
      </c>
      <c r="I680">
        <v>2012</v>
      </c>
      <c r="J680">
        <v>5.4</v>
      </c>
      <c r="K680" t="s">
        <v>476</v>
      </c>
      <c r="L680" t="s">
        <v>2271</v>
      </c>
      <c r="M680" t="s">
        <v>4295</v>
      </c>
      <c r="N680" t="s">
        <v>3630</v>
      </c>
    </row>
    <row r="681" spans="1:16" x14ac:dyDescent="0.3">
      <c r="A681" t="s">
        <v>845</v>
      </c>
      <c r="B681">
        <v>111</v>
      </c>
      <c r="C681">
        <v>36064910</v>
      </c>
      <c r="D681" t="s">
        <v>1013</v>
      </c>
      <c r="E681" t="s">
        <v>9053</v>
      </c>
      <c r="F681" t="s">
        <v>13</v>
      </c>
      <c r="G681" t="s">
        <v>14</v>
      </c>
      <c r="H681">
        <v>45000000</v>
      </c>
      <c r="I681">
        <v>2008</v>
      </c>
      <c r="J681">
        <v>6.4</v>
      </c>
      <c r="K681" t="s">
        <v>476</v>
      </c>
      <c r="L681" t="s">
        <v>4295</v>
      </c>
      <c r="M681" t="s">
        <v>3630</v>
      </c>
    </row>
    <row r="682" spans="1:16" x14ac:dyDescent="0.3">
      <c r="A682" t="s">
        <v>754</v>
      </c>
      <c r="B682">
        <v>121</v>
      </c>
      <c r="C682">
        <v>33328051</v>
      </c>
      <c r="D682" t="s">
        <v>401</v>
      </c>
      <c r="E682" t="s">
        <v>9054</v>
      </c>
      <c r="F682" t="s">
        <v>13</v>
      </c>
      <c r="G682" t="s">
        <v>14</v>
      </c>
      <c r="H682">
        <v>65000000</v>
      </c>
      <c r="I682">
        <v>1996</v>
      </c>
      <c r="J682">
        <v>6.7</v>
      </c>
      <c r="K682" t="s">
        <v>476</v>
      </c>
      <c r="L682" t="s">
        <v>8356</v>
      </c>
      <c r="M682" t="s">
        <v>1224</v>
      </c>
      <c r="N682" t="s">
        <v>8357</v>
      </c>
      <c r="O682" t="s">
        <v>3630</v>
      </c>
    </row>
    <row r="683" spans="1:16" x14ac:dyDescent="0.3">
      <c r="A683" t="s">
        <v>1352</v>
      </c>
      <c r="B683">
        <v>135</v>
      </c>
      <c r="C683">
        <v>32598931</v>
      </c>
      <c r="D683" t="s">
        <v>330</v>
      </c>
      <c r="E683" t="s">
        <v>9055</v>
      </c>
      <c r="F683" t="s">
        <v>13</v>
      </c>
      <c r="G683" t="s">
        <v>14</v>
      </c>
      <c r="H683">
        <v>65000000</v>
      </c>
      <c r="I683">
        <v>2000</v>
      </c>
      <c r="J683">
        <v>6.2</v>
      </c>
      <c r="K683" t="s">
        <v>476</v>
      </c>
      <c r="L683" t="s">
        <v>1224</v>
      </c>
      <c r="M683" t="s">
        <v>3630</v>
      </c>
    </row>
    <row r="684" spans="1:16" x14ac:dyDescent="0.3">
      <c r="A684" t="s">
        <v>93</v>
      </c>
      <c r="B684">
        <v>101</v>
      </c>
      <c r="C684">
        <v>28045540</v>
      </c>
      <c r="D684" t="s">
        <v>63</v>
      </c>
      <c r="E684" t="s">
        <v>9056</v>
      </c>
      <c r="F684" t="s">
        <v>13</v>
      </c>
      <c r="G684" t="s">
        <v>14</v>
      </c>
      <c r="H684">
        <v>65000000</v>
      </c>
      <c r="I684">
        <v>2005</v>
      </c>
      <c r="J684">
        <v>6.1</v>
      </c>
      <c r="K684" t="s">
        <v>476</v>
      </c>
      <c r="L684" t="s">
        <v>340</v>
      </c>
      <c r="M684" t="s">
        <v>600</v>
      </c>
      <c r="N684" t="s">
        <v>6304</v>
      </c>
      <c r="O684" t="s">
        <v>455</v>
      </c>
      <c r="P684" t="s">
        <v>4295</v>
      </c>
    </row>
    <row r="685" spans="1:16" x14ac:dyDescent="0.3">
      <c r="A685" t="s">
        <v>245</v>
      </c>
      <c r="B685">
        <v>151</v>
      </c>
      <c r="C685">
        <v>37023395</v>
      </c>
      <c r="D685" t="s">
        <v>1224</v>
      </c>
      <c r="E685" t="s">
        <v>9057</v>
      </c>
      <c r="F685" t="s">
        <v>13</v>
      </c>
      <c r="G685" t="s">
        <v>14</v>
      </c>
      <c r="H685">
        <v>63000000</v>
      </c>
      <c r="I685">
        <v>1999</v>
      </c>
      <c r="J685">
        <v>8.8000000000000007</v>
      </c>
      <c r="K685" t="s">
        <v>1224</v>
      </c>
    </row>
    <row r="686" spans="1:16" x14ac:dyDescent="0.3">
      <c r="A686" t="s">
        <v>120</v>
      </c>
      <c r="B686">
        <v>131</v>
      </c>
      <c r="C686">
        <v>43532294</v>
      </c>
      <c r="D686" t="s">
        <v>1356</v>
      </c>
      <c r="E686" t="s">
        <v>9058</v>
      </c>
      <c r="F686" t="s">
        <v>13</v>
      </c>
      <c r="G686" t="s">
        <v>14</v>
      </c>
      <c r="H686">
        <v>65000000</v>
      </c>
      <c r="I686">
        <v>2006</v>
      </c>
      <c r="J686">
        <v>7.1</v>
      </c>
      <c r="K686" t="s">
        <v>1224</v>
      </c>
      <c r="L686" t="s">
        <v>8359</v>
      </c>
    </row>
    <row r="687" spans="1:16" x14ac:dyDescent="0.3">
      <c r="A687" t="s">
        <v>8351</v>
      </c>
      <c r="B687">
        <v>60</v>
      </c>
      <c r="C687" t="s">
        <v>8351</v>
      </c>
      <c r="D687" t="s">
        <v>1104</v>
      </c>
      <c r="E687" t="s">
        <v>9059</v>
      </c>
      <c r="F687" t="s">
        <v>13</v>
      </c>
      <c r="G687" t="s">
        <v>21</v>
      </c>
      <c r="H687" t="s">
        <v>8351</v>
      </c>
      <c r="I687" t="s">
        <v>8351</v>
      </c>
      <c r="J687">
        <v>8.1</v>
      </c>
      <c r="K687" t="s">
        <v>8356</v>
      </c>
      <c r="L687" t="s">
        <v>1224</v>
      </c>
      <c r="M687" t="s">
        <v>8357</v>
      </c>
    </row>
    <row r="688" spans="1:16" x14ac:dyDescent="0.3">
      <c r="A688" t="s">
        <v>1359</v>
      </c>
      <c r="B688">
        <v>100</v>
      </c>
      <c r="C688">
        <v>17218080</v>
      </c>
      <c r="D688" t="s">
        <v>584</v>
      </c>
      <c r="E688" t="s">
        <v>9060</v>
      </c>
      <c r="F688" t="s">
        <v>13</v>
      </c>
      <c r="G688" t="s">
        <v>14</v>
      </c>
      <c r="H688">
        <v>70000000</v>
      </c>
      <c r="I688">
        <v>1991</v>
      </c>
      <c r="J688">
        <v>5.7</v>
      </c>
      <c r="K688" t="s">
        <v>476</v>
      </c>
      <c r="L688" t="s">
        <v>340</v>
      </c>
      <c r="M688" t="s">
        <v>600</v>
      </c>
    </row>
    <row r="689" spans="1:16" x14ac:dyDescent="0.3">
      <c r="A689" t="s">
        <v>1318</v>
      </c>
      <c r="B689">
        <v>105</v>
      </c>
      <c r="C689">
        <v>10014234</v>
      </c>
      <c r="D689" t="s">
        <v>359</v>
      </c>
      <c r="E689" t="s">
        <v>9061</v>
      </c>
      <c r="F689" t="s">
        <v>13</v>
      </c>
      <c r="G689" t="s">
        <v>525</v>
      </c>
      <c r="H689">
        <v>65000000</v>
      </c>
      <c r="I689">
        <v>2000</v>
      </c>
      <c r="J689">
        <v>5</v>
      </c>
      <c r="K689" t="s">
        <v>600</v>
      </c>
      <c r="L689" t="s">
        <v>8356</v>
      </c>
    </row>
    <row r="690" spans="1:16" x14ac:dyDescent="0.3">
      <c r="A690" t="s">
        <v>1363</v>
      </c>
      <c r="B690">
        <v>92</v>
      </c>
      <c r="C690">
        <v>19059018</v>
      </c>
      <c r="D690" t="s">
        <v>1364</v>
      </c>
      <c r="E690" t="s">
        <v>9062</v>
      </c>
      <c r="F690" t="s">
        <v>13</v>
      </c>
      <c r="G690" t="s">
        <v>133</v>
      </c>
      <c r="H690">
        <v>65000000</v>
      </c>
      <c r="I690">
        <v>2014</v>
      </c>
      <c r="J690">
        <v>5.0999999999999996</v>
      </c>
      <c r="K690" t="s">
        <v>476</v>
      </c>
      <c r="L690" t="s">
        <v>455</v>
      </c>
      <c r="M690" t="s">
        <v>4295</v>
      </c>
      <c r="N690" t="s">
        <v>3630</v>
      </c>
    </row>
    <row r="691" spans="1:16" x14ac:dyDescent="0.3">
      <c r="A691" t="s">
        <v>1366</v>
      </c>
      <c r="B691">
        <v>130</v>
      </c>
      <c r="C691">
        <v>1987287</v>
      </c>
      <c r="D691" t="s">
        <v>705</v>
      </c>
      <c r="E691" t="s">
        <v>9063</v>
      </c>
      <c r="F691" t="s">
        <v>13</v>
      </c>
      <c r="G691" t="s">
        <v>21</v>
      </c>
      <c r="H691">
        <v>50000000</v>
      </c>
      <c r="I691">
        <v>2005</v>
      </c>
      <c r="J691">
        <v>6.9</v>
      </c>
      <c r="K691" t="s">
        <v>8356</v>
      </c>
      <c r="L691" t="s">
        <v>1224</v>
      </c>
    </row>
    <row r="692" spans="1:16" x14ac:dyDescent="0.3">
      <c r="A692" t="s">
        <v>1298</v>
      </c>
      <c r="B692">
        <v>100</v>
      </c>
      <c r="C692">
        <v>24407944</v>
      </c>
      <c r="D692" t="s">
        <v>1079</v>
      </c>
      <c r="E692" t="s">
        <v>9064</v>
      </c>
      <c r="F692" t="s">
        <v>13</v>
      </c>
      <c r="G692" t="s">
        <v>100</v>
      </c>
      <c r="H692">
        <v>43000000</v>
      </c>
      <c r="I692">
        <v>2005</v>
      </c>
      <c r="J692">
        <v>4.8</v>
      </c>
      <c r="K692" t="s">
        <v>476</v>
      </c>
      <c r="L692" t="s">
        <v>8356</v>
      </c>
      <c r="M692" t="s">
        <v>455</v>
      </c>
      <c r="N692" t="s">
        <v>3630</v>
      </c>
    </row>
    <row r="693" spans="1:16" x14ac:dyDescent="0.3">
      <c r="A693" t="s">
        <v>1369</v>
      </c>
      <c r="B693">
        <v>102</v>
      </c>
      <c r="C693">
        <v>13750556</v>
      </c>
      <c r="D693" t="s">
        <v>123</v>
      </c>
      <c r="E693" t="s">
        <v>9065</v>
      </c>
      <c r="F693" t="s">
        <v>13</v>
      </c>
      <c r="G693" t="s">
        <v>14</v>
      </c>
      <c r="H693">
        <v>65000000</v>
      </c>
      <c r="I693">
        <v>2014</v>
      </c>
      <c r="J693">
        <v>6.5</v>
      </c>
      <c r="K693" t="s">
        <v>476</v>
      </c>
      <c r="L693" t="s">
        <v>8356</v>
      </c>
      <c r="M693" t="s">
        <v>3630</v>
      </c>
    </row>
    <row r="694" spans="1:16" x14ac:dyDescent="0.3">
      <c r="A694" t="s">
        <v>805</v>
      </c>
      <c r="B694">
        <v>133</v>
      </c>
      <c r="C694">
        <v>31054924</v>
      </c>
      <c r="D694" t="s">
        <v>1371</v>
      </c>
      <c r="E694" t="s">
        <v>9066</v>
      </c>
      <c r="F694" t="s">
        <v>13</v>
      </c>
      <c r="G694" t="s">
        <v>14</v>
      </c>
      <c r="H694">
        <v>64000000</v>
      </c>
      <c r="I694">
        <v>1999</v>
      </c>
      <c r="J694">
        <v>5.0999999999999996</v>
      </c>
      <c r="K694" t="s">
        <v>1224</v>
      </c>
      <c r="L694" t="s">
        <v>8357</v>
      </c>
      <c r="M694" t="s">
        <v>6856</v>
      </c>
    </row>
    <row r="695" spans="1:16" x14ac:dyDescent="0.3">
      <c r="A695" t="s">
        <v>1373</v>
      </c>
      <c r="B695">
        <v>121</v>
      </c>
      <c r="C695">
        <v>43247140</v>
      </c>
      <c r="D695" t="s">
        <v>1374</v>
      </c>
      <c r="E695" t="s">
        <v>9067</v>
      </c>
      <c r="F695" t="s">
        <v>13</v>
      </c>
      <c r="G695" t="s">
        <v>21</v>
      </c>
      <c r="H695">
        <v>55000000</v>
      </c>
      <c r="I695">
        <v>2015</v>
      </c>
      <c r="J695">
        <v>7.1</v>
      </c>
      <c r="K695" t="s">
        <v>340</v>
      </c>
      <c r="L695" t="s">
        <v>4657</v>
      </c>
      <c r="M695" t="s">
        <v>1224</v>
      </c>
      <c r="N695" t="s">
        <v>7881</v>
      </c>
      <c r="O695" t="s">
        <v>8359</v>
      </c>
      <c r="P695" t="s">
        <v>3630</v>
      </c>
    </row>
    <row r="696" spans="1:16" x14ac:dyDescent="0.3">
      <c r="A696" t="s">
        <v>670</v>
      </c>
      <c r="B696">
        <v>147</v>
      </c>
      <c r="C696">
        <v>2208939</v>
      </c>
      <c r="D696" t="s">
        <v>1376</v>
      </c>
      <c r="E696" t="s">
        <v>9068</v>
      </c>
      <c r="F696" t="s">
        <v>13</v>
      </c>
      <c r="G696" t="s">
        <v>275</v>
      </c>
      <c r="H696">
        <v>50000000</v>
      </c>
      <c r="I696">
        <v>2006</v>
      </c>
      <c r="J696">
        <v>7.5</v>
      </c>
      <c r="K696" t="s">
        <v>8356</v>
      </c>
      <c r="L696" t="s">
        <v>1224</v>
      </c>
      <c r="M696" t="s">
        <v>455</v>
      </c>
    </row>
    <row r="697" spans="1:16" x14ac:dyDescent="0.3">
      <c r="A697" t="s">
        <v>719</v>
      </c>
      <c r="B697">
        <v>94</v>
      </c>
      <c r="C697">
        <v>213079163</v>
      </c>
      <c r="D697" t="s">
        <v>632</v>
      </c>
      <c r="E697" t="s">
        <v>9069</v>
      </c>
      <c r="F697" t="s">
        <v>13</v>
      </c>
      <c r="G697" t="s">
        <v>14</v>
      </c>
      <c r="H697">
        <v>63000000</v>
      </c>
      <c r="I697">
        <v>2002</v>
      </c>
      <c r="J697">
        <v>6.2</v>
      </c>
      <c r="K697" t="s">
        <v>476</v>
      </c>
      <c r="L697" t="s">
        <v>600</v>
      </c>
      <c r="M697" t="s">
        <v>8356</v>
      </c>
    </row>
    <row r="698" spans="1:16" x14ac:dyDescent="0.3">
      <c r="A698" t="s">
        <v>334</v>
      </c>
      <c r="B698">
        <v>94</v>
      </c>
      <c r="C698">
        <v>19548064</v>
      </c>
      <c r="D698" t="s">
        <v>447</v>
      </c>
      <c r="E698" t="s">
        <v>9070</v>
      </c>
      <c r="F698" t="s">
        <v>13</v>
      </c>
      <c r="G698" t="s">
        <v>1380</v>
      </c>
      <c r="H698">
        <v>65000000</v>
      </c>
      <c r="I698">
        <v>2009</v>
      </c>
      <c r="J698">
        <v>6.3</v>
      </c>
      <c r="K698" t="s">
        <v>476</v>
      </c>
      <c r="L698" t="s">
        <v>4022</v>
      </c>
      <c r="M698" t="s">
        <v>600</v>
      </c>
      <c r="N698" t="s">
        <v>6304</v>
      </c>
      <c r="O698" t="s">
        <v>4295</v>
      </c>
    </row>
    <row r="699" spans="1:16" x14ac:dyDescent="0.3">
      <c r="A699" t="s">
        <v>139</v>
      </c>
      <c r="B699">
        <v>127</v>
      </c>
      <c r="C699">
        <v>356784000</v>
      </c>
      <c r="D699" t="s">
        <v>419</v>
      </c>
      <c r="E699" t="s">
        <v>9071</v>
      </c>
      <c r="F699" t="s">
        <v>13</v>
      </c>
      <c r="G699" t="s">
        <v>14</v>
      </c>
      <c r="H699">
        <v>63000000</v>
      </c>
      <c r="I699">
        <v>1993</v>
      </c>
      <c r="J699">
        <v>8.1</v>
      </c>
      <c r="K699" t="s">
        <v>340</v>
      </c>
      <c r="L699" t="s">
        <v>4295</v>
      </c>
      <c r="M699" t="s">
        <v>3630</v>
      </c>
    </row>
    <row r="700" spans="1:16" x14ac:dyDescent="0.3">
      <c r="A700" t="s">
        <v>1309</v>
      </c>
      <c r="B700">
        <v>212</v>
      </c>
      <c r="C700">
        <v>25052000</v>
      </c>
      <c r="D700" t="s">
        <v>1382</v>
      </c>
      <c r="E700" t="s">
        <v>9072</v>
      </c>
      <c r="F700" t="s">
        <v>13</v>
      </c>
      <c r="G700" t="s">
        <v>14</v>
      </c>
      <c r="H700">
        <v>63000000</v>
      </c>
      <c r="I700">
        <v>1994</v>
      </c>
      <c r="J700">
        <v>6.6</v>
      </c>
      <c r="K700" t="s">
        <v>340</v>
      </c>
      <c r="L700" t="s">
        <v>4657</v>
      </c>
      <c r="M700" t="s">
        <v>8356</v>
      </c>
      <c r="N700" t="s">
        <v>1224</v>
      </c>
      <c r="O700" t="s">
        <v>5244</v>
      </c>
    </row>
    <row r="701" spans="1:16" x14ac:dyDescent="0.3">
      <c r="A701" t="s">
        <v>427</v>
      </c>
      <c r="B701">
        <v>141</v>
      </c>
      <c r="C701">
        <v>122012710</v>
      </c>
      <c r="D701" t="s">
        <v>163</v>
      </c>
      <c r="E701" t="s">
        <v>9073</v>
      </c>
      <c r="F701" t="s">
        <v>13</v>
      </c>
      <c r="G701" t="s">
        <v>14</v>
      </c>
      <c r="H701">
        <v>62000000</v>
      </c>
      <c r="I701">
        <v>1994</v>
      </c>
      <c r="J701">
        <v>6.9</v>
      </c>
      <c r="K701" t="s">
        <v>476</v>
      </c>
      <c r="L701" t="s">
        <v>8356</v>
      </c>
      <c r="M701" t="s">
        <v>1224</v>
      </c>
      <c r="N701" t="s">
        <v>3630</v>
      </c>
    </row>
    <row r="702" spans="1:16" x14ac:dyDescent="0.3">
      <c r="A702" t="s">
        <v>1385</v>
      </c>
      <c r="B702">
        <v>103</v>
      </c>
      <c r="C702">
        <v>72413</v>
      </c>
      <c r="D702" t="s">
        <v>72</v>
      </c>
      <c r="E702" t="s">
        <v>9074</v>
      </c>
      <c r="F702" t="s">
        <v>710</v>
      </c>
      <c r="G702" t="s">
        <v>319</v>
      </c>
      <c r="H702">
        <v>65000000</v>
      </c>
      <c r="I702">
        <v>2015</v>
      </c>
      <c r="J702">
        <v>6.1</v>
      </c>
      <c r="K702" t="s">
        <v>476</v>
      </c>
      <c r="L702" t="s">
        <v>340</v>
      </c>
      <c r="M702" t="s">
        <v>1224</v>
      </c>
      <c r="N702" t="s">
        <v>7881</v>
      </c>
    </row>
    <row r="703" spans="1:16" x14ac:dyDescent="0.3">
      <c r="A703" t="s">
        <v>1387</v>
      </c>
      <c r="B703">
        <v>98</v>
      </c>
      <c r="C703">
        <v>58255287</v>
      </c>
      <c r="D703" t="s">
        <v>359</v>
      </c>
      <c r="E703" t="s">
        <v>9075</v>
      </c>
      <c r="F703" t="s">
        <v>13</v>
      </c>
      <c r="G703" t="s">
        <v>14</v>
      </c>
      <c r="H703">
        <v>64000000</v>
      </c>
      <c r="I703">
        <v>2006</v>
      </c>
      <c r="J703">
        <v>4.3</v>
      </c>
      <c r="K703" t="s">
        <v>600</v>
      </c>
      <c r="L703" t="s">
        <v>8356</v>
      </c>
    </row>
    <row r="704" spans="1:16" x14ac:dyDescent="0.3">
      <c r="A704" t="s">
        <v>230</v>
      </c>
      <c r="B704">
        <v>116</v>
      </c>
      <c r="C704">
        <v>77086030</v>
      </c>
      <c r="D704" t="s">
        <v>1389</v>
      </c>
      <c r="E704" t="s">
        <v>9076</v>
      </c>
      <c r="F704" t="s">
        <v>13</v>
      </c>
      <c r="G704" t="s">
        <v>525</v>
      </c>
      <c r="H704">
        <v>62000000</v>
      </c>
      <c r="I704">
        <v>2000</v>
      </c>
      <c r="J704">
        <v>6.6</v>
      </c>
      <c r="K704" t="s">
        <v>476</v>
      </c>
      <c r="L704" t="s">
        <v>8358</v>
      </c>
    </row>
    <row r="705" spans="1:15" x14ac:dyDescent="0.3">
      <c r="A705" t="s">
        <v>1391</v>
      </c>
      <c r="B705">
        <v>114</v>
      </c>
      <c r="C705">
        <v>65000000</v>
      </c>
      <c r="D705" t="s">
        <v>507</v>
      </c>
      <c r="E705" t="s">
        <v>9077</v>
      </c>
      <c r="F705" t="s">
        <v>13</v>
      </c>
      <c r="G705" t="s">
        <v>14</v>
      </c>
      <c r="H705">
        <v>62000000</v>
      </c>
      <c r="I705">
        <v>1995</v>
      </c>
      <c r="J705">
        <v>6.8</v>
      </c>
      <c r="K705" t="s">
        <v>600</v>
      </c>
      <c r="L705" t="s">
        <v>1224</v>
      </c>
      <c r="M705" t="s">
        <v>6856</v>
      </c>
    </row>
    <row r="706" spans="1:15" x14ac:dyDescent="0.3">
      <c r="A706" t="s">
        <v>1393</v>
      </c>
      <c r="B706">
        <v>87</v>
      </c>
      <c r="C706">
        <v>32178777</v>
      </c>
      <c r="D706" t="s">
        <v>1394</v>
      </c>
      <c r="E706" t="s">
        <v>9078</v>
      </c>
      <c r="F706" t="s">
        <v>13</v>
      </c>
      <c r="G706" t="s">
        <v>14</v>
      </c>
      <c r="H706">
        <v>62000000</v>
      </c>
      <c r="I706">
        <v>2008</v>
      </c>
      <c r="J706">
        <v>3.8</v>
      </c>
      <c r="K706" t="s">
        <v>600</v>
      </c>
      <c r="L706" t="s">
        <v>6856</v>
      </c>
      <c r="M706" t="s">
        <v>8359</v>
      </c>
    </row>
    <row r="707" spans="1:15" x14ac:dyDescent="0.3">
      <c r="A707" t="s">
        <v>1396</v>
      </c>
      <c r="B707">
        <v>125</v>
      </c>
      <c r="C707">
        <v>15738632</v>
      </c>
      <c r="D707" t="s">
        <v>150</v>
      </c>
      <c r="E707" t="s">
        <v>9079</v>
      </c>
      <c r="F707" t="s">
        <v>13</v>
      </c>
      <c r="G707" t="s">
        <v>14</v>
      </c>
      <c r="H707">
        <v>42000000</v>
      </c>
      <c r="I707">
        <v>2001</v>
      </c>
      <c r="J707">
        <v>5.9</v>
      </c>
      <c r="K707" t="s">
        <v>476</v>
      </c>
      <c r="L707" t="s">
        <v>600</v>
      </c>
      <c r="M707" t="s">
        <v>8356</v>
      </c>
      <c r="N707" t="s">
        <v>3630</v>
      </c>
    </row>
    <row r="708" spans="1:15" x14ac:dyDescent="0.3">
      <c r="A708" t="s">
        <v>637</v>
      </c>
      <c r="B708">
        <v>187</v>
      </c>
      <c r="C708">
        <v>54116191</v>
      </c>
      <c r="D708" t="s">
        <v>1398</v>
      </c>
      <c r="E708" t="s">
        <v>9080</v>
      </c>
      <c r="F708" t="s">
        <v>13</v>
      </c>
      <c r="G708" t="s">
        <v>14</v>
      </c>
      <c r="H708">
        <v>44000000</v>
      </c>
      <c r="I708">
        <v>2015</v>
      </c>
      <c r="J708">
        <v>7.9</v>
      </c>
      <c r="K708" t="s">
        <v>8356</v>
      </c>
      <c r="L708" t="s">
        <v>1224</v>
      </c>
      <c r="M708" t="s">
        <v>8357</v>
      </c>
      <c r="N708" t="s">
        <v>3630</v>
      </c>
      <c r="O708" t="s">
        <v>5244</v>
      </c>
    </row>
    <row r="709" spans="1:15" x14ac:dyDescent="0.3">
      <c r="A709" t="s">
        <v>1400</v>
      </c>
      <c r="B709">
        <v>93</v>
      </c>
      <c r="C709">
        <v>118153533</v>
      </c>
      <c r="D709" t="s">
        <v>1401</v>
      </c>
      <c r="E709" t="s">
        <v>9081</v>
      </c>
      <c r="F709" t="s">
        <v>13</v>
      </c>
      <c r="G709" t="s">
        <v>14</v>
      </c>
      <c r="H709">
        <v>61000000</v>
      </c>
      <c r="I709">
        <v>2007</v>
      </c>
      <c r="J709">
        <v>6.3</v>
      </c>
      <c r="K709" t="s">
        <v>600</v>
      </c>
      <c r="L709" t="s">
        <v>8359</v>
      </c>
    </row>
    <row r="710" spans="1:15" x14ac:dyDescent="0.3">
      <c r="A710" t="s">
        <v>1403</v>
      </c>
      <c r="B710">
        <v>95</v>
      </c>
      <c r="C710">
        <v>108012170</v>
      </c>
      <c r="D710" t="s">
        <v>102</v>
      </c>
      <c r="E710" t="s">
        <v>9082</v>
      </c>
      <c r="F710" t="s">
        <v>13</v>
      </c>
      <c r="G710" t="s">
        <v>14</v>
      </c>
      <c r="H710">
        <v>63000000</v>
      </c>
      <c r="I710">
        <v>2011</v>
      </c>
      <c r="J710">
        <v>5.5</v>
      </c>
      <c r="K710" t="s">
        <v>340</v>
      </c>
      <c r="L710" t="s">
        <v>4022</v>
      </c>
      <c r="M710" t="s">
        <v>600</v>
      </c>
      <c r="N710" t="s">
        <v>6304</v>
      </c>
      <c r="O710" t="s">
        <v>455</v>
      </c>
    </row>
    <row r="711" spans="1:15" x14ac:dyDescent="0.3">
      <c r="A711" t="s">
        <v>43</v>
      </c>
      <c r="B711">
        <v>117</v>
      </c>
      <c r="C711">
        <v>210592590</v>
      </c>
      <c r="D711" t="s">
        <v>564</v>
      </c>
      <c r="E711">
        <v>300</v>
      </c>
      <c r="F711" t="s">
        <v>13</v>
      </c>
      <c r="G711" t="s">
        <v>14</v>
      </c>
      <c r="H711">
        <v>65000000</v>
      </c>
      <c r="I711">
        <v>2006</v>
      </c>
      <c r="J711">
        <v>7.7</v>
      </c>
      <c r="K711" t="s">
        <v>476</v>
      </c>
      <c r="L711" t="s">
        <v>1224</v>
      </c>
      <c r="M711" t="s">
        <v>455</v>
      </c>
      <c r="N711" t="s">
        <v>8358</v>
      </c>
    </row>
    <row r="712" spans="1:15" x14ac:dyDescent="0.3">
      <c r="A712" t="s">
        <v>719</v>
      </c>
      <c r="B712">
        <v>106</v>
      </c>
      <c r="C712">
        <v>279167575</v>
      </c>
      <c r="D712" t="s">
        <v>606</v>
      </c>
      <c r="E712" t="s">
        <v>9083</v>
      </c>
      <c r="F712" t="s">
        <v>13</v>
      </c>
      <c r="G712" t="s">
        <v>14</v>
      </c>
      <c r="H712">
        <v>80000000</v>
      </c>
      <c r="I712">
        <v>2004</v>
      </c>
      <c r="J712">
        <v>6.3</v>
      </c>
      <c r="K712" t="s">
        <v>600</v>
      </c>
      <c r="L712" t="s">
        <v>6856</v>
      </c>
    </row>
    <row r="713" spans="1:15" x14ac:dyDescent="0.3">
      <c r="A713" t="s">
        <v>1407</v>
      </c>
      <c r="B713">
        <v>115</v>
      </c>
      <c r="C713">
        <v>143151473</v>
      </c>
      <c r="D713" t="s">
        <v>1408</v>
      </c>
      <c r="E713" t="s">
        <v>9084</v>
      </c>
      <c r="F713" t="s">
        <v>13</v>
      </c>
      <c r="G713" t="s">
        <v>14</v>
      </c>
      <c r="H713">
        <v>60000000</v>
      </c>
      <c r="I713">
        <v>2008</v>
      </c>
      <c r="J713">
        <v>7.1</v>
      </c>
      <c r="K713" t="s">
        <v>600</v>
      </c>
      <c r="L713" t="s">
        <v>1224</v>
      </c>
      <c r="M713" t="s">
        <v>6304</v>
      </c>
    </row>
    <row r="714" spans="1:15" x14ac:dyDescent="0.3">
      <c r="A714" t="s">
        <v>1172</v>
      </c>
      <c r="B714">
        <v>189</v>
      </c>
      <c r="C714">
        <v>136801374</v>
      </c>
      <c r="D714" t="s">
        <v>1410</v>
      </c>
      <c r="E714" t="s">
        <v>9085</v>
      </c>
      <c r="F714" t="s">
        <v>13</v>
      </c>
      <c r="G714" t="s">
        <v>14</v>
      </c>
      <c r="H714">
        <v>60000000</v>
      </c>
      <c r="I714">
        <v>1999</v>
      </c>
      <c r="J714">
        <v>8.5</v>
      </c>
      <c r="K714" t="s">
        <v>8356</v>
      </c>
      <c r="L714" t="s">
        <v>1224</v>
      </c>
      <c r="M714" t="s">
        <v>455</v>
      </c>
      <c r="N714" t="s">
        <v>8357</v>
      </c>
    </row>
    <row r="715" spans="1:15" x14ac:dyDescent="0.3">
      <c r="A715" t="s">
        <v>789</v>
      </c>
      <c r="B715">
        <v>100</v>
      </c>
      <c r="C715">
        <v>168213584</v>
      </c>
      <c r="D715" t="s">
        <v>584</v>
      </c>
      <c r="E715" t="s">
        <v>9086</v>
      </c>
      <c r="F715" t="s">
        <v>13</v>
      </c>
      <c r="G715" t="s">
        <v>14</v>
      </c>
      <c r="H715" t="s">
        <v>8351</v>
      </c>
      <c r="I715">
        <v>2007</v>
      </c>
      <c r="J715">
        <v>5.9</v>
      </c>
      <c r="K715" t="s">
        <v>476</v>
      </c>
      <c r="L715" t="s">
        <v>340</v>
      </c>
      <c r="M715" t="s">
        <v>600</v>
      </c>
    </row>
    <row r="716" spans="1:15" x14ac:dyDescent="0.3">
      <c r="A716" t="s">
        <v>644</v>
      </c>
      <c r="B716">
        <v>81</v>
      </c>
      <c r="C716">
        <v>135381507</v>
      </c>
      <c r="D716" t="s">
        <v>223</v>
      </c>
      <c r="E716" t="s">
        <v>9087</v>
      </c>
      <c r="F716" t="s">
        <v>13</v>
      </c>
      <c r="G716" t="s">
        <v>14</v>
      </c>
      <c r="H716">
        <v>150000000</v>
      </c>
      <c r="I716">
        <v>2005</v>
      </c>
      <c r="J716">
        <v>5.8</v>
      </c>
      <c r="K716" t="s">
        <v>340</v>
      </c>
      <c r="L716" t="s">
        <v>4022</v>
      </c>
      <c r="M716" t="s">
        <v>600</v>
      </c>
      <c r="N716" t="s">
        <v>6304</v>
      </c>
      <c r="O716" t="s">
        <v>4295</v>
      </c>
    </row>
    <row r="717" spans="1:15" x14ac:dyDescent="0.3">
      <c r="A717" t="s">
        <v>245</v>
      </c>
      <c r="B717">
        <v>149</v>
      </c>
      <c r="C717">
        <v>167735396</v>
      </c>
      <c r="D717" t="s">
        <v>780</v>
      </c>
      <c r="E717" t="s">
        <v>9088</v>
      </c>
      <c r="F717" t="s">
        <v>13</v>
      </c>
      <c r="G717" t="s">
        <v>14</v>
      </c>
      <c r="H717">
        <v>61000000</v>
      </c>
      <c r="I717">
        <v>2014</v>
      </c>
      <c r="J717">
        <v>8.1</v>
      </c>
      <c r="K717" t="s">
        <v>8356</v>
      </c>
      <c r="L717" t="s">
        <v>1224</v>
      </c>
      <c r="M717" t="s">
        <v>8357</v>
      </c>
      <c r="N717" t="s">
        <v>3630</v>
      </c>
    </row>
    <row r="718" spans="1:15" x14ac:dyDescent="0.3">
      <c r="A718" t="s">
        <v>186</v>
      </c>
      <c r="B718">
        <v>119</v>
      </c>
      <c r="C718">
        <v>121468960</v>
      </c>
      <c r="D718" t="s">
        <v>413</v>
      </c>
      <c r="E718" t="s">
        <v>9089</v>
      </c>
      <c r="F718" t="s">
        <v>13</v>
      </c>
      <c r="G718" t="s">
        <v>14</v>
      </c>
      <c r="H718">
        <v>60000000</v>
      </c>
      <c r="I718">
        <v>2002</v>
      </c>
      <c r="J718">
        <v>7.9</v>
      </c>
      <c r="K718" t="s">
        <v>476</v>
      </c>
      <c r="L718" t="s">
        <v>8357</v>
      </c>
      <c r="M718" t="s">
        <v>3630</v>
      </c>
    </row>
    <row r="719" spans="1:15" x14ac:dyDescent="0.3">
      <c r="A719" t="s">
        <v>115</v>
      </c>
      <c r="B719">
        <v>130</v>
      </c>
      <c r="C719">
        <v>106635996</v>
      </c>
      <c r="D719" t="s">
        <v>19</v>
      </c>
      <c r="E719" t="s">
        <v>9090</v>
      </c>
      <c r="F719" t="s">
        <v>13</v>
      </c>
      <c r="G719" t="s">
        <v>21</v>
      </c>
      <c r="H719">
        <v>58000000</v>
      </c>
      <c r="I719">
        <v>1995</v>
      </c>
      <c r="J719">
        <v>7.2</v>
      </c>
      <c r="K719" t="s">
        <v>476</v>
      </c>
      <c r="L719" t="s">
        <v>340</v>
      </c>
      <c r="M719" t="s">
        <v>3630</v>
      </c>
    </row>
    <row r="720" spans="1:15" x14ac:dyDescent="0.3">
      <c r="A720" t="s">
        <v>646</v>
      </c>
      <c r="B720">
        <v>116</v>
      </c>
      <c r="C720">
        <v>102678089</v>
      </c>
      <c r="D720" t="s">
        <v>701</v>
      </c>
      <c r="E720" t="s">
        <v>9091</v>
      </c>
      <c r="F720" t="s">
        <v>13</v>
      </c>
      <c r="G720" t="s">
        <v>14</v>
      </c>
      <c r="H720">
        <v>95000000</v>
      </c>
      <c r="I720">
        <v>1999</v>
      </c>
      <c r="J720">
        <v>6.3</v>
      </c>
      <c r="K720" t="s">
        <v>1224</v>
      </c>
      <c r="L720" t="s">
        <v>8357</v>
      </c>
      <c r="M720" t="s">
        <v>3630</v>
      </c>
    </row>
    <row r="721" spans="1:17" x14ac:dyDescent="0.3">
      <c r="A721" t="s">
        <v>391</v>
      </c>
      <c r="B721">
        <v>103</v>
      </c>
      <c r="C721">
        <v>125603360</v>
      </c>
      <c r="D721" t="s">
        <v>819</v>
      </c>
      <c r="E721" t="s">
        <v>9092</v>
      </c>
      <c r="F721" t="s">
        <v>13</v>
      </c>
      <c r="G721" t="s">
        <v>14</v>
      </c>
      <c r="H721">
        <v>60000000</v>
      </c>
      <c r="I721">
        <v>1998</v>
      </c>
      <c r="J721">
        <v>8.1</v>
      </c>
      <c r="K721" t="s">
        <v>600</v>
      </c>
      <c r="L721" t="s">
        <v>1224</v>
      </c>
      <c r="M721" t="s">
        <v>4295</v>
      </c>
    </row>
    <row r="722" spans="1:17" x14ac:dyDescent="0.3">
      <c r="A722" t="s">
        <v>1419</v>
      </c>
      <c r="B722">
        <v>99</v>
      </c>
      <c r="C722">
        <v>101217900</v>
      </c>
      <c r="D722" t="s">
        <v>1420</v>
      </c>
      <c r="E722" t="s">
        <v>9093</v>
      </c>
      <c r="F722" t="s">
        <v>13</v>
      </c>
      <c r="G722" t="s">
        <v>14</v>
      </c>
      <c r="H722">
        <v>70000000</v>
      </c>
      <c r="I722">
        <v>1998</v>
      </c>
      <c r="J722">
        <v>7</v>
      </c>
      <c r="K722" t="s">
        <v>340</v>
      </c>
      <c r="L722" t="s">
        <v>4022</v>
      </c>
      <c r="M722" t="s">
        <v>4657</v>
      </c>
      <c r="N722" t="s">
        <v>1224</v>
      </c>
      <c r="O722" t="s">
        <v>6304</v>
      </c>
      <c r="P722" t="s">
        <v>455</v>
      </c>
      <c r="Q722" t="s">
        <v>6060</v>
      </c>
    </row>
    <row r="723" spans="1:17" x14ac:dyDescent="0.3">
      <c r="A723" t="s">
        <v>1163</v>
      </c>
      <c r="B723">
        <v>92</v>
      </c>
      <c r="C723">
        <v>104148781</v>
      </c>
      <c r="D723" t="s">
        <v>1095</v>
      </c>
      <c r="E723" t="s">
        <v>9094</v>
      </c>
      <c r="F723" t="s">
        <v>13</v>
      </c>
      <c r="G723" t="s">
        <v>14</v>
      </c>
      <c r="H723">
        <v>60000000</v>
      </c>
      <c r="I723">
        <v>2003</v>
      </c>
      <c r="J723">
        <v>5.5</v>
      </c>
      <c r="K723" t="s">
        <v>600</v>
      </c>
      <c r="L723" t="s">
        <v>6304</v>
      </c>
    </row>
    <row r="724" spans="1:17" x14ac:dyDescent="0.3">
      <c r="A724" t="s">
        <v>1373</v>
      </c>
      <c r="B724">
        <v>109</v>
      </c>
      <c r="C724">
        <v>75573300</v>
      </c>
      <c r="D724" t="s">
        <v>1278</v>
      </c>
      <c r="E724" t="s">
        <v>9095</v>
      </c>
      <c r="F724" t="s">
        <v>13</v>
      </c>
      <c r="G724" t="s">
        <v>14</v>
      </c>
      <c r="H724">
        <v>61000000</v>
      </c>
      <c r="I724">
        <v>2013</v>
      </c>
      <c r="J724">
        <v>6.7</v>
      </c>
      <c r="K724" t="s">
        <v>476</v>
      </c>
      <c r="L724" t="s">
        <v>600</v>
      </c>
      <c r="M724" t="s">
        <v>8356</v>
      </c>
      <c r="N724" t="s">
        <v>1224</v>
      </c>
      <c r="O724" t="s">
        <v>3630</v>
      </c>
    </row>
    <row r="725" spans="1:17" x14ac:dyDescent="0.3">
      <c r="A725" t="s">
        <v>688</v>
      </c>
      <c r="B725">
        <v>87</v>
      </c>
      <c r="C725">
        <v>93375151</v>
      </c>
      <c r="D725" t="s">
        <v>903</v>
      </c>
      <c r="E725" t="s">
        <v>9096</v>
      </c>
      <c r="F725" t="s">
        <v>13</v>
      </c>
      <c r="G725" t="s">
        <v>14</v>
      </c>
      <c r="H725">
        <v>60000000</v>
      </c>
      <c r="I725">
        <v>2001</v>
      </c>
      <c r="J725">
        <v>5.2</v>
      </c>
      <c r="K725" t="s">
        <v>476</v>
      </c>
      <c r="L725" t="s">
        <v>600</v>
      </c>
      <c r="M725" t="s">
        <v>6304</v>
      </c>
      <c r="N725" t="s">
        <v>455</v>
      </c>
    </row>
    <row r="726" spans="1:17" x14ac:dyDescent="0.3">
      <c r="A726" t="s">
        <v>1106</v>
      </c>
      <c r="B726">
        <v>111</v>
      </c>
      <c r="C726">
        <v>106126012</v>
      </c>
      <c r="D726" t="s">
        <v>123</v>
      </c>
      <c r="E726" t="s">
        <v>9097</v>
      </c>
      <c r="F726" t="s">
        <v>13</v>
      </c>
      <c r="G726" t="s">
        <v>14</v>
      </c>
      <c r="H726">
        <v>60000000</v>
      </c>
      <c r="I726">
        <v>2003</v>
      </c>
      <c r="J726">
        <v>7</v>
      </c>
      <c r="K726" t="s">
        <v>476</v>
      </c>
      <c r="L726" t="s">
        <v>8356</v>
      </c>
      <c r="M726" t="s">
        <v>3630</v>
      </c>
    </row>
    <row r="727" spans="1:17" x14ac:dyDescent="0.3">
      <c r="A727" t="s">
        <v>1426</v>
      </c>
      <c r="B727">
        <v>101</v>
      </c>
      <c r="C727">
        <v>93307796</v>
      </c>
      <c r="D727" t="s">
        <v>606</v>
      </c>
      <c r="E727" t="s">
        <v>9098</v>
      </c>
      <c r="F727" t="s">
        <v>13</v>
      </c>
      <c r="G727" t="s">
        <v>14</v>
      </c>
      <c r="H727">
        <v>60000000</v>
      </c>
      <c r="I727">
        <v>2002</v>
      </c>
      <c r="J727">
        <v>6.1</v>
      </c>
      <c r="K727" t="s">
        <v>600</v>
      </c>
      <c r="L727" t="s">
        <v>6856</v>
      </c>
    </row>
    <row r="728" spans="1:17" x14ac:dyDescent="0.3">
      <c r="A728" t="s">
        <v>287</v>
      </c>
      <c r="B728">
        <v>83</v>
      </c>
      <c r="C728">
        <v>90646554</v>
      </c>
      <c r="D728" t="s">
        <v>166</v>
      </c>
      <c r="E728" t="s">
        <v>9099</v>
      </c>
      <c r="F728" t="s">
        <v>13</v>
      </c>
      <c r="G728" t="s">
        <v>14</v>
      </c>
      <c r="H728">
        <v>105000000</v>
      </c>
      <c r="I728">
        <v>1998</v>
      </c>
      <c r="J728">
        <v>6.6</v>
      </c>
      <c r="K728" t="s">
        <v>340</v>
      </c>
      <c r="L728" t="s">
        <v>4022</v>
      </c>
      <c r="M728" t="s">
        <v>600</v>
      </c>
      <c r="N728" t="s">
        <v>6304</v>
      </c>
    </row>
    <row r="729" spans="1:17" x14ac:dyDescent="0.3">
      <c r="A729" t="s">
        <v>1430</v>
      </c>
      <c r="B729">
        <v>113</v>
      </c>
      <c r="C729">
        <v>109176215</v>
      </c>
      <c r="D729" t="s">
        <v>600</v>
      </c>
      <c r="E729" t="s">
        <v>9100</v>
      </c>
      <c r="F729" t="s">
        <v>13</v>
      </c>
      <c r="G729" t="s">
        <v>14</v>
      </c>
      <c r="H729">
        <v>60000000</v>
      </c>
      <c r="I729">
        <v>2009</v>
      </c>
      <c r="J729">
        <v>5.5</v>
      </c>
      <c r="K729" t="s">
        <v>600</v>
      </c>
    </row>
    <row r="730" spans="1:17" x14ac:dyDescent="0.3">
      <c r="A730" t="s">
        <v>627</v>
      </c>
      <c r="B730">
        <v>107</v>
      </c>
      <c r="C730">
        <v>82670733</v>
      </c>
      <c r="D730" t="s">
        <v>1174</v>
      </c>
      <c r="E730" t="s">
        <v>9101</v>
      </c>
      <c r="F730" t="s">
        <v>13</v>
      </c>
      <c r="G730" t="s">
        <v>14</v>
      </c>
      <c r="H730">
        <v>60000000</v>
      </c>
      <c r="I730">
        <v>1990</v>
      </c>
      <c r="J730">
        <v>5.9</v>
      </c>
      <c r="K730" t="s">
        <v>476</v>
      </c>
      <c r="L730" t="s">
        <v>1224</v>
      </c>
      <c r="M730" t="s">
        <v>8359</v>
      </c>
    </row>
    <row r="731" spans="1:17" x14ac:dyDescent="0.3">
      <c r="A731" t="s">
        <v>941</v>
      </c>
      <c r="B731">
        <v>94</v>
      </c>
      <c r="C731">
        <v>82569532</v>
      </c>
      <c r="D731" t="s">
        <v>856</v>
      </c>
      <c r="E731" t="s">
        <v>9102</v>
      </c>
      <c r="F731" t="s">
        <v>13</v>
      </c>
      <c r="G731" t="s">
        <v>14</v>
      </c>
      <c r="H731">
        <v>60000000</v>
      </c>
      <c r="I731">
        <v>2005</v>
      </c>
      <c r="J731">
        <v>5.4</v>
      </c>
      <c r="K731" t="s">
        <v>340</v>
      </c>
      <c r="L731" t="s">
        <v>600</v>
      </c>
      <c r="M731" t="s">
        <v>6304</v>
      </c>
    </row>
    <row r="732" spans="1:17" x14ac:dyDescent="0.3">
      <c r="A732" t="s">
        <v>1434</v>
      </c>
      <c r="B732">
        <v>132</v>
      </c>
      <c r="C732">
        <v>81687587</v>
      </c>
      <c r="D732" t="s">
        <v>1013</v>
      </c>
      <c r="E732" t="s">
        <v>9103</v>
      </c>
      <c r="F732" t="s">
        <v>13</v>
      </c>
      <c r="G732" t="s">
        <v>14</v>
      </c>
      <c r="H732">
        <v>61000000</v>
      </c>
      <c r="I732">
        <v>2015</v>
      </c>
      <c r="J732">
        <v>6.4</v>
      </c>
      <c r="K732" t="s">
        <v>476</v>
      </c>
      <c r="L732" t="s">
        <v>4295</v>
      </c>
      <c r="M732" t="s">
        <v>3630</v>
      </c>
    </row>
    <row r="733" spans="1:17" x14ac:dyDescent="0.3">
      <c r="A733" t="s">
        <v>1436</v>
      </c>
      <c r="B733">
        <v>140</v>
      </c>
      <c r="C733">
        <v>80574010</v>
      </c>
      <c r="D733" t="s">
        <v>80</v>
      </c>
      <c r="E733" t="s">
        <v>9104</v>
      </c>
      <c r="F733" t="s">
        <v>13</v>
      </c>
      <c r="G733" t="s">
        <v>14</v>
      </c>
      <c r="H733">
        <v>60000000</v>
      </c>
      <c r="I733">
        <v>2010</v>
      </c>
      <c r="J733">
        <v>5.7</v>
      </c>
      <c r="K733" t="s">
        <v>1224</v>
      </c>
      <c r="L733" t="s">
        <v>6856</v>
      </c>
    </row>
    <row r="734" spans="1:17" x14ac:dyDescent="0.3">
      <c r="A734" t="s">
        <v>97</v>
      </c>
      <c r="B734">
        <v>125</v>
      </c>
      <c r="C734">
        <v>75764085</v>
      </c>
      <c r="D734" t="s">
        <v>899</v>
      </c>
      <c r="E734" t="s">
        <v>9105</v>
      </c>
      <c r="F734" t="s">
        <v>13</v>
      </c>
      <c r="G734" t="s">
        <v>14</v>
      </c>
      <c r="H734">
        <v>60000000</v>
      </c>
      <c r="I734">
        <v>2000</v>
      </c>
      <c r="J734">
        <v>6.7</v>
      </c>
      <c r="K734" t="s">
        <v>600</v>
      </c>
      <c r="L734" t="s">
        <v>1224</v>
      </c>
      <c r="M734" t="s">
        <v>455</v>
      </c>
      <c r="N734" t="s">
        <v>6856</v>
      </c>
    </row>
    <row r="735" spans="1:17" x14ac:dyDescent="0.3">
      <c r="A735" t="s">
        <v>451</v>
      </c>
      <c r="B735">
        <v>111</v>
      </c>
      <c r="C735">
        <v>90356857</v>
      </c>
      <c r="D735" t="s">
        <v>150</v>
      </c>
      <c r="E735" t="s">
        <v>9106</v>
      </c>
      <c r="F735" t="s">
        <v>13</v>
      </c>
      <c r="G735" t="s">
        <v>14</v>
      </c>
      <c r="H735">
        <v>58000000</v>
      </c>
      <c r="I735">
        <v>2010</v>
      </c>
      <c r="J735">
        <v>7.1</v>
      </c>
      <c r="K735" t="s">
        <v>476</v>
      </c>
      <c r="L735" t="s">
        <v>600</v>
      </c>
      <c r="M735" t="s">
        <v>8356</v>
      </c>
      <c r="N735" t="s">
        <v>3630</v>
      </c>
    </row>
    <row r="736" spans="1:17" x14ac:dyDescent="0.3">
      <c r="A736" t="s">
        <v>272</v>
      </c>
      <c r="B736">
        <v>156</v>
      </c>
      <c r="C736">
        <v>75530832</v>
      </c>
      <c r="D736" t="s">
        <v>1356</v>
      </c>
      <c r="E736" t="s">
        <v>9107</v>
      </c>
      <c r="F736" t="s">
        <v>13</v>
      </c>
      <c r="G736" t="s">
        <v>14</v>
      </c>
      <c r="H736">
        <v>55000000</v>
      </c>
      <c r="I736">
        <v>1999</v>
      </c>
      <c r="J736">
        <v>6.8</v>
      </c>
      <c r="K736" t="s">
        <v>1224</v>
      </c>
      <c r="L736" t="s">
        <v>8359</v>
      </c>
    </row>
    <row r="737" spans="1:14" x14ac:dyDescent="0.3">
      <c r="A737" t="s">
        <v>1441</v>
      </c>
      <c r="B737">
        <v>170</v>
      </c>
      <c r="C737">
        <v>75370763</v>
      </c>
      <c r="D737" t="s">
        <v>1442</v>
      </c>
      <c r="E737" t="s">
        <v>9108</v>
      </c>
      <c r="F737" t="s">
        <v>13</v>
      </c>
      <c r="G737" t="s">
        <v>14</v>
      </c>
      <c r="H737">
        <v>60000000</v>
      </c>
      <c r="I737">
        <v>1998</v>
      </c>
      <c r="J737">
        <v>6.5</v>
      </c>
      <c r="K737" t="s">
        <v>1224</v>
      </c>
      <c r="L737" t="s">
        <v>6856</v>
      </c>
      <c r="M737" t="s">
        <v>5244</v>
      </c>
    </row>
    <row r="738" spans="1:14" x14ac:dyDescent="0.3">
      <c r="A738" t="s">
        <v>586</v>
      </c>
      <c r="B738">
        <v>120</v>
      </c>
      <c r="C738">
        <v>100003492</v>
      </c>
      <c r="D738" t="s">
        <v>773</v>
      </c>
      <c r="E738" t="s">
        <v>9109</v>
      </c>
      <c r="F738" t="s">
        <v>13</v>
      </c>
      <c r="G738" t="s">
        <v>14</v>
      </c>
      <c r="H738">
        <v>65000000</v>
      </c>
      <c r="I738">
        <v>2004</v>
      </c>
      <c r="J738">
        <v>7.6</v>
      </c>
      <c r="K738" t="s">
        <v>8356</v>
      </c>
      <c r="L738" t="s">
        <v>1224</v>
      </c>
      <c r="M738" t="s">
        <v>3630</v>
      </c>
    </row>
    <row r="739" spans="1:14" x14ac:dyDescent="0.3">
      <c r="A739" t="s">
        <v>634</v>
      </c>
      <c r="B739">
        <v>100</v>
      </c>
      <c r="C739">
        <v>90341670</v>
      </c>
      <c r="D739" t="s">
        <v>703</v>
      </c>
      <c r="E739" t="s">
        <v>9110</v>
      </c>
      <c r="F739" t="s">
        <v>13</v>
      </c>
      <c r="G739" t="s">
        <v>14</v>
      </c>
      <c r="H739">
        <v>60000000</v>
      </c>
      <c r="I739">
        <v>2002</v>
      </c>
      <c r="J739">
        <v>5.5</v>
      </c>
      <c r="K739" t="s">
        <v>476</v>
      </c>
      <c r="L739" t="s">
        <v>340</v>
      </c>
      <c r="M739" t="s">
        <v>455</v>
      </c>
      <c r="N739" t="s">
        <v>3630</v>
      </c>
    </row>
    <row r="740" spans="1:14" x14ac:dyDescent="0.3">
      <c r="A740" t="s">
        <v>1446</v>
      </c>
      <c r="B740">
        <v>115</v>
      </c>
      <c r="C740">
        <v>74540762</v>
      </c>
      <c r="D740" t="s">
        <v>330</v>
      </c>
      <c r="E740" t="s">
        <v>9111</v>
      </c>
      <c r="F740" t="s">
        <v>13</v>
      </c>
      <c r="G740" t="s">
        <v>14</v>
      </c>
      <c r="H740">
        <v>55000000</v>
      </c>
      <c r="I740">
        <v>2004</v>
      </c>
      <c r="J740">
        <v>6.5</v>
      </c>
      <c r="K740" t="s">
        <v>476</v>
      </c>
      <c r="L740" t="s">
        <v>1224</v>
      </c>
      <c r="M740" t="s">
        <v>3630</v>
      </c>
    </row>
    <row r="741" spans="1:14" x14ac:dyDescent="0.3">
      <c r="A741" t="s">
        <v>317</v>
      </c>
      <c r="B741">
        <v>130</v>
      </c>
      <c r="C741">
        <v>80033643</v>
      </c>
      <c r="D741" t="s">
        <v>428</v>
      </c>
      <c r="E741" t="s">
        <v>9112</v>
      </c>
      <c r="F741" t="s">
        <v>13</v>
      </c>
      <c r="G741" t="s">
        <v>14</v>
      </c>
      <c r="H741">
        <v>60000000</v>
      </c>
      <c r="I741">
        <v>2012</v>
      </c>
      <c r="J741">
        <v>7</v>
      </c>
      <c r="K741" t="s">
        <v>476</v>
      </c>
      <c r="L741" t="s">
        <v>8356</v>
      </c>
      <c r="M741" t="s">
        <v>8357</v>
      </c>
      <c r="N741" t="s">
        <v>3630</v>
      </c>
    </row>
    <row r="742" spans="1:14" x14ac:dyDescent="0.3">
      <c r="A742" t="s">
        <v>754</v>
      </c>
      <c r="B742">
        <v>105</v>
      </c>
      <c r="C742">
        <v>73648142</v>
      </c>
      <c r="D742" t="s">
        <v>1013</v>
      </c>
      <c r="E742" t="s">
        <v>9113</v>
      </c>
      <c r="F742" t="s">
        <v>13</v>
      </c>
      <c r="G742" t="s">
        <v>14</v>
      </c>
      <c r="H742">
        <v>60000000</v>
      </c>
      <c r="I742">
        <v>1999</v>
      </c>
      <c r="J742">
        <v>5.8</v>
      </c>
      <c r="K742" t="s">
        <v>476</v>
      </c>
      <c r="L742" t="s">
        <v>4295</v>
      </c>
      <c r="M742" t="s">
        <v>3630</v>
      </c>
    </row>
    <row r="743" spans="1:14" x14ac:dyDescent="0.3">
      <c r="A743" t="s">
        <v>1450</v>
      </c>
      <c r="B743">
        <v>111</v>
      </c>
      <c r="C743">
        <v>71844424</v>
      </c>
      <c r="D743" t="s">
        <v>1451</v>
      </c>
      <c r="E743" t="s">
        <v>9114</v>
      </c>
      <c r="F743" t="s">
        <v>13</v>
      </c>
      <c r="G743" t="s">
        <v>14</v>
      </c>
      <c r="H743">
        <v>60000000</v>
      </c>
      <c r="I743">
        <v>2009</v>
      </c>
      <c r="J743">
        <v>7.3</v>
      </c>
      <c r="K743" t="s">
        <v>27</v>
      </c>
      <c r="L743" t="s">
        <v>4189</v>
      </c>
    </row>
    <row r="744" spans="1:14" x14ac:dyDescent="0.3">
      <c r="A744" t="s">
        <v>549</v>
      </c>
      <c r="B744">
        <v>106</v>
      </c>
      <c r="C744">
        <v>75638743</v>
      </c>
      <c r="D744" t="s">
        <v>1453</v>
      </c>
      <c r="E744" t="s">
        <v>9115</v>
      </c>
      <c r="F744" t="s">
        <v>13</v>
      </c>
      <c r="G744" t="s">
        <v>14</v>
      </c>
      <c r="H744">
        <v>60000000</v>
      </c>
      <c r="I744">
        <v>2011</v>
      </c>
      <c r="J744">
        <v>6.6</v>
      </c>
      <c r="K744" t="s">
        <v>1224</v>
      </c>
      <c r="L744" t="s">
        <v>3630</v>
      </c>
    </row>
    <row r="745" spans="1:14" x14ac:dyDescent="0.3">
      <c r="A745" t="s">
        <v>1455</v>
      </c>
      <c r="B745">
        <v>89</v>
      </c>
      <c r="C745">
        <v>66734992</v>
      </c>
      <c r="D745" t="s">
        <v>491</v>
      </c>
      <c r="E745" t="s">
        <v>9116</v>
      </c>
      <c r="F745" t="s">
        <v>13</v>
      </c>
      <c r="G745" t="s">
        <v>14</v>
      </c>
      <c r="H745">
        <v>60000000</v>
      </c>
      <c r="I745">
        <v>2003</v>
      </c>
      <c r="J745">
        <v>4.4000000000000004</v>
      </c>
      <c r="K745" t="s">
        <v>476</v>
      </c>
      <c r="L745" t="s">
        <v>340</v>
      </c>
      <c r="M745" t="s">
        <v>600</v>
      </c>
      <c r="N745" t="s">
        <v>8356</v>
      </c>
    </row>
    <row r="746" spans="1:14" x14ac:dyDescent="0.3">
      <c r="A746" t="s">
        <v>1143</v>
      </c>
      <c r="B746">
        <v>100</v>
      </c>
      <c r="C746">
        <v>75280058</v>
      </c>
      <c r="D746" t="s">
        <v>1457</v>
      </c>
      <c r="E746" t="s">
        <v>9117</v>
      </c>
      <c r="F746" t="s">
        <v>13</v>
      </c>
      <c r="G746" t="s">
        <v>14</v>
      </c>
      <c r="H746">
        <v>60000000</v>
      </c>
      <c r="I746">
        <v>2009</v>
      </c>
      <c r="J746">
        <v>7.7</v>
      </c>
      <c r="K746" t="s">
        <v>4022</v>
      </c>
      <c r="L746" t="s">
        <v>6304</v>
      </c>
      <c r="M746" t="s">
        <v>455</v>
      </c>
    </row>
    <row r="747" spans="1:14" x14ac:dyDescent="0.3">
      <c r="A747" t="s">
        <v>327</v>
      </c>
      <c r="B747">
        <v>91</v>
      </c>
      <c r="C747">
        <v>64505912</v>
      </c>
      <c r="D747" t="s">
        <v>1062</v>
      </c>
      <c r="E747" t="s">
        <v>9118</v>
      </c>
      <c r="F747" t="s">
        <v>13</v>
      </c>
      <c r="G747" t="s">
        <v>14</v>
      </c>
      <c r="H747">
        <v>48000000</v>
      </c>
      <c r="I747">
        <v>2008</v>
      </c>
      <c r="J747">
        <v>5</v>
      </c>
      <c r="K747" t="s">
        <v>4295</v>
      </c>
      <c r="L747" t="s">
        <v>3630</v>
      </c>
    </row>
    <row r="748" spans="1:14" x14ac:dyDescent="0.3">
      <c r="A748" t="s">
        <v>627</v>
      </c>
      <c r="B748">
        <v>146</v>
      </c>
      <c r="C748">
        <v>77862546</v>
      </c>
      <c r="D748" t="s">
        <v>163</v>
      </c>
      <c r="E748" t="s">
        <v>9119</v>
      </c>
      <c r="F748" t="s">
        <v>13</v>
      </c>
      <c r="G748" t="s">
        <v>14</v>
      </c>
      <c r="H748">
        <v>70000000</v>
      </c>
      <c r="I748">
        <v>2004</v>
      </c>
      <c r="J748">
        <v>7.7</v>
      </c>
      <c r="K748" t="s">
        <v>476</v>
      </c>
      <c r="L748" t="s">
        <v>8356</v>
      </c>
      <c r="M748" t="s">
        <v>1224</v>
      </c>
      <c r="N748" t="s">
        <v>3630</v>
      </c>
    </row>
    <row r="749" spans="1:14" x14ac:dyDescent="0.3">
      <c r="A749" t="s">
        <v>1461</v>
      </c>
      <c r="B749">
        <v>98</v>
      </c>
      <c r="C749">
        <v>61112916</v>
      </c>
      <c r="D749" t="s">
        <v>184</v>
      </c>
      <c r="E749" t="s">
        <v>9120</v>
      </c>
      <c r="F749" t="s">
        <v>13</v>
      </c>
      <c r="G749" t="s">
        <v>14</v>
      </c>
      <c r="H749">
        <v>50000000</v>
      </c>
      <c r="I749">
        <v>2006</v>
      </c>
      <c r="J749">
        <v>4.4000000000000004</v>
      </c>
      <c r="K749" t="s">
        <v>600</v>
      </c>
      <c r="L749" t="s">
        <v>6304</v>
      </c>
      <c r="M749" t="s">
        <v>455</v>
      </c>
    </row>
    <row r="750" spans="1:14" x14ac:dyDescent="0.3">
      <c r="A750" t="s">
        <v>917</v>
      </c>
      <c r="B750">
        <v>101</v>
      </c>
      <c r="C750">
        <v>88200225</v>
      </c>
      <c r="D750" t="s">
        <v>359</v>
      </c>
      <c r="E750" t="s">
        <v>9121</v>
      </c>
      <c r="F750" t="s">
        <v>13</v>
      </c>
      <c r="G750" t="s">
        <v>14</v>
      </c>
      <c r="H750">
        <v>60000000</v>
      </c>
      <c r="I750">
        <v>2004</v>
      </c>
      <c r="J750">
        <v>6.1</v>
      </c>
      <c r="K750" t="s">
        <v>600</v>
      </c>
      <c r="L750" t="s">
        <v>8356</v>
      </c>
    </row>
    <row r="751" spans="1:14" x14ac:dyDescent="0.3">
      <c r="A751" t="s">
        <v>1464</v>
      </c>
      <c r="B751">
        <v>94</v>
      </c>
      <c r="C751">
        <v>60573641</v>
      </c>
      <c r="D751" t="s">
        <v>1095</v>
      </c>
      <c r="E751" t="s">
        <v>9122</v>
      </c>
      <c r="F751" t="s">
        <v>13</v>
      </c>
      <c r="G751" t="s">
        <v>14</v>
      </c>
      <c r="H751">
        <v>60000000</v>
      </c>
      <c r="I751">
        <v>1996</v>
      </c>
      <c r="J751">
        <v>5.4</v>
      </c>
      <c r="K751" t="s">
        <v>600</v>
      </c>
      <c r="L751" t="s">
        <v>6304</v>
      </c>
    </row>
    <row r="752" spans="1:14" x14ac:dyDescent="0.3">
      <c r="A752" t="s">
        <v>136</v>
      </c>
      <c r="B752">
        <v>132</v>
      </c>
      <c r="C752">
        <v>59035104</v>
      </c>
      <c r="D752" t="s">
        <v>1466</v>
      </c>
      <c r="E752" t="s">
        <v>9123</v>
      </c>
      <c r="F752" t="s">
        <v>13</v>
      </c>
      <c r="G752" t="s">
        <v>14</v>
      </c>
      <c r="H752">
        <v>66000000</v>
      </c>
      <c r="I752">
        <v>2004</v>
      </c>
      <c r="J752">
        <v>6.8</v>
      </c>
      <c r="K752" t="s">
        <v>476</v>
      </c>
      <c r="L752" t="s">
        <v>455</v>
      </c>
      <c r="M752" t="s">
        <v>2271</v>
      </c>
      <c r="N752" t="s">
        <v>4295</v>
      </c>
    </row>
    <row r="753" spans="1:15" x14ac:dyDescent="0.3">
      <c r="A753" t="s">
        <v>1468</v>
      </c>
      <c r="B753">
        <v>115</v>
      </c>
      <c r="C753">
        <v>56702901</v>
      </c>
      <c r="D753" t="s">
        <v>1224</v>
      </c>
      <c r="E753" t="s">
        <v>9124</v>
      </c>
      <c r="F753" t="s">
        <v>13</v>
      </c>
      <c r="G753" t="s">
        <v>14</v>
      </c>
      <c r="H753">
        <v>60000000</v>
      </c>
      <c r="I753">
        <v>1998</v>
      </c>
      <c r="J753">
        <v>6.5</v>
      </c>
      <c r="K753" t="s">
        <v>1224</v>
      </c>
    </row>
    <row r="754" spans="1:15" x14ac:dyDescent="0.3">
      <c r="A754" t="s">
        <v>1470</v>
      </c>
      <c r="B754">
        <v>92</v>
      </c>
      <c r="C754">
        <v>55994557</v>
      </c>
      <c r="D754" t="s">
        <v>102</v>
      </c>
      <c r="E754" t="s">
        <v>9125</v>
      </c>
      <c r="F754" t="s">
        <v>13</v>
      </c>
      <c r="G754" t="s">
        <v>14</v>
      </c>
      <c r="H754">
        <v>60000000</v>
      </c>
      <c r="I754">
        <v>2012</v>
      </c>
      <c r="J754">
        <v>7</v>
      </c>
      <c r="K754" t="s">
        <v>340</v>
      </c>
      <c r="L754" t="s">
        <v>4022</v>
      </c>
      <c r="M754" t="s">
        <v>600</v>
      </c>
      <c r="N754" t="s">
        <v>6304</v>
      </c>
      <c r="O754" t="s">
        <v>455</v>
      </c>
    </row>
    <row r="755" spans="1:15" x14ac:dyDescent="0.3">
      <c r="A755" t="s">
        <v>1265</v>
      </c>
      <c r="B755">
        <v>124</v>
      </c>
      <c r="C755">
        <v>54910560</v>
      </c>
      <c r="D755" t="s">
        <v>1197</v>
      </c>
      <c r="E755" t="s">
        <v>9126</v>
      </c>
      <c r="F755" t="s">
        <v>13</v>
      </c>
      <c r="G755" t="s">
        <v>14</v>
      </c>
      <c r="H755">
        <v>60000000</v>
      </c>
      <c r="I755">
        <v>1997</v>
      </c>
      <c r="J755">
        <v>6.3</v>
      </c>
      <c r="K755" t="s">
        <v>476</v>
      </c>
      <c r="L755" t="s">
        <v>340</v>
      </c>
      <c r="M755" t="s">
        <v>8356</v>
      </c>
      <c r="N755" t="s">
        <v>3630</v>
      </c>
    </row>
    <row r="756" spans="1:15" x14ac:dyDescent="0.3">
      <c r="A756" t="s">
        <v>480</v>
      </c>
      <c r="B756">
        <v>119</v>
      </c>
      <c r="C756">
        <v>53789313</v>
      </c>
      <c r="D756" t="s">
        <v>591</v>
      </c>
      <c r="E756" t="s">
        <v>9127</v>
      </c>
      <c r="F756" t="s">
        <v>13</v>
      </c>
      <c r="G756" t="s">
        <v>14</v>
      </c>
      <c r="H756">
        <v>60000000</v>
      </c>
      <c r="I756">
        <v>2003</v>
      </c>
      <c r="J756">
        <v>6.3</v>
      </c>
      <c r="K756" t="s">
        <v>476</v>
      </c>
      <c r="L756" t="s">
        <v>8357</v>
      </c>
      <c r="M756" t="s">
        <v>4295</v>
      </c>
      <c r="N756" t="s">
        <v>3630</v>
      </c>
    </row>
    <row r="757" spans="1:15" x14ac:dyDescent="0.3">
      <c r="A757" t="s">
        <v>1474</v>
      </c>
      <c r="B757">
        <v>124</v>
      </c>
      <c r="C757">
        <v>51045801</v>
      </c>
      <c r="D757" t="s">
        <v>80</v>
      </c>
      <c r="E757" t="s">
        <v>9128</v>
      </c>
      <c r="F757" t="s">
        <v>13</v>
      </c>
      <c r="G757" t="s">
        <v>14</v>
      </c>
      <c r="H757">
        <v>60000000</v>
      </c>
      <c r="I757">
        <v>1996</v>
      </c>
      <c r="J757">
        <v>6.1</v>
      </c>
      <c r="K757" t="s">
        <v>1224</v>
      </c>
      <c r="L757" t="s">
        <v>6856</v>
      </c>
    </row>
    <row r="758" spans="1:15" x14ac:dyDescent="0.3">
      <c r="A758" t="s">
        <v>1476</v>
      </c>
      <c r="B758">
        <v>93</v>
      </c>
      <c r="C758">
        <v>50818750</v>
      </c>
      <c r="D758" t="s">
        <v>102</v>
      </c>
      <c r="E758" t="s">
        <v>9129</v>
      </c>
      <c r="F758" t="s">
        <v>13</v>
      </c>
      <c r="G758" t="s">
        <v>21</v>
      </c>
      <c r="H758">
        <v>60000000</v>
      </c>
      <c r="I758">
        <v>2008</v>
      </c>
      <c r="J758">
        <v>6.1</v>
      </c>
      <c r="K758" t="s">
        <v>340</v>
      </c>
      <c r="L758" t="s">
        <v>4022</v>
      </c>
      <c r="M758" t="s">
        <v>600</v>
      </c>
      <c r="N758" t="s">
        <v>6304</v>
      </c>
      <c r="O758" t="s">
        <v>455</v>
      </c>
    </row>
    <row r="759" spans="1:15" x14ac:dyDescent="0.3">
      <c r="A759" t="s">
        <v>8351</v>
      </c>
      <c r="B759">
        <v>22</v>
      </c>
      <c r="C759" t="s">
        <v>8351</v>
      </c>
      <c r="D759" t="s">
        <v>606</v>
      </c>
      <c r="E759" t="s">
        <v>9130</v>
      </c>
      <c r="F759" t="s">
        <v>13</v>
      </c>
      <c r="G759" t="s">
        <v>14</v>
      </c>
      <c r="H759" t="s">
        <v>8351</v>
      </c>
      <c r="I759" t="s">
        <v>8351</v>
      </c>
      <c r="J759">
        <v>7.3</v>
      </c>
      <c r="K759" t="s">
        <v>600</v>
      </c>
      <c r="L759" t="s">
        <v>6856</v>
      </c>
    </row>
    <row r="760" spans="1:15" x14ac:dyDescent="0.3">
      <c r="A760" t="s">
        <v>1479</v>
      </c>
      <c r="B760">
        <v>98</v>
      </c>
      <c r="C760">
        <v>50189179</v>
      </c>
      <c r="D760" t="s">
        <v>693</v>
      </c>
      <c r="E760" t="s">
        <v>9131</v>
      </c>
      <c r="F760" t="s">
        <v>13</v>
      </c>
      <c r="G760" t="s">
        <v>14</v>
      </c>
      <c r="H760">
        <v>60000000</v>
      </c>
      <c r="I760">
        <v>2002</v>
      </c>
      <c r="J760">
        <v>5.3</v>
      </c>
      <c r="K760" t="s">
        <v>476</v>
      </c>
      <c r="L760" t="s">
        <v>600</v>
      </c>
      <c r="M760" t="s">
        <v>4295</v>
      </c>
    </row>
    <row r="761" spans="1:15" x14ac:dyDescent="0.3">
      <c r="A761" t="s">
        <v>1481</v>
      </c>
      <c r="B761">
        <v>92</v>
      </c>
      <c r="C761">
        <v>50024083</v>
      </c>
      <c r="D761" t="s">
        <v>23</v>
      </c>
      <c r="E761" t="s">
        <v>9132</v>
      </c>
      <c r="F761" t="s">
        <v>13</v>
      </c>
      <c r="G761" t="s">
        <v>14</v>
      </c>
      <c r="H761">
        <v>60000000</v>
      </c>
      <c r="I761">
        <v>1995</v>
      </c>
      <c r="J761">
        <v>5.4</v>
      </c>
      <c r="K761" t="s">
        <v>476</v>
      </c>
      <c r="L761" t="s">
        <v>3630</v>
      </c>
    </row>
    <row r="762" spans="1:15" x14ac:dyDescent="0.3">
      <c r="A762" t="s">
        <v>305</v>
      </c>
      <c r="B762">
        <v>105</v>
      </c>
      <c r="C762">
        <v>50549107</v>
      </c>
      <c r="D762" t="s">
        <v>330</v>
      </c>
      <c r="E762" t="s">
        <v>9133</v>
      </c>
      <c r="F762" t="s">
        <v>13</v>
      </c>
      <c r="G762" t="s">
        <v>14</v>
      </c>
      <c r="H762">
        <v>60000000</v>
      </c>
      <c r="I762">
        <v>2014</v>
      </c>
      <c r="J762">
        <v>6.2</v>
      </c>
      <c r="K762" t="s">
        <v>476</v>
      </c>
      <c r="L762" t="s">
        <v>1224</v>
      </c>
      <c r="M762" t="s">
        <v>3630</v>
      </c>
    </row>
    <row r="763" spans="1:15" x14ac:dyDescent="0.3">
      <c r="A763" t="s">
        <v>1484</v>
      </c>
      <c r="B763">
        <v>124</v>
      </c>
      <c r="C763">
        <v>56443482</v>
      </c>
      <c r="D763" t="s">
        <v>1485</v>
      </c>
      <c r="E763" t="s">
        <v>9134</v>
      </c>
      <c r="F763" t="s">
        <v>13</v>
      </c>
      <c r="G763" t="s">
        <v>14</v>
      </c>
      <c r="H763">
        <v>60000000</v>
      </c>
      <c r="I763">
        <v>2015</v>
      </c>
      <c r="J763">
        <v>6.6</v>
      </c>
      <c r="K763" t="s">
        <v>4657</v>
      </c>
      <c r="L763" t="s">
        <v>600</v>
      </c>
      <c r="M763" t="s">
        <v>1224</v>
      </c>
    </row>
    <row r="764" spans="1:15" x14ac:dyDescent="0.3">
      <c r="A764" t="s">
        <v>1487</v>
      </c>
      <c r="B764">
        <v>99</v>
      </c>
      <c r="C764">
        <v>62401264</v>
      </c>
      <c r="D764" t="s">
        <v>163</v>
      </c>
      <c r="E764" t="s">
        <v>9135</v>
      </c>
      <c r="F764" t="s">
        <v>13</v>
      </c>
      <c r="G764" t="s">
        <v>21</v>
      </c>
      <c r="H764">
        <v>60000000</v>
      </c>
      <c r="I764">
        <v>2016</v>
      </c>
      <c r="J764">
        <v>5.9</v>
      </c>
      <c r="K764" t="s">
        <v>476</v>
      </c>
      <c r="L764" t="s">
        <v>8356</v>
      </c>
      <c r="M764" t="s">
        <v>1224</v>
      </c>
      <c r="N764" t="s">
        <v>3630</v>
      </c>
    </row>
    <row r="765" spans="1:15" x14ac:dyDescent="0.3">
      <c r="A765" t="s">
        <v>1489</v>
      </c>
      <c r="B765">
        <v>116</v>
      </c>
      <c r="C765">
        <v>47748610</v>
      </c>
      <c r="D765" t="s">
        <v>1490</v>
      </c>
      <c r="E765" t="s">
        <v>9136</v>
      </c>
      <c r="F765" t="s">
        <v>13</v>
      </c>
      <c r="G765" t="s">
        <v>14</v>
      </c>
      <c r="H765">
        <v>75000000</v>
      </c>
      <c r="I765">
        <v>1997</v>
      </c>
      <c r="J765">
        <v>6.3</v>
      </c>
      <c r="K765" t="s">
        <v>476</v>
      </c>
      <c r="L765" t="s">
        <v>2271</v>
      </c>
      <c r="M765" t="s">
        <v>4295</v>
      </c>
    </row>
    <row r="766" spans="1:15" x14ac:dyDescent="0.3">
      <c r="A766" t="s">
        <v>1110</v>
      </c>
      <c r="B766">
        <v>124</v>
      </c>
      <c r="C766">
        <v>46975183</v>
      </c>
      <c r="D766" t="s">
        <v>401</v>
      </c>
      <c r="E766" t="s">
        <v>9137</v>
      </c>
      <c r="F766" t="s">
        <v>13</v>
      </c>
      <c r="G766" t="s">
        <v>14</v>
      </c>
      <c r="H766">
        <v>61000000</v>
      </c>
      <c r="I766">
        <v>2007</v>
      </c>
      <c r="J766">
        <v>7.2</v>
      </c>
      <c r="K766" t="s">
        <v>476</v>
      </c>
      <c r="L766" t="s">
        <v>8356</v>
      </c>
      <c r="M766" t="s">
        <v>1224</v>
      </c>
      <c r="N766" t="s">
        <v>8357</v>
      </c>
      <c r="O766" t="s">
        <v>3630</v>
      </c>
    </row>
    <row r="767" spans="1:15" x14ac:dyDescent="0.3">
      <c r="A767" t="s">
        <v>1493</v>
      </c>
      <c r="B767">
        <v>96</v>
      </c>
      <c r="C767">
        <v>50807639</v>
      </c>
      <c r="D767" t="s">
        <v>102</v>
      </c>
      <c r="E767" t="s">
        <v>9138</v>
      </c>
      <c r="F767" t="s">
        <v>13</v>
      </c>
      <c r="G767" t="s">
        <v>14</v>
      </c>
      <c r="H767">
        <v>60000000</v>
      </c>
      <c r="I767">
        <v>2014</v>
      </c>
      <c r="J767">
        <v>6.8</v>
      </c>
      <c r="K767" t="s">
        <v>340</v>
      </c>
      <c r="L767" t="s">
        <v>4022</v>
      </c>
      <c r="M767" t="s">
        <v>600</v>
      </c>
      <c r="N767" t="s">
        <v>6304</v>
      </c>
      <c r="O767" t="s">
        <v>455</v>
      </c>
    </row>
    <row r="768" spans="1:15" x14ac:dyDescent="0.3">
      <c r="A768" t="s">
        <v>1495</v>
      </c>
      <c r="B768">
        <v>104</v>
      </c>
      <c r="C768">
        <v>46611204</v>
      </c>
      <c r="D768" t="s">
        <v>899</v>
      </c>
      <c r="E768" t="s">
        <v>9139</v>
      </c>
      <c r="F768" t="s">
        <v>13</v>
      </c>
      <c r="G768" t="s">
        <v>14</v>
      </c>
      <c r="H768">
        <v>48000000</v>
      </c>
      <c r="I768">
        <v>1998</v>
      </c>
      <c r="J768">
        <v>6.1</v>
      </c>
      <c r="K768" t="s">
        <v>600</v>
      </c>
      <c r="L768" t="s">
        <v>1224</v>
      </c>
      <c r="M768" t="s">
        <v>455</v>
      </c>
      <c r="N768" t="s">
        <v>6856</v>
      </c>
    </row>
    <row r="769" spans="1:16" x14ac:dyDescent="0.3">
      <c r="A769" t="s">
        <v>764</v>
      </c>
      <c r="B769">
        <v>100</v>
      </c>
      <c r="C769">
        <v>257756197</v>
      </c>
      <c r="D769" t="s">
        <v>370</v>
      </c>
      <c r="E769" t="s">
        <v>9140</v>
      </c>
      <c r="F769" t="s">
        <v>13</v>
      </c>
      <c r="G769" t="s">
        <v>133</v>
      </c>
      <c r="H769">
        <v>60000000</v>
      </c>
      <c r="I769">
        <v>2014</v>
      </c>
      <c r="J769">
        <v>7.8</v>
      </c>
      <c r="K769" t="s">
        <v>476</v>
      </c>
      <c r="L769" t="s">
        <v>340</v>
      </c>
      <c r="M769" t="s">
        <v>4022</v>
      </c>
      <c r="N769" t="s">
        <v>600</v>
      </c>
      <c r="O769" t="s">
        <v>6304</v>
      </c>
      <c r="P769" t="s">
        <v>455</v>
      </c>
    </row>
    <row r="770" spans="1:16" x14ac:dyDescent="0.3">
      <c r="A770" t="s">
        <v>1498</v>
      </c>
      <c r="B770">
        <v>115</v>
      </c>
      <c r="C770">
        <v>48472213</v>
      </c>
      <c r="D770" t="s">
        <v>632</v>
      </c>
      <c r="E770" t="s">
        <v>9141</v>
      </c>
      <c r="F770" t="s">
        <v>13</v>
      </c>
      <c r="G770" t="s">
        <v>14</v>
      </c>
      <c r="H770">
        <v>45000000</v>
      </c>
      <c r="I770">
        <v>2005</v>
      </c>
      <c r="J770">
        <v>5</v>
      </c>
      <c r="K770" t="s">
        <v>476</v>
      </c>
      <c r="L770" t="s">
        <v>600</v>
      </c>
      <c r="M770" t="s">
        <v>8356</v>
      </c>
    </row>
    <row r="771" spans="1:16" x14ac:dyDescent="0.3">
      <c r="A771" t="s">
        <v>1298</v>
      </c>
      <c r="B771">
        <v>101</v>
      </c>
      <c r="C771">
        <v>43060566</v>
      </c>
      <c r="D771" t="s">
        <v>98</v>
      </c>
      <c r="E771" t="s">
        <v>9142</v>
      </c>
      <c r="F771" t="s">
        <v>13</v>
      </c>
      <c r="G771" t="s">
        <v>14</v>
      </c>
      <c r="H771">
        <v>60000000</v>
      </c>
      <c r="I771">
        <v>2002</v>
      </c>
      <c r="J771">
        <v>6.2</v>
      </c>
      <c r="K771" t="s">
        <v>476</v>
      </c>
      <c r="L771" t="s">
        <v>340</v>
      </c>
      <c r="M771" t="s">
        <v>455</v>
      </c>
      <c r="N771" t="s">
        <v>4295</v>
      </c>
      <c r="O771" t="s">
        <v>3630</v>
      </c>
    </row>
    <row r="772" spans="1:16" x14ac:dyDescent="0.3">
      <c r="A772" t="s">
        <v>1501</v>
      </c>
      <c r="B772">
        <v>113</v>
      </c>
      <c r="C772">
        <v>45996718</v>
      </c>
      <c r="D772" t="s">
        <v>163</v>
      </c>
      <c r="E772" t="s">
        <v>9143</v>
      </c>
      <c r="F772" t="s">
        <v>13</v>
      </c>
      <c r="G772" t="s">
        <v>14</v>
      </c>
      <c r="H772">
        <v>60000000</v>
      </c>
      <c r="I772">
        <v>2013</v>
      </c>
      <c r="J772">
        <v>6.7</v>
      </c>
      <c r="K772" t="s">
        <v>476</v>
      </c>
      <c r="L772" t="s">
        <v>8356</v>
      </c>
      <c r="M772" t="s">
        <v>1224</v>
      </c>
      <c r="N772" t="s">
        <v>3630</v>
      </c>
    </row>
    <row r="773" spans="1:16" x14ac:dyDescent="0.3">
      <c r="A773" t="s">
        <v>1503</v>
      </c>
      <c r="B773">
        <v>100</v>
      </c>
      <c r="C773">
        <v>43337279</v>
      </c>
      <c r="D773" t="s">
        <v>1504</v>
      </c>
      <c r="E773" t="s">
        <v>9144</v>
      </c>
      <c r="F773" t="s">
        <v>13</v>
      </c>
      <c r="G773" t="s">
        <v>14</v>
      </c>
      <c r="H773">
        <v>60000000</v>
      </c>
      <c r="I773">
        <v>2009</v>
      </c>
      <c r="J773">
        <v>4.9000000000000004</v>
      </c>
      <c r="K773" t="s">
        <v>340</v>
      </c>
      <c r="L773" t="s">
        <v>600</v>
      </c>
    </row>
    <row r="774" spans="1:16" x14ac:dyDescent="0.3">
      <c r="A774" t="s">
        <v>1327</v>
      </c>
      <c r="B774">
        <v>134</v>
      </c>
      <c r="C774">
        <v>37479778</v>
      </c>
      <c r="D774" t="s">
        <v>1506</v>
      </c>
      <c r="E774" t="s">
        <v>9145</v>
      </c>
      <c r="F774" t="s">
        <v>13</v>
      </c>
      <c r="G774" t="s">
        <v>14</v>
      </c>
      <c r="H774">
        <v>60000000</v>
      </c>
      <c r="I774">
        <v>2009</v>
      </c>
      <c r="J774">
        <v>7.4</v>
      </c>
      <c r="K774" t="s">
        <v>4657</v>
      </c>
      <c r="L774" t="s">
        <v>1224</v>
      </c>
      <c r="M774" t="s">
        <v>7881</v>
      </c>
      <c r="N774" t="s">
        <v>8359</v>
      </c>
    </row>
    <row r="775" spans="1:16" x14ac:dyDescent="0.3">
      <c r="A775" t="s">
        <v>1508</v>
      </c>
      <c r="B775">
        <v>127</v>
      </c>
      <c r="C775">
        <v>36965395</v>
      </c>
      <c r="D775" t="s">
        <v>780</v>
      </c>
      <c r="E775" t="s">
        <v>9146</v>
      </c>
      <c r="F775" t="s">
        <v>13</v>
      </c>
      <c r="G775" t="s">
        <v>14</v>
      </c>
      <c r="H775" t="s">
        <v>8351</v>
      </c>
      <c r="I775">
        <v>2009</v>
      </c>
      <c r="J775">
        <v>7.1</v>
      </c>
      <c r="K775" t="s">
        <v>8356</v>
      </c>
      <c r="L775" t="s">
        <v>1224</v>
      </c>
      <c r="M775" t="s">
        <v>8357</v>
      </c>
      <c r="N775" t="s">
        <v>3630</v>
      </c>
    </row>
    <row r="776" spans="1:16" x14ac:dyDescent="0.3">
      <c r="A776" t="s">
        <v>473</v>
      </c>
      <c r="B776">
        <v>125</v>
      </c>
      <c r="C776">
        <v>40559930</v>
      </c>
      <c r="D776" t="s">
        <v>1510</v>
      </c>
      <c r="E776" t="s">
        <v>9147</v>
      </c>
      <c r="F776" t="s">
        <v>13</v>
      </c>
      <c r="G776" t="s">
        <v>14</v>
      </c>
      <c r="H776">
        <v>60000000</v>
      </c>
      <c r="I776">
        <v>2009</v>
      </c>
      <c r="J776">
        <v>6.2</v>
      </c>
      <c r="K776" t="s">
        <v>600</v>
      </c>
      <c r="L776" t="s">
        <v>8356</v>
      </c>
      <c r="M776" t="s">
        <v>6856</v>
      </c>
      <c r="N776" t="s">
        <v>3630</v>
      </c>
    </row>
    <row r="777" spans="1:16" x14ac:dyDescent="0.3">
      <c r="A777" t="s">
        <v>1512</v>
      </c>
      <c r="B777">
        <v>94</v>
      </c>
      <c r="C777">
        <v>36830057</v>
      </c>
      <c r="D777" t="s">
        <v>957</v>
      </c>
      <c r="E777" t="s">
        <v>9148</v>
      </c>
      <c r="F777" t="s">
        <v>13</v>
      </c>
      <c r="G777" t="s">
        <v>14</v>
      </c>
      <c r="H777">
        <v>65000000</v>
      </c>
      <c r="I777">
        <v>1999</v>
      </c>
      <c r="J777">
        <v>4.9000000000000004</v>
      </c>
      <c r="K777" t="s">
        <v>600</v>
      </c>
      <c r="L777" t="s">
        <v>6304</v>
      </c>
      <c r="M777" t="s">
        <v>4295</v>
      </c>
    </row>
    <row r="778" spans="1:16" x14ac:dyDescent="0.3">
      <c r="A778" t="s">
        <v>1196</v>
      </c>
      <c r="B778">
        <v>107</v>
      </c>
      <c r="C778">
        <v>36279230</v>
      </c>
      <c r="D778" t="s">
        <v>123</v>
      </c>
      <c r="E778" t="s">
        <v>9149</v>
      </c>
      <c r="F778" t="s">
        <v>13</v>
      </c>
      <c r="G778" t="s">
        <v>14</v>
      </c>
      <c r="H778">
        <v>60000000</v>
      </c>
      <c r="I778">
        <v>2006</v>
      </c>
      <c r="J778">
        <v>6.1</v>
      </c>
      <c r="K778" t="s">
        <v>476</v>
      </c>
      <c r="L778" t="s">
        <v>8356</v>
      </c>
      <c r="M778" t="s">
        <v>3630</v>
      </c>
    </row>
    <row r="779" spans="1:16" x14ac:dyDescent="0.3">
      <c r="A779" t="s">
        <v>1515</v>
      </c>
      <c r="B779">
        <v>91</v>
      </c>
      <c r="C779">
        <v>42194060</v>
      </c>
      <c r="D779" t="s">
        <v>223</v>
      </c>
      <c r="E779" t="s">
        <v>9150</v>
      </c>
      <c r="F779" t="s">
        <v>13</v>
      </c>
      <c r="G779" t="s">
        <v>1284</v>
      </c>
      <c r="H779">
        <v>70000000</v>
      </c>
      <c r="I779">
        <v>2009</v>
      </c>
      <c r="J779">
        <v>6.1</v>
      </c>
      <c r="K779" t="s">
        <v>340</v>
      </c>
      <c r="L779" t="s">
        <v>4022</v>
      </c>
      <c r="M779" t="s">
        <v>600</v>
      </c>
      <c r="N779" t="s">
        <v>6304</v>
      </c>
      <c r="O779" t="s">
        <v>4295</v>
      </c>
    </row>
    <row r="780" spans="1:16" x14ac:dyDescent="0.3">
      <c r="A780" t="s">
        <v>1517</v>
      </c>
      <c r="B780">
        <v>116</v>
      </c>
      <c r="C780">
        <v>43119879</v>
      </c>
      <c r="D780" t="s">
        <v>85</v>
      </c>
      <c r="E780" t="s">
        <v>9151</v>
      </c>
      <c r="F780" t="s">
        <v>13</v>
      </c>
      <c r="G780" t="s">
        <v>14</v>
      </c>
      <c r="H780">
        <v>60000000</v>
      </c>
      <c r="I780">
        <v>2002</v>
      </c>
      <c r="J780">
        <v>6.4</v>
      </c>
      <c r="K780" t="s">
        <v>476</v>
      </c>
      <c r="L780" t="s">
        <v>340</v>
      </c>
      <c r="M780" t="s">
        <v>4295</v>
      </c>
      <c r="N780" t="s">
        <v>3630</v>
      </c>
    </row>
    <row r="781" spans="1:16" x14ac:dyDescent="0.3">
      <c r="A781" t="s">
        <v>1519</v>
      </c>
      <c r="B781">
        <v>100</v>
      </c>
      <c r="C781">
        <v>35096190</v>
      </c>
      <c r="D781" t="s">
        <v>1520</v>
      </c>
      <c r="E781" t="s">
        <v>9152</v>
      </c>
      <c r="F781" t="s">
        <v>13</v>
      </c>
      <c r="G781" t="s">
        <v>14</v>
      </c>
      <c r="H781">
        <v>60000000</v>
      </c>
      <c r="I781">
        <v>2003</v>
      </c>
      <c r="J781">
        <v>6.3</v>
      </c>
      <c r="K781" t="s">
        <v>600</v>
      </c>
      <c r="L781" t="s">
        <v>8356</v>
      </c>
      <c r="M781" t="s">
        <v>6856</v>
      </c>
    </row>
    <row r="782" spans="1:16" x14ac:dyDescent="0.3">
      <c r="A782" t="s">
        <v>1522</v>
      </c>
      <c r="B782">
        <v>111</v>
      </c>
      <c r="C782">
        <v>35754555</v>
      </c>
      <c r="D782" t="s">
        <v>1356</v>
      </c>
      <c r="E782" t="s">
        <v>9153</v>
      </c>
      <c r="F782" t="s">
        <v>13</v>
      </c>
      <c r="G782" t="s">
        <v>14</v>
      </c>
      <c r="H782" t="s">
        <v>8351</v>
      </c>
      <c r="I782">
        <v>2012</v>
      </c>
      <c r="J782">
        <v>6.8</v>
      </c>
      <c r="K782" t="s">
        <v>1224</v>
      </c>
      <c r="L782" t="s">
        <v>8359</v>
      </c>
    </row>
    <row r="783" spans="1:16" x14ac:dyDescent="0.3">
      <c r="A783" t="s">
        <v>115</v>
      </c>
      <c r="B783">
        <v>117</v>
      </c>
      <c r="C783">
        <v>43290977</v>
      </c>
      <c r="D783" t="s">
        <v>780</v>
      </c>
      <c r="E783" t="s">
        <v>9154</v>
      </c>
      <c r="F783" t="s">
        <v>13</v>
      </c>
      <c r="G783" t="s">
        <v>21</v>
      </c>
      <c r="H783">
        <v>80000000</v>
      </c>
      <c r="I783">
        <v>2010</v>
      </c>
      <c r="J783">
        <v>6.6</v>
      </c>
      <c r="K783" t="s">
        <v>8356</v>
      </c>
      <c r="L783" t="s">
        <v>1224</v>
      </c>
      <c r="M783" t="s">
        <v>8357</v>
      </c>
      <c r="N783" t="s">
        <v>3630</v>
      </c>
    </row>
    <row r="784" spans="1:16" x14ac:dyDescent="0.3">
      <c r="A784" t="s">
        <v>660</v>
      </c>
      <c r="B784">
        <v>110</v>
      </c>
      <c r="C784">
        <v>33927476</v>
      </c>
      <c r="D784" t="s">
        <v>1525</v>
      </c>
      <c r="E784" t="s">
        <v>9155</v>
      </c>
      <c r="F784" t="s">
        <v>13</v>
      </c>
      <c r="G784" t="s">
        <v>21</v>
      </c>
      <c r="H784">
        <v>40000000</v>
      </c>
      <c r="I784">
        <v>1997</v>
      </c>
      <c r="J784">
        <v>5.7</v>
      </c>
      <c r="K784" t="s">
        <v>2271</v>
      </c>
      <c r="L784" t="s">
        <v>8357</v>
      </c>
      <c r="M784" t="s">
        <v>4295</v>
      </c>
      <c r="N784" t="s">
        <v>3630</v>
      </c>
    </row>
    <row r="785" spans="1:17" x14ac:dyDescent="0.3">
      <c r="A785" t="s">
        <v>1503</v>
      </c>
      <c r="B785">
        <v>96</v>
      </c>
      <c r="C785">
        <v>32122249</v>
      </c>
      <c r="D785" t="s">
        <v>359</v>
      </c>
      <c r="E785" t="s">
        <v>9156</v>
      </c>
      <c r="F785" t="s">
        <v>13</v>
      </c>
      <c r="G785" t="s">
        <v>14</v>
      </c>
      <c r="H785">
        <v>60000000</v>
      </c>
      <c r="I785">
        <v>2002</v>
      </c>
      <c r="J785">
        <v>5.9</v>
      </c>
      <c r="K785" t="s">
        <v>600</v>
      </c>
      <c r="L785" t="s">
        <v>8356</v>
      </c>
    </row>
    <row r="786" spans="1:17" x14ac:dyDescent="0.3">
      <c r="A786" t="s">
        <v>1474</v>
      </c>
      <c r="B786">
        <v>101</v>
      </c>
      <c r="C786">
        <v>40076438</v>
      </c>
      <c r="D786" t="s">
        <v>401</v>
      </c>
      <c r="E786" t="s">
        <v>9157</v>
      </c>
      <c r="F786" t="s">
        <v>13</v>
      </c>
      <c r="G786" t="s">
        <v>14</v>
      </c>
      <c r="H786">
        <v>60000000</v>
      </c>
      <c r="I786">
        <v>2008</v>
      </c>
      <c r="J786">
        <v>6</v>
      </c>
      <c r="K786" t="s">
        <v>476</v>
      </c>
      <c r="L786" t="s">
        <v>8356</v>
      </c>
      <c r="M786" t="s">
        <v>1224</v>
      </c>
      <c r="N786" t="s">
        <v>8357</v>
      </c>
      <c r="O786" t="s">
        <v>3630</v>
      </c>
    </row>
    <row r="787" spans="1:17" x14ac:dyDescent="0.3">
      <c r="A787" t="s">
        <v>1529</v>
      </c>
      <c r="B787">
        <v>111</v>
      </c>
      <c r="C787">
        <v>32940507</v>
      </c>
      <c r="D787" t="s">
        <v>163</v>
      </c>
      <c r="E787" t="s">
        <v>9158</v>
      </c>
      <c r="F787" t="s">
        <v>13</v>
      </c>
      <c r="G787" t="s">
        <v>14</v>
      </c>
      <c r="H787">
        <v>60000000</v>
      </c>
      <c r="I787">
        <v>1998</v>
      </c>
      <c r="J787">
        <v>6.1</v>
      </c>
      <c r="K787" t="s">
        <v>476</v>
      </c>
      <c r="L787" t="s">
        <v>8356</v>
      </c>
      <c r="M787" t="s">
        <v>1224</v>
      </c>
      <c r="N787" t="s">
        <v>3630</v>
      </c>
    </row>
    <row r="788" spans="1:17" x14ac:dyDescent="0.3">
      <c r="A788" t="s">
        <v>336</v>
      </c>
      <c r="B788">
        <v>117</v>
      </c>
      <c r="C788">
        <v>31670931</v>
      </c>
      <c r="D788" t="s">
        <v>1531</v>
      </c>
      <c r="E788" t="s">
        <v>9159</v>
      </c>
      <c r="F788" t="s">
        <v>13</v>
      </c>
      <c r="G788" t="s">
        <v>21</v>
      </c>
      <c r="H788">
        <v>60000000</v>
      </c>
      <c r="I788">
        <v>2009</v>
      </c>
      <c r="J788">
        <v>6.7</v>
      </c>
      <c r="K788" t="s">
        <v>4657</v>
      </c>
      <c r="L788" t="s">
        <v>1224</v>
      </c>
      <c r="M788" t="s">
        <v>4189</v>
      </c>
    </row>
    <row r="789" spans="1:17" x14ac:dyDescent="0.3">
      <c r="A789" t="s">
        <v>1441</v>
      </c>
      <c r="B789">
        <v>126</v>
      </c>
      <c r="C789">
        <v>30695227</v>
      </c>
      <c r="D789" t="s">
        <v>1533</v>
      </c>
      <c r="E789" t="s">
        <v>9160</v>
      </c>
      <c r="F789" t="s">
        <v>13</v>
      </c>
      <c r="G789" t="s">
        <v>14</v>
      </c>
      <c r="H789">
        <v>60000000</v>
      </c>
      <c r="I789">
        <v>2000</v>
      </c>
      <c r="J789">
        <v>6.7</v>
      </c>
      <c r="K789" t="s">
        <v>1224</v>
      </c>
      <c r="L789" t="s">
        <v>455</v>
      </c>
      <c r="M789" t="s">
        <v>8359</v>
      </c>
    </row>
    <row r="790" spans="1:17" x14ac:dyDescent="0.3">
      <c r="A790" t="s">
        <v>1201</v>
      </c>
      <c r="B790">
        <v>152</v>
      </c>
      <c r="C790">
        <v>32522352</v>
      </c>
      <c r="D790" t="s">
        <v>1535</v>
      </c>
      <c r="E790" t="s">
        <v>9161</v>
      </c>
      <c r="F790" t="s">
        <v>13</v>
      </c>
      <c r="G790" t="s">
        <v>14</v>
      </c>
      <c r="H790">
        <v>60000000</v>
      </c>
      <c r="I790">
        <v>2000</v>
      </c>
      <c r="J790">
        <v>7.9</v>
      </c>
      <c r="K790" t="s">
        <v>340</v>
      </c>
      <c r="L790" t="s">
        <v>600</v>
      </c>
      <c r="M790" t="s">
        <v>1224</v>
      </c>
      <c r="N790" t="s">
        <v>4189</v>
      </c>
    </row>
    <row r="791" spans="1:17" x14ac:dyDescent="0.3">
      <c r="A791" t="s">
        <v>1403</v>
      </c>
      <c r="B791">
        <v>86</v>
      </c>
      <c r="C791">
        <v>28424210</v>
      </c>
      <c r="D791" t="s">
        <v>284</v>
      </c>
      <c r="E791" t="s">
        <v>9162</v>
      </c>
      <c r="F791" t="s">
        <v>13</v>
      </c>
      <c r="G791" t="s">
        <v>21</v>
      </c>
      <c r="H791" t="s">
        <v>8351</v>
      </c>
      <c r="I791">
        <v>2006</v>
      </c>
      <c r="J791">
        <v>5</v>
      </c>
      <c r="K791" t="s">
        <v>4022</v>
      </c>
      <c r="L791" t="s">
        <v>600</v>
      </c>
      <c r="M791" t="s">
        <v>6304</v>
      </c>
      <c r="N791" t="s">
        <v>455</v>
      </c>
    </row>
    <row r="792" spans="1:17" x14ac:dyDescent="0.3">
      <c r="A792" t="s">
        <v>343</v>
      </c>
      <c r="B792">
        <v>101</v>
      </c>
      <c r="C792">
        <v>26082914</v>
      </c>
      <c r="D792" t="s">
        <v>1197</v>
      </c>
      <c r="E792" t="s">
        <v>9163</v>
      </c>
      <c r="F792" t="s">
        <v>13</v>
      </c>
      <c r="G792" t="s">
        <v>14</v>
      </c>
      <c r="H792">
        <v>87000000</v>
      </c>
      <c r="I792">
        <v>2005</v>
      </c>
      <c r="J792">
        <v>4.3</v>
      </c>
      <c r="K792" t="s">
        <v>476</v>
      </c>
      <c r="L792" t="s">
        <v>340</v>
      </c>
      <c r="M792" t="s">
        <v>8356</v>
      </c>
      <c r="N792" t="s">
        <v>3630</v>
      </c>
    </row>
    <row r="793" spans="1:17" x14ac:dyDescent="0.3">
      <c r="A793" t="s">
        <v>1540</v>
      </c>
      <c r="B793">
        <v>87</v>
      </c>
      <c r="C793">
        <v>29136626</v>
      </c>
      <c r="D793" t="s">
        <v>1541</v>
      </c>
      <c r="E793" t="s">
        <v>9164</v>
      </c>
      <c r="F793" t="s">
        <v>13</v>
      </c>
      <c r="G793" t="s">
        <v>14</v>
      </c>
      <c r="H793">
        <v>60000000</v>
      </c>
      <c r="I793">
        <v>2011</v>
      </c>
      <c r="J793">
        <v>5.7</v>
      </c>
      <c r="K793" t="s">
        <v>476</v>
      </c>
      <c r="L793" t="s">
        <v>455</v>
      </c>
      <c r="M793" t="s">
        <v>2271</v>
      </c>
      <c r="N793" t="s">
        <v>4295</v>
      </c>
      <c r="O793" t="s">
        <v>3630</v>
      </c>
    </row>
    <row r="794" spans="1:17" x14ac:dyDescent="0.3">
      <c r="A794" t="s">
        <v>1543</v>
      </c>
      <c r="B794">
        <v>85</v>
      </c>
      <c r="C794">
        <v>26288320</v>
      </c>
      <c r="D794" t="s">
        <v>1544</v>
      </c>
      <c r="E794" t="s">
        <v>9165</v>
      </c>
      <c r="F794" t="s">
        <v>13</v>
      </c>
      <c r="G794" t="s">
        <v>14</v>
      </c>
      <c r="H794">
        <v>60000000</v>
      </c>
      <c r="I794">
        <v>2003</v>
      </c>
      <c r="J794">
        <v>6.7</v>
      </c>
      <c r="K794" t="s">
        <v>340</v>
      </c>
      <c r="L794" t="s">
        <v>4022</v>
      </c>
      <c r="M794" t="s">
        <v>600</v>
      </c>
      <c r="N794" t="s">
        <v>1224</v>
      </c>
      <c r="O794" t="s">
        <v>6304</v>
      </c>
      <c r="P794" t="s">
        <v>455</v>
      </c>
      <c r="Q794" t="s">
        <v>6856</v>
      </c>
    </row>
    <row r="795" spans="1:17" x14ac:dyDescent="0.3">
      <c r="A795" t="s">
        <v>845</v>
      </c>
      <c r="B795">
        <v>130</v>
      </c>
      <c r="C795">
        <v>26616590</v>
      </c>
      <c r="D795" t="s">
        <v>1546</v>
      </c>
      <c r="E795" t="s">
        <v>9166</v>
      </c>
      <c r="F795" t="s">
        <v>13</v>
      </c>
      <c r="G795" t="s">
        <v>21</v>
      </c>
      <c r="H795">
        <v>60000000</v>
      </c>
      <c r="I795">
        <v>1997</v>
      </c>
      <c r="J795">
        <v>6.7</v>
      </c>
      <c r="K795" t="s">
        <v>2271</v>
      </c>
      <c r="L795" t="s">
        <v>4295</v>
      </c>
      <c r="M795" t="s">
        <v>3630</v>
      </c>
    </row>
    <row r="796" spans="1:17" x14ac:dyDescent="0.3">
      <c r="A796" t="s">
        <v>38</v>
      </c>
      <c r="B796">
        <v>173</v>
      </c>
      <c r="C796">
        <v>623279547</v>
      </c>
      <c r="D796" t="s">
        <v>30</v>
      </c>
      <c r="E796" t="s">
        <v>8401</v>
      </c>
      <c r="F796" t="s">
        <v>13</v>
      </c>
      <c r="G796" t="s">
        <v>14</v>
      </c>
      <c r="H796">
        <v>220000000</v>
      </c>
      <c r="I796">
        <v>2012</v>
      </c>
      <c r="J796">
        <v>8.1</v>
      </c>
      <c r="K796" t="s">
        <v>476</v>
      </c>
      <c r="L796" t="s">
        <v>340</v>
      </c>
      <c r="M796" t="s">
        <v>4295</v>
      </c>
    </row>
    <row r="797" spans="1:17" x14ac:dyDescent="0.3">
      <c r="A797" t="s">
        <v>183</v>
      </c>
      <c r="B797">
        <v>104</v>
      </c>
      <c r="C797">
        <v>30063805</v>
      </c>
      <c r="D797" t="s">
        <v>1548</v>
      </c>
      <c r="E797" t="s">
        <v>9167</v>
      </c>
      <c r="F797" t="s">
        <v>13</v>
      </c>
      <c r="G797" t="s">
        <v>14</v>
      </c>
      <c r="H797">
        <v>60000000</v>
      </c>
      <c r="I797">
        <v>2002</v>
      </c>
      <c r="J797">
        <v>6.1</v>
      </c>
      <c r="K797" t="s">
        <v>1224</v>
      </c>
      <c r="L797" t="s">
        <v>455</v>
      </c>
      <c r="M797" t="s">
        <v>8357</v>
      </c>
      <c r="N797" t="s">
        <v>6856</v>
      </c>
      <c r="O797" t="s">
        <v>3630</v>
      </c>
    </row>
    <row r="798" spans="1:17" x14ac:dyDescent="0.3">
      <c r="A798" t="s">
        <v>816</v>
      </c>
      <c r="B798">
        <v>121</v>
      </c>
      <c r="C798">
        <v>22518325</v>
      </c>
      <c r="D798" t="s">
        <v>780</v>
      </c>
      <c r="E798" t="s">
        <v>9168</v>
      </c>
      <c r="F798" t="s">
        <v>13</v>
      </c>
      <c r="G798" t="s">
        <v>275</v>
      </c>
      <c r="H798">
        <v>50000000</v>
      </c>
      <c r="I798">
        <v>2006</v>
      </c>
      <c r="J798">
        <v>5.6</v>
      </c>
      <c r="K798" t="s">
        <v>8356</v>
      </c>
      <c r="L798" t="s">
        <v>1224</v>
      </c>
      <c r="M798" t="s">
        <v>8357</v>
      </c>
      <c r="N798" t="s">
        <v>3630</v>
      </c>
    </row>
    <row r="799" spans="1:17" x14ac:dyDescent="0.3">
      <c r="A799" t="s">
        <v>1551</v>
      </c>
      <c r="B799">
        <v>140</v>
      </c>
      <c r="C799">
        <v>13082288</v>
      </c>
      <c r="D799" t="s">
        <v>1552</v>
      </c>
      <c r="E799" t="s">
        <v>9169</v>
      </c>
      <c r="F799" t="s">
        <v>13</v>
      </c>
      <c r="G799" t="s">
        <v>21</v>
      </c>
      <c r="H799">
        <v>60000000</v>
      </c>
      <c r="I799">
        <v>2006</v>
      </c>
      <c r="J799">
        <v>6.6</v>
      </c>
      <c r="K799" t="s">
        <v>476</v>
      </c>
      <c r="L799" t="s">
        <v>340</v>
      </c>
      <c r="M799" t="s">
        <v>1224</v>
      </c>
      <c r="N799" t="s">
        <v>7881</v>
      </c>
      <c r="O799" t="s">
        <v>6856</v>
      </c>
      <c r="P799" t="s">
        <v>8358</v>
      </c>
    </row>
    <row r="800" spans="1:17" x14ac:dyDescent="0.3">
      <c r="A800" t="s">
        <v>1554</v>
      </c>
      <c r="B800">
        <v>131</v>
      </c>
      <c r="C800">
        <v>18208078</v>
      </c>
      <c r="D800" t="s">
        <v>330</v>
      </c>
      <c r="E800" t="s">
        <v>9170</v>
      </c>
      <c r="F800" t="s">
        <v>13</v>
      </c>
      <c r="G800" t="s">
        <v>14</v>
      </c>
      <c r="H800">
        <v>60000000</v>
      </c>
      <c r="I800">
        <v>2001</v>
      </c>
      <c r="J800">
        <v>6.9</v>
      </c>
      <c r="K800" t="s">
        <v>476</v>
      </c>
      <c r="L800" t="s">
        <v>1224</v>
      </c>
      <c r="M800" t="s">
        <v>3630</v>
      </c>
    </row>
    <row r="801" spans="1:16" x14ac:dyDescent="0.3">
      <c r="A801" t="s">
        <v>1556</v>
      </c>
      <c r="B801">
        <v>91</v>
      </c>
      <c r="C801">
        <v>14218868</v>
      </c>
      <c r="D801" t="s">
        <v>1546</v>
      </c>
      <c r="E801" t="s">
        <v>9171</v>
      </c>
      <c r="F801" t="s">
        <v>13</v>
      </c>
      <c r="G801" t="s">
        <v>14</v>
      </c>
      <c r="H801">
        <v>65000000</v>
      </c>
      <c r="I801">
        <v>2000</v>
      </c>
      <c r="J801">
        <v>4.8</v>
      </c>
      <c r="K801" t="s">
        <v>2271</v>
      </c>
      <c r="L801" t="s">
        <v>4295</v>
      </c>
      <c r="M801" t="s">
        <v>3630</v>
      </c>
    </row>
    <row r="802" spans="1:16" x14ac:dyDescent="0.3">
      <c r="A802" t="s">
        <v>1558</v>
      </c>
      <c r="B802">
        <v>118</v>
      </c>
      <c r="C802">
        <v>22451</v>
      </c>
      <c r="D802" t="s">
        <v>1559</v>
      </c>
      <c r="E802" t="s">
        <v>9172</v>
      </c>
      <c r="F802" t="s">
        <v>13</v>
      </c>
      <c r="G802" t="s">
        <v>14</v>
      </c>
      <c r="H802">
        <v>60000000</v>
      </c>
      <c r="I802">
        <v>2014</v>
      </c>
      <c r="J802">
        <v>6.2</v>
      </c>
      <c r="K802" t="s">
        <v>1224</v>
      </c>
      <c r="L802" t="s">
        <v>455</v>
      </c>
      <c r="M802" t="s">
        <v>8357</v>
      </c>
      <c r="N802" t="s">
        <v>6856</v>
      </c>
    </row>
    <row r="803" spans="1:16" x14ac:dyDescent="0.3">
      <c r="A803" t="s">
        <v>1561</v>
      </c>
      <c r="B803">
        <v>130</v>
      </c>
      <c r="C803">
        <v>31165421</v>
      </c>
      <c r="D803" t="s">
        <v>1562</v>
      </c>
      <c r="E803" t="s">
        <v>9173</v>
      </c>
      <c r="F803" t="s">
        <v>13</v>
      </c>
      <c r="G803" t="s">
        <v>14</v>
      </c>
      <c r="H803">
        <v>60000000</v>
      </c>
      <c r="I803">
        <v>2013</v>
      </c>
      <c r="J803">
        <v>6</v>
      </c>
      <c r="K803" t="s">
        <v>455</v>
      </c>
      <c r="L803" t="s">
        <v>2271</v>
      </c>
      <c r="M803" t="s">
        <v>8357</v>
      </c>
      <c r="N803" t="s">
        <v>6856</v>
      </c>
    </row>
    <row r="804" spans="1:16" x14ac:dyDescent="0.3">
      <c r="A804" t="s">
        <v>1461</v>
      </c>
      <c r="B804">
        <v>90</v>
      </c>
      <c r="C804">
        <v>11802056</v>
      </c>
      <c r="D804" t="s">
        <v>1564</v>
      </c>
      <c r="E804" t="s">
        <v>9174</v>
      </c>
      <c r="F804" t="s">
        <v>13</v>
      </c>
      <c r="G804" t="s">
        <v>14</v>
      </c>
      <c r="H804">
        <v>60000000</v>
      </c>
      <c r="I804">
        <v>2008</v>
      </c>
      <c r="J804">
        <v>4.9000000000000004</v>
      </c>
      <c r="K804" t="s">
        <v>340</v>
      </c>
      <c r="L804" t="s">
        <v>600</v>
      </c>
      <c r="M804" t="s">
        <v>6304</v>
      </c>
      <c r="N804" t="s">
        <v>6856</v>
      </c>
      <c r="O804" t="s">
        <v>4295</v>
      </c>
    </row>
    <row r="805" spans="1:16" x14ac:dyDescent="0.3">
      <c r="A805" t="s">
        <v>1566</v>
      </c>
      <c r="B805">
        <v>103</v>
      </c>
      <c r="C805">
        <v>25472967</v>
      </c>
      <c r="D805" t="s">
        <v>1567</v>
      </c>
      <c r="E805" t="s">
        <v>9175</v>
      </c>
      <c r="F805" t="s">
        <v>13</v>
      </c>
      <c r="G805" t="s">
        <v>14</v>
      </c>
      <c r="H805">
        <v>30000000</v>
      </c>
      <c r="I805">
        <v>2005</v>
      </c>
      <c r="J805">
        <v>5.6</v>
      </c>
      <c r="K805" t="s">
        <v>1224</v>
      </c>
      <c r="L805" t="s">
        <v>2271</v>
      </c>
      <c r="M805" t="s">
        <v>3630</v>
      </c>
    </row>
    <row r="806" spans="1:16" x14ac:dyDescent="0.3">
      <c r="A806" t="s">
        <v>302</v>
      </c>
      <c r="B806">
        <v>122</v>
      </c>
      <c r="C806">
        <v>22362500</v>
      </c>
      <c r="D806" t="s">
        <v>912</v>
      </c>
      <c r="E806" t="s">
        <v>9176</v>
      </c>
      <c r="F806" t="s">
        <v>13</v>
      </c>
      <c r="G806" t="s">
        <v>14</v>
      </c>
      <c r="H806">
        <v>55000000</v>
      </c>
      <c r="I806">
        <v>1999</v>
      </c>
      <c r="J806">
        <v>6.1</v>
      </c>
      <c r="K806" t="s">
        <v>600</v>
      </c>
      <c r="L806" t="s">
        <v>1224</v>
      </c>
    </row>
    <row r="807" spans="1:16" x14ac:dyDescent="0.3">
      <c r="A807" t="s">
        <v>1570</v>
      </c>
      <c r="B807">
        <v>106</v>
      </c>
      <c r="C807">
        <v>17281832</v>
      </c>
      <c r="D807" t="s">
        <v>76</v>
      </c>
      <c r="E807" t="s">
        <v>9177</v>
      </c>
      <c r="F807" t="s">
        <v>13</v>
      </c>
      <c r="G807" t="s">
        <v>275</v>
      </c>
      <c r="H807">
        <v>60000000</v>
      </c>
      <c r="I807">
        <v>2008</v>
      </c>
      <c r="J807">
        <v>6.1</v>
      </c>
      <c r="K807" t="s">
        <v>340</v>
      </c>
      <c r="L807" t="s">
        <v>6304</v>
      </c>
      <c r="M807" t="s">
        <v>455</v>
      </c>
    </row>
    <row r="808" spans="1:16" x14ac:dyDescent="0.3">
      <c r="A808" t="s">
        <v>1369</v>
      </c>
      <c r="B808">
        <v>103</v>
      </c>
      <c r="C808">
        <v>19781879</v>
      </c>
      <c r="D808" t="s">
        <v>1079</v>
      </c>
      <c r="E808" t="s">
        <v>9178</v>
      </c>
      <c r="F808" t="s">
        <v>13</v>
      </c>
      <c r="G808" t="s">
        <v>14</v>
      </c>
      <c r="H808">
        <v>60000000</v>
      </c>
      <c r="I808">
        <v>2008</v>
      </c>
      <c r="J808">
        <v>4.8</v>
      </c>
      <c r="K808" t="s">
        <v>476</v>
      </c>
      <c r="L808" t="s">
        <v>8356</v>
      </c>
      <c r="M808" t="s">
        <v>455</v>
      </c>
      <c r="N808" t="s">
        <v>3630</v>
      </c>
    </row>
    <row r="809" spans="1:16" x14ac:dyDescent="0.3">
      <c r="A809" t="s">
        <v>1573</v>
      </c>
      <c r="B809">
        <v>107</v>
      </c>
      <c r="C809">
        <v>7605668</v>
      </c>
      <c r="D809" t="s">
        <v>1574</v>
      </c>
      <c r="E809" t="s">
        <v>9179</v>
      </c>
      <c r="F809" t="s">
        <v>13</v>
      </c>
      <c r="G809" t="s">
        <v>21</v>
      </c>
      <c r="H809">
        <v>60000000</v>
      </c>
      <c r="I809">
        <v>2015</v>
      </c>
      <c r="J809">
        <v>5.5</v>
      </c>
      <c r="K809" t="s">
        <v>476</v>
      </c>
      <c r="L809" t="s">
        <v>600</v>
      </c>
      <c r="M809" t="s">
        <v>8357</v>
      </c>
      <c r="N809" t="s">
        <v>6856</v>
      </c>
    </row>
    <row r="810" spans="1:16" x14ac:dyDescent="0.3">
      <c r="A810" t="s">
        <v>1576</v>
      </c>
      <c r="B810">
        <v>156</v>
      </c>
      <c r="C810">
        <v>4535117</v>
      </c>
      <c r="D810" t="s">
        <v>703</v>
      </c>
      <c r="E810" t="s">
        <v>9180</v>
      </c>
      <c r="F810" t="s">
        <v>13</v>
      </c>
      <c r="G810" t="s">
        <v>275</v>
      </c>
      <c r="H810">
        <v>60000000</v>
      </c>
      <c r="I810">
        <v>2007</v>
      </c>
      <c r="J810">
        <v>3.8</v>
      </c>
      <c r="K810" t="s">
        <v>476</v>
      </c>
      <c r="L810" t="s">
        <v>340</v>
      </c>
      <c r="M810" t="s">
        <v>455</v>
      </c>
      <c r="N810" t="s">
        <v>3630</v>
      </c>
    </row>
    <row r="811" spans="1:16" x14ac:dyDescent="0.3">
      <c r="A811" t="s">
        <v>115</v>
      </c>
      <c r="B811">
        <v>127</v>
      </c>
      <c r="C811">
        <v>4426297</v>
      </c>
      <c r="D811" t="s">
        <v>436</v>
      </c>
      <c r="E811" t="s">
        <v>9181</v>
      </c>
      <c r="F811" t="s">
        <v>13</v>
      </c>
      <c r="G811" t="s">
        <v>14</v>
      </c>
      <c r="H811">
        <v>35000000</v>
      </c>
      <c r="I811">
        <v>2003</v>
      </c>
      <c r="J811">
        <v>6.5</v>
      </c>
      <c r="K811" t="s">
        <v>340</v>
      </c>
      <c r="L811" t="s">
        <v>1224</v>
      </c>
      <c r="M811" t="s">
        <v>6856</v>
      </c>
      <c r="N811" t="s">
        <v>8358</v>
      </c>
    </row>
    <row r="812" spans="1:16" x14ac:dyDescent="0.3">
      <c r="A812" t="s">
        <v>1579</v>
      </c>
      <c r="B812">
        <v>119</v>
      </c>
      <c r="C812" t="s">
        <v>8351</v>
      </c>
      <c r="D812" t="s">
        <v>16</v>
      </c>
      <c r="E812" t="s">
        <v>9182</v>
      </c>
      <c r="F812" t="s">
        <v>13</v>
      </c>
      <c r="G812" t="s">
        <v>319</v>
      </c>
      <c r="H812">
        <v>68005000</v>
      </c>
      <c r="I812">
        <v>2016</v>
      </c>
      <c r="J812">
        <v>6</v>
      </c>
      <c r="K812" t="s">
        <v>476</v>
      </c>
      <c r="L812" t="s">
        <v>340</v>
      </c>
      <c r="M812" t="s">
        <v>455</v>
      </c>
    </row>
    <row r="813" spans="1:16" x14ac:dyDescent="0.3">
      <c r="A813" t="s">
        <v>1581</v>
      </c>
      <c r="B813">
        <v>132</v>
      </c>
      <c r="C813">
        <v>10166502</v>
      </c>
      <c r="D813" t="s">
        <v>526</v>
      </c>
      <c r="E813" t="s">
        <v>9183</v>
      </c>
      <c r="F813" t="s">
        <v>1583</v>
      </c>
      <c r="G813" t="s">
        <v>14</v>
      </c>
      <c r="H813">
        <v>80000000</v>
      </c>
      <c r="I813">
        <v>2005</v>
      </c>
      <c r="J813">
        <v>6.7</v>
      </c>
      <c r="K813" t="s">
        <v>476</v>
      </c>
      <c r="L813" t="s">
        <v>1224</v>
      </c>
      <c r="M813" t="s">
        <v>8358</v>
      </c>
    </row>
    <row r="814" spans="1:16" x14ac:dyDescent="0.3">
      <c r="A814" t="s">
        <v>1584</v>
      </c>
      <c r="B814">
        <v>108</v>
      </c>
      <c r="C814">
        <v>363024263</v>
      </c>
      <c r="D814" t="s">
        <v>1585</v>
      </c>
      <c r="E814" t="s">
        <v>9184</v>
      </c>
      <c r="F814" t="s">
        <v>13</v>
      </c>
      <c r="G814" t="s">
        <v>14</v>
      </c>
      <c r="H814">
        <v>58000000</v>
      </c>
      <c r="I814">
        <v>2016</v>
      </c>
      <c r="J814">
        <v>8.1</v>
      </c>
      <c r="K814" t="s">
        <v>476</v>
      </c>
      <c r="L814" t="s">
        <v>340</v>
      </c>
      <c r="M814" t="s">
        <v>600</v>
      </c>
      <c r="N814" t="s">
        <v>6856</v>
      </c>
      <c r="O814" t="s">
        <v>4295</v>
      </c>
    </row>
    <row r="815" spans="1:16" x14ac:dyDescent="0.3">
      <c r="A815" t="s">
        <v>1587</v>
      </c>
      <c r="B815">
        <v>114</v>
      </c>
      <c r="C815">
        <v>12065985</v>
      </c>
      <c r="D815" t="s">
        <v>912</v>
      </c>
      <c r="E815" t="s">
        <v>9185</v>
      </c>
      <c r="F815" t="s">
        <v>13</v>
      </c>
      <c r="G815" t="s">
        <v>14</v>
      </c>
      <c r="H815">
        <v>60000000</v>
      </c>
      <c r="I815">
        <v>1998</v>
      </c>
      <c r="J815">
        <v>4.9000000000000004</v>
      </c>
      <c r="K815" t="s">
        <v>600</v>
      </c>
      <c r="L815" t="s">
        <v>1224</v>
      </c>
    </row>
    <row r="816" spans="1:16" x14ac:dyDescent="0.3">
      <c r="A816" t="s">
        <v>1327</v>
      </c>
      <c r="B816">
        <v>133</v>
      </c>
      <c r="C816">
        <v>350123553</v>
      </c>
      <c r="D816" t="s">
        <v>1589</v>
      </c>
      <c r="E816" t="s">
        <v>9186</v>
      </c>
      <c r="F816" t="s">
        <v>13</v>
      </c>
      <c r="G816" t="s">
        <v>14</v>
      </c>
      <c r="H816">
        <v>58800000</v>
      </c>
      <c r="I816">
        <v>2014</v>
      </c>
      <c r="J816">
        <v>7.3</v>
      </c>
      <c r="K816" t="s">
        <v>476</v>
      </c>
      <c r="L816" t="s">
        <v>4657</v>
      </c>
      <c r="M816" t="s">
        <v>1224</v>
      </c>
      <c r="N816" t="s">
        <v>7881</v>
      </c>
      <c r="O816" t="s">
        <v>3630</v>
      </c>
      <c r="P816" t="s">
        <v>8358</v>
      </c>
    </row>
    <row r="817" spans="1:15" x14ac:dyDescent="0.3">
      <c r="A817" t="s">
        <v>168</v>
      </c>
      <c r="B817">
        <v>103</v>
      </c>
      <c r="C817">
        <v>80021740</v>
      </c>
      <c r="D817" t="s">
        <v>1591</v>
      </c>
      <c r="E817" t="s">
        <v>9187</v>
      </c>
      <c r="F817" t="s">
        <v>13</v>
      </c>
      <c r="G817" t="s">
        <v>14</v>
      </c>
      <c r="H817">
        <v>58000000</v>
      </c>
      <c r="I817">
        <v>2015</v>
      </c>
      <c r="J817">
        <v>6.4</v>
      </c>
      <c r="K817" t="s">
        <v>340</v>
      </c>
      <c r="L817" t="s">
        <v>600</v>
      </c>
      <c r="M817" t="s">
        <v>6304</v>
      </c>
      <c r="N817" t="s">
        <v>455</v>
      </c>
      <c r="O817" t="s">
        <v>2271</v>
      </c>
    </row>
    <row r="818" spans="1:15" x14ac:dyDescent="0.3">
      <c r="A818" t="s">
        <v>8351</v>
      </c>
      <c r="B818">
        <v>22</v>
      </c>
      <c r="C818" t="s">
        <v>8351</v>
      </c>
      <c r="D818" t="s">
        <v>184</v>
      </c>
      <c r="E818" t="s">
        <v>9188</v>
      </c>
      <c r="F818" t="s">
        <v>13</v>
      </c>
      <c r="G818" t="s">
        <v>14</v>
      </c>
      <c r="H818">
        <v>3000000</v>
      </c>
      <c r="I818" t="s">
        <v>8351</v>
      </c>
      <c r="J818">
        <v>6.6</v>
      </c>
      <c r="K818" t="s">
        <v>600</v>
      </c>
      <c r="L818" t="s">
        <v>6304</v>
      </c>
      <c r="M818" t="s">
        <v>455</v>
      </c>
    </row>
    <row r="819" spans="1:15" x14ac:dyDescent="0.3">
      <c r="A819" t="s">
        <v>745</v>
      </c>
      <c r="B819">
        <v>95</v>
      </c>
      <c r="C819">
        <v>48291624</v>
      </c>
      <c r="D819" t="s">
        <v>1306</v>
      </c>
      <c r="E819" t="s">
        <v>9189</v>
      </c>
      <c r="F819" t="s">
        <v>13</v>
      </c>
      <c r="G819" t="s">
        <v>14</v>
      </c>
      <c r="H819">
        <v>58000000</v>
      </c>
      <c r="I819">
        <v>2005</v>
      </c>
      <c r="J819">
        <v>6.7</v>
      </c>
      <c r="K819" t="s">
        <v>600</v>
      </c>
      <c r="L819" t="s">
        <v>455</v>
      </c>
      <c r="M819" t="s">
        <v>6856</v>
      </c>
    </row>
    <row r="820" spans="1:15" x14ac:dyDescent="0.3">
      <c r="A820" t="s">
        <v>1464</v>
      </c>
      <c r="B820">
        <v>90</v>
      </c>
      <c r="C820">
        <v>35231365</v>
      </c>
      <c r="D820" t="s">
        <v>1595</v>
      </c>
      <c r="E820" t="s">
        <v>9190</v>
      </c>
      <c r="F820" t="s">
        <v>13</v>
      </c>
      <c r="G820" t="s">
        <v>14</v>
      </c>
      <c r="H820">
        <v>60000000</v>
      </c>
      <c r="I820">
        <v>2000</v>
      </c>
      <c r="J820">
        <v>3.6</v>
      </c>
      <c r="K820" t="s">
        <v>600</v>
      </c>
      <c r="L820" t="s">
        <v>6304</v>
      </c>
      <c r="M820" t="s">
        <v>6856</v>
      </c>
      <c r="N820" t="s">
        <v>4295</v>
      </c>
    </row>
    <row r="821" spans="1:15" x14ac:dyDescent="0.3">
      <c r="A821" t="s">
        <v>1597</v>
      </c>
      <c r="B821">
        <v>87</v>
      </c>
      <c r="C821">
        <v>53715611</v>
      </c>
      <c r="D821" t="s">
        <v>1598</v>
      </c>
      <c r="E821" t="s">
        <v>9191</v>
      </c>
      <c r="F821" t="s">
        <v>13</v>
      </c>
      <c r="G821" t="s">
        <v>14</v>
      </c>
      <c r="H821">
        <v>63000000</v>
      </c>
      <c r="I821">
        <v>1988</v>
      </c>
      <c r="J821">
        <v>5.7</v>
      </c>
      <c r="K821" t="s">
        <v>476</v>
      </c>
      <c r="L821" t="s">
        <v>340</v>
      </c>
      <c r="M821" t="s">
        <v>3630</v>
      </c>
      <c r="N821" t="s">
        <v>8358</v>
      </c>
    </row>
    <row r="822" spans="1:15" x14ac:dyDescent="0.3">
      <c r="A822" t="s">
        <v>1220</v>
      </c>
      <c r="B822">
        <v>114</v>
      </c>
      <c r="C822">
        <v>31199215</v>
      </c>
      <c r="D822" t="s">
        <v>1601</v>
      </c>
      <c r="E822" t="s">
        <v>9192</v>
      </c>
      <c r="F822" t="s">
        <v>13</v>
      </c>
      <c r="G822" t="s">
        <v>14</v>
      </c>
      <c r="H822">
        <v>58000000</v>
      </c>
      <c r="I822">
        <v>2008</v>
      </c>
      <c r="J822">
        <v>6</v>
      </c>
      <c r="K822" t="s">
        <v>600</v>
      </c>
      <c r="L822" t="s">
        <v>1224</v>
      </c>
      <c r="M822" t="s">
        <v>6856</v>
      </c>
      <c r="N822" t="s">
        <v>8359</v>
      </c>
    </row>
    <row r="823" spans="1:15" x14ac:dyDescent="0.3">
      <c r="A823" t="s">
        <v>583</v>
      </c>
      <c r="B823">
        <v>119</v>
      </c>
      <c r="C823" t="s">
        <v>8351</v>
      </c>
      <c r="D823" t="s">
        <v>1603</v>
      </c>
      <c r="E823" t="s">
        <v>9193</v>
      </c>
      <c r="F823" t="s">
        <v>13</v>
      </c>
      <c r="G823" t="s">
        <v>14</v>
      </c>
      <c r="H823" t="s">
        <v>8351</v>
      </c>
      <c r="I823">
        <v>2015</v>
      </c>
      <c r="J823">
        <v>4.9000000000000004</v>
      </c>
      <c r="K823" t="s">
        <v>600</v>
      </c>
      <c r="L823" t="s">
        <v>5244</v>
      </c>
    </row>
    <row r="824" spans="1:15" x14ac:dyDescent="0.3">
      <c r="A824" t="s">
        <v>1426</v>
      </c>
      <c r="B824">
        <v>103</v>
      </c>
      <c r="C824">
        <v>29580087</v>
      </c>
      <c r="D824" t="s">
        <v>507</v>
      </c>
      <c r="E824" t="s">
        <v>9194</v>
      </c>
      <c r="F824" t="s">
        <v>13</v>
      </c>
      <c r="G824" t="s">
        <v>14</v>
      </c>
      <c r="H824">
        <v>58000000</v>
      </c>
      <c r="I824">
        <v>2009</v>
      </c>
      <c r="J824">
        <v>4.7</v>
      </c>
      <c r="K824" t="s">
        <v>600</v>
      </c>
      <c r="L824" t="s">
        <v>1224</v>
      </c>
      <c r="M824" t="s">
        <v>6856</v>
      </c>
    </row>
    <row r="825" spans="1:15" x14ac:dyDescent="0.3">
      <c r="A825" t="s">
        <v>290</v>
      </c>
      <c r="B825">
        <v>125</v>
      </c>
      <c r="C825">
        <v>44665963</v>
      </c>
      <c r="D825" t="s">
        <v>600</v>
      </c>
      <c r="E825" t="s">
        <v>9195</v>
      </c>
      <c r="F825" t="s">
        <v>13</v>
      </c>
      <c r="G825" t="s">
        <v>14</v>
      </c>
      <c r="H825">
        <v>58000000</v>
      </c>
      <c r="I825">
        <v>2013</v>
      </c>
      <c r="J825">
        <v>6.3</v>
      </c>
      <c r="K825" t="s">
        <v>600</v>
      </c>
    </row>
    <row r="826" spans="1:15" x14ac:dyDescent="0.3">
      <c r="A826" t="s">
        <v>845</v>
      </c>
      <c r="B826">
        <v>97</v>
      </c>
      <c r="C826">
        <v>60128566</v>
      </c>
      <c r="D826" t="s">
        <v>1237</v>
      </c>
      <c r="E826" t="s">
        <v>9196</v>
      </c>
      <c r="F826" t="s">
        <v>13</v>
      </c>
      <c r="G826" t="s">
        <v>275</v>
      </c>
      <c r="H826">
        <v>60000000</v>
      </c>
      <c r="I826">
        <v>2010</v>
      </c>
      <c r="J826">
        <v>5.9</v>
      </c>
      <c r="K826" t="s">
        <v>476</v>
      </c>
      <c r="L826" t="s">
        <v>340</v>
      </c>
      <c r="M826" t="s">
        <v>2271</v>
      </c>
      <c r="N826" t="s">
        <v>4295</v>
      </c>
    </row>
    <row r="827" spans="1:15" x14ac:dyDescent="0.3">
      <c r="A827" t="s">
        <v>1608</v>
      </c>
      <c r="B827">
        <v>125</v>
      </c>
      <c r="C827">
        <v>49875589</v>
      </c>
      <c r="D827" t="s">
        <v>392</v>
      </c>
      <c r="E827" t="s">
        <v>9197</v>
      </c>
      <c r="F827" t="s">
        <v>13</v>
      </c>
      <c r="G827" t="s">
        <v>14</v>
      </c>
      <c r="H827">
        <v>58000000</v>
      </c>
      <c r="I827">
        <v>2012</v>
      </c>
      <c r="J827">
        <v>5.9</v>
      </c>
      <c r="K827" t="s">
        <v>476</v>
      </c>
      <c r="L827" t="s">
        <v>340</v>
      </c>
      <c r="M827" t="s">
        <v>1224</v>
      </c>
      <c r="N827" t="s">
        <v>7881</v>
      </c>
      <c r="O827" t="s">
        <v>8358</v>
      </c>
    </row>
    <row r="828" spans="1:15" x14ac:dyDescent="0.3">
      <c r="A828" t="s">
        <v>8351</v>
      </c>
      <c r="B828">
        <v>30</v>
      </c>
      <c r="C828" t="s">
        <v>8351</v>
      </c>
      <c r="D828" t="s">
        <v>606</v>
      </c>
      <c r="E828" t="s">
        <v>9198</v>
      </c>
      <c r="F828" t="s">
        <v>13</v>
      </c>
      <c r="G828" t="s">
        <v>14</v>
      </c>
      <c r="H828" t="s">
        <v>8351</v>
      </c>
      <c r="I828" t="s">
        <v>8351</v>
      </c>
      <c r="J828">
        <v>7</v>
      </c>
      <c r="K828" t="s">
        <v>600</v>
      </c>
      <c r="L828" t="s">
        <v>6856</v>
      </c>
    </row>
    <row r="829" spans="1:15" x14ac:dyDescent="0.3">
      <c r="A829" t="s">
        <v>1352</v>
      </c>
      <c r="B829">
        <v>136</v>
      </c>
      <c r="C829">
        <v>60984028</v>
      </c>
      <c r="D829" t="s">
        <v>701</v>
      </c>
      <c r="E829" t="s">
        <v>9199</v>
      </c>
      <c r="F829" t="s">
        <v>13</v>
      </c>
      <c r="G829" t="s">
        <v>14</v>
      </c>
      <c r="H829">
        <v>57000000</v>
      </c>
      <c r="I829">
        <v>1997</v>
      </c>
      <c r="J829">
        <v>7.5</v>
      </c>
      <c r="K829" t="s">
        <v>1224</v>
      </c>
      <c r="L829" t="s">
        <v>8357</v>
      </c>
      <c r="M829" t="s">
        <v>3630</v>
      </c>
    </row>
    <row r="830" spans="1:15" x14ac:dyDescent="0.3">
      <c r="A830" t="s">
        <v>1613</v>
      </c>
      <c r="B830">
        <v>116</v>
      </c>
      <c r="C830">
        <v>36931089</v>
      </c>
      <c r="D830" t="s">
        <v>600</v>
      </c>
      <c r="E830" t="s">
        <v>9200</v>
      </c>
      <c r="F830" t="s">
        <v>13</v>
      </c>
      <c r="G830" t="s">
        <v>14</v>
      </c>
      <c r="H830">
        <v>70000000</v>
      </c>
      <c r="I830">
        <v>2012</v>
      </c>
      <c r="J830">
        <v>5.6</v>
      </c>
      <c r="K830" t="s">
        <v>600</v>
      </c>
    </row>
    <row r="831" spans="1:15" x14ac:dyDescent="0.3">
      <c r="A831" t="s">
        <v>177</v>
      </c>
      <c r="B831">
        <v>103</v>
      </c>
      <c r="C831">
        <v>51317350</v>
      </c>
      <c r="D831" t="s">
        <v>16</v>
      </c>
      <c r="E831" t="s">
        <v>9201</v>
      </c>
      <c r="F831" t="s">
        <v>13</v>
      </c>
      <c r="G831" t="s">
        <v>14</v>
      </c>
      <c r="H831">
        <v>57000000</v>
      </c>
      <c r="I831">
        <v>1996</v>
      </c>
      <c r="J831">
        <v>6.4</v>
      </c>
      <c r="K831" t="s">
        <v>476</v>
      </c>
      <c r="L831" t="s">
        <v>340</v>
      </c>
      <c r="M831" t="s">
        <v>455</v>
      </c>
    </row>
    <row r="832" spans="1:15" x14ac:dyDescent="0.3">
      <c r="A832" t="s">
        <v>97</v>
      </c>
      <c r="B832">
        <v>97</v>
      </c>
      <c r="C832">
        <v>28328132</v>
      </c>
      <c r="D832" t="s">
        <v>1616</v>
      </c>
      <c r="E832" t="s">
        <v>9202</v>
      </c>
      <c r="F832" t="s">
        <v>13</v>
      </c>
      <c r="G832" t="s">
        <v>14</v>
      </c>
      <c r="H832">
        <v>58000000</v>
      </c>
      <c r="I832">
        <v>2004</v>
      </c>
      <c r="J832">
        <v>6.3</v>
      </c>
      <c r="K832" t="s">
        <v>476</v>
      </c>
      <c r="L832" t="s">
        <v>600</v>
      </c>
      <c r="M832" t="s">
        <v>8356</v>
      </c>
      <c r="N832" t="s">
        <v>1224</v>
      </c>
    </row>
    <row r="833" spans="1:17" x14ac:dyDescent="0.3">
      <c r="A833" t="s">
        <v>1618</v>
      </c>
      <c r="B833">
        <v>96</v>
      </c>
      <c r="C833">
        <v>51774002</v>
      </c>
      <c r="D833" t="s">
        <v>488</v>
      </c>
      <c r="E833" t="s">
        <v>9203</v>
      </c>
      <c r="F833" t="s">
        <v>13</v>
      </c>
      <c r="G833" t="s">
        <v>14</v>
      </c>
      <c r="H833">
        <v>57000000</v>
      </c>
      <c r="I833">
        <v>2011</v>
      </c>
      <c r="J833">
        <v>4.3</v>
      </c>
      <c r="K833" t="s">
        <v>476</v>
      </c>
      <c r="L833" t="s">
        <v>455</v>
      </c>
      <c r="M833" t="s">
        <v>3630</v>
      </c>
    </row>
    <row r="834" spans="1:17" x14ac:dyDescent="0.3">
      <c r="A834" t="s">
        <v>1620</v>
      </c>
      <c r="B834">
        <v>131</v>
      </c>
      <c r="C834">
        <v>25528495</v>
      </c>
      <c r="D834" t="s">
        <v>1621</v>
      </c>
      <c r="E834" t="s">
        <v>9204</v>
      </c>
      <c r="F834" t="s">
        <v>13</v>
      </c>
      <c r="G834" t="s">
        <v>21</v>
      </c>
      <c r="H834">
        <v>57000000</v>
      </c>
      <c r="I834">
        <v>2001</v>
      </c>
      <c r="J834">
        <v>5.9</v>
      </c>
      <c r="K834" t="s">
        <v>1224</v>
      </c>
      <c r="L834" t="s">
        <v>4189</v>
      </c>
      <c r="M834" t="s">
        <v>6856</v>
      </c>
      <c r="N834" t="s">
        <v>8358</v>
      </c>
    </row>
    <row r="835" spans="1:17" x14ac:dyDescent="0.3">
      <c r="A835" t="s">
        <v>8351</v>
      </c>
      <c r="B835">
        <v>22</v>
      </c>
      <c r="C835" t="s">
        <v>8351</v>
      </c>
      <c r="D835" t="s">
        <v>606</v>
      </c>
      <c r="E835" t="s">
        <v>9205</v>
      </c>
      <c r="F835" t="s">
        <v>13</v>
      </c>
      <c r="G835" t="s">
        <v>14</v>
      </c>
      <c r="H835" t="s">
        <v>8351</v>
      </c>
      <c r="I835" t="s">
        <v>8351</v>
      </c>
      <c r="J835">
        <v>6.7</v>
      </c>
      <c r="K835" t="s">
        <v>600</v>
      </c>
      <c r="L835" t="s">
        <v>6856</v>
      </c>
    </row>
    <row r="836" spans="1:17" x14ac:dyDescent="0.3">
      <c r="A836" t="s">
        <v>941</v>
      </c>
      <c r="B836">
        <v>95</v>
      </c>
      <c r="C836">
        <v>113006880</v>
      </c>
      <c r="D836" t="s">
        <v>1624</v>
      </c>
      <c r="E836" t="s">
        <v>9206</v>
      </c>
      <c r="F836" t="s">
        <v>13</v>
      </c>
      <c r="G836" t="s">
        <v>100</v>
      </c>
      <c r="H836">
        <v>56000000</v>
      </c>
      <c r="I836">
        <v>2005</v>
      </c>
      <c r="J836">
        <v>5.5</v>
      </c>
      <c r="K836" t="s">
        <v>476</v>
      </c>
      <c r="L836" t="s">
        <v>600</v>
      </c>
      <c r="M836" t="s">
        <v>1224</v>
      </c>
      <c r="N836" t="s">
        <v>6304</v>
      </c>
      <c r="O836" t="s">
        <v>3630</v>
      </c>
    </row>
    <row r="837" spans="1:17" x14ac:dyDescent="0.3">
      <c r="A837" t="s">
        <v>1626</v>
      </c>
      <c r="B837">
        <v>86</v>
      </c>
      <c r="C837">
        <v>45860039</v>
      </c>
      <c r="D837" t="s">
        <v>1627</v>
      </c>
      <c r="E837" t="s">
        <v>9207</v>
      </c>
      <c r="F837" t="s">
        <v>13</v>
      </c>
      <c r="G837" t="s">
        <v>14</v>
      </c>
      <c r="H837">
        <v>56000000</v>
      </c>
      <c r="I837">
        <v>2004</v>
      </c>
      <c r="J837">
        <v>6.2</v>
      </c>
      <c r="K837" t="s">
        <v>476</v>
      </c>
      <c r="L837" t="s">
        <v>8356</v>
      </c>
    </row>
    <row r="838" spans="1:17" x14ac:dyDescent="0.3">
      <c r="A838" t="s">
        <v>155</v>
      </c>
      <c r="B838">
        <v>142</v>
      </c>
      <c r="C838">
        <v>329691196</v>
      </c>
      <c r="D838" t="s">
        <v>912</v>
      </c>
      <c r="E838" t="s">
        <v>9208</v>
      </c>
      <c r="F838" t="s">
        <v>13</v>
      </c>
      <c r="G838" t="s">
        <v>14</v>
      </c>
      <c r="H838">
        <v>55000000</v>
      </c>
      <c r="I838">
        <v>1994</v>
      </c>
      <c r="J838">
        <v>8.8000000000000007</v>
      </c>
      <c r="K838" t="s">
        <v>600</v>
      </c>
      <c r="L838" t="s">
        <v>1224</v>
      </c>
    </row>
    <row r="839" spans="1:17" x14ac:dyDescent="0.3">
      <c r="A839" t="s">
        <v>1403</v>
      </c>
      <c r="B839">
        <v>92</v>
      </c>
      <c r="C839">
        <v>217326336</v>
      </c>
      <c r="D839" t="s">
        <v>1207</v>
      </c>
      <c r="E839" t="s">
        <v>9209</v>
      </c>
      <c r="F839" t="s">
        <v>13</v>
      </c>
      <c r="G839" t="s">
        <v>14</v>
      </c>
      <c r="H839">
        <v>60000000</v>
      </c>
      <c r="I839">
        <v>2007</v>
      </c>
      <c r="J839">
        <v>5.2</v>
      </c>
      <c r="K839" t="s">
        <v>4022</v>
      </c>
      <c r="L839" t="s">
        <v>600</v>
      </c>
      <c r="M839" t="s">
        <v>6304</v>
      </c>
      <c r="N839" t="s">
        <v>455</v>
      </c>
      <c r="O839" t="s">
        <v>4189</v>
      </c>
    </row>
    <row r="840" spans="1:17" x14ac:dyDescent="0.3">
      <c r="A840" t="s">
        <v>719</v>
      </c>
      <c r="B840">
        <v>108</v>
      </c>
      <c r="C840">
        <v>166225040</v>
      </c>
      <c r="D840" t="s">
        <v>600</v>
      </c>
      <c r="E840" t="s">
        <v>9210</v>
      </c>
      <c r="F840" t="s">
        <v>13</v>
      </c>
      <c r="G840" t="s">
        <v>14</v>
      </c>
      <c r="H840">
        <v>55000000</v>
      </c>
      <c r="I840">
        <v>2000</v>
      </c>
      <c r="J840">
        <v>7</v>
      </c>
      <c r="K840" t="s">
        <v>600</v>
      </c>
    </row>
    <row r="841" spans="1:17" x14ac:dyDescent="0.3">
      <c r="A841" t="s">
        <v>1632</v>
      </c>
      <c r="B841">
        <v>84</v>
      </c>
      <c r="C841">
        <v>141600000</v>
      </c>
      <c r="D841" t="s">
        <v>1633</v>
      </c>
      <c r="E841" t="s">
        <v>9211</v>
      </c>
      <c r="F841" t="s">
        <v>13</v>
      </c>
      <c r="G841" t="s">
        <v>14</v>
      </c>
      <c r="H841">
        <v>55000000</v>
      </c>
      <c r="I841">
        <v>1995</v>
      </c>
      <c r="J841">
        <v>6.6</v>
      </c>
      <c r="K841" t="s">
        <v>340</v>
      </c>
      <c r="L841" t="s">
        <v>4022</v>
      </c>
      <c r="M841" t="s">
        <v>1224</v>
      </c>
      <c r="N841" t="s">
        <v>6304</v>
      </c>
      <c r="O841" t="s">
        <v>7881</v>
      </c>
      <c r="P841" t="s">
        <v>6060</v>
      </c>
      <c r="Q841" t="s">
        <v>6856</v>
      </c>
    </row>
    <row r="842" spans="1:17" x14ac:dyDescent="0.3">
      <c r="A842" t="s">
        <v>377</v>
      </c>
      <c r="B842">
        <v>188</v>
      </c>
      <c r="C842">
        <v>134218018</v>
      </c>
      <c r="D842" t="s">
        <v>1635</v>
      </c>
      <c r="E842" t="s">
        <v>9212</v>
      </c>
      <c r="F842" t="s">
        <v>13</v>
      </c>
      <c r="G842" t="s">
        <v>14</v>
      </c>
      <c r="H842">
        <v>55000000</v>
      </c>
      <c r="I842">
        <v>1978</v>
      </c>
      <c r="J842">
        <v>7.3</v>
      </c>
      <c r="K842" t="s">
        <v>476</v>
      </c>
      <c r="L842" t="s">
        <v>340</v>
      </c>
      <c r="M842" t="s">
        <v>1224</v>
      </c>
      <c r="N842" t="s">
        <v>6856</v>
      </c>
      <c r="O842" t="s">
        <v>4295</v>
      </c>
    </row>
    <row r="843" spans="1:17" x14ac:dyDescent="0.3">
      <c r="A843" t="s">
        <v>183</v>
      </c>
      <c r="B843">
        <v>95</v>
      </c>
      <c r="C843">
        <v>128769345</v>
      </c>
      <c r="D843" t="s">
        <v>893</v>
      </c>
      <c r="E843" t="s">
        <v>9213</v>
      </c>
      <c r="F843" t="s">
        <v>13</v>
      </c>
      <c r="G843" t="s">
        <v>14</v>
      </c>
      <c r="H843">
        <v>54000000</v>
      </c>
      <c r="I843">
        <v>1996</v>
      </c>
      <c r="J843">
        <v>5.6</v>
      </c>
      <c r="K843" t="s">
        <v>600</v>
      </c>
      <c r="L843" t="s">
        <v>6856</v>
      </c>
      <c r="M843" t="s">
        <v>4295</v>
      </c>
    </row>
    <row r="844" spans="1:17" x14ac:dyDescent="0.3">
      <c r="A844" t="s">
        <v>1126</v>
      </c>
      <c r="B844">
        <v>118</v>
      </c>
      <c r="C844">
        <v>177575142</v>
      </c>
      <c r="D844" t="s">
        <v>606</v>
      </c>
      <c r="E844" t="s">
        <v>9214</v>
      </c>
      <c r="F844" t="s">
        <v>13</v>
      </c>
      <c r="G844" t="s">
        <v>14</v>
      </c>
      <c r="H844">
        <v>70000000</v>
      </c>
      <c r="I844">
        <v>2005</v>
      </c>
      <c r="J844">
        <v>6.6</v>
      </c>
      <c r="K844" t="s">
        <v>600</v>
      </c>
      <c r="L844" t="s">
        <v>6856</v>
      </c>
    </row>
    <row r="845" spans="1:17" x14ac:dyDescent="0.3">
      <c r="A845" t="s">
        <v>1639</v>
      </c>
      <c r="B845">
        <v>92</v>
      </c>
      <c r="C845">
        <v>105263257</v>
      </c>
      <c r="D845" t="s">
        <v>1640</v>
      </c>
      <c r="E845" t="s">
        <v>9215</v>
      </c>
      <c r="F845" t="s">
        <v>13</v>
      </c>
      <c r="G845" t="s">
        <v>14</v>
      </c>
      <c r="H845">
        <v>55000000</v>
      </c>
      <c r="I845">
        <v>1997</v>
      </c>
      <c r="J845">
        <v>5.4</v>
      </c>
      <c r="K845" t="s">
        <v>476</v>
      </c>
      <c r="L845" t="s">
        <v>340</v>
      </c>
      <c r="M845" t="s">
        <v>600</v>
      </c>
      <c r="N845" t="s">
        <v>6304</v>
      </c>
      <c r="O845" t="s">
        <v>6856</v>
      </c>
    </row>
    <row r="846" spans="1:17" x14ac:dyDescent="0.3">
      <c r="A846" t="s">
        <v>1642</v>
      </c>
      <c r="B846">
        <v>74</v>
      </c>
      <c r="C846">
        <v>104354205</v>
      </c>
      <c r="D846" t="s">
        <v>606</v>
      </c>
      <c r="E846" t="s">
        <v>9216</v>
      </c>
      <c r="F846" t="s">
        <v>13</v>
      </c>
      <c r="G846" t="s">
        <v>14</v>
      </c>
      <c r="H846">
        <v>55000000</v>
      </c>
      <c r="I846">
        <v>2003</v>
      </c>
      <c r="J846">
        <v>6.3</v>
      </c>
      <c r="K846" t="s">
        <v>600</v>
      </c>
      <c r="L846" t="s">
        <v>6856</v>
      </c>
    </row>
    <row r="847" spans="1:17" x14ac:dyDescent="0.3">
      <c r="A847" t="s">
        <v>412</v>
      </c>
      <c r="B847">
        <v>134</v>
      </c>
      <c r="C847">
        <v>107100855</v>
      </c>
      <c r="D847" t="s">
        <v>1288</v>
      </c>
      <c r="E847" t="s">
        <v>9217</v>
      </c>
      <c r="F847" t="s">
        <v>13</v>
      </c>
      <c r="G847" t="s">
        <v>14</v>
      </c>
      <c r="H847">
        <v>55000000</v>
      </c>
      <c r="I847">
        <v>2013</v>
      </c>
      <c r="J847">
        <v>7.9</v>
      </c>
      <c r="K847" t="s">
        <v>4657</v>
      </c>
      <c r="L847" t="s">
        <v>1224</v>
      </c>
      <c r="M847" t="s">
        <v>3630</v>
      </c>
    </row>
    <row r="848" spans="1:17" x14ac:dyDescent="0.3">
      <c r="A848" t="s">
        <v>290</v>
      </c>
      <c r="B848">
        <v>101</v>
      </c>
      <c r="C848">
        <v>98711404</v>
      </c>
      <c r="D848" t="s">
        <v>1510</v>
      </c>
      <c r="E848" t="s">
        <v>9218</v>
      </c>
      <c r="F848" t="s">
        <v>13</v>
      </c>
      <c r="G848" t="s">
        <v>14</v>
      </c>
      <c r="H848">
        <v>55000000</v>
      </c>
      <c r="I848">
        <v>2010</v>
      </c>
      <c r="J848">
        <v>6.3</v>
      </c>
      <c r="K848" t="s">
        <v>600</v>
      </c>
      <c r="L848" t="s">
        <v>8356</v>
      </c>
      <c r="M848" t="s">
        <v>6856</v>
      </c>
      <c r="N848" t="s">
        <v>3630</v>
      </c>
    </row>
    <row r="849" spans="1:14" x14ac:dyDescent="0.3">
      <c r="A849" t="s">
        <v>680</v>
      </c>
      <c r="B849">
        <v>100</v>
      </c>
      <c r="C849">
        <v>100328194</v>
      </c>
      <c r="D849" t="s">
        <v>184</v>
      </c>
      <c r="E849" t="s">
        <v>9219</v>
      </c>
      <c r="F849" t="s">
        <v>13</v>
      </c>
      <c r="G849" t="s">
        <v>14</v>
      </c>
      <c r="H849">
        <v>50000000</v>
      </c>
      <c r="I849">
        <v>1995</v>
      </c>
      <c r="J849">
        <v>6</v>
      </c>
      <c r="K849" t="s">
        <v>600</v>
      </c>
      <c r="L849" t="s">
        <v>6304</v>
      </c>
      <c r="M849" t="s">
        <v>455</v>
      </c>
    </row>
    <row r="850" spans="1:14" x14ac:dyDescent="0.3">
      <c r="A850" t="s">
        <v>1110</v>
      </c>
      <c r="B850">
        <v>132</v>
      </c>
      <c r="C850">
        <v>101530738</v>
      </c>
      <c r="D850" t="s">
        <v>123</v>
      </c>
      <c r="E850" t="s">
        <v>9220</v>
      </c>
      <c r="F850" t="s">
        <v>13</v>
      </c>
      <c r="G850" t="s">
        <v>14</v>
      </c>
      <c r="H850">
        <v>55000000</v>
      </c>
      <c r="I850">
        <v>2014</v>
      </c>
      <c r="J850">
        <v>7.2</v>
      </c>
      <c r="K850" t="s">
        <v>476</v>
      </c>
      <c r="L850" t="s">
        <v>8356</v>
      </c>
      <c r="M850" t="s">
        <v>3630</v>
      </c>
    </row>
    <row r="851" spans="1:14" x14ac:dyDescent="0.3">
      <c r="A851" t="s">
        <v>1648</v>
      </c>
      <c r="B851">
        <v>105</v>
      </c>
      <c r="C851">
        <v>93815117</v>
      </c>
      <c r="D851" t="s">
        <v>507</v>
      </c>
      <c r="E851" t="s">
        <v>9221</v>
      </c>
      <c r="F851" t="s">
        <v>13</v>
      </c>
      <c r="G851" t="s">
        <v>14</v>
      </c>
      <c r="H851">
        <v>55000000</v>
      </c>
      <c r="I851">
        <v>2002</v>
      </c>
      <c r="J851">
        <v>5.0999999999999996</v>
      </c>
      <c r="K851" t="s">
        <v>600</v>
      </c>
      <c r="L851" t="s">
        <v>1224</v>
      </c>
      <c r="M851" t="s">
        <v>6856</v>
      </c>
    </row>
    <row r="852" spans="1:14" x14ac:dyDescent="0.3">
      <c r="A852" t="s">
        <v>627</v>
      </c>
      <c r="B852">
        <v>123</v>
      </c>
      <c r="C852">
        <v>91400000</v>
      </c>
      <c r="D852" t="s">
        <v>695</v>
      </c>
      <c r="E852" t="s">
        <v>9222</v>
      </c>
      <c r="F852" t="s">
        <v>13</v>
      </c>
      <c r="G852" t="s">
        <v>14</v>
      </c>
      <c r="H852">
        <v>53000000</v>
      </c>
      <c r="I852">
        <v>1995</v>
      </c>
      <c r="J852">
        <v>7.3</v>
      </c>
      <c r="K852" t="s">
        <v>476</v>
      </c>
      <c r="L852" t="s">
        <v>1224</v>
      </c>
      <c r="M852" t="s">
        <v>3630</v>
      </c>
      <c r="N852" t="s">
        <v>8358</v>
      </c>
    </row>
    <row r="853" spans="1:14" x14ac:dyDescent="0.3">
      <c r="A853" t="s">
        <v>1651</v>
      </c>
      <c r="B853">
        <v>117</v>
      </c>
      <c r="C853">
        <v>162586036</v>
      </c>
      <c r="D853" t="s">
        <v>555</v>
      </c>
      <c r="E853" t="s">
        <v>9223</v>
      </c>
      <c r="F853" t="s">
        <v>13</v>
      </c>
      <c r="G853" t="s">
        <v>14</v>
      </c>
      <c r="H853">
        <v>55000000</v>
      </c>
      <c r="I853">
        <v>2006</v>
      </c>
      <c r="J853">
        <v>8</v>
      </c>
      <c r="K853" t="s">
        <v>4657</v>
      </c>
      <c r="L853" t="s">
        <v>1224</v>
      </c>
    </row>
    <row r="854" spans="1:14" x14ac:dyDescent="0.3">
      <c r="A854" t="s">
        <v>451</v>
      </c>
      <c r="B854">
        <v>98</v>
      </c>
      <c r="C854">
        <v>89706988</v>
      </c>
      <c r="D854" t="s">
        <v>701</v>
      </c>
      <c r="E854" t="s">
        <v>9224</v>
      </c>
      <c r="F854" t="s">
        <v>13</v>
      </c>
      <c r="G854" t="s">
        <v>14</v>
      </c>
      <c r="H854">
        <v>55000000</v>
      </c>
      <c r="I854">
        <v>2005</v>
      </c>
      <c r="J854">
        <v>6.2</v>
      </c>
      <c r="K854" t="s">
        <v>1224</v>
      </c>
      <c r="L854" t="s">
        <v>8357</v>
      </c>
      <c r="M854" t="s">
        <v>3630</v>
      </c>
    </row>
    <row r="855" spans="1:14" x14ac:dyDescent="0.3">
      <c r="A855" t="s">
        <v>1120</v>
      </c>
      <c r="B855">
        <v>128</v>
      </c>
      <c r="C855">
        <v>83000000</v>
      </c>
      <c r="D855" t="s">
        <v>1453</v>
      </c>
      <c r="E855" t="s">
        <v>9225</v>
      </c>
      <c r="F855" t="s">
        <v>13</v>
      </c>
      <c r="G855" t="s">
        <v>14</v>
      </c>
      <c r="H855">
        <v>55000000</v>
      </c>
      <c r="I855">
        <v>1994</v>
      </c>
      <c r="J855">
        <v>6</v>
      </c>
      <c r="K855" t="s">
        <v>1224</v>
      </c>
      <c r="L855" t="s">
        <v>3630</v>
      </c>
    </row>
    <row r="856" spans="1:14" x14ac:dyDescent="0.3">
      <c r="A856" t="s">
        <v>680</v>
      </c>
      <c r="B856">
        <v>114</v>
      </c>
      <c r="C856">
        <v>78745923</v>
      </c>
      <c r="D856" t="s">
        <v>246</v>
      </c>
      <c r="E856" t="s">
        <v>9226</v>
      </c>
      <c r="F856" t="s">
        <v>13</v>
      </c>
      <c r="G856" t="s">
        <v>275</v>
      </c>
      <c r="H856">
        <v>55000000</v>
      </c>
      <c r="I856">
        <v>1998</v>
      </c>
      <c r="J856">
        <v>6.7</v>
      </c>
      <c r="K856" t="s">
        <v>1224</v>
      </c>
      <c r="L856" t="s">
        <v>455</v>
      </c>
      <c r="M856" t="s">
        <v>6856</v>
      </c>
    </row>
    <row r="857" spans="1:14" x14ac:dyDescent="0.3">
      <c r="A857" t="s">
        <v>637</v>
      </c>
      <c r="B857">
        <v>111</v>
      </c>
      <c r="C857">
        <v>70098138</v>
      </c>
      <c r="D857" t="s">
        <v>476</v>
      </c>
      <c r="E857" t="s">
        <v>9227</v>
      </c>
      <c r="F857" t="s">
        <v>13</v>
      </c>
      <c r="G857" t="s">
        <v>14</v>
      </c>
      <c r="H857">
        <v>30000000</v>
      </c>
      <c r="I857">
        <v>2003</v>
      </c>
      <c r="J857">
        <v>8.1</v>
      </c>
      <c r="K857" t="s">
        <v>476</v>
      </c>
    </row>
    <row r="858" spans="1:14" x14ac:dyDescent="0.3">
      <c r="A858" t="s">
        <v>714</v>
      </c>
      <c r="B858">
        <v>85</v>
      </c>
      <c r="C858">
        <v>66365290</v>
      </c>
      <c r="D858" t="s">
        <v>600</v>
      </c>
      <c r="E858" t="s">
        <v>9228</v>
      </c>
      <c r="F858" t="s">
        <v>13</v>
      </c>
      <c r="G858" t="s">
        <v>14</v>
      </c>
      <c r="H858">
        <v>55000000</v>
      </c>
      <c r="I858">
        <v>1999</v>
      </c>
      <c r="J858">
        <v>6.4</v>
      </c>
      <c r="K858" t="s">
        <v>600</v>
      </c>
    </row>
    <row r="859" spans="1:14" x14ac:dyDescent="0.3">
      <c r="A859" t="s">
        <v>8351</v>
      </c>
      <c r="B859">
        <v>44</v>
      </c>
      <c r="C859" t="s">
        <v>8351</v>
      </c>
      <c r="D859" t="s">
        <v>205</v>
      </c>
      <c r="E859" t="s">
        <v>9229</v>
      </c>
      <c r="F859" t="s">
        <v>13</v>
      </c>
      <c r="G859" t="s">
        <v>14</v>
      </c>
      <c r="H859">
        <v>1400000</v>
      </c>
      <c r="I859" t="s">
        <v>8351</v>
      </c>
      <c r="J859">
        <v>8.4</v>
      </c>
      <c r="K859" t="s">
        <v>476</v>
      </c>
      <c r="L859" t="s">
        <v>340</v>
      </c>
      <c r="M859" t="s">
        <v>1224</v>
      </c>
      <c r="N859" t="s">
        <v>4295</v>
      </c>
    </row>
    <row r="860" spans="1:14" x14ac:dyDescent="0.3">
      <c r="A860" t="s">
        <v>637</v>
      </c>
      <c r="B860">
        <v>137</v>
      </c>
      <c r="C860">
        <v>66207920</v>
      </c>
      <c r="D860" t="s">
        <v>163</v>
      </c>
      <c r="E860" t="s">
        <v>9230</v>
      </c>
      <c r="F860" t="s">
        <v>13</v>
      </c>
      <c r="G860" t="s">
        <v>14</v>
      </c>
      <c r="H860">
        <v>30000000</v>
      </c>
      <c r="I860">
        <v>2004</v>
      </c>
      <c r="J860">
        <v>8</v>
      </c>
      <c r="K860" t="s">
        <v>476</v>
      </c>
      <c r="L860" t="s">
        <v>8356</v>
      </c>
      <c r="M860" t="s">
        <v>1224</v>
      </c>
      <c r="N860" t="s">
        <v>3630</v>
      </c>
    </row>
    <row r="861" spans="1:14" x14ac:dyDescent="0.3">
      <c r="A861" t="s">
        <v>830</v>
      </c>
      <c r="B861">
        <v>97</v>
      </c>
      <c r="C861">
        <v>63408614</v>
      </c>
      <c r="D861" t="s">
        <v>150</v>
      </c>
      <c r="E861" t="s">
        <v>9231</v>
      </c>
      <c r="F861" t="s">
        <v>13</v>
      </c>
      <c r="G861" t="s">
        <v>14</v>
      </c>
      <c r="H861">
        <v>55000000</v>
      </c>
      <c r="I861">
        <v>1989</v>
      </c>
      <c r="J861">
        <v>6.3</v>
      </c>
      <c r="K861" t="s">
        <v>476</v>
      </c>
      <c r="L861" t="s">
        <v>600</v>
      </c>
      <c r="M861" t="s">
        <v>8356</v>
      </c>
      <c r="N861" t="s">
        <v>3630</v>
      </c>
    </row>
    <row r="862" spans="1:14" x14ac:dyDescent="0.3">
      <c r="A862" t="s">
        <v>155</v>
      </c>
      <c r="B862">
        <v>104</v>
      </c>
      <c r="C862">
        <v>58422650</v>
      </c>
      <c r="D862" t="s">
        <v>315</v>
      </c>
      <c r="E862" t="s">
        <v>9232</v>
      </c>
      <c r="F862" t="s">
        <v>13</v>
      </c>
      <c r="G862" t="s">
        <v>14</v>
      </c>
      <c r="H862">
        <v>55000000</v>
      </c>
      <c r="I862">
        <v>1992</v>
      </c>
      <c r="J862">
        <v>6.4</v>
      </c>
      <c r="K862" t="s">
        <v>600</v>
      </c>
      <c r="L862" t="s">
        <v>455</v>
      </c>
      <c r="M862" t="s">
        <v>2271</v>
      </c>
    </row>
    <row r="863" spans="1:14" x14ac:dyDescent="0.3">
      <c r="A863" t="s">
        <v>1662</v>
      </c>
      <c r="B863">
        <v>110</v>
      </c>
      <c r="C863">
        <v>56932305</v>
      </c>
      <c r="D863" t="s">
        <v>1664</v>
      </c>
      <c r="E863" t="s">
        <v>9233</v>
      </c>
      <c r="F863" t="s">
        <v>13</v>
      </c>
      <c r="G863" t="s">
        <v>14</v>
      </c>
      <c r="H863">
        <v>55000000</v>
      </c>
      <c r="I863">
        <v>2000</v>
      </c>
      <c r="J863">
        <v>6.6</v>
      </c>
      <c r="K863" t="s">
        <v>476</v>
      </c>
      <c r="L863" t="s">
        <v>340</v>
      </c>
      <c r="M863" t="s">
        <v>600</v>
      </c>
      <c r="N863" t="s">
        <v>5244</v>
      </c>
    </row>
    <row r="864" spans="1:14" x14ac:dyDescent="0.3">
      <c r="A864" t="s">
        <v>1517</v>
      </c>
      <c r="B864">
        <v>133</v>
      </c>
      <c r="C864">
        <v>68750000</v>
      </c>
      <c r="D864" t="s">
        <v>19</v>
      </c>
      <c r="E864" t="s">
        <v>9234</v>
      </c>
      <c r="F864" t="s">
        <v>13</v>
      </c>
      <c r="G864" t="s">
        <v>14</v>
      </c>
      <c r="H864">
        <v>55000000</v>
      </c>
      <c r="I864">
        <v>1996</v>
      </c>
      <c r="J864">
        <v>6.4</v>
      </c>
      <c r="K864" t="s">
        <v>476</v>
      </c>
      <c r="L864" t="s">
        <v>340</v>
      </c>
      <c r="M864" t="s">
        <v>3630</v>
      </c>
    </row>
    <row r="865" spans="1:14" x14ac:dyDescent="0.3">
      <c r="A865" t="s">
        <v>745</v>
      </c>
      <c r="B865">
        <v>94</v>
      </c>
      <c r="C865">
        <v>68218041</v>
      </c>
      <c r="D865" t="s">
        <v>184</v>
      </c>
      <c r="E865" t="s">
        <v>9235</v>
      </c>
      <c r="F865" t="s">
        <v>13</v>
      </c>
      <c r="G865" t="s">
        <v>14</v>
      </c>
      <c r="H865">
        <v>55000000</v>
      </c>
      <c r="I865">
        <v>2011</v>
      </c>
      <c r="J865">
        <v>6</v>
      </c>
      <c r="K865" t="s">
        <v>600</v>
      </c>
      <c r="L865" t="s">
        <v>6304</v>
      </c>
      <c r="M865" t="s">
        <v>455</v>
      </c>
    </row>
    <row r="866" spans="1:14" x14ac:dyDescent="0.3">
      <c r="A866" t="s">
        <v>338</v>
      </c>
      <c r="B866">
        <v>104</v>
      </c>
      <c r="C866">
        <v>25040293</v>
      </c>
      <c r="D866" t="s">
        <v>16</v>
      </c>
      <c r="E866" t="s">
        <v>9236</v>
      </c>
      <c r="F866" t="s">
        <v>13</v>
      </c>
      <c r="G866" t="s">
        <v>14</v>
      </c>
      <c r="H866">
        <v>55000000</v>
      </c>
      <c r="I866">
        <v>2008</v>
      </c>
      <c r="J866">
        <v>6.6</v>
      </c>
      <c r="K866" t="s">
        <v>476</v>
      </c>
      <c r="L866" t="s">
        <v>340</v>
      </c>
      <c r="M866" t="s">
        <v>455</v>
      </c>
    </row>
    <row r="867" spans="1:14" x14ac:dyDescent="0.3">
      <c r="A867" t="s">
        <v>1669</v>
      </c>
      <c r="B867">
        <v>91</v>
      </c>
      <c r="C867">
        <v>55747724</v>
      </c>
      <c r="D867" t="s">
        <v>166</v>
      </c>
      <c r="E867" t="s">
        <v>9237</v>
      </c>
      <c r="F867" t="s">
        <v>13</v>
      </c>
      <c r="G867" t="s">
        <v>14</v>
      </c>
      <c r="H867">
        <v>55000000</v>
      </c>
      <c r="I867">
        <v>2013</v>
      </c>
      <c r="J867">
        <v>5.9</v>
      </c>
      <c r="K867" t="s">
        <v>340</v>
      </c>
      <c r="L867" t="s">
        <v>4022</v>
      </c>
      <c r="M867" t="s">
        <v>600</v>
      </c>
      <c r="N867" t="s">
        <v>6304</v>
      </c>
    </row>
    <row r="868" spans="1:14" x14ac:dyDescent="0.3">
      <c r="A868" t="s">
        <v>245</v>
      </c>
      <c r="B868">
        <v>145</v>
      </c>
      <c r="C868">
        <v>55473600</v>
      </c>
      <c r="D868" t="s">
        <v>1490</v>
      </c>
      <c r="E868" t="s">
        <v>9238</v>
      </c>
      <c r="F868" t="s">
        <v>13</v>
      </c>
      <c r="G868" t="s">
        <v>14</v>
      </c>
      <c r="H868">
        <v>50000000</v>
      </c>
      <c r="I868">
        <v>1992</v>
      </c>
      <c r="J868">
        <v>6.4</v>
      </c>
      <c r="K868" t="s">
        <v>476</v>
      </c>
      <c r="L868" t="s">
        <v>2271</v>
      </c>
      <c r="M868" t="s">
        <v>4295</v>
      </c>
    </row>
    <row r="869" spans="1:14" x14ac:dyDescent="0.3">
      <c r="A869" t="s">
        <v>1673</v>
      </c>
      <c r="B869">
        <v>135</v>
      </c>
      <c r="C869">
        <v>49994804</v>
      </c>
      <c r="D869" t="s">
        <v>1674</v>
      </c>
      <c r="E869" t="s">
        <v>9239</v>
      </c>
      <c r="F869" t="s">
        <v>13</v>
      </c>
      <c r="G869" t="s">
        <v>14</v>
      </c>
      <c r="H869">
        <v>55000000</v>
      </c>
      <c r="I869">
        <v>1996</v>
      </c>
      <c r="J869">
        <v>6.3</v>
      </c>
      <c r="K869" t="s">
        <v>4657</v>
      </c>
      <c r="L869" t="s">
        <v>1224</v>
      </c>
      <c r="M869" t="s">
        <v>7881</v>
      </c>
      <c r="N869" t="s">
        <v>6060</v>
      </c>
    </row>
    <row r="870" spans="1:14" x14ac:dyDescent="0.3">
      <c r="A870" t="s">
        <v>1676</v>
      </c>
      <c r="B870">
        <v>122</v>
      </c>
      <c r="C870">
        <v>41609593</v>
      </c>
      <c r="D870" t="s">
        <v>1197</v>
      </c>
      <c r="E870" t="s">
        <v>9240</v>
      </c>
      <c r="F870" t="s">
        <v>13</v>
      </c>
      <c r="G870" t="s">
        <v>21</v>
      </c>
      <c r="H870">
        <v>55000000</v>
      </c>
      <c r="I870">
        <v>1998</v>
      </c>
      <c r="J870">
        <v>7.3</v>
      </c>
      <c r="K870" t="s">
        <v>476</v>
      </c>
      <c r="L870" t="s">
        <v>340</v>
      </c>
      <c r="M870" t="s">
        <v>8356</v>
      </c>
      <c r="N870" t="s">
        <v>3630</v>
      </c>
    </row>
    <row r="871" spans="1:14" x14ac:dyDescent="0.3">
      <c r="A871" t="s">
        <v>982</v>
      </c>
      <c r="B871">
        <v>110</v>
      </c>
      <c r="C871">
        <v>38553833</v>
      </c>
      <c r="D871" t="s">
        <v>1678</v>
      </c>
      <c r="E871" t="s">
        <v>9241</v>
      </c>
      <c r="F871" t="s">
        <v>13</v>
      </c>
      <c r="G871" t="s">
        <v>14</v>
      </c>
      <c r="H871">
        <v>55000000</v>
      </c>
      <c r="I871">
        <v>1996</v>
      </c>
      <c r="J871">
        <v>6.8</v>
      </c>
      <c r="K871" t="s">
        <v>340</v>
      </c>
      <c r="L871" t="s">
        <v>1224</v>
      </c>
      <c r="M871" t="s">
        <v>2271</v>
      </c>
      <c r="N871" t="s">
        <v>3630</v>
      </c>
    </row>
    <row r="872" spans="1:14" x14ac:dyDescent="0.3">
      <c r="A872" t="s">
        <v>1680</v>
      </c>
      <c r="B872">
        <v>95</v>
      </c>
      <c r="C872">
        <v>76137505</v>
      </c>
      <c r="D872" t="s">
        <v>284</v>
      </c>
      <c r="E872" t="s">
        <v>9242</v>
      </c>
      <c r="F872" t="s">
        <v>13</v>
      </c>
      <c r="G872" t="s">
        <v>21</v>
      </c>
      <c r="H872">
        <v>55000000</v>
      </c>
      <c r="I872">
        <v>2014</v>
      </c>
      <c r="J872">
        <v>7.2</v>
      </c>
      <c r="K872" t="s">
        <v>4022</v>
      </c>
      <c r="L872" t="s">
        <v>600</v>
      </c>
      <c r="M872" t="s">
        <v>6304</v>
      </c>
      <c r="N872" t="s">
        <v>455</v>
      </c>
    </row>
    <row r="873" spans="1:14" x14ac:dyDescent="0.3">
      <c r="A873" t="s">
        <v>1682</v>
      </c>
      <c r="B873">
        <v>102</v>
      </c>
      <c r="C873">
        <v>34350553</v>
      </c>
      <c r="D873" t="s">
        <v>693</v>
      </c>
      <c r="E873" t="s">
        <v>9243</v>
      </c>
      <c r="F873" t="s">
        <v>13</v>
      </c>
      <c r="G873" t="s">
        <v>14</v>
      </c>
      <c r="H873">
        <v>68000000</v>
      </c>
      <c r="I873">
        <v>2012</v>
      </c>
      <c r="J873">
        <v>5.7</v>
      </c>
      <c r="K873" t="s">
        <v>476</v>
      </c>
      <c r="L873" t="s">
        <v>600</v>
      </c>
      <c r="M873" t="s">
        <v>4295</v>
      </c>
    </row>
    <row r="874" spans="1:14" x14ac:dyDescent="0.3">
      <c r="A874" t="s">
        <v>1684</v>
      </c>
      <c r="B874">
        <v>94</v>
      </c>
      <c r="C874">
        <v>34238611</v>
      </c>
      <c r="D874" t="s">
        <v>163</v>
      </c>
      <c r="E874" t="s">
        <v>9244</v>
      </c>
      <c r="F874" t="s">
        <v>13</v>
      </c>
      <c r="G874" t="s">
        <v>14</v>
      </c>
      <c r="H874">
        <v>55000000</v>
      </c>
      <c r="I874">
        <v>2003</v>
      </c>
      <c r="J874">
        <v>6</v>
      </c>
      <c r="K874" t="s">
        <v>476</v>
      </c>
      <c r="L874" t="s">
        <v>8356</v>
      </c>
      <c r="M874" t="s">
        <v>1224</v>
      </c>
      <c r="N874" t="s">
        <v>3630</v>
      </c>
    </row>
    <row r="875" spans="1:14" x14ac:dyDescent="0.3">
      <c r="A875" t="s">
        <v>253</v>
      </c>
      <c r="B875">
        <v>126</v>
      </c>
      <c r="C875">
        <v>34098563</v>
      </c>
      <c r="D875" t="s">
        <v>1453</v>
      </c>
      <c r="E875" t="s">
        <v>9245</v>
      </c>
      <c r="F875" t="s">
        <v>13</v>
      </c>
      <c r="G875" t="s">
        <v>14</v>
      </c>
      <c r="H875">
        <v>55000000</v>
      </c>
      <c r="I875">
        <v>1999</v>
      </c>
      <c r="J875">
        <v>6.5</v>
      </c>
      <c r="K875" t="s">
        <v>1224</v>
      </c>
      <c r="L875" t="s">
        <v>3630</v>
      </c>
    </row>
    <row r="876" spans="1:14" x14ac:dyDescent="0.3">
      <c r="A876" t="s">
        <v>1257</v>
      </c>
      <c r="B876">
        <v>118</v>
      </c>
      <c r="C876">
        <v>33828318</v>
      </c>
      <c r="D876" t="s">
        <v>600</v>
      </c>
      <c r="E876" t="s">
        <v>9246</v>
      </c>
      <c r="F876" t="s">
        <v>13</v>
      </c>
      <c r="G876" t="s">
        <v>14</v>
      </c>
      <c r="H876">
        <v>55000000</v>
      </c>
      <c r="I876">
        <v>2003</v>
      </c>
      <c r="J876">
        <v>5.8</v>
      </c>
      <c r="K876" t="s">
        <v>600</v>
      </c>
    </row>
    <row r="877" spans="1:14" x14ac:dyDescent="0.3">
      <c r="A877" t="s">
        <v>1688</v>
      </c>
      <c r="B877">
        <v>99</v>
      </c>
      <c r="C877">
        <v>33472850</v>
      </c>
      <c r="D877" t="s">
        <v>1401</v>
      </c>
      <c r="E877" t="s">
        <v>9247</v>
      </c>
      <c r="F877" t="s">
        <v>13</v>
      </c>
      <c r="G877" t="s">
        <v>14</v>
      </c>
      <c r="H877">
        <v>55000000</v>
      </c>
      <c r="I877">
        <v>2008</v>
      </c>
      <c r="J877">
        <v>5.8</v>
      </c>
      <c r="K877" t="s">
        <v>600</v>
      </c>
      <c r="L877" t="s">
        <v>8359</v>
      </c>
    </row>
    <row r="878" spans="1:14" x14ac:dyDescent="0.3">
      <c r="A878" t="s">
        <v>1690</v>
      </c>
      <c r="B878">
        <v>88</v>
      </c>
      <c r="C878">
        <v>31051126</v>
      </c>
      <c r="D878" t="s">
        <v>166</v>
      </c>
      <c r="E878" t="s">
        <v>9248</v>
      </c>
      <c r="F878" t="s">
        <v>13</v>
      </c>
      <c r="G878" t="s">
        <v>21</v>
      </c>
      <c r="H878">
        <v>55000000</v>
      </c>
      <c r="I878">
        <v>2012</v>
      </c>
      <c r="J878">
        <v>6.7</v>
      </c>
      <c r="K878" t="s">
        <v>340</v>
      </c>
      <c r="L878" t="s">
        <v>4022</v>
      </c>
      <c r="M878" t="s">
        <v>600</v>
      </c>
      <c r="N878" t="s">
        <v>6304</v>
      </c>
    </row>
    <row r="879" spans="1:14" x14ac:dyDescent="0.3">
      <c r="A879" t="s">
        <v>1327</v>
      </c>
      <c r="B879">
        <v>141</v>
      </c>
      <c r="C879">
        <v>35707327</v>
      </c>
      <c r="D879" t="s">
        <v>780</v>
      </c>
      <c r="E879" t="s">
        <v>9249</v>
      </c>
      <c r="F879" t="s">
        <v>13</v>
      </c>
      <c r="G879" t="s">
        <v>14</v>
      </c>
      <c r="H879">
        <v>55000000</v>
      </c>
      <c r="I879">
        <v>2008</v>
      </c>
      <c r="J879">
        <v>7.8</v>
      </c>
      <c r="K879" t="s">
        <v>8356</v>
      </c>
      <c r="L879" t="s">
        <v>1224</v>
      </c>
      <c r="M879" t="s">
        <v>8357</v>
      </c>
      <c r="N879" t="s">
        <v>3630</v>
      </c>
    </row>
    <row r="880" spans="1:14" x14ac:dyDescent="0.3">
      <c r="A880" t="s">
        <v>879</v>
      </c>
      <c r="B880">
        <v>107</v>
      </c>
      <c r="C880">
        <v>20550712</v>
      </c>
      <c r="D880" t="s">
        <v>497</v>
      </c>
      <c r="E880" t="s">
        <v>9250</v>
      </c>
      <c r="F880" t="s">
        <v>13</v>
      </c>
      <c r="G880" t="s">
        <v>14</v>
      </c>
      <c r="H880">
        <v>50000000</v>
      </c>
      <c r="I880">
        <v>1996</v>
      </c>
      <c r="J880">
        <v>5.6</v>
      </c>
      <c r="K880" t="s">
        <v>476</v>
      </c>
      <c r="L880" t="s">
        <v>1224</v>
      </c>
      <c r="M880" t="s">
        <v>4295</v>
      </c>
      <c r="N880" t="s">
        <v>3630</v>
      </c>
    </row>
    <row r="881" spans="1:15" x14ac:dyDescent="0.3">
      <c r="A881" t="s">
        <v>627</v>
      </c>
      <c r="B881">
        <v>116</v>
      </c>
      <c r="C881">
        <v>18573791</v>
      </c>
      <c r="D881" t="s">
        <v>1694</v>
      </c>
      <c r="E881" t="s">
        <v>9251</v>
      </c>
      <c r="F881" t="s">
        <v>13</v>
      </c>
      <c r="G881" t="s">
        <v>14</v>
      </c>
      <c r="H881">
        <v>55000000</v>
      </c>
      <c r="I881">
        <v>1996</v>
      </c>
      <c r="J881">
        <v>5.8</v>
      </c>
      <c r="K881" t="s">
        <v>476</v>
      </c>
      <c r="L881" t="s">
        <v>1224</v>
      </c>
      <c r="M881" t="s">
        <v>8359</v>
      </c>
      <c r="N881" t="s">
        <v>3630</v>
      </c>
    </row>
    <row r="882" spans="1:15" x14ac:dyDescent="0.3">
      <c r="A882" t="s">
        <v>475</v>
      </c>
      <c r="B882">
        <v>143</v>
      </c>
      <c r="C882">
        <v>51225796</v>
      </c>
      <c r="D882" t="s">
        <v>1696</v>
      </c>
      <c r="E882" t="s">
        <v>9252</v>
      </c>
      <c r="F882" t="s">
        <v>13</v>
      </c>
      <c r="G882" t="s">
        <v>21</v>
      </c>
      <c r="H882">
        <v>70000000</v>
      </c>
      <c r="I882">
        <v>2004</v>
      </c>
      <c r="J882">
        <v>7.4</v>
      </c>
      <c r="K882" t="s">
        <v>1224</v>
      </c>
      <c r="L882" t="s">
        <v>6060</v>
      </c>
      <c r="M882" t="s">
        <v>6856</v>
      </c>
      <c r="N882" t="s">
        <v>3630</v>
      </c>
    </row>
    <row r="883" spans="1:15" x14ac:dyDescent="0.3">
      <c r="A883" t="s">
        <v>1698</v>
      </c>
      <c r="B883">
        <v>114</v>
      </c>
      <c r="C883">
        <v>16264475</v>
      </c>
      <c r="D883" t="s">
        <v>1166</v>
      </c>
      <c r="E883" t="s">
        <v>9253</v>
      </c>
      <c r="F883" t="s">
        <v>13</v>
      </c>
      <c r="G883" t="s">
        <v>21</v>
      </c>
      <c r="H883">
        <v>55000000</v>
      </c>
      <c r="I883">
        <v>2007</v>
      </c>
      <c r="J883">
        <v>6.9</v>
      </c>
      <c r="K883" t="s">
        <v>4657</v>
      </c>
      <c r="L883" t="s">
        <v>1224</v>
      </c>
      <c r="M883" t="s">
        <v>7881</v>
      </c>
      <c r="N883" t="s">
        <v>8358</v>
      </c>
    </row>
    <row r="884" spans="1:15" x14ac:dyDescent="0.3">
      <c r="A884" t="s">
        <v>1700</v>
      </c>
      <c r="B884">
        <v>93</v>
      </c>
      <c r="C884">
        <v>25857987</v>
      </c>
      <c r="D884" t="s">
        <v>231</v>
      </c>
      <c r="E884" t="s">
        <v>9254</v>
      </c>
      <c r="F884" t="s">
        <v>13</v>
      </c>
      <c r="G884" t="s">
        <v>14</v>
      </c>
      <c r="H884">
        <v>62000000</v>
      </c>
      <c r="I884">
        <v>2005</v>
      </c>
      <c r="J884">
        <v>5.5</v>
      </c>
      <c r="K884" t="s">
        <v>476</v>
      </c>
      <c r="L884" t="s">
        <v>4295</v>
      </c>
    </row>
    <row r="885" spans="1:15" x14ac:dyDescent="0.3">
      <c r="A885" t="s">
        <v>1702</v>
      </c>
      <c r="B885">
        <v>280</v>
      </c>
      <c r="C885">
        <v>12870569</v>
      </c>
      <c r="D885" t="s">
        <v>717</v>
      </c>
      <c r="E885" t="s">
        <v>9255</v>
      </c>
      <c r="F885" t="s">
        <v>13</v>
      </c>
      <c r="G885" t="s">
        <v>14</v>
      </c>
      <c r="H885">
        <v>56000000</v>
      </c>
      <c r="I885">
        <v>2003</v>
      </c>
      <c r="J885">
        <v>6.3</v>
      </c>
      <c r="K885" t="s">
        <v>1224</v>
      </c>
      <c r="L885" t="s">
        <v>7881</v>
      </c>
      <c r="M885" t="s">
        <v>8358</v>
      </c>
    </row>
    <row r="886" spans="1:15" x14ac:dyDescent="0.3">
      <c r="A886" t="s">
        <v>1704</v>
      </c>
      <c r="B886">
        <v>100</v>
      </c>
      <c r="C886">
        <v>11466088</v>
      </c>
      <c r="D886" t="s">
        <v>23</v>
      </c>
      <c r="E886" t="s">
        <v>9256</v>
      </c>
      <c r="F886" t="s">
        <v>13</v>
      </c>
      <c r="G886" t="s">
        <v>14</v>
      </c>
      <c r="H886">
        <v>71000000</v>
      </c>
      <c r="I886">
        <v>1997</v>
      </c>
      <c r="J886">
        <v>4.7</v>
      </c>
      <c r="K886" t="s">
        <v>476</v>
      </c>
      <c r="L886" t="s">
        <v>3630</v>
      </c>
    </row>
    <row r="887" spans="1:15" x14ac:dyDescent="0.3">
      <c r="A887" t="s">
        <v>1706</v>
      </c>
      <c r="B887">
        <v>107</v>
      </c>
      <c r="C887">
        <v>16088610</v>
      </c>
      <c r="D887" t="s">
        <v>1707</v>
      </c>
      <c r="E887" t="s">
        <v>9257</v>
      </c>
      <c r="F887" t="s">
        <v>13</v>
      </c>
      <c r="G887" t="s">
        <v>14</v>
      </c>
      <c r="H887">
        <v>55000000</v>
      </c>
      <c r="I887">
        <v>2009</v>
      </c>
      <c r="J887">
        <v>5.6</v>
      </c>
      <c r="K887" t="s">
        <v>600</v>
      </c>
      <c r="L887" t="s">
        <v>1224</v>
      </c>
      <c r="M887" t="s">
        <v>6304</v>
      </c>
      <c r="N887" t="s">
        <v>455</v>
      </c>
    </row>
    <row r="888" spans="1:15" x14ac:dyDescent="0.3">
      <c r="A888" t="s">
        <v>258</v>
      </c>
      <c r="B888">
        <v>119</v>
      </c>
      <c r="C888">
        <v>51178893</v>
      </c>
      <c r="D888" t="s">
        <v>1709</v>
      </c>
      <c r="E888" t="s">
        <v>9258</v>
      </c>
      <c r="F888" t="s">
        <v>13</v>
      </c>
      <c r="G888" t="s">
        <v>14</v>
      </c>
      <c r="H888">
        <v>50000000</v>
      </c>
      <c r="I888">
        <v>2014</v>
      </c>
      <c r="J888">
        <v>6.4</v>
      </c>
      <c r="K888" t="s">
        <v>340</v>
      </c>
      <c r="L888" t="s">
        <v>600</v>
      </c>
      <c r="M888" t="s">
        <v>8356</v>
      </c>
      <c r="N888" t="s">
        <v>6304</v>
      </c>
      <c r="O888" t="s">
        <v>6060</v>
      </c>
    </row>
    <row r="889" spans="1:15" x14ac:dyDescent="0.3">
      <c r="A889" t="s">
        <v>1212</v>
      </c>
      <c r="B889">
        <v>95</v>
      </c>
      <c r="C889">
        <v>6768055</v>
      </c>
      <c r="D889" t="s">
        <v>1089</v>
      </c>
      <c r="E889" t="s">
        <v>9259</v>
      </c>
      <c r="F889" t="s">
        <v>13</v>
      </c>
      <c r="G889" t="s">
        <v>21</v>
      </c>
      <c r="H889">
        <v>57000000</v>
      </c>
      <c r="I889">
        <v>2004</v>
      </c>
      <c r="J889">
        <v>4.2</v>
      </c>
      <c r="K889" t="s">
        <v>476</v>
      </c>
      <c r="L889" t="s">
        <v>340</v>
      </c>
      <c r="M889" t="s">
        <v>600</v>
      </c>
      <c r="N889" t="s">
        <v>6304</v>
      </c>
      <c r="O889" t="s">
        <v>4295</v>
      </c>
    </row>
    <row r="890" spans="1:15" x14ac:dyDescent="0.3">
      <c r="A890" t="s">
        <v>1712</v>
      </c>
      <c r="B890">
        <v>119</v>
      </c>
      <c r="C890">
        <v>39440655</v>
      </c>
      <c r="D890" t="s">
        <v>1713</v>
      </c>
      <c r="E890" t="s">
        <v>9260</v>
      </c>
      <c r="F890" t="s">
        <v>13</v>
      </c>
      <c r="G890" t="s">
        <v>14</v>
      </c>
      <c r="H890">
        <v>55000000</v>
      </c>
      <c r="I890">
        <v>2010</v>
      </c>
      <c r="J890">
        <v>6.4</v>
      </c>
      <c r="K890" t="s">
        <v>1224</v>
      </c>
      <c r="L890" t="s">
        <v>4189</v>
      </c>
      <c r="M890" t="s">
        <v>6060</v>
      </c>
      <c r="N890" t="s">
        <v>6856</v>
      </c>
    </row>
    <row r="891" spans="1:15" x14ac:dyDescent="0.3">
      <c r="A891" t="s">
        <v>1489</v>
      </c>
      <c r="B891">
        <v>133</v>
      </c>
      <c r="C891">
        <v>6167817</v>
      </c>
      <c r="D891" t="s">
        <v>1715</v>
      </c>
      <c r="E891" t="s">
        <v>9261</v>
      </c>
      <c r="F891" t="s">
        <v>524</v>
      </c>
      <c r="G891" t="s">
        <v>525</v>
      </c>
      <c r="H891">
        <v>47000000</v>
      </c>
      <c r="I891">
        <v>2004</v>
      </c>
      <c r="J891">
        <v>7.7</v>
      </c>
      <c r="K891" t="s">
        <v>1224</v>
      </c>
      <c r="L891" t="s">
        <v>8357</v>
      </c>
      <c r="M891" t="s">
        <v>6856</v>
      </c>
      <c r="N891" t="s">
        <v>8358</v>
      </c>
    </row>
    <row r="892" spans="1:15" x14ac:dyDescent="0.3">
      <c r="A892" t="s">
        <v>1336</v>
      </c>
      <c r="B892">
        <v>152</v>
      </c>
      <c r="C892" t="s">
        <v>8351</v>
      </c>
      <c r="D892" t="s">
        <v>1717</v>
      </c>
      <c r="E892" t="s">
        <v>9262</v>
      </c>
      <c r="F892" t="s">
        <v>13</v>
      </c>
      <c r="G892" t="s">
        <v>21</v>
      </c>
      <c r="H892">
        <v>2000000</v>
      </c>
      <c r="I892">
        <v>1962</v>
      </c>
      <c r="J892">
        <v>7.7</v>
      </c>
      <c r="K892" t="s">
        <v>8356</v>
      </c>
      <c r="L892" t="s">
        <v>1224</v>
      </c>
      <c r="M892" t="s">
        <v>6856</v>
      </c>
    </row>
    <row r="893" spans="1:15" x14ac:dyDescent="0.3">
      <c r="A893" t="s">
        <v>1719</v>
      </c>
      <c r="B893">
        <v>96</v>
      </c>
      <c r="C893" t="s">
        <v>8351</v>
      </c>
      <c r="D893" t="s">
        <v>1720</v>
      </c>
      <c r="E893" t="s">
        <v>9263</v>
      </c>
      <c r="F893" t="s">
        <v>13</v>
      </c>
      <c r="G893" t="s">
        <v>14</v>
      </c>
      <c r="H893">
        <v>55000000</v>
      </c>
      <c r="I893">
        <v>2002</v>
      </c>
      <c r="J893">
        <v>5.3</v>
      </c>
      <c r="K893" t="s">
        <v>8356</v>
      </c>
      <c r="L893" t="s">
        <v>2271</v>
      </c>
      <c r="M893" t="s">
        <v>8357</v>
      </c>
      <c r="N893" t="s">
        <v>3630</v>
      </c>
    </row>
    <row r="894" spans="1:15" x14ac:dyDescent="0.3">
      <c r="A894" t="s">
        <v>136</v>
      </c>
      <c r="B894">
        <v>117</v>
      </c>
      <c r="C894">
        <v>81645152</v>
      </c>
      <c r="D894" t="s">
        <v>803</v>
      </c>
      <c r="E894" t="s">
        <v>9264</v>
      </c>
      <c r="F894" t="s">
        <v>13</v>
      </c>
      <c r="G894" t="s">
        <v>14</v>
      </c>
      <c r="H894">
        <v>54000000</v>
      </c>
      <c r="I894">
        <v>2002</v>
      </c>
      <c r="J894">
        <v>6.7</v>
      </c>
      <c r="K894" t="s">
        <v>476</v>
      </c>
      <c r="L894" t="s">
        <v>2271</v>
      </c>
      <c r="M894" t="s">
        <v>4295</v>
      </c>
      <c r="N894" t="s">
        <v>3630</v>
      </c>
    </row>
    <row r="895" spans="1:15" x14ac:dyDescent="0.3">
      <c r="A895" t="s">
        <v>1651</v>
      </c>
      <c r="B895">
        <v>123</v>
      </c>
      <c r="C895">
        <v>69951824</v>
      </c>
      <c r="D895" t="s">
        <v>80</v>
      </c>
      <c r="E895" t="s">
        <v>9265</v>
      </c>
      <c r="F895" t="s">
        <v>13</v>
      </c>
      <c r="G895" t="s">
        <v>14</v>
      </c>
      <c r="H895">
        <v>55000000</v>
      </c>
      <c r="I895">
        <v>2008</v>
      </c>
      <c r="J895">
        <v>7.7</v>
      </c>
      <c r="K895" t="s">
        <v>1224</v>
      </c>
      <c r="L895" t="s">
        <v>6856</v>
      </c>
    </row>
    <row r="896" spans="1:15" x14ac:dyDescent="0.3">
      <c r="A896" t="s">
        <v>1556</v>
      </c>
      <c r="B896">
        <v>92</v>
      </c>
      <c r="C896">
        <v>9483821</v>
      </c>
      <c r="D896" t="s">
        <v>23</v>
      </c>
      <c r="E896" t="s">
        <v>9266</v>
      </c>
      <c r="F896" t="s">
        <v>13</v>
      </c>
      <c r="G896" t="s">
        <v>14</v>
      </c>
      <c r="H896">
        <v>55000000</v>
      </c>
      <c r="I896">
        <v>2012</v>
      </c>
      <c r="J896">
        <v>5.7</v>
      </c>
      <c r="K896" t="s">
        <v>476</v>
      </c>
      <c r="L896" t="s">
        <v>3630</v>
      </c>
    </row>
    <row r="897" spans="1:18" x14ac:dyDescent="0.3">
      <c r="A897" t="s">
        <v>1725</v>
      </c>
      <c r="B897">
        <v>170</v>
      </c>
      <c r="C897">
        <v>66676062</v>
      </c>
      <c r="D897" t="s">
        <v>705</v>
      </c>
      <c r="E897" t="s">
        <v>9267</v>
      </c>
      <c r="F897" t="s">
        <v>13</v>
      </c>
      <c r="G897" t="s">
        <v>14</v>
      </c>
      <c r="H897">
        <v>54000000</v>
      </c>
      <c r="I897">
        <v>1990</v>
      </c>
      <c r="J897">
        <v>7.6</v>
      </c>
      <c r="K897" t="s">
        <v>8356</v>
      </c>
      <c r="L897" t="s">
        <v>1224</v>
      </c>
    </row>
    <row r="898" spans="1:18" x14ac:dyDescent="0.3">
      <c r="A898" t="s">
        <v>1201</v>
      </c>
      <c r="B898">
        <v>123</v>
      </c>
      <c r="C898">
        <v>26838389</v>
      </c>
      <c r="D898" t="s">
        <v>507</v>
      </c>
      <c r="E898" t="s">
        <v>9268</v>
      </c>
      <c r="F898" t="s">
        <v>13</v>
      </c>
      <c r="G898" t="s">
        <v>14</v>
      </c>
      <c r="H898">
        <v>57000000</v>
      </c>
      <c r="I898">
        <v>2005</v>
      </c>
      <c r="J898">
        <v>6.4</v>
      </c>
      <c r="K898" t="s">
        <v>600</v>
      </c>
      <c r="L898" t="s">
        <v>1224</v>
      </c>
      <c r="M898" t="s">
        <v>6856</v>
      </c>
    </row>
    <row r="899" spans="1:18" x14ac:dyDescent="0.3">
      <c r="A899" t="s">
        <v>82</v>
      </c>
      <c r="B899">
        <v>110</v>
      </c>
      <c r="C899">
        <v>75604320</v>
      </c>
      <c r="D899" t="s">
        <v>606</v>
      </c>
      <c r="E899" t="s">
        <v>9269</v>
      </c>
      <c r="F899" t="s">
        <v>13</v>
      </c>
      <c r="G899" t="s">
        <v>14</v>
      </c>
      <c r="H899">
        <v>54000000</v>
      </c>
      <c r="I899">
        <v>2006</v>
      </c>
      <c r="J899">
        <v>5.6</v>
      </c>
      <c r="K899" t="s">
        <v>600</v>
      </c>
      <c r="L899" t="s">
        <v>6856</v>
      </c>
    </row>
    <row r="900" spans="1:18" x14ac:dyDescent="0.3">
      <c r="A900" t="s">
        <v>1729</v>
      </c>
      <c r="B900">
        <v>116</v>
      </c>
      <c r="C900">
        <v>108200000</v>
      </c>
      <c r="D900" t="s">
        <v>208</v>
      </c>
      <c r="E900" t="s">
        <v>9270</v>
      </c>
      <c r="F900" t="s">
        <v>13</v>
      </c>
      <c r="G900" t="s">
        <v>14</v>
      </c>
      <c r="H900">
        <v>54000000</v>
      </c>
      <c r="I900">
        <v>1980</v>
      </c>
      <c r="J900">
        <v>6.8</v>
      </c>
      <c r="K900" t="s">
        <v>476</v>
      </c>
      <c r="L900" t="s">
        <v>340</v>
      </c>
      <c r="M900" t="s">
        <v>6856</v>
      </c>
      <c r="N900" t="s">
        <v>4295</v>
      </c>
    </row>
    <row r="901" spans="1:18" x14ac:dyDescent="0.3">
      <c r="A901" t="s">
        <v>877</v>
      </c>
      <c r="B901">
        <v>121</v>
      </c>
      <c r="C901">
        <v>5660084</v>
      </c>
      <c r="D901" t="s">
        <v>1520</v>
      </c>
      <c r="E901" t="s">
        <v>9271</v>
      </c>
      <c r="F901" t="s">
        <v>13</v>
      </c>
      <c r="G901" t="s">
        <v>14</v>
      </c>
      <c r="H901">
        <v>54000000</v>
      </c>
      <c r="I901">
        <v>2003</v>
      </c>
      <c r="J901">
        <v>2.4</v>
      </c>
      <c r="K901" t="s">
        <v>600</v>
      </c>
      <c r="L901" t="s">
        <v>8356</v>
      </c>
      <c r="M901" t="s">
        <v>6856</v>
      </c>
    </row>
    <row r="902" spans="1:18" x14ac:dyDescent="0.3">
      <c r="A902" t="s">
        <v>1468</v>
      </c>
      <c r="B902">
        <v>128</v>
      </c>
      <c r="C902">
        <v>7221458</v>
      </c>
      <c r="D902" t="s">
        <v>1453</v>
      </c>
      <c r="E902" t="s">
        <v>9272</v>
      </c>
      <c r="F902" t="s">
        <v>13</v>
      </c>
      <c r="G902" t="s">
        <v>275</v>
      </c>
      <c r="H902">
        <v>55000000</v>
      </c>
      <c r="I902">
        <v>2006</v>
      </c>
      <c r="J902">
        <v>6.2</v>
      </c>
      <c r="K902" t="s">
        <v>1224</v>
      </c>
      <c r="L902" t="s">
        <v>3630</v>
      </c>
    </row>
    <row r="903" spans="1:18" x14ac:dyDescent="0.3">
      <c r="A903" t="s">
        <v>1057</v>
      </c>
      <c r="B903">
        <v>99</v>
      </c>
      <c r="C903">
        <v>70327868</v>
      </c>
      <c r="D903" t="s">
        <v>123</v>
      </c>
      <c r="E903" t="s">
        <v>9273</v>
      </c>
      <c r="F903" t="s">
        <v>13</v>
      </c>
      <c r="G903" t="s">
        <v>275</v>
      </c>
      <c r="H903">
        <v>46000000</v>
      </c>
      <c r="I903">
        <v>2000</v>
      </c>
      <c r="J903">
        <v>5.9</v>
      </c>
      <c r="K903" t="s">
        <v>476</v>
      </c>
      <c r="L903" t="s">
        <v>8356</v>
      </c>
      <c r="M903" t="s">
        <v>3630</v>
      </c>
    </row>
    <row r="904" spans="1:18" x14ac:dyDescent="0.3">
      <c r="A904" t="s">
        <v>1133</v>
      </c>
      <c r="B904">
        <v>94</v>
      </c>
      <c r="C904">
        <v>58297830</v>
      </c>
      <c r="D904" t="s">
        <v>1734</v>
      </c>
      <c r="E904" t="s">
        <v>9274</v>
      </c>
      <c r="F904" t="s">
        <v>13</v>
      </c>
      <c r="G904" t="s">
        <v>14</v>
      </c>
      <c r="H904">
        <v>50000000</v>
      </c>
      <c r="I904">
        <v>1997</v>
      </c>
      <c r="J904">
        <v>7.1</v>
      </c>
      <c r="K904" t="s">
        <v>340</v>
      </c>
      <c r="L904" t="s">
        <v>4022</v>
      </c>
      <c r="M904" t="s">
        <v>1224</v>
      </c>
      <c r="N904" t="s">
        <v>6304</v>
      </c>
      <c r="O904" t="s">
        <v>455</v>
      </c>
      <c r="P904" t="s">
        <v>6060</v>
      </c>
      <c r="Q904" t="s">
        <v>8357</v>
      </c>
      <c r="R904" t="s">
        <v>6856</v>
      </c>
    </row>
    <row r="905" spans="1:18" x14ac:dyDescent="0.3">
      <c r="A905" t="s">
        <v>131</v>
      </c>
      <c r="B905">
        <v>127</v>
      </c>
      <c r="C905">
        <v>57386369</v>
      </c>
      <c r="D905" t="s">
        <v>1025</v>
      </c>
      <c r="E905" t="s">
        <v>9275</v>
      </c>
      <c r="F905" t="s">
        <v>13</v>
      </c>
      <c r="G905" t="s">
        <v>14</v>
      </c>
      <c r="H905">
        <v>52500000</v>
      </c>
      <c r="I905">
        <v>2001</v>
      </c>
      <c r="J905">
        <v>7.6</v>
      </c>
      <c r="K905" t="s">
        <v>1224</v>
      </c>
      <c r="L905" t="s">
        <v>6060</v>
      </c>
      <c r="M905" t="s">
        <v>6856</v>
      </c>
    </row>
    <row r="906" spans="1:18" x14ac:dyDescent="0.3">
      <c r="A906" t="s">
        <v>1529</v>
      </c>
      <c r="B906">
        <v>89</v>
      </c>
      <c r="C906">
        <v>45207112</v>
      </c>
      <c r="D906" t="s">
        <v>806</v>
      </c>
      <c r="E906" t="s">
        <v>9276</v>
      </c>
      <c r="F906" t="s">
        <v>13</v>
      </c>
      <c r="G906" t="s">
        <v>14</v>
      </c>
      <c r="H906">
        <v>53000000</v>
      </c>
      <c r="I906">
        <v>2001</v>
      </c>
      <c r="J906">
        <v>5.5</v>
      </c>
      <c r="K906" t="s">
        <v>8356</v>
      </c>
      <c r="L906" t="s">
        <v>8357</v>
      </c>
      <c r="M906" t="s">
        <v>3630</v>
      </c>
    </row>
    <row r="907" spans="1:18" x14ac:dyDescent="0.3">
      <c r="A907" t="s">
        <v>1738</v>
      </c>
      <c r="B907">
        <v>123</v>
      </c>
      <c r="C907">
        <v>62563543</v>
      </c>
      <c r="D907" t="s">
        <v>621</v>
      </c>
      <c r="E907" t="s">
        <v>9277</v>
      </c>
      <c r="F907" t="s">
        <v>13</v>
      </c>
      <c r="G907" t="s">
        <v>14</v>
      </c>
      <c r="H907">
        <v>53000000</v>
      </c>
      <c r="I907">
        <v>2015</v>
      </c>
      <c r="J907">
        <v>7</v>
      </c>
      <c r="K907" t="s">
        <v>4657</v>
      </c>
      <c r="L907" t="s">
        <v>8356</v>
      </c>
      <c r="M907" t="s">
        <v>1224</v>
      </c>
    </row>
    <row r="908" spans="1:18" x14ac:dyDescent="0.3">
      <c r="A908" t="s">
        <v>1327</v>
      </c>
      <c r="B908">
        <v>135</v>
      </c>
      <c r="C908">
        <v>33574332</v>
      </c>
      <c r="D908" t="s">
        <v>717</v>
      </c>
      <c r="E908" t="s">
        <v>9278</v>
      </c>
      <c r="F908" t="s">
        <v>13</v>
      </c>
      <c r="G908" t="s">
        <v>14</v>
      </c>
      <c r="H908">
        <v>90000000</v>
      </c>
      <c r="I908">
        <v>2006</v>
      </c>
      <c r="J908">
        <v>7.1</v>
      </c>
      <c r="K908" t="s">
        <v>1224</v>
      </c>
      <c r="L908" t="s">
        <v>7881</v>
      </c>
      <c r="M908" t="s">
        <v>8358</v>
      </c>
    </row>
    <row r="909" spans="1:18" x14ac:dyDescent="0.3">
      <c r="A909" t="s">
        <v>1106</v>
      </c>
      <c r="B909">
        <v>118</v>
      </c>
      <c r="C909">
        <v>73343413</v>
      </c>
      <c r="D909" t="s">
        <v>773</v>
      </c>
      <c r="E909" t="s">
        <v>9279</v>
      </c>
      <c r="F909" t="s">
        <v>13</v>
      </c>
      <c r="G909" t="s">
        <v>14</v>
      </c>
      <c r="H909">
        <v>50000000</v>
      </c>
      <c r="I909">
        <v>2009</v>
      </c>
      <c r="J909">
        <v>7.4</v>
      </c>
      <c r="K909" t="s">
        <v>8356</v>
      </c>
      <c r="L909" t="s">
        <v>1224</v>
      </c>
      <c r="M909" t="s">
        <v>3630</v>
      </c>
    </row>
    <row r="910" spans="1:18" x14ac:dyDescent="0.3">
      <c r="A910" t="s">
        <v>1742</v>
      </c>
      <c r="B910">
        <v>189</v>
      </c>
      <c r="C910">
        <v>25031037</v>
      </c>
      <c r="D910" t="s">
        <v>1743</v>
      </c>
      <c r="E910" t="s">
        <v>9280</v>
      </c>
      <c r="F910" t="s">
        <v>13</v>
      </c>
      <c r="G910" t="s">
        <v>14</v>
      </c>
      <c r="H910">
        <v>53000000</v>
      </c>
      <c r="I910">
        <v>2007</v>
      </c>
      <c r="J910">
        <v>7.6</v>
      </c>
      <c r="K910" t="s">
        <v>476</v>
      </c>
      <c r="L910" t="s">
        <v>2271</v>
      </c>
      <c r="M910" t="s">
        <v>3630</v>
      </c>
    </row>
    <row r="911" spans="1:18" x14ac:dyDescent="0.3">
      <c r="A911" t="s">
        <v>985</v>
      </c>
      <c r="B911">
        <v>172</v>
      </c>
      <c r="C911">
        <v>22843047</v>
      </c>
      <c r="D911" t="s">
        <v>1745</v>
      </c>
      <c r="E911" t="s">
        <v>9281</v>
      </c>
      <c r="F911" t="s">
        <v>13</v>
      </c>
      <c r="G911" t="s">
        <v>14</v>
      </c>
      <c r="H911">
        <v>55000000</v>
      </c>
      <c r="I911">
        <v>1998</v>
      </c>
      <c r="J911">
        <v>5.9</v>
      </c>
      <c r="K911" t="s">
        <v>1224</v>
      </c>
      <c r="L911" t="s">
        <v>7881</v>
      </c>
      <c r="M911" t="s">
        <v>2271</v>
      </c>
    </row>
    <row r="912" spans="1:18" x14ac:dyDescent="0.3">
      <c r="A912" t="s">
        <v>1747</v>
      </c>
      <c r="B912">
        <v>124</v>
      </c>
      <c r="C912">
        <v>5755286</v>
      </c>
      <c r="D912" t="s">
        <v>1748</v>
      </c>
      <c r="E912" t="s">
        <v>9282</v>
      </c>
      <c r="F912" t="s">
        <v>13</v>
      </c>
      <c r="G912" t="s">
        <v>14</v>
      </c>
      <c r="H912">
        <v>55000000</v>
      </c>
      <c r="I912">
        <v>2007</v>
      </c>
      <c r="J912">
        <v>5.9</v>
      </c>
      <c r="K912" t="s">
        <v>1224</v>
      </c>
      <c r="L912" t="s">
        <v>6856</v>
      </c>
      <c r="M912" t="s">
        <v>8359</v>
      </c>
    </row>
    <row r="913" spans="1:14" x14ac:dyDescent="0.3">
      <c r="A913" t="s">
        <v>139</v>
      </c>
      <c r="B913">
        <v>141</v>
      </c>
      <c r="C913">
        <v>164435221</v>
      </c>
      <c r="D913" t="s">
        <v>621</v>
      </c>
      <c r="E913" t="s">
        <v>9283</v>
      </c>
      <c r="F913" t="s">
        <v>13</v>
      </c>
      <c r="G913" t="s">
        <v>14</v>
      </c>
      <c r="H913">
        <v>52000000</v>
      </c>
      <c r="I913">
        <v>2002</v>
      </c>
      <c r="J913">
        <v>8</v>
      </c>
      <c r="K913" t="s">
        <v>4657</v>
      </c>
      <c r="L913" t="s">
        <v>8356</v>
      </c>
      <c r="M913" t="s">
        <v>1224</v>
      </c>
    </row>
    <row r="914" spans="1:14" x14ac:dyDescent="0.3">
      <c r="A914" t="s">
        <v>825</v>
      </c>
      <c r="B914">
        <v>157</v>
      </c>
      <c r="C914">
        <v>95720716</v>
      </c>
      <c r="D914" t="s">
        <v>1015</v>
      </c>
      <c r="E914" t="s">
        <v>9284</v>
      </c>
      <c r="F914" t="s">
        <v>13</v>
      </c>
      <c r="G914" t="s">
        <v>14</v>
      </c>
      <c r="H914">
        <v>40000000</v>
      </c>
      <c r="I914">
        <v>2012</v>
      </c>
      <c r="J914">
        <v>7.4</v>
      </c>
      <c r="K914" t="s">
        <v>1224</v>
      </c>
      <c r="L914" t="s">
        <v>7881</v>
      </c>
      <c r="M914" t="s">
        <v>3630</v>
      </c>
    </row>
    <row r="915" spans="1:14" x14ac:dyDescent="0.3">
      <c r="A915" t="s">
        <v>417</v>
      </c>
      <c r="B915">
        <v>106</v>
      </c>
      <c r="C915">
        <v>118683135</v>
      </c>
      <c r="D915" t="s">
        <v>507</v>
      </c>
      <c r="E915" t="s">
        <v>9285</v>
      </c>
      <c r="F915" t="s">
        <v>13</v>
      </c>
      <c r="G915" t="s">
        <v>14</v>
      </c>
      <c r="H915">
        <v>52000000</v>
      </c>
      <c r="I915">
        <v>2006</v>
      </c>
      <c r="J915">
        <v>5.8</v>
      </c>
      <c r="K915" t="s">
        <v>600</v>
      </c>
      <c r="L915" t="s">
        <v>1224</v>
      </c>
      <c r="M915" t="s">
        <v>6856</v>
      </c>
    </row>
    <row r="916" spans="1:14" x14ac:dyDescent="0.3">
      <c r="A916" t="s">
        <v>1753</v>
      </c>
      <c r="B916">
        <v>108</v>
      </c>
      <c r="C916">
        <v>143704210</v>
      </c>
      <c r="D916" t="s">
        <v>1754</v>
      </c>
      <c r="E916" t="s">
        <v>9286</v>
      </c>
      <c r="F916" t="s">
        <v>13</v>
      </c>
      <c r="G916" t="s">
        <v>14</v>
      </c>
      <c r="H916">
        <v>52000000</v>
      </c>
      <c r="I916">
        <v>2008</v>
      </c>
      <c r="J916">
        <v>6.3</v>
      </c>
      <c r="K916" t="s">
        <v>600</v>
      </c>
      <c r="L916" t="s">
        <v>6304</v>
      </c>
      <c r="M916" t="s">
        <v>6060</v>
      </c>
      <c r="N916" t="s">
        <v>6856</v>
      </c>
    </row>
    <row r="917" spans="1:14" x14ac:dyDescent="0.3">
      <c r="A917" t="s">
        <v>1186</v>
      </c>
      <c r="B917">
        <v>125</v>
      </c>
      <c r="C917">
        <v>110476776</v>
      </c>
      <c r="D917" t="s">
        <v>606</v>
      </c>
      <c r="E917" t="s">
        <v>9287</v>
      </c>
      <c r="F917" t="s">
        <v>13</v>
      </c>
      <c r="G917" t="s">
        <v>14</v>
      </c>
      <c r="H917">
        <v>52000000</v>
      </c>
      <c r="I917">
        <v>2010</v>
      </c>
      <c r="J917">
        <v>5.7</v>
      </c>
      <c r="K917" t="s">
        <v>600</v>
      </c>
      <c r="L917" t="s">
        <v>6856</v>
      </c>
    </row>
    <row r="918" spans="1:14" x14ac:dyDescent="0.3">
      <c r="A918" t="s">
        <v>1757</v>
      </c>
      <c r="B918">
        <v>107</v>
      </c>
      <c r="C918">
        <v>80270227</v>
      </c>
      <c r="D918" t="s">
        <v>584</v>
      </c>
      <c r="E918" t="s">
        <v>9288</v>
      </c>
      <c r="F918" t="s">
        <v>13</v>
      </c>
      <c r="G918" t="s">
        <v>14</v>
      </c>
      <c r="H918">
        <v>50000000</v>
      </c>
      <c r="I918">
        <v>2005</v>
      </c>
      <c r="J918">
        <v>5.0999999999999996</v>
      </c>
      <c r="K918" t="s">
        <v>476</v>
      </c>
      <c r="L918" t="s">
        <v>340</v>
      </c>
      <c r="M918" t="s">
        <v>600</v>
      </c>
    </row>
    <row r="919" spans="1:14" x14ac:dyDescent="0.3">
      <c r="A919" t="s">
        <v>1759</v>
      </c>
      <c r="B919">
        <v>215</v>
      </c>
      <c r="C919">
        <v>36385763</v>
      </c>
      <c r="D919" t="s">
        <v>1218</v>
      </c>
      <c r="E919" t="s">
        <v>9289</v>
      </c>
      <c r="F919" t="s">
        <v>13</v>
      </c>
      <c r="G919" t="s">
        <v>14</v>
      </c>
      <c r="H919">
        <v>52000000</v>
      </c>
      <c r="I919">
        <v>1998</v>
      </c>
      <c r="J919">
        <v>7.6</v>
      </c>
      <c r="K919" t="s">
        <v>1224</v>
      </c>
      <c r="L919" t="s">
        <v>8358</v>
      </c>
    </row>
    <row r="920" spans="1:14" x14ac:dyDescent="0.3">
      <c r="A920" t="s">
        <v>1761</v>
      </c>
      <c r="B920">
        <v>118</v>
      </c>
      <c r="C920">
        <v>37035845</v>
      </c>
      <c r="D920" t="s">
        <v>1003</v>
      </c>
      <c r="E920" t="s">
        <v>9290</v>
      </c>
      <c r="F920" t="s">
        <v>13</v>
      </c>
      <c r="G920" t="s">
        <v>14</v>
      </c>
      <c r="H920">
        <v>52000000</v>
      </c>
      <c r="I920">
        <v>2011</v>
      </c>
      <c r="J920">
        <v>6.4</v>
      </c>
      <c r="K920" t="s">
        <v>600</v>
      </c>
      <c r="L920" t="s">
        <v>455</v>
      </c>
    </row>
    <row r="921" spans="1:14" x14ac:dyDescent="0.3">
      <c r="A921" t="s">
        <v>1763</v>
      </c>
      <c r="B921">
        <v>118</v>
      </c>
      <c r="C921">
        <v>34580635</v>
      </c>
      <c r="D921" t="s">
        <v>1485</v>
      </c>
      <c r="E921" t="s">
        <v>9291</v>
      </c>
      <c r="F921" t="s">
        <v>13</v>
      </c>
      <c r="G921" t="s">
        <v>21</v>
      </c>
      <c r="H921">
        <v>52000000</v>
      </c>
      <c r="I921">
        <v>1999</v>
      </c>
      <c r="J921">
        <v>7.4</v>
      </c>
      <c r="K921" t="s">
        <v>4657</v>
      </c>
      <c r="L921" t="s">
        <v>600</v>
      </c>
      <c r="M921" t="s">
        <v>1224</v>
      </c>
    </row>
    <row r="922" spans="1:14" x14ac:dyDescent="0.3">
      <c r="A922" t="s">
        <v>172</v>
      </c>
      <c r="B922">
        <v>178</v>
      </c>
      <c r="C922">
        <v>42438300</v>
      </c>
      <c r="D922" t="s">
        <v>621</v>
      </c>
      <c r="E922" t="s">
        <v>9292</v>
      </c>
      <c r="F922" t="s">
        <v>13</v>
      </c>
      <c r="G922" t="s">
        <v>14</v>
      </c>
      <c r="H922">
        <v>52000000</v>
      </c>
      <c r="I922">
        <v>1995</v>
      </c>
      <c r="J922">
        <v>8.1999999999999993</v>
      </c>
      <c r="K922" t="s">
        <v>4657</v>
      </c>
      <c r="L922" t="s">
        <v>8356</v>
      </c>
      <c r="M922" t="s">
        <v>1224</v>
      </c>
    </row>
    <row r="923" spans="1:14" x14ac:dyDescent="0.3">
      <c r="A923" t="s">
        <v>1766</v>
      </c>
      <c r="B923">
        <v>92</v>
      </c>
      <c r="C923">
        <v>23324666</v>
      </c>
      <c r="D923" t="s">
        <v>23</v>
      </c>
      <c r="E923" t="s">
        <v>9293</v>
      </c>
      <c r="F923" t="s">
        <v>13</v>
      </c>
      <c r="G923" t="s">
        <v>525</v>
      </c>
      <c r="H923">
        <v>52000000</v>
      </c>
      <c r="I923">
        <v>2010</v>
      </c>
      <c r="J923">
        <v>6.5</v>
      </c>
      <c r="K923" t="s">
        <v>476</v>
      </c>
      <c r="L923" t="s">
        <v>3630</v>
      </c>
    </row>
    <row r="924" spans="1:14" x14ac:dyDescent="0.3">
      <c r="A924" t="s">
        <v>1768</v>
      </c>
      <c r="B924">
        <v>104</v>
      </c>
      <c r="C924">
        <v>23020488</v>
      </c>
      <c r="D924" t="s">
        <v>452</v>
      </c>
      <c r="E924" t="s">
        <v>9294</v>
      </c>
      <c r="F924" t="s">
        <v>13</v>
      </c>
      <c r="G924" t="s">
        <v>14</v>
      </c>
      <c r="H924">
        <v>52000000</v>
      </c>
      <c r="I924">
        <v>2003</v>
      </c>
      <c r="J924">
        <v>5.5</v>
      </c>
      <c r="K924" t="s">
        <v>476</v>
      </c>
      <c r="L924" t="s">
        <v>600</v>
      </c>
      <c r="M924" t="s">
        <v>455</v>
      </c>
    </row>
    <row r="925" spans="1:14" x14ac:dyDescent="0.3">
      <c r="A925" t="s">
        <v>1257</v>
      </c>
      <c r="B925">
        <v>116</v>
      </c>
      <c r="C925">
        <v>90567722</v>
      </c>
      <c r="D925" t="s">
        <v>600</v>
      </c>
      <c r="E925" t="s">
        <v>9295</v>
      </c>
      <c r="F925" t="s">
        <v>13</v>
      </c>
      <c r="G925" t="s">
        <v>14</v>
      </c>
      <c r="H925">
        <v>51000000</v>
      </c>
      <c r="I925">
        <v>2000</v>
      </c>
      <c r="J925">
        <v>6.5</v>
      </c>
      <c r="K925" t="s">
        <v>600</v>
      </c>
    </row>
    <row r="926" spans="1:14" x14ac:dyDescent="0.3">
      <c r="A926" t="s">
        <v>1771</v>
      </c>
      <c r="B926">
        <v>90</v>
      </c>
      <c r="C926">
        <v>72601713</v>
      </c>
      <c r="D926" t="s">
        <v>1067</v>
      </c>
      <c r="E926" t="s">
        <v>9296</v>
      </c>
      <c r="F926" t="s">
        <v>13</v>
      </c>
      <c r="G926" t="s">
        <v>275</v>
      </c>
      <c r="H926">
        <v>51000000</v>
      </c>
      <c r="I926">
        <v>2006</v>
      </c>
      <c r="J926">
        <v>5.6</v>
      </c>
      <c r="K926" t="s">
        <v>4022</v>
      </c>
      <c r="L926" t="s">
        <v>600</v>
      </c>
      <c r="M926" t="s">
        <v>6304</v>
      </c>
    </row>
    <row r="927" spans="1:14" x14ac:dyDescent="0.3">
      <c r="A927" t="s">
        <v>1773</v>
      </c>
      <c r="B927">
        <v>93</v>
      </c>
      <c r="C927">
        <v>35092918</v>
      </c>
      <c r="D927" t="s">
        <v>1095</v>
      </c>
      <c r="E927" t="s">
        <v>9297</v>
      </c>
      <c r="F927" t="s">
        <v>13</v>
      </c>
      <c r="G927" t="s">
        <v>14</v>
      </c>
      <c r="H927" t="s">
        <v>8351</v>
      </c>
      <c r="I927">
        <v>2006</v>
      </c>
      <c r="J927">
        <v>4.9000000000000004</v>
      </c>
      <c r="K927" t="s">
        <v>600</v>
      </c>
      <c r="L927" t="s">
        <v>6304</v>
      </c>
    </row>
    <row r="928" spans="1:14" x14ac:dyDescent="0.3">
      <c r="A928" t="s">
        <v>75</v>
      </c>
      <c r="B928">
        <v>130</v>
      </c>
      <c r="C928">
        <v>296623634</v>
      </c>
      <c r="D928" t="s">
        <v>395</v>
      </c>
      <c r="E928" t="s">
        <v>9298</v>
      </c>
      <c r="F928" t="s">
        <v>13</v>
      </c>
      <c r="G928" t="s">
        <v>14</v>
      </c>
      <c r="H928">
        <v>50000000</v>
      </c>
      <c r="I928">
        <v>2009</v>
      </c>
      <c r="J928">
        <v>4.5999999999999996</v>
      </c>
      <c r="K928" t="s">
        <v>340</v>
      </c>
      <c r="L928" t="s">
        <v>1224</v>
      </c>
      <c r="M928" t="s">
        <v>455</v>
      </c>
      <c r="N928" t="s">
        <v>6856</v>
      </c>
    </row>
    <row r="929" spans="1:15" x14ac:dyDescent="0.3">
      <c r="A929" t="s">
        <v>56</v>
      </c>
      <c r="B929">
        <v>90</v>
      </c>
      <c r="C929">
        <v>267652016</v>
      </c>
      <c r="D929" t="s">
        <v>102</v>
      </c>
      <c r="E929" t="s">
        <v>9299</v>
      </c>
      <c r="F929" t="s">
        <v>13</v>
      </c>
      <c r="G929" t="s">
        <v>14</v>
      </c>
      <c r="H929">
        <v>60000000</v>
      </c>
      <c r="I929">
        <v>2001</v>
      </c>
      <c r="J929">
        <v>7.9</v>
      </c>
      <c r="K929" t="s">
        <v>340</v>
      </c>
      <c r="L929" t="s">
        <v>4022</v>
      </c>
      <c r="M929" t="s">
        <v>600</v>
      </c>
      <c r="N929" t="s">
        <v>6304</v>
      </c>
      <c r="O929" t="s">
        <v>455</v>
      </c>
    </row>
    <row r="930" spans="1:15" x14ac:dyDescent="0.3">
      <c r="A930" t="s">
        <v>1777</v>
      </c>
      <c r="B930">
        <v>106</v>
      </c>
      <c r="C930">
        <v>62453315</v>
      </c>
      <c r="D930" t="s">
        <v>1778</v>
      </c>
      <c r="E930" t="s">
        <v>9300</v>
      </c>
      <c r="F930" t="s">
        <v>13</v>
      </c>
      <c r="G930" t="s">
        <v>14</v>
      </c>
      <c r="H930">
        <v>50200000</v>
      </c>
      <c r="I930">
        <v>2011</v>
      </c>
      <c r="J930">
        <v>7.1</v>
      </c>
      <c r="K930" t="s">
        <v>6856</v>
      </c>
      <c r="L930" t="s">
        <v>4295</v>
      </c>
      <c r="M930" t="s">
        <v>3630</v>
      </c>
    </row>
    <row r="931" spans="1:15" x14ac:dyDescent="0.3">
      <c r="A931" t="s">
        <v>188</v>
      </c>
      <c r="B931">
        <v>155</v>
      </c>
      <c r="C931">
        <v>165500000</v>
      </c>
      <c r="D931" t="s">
        <v>78</v>
      </c>
      <c r="E931" t="s">
        <v>9301</v>
      </c>
      <c r="F931" t="s">
        <v>13</v>
      </c>
      <c r="G931" t="s">
        <v>14</v>
      </c>
      <c r="H931">
        <v>48000000</v>
      </c>
      <c r="I931">
        <v>1991</v>
      </c>
      <c r="J931">
        <v>6.9</v>
      </c>
      <c r="K931" t="s">
        <v>476</v>
      </c>
      <c r="L931" t="s">
        <v>340</v>
      </c>
      <c r="M931" t="s">
        <v>1224</v>
      </c>
      <c r="N931" t="s">
        <v>6856</v>
      </c>
    </row>
    <row r="932" spans="1:15" x14ac:dyDescent="0.3">
      <c r="A932" t="s">
        <v>1201</v>
      </c>
      <c r="B932">
        <v>139</v>
      </c>
      <c r="C932">
        <v>153620822</v>
      </c>
      <c r="D932" t="s">
        <v>1601</v>
      </c>
      <c r="E932" t="s">
        <v>9302</v>
      </c>
      <c r="F932" t="s">
        <v>13</v>
      </c>
      <c r="G932" t="s">
        <v>14</v>
      </c>
      <c r="H932">
        <v>50000000</v>
      </c>
      <c r="I932">
        <v>1996</v>
      </c>
      <c r="J932">
        <v>7.3</v>
      </c>
      <c r="K932" t="s">
        <v>600</v>
      </c>
      <c r="L932" t="s">
        <v>1224</v>
      </c>
      <c r="M932" t="s">
        <v>6856</v>
      </c>
      <c r="N932" t="s">
        <v>8359</v>
      </c>
    </row>
    <row r="933" spans="1:15" x14ac:dyDescent="0.3">
      <c r="A933" t="s">
        <v>907</v>
      </c>
      <c r="B933">
        <v>112</v>
      </c>
      <c r="C933">
        <v>218628680</v>
      </c>
      <c r="D933" t="s">
        <v>1003</v>
      </c>
      <c r="E933" t="s">
        <v>9303</v>
      </c>
      <c r="F933" t="s">
        <v>13</v>
      </c>
      <c r="G933" t="s">
        <v>14</v>
      </c>
      <c r="H933">
        <v>50000000</v>
      </c>
      <c r="I933">
        <v>2012</v>
      </c>
      <c r="J933">
        <v>7</v>
      </c>
      <c r="K933" t="s">
        <v>600</v>
      </c>
      <c r="L933" t="s">
        <v>455</v>
      </c>
    </row>
    <row r="934" spans="1:15" x14ac:dyDescent="0.3">
      <c r="A934" t="s">
        <v>506</v>
      </c>
      <c r="B934">
        <v>139</v>
      </c>
      <c r="C934">
        <v>147637474</v>
      </c>
      <c r="D934" t="s">
        <v>507</v>
      </c>
      <c r="E934" t="s">
        <v>9304</v>
      </c>
      <c r="F934" t="s">
        <v>13</v>
      </c>
      <c r="G934" t="s">
        <v>14</v>
      </c>
      <c r="H934">
        <v>50000000</v>
      </c>
      <c r="I934">
        <v>1997</v>
      </c>
      <c r="J934">
        <v>7.7</v>
      </c>
      <c r="K934" t="s">
        <v>600</v>
      </c>
      <c r="L934" t="s">
        <v>1224</v>
      </c>
      <c r="M934" t="s">
        <v>6856</v>
      </c>
    </row>
    <row r="935" spans="1:15" x14ac:dyDescent="0.3">
      <c r="A935" t="s">
        <v>183</v>
      </c>
      <c r="B935">
        <v>115</v>
      </c>
      <c r="C935">
        <v>135014968</v>
      </c>
      <c r="D935" t="s">
        <v>1786</v>
      </c>
      <c r="E935" t="s">
        <v>9305</v>
      </c>
      <c r="F935" t="s">
        <v>13</v>
      </c>
      <c r="G935" t="s">
        <v>14</v>
      </c>
      <c r="H935">
        <v>50000000</v>
      </c>
      <c r="I935">
        <v>1998</v>
      </c>
      <c r="J935">
        <v>6.7</v>
      </c>
      <c r="K935" t="s">
        <v>4657</v>
      </c>
      <c r="L935" t="s">
        <v>600</v>
      </c>
      <c r="M935" t="s">
        <v>1224</v>
      </c>
      <c r="N935" t="s">
        <v>6856</v>
      </c>
    </row>
    <row r="936" spans="1:15" x14ac:dyDescent="0.3">
      <c r="A936" t="s">
        <v>631</v>
      </c>
      <c r="B936">
        <v>143</v>
      </c>
      <c r="C936">
        <v>2175312</v>
      </c>
      <c r="D936" t="s">
        <v>600</v>
      </c>
      <c r="E936" t="s">
        <v>9306</v>
      </c>
      <c r="F936" t="s">
        <v>13</v>
      </c>
      <c r="G936" t="s">
        <v>14</v>
      </c>
      <c r="H936">
        <v>50000000</v>
      </c>
      <c r="I936">
        <v>2013</v>
      </c>
      <c r="J936">
        <v>6.3</v>
      </c>
      <c r="K936" t="s">
        <v>600</v>
      </c>
    </row>
    <row r="937" spans="1:15" x14ac:dyDescent="0.3">
      <c r="A937" t="s">
        <v>1002</v>
      </c>
      <c r="B937">
        <v>96</v>
      </c>
      <c r="C937">
        <v>126203320</v>
      </c>
      <c r="D937" t="s">
        <v>606</v>
      </c>
      <c r="E937" t="s">
        <v>9307</v>
      </c>
      <c r="F937" t="s">
        <v>13</v>
      </c>
      <c r="G937" t="s">
        <v>14</v>
      </c>
      <c r="H937">
        <v>50000000</v>
      </c>
      <c r="I937">
        <v>2002</v>
      </c>
      <c r="J937">
        <v>5.8</v>
      </c>
      <c r="K937" t="s">
        <v>600</v>
      </c>
      <c r="L937" t="s">
        <v>6856</v>
      </c>
    </row>
    <row r="938" spans="1:15" x14ac:dyDescent="0.3">
      <c r="A938" t="s">
        <v>128</v>
      </c>
      <c r="B938">
        <v>112</v>
      </c>
      <c r="C938">
        <v>126975169</v>
      </c>
      <c r="D938" t="s">
        <v>1790</v>
      </c>
      <c r="E938" t="s">
        <v>9308</v>
      </c>
      <c r="F938" t="s">
        <v>13</v>
      </c>
      <c r="G938" t="s">
        <v>14</v>
      </c>
      <c r="H938">
        <v>50000000</v>
      </c>
      <c r="I938">
        <v>2011</v>
      </c>
      <c r="J938">
        <v>7.1</v>
      </c>
      <c r="K938" t="s">
        <v>8357</v>
      </c>
      <c r="L938" t="s">
        <v>4295</v>
      </c>
      <c r="M938" t="s">
        <v>3630</v>
      </c>
    </row>
    <row r="939" spans="1:15" x14ac:dyDescent="0.3">
      <c r="A939" t="s">
        <v>549</v>
      </c>
      <c r="B939">
        <v>131</v>
      </c>
      <c r="C939">
        <v>125548685</v>
      </c>
      <c r="D939" t="s">
        <v>555</v>
      </c>
      <c r="E939" t="s">
        <v>9309</v>
      </c>
      <c r="F939" t="s">
        <v>13</v>
      </c>
      <c r="G939" t="s">
        <v>14</v>
      </c>
      <c r="H939">
        <v>52000000</v>
      </c>
      <c r="I939">
        <v>2000</v>
      </c>
      <c r="J939">
        <v>7.3</v>
      </c>
      <c r="K939" t="s">
        <v>4657</v>
      </c>
      <c r="L939" t="s">
        <v>1224</v>
      </c>
    </row>
    <row r="940" spans="1:15" x14ac:dyDescent="0.3">
      <c r="A940" t="s">
        <v>1512</v>
      </c>
      <c r="B940">
        <v>116</v>
      </c>
      <c r="C940">
        <v>105807520</v>
      </c>
      <c r="D940" t="s">
        <v>606</v>
      </c>
      <c r="E940" t="s">
        <v>9310</v>
      </c>
      <c r="F940" t="s">
        <v>13</v>
      </c>
      <c r="G940" t="s">
        <v>14</v>
      </c>
      <c r="H940">
        <v>50000000</v>
      </c>
      <c r="I940">
        <v>2003</v>
      </c>
      <c r="J940">
        <v>6.4</v>
      </c>
      <c r="K940" t="s">
        <v>600</v>
      </c>
      <c r="L940" t="s">
        <v>6856</v>
      </c>
    </row>
    <row r="941" spans="1:15" x14ac:dyDescent="0.3">
      <c r="A941" t="s">
        <v>764</v>
      </c>
      <c r="B941">
        <v>112</v>
      </c>
      <c r="C941">
        <v>191616238</v>
      </c>
      <c r="D941" t="s">
        <v>632</v>
      </c>
      <c r="E941" t="s">
        <v>9311</v>
      </c>
      <c r="F941" t="s">
        <v>13</v>
      </c>
      <c r="G941" t="s">
        <v>14</v>
      </c>
      <c r="H941">
        <v>50000000</v>
      </c>
      <c r="I941">
        <v>2014</v>
      </c>
      <c r="J941">
        <v>7.1</v>
      </c>
      <c r="K941" t="s">
        <v>476</v>
      </c>
      <c r="L941" t="s">
        <v>600</v>
      </c>
      <c r="M941" t="s">
        <v>8356</v>
      </c>
    </row>
    <row r="942" spans="1:15" x14ac:dyDescent="0.3">
      <c r="A942" t="s">
        <v>1795</v>
      </c>
      <c r="B942">
        <v>123</v>
      </c>
      <c r="C942">
        <v>105264608</v>
      </c>
      <c r="D942" t="s">
        <v>1796</v>
      </c>
      <c r="E942" t="s">
        <v>9312</v>
      </c>
      <c r="F942" t="s">
        <v>13</v>
      </c>
      <c r="G942" t="s">
        <v>14</v>
      </c>
      <c r="H942">
        <v>60000000</v>
      </c>
      <c r="I942">
        <v>1994</v>
      </c>
      <c r="J942">
        <v>7.6</v>
      </c>
      <c r="K942" t="s">
        <v>1224</v>
      </c>
      <c r="L942" t="s">
        <v>455</v>
      </c>
      <c r="M942" t="s">
        <v>2271</v>
      </c>
    </row>
    <row r="943" spans="1:15" x14ac:dyDescent="0.3">
      <c r="A943" t="s">
        <v>417</v>
      </c>
      <c r="B943">
        <v>104</v>
      </c>
      <c r="C943">
        <v>97680195</v>
      </c>
      <c r="D943" t="s">
        <v>606</v>
      </c>
      <c r="E943" t="s">
        <v>9313</v>
      </c>
      <c r="F943" t="s">
        <v>13</v>
      </c>
      <c r="G943" t="s">
        <v>14</v>
      </c>
      <c r="H943">
        <v>70000000</v>
      </c>
      <c r="I943">
        <v>2008</v>
      </c>
      <c r="J943">
        <v>6.8</v>
      </c>
      <c r="K943" t="s">
        <v>600</v>
      </c>
      <c r="L943" t="s">
        <v>6856</v>
      </c>
    </row>
    <row r="944" spans="1:15" x14ac:dyDescent="0.3">
      <c r="A944" t="s">
        <v>1799</v>
      </c>
      <c r="B944">
        <v>107</v>
      </c>
      <c r="C944">
        <v>126088877</v>
      </c>
      <c r="D944" t="s">
        <v>632</v>
      </c>
      <c r="E944" t="s">
        <v>9314</v>
      </c>
      <c r="F944" t="s">
        <v>13</v>
      </c>
      <c r="G944" t="s">
        <v>14</v>
      </c>
      <c r="H944">
        <v>50000000</v>
      </c>
      <c r="I944">
        <v>2016</v>
      </c>
      <c r="J944">
        <v>6.6</v>
      </c>
      <c r="K944" t="s">
        <v>476</v>
      </c>
      <c r="L944" t="s">
        <v>600</v>
      </c>
      <c r="M944" t="s">
        <v>8356</v>
      </c>
    </row>
    <row r="945" spans="1:15" x14ac:dyDescent="0.3">
      <c r="A945" t="s">
        <v>449</v>
      </c>
      <c r="B945">
        <v>124</v>
      </c>
      <c r="C945">
        <v>91030827</v>
      </c>
      <c r="D945" t="s">
        <v>912</v>
      </c>
      <c r="E945" t="s">
        <v>9315</v>
      </c>
      <c r="F945" t="s">
        <v>13</v>
      </c>
      <c r="G945" t="s">
        <v>14</v>
      </c>
      <c r="H945">
        <v>50000000</v>
      </c>
      <c r="I945">
        <v>1998</v>
      </c>
      <c r="J945">
        <v>6.7</v>
      </c>
      <c r="K945" t="s">
        <v>600</v>
      </c>
      <c r="L945" t="s">
        <v>1224</v>
      </c>
    </row>
    <row r="946" spans="1:15" x14ac:dyDescent="0.3">
      <c r="A946" t="s">
        <v>1613</v>
      </c>
      <c r="B946">
        <v>96</v>
      </c>
      <c r="C946">
        <v>150315155</v>
      </c>
      <c r="D946" t="s">
        <v>1095</v>
      </c>
      <c r="E946" t="s">
        <v>9316</v>
      </c>
      <c r="F946" t="s">
        <v>13</v>
      </c>
      <c r="G946" t="s">
        <v>14</v>
      </c>
      <c r="H946">
        <v>50000000</v>
      </c>
      <c r="I946">
        <v>2015</v>
      </c>
      <c r="J946">
        <v>6.1</v>
      </c>
      <c r="K946" t="s">
        <v>600</v>
      </c>
      <c r="L946" t="s">
        <v>6304</v>
      </c>
    </row>
    <row r="947" spans="1:15" x14ac:dyDescent="0.3">
      <c r="A947" t="s">
        <v>60</v>
      </c>
      <c r="B947">
        <v>125</v>
      </c>
      <c r="C947">
        <v>127997349</v>
      </c>
      <c r="D947" t="s">
        <v>1803</v>
      </c>
      <c r="E947" t="s">
        <v>9317</v>
      </c>
      <c r="F947" t="s">
        <v>13</v>
      </c>
      <c r="G947" t="s">
        <v>14</v>
      </c>
      <c r="H947">
        <v>50000000</v>
      </c>
      <c r="I947">
        <v>2014</v>
      </c>
      <c r="J947">
        <v>6</v>
      </c>
      <c r="K947" t="s">
        <v>340</v>
      </c>
      <c r="L947" t="s">
        <v>600</v>
      </c>
      <c r="M947" t="s">
        <v>1224</v>
      </c>
      <c r="N947" t="s">
        <v>455</v>
      </c>
      <c r="O947" t="s">
        <v>6060</v>
      </c>
    </row>
    <row r="948" spans="1:15" x14ac:dyDescent="0.3">
      <c r="A948" t="s">
        <v>1805</v>
      </c>
      <c r="B948">
        <v>129</v>
      </c>
      <c r="C948">
        <v>88504640</v>
      </c>
      <c r="D948" t="s">
        <v>780</v>
      </c>
      <c r="E948" t="s">
        <v>9318</v>
      </c>
      <c r="F948" t="s">
        <v>13</v>
      </c>
      <c r="G948" t="s">
        <v>14</v>
      </c>
      <c r="H948">
        <v>45000000</v>
      </c>
      <c r="I948">
        <v>2006</v>
      </c>
      <c r="J948">
        <v>7.6</v>
      </c>
      <c r="K948" t="s">
        <v>8356</v>
      </c>
      <c r="L948" t="s">
        <v>1224</v>
      </c>
      <c r="M948" t="s">
        <v>8357</v>
      </c>
      <c r="N948" t="s">
        <v>3630</v>
      </c>
    </row>
    <row r="949" spans="1:15" x14ac:dyDescent="0.3">
      <c r="A949" t="s">
        <v>1807</v>
      </c>
      <c r="B949">
        <v>90</v>
      </c>
      <c r="C949">
        <v>81517441</v>
      </c>
      <c r="D949" t="s">
        <v>163</v>
      </c>
      <c r="E949" t="s">
        <v>9319</v>
      </c>
      <c r="F949" t="s">
        <v>13</v>
      </c>
      <c r="G949" t="s">
        <v>14</v>
      </c>
      <c r="H949">
        <v>50000000</v>
      </c>
      <c r="I949">
        <v>1999</v>
      </c>
      <c r="J949">
        <v>7.1</v>
      </c>
      <c r="K949" t="s">
        <v>476</v>
      </c>
      <c r="L949" t="s">
        <v>8356</v>
      </c>
      <c r="M949" t="s">
        <v>1224</v>
      </c>
      <c r="N949" t="s">
        <v>3630</v>
      </c>
    </row>
    <row r="950" spans="1:15" x14ac:dyDescent="0.3">
      <c r="A950" t="s">
        <v>1810</v>
      </c>
      <c r="B950">
        <v>109</v>
      </c>
      <c r="C950">
        <v>81022333</v>
      </c>
      <c r="D950" t="s">
        <v>512</v>
      </c>
      <c r="E950" t="s">
        <v>9320</v>
      </c>
      <c r="F950" t="s">
        <v>13</v>
      </c>
      <c r="G950" t="s">
        <v>14</v>
      </c>
      <c r="H950">
        <v>50000000</v>
      </c>
      <c r="I950">
        <v>1995</v>
      </c>
      <c r="J950">
        <v>5</v>
      </c>
      <c r="K950" t="s">
        <v>476</v>
      </c>
      <c r="L950" t="s">
        <v>340</v>
      </c>
      <c r="M950" t="s">
        <v>8357</v>
      </c>
      <c r="N950" t="s">
        <v>4295</v>
      </c>
    </row>
    <row r="951" spans="1:15" x14ac:dyDescent="0.3">
      <c r="A951" t="s">
        <v>1201</v>
      </c>
      <c r="B951">
        <v>124</v>
      </c>
      <c r="C951">
        <v>75621915</v>
      </c>
      <c r="D951" t="s">
        <v>1408</v>
      </c>
      <c r="E951" t="s">
        <v>9321</v>
      </c>
      <c r="F951" t="s">
        <v>13</v>
      </c>
      <c r="G951" t="s">
        <v>14</v>
      </c>
      <c r="H951" t="s">
        <v>8351</v>
      </c>
      <c r="I951">
        <v>2011</v>
      </c>
      <c r="J951">
        <v>7.1</v>
      </c>
      <c r="K951" t="s">
        <v>600</v>
      </c>
      <c r="L951" t="s">
        <v>1224</v>
      </c>
      <c r="M951" t="s">
        <v>6304</v>
      </c>
    </row>
    <row r="952" spans="1:15" x14ac:dyDescent="0.3">
      <c r="A952" t="s">
        <v>372</v>
      </c>
      <c r="B952">
        <v>121</v>
      </c>
      <c r="C952">
        <v>79948113</v>
      </c>
      <c r="D952" t="s">
        <v>801</v>
      </c>
      <c r="E952" t="s">
        <v>9322</v>
      </c>
      <c r="F952" t="s">
        <v>13</v>
      </c>
      <c r="G952" t="s">
        <v>14</v>
      </c>
      <c r="H952">
        <v>50000000</v>
      </c>
      <c r="I952">
        <v>2009</v>
      </c>
      <c r="J952">
        <v>6.2</v>
      </c>
      <c r="K952" t="s">
        <v>1224</v>
      </c>
      <c r="L952" t="s">
        <v>8357</v>
      </c>
      <c r="M952" t="s">
        <v>4295</v>
      </c>
      <c r="N952" t="s">
        <v>3630</v>
      </c>
    </row>
    <row r="953" spans="1:15" x14ac:dyDescent="0.3">
      <c r="A953" t="s">
        <v>1662</v>
      </c>
      <c r="B953">
        <v>95</v>
      </c>
      <c r="C953">
        <v>88658172</v>
      </c>
      <c r="D953" t="s">
        <v>606</v>
      </c>
      <c r="E953" t="s">
        <v>9323</v>
      </c>
      <c r="F953" t="s">
        <v>13</v>
      </c>
      <c r="G953" t="s">
        <v>14</v>
      </c>
      <c r="H953">
        <v>50000000</v>
      </c>
      <c r="I953">
        <v>2006</v>
      </c>
      <c r="J953">
        <v>5.6</v>
      </c>
      <c r="K953" t="s">
        <v>600</v>
      </c>
      <c r="L953" t="s">
        <v>6856</v>
      </c>
    </row>
    <row r="954" spans="1:15" x14ac:dyDescent="0.3">
      <c r="A954" t="s">
        <v>1815</v>
      </c>
      <c r="B954">
        <v>128</v>
      </c>
      <c r="C954">
        <v>75888270</v>
      </c>
      <c r="D954" t="s">
        <v>1816</v>
      </c>
      <c r="E954" t="s">
        <v>9324</v>
      </c>
      <c r="F954" t="s">
        <v>13</v>
      </c>
      <c r="G954" t="s">
        <v>14</v>
      </c>
      <c r="H954" t="s">
        <v>8351</v>
      </c>
      <c r="I954">
        <v>2005</v>
      </c>
      <c r="J954">
        <v>5.4</v>
      </c>
      <c r="K954" t="s">
        <v>2271</v>
      </c>
      <c r="L954" t="s">
        <v>8357</v>
      </c>
    </row>
    <row r="955" spans="1:15" x14ac:dyDescent="0.3">
      <c r="A955" t="s">
        <v>1341</v>
      </c>
      <c r="B955">
        <v>118</v>
      </c>
      <c r="C955">
        <v>84244877</v>
      </c>
      <c r="D955" t="s">
        <v>507</v>
      </c>
      <c r="E955" t="s">
        <v>9325</v>
      </c>
      <c r="F955" t="s">
        <v>13</v>
      </c>
      <c r="G955" t="s">
        <v>14</v>
      </c>
      <c r="H955">
        <v>50000000</v>
      </c>
      <c r="I955">
        <v>2011</v>
      </c>
      <c r="J955">
        <v>7.4</v>
      </c>
      <c r="K955" t="s">
        <v>600</v>
      </c>
      <c r="L955" t="s">
        <v>1224</v>
      </c>
      <c r="M955" t="s">
        <v>6856</v>
      </c>
    </row>
    <row r="956" spans="1:15" x14ac:dyDescent="0.3">
      <c r="A956" t="s">
        <v>1819</v>
      </c>
      <c r="B956">
        <v>80</v>
      </c>
      <c r="C956">
        <v>75367693</v>
      </c>
      <c r="D956" t="s">
        <v>284</v>
      </c>
      <c r="E956" t="s">
        <v>9326</v>
      </c>
      <c r="F956" t="s">
        <v>13</v>
      </c>
      <c r="G956" t="s">
        <v>14</v>
      </c>
      <c r="H956">
        <v>35000000</v>
      </c>
      <c r="I956">
        <v>2004</v>
      </c>
      <c r="J956">
        <v>5</v>
      </c>
      <c r="K956" t="s">
        <v>4022</v>
      </c>
      <c r="L956" t="s">
        <v>600</v>
      </c>
      <c r="M956" t="s">
        <v>6304</v>
      </c>
      <c r="N956" t="s">
        <v>455</v>
      </c>
    </row>
    <row r="957" spans="1:15" x14ac:dyDescent="0.3">
      <c r="A957" t="s">
        <v>1821</v>
      </c>
      <c r="B957">
        <v>99</v>
      </c>
      <c r="C957">
        <v>73701902</v>
      </c>
      <c r="D957" t="s">
        <v>1095</v>
      </c>
      <c r="E957" t="s">
        <v>9327</v>
      </c>
      <c r="F957" t="s">
        <v>13</v>
      </c>
      <c r="G957" t="s">
        <v>14</v>
      </c>
      <c r="H957">
        <v>60000000</v>
      </c>
      <c r="I957">
        <v>2004</v>
      </c>
      <c r="J957">
        <v>5.2</v>
      </c>
      <c r="K957" t="s">
        <v>600</v>
      </c>
      <c r="L957" t="s">
        <v>6304</v>
      </c>
    </row>
    <row r="958" spans="1:15" x14ac:dyDescent="0.3">
      <c r="A958" t="s">
        <v>1823</v>
      </c>
      <c r="B958">
        <v>133</v>
      </c>
      <c r="C958">
        <v>75605492</v>
      </c>
      <c r="D958" t="s">
        <v>587</v>
      </c>
      <c r="E958" t="s">
        <v>9328</v>
      </c>
      <c r="F958" t="s">
        <v>13</v>
      </c>
      <c r="G958" t="s">
        <v>14</v>
      </c>
      <c r="H958">
        <v>50000000</v>
      </c>
      <c r="I958">
        <v>2011</v>
      </c>
      <c r="J958">
        <v>7.6</v>
      </c>
      <c r="K958" t="s">
        <v>4657</v>
      </c>
      <c r="L958" t="s">
        <v>1224</v>
      </c>
      <c r="M958" t="s">
        <v>8359</v>
      </c>
    </row>
    <row r="959" spans="1:15" x14ac:dyDescent="0.3">
      <c r="A959" t="s">
        <v>255</v>
      </c>
      <c r="B959">
        <v>127</v>
      </c>
      <c r="C959">
        <v>67823573</v>
      </c>
      <c r="D959" t="s">
        <v>330</v>
      </c>
      <c r="E959" t="s">
        <v>9329</v>
      </c>
      <c r="F959" t="s">
        <v>13</v>
      </c>
      <c r="G959" t="s">
        <v>14</v>
      </c>
      <c r="H959">
        <v>50000000</v>
      </c>
      <c r="I959">
        <v>1995</v>
      </c>
      <c r="J959">
        <v>6.6</v>
      </c>
      <c r="K959" t="s">
        <v>476</v>
      </c>
      <c r="L959" t="s">
        <v>1224</v>
      </c>
      <c r="M959" t="s">
        <v>3630</v>
      </c>
    </row>
    <row r="960" spans="1:15" x14ac:dyDescent="0.3">
      <c r="A960" t="s">
        <v>1826</v>
      </c>
      <c r="B960">
        <v>106</v>
      </c>
      <c r="C960">
        <v>91439400</v>
      </c>
      <c r="D960" t="s">
        <v>413</v>
      </c>
      <c r="E960" t="s">
        <v>9330</v>
      </c>
      <c r="F960" t="s">
        <v>13</v>
      </c>
      <c r="G960" t="s">
        <v>21</v>
      </c>
      <c r="H960">
        <v>50000000</v>
      </c>
      <c r="I960">
        <v>2014</v>
      </c>
      <c r="J960">
        <v>7</v>
      </c>
      <c r="K960" t="s">
        <v>476</v>
      </c>
      <c r="L960" t="s">
        <v>8357</v>
      </c>
      <c r="M960" t="s">
        <v>3630</v>
      </c>
    </row>
    <row r="961" spans="1:16" x14ac:dyDescent="0.3">
      <c r="A961" t="s">
        <v>1828</v>
      </c>
      <c r="B961">
        <v>98</v>
      </c>
      <c r="C961">
        <v>67128202</v>
      </c>
      <c r="D961" t="s">
        <v>1829</v>
      </c>
      <c r="E961" t="s">
        <v>9331</v>
      </c>
      <c r="F961" t="s">
        <v>13</v>
      </c>
      <c r="G961" t="s">
        <v>14</v>
      </c>
      <c r="H961">
        <v>65000000</v>
      </c>
      <c r="I961">
        <v>2009</v>
      </c>
      <c r="J961">
        <v>5.7</v>
      </c>
      <c r="K961" t="s">
        <v>476</v>
      </c>
      <c r="L961" t="s">
        <v>340</v>
      </c>
      <c r="M961" t="s">
        <v>6304</v>
      </c>
      <c r="N961" t="s">
        <v>455</v>
      </c>
      <c r="O961" t="s">
        <v>4295</v>
      </c>
      <c r="P961" t="s">
        <v>3630</v>
      </c>
    </row>
    <row r="962" spans="1:16" x14ac:dyDescent="0.3">
      <c r="A962" t="s">
        <v>1831</v>
      </c>
      <c r="B962">
        <v>132</v>
      </c>
      <c r="C962">
        <v>70496802</v>
      </c>
      <c r="D962" t="s">
        <v>330</v>
      </c>
      <c r="E962" t="s">
        <v>9332</v>
      </c>
      <c r="F962" t="s">
        <v>13</v>
      </c>
      <c r="G962" t="s">
        <v>14</v>
      </c>
      <c r="H962">
        <v>54000000</v>
      </c>
      <c r="I962">
        <v>2005</v>
      </c>
      <c r="J962">
        <v>8.1999999999999993</v>
      </c>
      <c r="K962" t="s">
        <v>476</v>
      </c>
      <c r="L962" t="s">
        <v>1224</v>
      </c>
      <c r="M962" t="s">
        <v>3630</v>
      </c>
    </row>
    <row r="963" spans="1:16" x14ac:dyDescent="0.3">
      <c r="A963" t="s">
        <v>1761</v>
      </c>
      <c r="B963">
        <v>114</v>
      </c>
      <c r="C963">
        <v>60470220</v>
      </c>
      <c r="D963" t="s">
        <v>584</v>
      </c>
      <c r="E963" t="s">
        <v>9333</v>
      </c>
      <c r="F963" t="s">
        <v>13</v>
      </c>
      <c r="G963" t="s">
        <v>14</v>
      </c>
      <c r="H963">
        <v>50000000</v>
      </c>
      <c r="I963">
        <v>2003</v>
      </c>
      <c r="J963">
        <v>6.2</v>
      </c>
      <c r="K963" t="s">
        <v>476</v>
      </c>
      <c r="L963" t="s">
        <v>340</v>
      </c>
      <c r="M963" t="s">
        <v>600</v>
      </c>
    </row>
    <row r="964" spans="1:16" x14ac:dyDescent="0.3">
      <c r="A964" t="s">
        <v>8351</v>
      </c>
      <c r="B964">
        <v>45</v>
      </c>
      <c r="C964" t="s">
        <v>8351</v>
      </c>
      <c r="D964" t="s">
        <v>705</v>
      </c>
      <c r="E964" t="s">
        <v>9334</v>
      </c>
      <c r="F964" t="s">
        <v>13</v>
      </c>
      <c r="G964" t="s">
        <v>21</v>
      </c>
      <c r="H964" t="s">
        <v>8351</v>
      </c>
      <c r="I964" t="s">
        <v>8351</v>
      </c>
      <c r="J964">
        <v>7.9</v>
      </c>
      <c r="K964" t="s">
        <v>8356</v>
      </c>
      <c r="L964" t="s">
        <v>1224</v>
      </c>
    </row>
    <row r="965" spans="1:16" x14ac:dyDescent="0.3">
      <c r="A965" t="s">
        <v>1835</v>
      </c>
      <c r="B965">
        <v>78</v>
      </c>
      <c r="C965">
        <v>58336565</v>
      </c>
      <c r="D965" t="s">
        <v>166</v>
      </c>
      <c r="E965" t="s">
        <v>9335</v>
      </c>
      <c r="F965" t="s">
        <v>13</v>
      </c>
      <c r="G965" t="s">
        <v>14</v>
      </c>
      <c r="H965">
        <v>50000000</v>
      </c>
      <c r="I965">
        <v>2006</v>
      </c>
      <c r="J965">
        <v>6.6</v>
      </c>
      <c r="K965" t="s">
        <v>340</v>
      </c>
      <c r="L965" t="s">
        <v>4022</v>
      </c>
      <c r="M965" t="s">
        <v>600</v>
      </c>
      <c r="N965" t="s">
        <v>6304</v>
      </c>
    </row>
    <row r="966" spans="1:16" x14ac:dyDescent="0.3">
      <c r="A966" t="s">
        <v>1837</v>
      </c>
      <c r="B966">
        <v>101</v>
      </c>
      <c r="C966">
        <v>66002004</v>
      </c>
      <c r="D966" t="s">
        <v>1838</v>
      </c>
      <c r="E966" t="s">
        <v>9336</v>
      </c>
      <c r="F966" t="s">
        <v>13</v>
      </c>
      <c r="G966" t="s">
        <v>14</v>
      </c>
      <c r="H966">
        <v>50000000</v>
      </c>
      <c r="I966">
        <v>2005</v>
      </c>
      <c r="J966">
        <v>4.7</v>
      </c>
      <c r="K966" t="s">
        <v>340</v>
      </c>
      <c r="L966" t="s">
        <v>600</v>
      </c>
      <c r="M966" t="s">
        <v>6304</v>
      </c>
      <c r="N966" t="s">
        <v>455</v>
      </c>
      <c r="O966" t="s">
        <v>6856</v>
      </c>
      <c r="P966" t="s">
        <v>8359</v>
      </c>
    </row>
    <row r="967" spans="1:16" x14ac:dyDescent="0.3">
      <c r="A967" t="s">
        <v>1840</v>
      </c>
      <c r="B967">
        <v>113</v>
      </c>
      <c r="C967">
        <v>54997476</v>
      </c>
      <c r="D967" t="s">
        <v>780</v>
      </c>
      <c r="E967" t="s">
        <v>9337</v>
      </c>
      <c r="F967" t="s">
        <v>13</v>
      </c>
      <c r="G967" t="s">
        <v>14</v>
      </c>
      <c r="H967">
        <v>50000000</v>
      </c>
      <c r="I967">
        <v>2001</v>
      </c>
      <c r="J967">
        <v>6.3</v>
      </c>
      <c r="K967" t="s">
        <v>8356</v>
      </c>
      <c r="L967" t="s">
        <v>1224</v>
      </c>
      <c r="M967" t="s">
        <v>8357</v>
      </c>
      <c r="N967" t="s">
        <v>3630</v>
      </c>
    </row>
    <row r="968" spans="1:16" x14ac:dyDescent="0.3">
      <c r="A968" t="s">
        <v>1842</v>
      </c>
      <c r="B968">
        <v>98</v>
      </c>
      <c r="C968">
        <v>55682070</v>
      </c>
      <c r="D968" t="s">
        <v>1243</v>
      </c>
      <c r="E968" t="s">
        <v>9338</v>
      </c>
      <c r="F968" t="s">
        <v>13</v>
      </c>
      <c r="G968" t="s">
        <v>275</v>
      </c>
      <c r="H968">
        <v>50000000</v>
      </c>
      <c r="I968">
        <v>2013</v>
      </c>
      <c r="J968">
        <v>6.1</v>
      </c>
      <c r="K968" t="s">
        <v>476</v>
      </c>
      <c r="L968" t="s">
        <v>455</v>
      </c>
      <c r="M968" t="s">
        <v>2271</v>
      </c>
    </row>
    <row r="969" spans="1:16" x14ac:dyDescent="0.3">
      <c r="A969" t="s">
        <v>1844</v>
      </c>
      <c r="B969">
        <v>124</v>
      </c>
      <c r="C969">
        <v>52752475</v>
      </c>
      <c r="D969" t="s">
        <v>1453</v>
      </c>
      <c r="E969" t="s">
        <v>9339</v>
      </c>
      <c r="F969" t="s">
        <v>13</v>
      </c>
      <c r="G969" t="s">
        <v>14</v>
      </c>
      <c r="H969">
        <v>50000000</v>
      </c>
      <c r="I969">
        <v>2002</v>
      </c>
      <c r="J969">
        <v>6.7</v>
      </c>
      <c r="K969" t="s">
        <v>1224</v>
      </c>
      <c r="L969" t="s">
        <v>3630</v>
      </c>
    </row>
    <row r="970" spans="1:16" x14ac:dyDescent="0.3">
      <c r="A970" t="s">
        <v>949</v>
      </c>
      <c r="B970">
        <v>109</v>
      </c>
      <c r="C970">
        <v>55092830</v>
      </c>
      <c r="D970" t="s">
        <v>85</v>
      </c>
      <c r="E970" t="s">
        <v>9340</v>
      </c>
      <c r="F970" t="s">
        <v>13</v>
      </c>
      <c r="G970" t="s">
        <v>14</v>
      </c>
      <c r="H970">
        <v>60000000</v>
      </c>
      <c r="I970">
        <v>2011</v>
      </c>
      <c r="J970">
        <v>6.1</v>
      </c>
      <c r="K970" t="s">
        <v>476</v>
      </c>
      <c r="L970" t="s">
        <v>340</v>
      </c>
      <c r="M970" t="s">
        <v>4295</v>
      </c>
      <c r="N970" t="s">
        <v>3630</v>
      </c>
    </row>
    <row r="971" spans="1:16" x14ac:dyDescent="0.3">
      <c r="A971" t="s">
        <v>1847</v>
      </c>
      <c r="B971">
        <v>128</v>
      </c>
      <c r="C971">
        <v>50815288</v>
      </c>
      <c r="D971" t="s">
        <v>1453</v>
      </c>
      <c r="E971" t="s">
        <v>9341</v>
      </c>
      <c r="F971" t="s">
        <v>13</v>
      </c>
      <c r="G971" t="s">
        <v>14</v>
      </c>
      <c r="H971">
        <v>50000000</v>
      </c>
      <c r="I971">
        <v>2005</v>
      </c>
      <c r="J971">
        <v>7</v>
      </c>
      <c r="K971" t="s">
        <v>1224</v>
      </c>
      <c r="L971" t="s">
        <v>3630</v>
      </c>
    </row>
    <row r="972" spans="1:16" x14ac:dyDescent="0.3">
      <c r="A972" t="s">
        <v>105</v>
      </c>
      <c r="B972">
        <v>144</v>
      </c>
      <c r="C972">
        <v>52822418</v>
      </c>
      <c r="D972" t="s">
        <v>695</v>
      </c>
      <c r="E972" t="s">
        <v>9342</v>
      </c>
      <c r="F972" t="s">
        <v>13</v>
      </c>
      <c r="G972" t="s">
        <v>14</v>
      </c>
      <c r="H972">
        <v>50000000</v>
      </c>
      <c r="I972">
        <v>2016</v>
      </c>
      <c r="J972">
        <v>7.4</v>
      </c>
      <c r="K972" t="s">
        <v>476</v>
      </c>
      <c r="L972" t="s">
        <v>1224</v>
      </c>
      <c r="M972" t="s">
        <v>3630</v>
      </c>
      <c r="N972" t="s">
        <v>8358</v>
      </c>
    </row>
    <row r="973" spans="1:16" x14ac:dyDescent="0.3">
      <c r="A973" t="s">
        <v>1850</v>
      </c>
      <c r="B973">
        <v>95</v>
      </c>
      <c r="C973">
        <v>50150619</v>
      </c>
      <c r="D973" t="s">
        <v>1183</v>
      </c>
      <c r="E973" t="s">
        <v>9343</v>
      </c>
      <c r="F973" t="s">
        <v>13</v>
      </c>
      <c r="G973" t="s">
        <v>14</v>
      </c>
      <c r="H973">
        <v>50000000</v>
      </c>
      <c r="I973">
        <v>2014</v>
      </c>
      <c r="J973">
        <v>7.3</v>
      </c>
      <c r="K973" t="s">
        <v>340</v>
      </c>
      <c r="L973" t="s">
        <v>4022</v>
      </c>
      <c r="M973" t="s">
        <v>600</v>
      </c>
      <c r="N973" t="s">
        <v>6304</v>
      </c>
      <c r="O973" t="s">
        <v>455</v>
      </c>
      <c r="P973" t="s">
        <v>6856</v>
      </c>
    </row>
    <row r="974" spans="1:16" x14ac:dyDescent="0.3">
      <c r="A974" t="s">
        <v>1852</v>
      </c>
      <c r="B974">
        <v>105</v>
      </c>
      <c r="C974">
        <v>48745150</v>
      </c>
      <c r="D974" t="s">
        <v>550</v>
      </c>
      <c r="E974" t="s">
        <v>9344</v>
      </c>
      <c r="F974" t="s">
        <v>13</v>
      </c>
      <c r="G974" t="s">
        <v>14</v>
      </c>
      <c r="H974">
        <v>50000000</v>
      </c>
      <c r="I974">
        <v>2006</v>
      </c>
      <c r="J974">
        <v>5.8</v>
      </c>
      <c r="K974" t="s">
        <v>8356</v>
      </c>
      <c r="L974" t="s">
        <v>3630</v>
      </c>
    </row>
    <row r="975" spans="1:16" x14ac:dyDescent="0.3">
      <c r="A975" t="s">
        <v>1327</v>
      </c>
      <c r="B975">
        <v>121</v>
      </c>
      <c r="C975">
        <v>50007168</v>
      </c>
      <c r="D975" t="s">
        <v>163</v>
      </c>
      <c r="E975" t="s">
        <v>9345</v>
      </c>
      <c r="F975" t="s">
        <v>13</v>
      </c>
      <c r="G975" t="s">
        <v>14</v>
      </c>
      <c r="H975">
        <v>50000000</v>
      </c>
      <c r="I975">
        <v>1997</v>
      </c>
      <c r="J975">
        <v>6.7</v>
      </c>
      <c r="K975" t="s">
        <v>476</v>
      </c>
      <c r="L975" t="s">
        <v>8356</v>
      </c>
      <c r="M975" t="s">
        <v>1224</v>
      </c>
      <c r="N975" t="s">
        <v>3630</v>
      </c>
    </row>
    <row r="976" spans="1:16" x14ac:dyDescent="0.3">
      <c r="A976" t="s">
        <v>71</v>
      </c>
      <c r="B976">
        <v>125</v>
      </c>
      <c r="C976">
        <v>48154732</v>
      </c>
      <c r="D976" t="s">
        <v>526</v>
      </c>
      <c r="E976" t="s">
        <v>9346</v>
      </c>
      <c r="F976" t="s">
        <v>13</v>
      </c>
      <c r="G976" t="s">
        <v>14</v>
      </c>
      <c r="H976">
        <v>50000000</v>
      </c>
      <c r="I976">
        <v>1997</v>
      </c>
      <c r="J976">
        <v>5.8</v>
      </c>
      <c r="K976" t="s">
        <v>476</v>
      </c>
      <c r="L976" t="s">
        <v>1224</v>
      </c>
      <c r="M976" t="s">
        <v>8358</v>
      </c>
    </row>
    <row r="977" spans="1:15" x14ac:dyDescent="0.3">
      <c r="A977" t="s">
        <v>245</v>
      </c>
      <c r="B977">
        <v>129</v>
      </c>
      <c r="C977">
        <v>48265581</v>
      </c>
      <c r="D977" t="s">
        <v>701</v>
      </c>
      <c r="E977" t="s">
        <v>9347</v>
      </c>
      <c r="F977" t="s">
        <v>13</v>
      </c>
      <c r="G977" t="s">
        <v>14</v>
      </c>
      <c r="H977">
        <v>50000000</v>
      </c>
      <c r="I977">
        <v>1997</v>
      </c>
      <c r="J977">
        <v>7.8</v>
      </c>
      <c r="K977" t="s">
        <v>1224</v>
      </c>
      <c r="L977" t="s">
        <v>8357</v>
      </c>
      <c r="M977" t="s">
        <v>3630</v>
      </c>
    </row>
    <row r="978" spans="1:15" x14ac:dyDescent="0.3">
      <c r="A978" t="s">
        <v>1857</v>
      </c>
      <c r="B978">
        <v>132</v>
      </c>
      <c r="C978">
        <v>46982632</v>
      </c>
      <c r="D978" t="s">
        <v>1858</v>
      </c>
      <c r="E978" t="s">
        <v>9348</v>
      </c>
      <c r="F978" t="s">
        <v>13</v>
      </c>
      <c r="G978" t="s">
        <v>100</v>
      </c>
      <c r="H978">
        <v>50000000</v>
      </c>
      <c r="I978">
        <v>2006</v>
      </c>
      <c r="J978">
        <v>6.6</v>
      </c>
      <c r="K978" t="s">
        <v>340</v>
      </c>
      <c r="L978" t="s">
        <v>2271</v>
      </c>
      <c r="M978" t="s">
        <v>8357</v>
      </c>
    </row>
    <row r="979" spans="1:15" x14ac:dyDescent="0.3">
      <c r="A979" t="s">
        <v>1860</v>
      </c>
      <c r="B979">
        <v>118</v>
      </c>
      <c r="C979">
        <v>44737059</v>
      </c>
      <c r="D979" t="s">
        <v>1401</v>
      </c>
      <c r="E979" t="s">
        <v>9349</v>
      </c>
      <c r="F979" t="s">
        <v>13</v>
      </c>
      <c r="G979" t="s">
        <v>14</v>
      </c>
      <c r="H979">
        <v>50000000</v>
      </c>
      <c r="I979">
        <v>2000</v>
      </c>
      <c r="J979">
        <v>6.5</v>
      </c>
      <c r="K979" t="s">
        <v>600</v>
      </c>
      <c r="L979" t="s">
        <v>8359</v>
      </c>
    </row>
    <row r="980" spans="1:15" x14ac:dyDescent="0.3">
      <c r="A980" t="s">
        <v>1862</v>
      </c>
      <c r="B980">
        <v>113</v>
      </c>
      <c r="C980">
        <v>56724080</v>
      </c>
      <c r="D980" t="s">
        <v>600</v>
      </c>
      <c r="E980" t="s">
        <v>9350</v>
      </c>
      <c r="F980" t="s">
        <v>13</v>
      </c>
      <c r="G980" t="s">
        <v>14</v>
      </c>
      <c r="H980">
        <v>50000000</v>
      </c>
      <c r="I980">
        <v>2012</v>
      </c>
      <c r="J980">
        <v>6.7</v>
      </c>
      <c r="K980" t="s">
        <v>600</v>
      </c>
    </row>
    <row r="981" spans="1:15" x14ac:dyDescent="0.3">
      <c r="A981" t="s">
        <v>1106</v>
      </c>
      <c r="B981">
        <v>140</v>
      </c>
      <c r="C981">
        <v>44484065</v>
      </c>
      <c r="D981" t="s">
        <v>401</v>
      </c>
      <c r="E981" t="s">
        <v>9351</v>
      </c>
      <c r="F981" t="s">
        <v>13</v>
      </c>
      <c r="G981" t="s">
        <v>275</v>
      </c>
      <c r="H981">
        <v>50000000</v>
      </c>
      <c r="I981">
        <v>1998</v>
      </c>
      <c r="J981">
        <v>7.3</v>
      </c>
      <c r="K981" t="s">
        <v>476</v>
      </c>
      <c r="L981" t="s">
        <v>8356</v>
      </c>
      <c r="M981" t="s">
        <v>1224</v>
      </c>
      <c r="N981" t="s">
        <v>8357</v>
      </c>
      <c r="O981" t="s">
        <v>3630</v>
      </c>
    </row>
    <row r="982" spans="1:15" x14ac:dyDescent="0.3">
      <c r="A982" t="s">
        <v>1865</v>
      </c>
      <c r="B982">
        <v>89</v>
      </c>
      <c r="C982">
        <v>47553512</v>
      </c>
      <c r="D982" t="s">
        <v>23</v>
      </c>
      <c r="E982" t="s">
        <v>9352</v>
      </c>
      <c r="F982" t="s">
        <v>13</v>
      </c>
      <c r="G982" t="s">
        <v>14</v>
      </c>
      <c r="H982">
        <v>50000000</v>
      </c>
      <c r="I982">
        <v>2014</v>
      </c>
      <c r="J982">
        <v>5.8</v>
      </c>
      <c r="K982" t="s">
        <v>476</v>
      </c>
      <c r="L982" t="s">
        <v>3630</v>
      </c>
    </row>
    <row r="983" spans="1:15" x14ac:dyDescent="0.3">
      <c r="A983" t="s">
        <v>1867</v>
      </c>
      <c r="B983">
        <v>104</v>
      </c>
      <c r="C983">
        <v>42610000</v>
      </c>
      <c r="D983" t="s">
        <v>150</v>
      </c>
      <c r="E983" t="s">
        <v>9353</v>
      </c>
      <c r="F983" t="s">
        <v>13</v>
      </c>
      <c r="G983" t="s">
        <v>14</v>
      </c>
      <c r="H983">
        <v>55000000</v>
      </c>
      <c r="I983">
        <v>1994</v>
      </c>
      <c r="J983">
        <v>5.5</v>
      </c>
      <c r="K983" t="s">
        <v>476</v>
      </c>
      <c r="L983" t="s">
        <v>600</v>
      </c>
      <c r="M983" t="s">
        <v>8356</v>
      </c>
      <c r="N983" t="s">
        <v>3630</v>
      </c>
    </row>
    <row r="984" spans="1:15" x14ac:dyDescent="0.3">
      <c r="A984" t="s">
        <v>1023</v>
      </c>
      <c r="B984">
        <v>106</v>
      </c>
      <c r="C984">
        <v>41482207</v>
      </c>
      <c r="D984" t="s">
        <v>315</v>
      </c>
      <c r="E984" t="s">
        <v>9354</v>
      </c>
      <c r="F984" t="s">
        <v>13</v>
      </c>
      <c r="G984" t="s">
        <v>14</v>
      </c>
      <c r="H984">
        <v>50000000</v>
      </c>
      <c r="I984">
        <v>1990</v>
      </c>
      <c r="J984">
        <v>6.3</v>
      </c>
      <c r="K984" t="s">
        <v>600</v>
      </c>
      <c r="L984" t="s">
        <v>455</v>
      </c>
      <c r="M984" t="s">
        <v>2271</v>
      </c>
    </row>
    <row r="985" spans="1:15" x14ac:dyDescent="0.3">
      <c r="A985" t="s">
        <v>1761</v>
      </c>
      <c r="B985">
        <v>141</v>
      </c>
      <c r="C985">
        <v>47105085</v>
      </c>
      <c r="D985" t="s">
        <v>705</v>
      </c>
      <c r="E985" t="s">
        <v>9355</v>
      </c>
      <c r="F985" t="s">
        <v>13</v>
      </c>
      <c r="G985" t="s">
        <v>14</v>
      </c>
      <c r="H985">
        <v>50000000</v>
      </c>
      <c r="I985">
        <v>2014</v>
      </c>
      <c r="J985">
        <v>7.4</v>
      </c>
      <c r="K985" t="s">
        <v>8356</v>
      </c>
      <c r="L985" t="s">
        <v>1224</v>
      </c>
    </row>
    <row r="986" spans="1:15" x14ac:dyDescent="0.3">
      <c r="A986" t="s">
        <v>925</v>
      </c>
      <c r="B986">
        <v>124</v>
      </c>
      <c r="C986">
        <v>41256277</v>
      </c>
      <c r="D986" t="s">
        <v>23</v>
      </c>
      <c r="E986" t="s">
        <v>9356</v>
      </c>
      <c r="F986" t="s">
        <v>13</v>
      </c>
      <c r="G986" t="s">
        <v>14</v>
      </c>
      <c r="H986">
        <v>50000000</v>
      </c>
      <c r="I986">
        <v>1997</v>
      </c>
      <c r="J986">
        <v>5.9</v>
      </c>
      <c r="K986" t="s">
        <v>476</v>
      </c>
      <c r="L986" t="s">
        <v>3630</v>
      </c>
    </row>
    <row r="987" spans="1:15" x14ac:dyDescent="0.3">
      <c r="A987" t="s">
        <v>1872</v>
      </c>
      <c r="B987">
        <v>98</v>
      </c>
      <c r="C987">
        <v>50740078</v>
      </c>
      <c r="D987" t="s">
        <v>803</v>
      </c>
      <c r="E987" t="s">
        <v>9357</v>
      </c>
      <c r="F987" t="s">
        <v>13</v>
      </c>
      <c r="G987" t="s">
        <v>275</v>
      </c>
      <c r="H987">
        <v>45000000</v>
      </c>
      <c r="I987">
        <v>2004</v>
      </c>
      <c r="J987">
        <v>6.2</v>
      </c>
      <c r="K987" t="s">
        <v>476</v>
      </c>
      <c r="L987" t="s">
        <v>2271</v>
      </c>
      <c r="M987" t="s">
        <v>4295</v>
      </c>
      <c r="N987" t="s">
        <v>3630</v>
      </c>
    </row>
    <row r="988" spans="1:15" x14ac:dyDescent="0.3">
      <c r="A988" t="s">
        <v>1874</v>
      </c>
      <c r="B988">
        <v>108</v>
      </c>
      <c r="C988">
        <v>40203020</v>
      </c>
      <c r="D988" t="s">
        <v>507</v>
      </c>
      <c r="E988" t="s">
        <v>9358</v>
      </c>
      <c r="F988" t="s">
        <v>13</v>
      </c>
      <c r="G988" t="s">
        <v>21</v>
      </c>
      <c r="H988">
        <v>40000000</v>
      </c>
      <c r="I988">
        <v>2004</v>
      </c>
      <c r="J988">
        <v>5.9</v>
      </c>
      <c r="K988" t="s">
        <v>600</v>
      </c>
      <c r="L988" t="s">
        <v>1224</v>
      </c>
      <c r="M988" t="s">
        <v>6856</v>
      </c>
    </row>
    <row r="989" spans="1:15" x14ac:dyDescent="0.3">
      <c r="A989" t="s">
        <v>1876</v>
      </c>
      <c r="B989">
        <v>114</v>
      </c>
      <c r="C989">
        <v>40905277</v>
      </c>
      <c r="D989" t="s">
        <v>1877</v>
      </c>
      <c r="E989" t="s">
        <v>9359</v>
      </c>
      <c r="F989" t="s">
        <v>13</v>
      </c>
      <c r="G989" t="s">
        <v>14</v>
      </c>
      <c r="H989">
        <v>50000000</v>
      </c>
      <c r="I989">
        <v>2003</v>
      </c>
      <c r="J989">
        <v>6.5</v>
      </c>
      <c r="K989" t="s">
        <v>8356</v>
      </c>
      <c r="L989" t="s">
        <v>1224</v>
      </c>
      <c r="M989" t="s">
        <v>6856</v>
      </c>
      <c r="N989" t="s">
        <v>3630</v>
      </c>
    </row>
    <row r="990" spans="1:15" x14ac:dyDescent="0.3">
      <c r="A990" t="s">
        <v>1879</v>
      </c>
      <c r="B990">
        <v>101</v>
      </c>
      <c r="C990">
        <v>38590500</v>
      </c>
      <c r="D990" t="s">
        <v>19</v>
      </c>
      <c r="E990" t="s">
        <v>9360</v>
      </c>
      <c r="F990" t="s">
        <v>13</v>
      </c>
      <c r="G990" t="s">
        <v>14</v>
      </c>
      <c r="H990">
        <v>50000000</v>
      </c>
      <c r="I990">
        <v>1994</v>
      </c>
      <c r="J990">
        <v>4.4000000000000004</v>
      </c>
      <c r="K990" t="s">
        <v>476</v>
      </c>
      <c r="L990" t="s">
        <v>340</v>
      </c>
      <c r="M990" t="s">
        <v>3630</v>
      </c>
    </row>
    <row r="991" spans="1:15" x14ac:dyDescent="0.3">
      <c r="A991" t="s">
        <v>1742</v>
      </c>
      <c r="B991">
        <v>93</v>
      </c>
      <c r="C991">
        <v>39177541</v>
      </c>
      <c r="D991" t="s">
        <v>57</v>
      </c>
      <c r="E991" t="s">
        <v>9361</v>
      </c>
      <c r="F991" t="s">
        <v>13</v>
      </c>
      <c r="G991" t="s">
        <v>14</v>
      </c>
      <c r="H991">
        <v>50000000</v>
      </c>
      <c r="I991">
        <v>2005</v>
      </c>
      <c r="J991">
        <v>3.5</v>
      </c>
      <c r="K991" t="s">
        <v>476</v>
      </c>
      <c r="L991" t="s">
        <v>340</v>
      </c>
      <c r="M991" t="s">
        <v>6304</v>
      </c>
      <c r="N991" t="s">
        <v>455</v>
      </c>
    </row>
    <row r="992" spans="1:15" x14ac:dyDescent="0.3">
      <c r="A992" t="s">
        <v>1883</v>
      </c>
      <c r="B992">
        <v>119</v>
      </c>
      <c r="C992">
        <v>39778599</v>
      </c>
      <c r="D992" t="s">
        <v>663</v>
      </c>
      <c r="E992" t="s">
        <v>9362</v>
      </c>
      <c r="F992" t="s">
        <v>13</v>
      </c>
      <c r="G992" t="s">
        <v>14</v>
      </c>
      <c r="H992">
        <v>50000000</v>
      </c>
      <c r="I992">
        <v>2000</v>
      </c>
      <c r="J992">
        <v>6.6</v>
      </c>
      <c r="K992" t="s">
        <v>340</v>
      </c>
      <c r="L992" t="s">
        <v>1224</v>
      </c>
      <c r="M992" t="s">
        <v>3630</v>
      </c>
    </row>
    <row r="993" spans="1:15" x14ac:dyDescent="0.3">
      <c r="A993" t="s">
        <v>1186</v>
      </c>
      <c r="B993">
        <v>119</v>
      </c>
      <c r="C993">
        <v>37486138</v>
      </c>
      <c r="D993" t="s">
        <v>507</v>
      </c>
      <c r="E993" t="s">
        <v>9363</v>
      </c>
      <c r="F993" t="s">
        <v>13</v>
      </c>
      <c r="G993" t="s">
        <v>14</v>
      </c>
      <c r="H993">
        <v>50000000</v>
      </c>
      <c r="I993">
        <v>2004</v>
      </c>
      <c r="J993">
        <v>6</v>
      </c>
      <c r="K993" t="s">
        <v>600</v>
      </c>
      <c r="L993" t="s">
        <v>1224</v>
      </c>
      <c r="M993" t="s">
        <v>6856</v>
      </c>
    </row>
    <row r="994" spans="1:15" x14ac:dyDescent="0.3">
      <c r="A994" t="s">
        <v>1831</v>
      </c>
      <c r="B994">
        <v>99</v>
      </c>
      <c r="C994">
        <v>38105077</v>
      </c>
      <c r="D994" t="s">
        <v>123</v>
      </c>
      <c r="E994" t="s">
        <v>9364</v>
      </c>
      <c r="F994" t="s">
        <v>13</v>
      </c>
      <c r="G994" t="s">
        <v>14</v>
      </c>
      <c r="H994">
        <v>40000000</v>
      </c>
      <c r="I994">
        <v>2009</v>
      </c>
      <c r="J994">
        <v>6.4</v>
      </c>
      <c r="K994" t="s">
        <v>476</v>
      </c>
      <c r="L994" t="s">
        <v>8356</v>
      </c>
      <c r="M994" t="s">
        <v>3630</v>
      </c>
    </row>
    <row r="995" spans="1:15" x14ac:dyDescent="0.3">
      <c r="A995" t="s">
        <v>32</v>
      </c>
      <c r="B995">
        <v>137</v>
      </c>
      <c r="C995">
        <v>35168395</v>
      </c>
      <c r="D995" t="s">
        <v>1748</v>
      </c>
      <c r="E995" t="s">
        <v>9365</v>
      </c>
      <c r="F995" t="s">
        <v>13</v>
      </c>
      <c r="G995" t="s">
        <v>14</v>
      </c>
      <c r="H995">
        <v>50000000</v>
      </c>
      <c r="I995">
        <v>1999</v>
      </c>
      <c r="J995">
        <v>6.5</v>
      </c>
      <c r="K995" t="s">
        <v>1224</v>
      </c>
      <c r="L995" t="s">
        <v>6856</v>
      </c>
      <c r="M995" t="s">
        <v>8359</v>
      </c>
    </row>
    <row r="996" spans="1:15" x14ac:dyDescent="0.3">
      <c r="A996" t="s">
        <v>8351</v>
      </c>
      <c r="B996">
        <v>105</v>
      </c>
      <c r="C996" t="s">
        <v>8351</v>
      </c>
      <c r="D996" t="s">
        <v>1104</v>
      </c>
      <c r="E996" t="s">
        <v>9366</v>
      </c>
      <c r="F996" t="s">
        <v>13</v>
      </c>
      <c r="G996" t="s">
        <v>21</v>
      </c>
      <c r="H996" t="s">
        <v>8351</v>
      </c>
      <c r="I996" t="s">
        <v>8351</v>
      </c>
      <c r="J996">
        <v>7.8</v>
      </c>
      <c r="K996" t="s">
        <v>8356</v>
      </c>
      <c r="L996" t="s">
        <v>1224</v>
      </c>
      <c r="M996" t="s">
        <v>8357</v>
      </c>
    </row>
    <row r="997" spans="1:15" x14ac:dyDescent="0.3">
      <c r="A997" t="s">
        <v>1889</v>
      </c>
      <c r="B997">
        <v>117</v>
      </c>
      <c r="C997">
        <v>32800000</v>
      </c>
      <c r="D997" t="s">
        <v>1890</v>
      </c>
      <c r="E997" t="s">
        <v>9367</v>
      </c>
      <c r="F997" t="s">
        <v>13</v>
      </c>
      <c r="G997" t="s">
        <v>14</v>
      </c>
      <c r="H997">
        <v>40000000</v>
      </c>
      <c r="I997">
        <v>1996</v>
      </c>
      <c r="J997">
        <v>4.3</v>
      </c>
      <c r="K997" t="s">
        <v>600</v>
      </c>
      <c r="L997" t="s">
        <v>8356</v>
      </c>
      <c r="M997" t="s">
        <v>1224</v>
      </c>
      <c r="N997" t="s">
        <v>3630</v>
      </c>
    </row>
    <row r="998" spans="1:15" x14ac:dyDescent="0.3">
      <c r="A998" t="s">
        <v>1662</v>
      </c>
      <c r="B998">
        <v>87</v>
      </c>
      <c r="C998">
        <v>33643461</v>
      </c>
      <c r="D998" t="s">
        <v>1095</v>
      </c>
      <c r="E998" t="s">
        <v>9368</v>
      </c>
      <c r="F998" t="s">
        <v>13</v>
      </c>
      <c r="G998" t="s">
        <v>14</v>
      </c>
      <c r="H998">
        <v>50000000</v>
      </c>
      <c r="I998">
        <v>2010</v>
      </c>
      <c r="J998">
        <v>4.2</v>
      </c>
      <c r="K998" t="s">
        <v>600</v>
      </c>
      <c r="L998" t="s">
        <v>6304</v>
      </c>
    </row>
    <row r="999" spans="1:15" x14ac:dyDescent="0.3">
      <c r="A999" t="s">
        <v>1327</v>
      </c>
      <c r="B999">
        <v>129</v>
      </c>
      <c r="C999">
        <v>32741596</v>
      </c>
      <c r="D999" t="s">
        <v>1893</v>
      </c>
      <c r="E999" t="s">
        <v>9369</v>
      </c>
      <c r="F999" t="s">
        <v>13</v>
      </c>
      <c r="G999" t="s">
        <v>14</v>
      </c>
      <c r="H999">
        <v>50000000</v>
      </c>
      <c r="I999">
        <v>2010</v>
      </c>
      <c r="J999">
        <v>6.5</v>
      </c>
      <c r="K999" t="s">
        <v>1224</v>
      </c>
      <c r="L999" t="s">
        <v>455</v>
      </c>
    </row>
    <row r="1000" spans="1:15" x14ac:dyDescent="0.3">
      <c r="A1000" t="s">
        <v>1895</v>
      </c>
      <c r="B1000">
        <v>115</v>
      </c>
      <c r="C1000">
        <v>31874869</v>
      </c>
      <c r="D1000" t="s">
        <v>806</v>
      </c>
      <c r="E1000" t="s">
        <v>9370</v>
      </c>
      <c r="F1000" t="s">
        <v>13</v>
      </c>
      <c r="G1000" t="s">
        <v>14</v>
      </c>
      <c r="H1000">
        <v>50000000</v>
      </c>
      <c r="I1000">
        <v>2002</v>
      </c>
      <c r="J1000">
        <v>6.1</v>
      </c>
      <c r="K1000" t="s">
        <v>8356</v>
      </c>
      <c r="L1000" t="s">
        <v>8357</v>
      </c>
      <c r="M1000" t="s">
        <v>3630</v>
      </c>
    </row>
    <row r="1001" spans="1:15" x14ac:dyDescent="0.3">
      <c r="A1001" t="s">
        <v>377</v>
      </c>
      <c r="B1001">
        <v>132</v>
      </c>
      <c r="C1001">
        <v>30306268</v>
      </c>
      <c r="D1001" t="s">
        <v>123</v>
      </c>
      <c r="E1001" t="s">
        <v>9371</v>
      </c>
      <c r="F1001" t="s">
        <v>13</v>
      </c>
      <c r="G1001" t="s">
        <v>525</v>
      </c>
      <c r="H1001">
        <v>50000000</v>
      </c>
      <c r="I1001">
        <v>1995</v>
      </c>
      <c r="J1001">
        <v>6.3</v>
      </c>
      <c r="K1001" t="s">
        <v>476</v>
      </c>
      <c r="L1001" t="s">
        <v>8356</v>
      </c>
      <c r="M1001" t="s">
        <v>3630</v>
      </c>
    </row>
    <row r="1002" spans="1:15" x14ac:dyDescent="0.3">
      <c r="A1002" t="s">
        <v>1898</v>
      </c>
      <c r="B1002">
        <v>131</v>
      </c>
      <c r="C1002">
        <v>27667947</v>
      </c>
      <c r="D1002" t="s">
        <v>773</v>
      </c>
      <c r="E1002" t="s">
        <v>9372</v>
      </c>
      <c r="F1002" t="s">
        <v>13</v>
      </c>
      <c r="G1002" t="s">
        <v>21</v>
      </c>
      <c r="H1002">
        <v>50000000</v>
      </c>
      <c r="I1002">
        <v>2007</v>
      </c>
      <c r="J1002">
        <v>6.2</v>
      </c>
      <c r="K1002" t="s">
        <v>8356</v>
      </c>
      <c r="L1002" t="s">
        <v>1224</v>
      </c>
      <c r="M1002" t="s">
        <v>3630</v>
      </c>
    </row>
    <row r="1003" spans="1:15" x14ac:dyDescent="0.3">
      <c r="A1003" t="s">
        <v>1391</v>
      </c>
      <c r="B1003">
        <v>95</v>
      </c>
      <c r="C1003">
        <v>27067160</v>
      </c>
      <c r="D1003" t="s">
        <v>507</v>
      </c>
      <c r="E1003" t="s">
        <v>9373</v>
      </c>
      <c r="F1003" t="s">
        <v>13</v>
      </c>
      <c r="G1003" t="s">
        <v>14</v>
      </c>
      <c r="H1003">
        <v>50000000</v>
      </c>
      <c r="I1003">
        <v>1999</v>
      </c>
      <c r="J1003">
        <v>5.9</v>
      </c>
      <c r="K1003" t="s">
        <v>600</v>
      </c>
      <c r="L1003" t="s">
        <v>1224</v>
      </c>
      <c r="M1003" t="s">
        <v>6856</v>
      </c>
    </row>
    <row r="1004" spans="1:15" x14ac:dyDescent="0.3">
      <c r="A1004" t="s">
        <v>1901</v>
      </c>
      <c r="B1004">
        <v>125</v>
      </c>
      <c r="C1004">
        <v>26616999</v>
      </c>
      <c r="D1004" t="s">
        <v>602</v>
      </c>
      <c r="E1004" t="s">
        <v>9374</v>
      </c>
      <c r="F1004" t="s">
        <v>13</v>
      </c>
      <c r="G1004" t="s">
        <v>14</v>
      </c>
      <c r="H1004">
        <v>40000000</v>
      </c>
      <c r="I1004">
        <v>2013</v>
      </c>
      <c r="J1004">
        <v>5.9</v>
      </c>
      <c r="K1004" t="s">
        <v>476</v>
      </c>
      <c r="L1004" t="s">
        <v>340</v>
      </c>
      <c r="M1004" t="s">
        <v>6856</v>
      </c>
      <c r="N1004" t="s">
        <v>4295</v>
      </c>
      <c r="O1004" t="s">
        <v>3630</v>
      </c>
    </row>
    <row r="1005" spans="1:15" x14ac:dyDescent="0.3">
      <c r="A1005" t="s">
        <v>470</v>
      </c>
      <c r="B1005">
        <v>98</v>
      </c>
      <c r="C1005">
        <v>26536120</v>
      </c>
      <c r="D1005" t="s">
        <v>401</v>
      </c>
      <c r="E1005" t="s">
        <v>9375</v>
      </c>
      <c r="F1005" t="s">
        <v>13</v>
      </c>
      <c r="G1005" t="s">
        <v>275</v>
      </c>
      <c r="H1005">
        <v>50000000</v>
      </c>
      <c r="I1005">
        <v>2003</v>
      </c>
      <c r="J1005">
        <v>6.5</v>
      </c>
      <c r="K1005" t="s">
        <v>476</v>
      </c>
      <c r="L1005" t="s">
        <v>8356</v>
      </c>
      <c r="M1005" t="s">
        <v>1224</v>
      </c>
      <c r="N1005" t="s">
        <v>8357</v>
      </c>
      <c r="O1005" t="s">
        <v>3630</v>
      </c>
    </row>
    <row r="1006" spans="1:15" x14ac:dyDescent="0.3">
      <c r="A1006" t="s">
        <v>1327</v>
      </c>
      <c r="B1006">
        <v>110</v>
      </c>
      <c r="C1006">
        <v>26199517</v>
      </c>
      <c r="D1006" t="s">
        <v>401</v>
      </c>
      <c r="E1006" t="s">
        <v>9376</v>
      </c>
      <c r="F1006" t="s">
        <v>13</v>
      </c>
      <c r="G1006" t="s">
        <v>14</v>
      </c>
      <c r="H1006">
        <v>50000000</v>
      </c>
      <c r="I1006">
        <v>2002</v>
      </c>
      <c r="J1006">
        <v>6.4</v>
      </c>
      <c r="K1006" t="s">
        <v>476</v>
      </c>
      <c r="L1006" t="s">
        <v>8356</v>
      </c>
      <c r="M1006" t="s">
        <v>1224</v>
      </c>
      <c r="N1006" t="s">
        <v>8357</v>
      </c>
      <c r="O1006" t="s">
        <v>3630</v>
      </c>
    </row>
    <row r="1007" spans="1:15" x14ac:dyDescent="0.3">
      <c r="A1007" t="s">
        <v>670</v>
      </c>
      <c r="B1007">
        <v>118</v>
      </c>
      <c r="C1007">
        <v>25450527</v>
      </c>
      <c r="D1007" t="s">
        <v>401</v>
      </c>
      <c r="E1007" t="s">
        <v>9377</v>
      </c>
      <c r="F1007" t="s">
        <v>13</v>
      </c>
      <c r="G1007" t="s">
        <v>14</v>
      </c>
      <c r="H1007">
        <v>50000000</v>
      </c>
      <c r="I1007">
        <v>2009</v>
      </c>
      <c r="J1007">
        <v>6.5</v>
      </c>
      <c r="K1007" t="s">
        <v>476</v>
      </c>
      <c r="L1007" t="s">
        <v>8356</v>
      </c>
      <c r="M1007" t="s">
        <v>1224</v>
      </c>
      <c r="N1007" t="s">
        <v>8357</v>
      </c>
      <c r="O1007" t="s">
        <v>3630</v>
      </c>
    </row>
    <row r="1008" spans="1:15" x14ac:dyDescent="0.3">
      <c r="A1008" t="s">
        <v>1906</v>
      </c>
      <c r="B1008">
        <v>101</v>
      </c>
      <c r="C1008">
        <v>25407250</v>
      </c>
      <c r="D1008" t="s">
        <v>85</v>
      </c>
      <c r="E1008" t="s">
        <v>9378</v>
      </c>
      <c r="F1008" t="s">
        <v>13</v>
      </c>
      <c r="G1008" t="s">
        <v>14</v>
      </c>
      <c r="H1008">
        <v>50000000</v>
      </c>
      <c r="I1008">
        <v>1996</v>
      </c>
      <c r="J1008">
        <v>5.7</v>
      </c>
      <c r="K1008" t="s">
        <v>476</v>
      </c>
      <c r="L1008" t="s">
        <v>340</v>
      </c>
      <c r="M1008" t="s">
        <v>4295</v>
      </c>
      <c r="N1008" t="s">
        <v>3630</v>
      </c>
    </row>
    <row r="1009" spans="1:17" x14ac:dyDescent="0.3">
      <c r="A1009" t="s">
        <v>8351</v>
      </c>
      <c r="B1009">
        <v>60</v>
      </c>
      <c r="C1009" t="s">
        <v>8351</v>
      </c>
      <c r="D1009" t="s">
        <v>701</v>
      </c>
      <c r="E1009" t="s">
        <v>9379</v>
      </c>
      <c r="F1009" t="s">
        <v>13</v>
      </c>
      <c r="G1009" t="s">
        <v>14</v>
      </c>
      <c r="H1009" t="s">
        <v>8351</v>
      </c>
      <c r="I1009" t="s">
        <v>8351</v>
      </c>
      <c r="J1009">
        <v>7.5</v>
      </c>
      <c r="K1009" t="s">
        <v>1224</v>
      </c>
      <c r="L1009" t="s">
        <v>8357</v>
      </c>
      <c r="M1009" t="s">
        <v>3630</v>
      </c>
    </row>
    <row r="1010" spans="1:17" x14ac:dyDescent="0.3">
      <c r="A1010" t="s">
        <v>216</v>
      </c>
      <c r="B1010">
        <v>90</v>
      </c>
      <c r="C1010">
        <v>23159305</v>
      </c>
      <c r="D1010" t="s">
        <v>220</v>
      </c>
      <c r="E1010" t="s">
        <v>9380</v>
      </c>
      <c r="F1010" t="s">
        <v>13</v>
      </c>
      <c r="G1010" t="s">
        <v>14</v>
      </c>
      <c r="H1010">
        <v>70000000</v>
      </c>
      <c r="I1010">
        <v>1999</v>
      </c>
      <c r="J1010">
        <v>8</v>
      </c>
      <c r="K1010" t="s">
        <v>476</v>
      </c>
      <c r="L1010" t="s">
        <v>340</v>
      </c>
      <c r="M1010" t="s">
        <v>4022</v>
      </c>
      <c r="N1010" t="s">
        <v>600</v>
      </c>
      <c r="O1010" t="s">
        <v>1224</v>
      </c>
      <c r="P1010" t="s">
        <v>6304</v>
      </c>
      <c r="Q1010" t="s">
        <v>4295</v>
      </c>
    </row>
    <row r="1011" spans="1:17" x14ac:dyDescent="0.3">
      <c r="A1011" t="s">
        <v>1910</v>
      </c>
      <c r="B1011">
        <v>119</v>
      </c>
      <c r="C1011">
        <v>24006726</v>
      </c>
      <c r="D1011" t="s">
        <v>1911</v>
      </c>
      <c r="E1011" t="s">
        <v>9381</v>
      </c>
      <c r="F1011" t="s">
        <v>13</v>
      </c>
      <c r="G1011" t="s">
        <v>14</v>
      </c>
      <c r="H1011">
        <v>50000000</v>
      </c>
      <c r="I1011">
        <v>2004</v>
      </c>
      <c r="J1011">
        <v>7.3</v>
      </c>
      <c r="K1011" t="s">
        <v>340</v>
      </c>
      <c r="L1011" t="s">
        <v>600</v>
      </c>
      <c r="M1011" t="s">
        <v>1224</v>
      </c>
    </row>
    <row r="1012" spans="1:17" x14ac:dyDescent="0.3">
      <c r="A1012" t="s">
        <v>834</v>
      </c>
      <c r="B1012">
        <v>139</v>
      </c>
      <c r="C1012">
        <v>20389967</v>
      </c>
      <c r="D1012" t="s">
        <v>1913</v>
      </c>
      <c r="E1012" t="s">
        <v>9382</v>
      </c>
      <c r="F1012" t="s">
        <v>13</v>
      </c>
      <c r="G1012" t="s">
        <v>14</v>
      </c>
      <c r="H1012">
        <v>50000000</v>
      </c>
      <c r="I1012">
        <v>2016</v>
      </c>
      <c r="J1012">
        <v>6.7</v>
      </c>
      <c r="K1012" t="s">
        <v>476</v>
      </c>
      <c r="L1012" t="s">
        <v>4657</v>
      </c>
      <c r="M1012" t="s">
        <v>1224</v>
      </c>
      <c r="N1012" t="s">
        <v>7881</v>
      </c>
      <c r="O1012" t="s">
        <v>8358</v>
      </c>
    </row>
    <row r="1013" spans="1:17" x14ac:dyDescent="0.3">
      <c r="A1013" t="s">
        <v>1673</v>
      </c>
      <c r="B1013">
        <v>130</v>
      </c>
      <c r="C1013">
        <v>19593740</v>
      </c>
      <c r="D1013" t="s">
        <v>773</v>
      </c>
      <c r="E1013" t="s">
        <v>9383</v>
      </c>
      <c r="F1013" t="s">
        <v>13</v>
      </c>
      <c r="G1013" t="s">
        <v>14</v>
      </c>
      <c r="H1013">
        <v>50000000</v>
      </c>
      <c r="I1013">
        <v>2003</v>
      </c>
      <c r="J1013">
        <v>7.5</v>
      </c>
      <c r="K1013" t="s">
        <v>8356</v>
      </c>
      <c r="L1013" t="s">
        <v>1224</v>
      </c>
      <c r="M1013" t="s">
        <v>3630</v>
      </c>
    </row>
    <row r="1014" spans="1:17" x14ac:dyDescent="0.3">
      <c r="A1014" t="s">
        <v>1587</v>
      </c>
      <c r="B1014">
        <v>100</v>
      </c>
      <c r="C1014">
        <v>19118247</v>
      </c>
      <c r="D1014" t="s">
        <v>778</v>
      </c>
      <c r="E1014" t="s">
        <v>9384</v>
      </c>
      <c r="F1014" t="s">
        <v>13</v>
      </c>
      <c r="G1014" t="s">
        <v>14</v>
      </c>
      <c r="H1014">
        <v>40000000</v>
      </c>
      <c r="I1014">
        <v>2005</v>
      </c>
      <c r="J1014">
        <v>5.4</v>
      </c>
      <c r="K1014" t="s">
        <v>476</v>
      </c>
      <c r="L1014" t="s">
        <v>600</v>
      </c>
    </row>
    <row r="1015" spans="1:17" x14ac:dyDescent="0.3">
      <c r="A1015" t="s">
        <v>1826</v>
      </c>
      <c r="B1015">
        <v>114</v>
      </c>
      <c r="C1015">
        <v>26442251</v>
      </c>
      <c r="D1015" t="s">
        <v>163</v>
      </c>
      <c r="E1015" t="s">
        <v>9385</v>
      </c>
      <c r="F1015" t="s">
        <v>13</v>
      </c>
      <c r="G1015" t="s">
        <v>14</v>
      </c>
      <c r="H1015">
        <v>50000000</v>
      </c>
      <c r="I1015">
        <v>2015</v>
      </c>
      <c r="J1015">
        <v>6.6</v>
      </c>
      <c r="K1015" t="s">
        <v>476</v>
      </c>
      <c r="L1015" t="s">
        <v>8356</v>
      </c>
      <c r="M1015" t="s">
        <v>1224</v>
      </c>
      <c r="N1015" t="s">
        <v>3630</v>
      </c>
    </row>
    <row r="1016" spans="1:17" x14ac:dyDescent="0.3">
      <c r="A1016" t="s">
        <v>1918</v>
      </c>
      <c r="B1016">
        <v>96</v>
      </c>
      <c r="C1016">
        <v>17114882</v>
      </c>
      <c r="D1016" t="s">
        <v>806</v>
      </c>
      <c r="E1016" t="s">
        <v>9386</v>
      </c>
      <c r="F1016" t="s">
        <v>13</v>
      </c>
      <c r="G1016" t="s">
        <v>14</v>
      </c>
      <c r="H1016">
        <v>25000000</v>
      </c>
      <c r="I1016">
        <v>2007</v>
      </c>
      <c r="J1016">
        <v>7.7</v>
      </c>
      <c r="K1016" t="s">
        <v>8356</v>
      </c>
      <c r="L1016" t="s">
        <v>8357</v>
      </c>
      <c r="M1016" t="s">
        <v>3630</v>
      </c>
    </row>
    <row r="1017" spans="1:17" x14ac:dyDescent="0.3">
      <c r="A1017" t="s">
        <v>1920</v>
      </c>
      <c r="B1017">
        <v>110</v>
      </c>
      <c r="C1017">
        <v>18472363</v>
      </c>
      <c r="D1017" t="s">
        <v>1197</v>
      </c>
      <c r="E1017" t="s">
        <v>9387</v>
      </c>
      <c r="F1017" t="s">
        <v>13</v>
      </c>
      <c r="G1017" t="s">
        <v>14</v>
      </c>
      <c r="H1017">
        <v>50000000</v>
      </c>
      <c r="I1017">
        <v>2005</v>
      </c>
      <c r="J1017">
        <v>5.8</v>
      </c>
      <c r="K1017" t="s">
        <v>476</v>
      </c>
      <c r="L1017" t="s">
        <v>340</v>
      </c>
      <c r="M1017" t="s">
        <v>8356</v>
      </c>
      <c r="N1017" t="s">
        <v>3630</v>
      </c>
    </row>
    <row r="1018" spans="1:17" x14ac:dyDescent="0.3">
      <c r="A1018" t="s">
        <v>721</v>
      </c>
      <c r="B1018">
        <v>158</v>
      </c>
      <c r="C1018">
        <v>14131298</v>
      </c>
      <c r="D1018" t="s">
        <v>1232</v>
      </c>
      <c r="E1018" t="s">
        <v>9388</v>
      </c>
      <c r="F1018" t="s">
        <v>13</v>
      </c>
      <c r="G1018" t="s">
        <v>525</v>
      </c>
      <c r="H1018">
        <v>390000000</v>
      </c>
      <c r="I1018">
        <v>1999</v>
      </c>
      <c r="J1018">
        <v>6.4</v>
      </c>
      <c r="K1018" t="s">
        <v>340</v>
      </c>
      <c r="L1018" t="s">
        <v>4657</v>
      </c>
      <c r="M1018" t="s">
        <v>1224</v>
      </c>
      <c r="N1018" t="s">
        <v>7881</v>
      </c>
      <c r="O1018" t="s">
        <v>8358</v>
      </c>
    </row>
    <row r="1019" spans="1:17" x14ac:dyDescent="0.3">
      <c r="A1019" t="s">
        <v>1923</v>
      </c>
      <c r="B1019">
        <v>102</v>
      </c>
      <c r="C1019">
        <v>21557240</v>
      </c>
      <c r="D1019" t="s">
        <v>1924</v>
      </c>
      <c r="E1019" t="s">
        <v>9389</v>
      </c>
      <c r="F1019" t="s">
        <v>13</v>
      </c>
      <c r="G1019" t="s">
        <v>14</v>
      </c>
      <c r="H1019">
        <v>49900000</v>
      </c>
      <c r="I1019">
        <v>2011</v>
      </c>
      <c r="J1019">
        <v>5.6</v>
      </c>
      <c r="K1019" t="s">
        <v>340</v>
      </c>
      <c r="L1019" t="s">
        <v>600</v>
      </c>
      <c r="M1019" t="s">
        <v>455</v>
      </c>
    </row>
    <row r="1020" spans="1:17" x14ac:dyDescent="0.3">
      <c r="A1020" t="s">
        <v>1926</v>
      </c>
      <c r="B1020">
        <v>84</v>
      </c>
      <c r="C1020">
        <v>21283440</v>
      </c>
      <c r="D1020" t="s">
        <v>701</v>
      </c>
      <c r="E1020" t="s">
        <v>9390</v>
      </c>
      <c r="F1020" t="s">
        <v>13</v>
      </c>
      <c r="G1020" t="s">
        <v>14</v>
      </c>
      <c r="H1020">
        <v>55000000</v>
      </c>
      <c r="I1020">
        <v>2011</v>
      </c>
      <c r="J1020">
        <v>6</v>
      </c>
      <c r="K1020" t="s">
        <v>1224</v>
      </c>
      <c r="L1020" t="s">
        <v>8357</v>
      </c>
      <c r="M1020" t="s">
        <v>3630</v>
      </c>
    </row>
    <row r="1021" spans="1:17" x14ac:dyDescent="0.3">
      <c r="A1021" t="s">
        <v>1928</v>
      </c>
      <c r="B1021">
        <v>115</v>
      </c>
      <c r="C1021">
        <v>10556196</v>
      </c>
      <c r="D1021" t="s">
        <v>773</v>
      </c>
      <c r="E1021" t="s">
        <v>9391</v>
      </c>
      <c r="F1021" t="s">
        <v>13</v>
      </c>
      <c r="G1021" t="s">
        <v>14</v>
      </c>
      <c r="H1021">
        <v>50000000</v>
      </c>
      <c r="I1021">
        <v>1997</v>
      </c>
      <c r="J1021">
        <v>6.2</v>
      </c>
      <c r="K1021" t="s">
        <v>8356</v>
      </c>
      <c r="L1021" t="s">
        <v>1224</v>
      </c>
      <c r="M1021" t="s">
        <v>3630</v>
      </c>
    </row>
    <row r="1022" spans="1:17" x14ac:dyDescent="0.3">
      <c r="A1022" t="s">
        <v>1930</v>
      </c>
      <c r="B1022">
        <v>99</v>
      </c>
      <c r="C1022">
        <v>16671505</v>
      </c>
      <c r="D1022" t="s">
        <v>1931</v>
      </c>
      <c r="E1022" t="s">
        <v>9392</v>
      </c>
      <c r="F1022" t="s">
        <v>13</v>
      </c>
      <c r="G1022" t="s">
        <v>14</v>
      </c>
      <c r="H1022">
        <v>50000000</v>
      </c>
      <c r="I1022">
        <v>1994</v>
      </c>
      <c r="J1022">
        <v>5.9</v>
      </c>
      <c r="K1022" t="s">
        <v>340</v>
      </c>
      <c r="L1022" t="s">
        <v>600</v>
      </c>
      <c r="M1022" t="s">
        <v>8356</v>
      </c>
      <c r="N1022" t="s">
        <v>1224</v>
      </c>
      <c r="O1022" t="s">
        <v>6304</v>
      </c>
    </row>
    <row r="1023" spans="1:17" x14ac:dyDescent="0.3">
      <c r="A1023" t="s">
        <v>207</v>
      </c>
      <c r="B1023">
        <v>135</v>
      </c>
      <c r="C1023">
        <v>10400000</v>
      </c>
      <c r="D1023" t="s">
        <v>80</v>
      </c>
      <c r="E1023" t="s">
        <v>9393</v>
      </c>
      <c r="F1023" t="s">
        <v>13</v>
      </c>
      <c r="G1023" t="s">
        <v>14</v>
      </c>
      <c r="H1023">
        <v>50000000</v>
      </c>
      <c r="I1023">
        <v>1995</v>
      </c>
      <c r="J1023">
        <v>5.0999999999999996</v>
      </c>
      <c r="K1023" t="s">
        <v>1224</v>
      </c>
      <c r="L1023" t="s">
        <v>6856</v>
      </c>
    </row>
    <row r="1024" spans="1:17" x14ac:dyDescent="0.3">
      <c r="A1024" t="s">
        <v>186</v>
      </c>
      <c r="B1024">
        <v>108</v>
      </c>
      <c r="C1024">
        <v>9528092</v>
      </c>
      <c r="D1024" t="s">
        <v>1288</v>
      </c>
      <c r="E1024" t="s">
        <v>9394</v>
      </c>
      <c r="F1024" t="s">
        <v>13</v>
      </c>
      <c r="G1024" t="s">
        <v>14</v>
      </c>
      <c r="H1024">
        <v>22000000</v>
      </c>
      <c r="I1024">
        <v>2010</v>
      </c>
      <c r="J1024">
        <v>6.8</v>
      </c>
      <c r="K1024" t="s">
        <v>4657</v>
      </c>
      <c r="L1024" t="s">
        <v>1224</v>
      </c>
      <c r="M1024" t="s">
        <v>3630</v>
      </c>
    </row>
    <row r="1025" spans="1:16" x14ac:dyDescent="0.3">
      <c r="A1025" t="s">
        <v>8351</v>
      </c>
      <c r="B1025">
        <v>43</v>
      </c>
      <c r="C1025" t="s">
        <v>8351</v>
      </c>
      <c r="D1025" t="s">
        <v>1138</v>
      </c>
      <c r="E1025" t="s">
        <v>9395</v>
      </c>
      <c r="F1025" t="s">
        <v>13</v>
      </c>
      <c r="G1025" t="s">
        <v>14</v>
      </c>
      <c r="H1025" t="s">
        <v>8351</v>
      </c>
      <c r="I1025" t="s">
        <v>8351</v>
      </c>
      <c r="J1025">
        <v>7</v>
      </c>
      <c r="K1025" t="s">
        <v>476</v>
      </c>
      <c r="L1025" t="s">
        <v>1224</v>
      </c>
      <c r="M1025" t="s">
        <v>4295</v>
      </c>
    </row>
    <row r="1026" spans="1:16" x14ac:dyDescent="0.3">
      <c r="A1026" t="s">
        <v>627</v>
      </c>
      <c r="B1026">
        <v>127</v>
      </c>
      <c r="C1026">
        <v>10137232</v>
      </c>
      <c r="D1026" t="s">
        <v>1936</v>
      </c>
      <c r="E1026" t="s">
        <v>9396</v>
      </c>
      <c r="F1026" t="s">
        <v>13</v>
      </c>
      <c r="G1026" t="s">
        <v>525</v>
      </c>
      <c r="H1026">
        <v>50000000</v>
      </c>
      <c r="I1026">
        <v>2005</v>
      </c>
      <c r="J1026">
        <v>6</v>
      </c>
      <c r="K1026" t="s">
        <v>476</v>
      </c>
      <c r="L1026" t="s">
        <v>4657</v>
      </c>
      <c r="M1026" t="s">
        <v>8356</v>
      </c>
      <c r="N1026" t="s">
        <v>1224</v>
      </c>
      <c r="O1026" t="s">
        <v>3630</v>
      </c>
    </row>
    <row r="1027" spans="1:16" x14ac:dyDescent="0.3">
      <c r="A1027" t="s">
        <v>1684</v>
      </c>
      <c r="B1027">
        <v>107</v>
      </c>
      <c r="C1027">
        <v>9795017</v>
      </c>
      <c r="D1027" t="s">
        <v>773</v>
      </c>
      <c r="E1027" t="s">
        <v>9397</v>
      </c>
      <c r="F1027" t="s">
        <v>13</v>
      </c>
      <c r="G1027" t="s">
        <v>14</v>
      </c>
      <c r="H1027">
        <v>50000000</v>
      </c>
      <c r="I1027">
        <v>1995</v>
      </c>
      <c r="J1027">
        <v>5.0999999999999996</v>
      </c>
      <c r="K1027" t="s">
        <v>8356</v>
      </c>
      <c r="L1027" t="s">
        <v>1224</v>
      </c>
      <c r="M1027" t="s">
        <v>3630</v>
      </c>
    </row>
    <row r="1028" spans="1:16" x14ac:dyDescent="0.3">
      <c r="A1028" t="s">
        <v>1618</v>
      </c>
      <c r="B1028">
        <v>95</v>
      </c>
      <c r="C1028">
        <v>20488579</v>
      </c>
      <c r="D1028" t="s">
        <v>1013</v>
      </c>
      <c r="E1028" t="s">
        <v>9398</v>
      </c>
      <c r="F1028" t="s">
        <v>13</v>
      </c>
      <c r="G1028" t="s">
        <v>14</v>
      </c>
      <c r="H1028">
        <v>50000000</v>
      </c>
      <c r="I1028">
        <v>2009</v>
      </c>
      <c r="J1028">
        <v>5.8</v>
      </c>
      <c r="K1028" t="s">
        <v>476</v>
      </c>
      <c r="L1028" t="s">
        <v>4295</v>
      </c>
      <c r="M1028" t="s">
        <v>3630</v>
      </c>
    </row>
    <row r="1029" spans="1:16" x14ac:dyDescent="0.3">
      <c r="A1029" t="s">
        <v>1940</v>
      </c>
      <c r="B1029">
        <v>124</v>
      </c>
      <c r="C1029">
        <v>19445217</v>
      </c>
      <c r="D1029" t="s">
        <v>246</v>
      </c>
      <c r="E1029" t="s">
        <v>9399</v>
      </c>
      <c r="F1029" t="s">
        <v>13</v>
      </c>
      <c r="G1029" t="s">
        <v>14</v>
      </c>
      <c r="H1029">
        <v>60000000</v>
      </c>
      <c r="I1029">
        <v>2013</v>
      </c>
      <c r="J1029">
        <v>6.2</v>
      </c>
      <c r="K1029" t="s">
        <v>1224</v>
      </c>
      <c r="L1029" t="s">
        <v>455</v>
      </c>
      <c r="M1029" t="s">
        <v>6856</v>
      </c>
    </row>
    <row r="1030" spans="1:16" x14ac:dyDescent="0.3">
      <c r="A1030" t="s">
        <v>1942</v>
      </c>
      <c r="B1030">
        <v>109</v>
      </c>
      <c r="C1030">
        <v>8355815</v>
      </c>
      <c r="D1030" t="s">
        <v>1890</v>
      </c>
      <c r="E1030" t="s">
        <v>9400</v>
      </c>
      <c r="F1030" t="s">
        <v>13</v>
      </c>
      <c r="G1030" t="s">
        <v>21</v>
      </c>
      <c r="H1030">
        <v>55000000</v>
      </c>
      <c r="I1030">
        <v>2002</v>
      </c>
      <c r="J1030">
        <v>6.4</v>
      </c>
      <c r="K1030" t="s">
        <v>600</v>
      </c>
      <c r="L1030" t="s">
        <v>8356</v>
      </c>
      <c r="M1030" t="s">
        <v>1224</v>
      </c>
      <c r="N1030" t="s">
        <v>3630</v>
      </c>
    </row>
    <row r="1031" spans="1:16" x14ac:dyDescent="0.3">
      <c r="A1031" t="s">
        <v>768</v>
      </c>
      <c r="B1031">
        <v>102</v>
      </c>
      <c r="C1031">
        <v>28837115</v>
      </c>
      <c r="D1031" t="s">
        <v>600</v>
      </c>
      <c r="E1031" t="s">
        <v>9401</v>
      </c>
      <c r="F1031" t="s">
        <v>13</v>
      </c>
      <c r="G1031" t="s">
        <v>14</v>
      </c>
      <c r="H1031">
        <v>50000000</v>
      </c>
      <c r="I1031">
        <v>2016</v>
      </c>
      <c r="J1031">
        <v>4.8</v>
      </c>
      <c r="K1031" t="s">
        <v>600</v>
      </c>
    </row>
    <row r="1032" spans="1:16" x14ac:dyDescent="0.3">
      <c r="A1032" t="s">
        <v>1945</v>
      </c>
      <c r="B1032">
        <v>88</v>
      </c>
      <c r="C1032">
        <v>6471394</v>
      </c>
      <c r="D1032" t="s">
        <v>359</v>
      </c>
      <c r="E1032" t="s">
        <v>9402</v>
      </c>
      <c r="F1032" t="s">
        <v>13</v>
      </c>
      <c r="G1032" t="s">
        <v>14</v>
      </c>
      <c r="H1032">
        <v>50000000</v>
      </c>
      <c r="I1032">
        <v>2004</v>
      </c>
      <c r="J1032">
        <v>4.9000000000000004</v>
      </c>
      <c r="K1032" t="s">
        <v>600</v>
      </c>
      <c r="L1032" t="s">
        <v>8356</v>
      </c>
    </row>
    <row r="1033" spans="1:16" x14ac:dyDescent="0.3">
      <c r="A1033" t="s">
        <v>1098</v>
      </c>
      <c r="B1033">
        <v>87</v>
      </c>
      <c r="C1033">
        <v>6291602</v>
      </c>
      <c r="D1033" t="s">
        <v>1948</v>
      </c>
      <c r="E1033" t="s">
        <v>9403</v>
      </c>
      <c r="F1033" t="s">
        <v>13</v>
      </c>
      <c r="G1033" t="s">
        <v>14</v>
      </c>
      <c r="H1033">
        <v>50000000</v>
      </c>
      <c r="I1033">
        <v>2000</v>
      </c>
      <c r="J1033">
        <v>5.6</v>
      </c>
      <c r="K1033" t="s">
        <v>600</v>
      </c>
      <c r="L1033" t="s">
        <v>4295</v>
      </c>
    </row>
    <row r="1034" spans="1:16" x14ac:dyDescent="0.3">
      <c r="A1034" t="s">
        <v>1950</v>
      </c>
      <c r="B1034">
        <v>104</v>
      </c>
      <c r="C1034">
        <v>10706786</v>
      </c>
      <c r="D1034" t="s">
        <v>488</v>
      </c>
      <c r="E1034" t="s">
        <v>9404</v>
      </c>
      <c r="F1034" t="s">
        <v>13</v>
      </c>
      <c r="G1034" t="s">
        <v>14</v>
      </c>
      <c r="H1034">
        <v>50000000</v>
      </c>
      <c r="I1034">
        <v>2011</v>
      </c>
      <c r="J1034">
        <v>5.5</v>
      </c>
      <c r="K1034" t="s">
        <v>476</v>
      </c>
      <c r="L1034" t="s">
        <v>455</v>
      </c>
      <c r="M1034" t="s">
        <v>3630</v>
      </c>
    </row>
    <row r="1035" spans="1:16" x14ac:dyDescent="0.3">
      <c r="A1035" t="s">
        <v>1236</v>
      </c>
      <c r="B1035">
        <v>96</v>
      </c>
      <c r="C1035">
        <v>8742261</v>
      </c>
      <c r="D1035" t="s">
        <v>401</v>
      </c>
      <c r="E1035" t="s">
        <v>9405</v>
      </c>
      <c r="F1035" t="s">
        <v>13</v>
      </c>
      <c r="G1035" t="s">
        <v>100</v>
      </c>
      <c r="H1035">
        <v>18000000</v>
      </c>
      <c r="I1035">
        <v>2009</v>
      </c>
      <c r="J1035">
        <v>3.7</v>
      </c>
      <c r="K1035" t="s">
        <v>476</v>
      </c>
      <c r="L1035" t="s">
        <v>8356</v>
      </c>
      <c r="M1035" t="s">
        <v>1224</v>
      </c>
      <c r="N1035" t="s">
        <v>8357</v>
      </c>
      <c r="O1035" t="s">
        <v>3630</v>
      </c>
    </row>
    <row r="1036" spans="1:16" x14ac:dyDescent="0.3">
      <c r="A1036" t="s">
        <v>1953</v>
      </c>
      <c r="B1036">
        <v>85</v>
      </c>
      <c r="C1036">
        <v>43905746</v>
      </c>
      <c r="D1036" t="s">
        <v>1013</v>
      </c>
      <c r="E1036" t="s">
        <v>9406</v>
      </c>
      <c r="F1036" t="s">
        <v>13</v>
      </c>
      <c r="G1036" t="s">
        <v>14</v>
      </c>
      <c r="H1036">
        <v>49000000</v>
      </c>
      <c r="I1036">
        <v>2001</v>
      </c>
      <c r="J1036">
        <v>5.9</v>
      </c>
      <c r="K1036" t="s">
        <v>476</v>
      </c>
      <c r="L1036" t="s">
        <v>4295</v>
      </c>
      <c r="M1036" t="s">
        <v>3630</v>
      </c>
    </row>
    <row r="1037" spans="1:16" x14ac:dyDescent="0.3">
      <c r="A1037" t="s">
        <v>8351</v>
      </c>
      <c r="B1037">
        <v>64</v>
      </c>
      <c r="C1037" t="s">
        <v>8351</v>
      </c>
      <c r="D1037" t="s">
        <v>1955</v>
      </c>
      <c r="E1037" t="s">
        <v>9407</v>
      </c>
      <c r="F1037" t="s">
        <v>13</v>
      </c>
      <c r="G1037" t="s">
        <v>14</v>
      </c>
      <c r="H1037" t="s">
        <v>8351</v>
      </c>
      <c r="I1037" t="s">
        <v>8351</v>
      </c>
      <c r="J1037">
        <v>8.5</v>
      </c>
      <c r="K1037" t="s">
        <v>1224</v>
      </c>
      <c r="L1037" t="s">
        <v>6856</v>
      </c>
      <c r="M1037" t="s">
        <v>4295</v>
      </c>
    </row>
    <row r="1038" spans="1:16" x14ac:dyDescent="0.3">
      <c r="A1038" t="s">
        <v>754</v>
      </c>
      <c r="B1038">
        <v>104</v>
      </c>
      <c r="C1038">
        <v>21413502</v>
      </c>
      <c r="D1038" t="s">
        <v>1957</v>
      </c>
      <c r="E1038" t="s">
        <v>9408</v>
      </c>
      <c r="F1038" t="s">
        <v>13</v>
      </c>
      <c r="G1038" t="s">
        <v>14</v>
      </c>
      <c r="H1038">
        <v>40000000</v>
      </c>
      <c r="I1038">
        <v>1990</v>
      </c>
      <c r="J1038">
        <v>6.3</v>
      </c>
      <c r="K1038" t="s">
        <v>476</v>
      </c>
      <c r="L1038" t="s">
        <v>340</v>
      </c>
      <c r="M1038" t="s">
        <v>600</v>
      </c>
      <c r="N1038" t="s">
        <v>8356</v>
      </c>
      <c r="O1038" t="s">
        <v>4189</v>
      </c>
      <c r="P1038" t="s">
        <v>8357</v>
      </c>
    </row>
    <row r="1039" spans="1:16" x14ac:dyDescent="0.3">
      <c r="A1039" t="s">
        <v>1959</v>
      </c>
      <c r="B1039">
        <v>135</v>
      </c>
      <c r="C1039">
        <v>7994115</v>
      </c>
      <c r="D1039" t="s">
        <v>1960</v>
      </c>
      <c r="E1039" t="s">
        <v>9409</v>
      </c>
      <c r="F1039" t="s">
        <v>13</v>
      </c>
      <c r="G1039" t="s">
        <v>21</v>
      </c>
      <c r="H1039" t="s">
        <v>8351</v>
      </c>
      <c r="I1039">
        <v>2009</v>
      </c>
      <c r="J1039">
        <v>7.4</v>
      </c>
      <c r="K1039" t="s">
        <v>600</v>
      </c>
      <c r="L1039" t="s">
        <v>1224</v>
      </c>
      <c r="M1039" t="s">
        <v>4189</v>
      </c>
    </row>
    <row r="1040" spans="1:16" x14ac:dyDescent="0.3">
      <c r="A1040" t="s">
        <v>549</v>
      </c>
      <c r="B1040">
        <v>190</v>
      </c>
      <c r="C1040">
        <v>124107476</v>
      </c>
      <c r="D1040" t="s">
        <v>773</v>
      </c>
      <c r="E1040" t="s">
        <v>9410</v>
      </c>
      <c r="F1040" t="s">
        <v>13</v>
      </c>
      <c r="G1040" t="s">
        <v>14</v>
      </c>
      <c r="H1040">
        <v>48000000</v>
      </c>
      <c r="I1040">
        <v>2000</v>
      </c>
      <c r="J1040">
        <v>7.6</v>
      </c>
      <c r="K1040" t="s">
        <v>8356</v>
      </c>
      <c r="L1040" t="s">
        <v>1224</v>
      </c>
      <c r="M1040" t="s">
        <v>3630</v>
      </c>
    </row>
    <row r="1041" spans="1:15" x14ac:dyDescent="0.3">
      <c r="A1041" t="s">
        <v>139</v>
      </c>
      <c r="B1041">
        <v>127</v>
      </c>
      <c r="C1041">
        <v>197171806</v>
      </c>
      <c r="D1041" t="s">
        <v>16</v>
      </c>
      <c r="E1041" t="s">
        <v>9411</v>
      </c>
      <c r="F1041" t="s">
        <v>13</v>
      </c>
      <c r="G1041" t="s">
        <v>14</v>
      </c>
      <c r="H1041">
        <v>48000000</v>
      </c>
      <c r="I1041">
        <v>1989</v>
      </c>
      <c r="J1041">
        <v>8.3000000000000007</v>
      </c>
      <c r="K1041" t="s">
        <v>476</v>
      </c>
      <c r="L1041" t="s">
        <v>340</v>
      </c>
      <c r="M1041" t="s">
        <v>455</v>
      </c>
    </row>
    <row r="1042" spans="1:15" x14ac:dyDescent="0.3">
      <c r="A1042" t="s">
        <v>336</v>
      </c>
      <c r="B1042">
        <v>129</v>
      </c>
      <c r="C1042">
        <v>12802907</v>
      </c>
      <c r="D1042" t="s">
        <v>80</v>
      </c>
      <c r="E1042" t="s">
        <v>9412</v>
      </c>
      <c r="F1042" t="s">
        <v>13</v>
      </c>
      <c r="G1042" t="s">
        <v>21</v>
      </c>
      <c r="H1042" t="s">
        <v>8351</v>
      </c>
      <c r="I1042">
        <v>2012</v>
      </c>
      <c r="J1042">
        <v>6.6</v>
      </c>
      <c r="K1042" t="s">
        <v>1224</v>
      </c>
      <c r="L1042" t="s">
        <v>6856</v>
      </c>
    </row>
    <row r="1043" spans="1:15" x14ac:dyDescent="0.3">
      <c r="A1043" t="s">
        <v>496</v>
      </c>
      <c r="B1043">
        <v>120</v>
      </c>
      <c r="C1043">
        <v>31569268</v>
      </c>
      <c r="D1043" t="s">
        <v>1965</v>
      </c>
      <c r="E1043" t="s">
        <v>9413</v>
      </c>
      <c r="F1043" t="s">
        <v>13</v>
      </c>
      <c r="G1043" t="s">
        <v>14</v>
      </c>
      <c r="H1043">
        <v>49000000</v>
      </c>
      <c r="I1043">
        <v>2015</v>
      </c>
      <c r="J1043">
        <v>6.9</v>
      </c>
      <c r="K1043" t="s">
        <v>476</v>
      </c>
      <c r="L1043" t="s">
        <v>8356</v>
      </c>
      <c r="M1043" t="s">
        <v>1224</v>
      </c>
      <c r="N1043" t="s">
        <v>4295</v>
      </c>
      <c r="O1043" t="s">
        <v>3630</v>
      </c>
    </row>
    <row r="1044" spans="1:15" x14ac:dyDescent="0.3">
      <c r="A1044" t="s">
        <v>427</v>
      </c>
      <c r="B1044">
        <v>118</v>
      </c>
      <c r="C1044">
        <v>66488090</v>
      </c>
      <c r="D1044" t="s">
        <v>780</v>
      </c>
      <c r="E1044" t="s">
        <v>9414</v>
      </c>
      <c r="F1044" t="s">
        <v>13</v>
      </c>
      <c r="G1044" t="s">
        <v>14</v>
      </c>
      <c r="H1044">
        <v>48000000</v>
      </c>
      <c r="I1044">
        <v>1999</v>
      </c>
      <c r="J1044">
        <v>6.7</v>
      </c>
      <c r="K1044" t="s">
        <v>8356</v>
      </c>
      <c r="L1044" t="s">
        <v>1224</v>
      </c>
      <c r="M1044" t="s">
        <v>8357</v>
      </c>
      <c r="N1044" t="s">
        <v>3630</v>
      </c>
    </row>
    <row r="1045" spans="1:15" x14ac:dyDescent="0.3">
      <c r="A1045" t="s">
        <v>245</v>
      </c>
      <c r="B1045">
        <v>112</v>
      </c>
      <c r="C1045">
        <v>95308367</v>
      </c>
      <c r="D1045" t="s">
        <v>773</v>
      </c>
      <c r="E1045" t="s">
        <v>9415</v>
      </c>
      <c r="F1045" t="s">
        <v>13</v>
      </c>
      <c r="G1045" t="s">
        <v>14</v>
      </c>
      <c r="H1045">
        <v>48000000</v>
      </c>
      <c r="I1045">
        <v>2002</v>
      </c>
      <c r="J1045">
        <v>6.8</v>
      </c>
      <c r="K1045" t="s">
        <v>8356</v>
      </c>
      <c r="L1045" t="s">
        <v>1224</v>
      </c>
      <c r="M1045" t="s">
        <v>3630</v>
      </c>
    </row>
    <row r="1046" spans="1:15" x14ac:dyDescent="0.3">
      <c r="A1046" t="s">
        <v>1969</v>
      </c>
      <c r="B1046">
        <v>89</v>
      </c>
      <c r="C1046" t="s">
        <v>8351</v>
      </c>
      <c r="D1046" t="s">
        <v>1970</v>
      </c>
      <c r="E1046" t="s">
        <v>9416</v>
      </c>
      <c r="F1046" t="s">
        <v>13</v>
      </c>
      <c r="G1046" t="s">
        <v>14</v>
      </c>
      <c r="H1046">
        <v>1500000</v>
      </c>
      <c r="I1046">
        <v>2006</v>
      </c>
      <c r="J1046">
        <v>4.5999999999999996</v>
      </c>
      <c r="K1046" t="s">
        <v>2271</v>
      </c>
      <c r="L1046" t="s">
        <v>3630</v>
      </c>
    </row>
    <row r="1047" spans="1:15" x14ac:dyDescent="0.3">
      <c r="A1047" t="s">
        <v>1484</v>
      </c>
      <c r="B1047">
        <v>114</v>
      </c>
      <c r="C1047">
        <v>60652036</v>
      </c>
      <c r="D1047" t="s">
        <v>1972</v>
      </c>
      <c r="E1047" t="s">
        <v>9417</v>
      </c>
      <c r="F1047" t="s">
        <v>13</v>
      </c>
      <c r="G1047" t="s">
        <v>14</v>
      </c>
      <c r="H1047">
        <v>48000000</v>
      </c>
      <c r="I1047">
        <v>1999</v>
      </c>
      <c r="J1047">
        <v>7.1</v>
      </c>
      <c r="K1047" t="s">
        <v>476</v>
      </c>
      <c r="L1047" t="s">
        <v>340</v>
      </c>
      <c r="M1047" t="s">
        <v>600</v>
      </c>
      <c r="N1047" t="s">
        <v>1224</v>
      </c>
      <c r="O1047" t="s">
        <v>8358</v>
      </c>
    </row>
    <row r="1048" spans="1:15" x14ac:dyDescent="0.3">
      <c r="A1048" t="s">
        <v>854</v>
      </c>
      <c r="B1048">
        <v>137</v>
      </c>
      <c r="C1048">
        <v>1206135</v>
      </c>
      <c r="D1048" t="s">
        <v>773</v>
      </c>
      <c r="E1048" t="s">
        <v>9418</v>
      </c>
      <c r="F1048" t="s">
        <v>13</v>
      </c>
      <c r="G1048" t="s">
        <v>1975</v>
      </c>
      <c r="H1048">
        <v>50000000</v>
      </c>
      <c r="I1048">
        <v>2015</v>
      </c>
      <c r="J1048">
        <v>6.4</v>
      </c>
      <c r="K1048" t="s">
        <v>8356</v>
      </c>
      <c r="L1048" t="s">
        <v>1224</v>
      </c>
      <c r="M1048" t="s">
        <v>3630</v>
      </c>
    </row>
    <row r="1049" spans="1:15" x14ac:dyDescent="0.3">
      <c r="A1049" t="s">
        <v>1123</v>
      </c>
      <c r="B1049">
        <v>112</v>
      </c>
      <c r="C1049">
        <v>56607223</v>
      </c>
      <c r="D1049" t="s">
        <v>1504</v>
      </c>
      <c r="E1049" t="s">
        <v>9419</v>
      </c>
      <c r="F1049" t="s">
        <v>13</v>
      </c>
      <c r="G1049" t="s">
        <v>100</v>
      </c>
      <c r="H1049">
        <v>48000000</v>
      </c>
      <c r="I1049">
        <v>2001</v>
      </c>
      <c r="J1049">
        <v>6.4</v>
      </c>
      <c r="K1049" t="s">
        <v>340</v>
      </c>
      <c r="L1049" t="s">
        <v>600</v>
      </c>
    </row>
    <row r="1050" spans="1:15" x14ac:dyDescent="0.3">
      <c r="A1050" t="s">
        <v>1570</v>
      </c>
      <c r="B1050">
        <v>120</v>
      </c>
      <c r="C1050">
        <v>50173190</v>
      </c>
      <c r="D1050" t="s">
        <v>1977</v>
      </c>
      <c r="E1050" t="s">
        <v>9420</v>
      </c>
      <c r="F1050" t="s">
        <v>13</v>
      </c>
      <c r="G1050" t="s">
        <v>14</v>
      </c>
      <c r="H1050">
        <v>48000000</v>
      </c>
      <c r="I1050">
        <v>2001</v>
      </c>
      <c r="J1050">
        <v>7.4</v>
      </c>
      <c r="K1050" t="s">
        <v>1224</v>
      </c>
      <c r="L1050" t="s">
        <v>8357</v>
      </c>
      <c r="M1050" t="s">
        <v>4295</v>
      </c>
    </row>
    <row r="1051" spans="1:15" x14ac:dyDescent="0.3">
      <c r="A1051" t="s">
        <v>509</v>
      </c>
      <c r="B1051">
        <v>123</v>
      </c>
      <c r="C1051">
        <v>47095453</v>
      </c>
      <c r="D1051" t="s">
        <v>1306</v>
      </c>
      <c r="E1051" t="s">
        <v>9421</v>
      </c>
      <c r="F1051" t="s">
        <v>13</v>
      </c>
      <c r="G1051" t="s">
        <v>14</v>
      </c>
      <c r="H1051">
        <v>48000000</v>
      </c>
      <c r="I1051">
        <v>2001</v>
      </c>
      <c r="J1051">
        <v>6.4</v>
      </c>
      <c r="K1051" t="s">
        <v>600</v>
      </c>
      <c r="L1051" t="s">
        <v>455</v>
      </c>
      <c r="M1051" t="s">
        <v>6856</v>
      </c>
    </row>
    <row r="1052" spans="1:15" x14ac:dyDescent="0.3">
      <c r="A1052" t="s">
        <v>1503</v>
      </c>
      <c r="B1052">
        <v>93</v>
      </c>
      <c r="C1052">
        <v>37879996</v>
      </c>
      <c r="D1052" t="s">
        <v>1306</v>
      </c>
      <c r="E1052" t="s">
        <v>9422</v>
      </c>
      <c r="F1052" t="s">
        <v>13</v>
      </c>
      <c r="G1052" t="s">
        <v>14</v>
      </c>
      <c r="H1052">
        <v>48000000</v>
      </c>
      <c r="I1052">
        <v>2000</v>
      </c>
      <c r="J1052">
        <v>6</v>
      </c>
      <c r="K1052" t="s">
        <v>600</v>
      </c>
      <c r="L1052" t="s">
        <v>455</v>
      </c>
      <c r="M1052" t="s">
        <v>6856</v>
      </c>
    </row>
    <row r="1053" spans="1:15" x14ac:dyDescent="0.3">
      <c r="A1053" t="s">
        <v>1725</v>
      </c>
      <c r="B1053">
        <v>123</v>
      </c>
      <c r="C1053">
        <v>25900000</v>
      </c>
      <c r="D1053" t="s">
        <v>1981</v>
      </c>
      <c r="E1053" t="s">
        <v>9423</v>
      </c>
      <c r="F1053" t="s">
        <v>13</v>
      </c>
      <c r="G1053" t="s">
        <v>14</v>
      </c>
      <c r="H1053">
        <v>58000000</v>
      </c>
      <c r="I1053">
        <v>1984</v>
      </c>
      <c r="J1053">
        <v>6.5</v>
      </c>
      <c r="K1053" t="s">
        <v>8356</v>
      </c>
      <c r="L1053" t="s">
        <v>1224</v>
      </c>
      <c r="M1053" t="s">
        <v>4189</v>
      </c>
    </row>
    <row r="1054" spans="1:15" x14ac:dyDescent="0.3">
      <c r="A1054" t="s">
        <v>509</v>
      </c>
      <c r="B1054">
        <v>122</v>
      </c>
      <c r="C1054">
        <v>53574088</v>
      </c>
      <c r="D1054" t="s">
        <v>1983</v>
      </c>
      <c r="E1054" t="s">
        <v>9424</v>
      </c>
      <c r="F1054" t="s">
        <v>13</v>
      </c>
      <c r="G1054" t="s">
        <v>14</v>
      </c>
      <c r="H1054">
        <v>55000000</v>
      </c>
      <c r="I1054">
        <v>2007</v>
      </c>
      <c r="J1054">
        <v>7.8</v>
      </c>
      <c r="K1054" t="s">
        <v>340</v>
      </c>
      <c r="L1054" t="s">
        <v>8356</v>
      </c>
      <c r="M1054" t="s">
        <v>1224</v>
      </c>
      <c r="N1054" t="s">
        <v>5244</v>
      </c>
    </row>
    <row r="1055" spans="1:15" x14ac:dyDescent="0.3">
      <c r="A1055" t="s">
        <v>1985</v>
      </c>
      <c r="B1055">
        <v>115</v>
      </c>
      <c r="C1055">
        <v>89253340</v>
      </c>
      <c r="D1055" t="s">
        <v>23</v>
      </c>
      <c r="E1055" t="s">
        <v>9425</v>
      </c>
      <c r="F1055" t="s">
        <v>13</v>
      </c>
      <c r="G1055" t="s">
        <v>525</v>
      </c>
      <c r="H1055">
        <v>48000000</v>
      </c>
      <c r="I1055">
        <v>2014</v>
      </c>
      <c r="J1055">
        <v>6</v>
      </c>
      <c r="K1055" t="s">
        <v>476</v>
      </c>
      <c r="L1055" t="s">
        <v>3630</v>
      </c>
    </row>
    <row r="1056" spans="1:15" x14ac:dyDescent="0.3">
      <c r="A1056" t="s">
        <v>549</v>
      </c>
      <c r="B1056">
        <v>123</v>
      </c>
      <c r="C1056">
        <v>37339525</v>
      </c>
      <c r="D1056" t="s">
        <v>1877</v>
      </c>
      <c r="E1056" t="s">
        <v>9426</v>
      </c>
      <c r="F1056" t="s">
        <v>13</v>
      </c>
      <c r="G1056" t="s">
        <v>14</v>
      </c>
      <c r="H1056">
        <v>48000000</v>
      </c>
      <c r="I1056">
        <v>1998</v>
      </c>
      <c r="J1056">
        <v>7</v>
      </c>
      <c r="K1056" t="s">
        <v>8356</v>
      </c>
      <c r="L1056" t="s">
        <v>1224</v>
      </c>
      <c r="M1056" t="s">
        <v>6856</v>
      </c>
      <c r="N1056" t="s">
        <v>3630</v>
      </c>
    </row>
    <row r="1057" spans="1:16" x14ac:dyDescent="0.3">
      <c r="A1057" t="s">
        <v>768</v>
      </c>
      <c r="B1057">
        <v>96</v>
      </c>
      <c r="C1057">
        <v>60154431</v>
      </c>
      <c r="D1057" t="s">
        <v>1988</v>
      </c>
      <c r="E1057" t="s">
        <v>9427</v>
      </c>
      <c r="F1057" t="s">
        <v>13</v>
      </c>
      <c r="G1057" t="s">
        <v>14</v>
      </c>
      <c r="H1057">
        <v>47000000</v>
      </c>
      <c r="I1057">
        <v>1996</v>
      </c>
      <c r="J1057">
        <v>6</v>
      </c>
      <c r="K1057" t="s">
        <v>600</v>
      </c>
      <c r="L1057" t="s">
        <v>1224</v>
      </c>
      <c r="M1057" t="s">
        <v>3630</v>
      </c>
    </row>
    <row r="1058" spans="1:16" x14ac:dyDescent="0.3">
      <c r="A1058" t="s">
        <v>1990</v>
      </c>
      <c r="B1058">
        <v>110</v>
      </c>
      <c r="C1058">
        <v>528972</v>
      </c>
      <c r="D1058" t="s">
        <v>1991</v>
      </c>
      <c r="E1058" t="s">
        <v>9428</v>
      </c>
      <c r="F1058" t="s">
        <v>1993</v>
      </c>
      <c r="G1058" t="s">
        <v>1994</v>
      </c>
      <c r="H1058" t="s">
        <v>8351</v>
      </c>
      <c r="I1058">
        <v>1998</v>
      </c>
      <c r="J1058">
        <v>7.8</v>
      </c>
      <c r="K1058" t="s">
        <v>1224</v>
      </c>
      <c r="L1058" t="s">
        <v>6856</v>
      </c>
      <c r="M1058" t="s">
        <v>8358</v>
      </c>
    </row>
    <row r="1059" spans="1:16" x14ac:dyDescent="0.3">
      <c r="A1059" t="s">
        <v>605</v>
      </c>
      <c r="B1059">
        <v>105</v>
      </c>
      <c r="C1059">
        <v>103738726</v>
      </c>
      <c r="D1059" t="s">
        <v>1995</v>
      </c>
      <c r="E1059" t="s">
        <v>9429</v>
      </c>
      <c r="F1059" t="s">
        <v>13</v>
      </c>
      <c r="G1059" t="s">
        <v>14</v>
      </c>
      <c r="H1059">
        <v>100000000</v>
      </c>
      <c r="I1059">
        <v>1990</v>
      </c>
      <c r="J1059">
        <v>6.1</v>
      </c>
      <c r="K1059" t="s">
        <v>476</v>
      </c>
      <c r="L1059" t="s">
        <v>600</v>
      </c>
      <c r="M1059" t="s">
        <v>8356</v>
      </c>
      <c r="N1059" t="s">
        <v>4189</v>
      </c>
      <c r="O1059" t="s">
        <v>6856</v>
      </c>
      <c r="P1059" t="s">
        <v>3630</v>
      </c>
    </row>
    <row r="1060" spans="1:16" x14ac:dyDescent="0.3">
      <c r="A1060" t="s">
        <v>470</v>
      </c>
      <c r="B1060">
        <v>113</v>
      </c>
      <c r="C1060">
        <v>69304264</v>
      </c>
      <c r="D1060" t="s">
        <v>1997</v>
      </c>
      <c r="E1060" t="s">
        <v>9430</v>
      </c>
      <c r="F1060" t="s">
        <v>13</v>
      </c>
      <c r="G1060" t="s">
        <v>14</v>
      </c>
      <c r="H1060">
        <v>48000000</v>
      </c>
      <c r="I1060">
        <v>1999</v>
      </c>
      <c r="J1060">
        <v>6.8</v>
      </c>
      <c r="K1060" t="s">
        <v>8356</v>
      </c>
      <c r="L1060" t="s">
        <v>6856</v>
      </c>
      <c r="M1060" t="s">
        <v>3630</v>
      </c>
    </row>
    <row r="1061" spans="1:16" x14ac:dyDescent="0.3">
      <c r="A1061" t="s">
        <v>1999</v>
      </c>
      <c r="B1061">
        <v>132</v>
      </c>
      <c r="C1061">
        <v>29781453</v>
      </c>
      <c r="D1061" t="s">
        <v>1485</v>
      </c>
      <c r="E1061" t="s">
        <v>9431</v>
      </c>
      <c r="F1061" t="s">
        <v>13</v>
      </c>
      <c r="G1061" t="s">
        <v>14</v>
      </c>
      <c r="H1061">
        <v>48000000</v>
      </c>
      <c r="I1061">
        <v>2001</v>
      </c>
      <c r="J1061">
        <v>6.4</v>
      </c>
      <c r="K1061" t="s">
        <v>4657</v>
      </c>
      <c r="L1061" t="s">
        <v>600</v>
      </c>
      <c r="M1061" t="s">
        <v>1224</v>
      </c>
    </row>
    <row r="1062" spans="1:16" x14ac:dyDescent="0.3">
      <c r="A1062" t="s">
        <v>2001</v>
      </c>
      <c r="B1062">
        <v>93</v>
      </c>
      <c r="C1062" t="s">
        <v>8351</v>
      </c>
      <c r="D1062" t="s">
        <v>365</v>
      </c>
      <c r="E1062" t="s">
        <v>9432</v>
      </c>
      <c r="F1062" t="s">
        <v>13</v>
      </c>
      <c r="G1062" t="s">
        <v>14</v>
      </c>
      <c r="H1062">
        <v>14000000</v>
      </c>
      <c r="I1062">
        <v>1982</v>
      </c>
      <c r="J1062">
        <v>7.7</v>
      </c>
      <c r="K1062" t="s">
        <v>476</v>
      </c>
      <c r="L1062" t="s">
        <v>340</v>
      </c>
      <c r="M1062" t="s">
        <v>1224</v>
      </c>
    </row>
    <row r="1063" spans="1:16" x14ac:dyDescent="0.3">
      <c r="A1063" t="s">
        <v>2003</v>
      </c>
      <c r="B1063">
        <v>115</v>
      </c>
      <c r="C1063" t="s">
        <v>8351</v>
      </c>
      <c r="D1063" t="s">
        <v>1977</v>
      </c>
      <c r="E1063" t="s">
        <v>9433</v>
      </c>
      <c r="F1063" t="s">
        <v>2005</v>
      </c>
      <c r="G1063" t="s">
        <v>2006</v>
      </c>
      <c r="H1063">
        <v>1000000</v>
      </c>
      <c r="I1063">
        <v>1972</v>
      </c>
      <c r="J1063">
        <v>8.1</v>
      </c>
      <c r="K1063" t="s">
        <v>1224</v>
      </c>
      <c r="L1063" t="s">
        <v>8357</v>
      </c>
      <c r="M1063" t="s">
        <v>4295</v>
      </c>
    </row>
    <row r="1064" spans="1:16" x14ac:dyDescent="0.3">
      <c r="A1064" t="s">
        <v>2007</v>
      </c>
      <c r="B1064">
        <v>75</v>
      </c>
      <c r="C1064">
        <v>15519841</v>
      </c>
      <c r="D1064" t="s">
        <v>102</v>
      </c>
      <c r="E1064" t="s">
        <v>9434</v>
      </c>
      <c r="F1064" t="s">
        <v>13</v>
      </c>
      <c r="G1064" t="s">
        <v>14</v>
      </c>
      <c r="H1064">
        <v>47000000</v>
      </c>
      <c r="I1064">
        <v>2006</v>
      </c>
      <c r="J1064">
        <v>4.5</v>
      </c>
      <c r="K1064" t="s">
        <v>340</v>
      </c>
      <c r="L1064" t="s">
        <v>4022</v>
      </c>
      <c r="M1064" t="s">
        <v>600</v>
      </c>
      <c r="N1064" t="s">
        <v>6304</v>
      </c>
      <c r="O1064" t="s">
        <v>455</v>
      </c>
    </row>
    <row r="1065" spans="1:16" x14ac:dyDescent="0.3">
      <c r="A1065" t="s">
        <v>2009</v>
      </c>
      <c r="B1065">
        <v>108</v>
      </c>
      <c r="C1065">
        <v>5600000</v>
      </c>
      <c r="D1065" t="s">
        <v>1216</v>
      </c>
      <c r="E1065" t="s">
        <v>9435</v>
      </c>
      <c r="F1065" t="s">
        <v>13</v>
      </c>
      <c r="G1065" t="s">
        <v>14</v>
      </c>
      <c r="H1065">
        <v>47000000</v>
      </c>
      <c r="I1065">
        <v>1996</v>
      </c>
      <c r="J1065">
        <v>5.8</v>
      </c>
      <c r="K1065" t="s">
        <v>1224</v>
      </c>
      <c r="L1065" t="s">
        <v>2271</v>
      </c>
      <c r="M1065" t="s">
        <v>6856</v>
      </c>
      <c r="N1065" t="s">
        <v>3630</v>
      </c>
    </row>
    <row r="1066" spans="1:16" x14ac:dyDescent="0.3">
      <c r="A1066" t="s">
        <v>2011</v>
      </c>
      <c r="B1066">
        <v>105</v>
      </c>
      <c r="C1066">
        <v>126805112</v>
      </c>
      <c r="D1066" t="s">
        <v>606</v>
      </c>
      <c r="E1066" t="s">
        <v>9436</v>
      </c>
      <c r="F1066" t="s">
        <v>13</v>
      </c>
      <c r="G1066" t="s">
        <v>14</v>
      </c>
      <c r="H1066">
        <v>46000000</v>
      </c>
      <c r="I1066">
        <v>1997</v>
      </c>
      <c r="J1066">
        <v>6.3</v>
      </c>
      <c r="K1066" t="s">
        <v>600</v>
      </c>
      <c r="L1066" t="s">
        <v>6856</v>
      </c>
    </row>
    <row r="1067" spans="1:16" x14ac:dyDescent="0.3">
      <c r="A1067" t="s">
        <v>1821</v>
      </c>
      <c r="B1067">
        <v>102</v>
      </c>
      <c r="C1067">
        <v>93607673</v>
      </c>
      <c r="D1067" t="s">
        <v>606</v>
      </c>
      <c r="E1067" t="s">
        <v>9437</v>
      </c>
      <c r="F1067" t="s">
        <v>13</v>
      </c>
      <c r="G1067" t="s">
        <v>14</v>
      </c>
      <c r="H1067">
        <v>48000000</v>
      </c>
      <c r="I1067">
        <v>2001</v>
      </c>
      <c r="J1067">
        <v>5.7</v>
      </c>
      <c r="K1067" t="s">
        <v>600</v>
      </c>
      <c r="L1067" t="s">
        <v>6856</v>
      </c>
    </row>
    <row r="1068" spans="1:16" x14ac:dyDescent="0.3">
      <c r="A1068" t="s">
        <v>22</v>
      </c>
      <c r="B1068">
        <v>118</v>
      </c>
      <c r="C1068">
        <v>67263182</v>
      </c>
      <c r="D1068" t="s">
        <v>701</v>
      </c>
      <c r="E1068" t="s">
        <v>9438</v>
      </c>
      <c r="F1068" t="s">
        <v>13</v>
      </c>
      <c r="G1068" t="s">
        <v>14</v>
      </c>
      <c r="H1068">
        <v>46000000</v>
      </c>
      <c r="I1068">
        <v>2002</v>
      </c>
      <c r="J1068">
        <v>7.2</v>
      </c>
      <c r="K1068" t="s">
        <v>1224</v>
      </c>
      <c r="L1068" t="s">
        <v>8357</v>
      </c>
      <c r="M1068" t="s">
        <v>3630</v>
      </c>
    </row>
    <row r="1069" spans="1:16" x14ac:dyDescent="0.3">
      <c r="A1069" t="s">
        <v>1212</v>
      </c>
      <c r="B1069">
        <v>111</v>
      </c>
      <c r="C1069">
        <v>92001027</v>
      </c>
      <c r="D1069" t="s">
        <v>2015</v>
      </c>
      <c r="E1069" t="s">
        <v>9439</v>
      </c>
      <c r="F1069" t="s">
        <v>13</v>
      </c>
      <c r="G1069" t="s">
        <v>14</v>
      </c>
      <c r="H1069">
        <v>45000000</v>
      </c>
      <c r="I1069">
        <v>1996</v>
      </c>
      <c r="J1069">
        <v>7.6</v>
      </c>
      <c r="K1069" t="s">
        <v>476</v>
      </c>
      <c r="L1069" t="s">
        <v>340</v>
      </c>
      <c r="M1069" t="s">
        <v>1224</v>
      </c>
      <c r="N1069" t="s">
        <v>4295</v>
      </c>
      <c r="O1069" t="s">
        <v>3630</v>
      </c>
    </row>
    <row r="1070" spans="1:16" x14ac:dyDescent="0.3">
      <c r="A1070" t="s">
        <v>1669</v>
      </c>
      <c r="B1070">
        <v>81</v>
      </c>
      <c r="C1070">
        <v>10539414</v>
      </c>
      <c r="D1070" t="s">
        <v>2017</v>
      </c>
      <c r="E1070" t="s">
        <v>9440</v>
      </c>
      <c r="F1070" t="s">
        <v>13</v>
      </c>
      <c r="G1070" t="s">
        <v>14</v>
      </c>
      <c r="H1070">
        <v>47000000</v>
      </c>
      <c r="I1070">
        <v>2010</v>
      </c>
      <c r="J1070">
        <v>4.7</v>
      </c>
      <c r="K1070" t="s">
        <v>476</v>
      </c>
      <c r="L1070" t="s">
        <v>1224</v>
      </c>
      <c r="M1070" t="s">
        <v>455</v>
      </c>
      <c r="N1070" t="s">
        <v>3630</v>
      </c>
      <c r="O1070" t="s">
        <v>5244</v>
      </c>
    </row>
    <row r="1071" spans="1:16" x14ac:dyDescent="0.3">
      <c r="A1071" t="s">
        <v>361</v>
      </c>
      <c r="B1071">
        <v>116</v>
      </c>
      <c r="C1071">
        <v>58918501</v>
      </c>
      <c r="D1071" t="s">
        <v>2019</v>
      </c>
      <c r="E1071" t="s">
        <v>9441</v>
      </c>
      <c r="F1071" t="s">
        <v>13</v>
      </c>
      <c r="G1071" t="s">
        <v>14</v>
      </c>
      <c r="H1071">
        <v>46000000</v>
      </c>
      <c r="I1071">
        <v>1996</v>
      </c>
      <c r="J1071">
        <v>6.6</v>
      </c>
      <c r="K1071" t="s">
        <v>476</v>
      </c>
      <c r="L1071" t="s">
        <v>1224</v>
      </c>
      <c r="M1071" t="s">
        <v>8357</v>
      </c>
      <c r="N1071" t="s">
        <v>3630</v>
      </c>
      <c r="O1071" t="s">
        <v>8358</v>
      </c>
    </row>
    <row r="1072" spans="1:16" x14ac:dyDescent="0.3">
      <c r="A1072" t="s">
        <v>183</v>
      </c>
      <c r="B1072">
        <v>86</v>
      </c>
      <c r="C1072">
        <v>181395380</v>
      </c>
      <c r="D1072" t="s">
        <v>1306</v>
      </c>
      <c r="E1072" t="s">
        <v>9442</v>
      </c>
      <c r="F1072" t="s">
        <v>13</v>
      </c>
      <c r="G1072" t="s">
        <v>14</v>
      </c>
      <c r="H1072">
        <v>45000000</v>
      </c>
      <c r="I1072">
        <v>1997</v>
      </c>
      <c r="J1072">
        <v>6.8</v>
      </c>
      <c r="K1072" t="s">
        <v>600</v>
      </c>
      <c r="L1072" t="s">
        <v>455</v>
      </c>
      <c r="M1072" t="s">
        <v>6856</v>
      </c>
    </row>
    <row r="1073" spans="1:15" x14ac:dyDescent="0.3">
      <c r="A1073" t="s">
        <v>2022</v>
      </c>
      <c r="B1073">
        <v>127</v>
      </c>
      <c r="C1073">
        <v>14946229</v>
      </c>
      <c r="D1073" t="s">
        <v>2023</v>
      </c>
      <c r="E1073" t="s">
        <v>9443</v>
      </c>
      <c r="F1073" t="s">
        <v>13</v>
      </c>
      <c r="G1073" t="s">
        <v>21</v>
      </c>
      <c r="H1073">
        <v>25000000</v>
      </c>
      <c r="I1073">
        <v>2016</v>
      </c>
      <c r="J1073">
        <v>7.3</v>
      </c>
      <c r="K1073" t="s">
        <v>4657</v>
      </c>
      <c r="L1073" t="s">
        <v>8356</v>
      </c>
      <c r="M1073" t="s">
        <v>1224</v>
      </c>
      <c r="N1073" t="s">
        <v>3630</v>
      </c>
    </row>
    <row r="1074" spans="1:15" x14ac:dyDescent="0.3">
      <c r="A1074" t="s">
        <v>2025</v>
      </c>
      <c r="B1074">
        <v>140</v>
      </c>
      <c r="C1074" t="s">
        <v>8351</v>
      </c>
      <c r="D1074" t="s">
        <v>717</v>
      </c>
      <c r="E1074" t="s">
        <v>9444</v>
      </c>
      <c r="F1074" t="s">
        <v>13</v>
      </c>
      <c r="G1074" t="s">
        <v>2027</v>
      </c>
      <c r="H1074">
        <v>48000000</v>
      </c>
      <c r="I1074">
        <v>1981</v>
      </c>
      <c r="J1074">
        <v>2.7</v>
      </c>
      <c r="K1074" t="s">
        <v>1224</v>
      </c>
      <c r="L1074" t="s">
        <v>7881</v>
      </c>
      <c r="M1074" t="s">
        <v>8358</v>
      </c>
    </row>
    <row r="1075" spans="1:15" x14ac:dyDescent="0.3">
      <c r="A1075" t="s">
        <v>1464</v>
      </c>
      <c r="B1075">
        <v>91</v>
      </c>
      <c r="C1075">
        <v>130512915</v>
      </c>
      <c r="D1075" t="s">
        <v>184</v>
      </c>
      <c r="E1075" t="s">
        <v>9445</v>
      </c>
      <c r="F1075" t="s">
        <v>13</v>
      </c>
      <c r="G1075" t="s">
        <v>14</v>
      </c>
      <c r="H1075">
        <v>45000000</v>
      </c>
      <c r="I1075">
        <v>1994</v>
      </c>
      <c r="J1075">
        <v>4.8</v>
      </c>
      <c r="K1075" t="s">
        <v>600</v>
      </c>
      <c r="L1075" t="s">
        <v>6304</v>
      </c>
      <c r="M1075" t="s">
        <v>455</v>
      </c>
    </row>
    <row r="1076" spans="1:15" x14ac:dyDescent="0.3">
      <c r="A1076" t="s">
        <v>1985</v>
      </c>
      <c r="B1076">
        <v>98</v>
      </c>
      <c r="C1076">
        <v>139852971</v>
      </c>
      <c r="D1076" t="s">
        <v>123</v>
      </c>
      <c r="E1076" t="s">
        <v>9446</v>
      </c>
      <c r="F1076" t="s">
        <v>13</v>
      </c>
      <c r="G1076" t="s">
        <v>525</v>
      </c>
      <c r="H1076">
        <v>45000000</v>
      </c>
      <c r="I1076">
        <v>2012</v>
      </c>
      <c r="J1076">
        <v>6.3</v>
      </c>
      <c r="K1076" t="s">
        <v>476</v>
      </c>
      <c r="L1076" t="s">
        <v>8356</v>
      </c>
      <c r="M1076" t="s">
        <v>3630</v>
      </c>
    </row>
    <row r="1077" spans="1:15" x14ac:dyDescent="0.3">
      <c r="A1077" t="s">
        <v>2030</v>
      </c>
      <c r="B1077">
        <v>84</v>
      </c>
      <c r="C1077">
        <v>110000082</v>
      </c>
      <c r="D1077" t="s">
        <v>600</v>
      </c>
      <c r="E1077" t="s">
        <v>9447</v>
      </c>
      <c r="F1077" t="s">
        <v>13</v>
      </c>
      <c r="G1077" t="s">
        <v>14</v>
      </c>
      <c r="H1077">
        <v>48000000</v>
      </c>
      <c r="I1077">
        <v>2003</v>
      </c>
      <c r="J1077">
        <v>5.5</v>
      </c>
      <c r="K1077" t="s">
        <v>600</v>
      </c>
    </row>
    <row r="1078" spans="1:15" x14ac:dyDescent="0.3">
      <c r="A1078" t="s">
        <v>1512</v>
      </c>
      <c r="B1078">
        <v>109</v>
      </c>
      <c r="C1078">
        <v>106807667</v>
      </c>
      <c r="D1078" t="s">
        <v>2032</v>
      </c>
      <c r="E1078" t="s">
        <v>9448</v>
      </c>
      <c r="F1078" t="s">
        <v>13</v>
      </c>
      <c r="G1078" t="s">
        <v>14</v>
      </c>
      <c r="H1078">
        <v>45000000</v>
      </c>
      <c r="I1078">
        <v>2000</v>
      </c>
      <c r="J1078">
        <v>6.2</v>
      </c>
      <c r="K1078" t="s">
        <v>476</v>
      </c>
      <c r="L1078" t="s">
        <v>600</v>
      </c>
      <c r="M1078" t="s">
        <v>8356</v>
      </c>
      <c r="N1078" t="s">
        <v>6856</v>
      </c>
    </row>
    <row r="1079" spans="1:15" x14ac:dyDescent="0.3">
      <c r="A1079" t="s">
        <v>975</v>
      </c>
      <c r="B1079">
        <v>93</v>
      </c>
      <c r="C1079">
        <v>101702060</v>
      </c>
      <c r="D1079" t="s">
        <v>2034</v>
      </c>
      <c r="E1079" t="s">
        <v>9449</v>
      </c>
      <c r="F1079" t="s">
        <v>13</v>
      </c>
      <c r="G1079" t="s">
        <v>14</v>
      </c>
      <c r="H1079">
        <v>45000000</v>
      </c>
      <c r="I1079">
        <v>2008</v>
      </c>
      <c r="J1079">
        <v>5.8</v>
      </c>
      <c r="K1079" t="s">
        <v>476</v>
      </c>
      <c r="L1079" t="s">
        <v>340</v>
      </c>
      <c r="M1079" t="s">
        <v>6304</v>
      </c>
      <c r="N1079" t="s">
        <v>455</v>
      </c>
      <c r="O1079" t="s">
        <v>4295</v>
      </c>
    </row>
    <row r="1080" spans="1:15" x14ac:dyDescent="0.3">
      <c r="A1080" t="s">
        <v>1186</v>
      </c>
      <c r="B1080">
        <v>113</v>
      </c>
      <c r="C1080">
        <v>95149435</v>
      </c>
      <c r="D1080" t="s">
        <v>980</v>
      </c>
      <c r="E1080" t="s">
        <v>9450</v>
      </c>
      <c r="F1080" t="s">
        <v>13</v>
      </c>
      <c r="G1080" t="s">
        <v>14</v>
      </c>
      <c r="H1080">
        <v>40000000</v>
      </c>
      <c r="I1080">
        <v>2004</v>
      </c>
      <c r="J1080">
        <v>5.7</v>
      </c>
      <c r="K1080" t="s">
        <v>600</v>
      </c>
      <c r="L1080" t="s">
        <v>6304</v>
      </c>
      <c r="M1080" t="s">
        <v>6856</v>
      </c>
    </row>
    <row r="1081" spans="1:15" x14ac:dyDescent="0.3">
      <c r="A1081" t="s">
        <v>823</v>
      </c>
      <c r="B1081">
        <v>141</v>
      </c>
      <c r="C1081">
        <v>100768056</v>
      </c>
      <c r="D1081" t="s">
        <v>780</v>
      </c>
      <c r="E1081" t="s">
        <v>9451</v>
      </c>
      <c r="F1081" t="s">
        <v>13</v>
      </c>
      <c r="G1081" t="s">
        <v>14</v>
      </c>
      <c r="H1081">
        <v>45000000</v>
      </c>
      <c r="I1081">
        <v>1993</v>
      </c>
      <c r="J1081">
        <v>6.5</v>
      </c>
      <c r="K1081" t="s">
        <v>8356</v>
      </c>
      <c r="L1081" t="s">
        <v>1224</v>
      </c>
      <c r="M1081" t="s">
        <v>8357</v>
      </c>
      <c r="N1081" t="s">
        <v>3630</v>
      </c>
    </row>
    <row r="1082" spans="1:15" x14ac:dyDescent="0.3">
      <c r="A1082" t="s">
        <v>475</v>
      </c>
      <c r="B1082">
        <v>119</v>
      </c>
      <c r="C1082">
        <v>92115211</v>
      </c>
      <c r="D1082" t="s">
        <v>780</v>
      </c>
      <c r="E1082" t="s">
        <v>9452</v>
      </c>
      <c r="F1082" t="s">
        <v>13</v>
      </c>
      <c r="G1082" t="s">
        <v>14</v>
      </c>
      <c r="H1082">
        <v>45000000</v>
      </c>
      <c r="I1082">
        <v>1994</v>
      </c>
      <c r="J1082">
        <v>6.7</v>
      </c>
      <c r="K1082" t="s">
        <v>8356</v>
      </c>
      <c r="L1082" t="s">
        <v>1224</v>
      </c>
      <c r="M1082" t="s">
        <v>8357</v>
      </c>
      <c r="N1082" t="s">
        <v>3630</v>
      </c>
    </row>
    <row r="1083" spans="1:15" x14ac:dyDescent="0.3">
      <c r="A1083" t="s">
        <v>1391</v>
      </c>
      <c r="B1083">
        <v>97</v>
      </c>
      <c r="C1083">
        <v>93452056</v>
      </c>
      <c r="D1083" t="s">
        <v>1911</v>
      </c>
      <c r="E1083" t="s">
        <v>9453</v>
      </c>
      <c r="F1083" t="s">
        <v>13</v>
      </c>
      <c r="G1083" t="s">
        <v>14</v>
      </c>
      <c r="H1083">
        <v>45000000</v>
      </c>
      <c r="I1083">
        <v>2007</v>
      </c>
      <c r="J1083">
        <v>7.4</v>
      </c>
      <c r="K1083" t="s">
        <v>340</v>
      </c>
      <c r="L1083" t="s">
        <v>600</v>
      </c>
      <c r="M1083" t="s">
        <v>1224</v>
      </c>
    </row>
    <row r="1084" spans="1:15" x14ac:dyDescent="0.3">
      <c r="A1084" t="s">
        <v>427</v>
      </c>
      <c r="B1084">
        <v>117</v>
      </c>
      <c r="C1084">
        <v>83287363</v>
      </c>
      <c r="D1084" t="s">
        <v>23</v>
      </c>
      <c r="E1084" t="s">
        <v>9454</v>
      </c>
      <c r="F1084" t="s">
        <v>13</v>
      </c>
      <c r="G1084" t="s">
        <v>14</v>
      </c>
      <c r="H1084">
        <v>45000000</v>
      </c>
      <c r="I1084">
        <v>1992</v>
      </c>
      <c r="J1084">
        <v>6.9</v>
      </c>
      <c r="K1084" t="s">
        <v>476</v>
      </c>
      <c r="L1084" t="s">
        <v>3630</v>
      </c>
    </row>
    <row r="1085" spans="1:15" x14ac:dyDescent="0.3">
      <c r="A1085" t="s">
        <v>1112</v>
      </c>
      <c r="B1085">
        <v>101</v>
      </c>
      <c r="C1085">
        <v>82931301</v>
      </c>
      <c r="D1085" t="s">
        <v>606</v>
      </c>
      <c r="E1085" t="s">
        <v>9455</v>
      </c>
      <c r="F1085" t="s">
        <v>13</v>
      </c>
      <c r="G1085" t="s">
        <v>275</v>
      </c>
      <c r="H1085">
        <v>60000000</v>
      </c>
      <c r="I1085">
        <v>2005</v>
      </c>
      <c r="J1085">
        <v>5.5</v>
      </c>
      <c r="K1085" t="s">
        <v>600</v>
      </c>
      <c r="L1085" t="s">
        <v>6856</v>
      </c>
    </row>
    <row r="1086" spans="1:15" x14ac:dyDescent="0.3">
      <c r="A1086" t="s">
        <v>2042</v>
      </c>
      <c r="B1086">
        <v>153</v>
      </c>
      <c r="C1086">
        <v>60962878</v>
      </c>
      <c r="D1086" t="s">
        <v>780</v>
      </c>
      <c r="E1086" t="s">
        <v>9456</v>
      </c>
      <c r="F1086" t="s">
        <v>13</v>
      </c>
      <c r="G1086" t="s">
        <v>14</v>
      </c>
      <c r="H1086">
        <v>46000000</v>
      </c>
      <c r="I1086">
        <v>2013</v>
      </c>
      <c r="J1086">
        <v>8.1</v>
      </c>
      <c r="K1086" t="s">
        <v>8356</v>
      </c>
      <c r="L1086" t="s">
        <v>1224</v>
      </c>
      <c r="M1086" t="s">
        <v>8357</v>
      </c>
      <c r="N1086" t="s">
        <v>3630</v>
      </c>
    </row>
    <row r="1087" spans="1:15" x14ac:dyDescent="0.3">
      <c r="A1087" t="s">
        <v>1110</v>
      </c>
      <c r="B1087">
        <v>122</v>
      </c>
      <c r="C1087">
        <v>76261036</v>
      </c>
      <c r="D1087" t="s">
        <v>773</v>
      </c>
      <c r="E1087" t="s">
        <v>9457</v>
      </c>
      <c r="F1087" t="s">
        <v>13</v>
      </c>
      <c r="G1087" t="s">
        <v>14</v>
      </c>
      <c r="H1087">
        <v>45000000</v>
      </c>
      <c r="I1087">
        <v>2001</v>
      </c>
      <c r="J1087">
        <v>7.7</v>
      </c>
      <c r="K1087" t="s">
        <v>8356</v>
      </c>
      <c r="L1087" t="s">
        <v>1224</v>
      </c>
      <c r="M1087" t="s">
        <v>3630</v>
      </c>
    </row>
    <row r="1088" spans="1:15" x14ac:dyDescent="0.3">
      <c r="A1088" t="s">
        <v>358</v>
      </c>
      <c r="B1088">
        <v>102</v>
      </c>
      <c r="C1088">
        <v>71423726</v>
      </c>
      <c r="D1088" t="s">
        <v>681</v>
      </c>
      <c r="E1088" t="s">
        <v>9458</v>
      </c>
      <c r="F1088" t="s">
        <v>13</v>
      </c>
      <c r="G1088" t="s">
        <v>14</v>
      </c>
      <c r="H1088">
        <v>45000000</v>
      </c>
      <c r="I1088">
        <v>1999</v>
      </c>
      <c r="J1088">
        <v>7.3</v>
      </c>
      <c r="K1088" t="s">
        <v>340</v>
      </c>
      <c r="L1088" t="s">
        <v>600</v>
      </c>
      <c r="M1088" t="s">
        <v>4295</v>
      </c>
    </row>
    <row r="1089" spans="1:15" x14ac:dyDescent="0.3">
      <c r="A1089" t="s">
        <v>1387</v>
      </c>
      <c r="B1089">
        <v>83</v>
      </c>
      <c r="C1089">
        <v>71277420</v>
      </c>
      <c r="D1089" t="s">
        <v>600</v>
      </c>
      <c r="E1089" t="s">
        <v>9459</v>
      </c>
      <c r="F1089" t="s">
        <v>13</v>
      </c>
      <c r="G1089" t="s">
        <v>14</v>
      </c>
      <c r="H1089">
        <v>45000000</v>
      </c>
      <c r="I1089">
        <v>2001</v>
      </c>
      <c r="J1089">
        <v>5.2</v>
      </c>
      <c r="K1089" t="s">
        <v>600</v>
      </c>
    </row>
    <row r="1090" spans="1:15" x14ac:dyDescent="0.3">
      <c r="A1090" t="s">
        <v>258</v>
      </c>
      <c r="B1090">
        <v>103</v>
      </c>
      <c r="C1090">
        <v>88625922</v>
      </c>
      <c r="D1090" t="s">
        <v>2047</v>
      </c>
      <c r="E1090" t="s">
        <v>9460</v>
      </c>
      <c r="F1090" t="s">
        <v>13</v>
      </c>
      <c r="G1090" t="s">
        <v>14</v>
      </c>
      <c r="H1090">
        <v>45000000</v>
      </c>
      <c r="I1090">
        <v>2011</v>
      </c>
      <c r="J1090">
        <v>7.1</v>
      </c>
      <c r="K1090" t="s">
        <v>340</v>
      </c>
      <c r="L1090" t="s">
        <v>600</v>
      </c>
      <c r="M1090" t="s">
        <v>6304</v>
      </c>
      <c r="N1090" t="s">
        <v>6060</v>
      </c>
    </row>
    <row r="1091" spans="1:15" x14ac:dyDescent="0.3">
      <c r="A1091" t="s">
        <v>1070</v>
      </c>
      <c r="B1091">
        <v>110</v>
      </c>
      <c r="C1091">
        <v>70001065</v>
      </c>
      <c r="D1091" t="s">
        <v>2049</v>
      </c>
      <c r="E1091" t="s">
        <v>9461</v>
      </c>
      <c r="F1091" t="s">
        <v>13</v>
      </c>
      <c r="G1091" t="s">
        <v>14</v>
      </c>
      <c r="H1091">
        <v>45000000</v>
      </c>
      <c r="I1091">
        <v>1998</v>
      </c>
      <c r="J1091">
        <v>7.1</v>
      </c>
      <c r="K1091" t="s">
        <v>476</v>
      </c>
      <c r="L1091" t="s">
        <v>2271</v>
      </c>
    </row>
    <row r="1092" spans="1:15" x14ac:dyDescent="0.3">
      <c r="A1092" t="s">
        <v>2051</v>
      </c>
      <c r="B1092">
        <v>136</v>
      </c>
      <c r="C1092">
        <v>67253092</v>
      </c>
      <c r="D1092" t="s">
        <v>1356</v>
      </c>
      <c r="E1092" t="s">
        <v>9462</v>
      </c>
      <c r="F1092" t="s">
        <v>13</v>
      </c>
      <c r="G1092" t="s">
        <v>14</v>
      </c>
      <c r="H1092">
        <v>30000000</v>
      </c>
      <c r="I1092">
        <v>2005</v>
      </c>
      <c r="J1092">
        <v>7.2</v>
      </c>
      <c r="K1092" t="s">
        <v>1224</v>
      </c>
      <c r="L1092" t="s">
        <v>8359</v>
      </c>
    </row>
    <row r="1093" spans="1:15" x14ac:dyDescent="0.3">
      <c r="A1093" t="s">
        <v>2053</v>
      </c>
      <c r="B1093">
        <v>91</v>
      </c>
      <c r="C1093">
        <v>66790248</v>
      </c>
      <c r="D1093" t="s">
        <v>1453</v>
      </c>
      <c r="E1093" t="s">
        <v>9463</v>
      </c>
      <c r="F1093" t="s">
        <v>13</v>
      </c>
      <c r="G1093" t="s">
        <v>14</v>
      </c>
      <c r="H1093">
        <v>45000000</v>
      </c>
      <c r="I1093">
        <v>2002</v>
      </c>
      <c r="J1093">
        <v>6.5</v>
      </c>
      <c r="K1093" t="s">
        <v>1224</v>
      </c>
      <c r="L1093" t="s">
        <v>3630</v>
      </c>
    </row>
    <row r="1094" spans="1:15" x14ac:dyDescent="0.3">
      <c r="A1094" t="s">
        <v>2055</v>
      </c>
      <c r="B1094">
        <v>89</v>
      </c>
      <c r="C1094">
        <v>65557989</v>
      </c>
      <c r="D1094" t="s">
        <v>2056</v>
      </c>
      <c r="E1094" t="s">
        <v>9464</v>
      </c>
      <c r="F1094" t="s">
        <v>13</v>
      </c>
      <c r="G1094" t="s">
        <v>14</v>
      </c>
      <c r="H1094">
        <v>45000000</v>
      </c>
      <c r="I1094">
        <v>1997</v>
      </c>
      <c r="J1094">
        <v>4.5999999999999996</v>
      </c>
      <c r="K1094" t="s">
        <v>476</v>
      </c>
      <c r="L1094" t="s">
        <v>340</v>
      </c>
      <c r="M1094" t="s">
        <v>2271</v>
      </c>
      <c r="N1094" t="s">
        <v>3630</v>
      </c>
    </row>
    <row r="1095" spans="1:15" x14ac:dyDescent="0.3">
      <c r="A1095" t="s">
        <v>1455</v>
      </c>
      <c r="B1095">
        <v>107</v>
      </c>
      <c r="C1095">
        <v>60786269</v>
      </c>
      <c r="D1095" t="s">
        <v>2058</v>
      </c>
      <c r="E1095" t="s">
        <v>9465</v>
      </c>
      <c r="F1095" t="s">
        <v>13</v>
      </c>
      <c r="G1095" t="s">
        <v>14</v>
      </c>
      <c r="H1095">
        <v>45000000</v>
      </c>
      <c r="I1095">
        <v>2000</v>
      </c>
      <c r="J1095">
        <v>5.6</v>
      </c>
      <c r="K1095" t="s">
        <v>600</v>
      </c>
      <c r="L1095" t="s">
        <v>1224</v>
      </c>
      <c r="M1095" t="s">
        <v>4189</v>
      </c>
      <c r="N1095" t="s">
        <v>6856</v>
      </c>
    </row>
    <row r="1096" spans="1:15" x14ac:dyDescent="0.3">
      <c r="A1096" t="s">
        <v>1959</v>
      </c>
      <c r="B1096">
        <v>129</v>
      </c>
      <c r="C1096">
        <v>59365105</v>
      </c>
      <c r="D1096" t="s">
        <v>507</v>
      </c>
      <c r="E1096" t="s">
        <v>9466</v>
      </c>
      <c r="F1096" t="s">
        <v>13</v>
      </c>
      <c r="G1096" t="s">
        <v>21</v>
      </c>
      <c r="H1096">
        <v>45000000</v>
      </c>
      <c r="I1096">
        <v>2003</v>
      </c>
      <c r="J1096">
        <v>7.7</v>
      </c>
      <c r="K1096" t="s">
        <v>600</v>
      </c>
      <c r="L1096" t="s">
        <v>1224</v>
      </c>
      <c r="M1096" t="s">
        <v>6856</v>
      </c>
    </row>
    <row r="1097" spans="1:15" x14ac:dyDescent="0.3">
      <c r="A1097" t="s">
        <v>112</v>
      </c>
      <c r="B1097">
        <v>95</v>
      </c>
      <c r="C1097">
        <v>162792677</v>
      </c>
      <c r="D1097" t="s">
        <v>102</v>
      </c>
      <c r="E1097" t="s">
        <v>9467</v>
      </c>
      <c r="F1097" t="s">
        <v>13</v>
      </c>
      <c r="G1097" t="s">
        <v>14</v>
      </c>
      <c r="H1097">
        <v>120000000</v>
      </c>
      <c r="I1097">
        <v>1998</v>
      </c>
      <c r="J1097">
        <v>7.2</v>
      </c>
      <c r="K1097" t="s">
        <v>340</v>
      </c>
      <c r="L1097" t="s">
        <v>4022</v>
      </c>
      <c r="M1097" t="s">
        <v>600</v>
      </c>
      <c r="N1097" t="s">
        <v>6304</v>
      </c>
      <c r="O1097" t="s">
        <v>455</v>
      </c>
    </row>
    <row r="1098" spans="1:15" x14ac:dyDescent="0.3">
      <c r="A1098" t="s">
        <v>954</v>
      </c>
      <c r="B1098">
        <v>122</v>
      </c>
      <c r="C1098">
        <v>31598308</v>
      </c>
      <c r="D1098" t="s">
        <v>1086</v>
      </c>
      <c r="E1098" t="s">
        <v>9468</v>
      </c>
      <c r="F1098" t="s">
        <v>13</v>
      </c>
      <c r="G1098" t="s">
        <v>14</v>
      </c>
      <c r="H1098">
        <v>35000000</v>
      </c>
      <c r="I1098">
        <v>2001</v>
      </c>
      <c r="J1098">
        <v>6.8</v>
      </c>
      <c r="K1098" t="s">
        <v>2271</v>
      </c>
      <c r="L1098" t="s">
        <v>8357</v>
      </c>
      <c r="M1098" t="s">
        <v>3630</v>
      </c>
    </row>
    <row r="1099" spans="1:15" x14ac:dyDescent="0.3">
      <c r="A1099" t="s">
        <v>2055</v>
      </c>
      <c r="B1099">
        <v>110</v>
      </c>
      <c r="C1099">
        <v>57362581</v>
      </c>
      <c r="D1099" t="s">
        <v>2063</v>
      </c>
      <c r="E1099" t="s">
        <v>9469</v>
      </c>
      <c r="F1099" t="s">
        <v>13</v>
      </c>
      <c r="G1099" t="s">
        <v>2065</v>
      </c>
      <c r="H1099">
        <v>45000000</v>
      </c>
      <c r="I1099">
        <v>1994</v>
      </c>
      <c r="J1099">
        <v>5.4</v>
      </c>
      <c r="K1099" t="s">
        <v>476</v>
      </c>
      <c r="L1099" t="s">
        <v>8356</v>
      </c>
      <c r="M1099" t="s">
        <v>1224</v>
      </c>
      <c r="N1099" t="s">
        <v>6856</v>
      </c>
      <c r="O1099" t="s">
        <v>3630</v>
      </c>
    </row>
    <row r="1100" spans="1:15" x14ac:dyDescent="0.3">
      <c r="A1100" t="s">
        <v>1136</v>
      </c>
      <c r="B1100">
        <v>135</v>
      </c>
      <c r="C1100">
        <v>53854588</v>
      </c>
      <c r="D1100" t="s">
        <v>1601</v>
      </c>
      <c r="E1100" t="s">
        <v>9470</v>
      </c>
      <c r="F1100" t="s">
        <v>13</v>
      </c>
      <c r="G1100" t="s">
        <v>14</v>
      </c>
      <c r="H1100">
        <v>45000000</v>
      </c>
      <c r="I1100">
        <v>1996</v>
      </c>
      <c r="J1100">
        <v>6.3</v>
      </c>
      <c r="K1100" t="s">
        <v>600</v>
      </c>
      <c r="L1100" t="s">
        <v>1224</v>
      </c>
      <c r="M1100" t="s">
        <v>6856</v>
      </c>
      <c r="N1100" t="s">
        <v>8359</v>
      </c>
    </row>
    <row r="1101" spans="1:15" x14ac:dyDescent="0.3">
      <c r="A1101" t="s">
        <v>2067</v>
      </c>
      <c r="B1101">
        <v>111</v>
      </c>
      <c r="C1101" t="s">
        <v>8351</v>
      </c>
      <c r="D1101" t="s">
        <v>1095</v>
      </c>
      <c r="E1101" t="s">
        <v>9471</v>
      </c>
      <c r="F1101" t="s">
        <v>13</v>
      </c>
      <c r="G1101" t="s">
        <v>14</v>
      </c>
      <c r="H1101">
        <v>2500000</v>
      </c>
      <c r="I1101">
        <v>1968</v>
      </c>
      <c r="J1101">
        <v>7.2</v>
      </c>
      <c r="K1101" t="s">
        <v>600</v>
      </c>
      <c r="L1101" t="s">
        <v>6304</v>
      </c>
    </row>
    <row r="1102" spans="1:15" x14ac:dyDescent="0.3">
      <c r="A1102" t="s">
        <v>1642</v>
      </c>
      <c r="B1102">
        <v>95</v>
      </c>
      <c r="C1102">
        <v>52580895</v>
      </c>
      <c r="D1102" t="s">
        <v>2069</v>
      </c>
      <c r="E1102" t="s">
        <v>9472</v>
      </c>
      <c r="F1102" t="s">
        <v>13</v>
      </c>
      <c r="G1102" t="s">
        <v>14</v>
      </c>
      <c r="H1102">
        <v>45000000</v>
      </c>
      <c r="I1102">
        <v>2005</v>
      </c>
      <c r="J1102">
        <v>5.6</v>
      </c>
      <c r="K1102" t="s">
        <v>600</v>
      </c>
      <c r="L1102" t="s">
        <v>6304</v>
      </c>
      <c r="M1102" t="s">
        <v>6856</v>
      </c>
      <c r="N1102" t="s">
        <v>8359</v>
      </c>
    </row>
    <row r="1103" spans="1:15" x14ac:dyDescent="0.3">
      <c r="A1103" t="s">
        <v>2071</v>
      </c>
      <c r="B1103">
        <v>109</v>
      </c>
      <c r="C1103">
        <v>51019112</v>
      </c>
      <c r="D1103" t="s">
        <v>681</v>
      </c>
      <c r="E1103" t="s">
        <v>9473</v>
      </c>
      <c r="F1103" t="s">
        <v>13</v>
      </c>
      <c r="G1103" t="s">
        <v>14</v>
      </c>
      <c r="H1103">
        <v>50000000</v>
      </c>
      <c r="I1103">
        <v>2005</v>
      </c>
      <c r="J1103">
        <v>6.8</v>
      </c>
      <c r="K1103" t="s">
        <v>340</v>
      </c>
      <c r="L1103" t="s">
        <v>600</v>
      </c>
      <c r="M1103" t="s">
        <v>4295</v>
      </c>
    </row>
    <row r="1104" spans="1:15" x14ac:dyDescent="0.3">
      <c r="A1104" t="s">
        <v>2073</v>
      </c>
      <c r="B1104">
        <v>93</v>
      </c>
      <c r="C1104">
        <v>48114556</v>
      </c>
      <c r="D1104" t="s">
        <v>942</v>
      </c>
      <c r="E1104" t="s">
        <v>9474</v>
      </c>
      <c r="F1104" t="s">
        <v>13</v>
      </c>
      <c r="G1104" t="s">
        <v>14</v>
      </c>
      <c r="H1104">
        <v>26000000</v>
      </c>
      <c r="I1104">
        <v>2004</v>
      </c>
      <c r="J1104">
        <v>4.3</v>
      </c>
      <c r="K1104" t="s">
        <v>600</v>
      </c>
      <c r="L1104" t="s">
        <v>6304</v>
      </c>
      <c r="M1104" t="s">
        <v>455</v>
      </c>
      <c r="N1104" t="s">
        <v>6856</v>
      </c>
    </row>
    <row r="1105" spans="1:15" x14ac:dyDescent="0.3">
      <c r="A1105" t="s">
        <v>2075</v>
      </c>
      <c r="B1105">
        <v>94</v>
      </c>
      <c r="C1105">
        <v>50648679</v>
      </c>
      <c r="D1105" t="s">
        <v>803</v>
      </c>
      <c r="E1105" t="s">
        <v>9475</v>
      </c>
      <c r="F1105" t="s">
        <v>13</v>
      </c>
      <c r="G1105" t="s">
        <v>525</v>
      </c>
      <c r="H1105">
        <v>45000000</v>
      </c>
      <c r="I1105">
        <v>2007</v>
      </c>
      <c r="J1105">
        <v>6.3</v>
      </c>
      <c r="K1105" t="s">
        <v>476</v>
      </c>
      <c r="L1105" t="s">
        <v>2271</v>
      </c>
      <c r="M1105" t="s">
        <v>4295</v>
      </c>
      <c r="N1105" t="s">
        <v>3630</v>
      </c>
    </row>
    <row r="1106" spans="1:15" x14ac:dyDescent="0.3">
      <c r="A1106" t="s">
        <v>583</v>
      </c>
      <c r="B1106">
        <v>117</v>
      </c>
      <c r="C1106">
        <v>46280507</v>
      </c>
      <c r="D1106" t="s">
        <v>606</v>
      </c>
      <c r="E1106" t="s">
        <v>9476</v>
      </c>
      <c r="F1106" t="s">
        <v>13</v>
      </c>
      <c r="G1106" t="s">
        <v>14</v>
      </c>
      <c r="H1106">
        <v>40000000</v>
      </c>
      <c r="I1106">
        <v>2014</v>
      </c>
      <c r="J1106">
        <v>6.5</v>
      </c>
      <c r="K1106" t="s">
        <v>600</v>
      </c>
      <c r="L1106" t="s">
        <v>6856</v>
      </c>
    </row>
    <row r="1107" spans="1:15" x14ac:dyDescent="0.3">
      <c r="A1107" t="s">
        <v>1648</v>
      </c>
      <c r="B1107">
        <v>112</v>
      </c>
      <c r="C1107">
        <v>38360195</v>
      </c>
      <c r="D1107" t="s">
        <v>1911</v>
      </c>
      <c r="E1107" t="s">
        <v>9477</v>
      </c>
      <c r="F1107" t="s">
        <v>13</v>
      </c>
      <c r="G1107" t="s">
        <v>14</v>
      </c>
      <c r="H1107">
        <v>45000000</v>
      </c>
      <c r="I1107">
        <v>2006</v>
      </c>
      <c r="J1107">
        <v>6.4</v>
      </c>
      <c r="K1107" t="s">
        <v>340</v>
      </c>
      <c r="L1107" t="s">
        <v>600</v>
      </c>
      <c r="M1107" t="s">
        <v>1224</v>
      </c>
    </row>
    <row r="1108" spans="1:15" x14ac:dyDescent="0.3">
      <c r="A1108" t="s">
        <v>1747</v>
      </c>
      <c r="B1108">
        <v>111</v>
      </c>
      <c r="C1108">
        <v>46815748</v>
      </c>
      <c r="D1108" t="s">
        <v>1197</v>
      </c>
      <c r="E1108" t="s">
        <v>9478</v>
      </c>
      <c r="F1108" t="s">
        <v>13</v>
      </c>
      <c r="G1108" t="s">
        <v>14</v>
      </c>
      <c r="H1108">
        <v>45000000</v>
      </c>
      <c r="I1108">
        <v>1994</v>
      </c>
      <c r="J1108">
        <v>6.3</v>
      </c>
      <c r="K1108" t="s">
        <v>476</v>
      </c>
      <c r="L1108" t="s">
        <v>340</v>
      </c>
      <c r="M1108" t="s">
        <v>8356</v>
      </c>
      <c r="N1108" t="s">
        <v>3630</v>
      </c>
    </row>
    <row r="1109" spans="1:15" x14ac:dyDescent="0.3">
      <c r="A1109" t="s">
        <v>714</v>
      </c>
      <c r="B1109">
        <v>96</v>
      </c>
      <c r="C1109">
        <v>35617599</v>
      </c>
      <c r="D1109" t="s">
        <v>2080</v>
      </c>
      <c r="E1109" t="s">
        <v>9479</v>
      </c>
      <c r="F1109" t="s">
        <v>13</v>
      </c>
      <c r="G1109" t="s">
        <v>14</v>
      </c>
      <c r="H1109">
        <v>45000000</v>
      </c>
      <c r="I1109">
        <v>1995</v>
      </c>
      <c r="J1109">
        <v>5.9</v>
      </c>
      <c r="K1109" t="s">
        <v>1224</v>
      </c>
      <c r="L1109" t="s">
        <v>6304</v>
      </c>
      <c r="M1109" t="s">
        <v>455</v>
      </c>
    </row>
    <row r="1110" spans="1:15" x14ac:dyDescent="0.3">
      <c r="A1110" t="s">
        <v>272</v>
      </c>
      <c r="B1110">
        <v>141</v>
      </c>
      <c r="C1110">
        <v>47307550</v>
      </c>
      <c r="D1110" t="s">
        <v>773</v>
      </c>
      <c r="E1110" t="s">
        <v>9480</v>
      </c>
      <c r="F1110" t="s">
        <v>13</v>
      </c>
      <c r="G1110" t="s">
        <v>14</v>
      </c>
      <c r="H1110">
        <v>45000000</v>
      </c>
      <c r="I1110">
        <v>2012</v>
      </c>
      <c r="J1110">
        <v>6.5</v>
      </c>
      <c r="K1110" t="s">
        <v>8356</v>
      </c>
      <c r="L1110" t="s">
        <v>1224</v>
      </c>
      <c r="M1110" t="s">
        <v>3630</v>
      </c>
    </row>
    <row r="1111" spans="1:15" x14ac:dyDescent="0.3">
      <c r="A1111" t="s">
        <v>2083</v>
      </c>
      <c r="B1111">
        <v>94</v>
      </c>
      <c r="C1111">
        <v>32003620</v>
      </c>
      <c r="D1111" t="s">
        <v>123</v>
      </c>
      <c r="E1111" t="s">
        <v>9481</v>
      </c>
      <c r="F1111" t="s">
        <v>13</v>
      </c>
      <c r="G1111" t="s">
        <v>14</v>
      </c>
      <c r="H1111">
        <v>25000000</v>
      </c>
      <c r="I1111">
        <v>2004</v>
      </c>
      <c r="J1111">
        <v>6.5</v>
      </c>
      <c r="K1111" t="s">
        <v>476</v>
      </c>
      <c r="L1111" t="s">
        <v>8356</v>
      </c>
      <c r="M1111" t="s">
        <v>3630</v>
      </c>
    </row>
    <row r="1112" spans="1:15" x14ac:dyDescent="0.3">
      <c r="A1112" t="s">
        <v>2085</v>
      </c>
      <c r="B1112">
        <v>87</v>
      </c>
      <c r="C1112">
        <v>27972410</v>
      </c>
      <c r="D1112" t="s">
        <v>584</v>
      </c>
      <c r="E1112" t="s">
        <v>9482</v>
      </c>
      <c r="F1112" t="s">
        <v>13</v>
      </c>
      <c r="G1112" t="s">
        <v>21</v>
      </c>
      <c r="H1112">
        <v>35000000</v>
      </c>
      <c r="I1112">
        <v>2003</v>
      </c>
      <c r="J1112">
        <v>6.1</v>
      </c>
      <c r="K1112" t="s">
        <v>476</v>
      </c>
      <c r="L1112" t="s">
        <v>340</v>
      </c>
      <c r="M1112" t="s">
        <v>600</v>
      </c>
    </row>
    <row r="1113" spans="1:15" x14ac:dyDescent="0.3">
      <c r="A1113" t="s">
        <v>2087</v>
      </c>
      <c r="B1113">
        <v>88</v>
      </c>
      <c r="C1113">
        <v>28133159</v>
      </c>
      <c r="D1113" t="s">
        <v>102</v>
      </c>
      <c r="E1113" t="s">
        <v>9483</v>
      </c>
      <c r="F1113" t="s">
        <v>13</v>
      </c>
      <c r="G1113" t="s">
        <v>14</v>
      </c>
      <c r="H1113">
        <v>50000000</v>
      </c>
      <c r="I1113">
        <v>2006</v>
      </c>
      <c r="J1113">
        <v>5.9</v>
      </c>
      <c r="K1113" t="s">
        <v>340</v>
      </c>
      <c r="L1113" t="s">
        <v>4022</v>
      </c>
      <c r="M1113" t="s">
        <v>600</v>
      </c>
      <c r="N1113" t="s">
        <v>6304</v>
      </c>
      <c r="O1113" t="s">
        <v>455</v>
      </c>
    </row>
    <row r="1114" spans="1:15" x14ac:dyDescent="0.3">
      <c r="A1114" t="s">
        <v>2089</v>
      </c>
      <c r="B1114">
        <v>177</v>
      </c>
      <c r="C1114">
        <v>27400000</v>
      </c>
      <c r="D1114" t="s">
        <v>30</v>
      </c>
      <c r="E1114" t="s">
        <v>9484</v>
      </c>
      <c r="F1114" t="s">
        <v>13</v>
      </c>
      <c r="G1114" t="s">
        <v>14</v>
      </c>
      <c r="H1114">
        <v>40000000</v>
      </c>
      <c r="I1114">
        <v>1984</v>
      </c>
      <c r="J1114">
        <v>6.6</v>
      </c>
      <c r="K1114" t="s">
        <v>476</v>
      </c>
      <c r="L1114" t="s">
        <v>340</v>
      </c>
      <c r="M1114" t="s">
        <v>4295</v>
      </c>
    </row>
    <row r="1115" spans="1:15" x14ac:dyDescent="0.3">
      <c r="A1115" t="s">
        <v>2091</v>
      </c>
      <c r="B1115">
        <v>133</v>
      </c>
      <c r="C1115">
        <v>24343673</v>
      </c>
      <c r="D1115" t="s">
        <v>2092</v>
      </c>
      <c r="E1115" t="s">
        <v>9485</v>
      </c>
      <c r="F1115" t="s">
        <v>13</v>
      </c>
      <c r="G1115" t="s">
        <v>14</v>
      </c>
      <c r="H1115">
        <v>45000000</v>
      </c>
      <c r="I1115">
        <v>2007</v>
      </c>
      <c r="J1115">
        <v>7.4</v>
      </c>
      <c r="K1115" t="s">
        <v>1224</v>
      </c>
      <c r="L1115" t="s">
        <v>455</v>
      </c>
      <c r="M1115" t="s">
        <v>6060</v>
      </c>
      <c r="N1115" t="s">
        <v>6856</v>
      </c>
    </row>
    <row r="1116" spans="1:15" x14ac:dyDescent="0.3">
      <c r="A1116" t="s">
        <v>18</v>
      </c>
      <c r="B1116">
        <v>119</v>
      </c>
      <c r="C1116">
        <v>22877808</v>
      </c>
      <c r="D1116" t="s">
        <v>80</v>
      </c>
      <c r="E1116" t="s">
        <v>9486</v>
      </c>
      <c r="F1116" t="s">
        <v>13</v>
      </c>
      <c r="G1116" t="s">
        <v>14</v>
      </c>
      <c r="H1116">
        <v>35000000</v>
      </c>
      <c r="I1116">
        <v>2008</v>
      </c>
      <c r="J1116">
        <v>7.3</v>
      </c>
      <c r="K1116" t="s">
        <v>1224</v>
      </c>
      <c r="L1116" t="s">
        <v>6856</v>
      </c>
    </row>
    <row r="1117" spans="1:15" x14ac:dyDescent="0.3">
      <c r="A1117" t="s">
        <v>377</v>
      </c>
      <c r="B1117">
        <v>102</v>
      </c>
      <c r="C1117">
        <v>36883539</v>
      </c>
      <c r="D1117" t="s">
        <v>163</v>
      </c>
      <c r="E1117" t="s">
        <v>9487</v>
      </c>
      <c r="F1117" t="s">
        <v>13</v>
      </c>
      <c r="G1117" t="s">
        <v>275</v>
      </c>
      <c r="H1117">
        <v>52000000</v>
      </c>
      <c r="I1117">
        <v>2006</v>
      </c>
      <c r="J1117">
        <v>6.6</v>
      </c>
      <c r="K1117" t="s">
        <v>476</v>
      </c>
      <c r="L1117" t="s">
        <v>8356</v>
      </c>
      <c r="M1117" t="s">
        <v>1224</v>
      </c>
      <c r="N1117" t="s">
        <v>3630</v>
      </c>
    </row>
    <row r="1118" spans="1:15" x14ac:dyDescent="0.3">
      <c r="A1118" t="s">
        <v>2096</v>
      </c>
      <c r="B1118">
        <v>101</v>
      </c>
      <c r="C1118">
        <v>22531698</v>
      </c>
      <c r="D1118" t="s">
        <v>85</v>
      </c>
      <c r="E1118" t="s">
        <v>9488</v>
      </c>
      <c r="F1118" t="s">
        <v>13</v>
      </c>
      <c r="G1118" t="s">
        <v>525</v>
      </c>
      <c r="H1118">
        <v>70000000</v>
      </c>
      <c r="I1118">
        <v>2008</v>
      </c>
      <c r="J1118">
        <v>5.6</v>
      </c>
      <c r="K1118" t="s">
        <v>476</v>
      </c>
      <c r="L1118" t="s">
        <v>340</v>
      </c>
      <c r="M1118" t="s">
        <v>4295</v>
      </c>
      <c r="N1118" t="s">
        <v>3630</v>
      </c>
    </row>
    <row r="1119" spans="1:15" x14ac:dyDescent="0.3">
      <c r="A1119" t="s">
        <v>2098</v>
      </c>
      <c r="B1119">
        <v>91</v>
      </c>
      <c r="C1119">
        <v>20400913</v>
      </c>
      <c r="D1119" t="s">
        <v>1278</v>
      </c>
      <c r="E1119" t="s">
        <v>9489</v>
      </c>
      <c r="F1119" t="s">
        <v>13</v>
      </c>
      <c r="G1119" t="s">
        <v>14</v>
      </c>
      <c r="H1119">
        <v>45000000</v>
      </c>
      <c r="I1119">
        <v>1996</v>
      </c>
      <c r="J1119">
        <v>5.3</v>
      </c>
      <c r="K1119" t="s">
        <v>476</v>
      </c>
      <c r="L1119" t="s">
        <v>600</v>
      </c>
      <c r="M1119" t="s">
        <v>8356</v>
      </c>
      <c r="N1119" t="s">
        <v>1224</v>
      </c>
      <c r="O1119" t="s">
        <v>3630</v>
      </c>
    </row>
    <row r="1120" spans="1:15" x14ac:dyDescent="0.3">
      <c r="A1120" t="s">
        <v>1503</v>
      </c>
      <c r="B1120">
        <v>117</v>
      </c>
      <c r="C1120">
        <v>20101861</v>
      </c>
      <c r="D1120" t="s">
        <v>893</v>
      </c>
      <c r="E1120" t="s">
        <v>9490</v>
      </c>
      <c r="F1120" t="s">
        <v>13</v>
      </c>
      <c r="G1120" t="s">
        <v>14</v>
      </c>
      <c r="H1120">
        <v>45000000</v>
      </c>
      <c r="I1120">
        <v>1996</v>
      </c>
      <c r="J1120">
        <v>6</v>
      </c>
      <c r="K1120" t="s">
        <v>600</v>
      </c>
      <c r="L1120" t="s">
        <v>6856</v>
      </c>
      <c r="M1120" t="s">
        <v>4295</v>
      </c>
    </row>
    <row r="1121" spans="1:15" x14ac:dyDescent="0.3">
      <c r="A1121" t="s">
        <v>2101</v>
      </c>
      <c r="B1121">
        <v>86</v>
      </c>
      <c r="C1121">
        <v>25200412</v>
      </c>
      <c r="D1121" t="s">
        <v>2102</v>
      </c>
      <c r="E1121" t="s">
        <v>9491</v>
      </c>
      <c r="F1121" t="s">
        <v>13</v>
      </c>
      <c r="G1121" t="s">
        <v>14</v>
      </c>
      <c r="H1121">
        <v>45000000</v>
      </c>
      <c r="I1121">
        <v>2009</v>
      </c>
      <c r="J1121">
        <v>5.4</v>
      </c>
      <c r="K1121" t="s">
        <v>340</v>
      </c>
      <c r="L1121" t="s">
        <v>600</v>
      </c>
      <c r="M1121" t="s">
        <v>6304</v>
      </c>
      <c r="N1121" t="s">
        <v>455</v>
      </c>
      <c r="O1121" t="s">
        <v>4295</v>
      </c>
    </row>
    <row r="1122" spans="1:15" x14ac:dyDescent="0.3">
      <c r="A1122" t="s">
        <v>2104</v>
      </c>
      <c r="B1122">
        <v>124</v>
      </c>
      <c r="C1122">
        <v>19719930</v>
      </c>
      <c r="D1122" t="s">
        <v>780</v>
      </c>
      <c r="E1122" t="s">
        <v>9492</v>
      </c>
      <c r="F1122" t="s">
        <v>13</v>
      </c>
      <c r="G1122" t="s">
        <v>14</v>
      </c>
      <c r="H1122">
        <v>45000000</v>
      </c>
      <c r="I1122">
        <v>2001</v>
      </c>
      <c r="J1122">
        <v>6.8</v>
      </c>
      <c r="K1122" t="s">
        <v>8356</v>
      </c>
      <c r="L1122" t="s">
        <v>1224</v>
      </c>
      <c r="M1122" t="s">
        <v>8357</v>
      </c>
      <c r="N1122" t="s">
        <v>3630</v>
      </c>
    </row>
    <row r="1123" spans="1:15" x14ac:dyDescent="0.3">
      <c r="A1123" t="s">
        <v>2106</v>
      </c>
      <c r="B1123">
        <v>134</v>
      </c>
      <c r="C1123">
        <v>19377727</v>
      </c>
      <c r="D1123" t="s">
        <v>2107</v>
      </c>
      <c r="E1123" t="s">
        <v>9493</v>
      </c>
      <c r="F1123" t="s">
        <v>13</v>
      </c>
      <c r="G1123" t="s">
        <v>14</v>
      </c>
      <c r="H1123">
        <v>45000000</v>
      </c>
      <c r="I1123">
        <v>2005</v>
      </c>
      <c r="J1123">
        <v>6.4</v>
      </c>
      <c r="K1123" t="s">
        <v>600</v>
      </c>
      <c r="L1123" t="s">
        <v>6060</v>
      </c>
    </row>
    <row r="1124" spans="1:15" x14ac:dyDescent="0.3">
      <c r="A1124" t="s">
        <v>897</v>
      </c>
      <c r="B1124">
        <v>95</v>
      </c>
      <c r="C1124">
        <v>13401683</v>
      </c>
      <c r="D1124" t="s">
        <v>231</v>
      </c>
      <c r="E1124" t="s">
        <v>8804</v>
      </c>
      <c r="F1124" t="s">
        <v>13</v>
      </c>
      <c r="G1124" t="s">
        <v>21</v>
      </c>
      <c r="H1124">
        <v>35000000</v>
      </c>
      <c r="I1124">
        <v>2012</v>
      </c>
      <c r="J1124">
        <v>7.1</v>
      </c>
      <c r="K1124" t="s">
        <v>476</v>
      </c>
      <c r="L1124" t="s">
        <v>4295</v>
      </c>
    </row>
    <row r="1125" spans="1:15" x14ac:dyDescent="0.3">
      <c r="A1125" t="s">
        <v>2109</v>
      </c>
      <c r="B1125">
        <v>100</v>
      </c>
      <c r="C1125">
        <v>17300889</v>
      </c>
      <c r="D1125" t="s">
        <v>871</v>
      </c>
      <c r="E1125" t="s">
        <v>9494</v>
      </c>
      <c r="F1125" t="s">
        <v>13</v>
      </c>
      <c r="G1125" t="s">
        <v>133</v>
      </c>
      <c r="H1125">
        <v>45000000</v>
      </c>
      <c r="I1125">
        <v>1996</v>
      </c>
      <c r="J1125">
        <v>4.9000000000000004</v>
      </c>
      <c r="K1125" t="s">
        <v>476</v>
      </c>
      <c r="L1125" t="s">
        <v>340</v>
      </c>
      <c r="M1125" t="s">
        <v>600</v>
      </c>
      <c r="N1125" t="s">
        <v>455</v>
      </c>
    </row>
    <row r="1126" spans="1:15" x14ac:dyDescent="0.3">
      <c r="A1126" t="s">
        <v>2111</v>
      </c>
      <c r="B1126">
        <v>220</v>
      </c>
      <c r="C1126">
        <v>15527125</v>
      </c>
      <c r="D1126" t="s">
        <v>1442</v>
      </c>
      <c r="E1126" t="s">
        <v>9495</v>
      </c>
      <c r="F1126" t="s">
        <v>13</v>
      </c>
      <c r="G1126" t="s">
        <v>14</v>
      </c>
      <c r="H1126">
        <v>57000000</v>
      </c>
      <c r="I1126">
        <v>2000</v>
      </c>
      <c r="J1126">
        <v>5.8</v>
      </c>
      <c r="K1126" t="s">
        <v>1224</v>
      </c>
      <c r="L1126" t="s">
        <v>6856</v>
      </c>
      <c r="M1126" t="s">
        <v>5244</v>
      </c>
    </row>
    <row r="1127" spans="1:15" x14ac:dyDescent="0.3">
      <c r="A1127" t="s">
        <v>272</v>
      </c>
      <c r="B1127">
        <v>212</v>
      </c>
      <c r="C1127">
        <v>13560960</v>
      </c>
      <c r="D1127" t="s">
        <v>2113</v>
      </c>
      <c r="E1127" t="s">
        <v>9496</v>
      </c>
      <c r="F1127" t="s">
        <v>13</v>
      </c>
      <c r="G1127" t="s">
        <v>14</v>
      </c>
      <c r="H1127">
        <v>50000000</v>
      </c>
      <c r="I1127">
        <v>1995</v>
      </c>
      <c r="J1127">
        <v>7.1</v>
      </c>
      <c r="K1127" t="s">
        <v>4657</v>
      </c>
      <c r="L1127" t="s">
        <v>1224</v>
      </c>
      <c r="M1127" t="s">
        <v>7881</v>
      </c>
    </row>
    <row r="1128" spans="1:15" x14ac:dyDescent="0.3">
      <c r="A1128" t="s">
        <v>1366</v>
      </c>
      <c r="B1128">
        <v>128</v>
      </c>
      <c r="C1128">
        <v>15523168</v>
      </c>
      <c r="D1128" t="s">
        <v>303</v>
      </c>
      <c r="E1128" t="s">
        <v>9497</v>
      </c>
      <c r="F1128" t="s">
        <v>13</v>
      </c>
      <c r="G1128" t="s">
        <v>525</v>
      </c>
      <c r="H1128">
        <v>45000000</v>
      </c>
      <c r="I1128">
        <v>2010</v>
      </c>
      <c r="J1128">
        <v>7.2</v>
      </c>
      <c r="K1128" t="s">
        <v>8357</v>
      </c>
      <c r="L1128" t="s">
        <v>3630</v>
      </c>
    </row>
    <row r="1129" spans="1:15" x14ac:dyDescent="0.3">
      <c r="A1129" t="s">
        <v>190</v>
      </c>
      <c r="B1129">
        <v>106</v>
      </c>
      <c r="C1129">
        <v>11146409</v>
      </c>
      <c r="D1129" t="s">
        <v>1237</v>
      </c>
      <c r="E1129" t="s">
        <v>9498</v>
      </c>
      <c r="F1129" t="s">
        <v>13</v>
      </c>
      <c r="G1129" t="s">
        <v>14</v>
      </c>
      <c r="H1129">
        <v>45000000</v>
      </c>
      <c r="I1129">
        <v>1998</v>
      </c>
      <c r="J1129">
        <v>6</v>
      </c>
      <c r="K1129" t="s">
        <v>476</v>
      </c>
      <c r="L1129" t="s">
        <v>340</v>
      </c>
      <c r="M1129" t="s">
        <v>2271</v>
      </c>
      <c r="N1129" t="s">
        <v>4295</v>
      </c>
    </row>
    <row r="1130" spans="1:15" x14ac:dyDescent="0.3">
      <c r="A1130" t="s">
        <v>1805</v>
      </c>
      <c r="B1130">
        <v>160</v>
      </c>
      <c r="C1130">
        <v>7916887</v>
      </c>
      <c r="D1130" t="s">
        <v>2117</v>
      </c>
      <c r="E1130" t="s">
        <v>9499</v>
      </c>
      <c r="F1130" t="s">
        <v>13</v>
      </c>
      <c r="G1130" t="s">
        <v>14</v>
      </c>
      <c r="H1130">
        <v>45000000</v>
      </c>
      <c r="I1130">
        <v>2008</v>
      </c>
      <c r="J1130">
        <v>6</v>
      </c>
      <c r="K1130" t="s">
        <v>476</v>
      </c>
      <c r="L1130" t="s">
        <v>8356</v>
      </c>
      <c r="M1130" t="s">
        <v>1224</v>
      </c>
      <c r="N1130" t="s">
        <v>3630</v>
      </c>
      <c r="O1130" t="s">
        <v>8358</v>
      </c>
    </row>
    <row r="1131" spans="1:15" x14ac:dyDescent="0.3">
      <c r="A1131" t="s">
        <v>707</v>
      </c>
      <c r="B1131">
        <v>114</v>
      </c>
      <c r="C1131">
        <v>6565495</v>
      </c>
      <c r="D1131" t="s">
        <v>80</v>
      </c>
      <c r="E1131" t="s">
        <v>9500</v>
      </c>
      <c r="F1131" t="s">
        <v>710</v>
      </c>
      <c r="G1131" t="s">
        <v>319</v>
      </c>
      <c r="H1131">
        <v>45000000</v>
      </c>
      <c r="I1131">
        <v>2006</v>
      </c>
      <c r="J1131">
        <v>7</v>
      </c>
      <c r="K1131" t="s">
        <v>1224</v>
      </c>
      <c r="L1131" t="s">
        <v>6856</v>
      </c>
    </row>
    <row r="1132" spans="1:15" x14ac:dyDescent="0.3">
      <c r="A1132" t="s">
        <v>2120</v>
      </c>
      <c r="B1132">
        <v>99</v>
      </c>
      <c r="C1132">
        <v>15279680</v>
      </c>
      <c r="D1132" t="s">
        <v>123</v>
      </c>
      <c r="E1132" t="s">
        <v>9501</v>
      </c>
      <c r="F1132" t="s">
        <v>13</v>
      </c>
      <c r="G1132" t="s">
        <v>14</v>
      </c>
      <c r="H1132">
        <v>40000000</v>
      </c>
      <c r="I1132">
        <v>2008</v>
      </c>
      <c r="J1132">
        <v>5.4</v>
      </c>
      <c r="K1132" t="s">
        <v>476</v>
      </c>
      <c r="L1132" t="s">
        <v>8356</v>
      </c>
      <c r="M1132" t="s">
        <v>3630</v>
      </c>
    </row>
    <row r="1133" spans="1:15" x14ac:dyDescent="0.3">
      <c r="A1133" t="s">
        <v>62</v>
      </c>
      <c r="B1133">
        <v>74</v>
      </c>
      <c r="C1133">
        <v>7262288</v>
      </c>
      <c r="D1133" t="s">
        <v>2122</v>
      </c>
      <c r="E1133" t="s">
        <v>9502</v>
      </c>
      <c r="F1133" t="s">
        <v>13</v>
      </c>
      <c r="G1133" t="s">
        <v>14</v>
      </c>
      <c r="H1133">
        <v>40000000</v>
      </c>
      <c r="I1133">
        <v>2002</v>
      </c>
      <c r="J1133">
        <v>6.5</v>
      </c>
      <c r="K1133" t="s">
        <v>600</v>
      </c>
      <c r="L1133" t="s">
        <v>8356</v>
      </c>
      <c r="M1133" t="s">
        <v>3630</v>
      </c>
    </row>
    <row r="1134" spans="1:15" x14ac:dyDescent="0.3">
      <c r="A1134" t="s">
        <v>134</v>
      </c>
      <c r="B1134">
        <v>139</v>
      </c>
      <c r="C1134">
        <v>4584886</v>
      </c>
      <c r="D1134" t="s">
        <v>80</v>
      </c>
      <c r="E1134" t="s">
        <v>9503</v>
      </c>
      <c r="F1134" t="s">
        <v>13</v>
      </c>
      <c r="G1134" t="s">
        <v>14</v>
      </c>
      <c r="H1134">
        <v>45000000</v>
      </c>
      <c r="I1134">
        <v>2007</v>
      </c>
      <c r="J1134">
        <v>6.4</v>
      </c>
      <c r="K1134" t="s">
        <v>1224</v>
      </c>
      <c r="L1134" t="s">
        <v>6856</v>
      </c>
    </row>
    <row r="1135" spans="1:15" x14ac:dyDescent="0.3">
      <c r="A1135" t="s">
        <v>8351</v>
      </c>
      <c r="B1135">
        <v>52</v>
      </c>
      <c r="C1135" t="s">
        <v>8351</v>
      </c>
      <c r="D1135" t="s">
        <v>2125</v>
      </c>
      <c r="E1135" t="s">
        <v>9504</v>
      </c>
      <c r="F1135" t="s">
        <v>524</v>
      </c>
      <c r="G1135" t="s">
        <v>525</v>
      </c>
      <c r="H1135" t="s">
        <v>8351</v>
      </c>
      <c r="I1135" t="s">
        <v>8351</v>
      </c>
      <c r="J1135">
        <v>8.3000000000000007</v>
      </c>
      <c r="K1135" t="s">
        <v>1224</v>
      </c>
      <c r="L1135" t="s">
        <v>455</v>
      </c>
      <c r="M1135" t="s">
        <v>2271</v>
      </c>
      <c r="N1135" t="s">
        <v>8357</v>
      </c>
    </row>
    <row r="1136" spans="1:15" x14ac:dyDescent="0.3">
      <c r="A1136" t="s">
        <v>2127</v>
      </c>
      <c r="B1136">
        <v>103</v>
      </c>
      <c r="C1136">
        <v>2154540</v>
      </c>
      <c r="D1136" t="s">
        <v>23</v>
      </c>
      <c r="E1136" t="s">
        <v>9505</v>
      </c>
      <c r="F1136" t="s">
        <v>13</v>
      </c>
      <c r="G1136" t="s">
        <v>14</v>
      </c>
      <c r="H1136">
        <v>45000000</v>
      </c>
      <c r="I1136">
        <v>1997</v>
      </c>
      <c r="J1136">
        <v>4.9000000000000004</v>
      </c>
      <c r="K1136" t="s">
        <v>476</v>
      </c>
      <c r="L1136" t="s">
        <v>3630</v>
      </c>
    </row>
    <row r="1137" spans="1:16" x14ac:dyDescent="0.3">
      <c r="A1137" t="s">
        <v>2129</v>
      </c>
      <c r="B1137">
        <v>101</v>
      </c>
      <c r="C1137">
        <v>8129455</v>
      </c>
      <c r="D1137" t="s">
        <v>491</v>
      </c>
      <c r="E1137" t="s">
        <v>9506</v>
      </c>
      <c r="F1137" t="s">
        <v>13</v>
      </c>
      <c r="G1137" t="s">
        <v>14</v>
      </c>
      <c r="H1137">
        <v>45000000</v>
      </c>
      <c r="I1137">
        <v>2011</v>
      </c>
      <c r="J1137">
        <v>6.3</v>
      </c>
      <c r="K1137" t="s">
        <v>476</v>
      </c>
      <c r="L1137" t="s">
        <v>340</v>
      </c>
      <c r="M1137" t="s">
        <v>600</v>
      </c>
      <c r="N1137" t="s">
        <v>8356</v>
      </c>
    </row>
    <row r="1138" spans="1:16" x14ac:dyDescent="0.3">
      <c r="A1138" t="s">
        <v>2131</v>
      </c>
      <c r="B1138">
        <v>91</v>
      </c>
      <c r="C1138" t="s">
        <v>8351</v>
      </c>
      <c r="D1138" t="s">
        <v>2132</v>
      </c>
      <c r="E1138" t="s">
        <v>9507</v>
      </c>
      <c r="F1138" t="s">
        <v>13</v>
      </c>
      <c r="G1138" t="s">
        <v>14</v>
      </c>
      <c r="H1138">
        <v>65000000</v>
      </c>
      <c r="I1138">
        <v>2012</v>
      </c>
      <c r="J1138">
        <v>1.7</v>
      </c>
      <c r="K1138" t="s">
        <v>476</v>
      </c>
      <c r="L1138" t="s">
        <v>4022</v>
      </c>
      <c r="M1138" t="s">
        <v>600</v>
      </c>
      <c r="N1138" t="s">
        <v>6304</v>
      </c>
      <c r="O1138" t="s">
        <v>455</v>
      </c>
    </row>
    <row r="1139" spans="1:16" x14ac:dyDescent="0.3">
      <c r="A1139" t="s">
        <v>2134</v>
      </c>
      <c r="B1139">
        <v>130</v>
      </c>
      <c r="C1139">
        <v>136019448</v>
      </c>
      <c r="D1139" t="s">
        <v>2135</v>
      </c>
      <c r="E1139" t="s">
        <v>9508</v>
      </c>
      <c r="F1139" t="s">
        <v>13</v>
      </c>
      <c r="G1139" t="s">
        <v>14</v>
      </c>
      <c r="H1139">
        <v>44500000</v>
      </c>
      <c r="I1139">
        <v>2012</v>
      </c>
      <c r="J1139">
        <v>7.7</v>
      </c>
      <c r="K1139" t="s">
        <v>4657</v>
      </c>
      <c r="L1139" t="s">
        <v>1224</v>
      </c>
      <c r="M1139" t="s">
        <v>7881</v>
      </c>
      <c r="N1139" t="s">
        <v>3630</v>
      </c>
    </row>
    <row r="1140" spans="1:16" x14ac:dyDescent="0.3">
      <c r="A1140" t="s">
        <v>879</v>
      </c>
      <c r="B1140">
        <v>130</v>
      </c>
      <c r="C1140">
        <v>183875760</v>
      </c>
      <c r="D1140" t="s">
        <v>2137</v>
      </c>
      <c r="E1140" t="s">
        <v>9509</v>
      </c>
      <c r="F1140" t="s">
        <v>13</v>
      </c>
      <c r="G1140" t="s">
        <v>14</v>
      </c>
      <c r="H1140">
        <v>44000000</v>
      </c>
      <c r="I1140">
        <v>1993</v>
      </c>
      <c r="J1140">
        <v>7.8</v>
      </c>
      <c r="K1140" t="s">
        <v>476</v>
      </c>
      <c r="L1140" t="s">
        <v>340</v>
      </c>
      <c r="M1140" t="s">
        <v>8356</v>
      </c>
      <c r="N1140" t="s">
        <v>1224</v>
      </c>
      <c r="O1140" t="s">
        <v>8357</v>
      </c>
      <c r="P1140" t="s">
        <v>3630</v>
      </c>
    </row>
    <row r="1141" spans="1:16" x14ac:dyDescent="0.3">
      <c r="A1141" t="s">
        <v>1126</v>
      </c>
      <c r="B1141">
        <v>110</v>
      </c>
      <c r="C1141">
        <v>67061228</v>
      </c>
      <c r="D1141" t="s">
        <v>510</v>
      </c>
      <c r="E1141" t="s">
        <v>9510</v>
      </c>
      <c r="F1141" t="s">
        <v>13</v>
      </c>
      <c r="G1141" t="s">
        <v>14</v>
      </c>
      <c r="H1141">
        <v>40000000</v>
      </c>
      <c r="I1141">
        <v>2010</v>
      </c>
      <c r="J1141">
        <v>5.5</v>
      </c>
      <c r="K1141" t="s">
        <v>476</v>
      </c>
      <c r="L1141" t="s">
        <v>600</v>
      </c>
      <c r="M1141" t="s">
        <v>6856</v>
      </c>
    </row>
    <row r="1142" spans="1:16" x14ac:dyDescent="0.3">
      <c r="A1142" t="s">
        <v>1120</v>
      </c>
      <c r="B1142">
        <v>147</v>
      </c>
      <c r="C1142">
        <v>53300852</v>
      </c>
      <c r="D1142" t="s">
        <v>773</v>
      </c>
      <c r="E1142" t="s">
        <v>9511</v>
      </c>
      <c r="F1142" t="s">
        <v>13</v>
      </c>
      <c r="G1142" t="s">
        <v>14</v>
      </c>
      <c r="H1142">
        <v>44000000</v>
      </c>
      <c r="I1142">
        <v>1996</v>
      </c>
      <c r="J1142">
        <v>7.5</v>
      </c>
      <c r="K1142" t="s">
        <v>8356</v>
      </c>
      <c r="L1142" t="s">
        <v>1224</v>
      </c>
      <c r="M1142" t="s">
        <v>3630</v>
      </c>
    </row>
    <row r="1143" spans="1:16" x14ac:dyDescent="0.3">
      <c r="A1143" t="s">
        <v>2127</v>
      </c>
      <c r="B1143">
        <v>96</v>
      </c>
      <c r="C1143">
        <v>150415432</v>
      </c>
      <c r="D1143" t="s">
        <v>1598</v>
      </c>
      <c r="E1143" t="s">
        <v>9512</v>
      </c>
      <c r="F1143" t="s">
        <v>13</v>
      </c>
      <c r="G1143" t="s">
        <v>14</v>
      </c>
      <c r="H1143">
        <v>44000000</v>
      </c>
      <c r="I1143">
        <v>1985</v>
      </c>
      <c r="J1143">
        <v>6.4</v>
      </c>
      <c r="K1143" t="s">
        <v>476</v>
      </c>
      <c r="L1143" t="s">
        <v>340</v>
      </c>
      <c r="M1143" t="s">
        <v>3630</v>
      </c>
      <c r="N1143" t="s">
        <v>8358</v>
      </c>
    </row>
    <row r="1144" spans="1:16" x14ac:dyDescent="0.3">
      <c r="A1144" t="s">
        <v>2142</v>
      </c>
      <c r="B1144">
        <v>118</v>
      </c>
      <c r="C1144">
        <v>44834712</v>
      </c>
      <c r="D1144" t="s">
        <v>1453</v>
      </c>
      <c r="E1144" t="s">
        <v>9513</v>
      </c>
      <c r="F1144" t="s">
        <v>13</v>
      </c>
      <c r="G1144" t="s">
        <v>14</v>
      </c>
      <c r="H1144">
        <v>44000000</v>
      </c>
      <c r="I1144">
        <v>1996</v>
      </c>
      <c r="J1144">
        <v>5.6</v>
      </c>
      <c r="K1144" t="s">
        <v>1224</v>
      </c>
      <c r="L1144" t="s">
        <v>3630</v>
      </c>
    </row>
    <row r="1145" spans="1:16" x14ac:dyDescent="0.3">
      <c r="A1145" t="s">
        <v>2144</v>
      </c>
      <c r="B1145">
        <v>88</v>
      </c>
      <c r="C1145">
        <v>84300000</v>
      </c>
      <c r="D1145" t="s">
        <v>2145</v>
      </c>
      <c r="E1145" t="s">
        <v>9514</v>
      </c>
      <c r="F1145" t="s">
        <v>13</v>
      </c>
      <c r="G1145" t="s">
        <v>14</v>
      </c>
      <c r="H1145">
        <v>2600000</v>
      </c>
      <c r="I1145">
        <v>1940</v>
      </c>
      <c r="J1145">
        <v>7.5</v>
      </c>
      <c r="K1145" t="s">
        <v>4022</v>
      </c>
      <c r="L1145" t="s">
        <v>6304</v>
      </c>
      <c r="M1145" t="s">
        <v>455</v>
      </c>
      <c r="N1145" t="s">
        <v>6060</v>
      </c>
    </row>
    <row r="1146" spans="1:16" x14ac:dyDescent="0.3">
      <c r="A1146" t="s">
        <v>2147</v>
      </c>
      <c r="B1146">
        <v>325</v>
      </c>
      <c r="C1146">
        <v>1500000</v>
      </c>
      <c r="D1146" t="s">
        <v>2148</v>
      </c>
      <c r="E1146" t="s">
        <v>9515</v>
      </c>
      <c r="F1146" t="s">
        <v>13</v>
      </c>
      <c r="G1146" t="s">
        <v>14</v>
      </c>
      <c r="H1146">
        <v>44000000</v>
      </c>
      <c r="I1146">
        <v>1980</v>
      </c>
      <c r="J1146">
        <v>6.8</v>
      </c>
      <c r="K1146" t="s">
        <v>340</v>
      </c>
      <c r="L1146" t="s">
        <v>1224</v>
      </c>
      <c r="M1146" t="s">
        <v>5244</v>
      </c>
    </row>
    <row r="1147" spans="1:16" x14ac:dyDescent="0.3">
      <c r="A1147" t="s">
        <v>580</v>
      </c>
      <c r="B1147">
        <v>102</v>
      </c>
      <c r="C1147">
        <v>62318875</v>
      </c>
      <c r="D1147" t="s">
        <v>98</v>
      </c>
      <c r="E1147" t="s">
        <v>9516</v>
      </c>
      <c r="F1147" t="s">
        <v>13</v>
      </c>
      <c r="G1147" t="s">
        <v>14</v>
      </c>
      <c r="H1147">
        <v>50000000</v>
      </c>
      <c r="I1147">
        <v>2006</v>
      </c>
      <c r="J1147">
        <v>6.8</v>
      </c>
      <c r="K1147" t="s">
        <v>476</v>
      </c>
      <c r="L1147" t="s">
        <v>340</v>
      </c>
      <c r="M1147" t="s">
        <v>455</v>
      </c>
      <c r="N1147" t="s">
        <v>4295</v>
      </c>
      <c r="O1147" t="s">
        <v>3630</v>
      </c>
    </row>
    <row r="1148" spans="1:16" x14ac:dyDescent="0.3">
      <c r="A1148" t="s">
        <v>2151</v>
      </c>
      <c r="B1148">
        <v>110</v>
      </c>
      <c r="C1148">
        <v>5773519</v>
      </c>
      <c r="D1148" t="s">
        <v>1141</v>
      </c>
      <c r="E1148" t="s">
        <v>9517</v>
      </c>
      <c r="F1148" t="s">
        <v>13</v>
      </c>
      <c r="G1148" t="s">
        <v>14</v>
      </c>
      <c r="H1148">
        <v>40000000</v>
      </c>
      <c r="I1148">
        <v>2015</v>
      </c>
      <c r="J1148">
        <v>6</v>
      </c>
      <c r="K1148" t="s">
        <v>1224</v>
      </c>
      <c r="L1148" t="s">
        <v>2271</v>
      </c>
      <c r="M1148" t="s">
        <v>4295</v>
      </c>
      <c r="N1148" t="s">
        <v>3630</v>
      </c>
    </row>
    <row r="1149" spans="1:16" x14ac:dyDescent="0.3">
      <c r="A1149" t="s">
        <v>2153</v>
      </c>
      <c r="B1149">
        <v>136</v>
      </c>
      <c r="C1149">
        <v>51768623</v>
      </c>
      <c r="D1149" t="s">
        <v>1224</v>
      </c>
      <c r="E1149" t="s">
        <v>9518</v>
      </c>
      <c r="F1149" t="s">
        <v>13</v>
      </c>
      <c r="G1149" t="s">
        <v>14</v>
      </c>
      <c r="H1149">
        <v>43000000</v>
      </c>
      <c r="I1149">
        <v>2000</v>
      </c>
      <c r="J1149">
        <v>7.3</v>
      </c>
      <c r="K1149" t="s">
        <v>1224</v>
      </c>
    </row>
    <row r="1150" spans="1:16" x14ac:dyDescent="0.3">
      <c r="A1150" t="s">
        <v>1180</v>
      </c>
      <c r="B1150">
        <v>103</v>
      </c>
      <c r="C1150">
        <v>37035515</v>
      </c>
      <c r="D1150" t="s">
        <v>912</v>
      </c>
      <c r="E1150" t="s">
        <v>9519</v>
      </c>
      <c r="F1150" t="s">
        <v>13</v>
      </c>
      <c r="G1150" t="s">
        <v>14</v>
      </c>
      <c r="H1150">
        <v>43000000</v>
      </c>
      <c r="I1150">
        <v>2000</v>
      </c>
      <c r="J1150">
        <v>6</v>
      </c>
      <c r="K1150" t="s">
        <v>600</v>
      </c>
      <c r="L1150" t="s">
        <v>1224</v>
      </c>
    </row>
    <row r="1151" spans="1:16" x14ac:dyDescent="0.3">
      <c r="A1151" t="s">
        <v>399</v>
      </c>
      <c r="B1151">
        <v>103</v>
      </c>
      <c r="C1151">
        <v>24520892</v>
      </c>
      <c r="D1151" t="s">
        <v>163</v>
      </c>
      <c r="E1151" t="s">
        <v>9520</v>
      </c>
      <c r="F1151" t="s">
        <v>13</v>
      </c>
      <c r="G1151" t="s">
        <v>525</v>
      </c>
      <c r="H1151">
        <v>45000000</v>
      </c>
      <c r="I1151">
        <v>2005</v>
      </c>
      <c r="J1151">
        <v>7</v>
      </c>
      <c r="K1151" t="s">
        <v>476</v>
      </c>
      <c r="L1151" t="s">
        <v>8356</v>
      </c>
      <c r="M1151" t="s">
        <v>1224</v>
      </c>
      <c r="N1151" t="s">
        <v>3630</v>
      </c>
    </row>
    <row r="1152" spans="1:16" x14ac:dyDescent="0.3">
      <c r="A1152" t="s">
        <v>2157</v>
      </c>
      <c r="B1152">
        <v>90</v>
      </c>
      <c r="C1152">
        <v>24430272</v>
      </c>
      <c r="D1152" t="s">
        <v>606</v>
      </c>
      <c r="E1152" t="s">
        <v>9521</v>
      </c>
      <c r="F1152" t="s">
        <v>13</v>
      </c>
      <c r="G1152" t="s">
        <v>14</v>
      </c>
      <c r="H1152">
        <v>43000000</v>
      </c>
      <c r="I1152">
        <v>2002</v>
      </c>
      <c r="J1152">
        <v>5.0999999999999996</v>
      </c>
      <c r="K1152" t="s">
        <v>600</v>
      </c>
      <c r="L1152" t="s">
        <v>6856</v>
      </c>
    </row>
    <row r="1153" spans="1:15" x14ac:dyDescent="0.3">
      <c r="A1153" t="s">
        <v>805</v>
      </c>
      <c r="B1153">
        <v>154</v>
      </c>
      <c r="C1153">
        <v>158348400</v>
      </c>
      <c r="D1153" t="s">
        <v>701</v>
      </c>
      <c r="E1153" t="s">
        <v>9522</v>
      </c>
      <c r="F1153" t="s">
        <v>13</v>
      </c>
      <c r="G1153" t="s">
        <v>14</v>
      </c>
      <c r="H1153">
        <v>42000000</v>
      </c>
      <c r="I1153">
        <v>1993</v>
      </c>
      <c r="J1153">
        <v>6.8</v>
      </c>
      <c r="K1153" t="s">
        <v>1224</v>
      </c>
      <c r="L1153" t="s">
        <v>8357</v>
      </c>
      <c r="M1153" t="s">
        <v>3630</v>
      </c>
    </row>
    <row r="1154" spans="1:15" x14ac:dyDescent="0.3">
      <c r="A1154" t="s">
        <v>2160</v>
      </c>
      <c r="B1154">
        <v>99</v>
      </c>
      <c r="C1154">
        <v>31136950</v>
      </c>
      <c r="D1154" t="s">
        <v>246</v>
      </c>
      <c r="E1154" t="s">
        <v>9523</v>
      </c>
      <c r="F1154" t="s">
        <v>13</v>
      </c>
      <c r="G1154" t="s">
        <v>14</v>
      </c>
      <c r="H1154">
        <v>44000000</v>
      </c>
      <c r="I1154">
        <v>2010</v>
      </c>
      <c r="J1154">
        <v>6.5</v>
      </c>
      <c r="K1154" t="s">
        <v>1224</v>
      </c>
      <c r="L1154" t="s">
        <v>455</v>
      </c>
      <c r="M1154" t="s">
        <v>6856</v>
      </c>
    </row>
    <row r="1155" spans="1:15" x14ac:dyDescent="0.3">
      <c r="A1155" t="s">
        <v>646</v>
      </c>
      <c r="B1155">
        <v>93</v>
      </c>
      <c r="C1155">
        <v>29113588</v>
      </c>
      <c r="D1155" t="s">
        <v>123</v>
      </c>
      <c r="E1155" t="s">
        <v>9524</v>
      </c>
      <c r="F1155" t="s">
        <v>13</v>
      </c>
      <c r="G1155" t="s">
        <v>14</v>
      </c>
      <c r="H1155">
        <v>40000000</v>
      </c>
      <c r="I1155">
        <v>2011</v>
      </c>
      <c r="J1155">
        <v>6.6</v>
      </c>
      <c r="K1155" t="s">
        <v>476</v>
      </c>
      <c r="L1155" t="s">
        <v>8356</v>
      </c>
      <c r="M1155" t="s">
        <v>3630</v>
      </c>
    </row>
    <row r="1156" spans="1:15" x14ac:dyDescent="0.3">
      <c r="A1156" t="s">
        <v>764</v>
      </c>
      <c r="B1156">
        <v>109</v>
      </c>
      <c r="C1156">
        <v>138447667</v>
      </c>
      <c r="D1156" t="s">
        <v>632</v>
      </c>
      <c r="E1156" t="s">
        <v>9525</v>
      </c>
      <c r="F1156" t="s">
        <v>13</v>
      </c>
      <c r="G1156" t="s">
        <v>14</v>
      </c>
      <c r="H1156">
        <v>42000000</v>
      </c>
      <c r="I1156">
        <v>2012</v>
      </c>
      <c r="J1156">
        <v>7.2</v>
      </c>
      <c r="K1156" t="s">
        <v>476</v>
      </c>
      <c r="L1156" t="s">
        <v>600</v>
      </c>
      <c r="M1156" t="s">
        <v>8356</v>
      </c>
    </row>
    <row r="1157" spans="1:15" x14ac:dyDescent="0.3">
      <c r="A1157" t="s">
        <v>2053</v>
      </c>
      <c r="B1157">
        <v>124</v>
      </c>
      <c r="C1157">
        <v>116006080</v>
      </c>
      <c r="D1157" t="s">
        <v>507</v>
      </c>
      <c r="E1157" t="s">
        <v>9526</v>
      </c>
      <c r="F1157" t="s">
        <v>13</v>
      </c>
      <c r="G1157" t="s">
        <v>21</v>
      </c>
      <c r="H1157">
        <v>42000000</v>
      </c>
      <c r="I1157">
        <v>1999</v>
      </c>
      <c r="J1157">
        <v>7</v>
      </c>
      <c r="K1157" t="s">
        <v>600</v>
      </c>
      <c r="L1157" t="s">
        <v>1224</v>
      </c>
      <c r="M1157" t="s">
        <v>6856</v>
      </c>
    </row>
    <row r="1158" spans="1:15" x14ac:dyDescent="0.3">
      <c r="A1158" t="s">
        <v>1690</v>
      </c>
      <c r="B1158">
        <v>84</v>
      </c>
      <c r="C1158">
        <v>106793915</v>
      </c>
      <c r="D1158" t="s">
        <v>308</v>
      </c>
      <c r="E1158" t="s">
        <v>9527</v>
      </c>
      <c r="F1158" t="s">
        <v>13</v>
      </c>
      <c r="G1158" t="s">
        <v>21</v>
      </c>
      <c r="H1158">
        <v>45000000</v>
      </c>
      <c r="I1158">
        <v>2000</v>
      </c>
      <c r="J1158">
        <v>7</v>
      </c>
      <c r="K1158" t="s">
        <v>340</v>
      </c>
      <c r="L1158" t="s">
        <v>4022</v>
      </c>
      <c r="M1158" t="s">
        <v>600</v>
      </c>
      <c r="N1158" t="s">
        <v>1224</v>
      </c>
      <c r="O1158" t="s">
        <v>6304</v>
      </c>
    </row>
    <row r="1159" spans="1:15" x14ac:dyDescent="0.3">
      <c r="A1159" t="s">
        <v>2166</v>
      </c>
      <c r="B1159">
        <v>90</v>
      </c>
      <c r="C1159">
        <v>87856565</v>
      </c>
      <c r="D1159" t="s">
        <v>606</v>
      </c>
      <c r="E1159" t="s">
        <v>9528</v>
      </c>
      <c r="F1159" t="s">
        <v>13</v>
      </c>
      <c r="G1159" t="s">
        <v>14</v>
      </c>
      <c r="H1159">
        <v>42000000</v>
      </c>
      <c r="I1159">
        <v>2004</v>
      </c>
      <c r="J1159">
        <v>5.9</v>
      </c>
      <c r="K1159" t="s">
        <v>600</v>
      </c>
      <c r="L1159" t="s">
        <v>6856</v>
      </c>
    </row>
    <row r="1160" spans="1:15" x14ac:dyDescent="0.3">
      <c r="A1160" t="s">
        <v>2168</v>
      </c>
      <c r="B1160">
        <v>117</v>
      </c>
      <c r="C1160">
        <v>70100000</v>
      </c>
      <c r="D1160" t="s">
        <v>507</v>
      </c>
      <c r="E1160" t="s">
        <v>9529</v>
      </c>
      <c r="F1160" t="s">
        <v>13</v>
      </c>
      <c r="G1160" t="s">
        <v>14</v>
      </c>
      <c r="H1160">
        <v>40000000</v>
      </c>
      <c r="I1160">
        <v>1992</v>
      </c>
      <c r="J1160">
        <v>5.4</v>
      </c>
      <c r="K1160" t="s">
        <v>600</v>
      </c>
      <c r="L1160" t="s">
        <v>1224</v>
      </c>
      <c r="M1160" t="s">
        <v>6856</v>
      </c>
    </row>
    <row r="1161" spans="1:15" x14ac:dyDescent="0.3">
      <c r="A1161" t="s">
        <v>345</v>
      </c>
      <c r="B1161">
        <v>123</v>
      </c>
      <c r="C1161">
        <v>159578352</v>
      </c>
      <c r="D1161" t="s">
        <v>632</v>
      </c>
      <c r="E1161" t="s">
        <v>9530</v>
      </c>
      <c r="F1161" t="s">
        <v>13</v>
      </c>
      <c r="G1161" t="s">
        <v>14</v>
      </c>
      <c r="H1161">
        <v>43000000</v>
      </c>
      <c r="I1161">
        <v>2013</v>
      </c>
      <c r="J1161">
        <v>6.6</v>
      </c>
      <c r="K1161" t="s">
        <v>476</v>
      </c>
      <c r="L1161" t="s">
        <v>600</v>
      </c>
      <c r="M1161" t="s">
        <v>8356</v>
      </c>
    </row>
    <row r="1162" spans="1:15" x14ac:dyDescent="0.3">
      <c r="A1162" t="s">
        <v>2171</v>
      </c>
      <c r="B1162">
        <v>251</v>
      </c>
      <c r="C1162">
        <v>57750000</v>
      </c>
      <c r="D1162" t="s">
        <v>2172</v>
      </c>
      <c r="E1162" t="s">
        <v>9531</v>
      </c>
      <c r="F1162" t="s">
        <v>13</v>
      </c>
      <c r="G1162" t="s">
        <v>21</v>
      </c>
      <c r="H1162">
        <v>31115000</v>
      </c>
      <c r="I1162">
        <v>1963</v>
      </c>
      <c r="J1162">
        <v>7</v>
      </c>
      <c r="K1162" t="s">
        <v>4657</v>
      </c>
      <c r="L1162" t="s">
        <v>1224</v>
      </c>
      <c r="M1162" t="s">
        <v>7881</v>
      </c>
      <c r="N1162" t="s">
        <v>6856</v>
      </c>
    </row>
    <row r="1163" spans="1:15" x14ac:dyDescent="0.3">
      <c r="A1163" t="s">
        <v>583</v>
      </c>
      <c r="B1163">
        <v>105</v>
      </c>
      <c r="C1163">
        <v>45290318</v>
      </c>
      <c r="D1163" t="s">
        <v>1161</v>
      </c>
      <c r="E1163" t="s">
        <v>9532</v>
      </c>
      <c r="F1163" t="s">
        <v>13</v>
      </c>
      <c r="G1163" t="s">
        <v>14</v>
      </c>
      <c r="H1163">
        <v>42000000</v>
      </c>
      <c r="I1163">
        <v>2012</v>
      </c>
      <c r="J1163">
        <v>6.5</v>
      </c>
      <c r="K1163" t="s">
        <v>476</v>
      </c>
      <c r="L1163" t="s">
        <v>600</v>
      </c>
      <c r="M1163" t="s">
        <v>8359</v>
      </c>
    </row>
    <row r="1164" spans="1:15" x14ac:dyDescent="0.3">
      <c r="A1164" t="s">
        <v>1876</v>
      </c>
      <c r="B1164">
        <v>115</v>
      </c>
      <c r="C1164">
        <v>41543207</v>
      </c>
      <c r="D1164" t="s">
        <v>780</v>
      </c>
      <c r="E1164" t="s">
        <v>9533</v>
      </c>
      <c r="F1164" t="s">
        <v>13</v>
      </c>
      <c r="G1164" t="s">
        <v>14</v>
      </c>
      <c r="H1164">
        <v>42000000</v>
      </c>
      <c r="I1164">
        <v>2002</v>
      </c>
      <c r="J1164">
        <v>6.3</v>
      </c>
      <c r="K1164" t="s">
        <v>8356</v>
      </c>
      <c r="L1164" t="s">
        <v>1224</v>
      </c>
      <c r="M1164" t="s">
        <v>8357</v>
      </c>
      <c r="N1164" t="s">
        <v>3630</v>
      </c>
    </row>
    <row r="1165" spans="1:15" x14ac:dyDescent="0.3">
      <c r="A1165" t="s">
        <v>2176</v>
      </c>
      <c r="B1165">
        <v>122</v>
      </c>
      <c r="C1165">
        <v>41252428</v>
      </c>
      <c r="D1165" t="s">
        <v>507</v>
      </c>
      <c r="E1165" t="s">
        <v>9534</v>
      </c>
      <c r="F1165" t="s">
        <v>13</v>
      </c>
      <c r="G1165" t="s">
        <v>14</v>
      </c>
      <c r="H1165">
        <v>42000000</v>
      </c>
      <c r="I1165">
        <v>1996</v>
      </c>
      <c r="J1165">
        <v>6.5</v>
      </c>
      <c r="K1165" t="s">
        <v>600</v>
      </c>
      <c r="L1165" t="s">
        <v>1224</v>
      </c>
      <c r="M1165" t="s">
        <v>6856</v>
      </c>
    </row>
    <row r="1166" spans="1:15" x14ac:dyDescent="0.3">
      <c r="A1166" t="s">
        <v>2178</v>
      </c>
      <c r="B1166">
        <v>119</v>
      </c>
      <c r="C1166">
        <v>35228696</v>
      </c>
      <c r="D1166" t="s">
        <v>2179</v>
      </c>
      <c r="E1166" t="s">
        <v>9535</v>
      </c>
      <c r="F1166" t="s">
        <v>13</v>
      </c>
      <c r="G1166" t="s">
        <v>14</v>
      </c>
      <c r="H1166">
        <v>32000000</v>
      </c>
      <c r="I1166">
        <v>2002</v>
      </c>
      <c r="J1166">
        <v>6.5</v>
      </c>
      <c r="K1166" t="s">
        <v>1224</v>
      </c>
      <c r="L1166" t="s">
        <v>2271</v>
      </c>
      <c r="M1166" t="s">
        <v>8357</v>
      </c>
      <c r="N1166" t="s">
        <v>3630</v>
      </c>
    </row>
    <row r="1167" spans="1:15" x14ac:dyDescent="0.3">
      <c r="A1167" t="s">
        <v>1334</v>
      </c>
      <c r="B1167">
        <v>81</v>
      </c>
      <c r="C1167">
        <v>59992760</v>
      </c>
      <c r="D1167" t="s">
        <v>600</v>
      </c>
      <c r="E1167" t="s">
        <v>9536</v>
      </c>
      <c r="F1167" t="s">
        <v>13</v>
      </c>
      <c r="G1167" t="s">
        <v>14</v>
      </c>
      <c r="H1167">
        <v>42000000</v>
      </c>
      <c r="I1167">
        <v>2009</v>
      </c>
      <c r="J1167">
        <v>5.8</v>
      </c>
      <c r="K1167" t="s">
        <v>600</v>
      </c>
    </row>
    <row r="1168" spans="1:15" x14ac:dyDescent="0.3">
      <c r="A1168" t="s">
        <v>2182</v>
      </c>
      <c r="B1168">
        <v>133</v>
      </c>
      <c r="C1168">
        <v>34667015</v>
      </c>
      <c r="D1168" t="s">
        <v>19</v>
      </c>
      <c r="E1168" t="s">
        <v>9537</v>
      </c>
      <c r="F1168" t="s">
        <v>13</v>
      </c>
      <c r="G1168" t="s">
        <v>21</v>
      </c>
      <c r="H1168">
        <v>32000000</v>
      </c>
      <c r="I1168">
        <v>1989</v>
      </c>
      <c r="J1168">
        <v>6.6</v>
      </c>
      <c r="K1168" t="s">
        <v>476</v>
      </c>
      <c r="L1168" t="s">
        <v>340</v>
      </c>
      <c r="M1168" t="s">
        <v>3630</v>
      </c>
    </row>
    <row r="1169" spans="1:15" x14ac:dyDescent="0.3">
      <c r="A1169" t="s">
        <v>2184</v>
      </c>
      <c r="B1169">
        <v>100</v>
      </c>
      <c r="C1169">
        <v>37652565</v>
      </c>
      <c r="D1169" t="s">
        <v>959</v>
      </c>
      <c r="E1169" t="s">
        <v>9538</v>
      </c>
      <c r="F1169" t="s">
        <v>13</v>
      </c>
      <c r="G1169" t="s">
        <v>14</v>
      </c>
      <c r="H1169">
        <v>42000000</v>
      </c>
      <c r="I1169">
        <v>2011</v>
      </c>
      <c r="J1169">
        <v>5.4</v>
      </c>
      <c r="K1169" t="s">
        <v>455</v>
      </c>
      <c r="L1169" t="s">
        <v>2271</v>
      </c>
      <c r="M1169" t="s">
        <v>8357</v>
      </c>
      <c r="N1169" t="s">
        <v>3630</v>
      </c>
    </row>
    <row r="1170" spans="1:15" x14ac:dyDescent="0.3">
      <c r="A1170" t="s">
        <v>2186</v>
      </c>
      <c r="B1170">
        <v>120</v>
      </c>
      <c r="C1170">
        <v>24375436</v>
      </c>
      <c r="D1170" t="s">
        <v>163</v>
      </c>
      <c r="E1170" t="s">
        <v>9539</v>
      </c>
      <c r="F1170" t="s">
        <v>13</v>
      </c>
      <c r="G1170" t="s">
        <v>14</v>
      </c>
      <c r="H1170">
        <v>42000000</v>
      </c>
      <c r="I1170">
        <v>2001</v>
      </c>
      <c r="J1170">
        <v>6.1</v>
      </c>
      <c r="K1170" t="s">
        <v>476</v>
      </c>
      <c r="L1170" t="s">
        <v>8356</v>
      </c>
      <c r="M1170" t="s">
        <v>1224</v>
      </c>
      <c r="N1170" t="s">
        <v>3630</v>
      </c>
    </row>
    <row r="1171" spans="1:15" x14ac:dyDescent="0.3">
      <c r="A1171" t="s">
        <v>2188</v>
      </c>
      <c r="B1171">
        <v>104</v>
      </c>
      <c r="C1171">
        <v>20915465</v>
      </c>
      <c r="D1171" t="s">
        <v>2102</v>
      </c>
      <c r="E1171" t="s">
        <v>9540</v>
      </c>
      <c r="F1171" t="s">
        <v>13</v>
      </c>
      <c r="G1171" t="s">
        <v>21</v>
      </c>
      <c r="H1171">
        <v>42000000</v>
      </c>
      <c r="I1171">
        <v>1993</v>
      </c>
      <c r="J1171">
        <v>4</v>
      </c>
      <c r="K1171" t="s">
        <v>340</v>
      </c>
      <c r="L1171" t="s">
        <v>600</v>
      </c>
      <c r="M1171" t="s">
        <v>6304</v>
      </c>
      <c r="N1171" t="s">
        <v>455</v>
      </c>
      <c r="O1171" t="s">
        <v>4295</v>
      </c>
    </row>
    <row r="1172" spans="1:15" x14ac:dyDescent="0.3">
      <c r="A1172" t="s">
        <v>1901</v>
      </c>
      <c r="B1172">
        <v>122</v>
      </c>
      <c r="C1172">
        <v>24127895</v>
      </c>
      <c r="D1172" t="s">
        <v>773</v>
      </c>
      <c r="E1172" t="s">
        <v>9541</v>
      </c>
      <c r="F1172" t="s">
        <v>13</v>
      </c>
      <c r="G1172" t="s">
        <v>14</v>
      </c>
      <c r="H1172">
        <v>50000000</v>
      </c>
      <c r="I1172">
        <v>2005</v>
      </c>
      <c r="J1172">
        <v>7.6</v>
      </c>
      <c r="K1172" t="s">
        <v>8356</v>
      </c>
      <c r="L1172" t="s">
        <v>1224</v>
      </c>
      <c r="M1172" t="s">
        <v>3630</v>
      </c>
    </row>
    <row r="1173" spans="1:15" x14ac:dyDescent="0.3">
      <c r="A1173" t="s">
        <v>707</v>
      </c>
      <c r="B1173">
        <v>80</v>
      </c>
      <c r="C1173">
        <v>84961</v>
      </c>
      <c r="D1173" t="s">
        <v>471</v>
      </c>
      <c r="E1173" t="s">
        <v>9542</v>
      </c>
      <c r="F1173" t="s">
        <v>710</v>
      </c>
      <c r="G1173" t="s">
        <v>319</v>
      </c>
      <c r="H1173">
        <v>31000000</v>
      </c>
      <c r="I1173">
        <v>2002</v>
      </c>
      <c r="J1173">
        <v>7.9</v>
      </c>
      <c r="K1173" t="s">
        <v>476</v>
      </c>
      <c r="L1173" t="s">
        <v>340</v>
      </c>
      <c r="M1173" t="s">
        <v>7881</v>
      </c>
    </row>
    <row r="1174" spans="1:15" x14ac:dyDescent="0.3">
      <c r="A1174" t="s">
        <v>2192</v>
      </c>
      <c r="B1174">
        <v>91</v>
      </c>
      <c r="C1174">
        <v>26404753</v>
      </c>
      <c r="D1174" t="s">
        <v>552</v>
      </c>
      <c r="E1174" t="s">
        <v>9543</v>
      </c>
      <c r="F1174" t="s">
        <v>13</v>
      </c>
      <c r="G1174" t="s">
        <v>14</v>
      </c>
      <c r="H1174">
        <v>40000000</v>
      </c>
      <c r="I1174">
        <v>2012</v>
      </c>
      <c r="J1174">
        <v>5.3</v>
      </c>
      <c r="K1174" t="s">
        <v>476</v>
      </c>
      <c r="L1174" t="s">
        <v>600</v>
      </c>
      <c r="M1174" t="s">
        <v>8356</v>
      </c>
      <c r="N1174" t="s">
        <v>6856</v>
      </c>
      <c r="O1174" t="s">
        <v>3630</v>
      </c>
    </row>
    <row r="1175" spans="1:15" x14ac:dyDescent="0.3">
      <c r="A1175" t="s">
        <v>2194</v>
      </c>
      <c r="B1175">
        <v>112</v>
      </c>
      <c r="C1175">
        <v>6105175</v>
      </c>
      <c r="D1175" t="s">
        <v>600</v>
      </c>
      <c r="E1175" t="s">
        <v>9544</v>
      </c>
      <c r="F1175" t="s">
        <v>13</v>
      </c>
      <c r="G1175" t="s">
        <v>14</v>
      </c>
      <c r="H1175">
        <v>44000000</v>
      </c>
      <c r="I1175">
        <v>2014</v>
      </c>
      <c r="J1175">
        <v>6.6</v>
      </c>
      <c r="K1175" t="s">
        <v>600</v>
      </c>
    </row>
    <row r="1176" spans="1:15" x14ac:dyDescent="0.3">
      <c r="A1176" t="s">
        <v>2196</v>
      </c>
      <c r="B1176">
        <v>100</v>
      </c>
      <c r="C1176">
        <v>5664251</v>
      </c>
      <c r="D1176" t="s">
        <v>2197</v>
      </c>
      <c r="E1176" t="s">
        <v>9545</v>
      </c>
      <c r="F1176" t="s">
        <v>13</v>
      </c>
      <c r="G1176" t="s">
        <v>68</v>
      </c>
      <c r="H1176">
        <v>45000000</v>
      </c>
      <c r="I1176">
        <v>2010</v>
      </c>
      <c r="J1176">
        <v>6.3</v>
      </c>
      <c r="K1176" t="s">
        <v>476</v>
      </c>
      <c r="L1176" t="s">
        <v>455</v>
      </c>
      <c r="M1176" t="s">
        <v>5244</v>
      </c>
    </row>
    <row r="1177" spans="1:15" x14ac:dyDescent="0.3">
      <c r="A1177" t="s">
        <v>8351</v>
      </c>
      <c r="B1177">
        <v>30</v>
      </c>
      <c r="C1177" t="s">
        <v>8351</v>
      </c>
      <c r="D1177" t="s">
        <v>2199</v>
      </c>
      <c r="E1177" t="s">
        <v>9546</v>
      </c>
      <c r="F1177" t="s">
        <v>13</v>
      </c>
      <c r="G1177" t="s">
        <v>14</v>
      </c>
      <c r="H1177" t="s">
        <v>8351</v>
      </c>
      <c r="I1177" t="s">
        <v>8351</v>
      </c>
      <c r="J1177">
        <v>7.5</v>
      </c>
      <c r="K1177" t="s">
        <v>600</v>
      </c>
      <c r="L1177" t="s">
        <v>8358</v>
      </c>
    </row>
    <row r="1178" spans="1:15" x14ac:dyDescent="0.3">
      <c r="A1178" t="s">
        <v>1489</v>
      </c>
      <c r="B1178">
        <v>105</v>
      </c>
      <c r="C1178">
        <v>1260917</v>
      </c>
      <c r="D1178" t="s">
        <v>632</v>
      </c>
      <c r="E1178" t="s">
        <v>9547</v>
      </c>
      <c r="F1178" t="s">
        <v>524</v>
      </c>
      <c r="G1178" t="s">
        <v>525</v>
      </c>
      <c r="H1178">
        <v>27000000</v>
      </c>
      <c r="I1178">
        <v>2009</v>
      </c>
      <c r="J1178">
        <v>7.2</v>
      </c>
      <c r="K1178" t="s">
        <v>476</v>
      </c>
      <c r="L1178" t="s">
        <v>600</v>
      </c>
      <c r="M1178" t="s">
        <v>8356</v>
      </c>
    </row>
    <row r="1179" spans="1:15" x14ac:dyDescent="0.3">
      <c r="A1179" t="s">
        <v>1747</v>
      </c>
      <c r="B1179">
        <v>110</v>
      </c>
      <c r="C1179">
        <v>116724075</v>
      </c>
      <c r="D1179" t="s">
        <v>2203</v>
      </c>
      <c r="E1179" t="s">
        <v>9548</v>
      </c>
      <c r="F1179" t="s">
        <v>13</v>
      </c>
      <c r="G1179" t="s">
        <v>14</v>
      </c>
      <c r="H1179">
        <v>41000000</v>
      </c>
      <c r="I1179">
        <v>2002</v>
      </c>
      <c r="J1179">
        <v>7</v>
      </c>
      <c r="K1179" t="s">
        <v>1224</v>
      </c>
      <c r="L1179" t="s">
        <v>4189</v>
      </c>
    </row>
    <row r="1180" spans="1:15" x14ac:dyDescent="0.3">
      <c r="A1180" t="s">
        <v>2205</v>
      </c>
      <c r="B1180">
        <v>101</v>
      </c>
      <c r="C1180" t="s">
        <v>8351</v>
      </c>
      <c r="D1180" t="s">
        <v>166</v>
      </c>
      <c r="E1180" t="s">
        <v>9549</v>
      </c>
      <c r="F1180" t="s">
        <v>524</v>
      </c>
      <c r="G1180" t="s">
        <v>525</v>
      </c>
      <c r="H1180" t="s">
        <v>8351</v>
      </c>
      <c r="I1180">
        <v>2015</v>
      </c>
      <c r="J1180">
        <v>4.9000000000000004</v>
      </c>
      <c r="K1180" t="s">
        <v>340</v>
      </c>
      <c r="L1180" t="s">
        <v>4022</v>
      </c>
      <c r="M1180" t="s">
        <v>600</v>
      </c>
      <c r="N1180" t="s">
        <v>6304</v>
      </c>
    </row>
    <row r="1181" spans="1:15" x14ac:dyDescent="0.3">
      <c r="A1181" t="s">
        <v>1807</v>
      </c>
      <c r="B1181">
        <v>144</v>
      </c>
      <c r="C1181">
        <v>56083966</v>
      </c>
      <c r="D1181" t="s">
        <v>33</v>
      </c>
      <c r="E1181" t="s">
        <v>9550</v>
      </c>
      <c r="F1181" t="s">
        <v>13</v>
      </c>
      <c r="G1181" t="s">
        <v>14</v>
      </c>
      <c r="H1181">
        <v>65000000</v>
      </c>
      <c r="I1181">
        <v>2001</v>
      </c>
      <c r="J1181">
        <v>6.9</v>
      </c>
      <c r="K1181" t="s">
        <v>476</v>
      </c>
      <c r="L1181" t="s">
        <v>340</v>
      </c>
      <c r="M1181" t="s">
        <v>6856</v>
      </c>
    </row>
    <row r="1182" spans="1:15" x14ac:dyDescent="0.3">
      <c r="A1182" t="s">
        <v>2208</v>
      </c>
      <c r="B1182">
        <v>108</v>
      </c>
      <c r="C1182">
        <v>22108977</v>
      </c>
      <c r="D1182" t="s">
        <v>452</v>
      </c>
      <c r="E1182" t="s">
        <v>9551</v>
      </c>
      <c r="F1182" t="s">
        <v>13</v>
      </c>
      <c r="G1182" t="s">
        <v>1380</v>
      </c>
      <c r="H1182">
        <v>41000000</v>
      </c>
      <c r="I1182">
        <v>2003</v>
      </c>
      <c r="J1182">
        <v>5.2</v>
      </c>
      <c r="K1182" t="s">
        <v>476</v>
      </c>
      <c r="L1182" t="s">
        <v>600</v>
      </c>
      <c r="M1182" t="s">
        <v>455</v>
      </c>
    </row>
    <row r="1183" spans="1:15" x14ac:dyDescent="0.3">
      <c r="A1183" t="s">
        <v>327</v>
      </c>
      <c r="B1183">
        <v>107</v>
      </c>
      <c r="C1183">
        <v>293501675</v>
      </c>
      <c r="D1183" t="s">
        <v>701</v>
      </c>
      <c r="E1183" t="s">
        <v>9552</v>
      </c>
      <c r="F1183" t="s">
        <v>13</v>
      </c>
      <c r="G1183" t="s">
        <v>14</v>
      </c>
      <c r="H1183">
        <v>40000000</v>
      </c>
      <c r="I1183">
        <v>1999</v>
      </c>
      <c r="J1183">
        <v>8.1</v>
      </c>
      <c r="K1183" t="s">
        <v>1224</v>
      </c>
      <c r="L1183" t="s">
        <v>8357</v>
      </c>
      <c r="M1183" t="s">
        <v>3630</v>
      </c>
    </row>
    <row r="1184" spans="1:15" x14ac:dyDescent="0.3">
      <c r="A1184" t="s">
        <v>2211</v>
      </c>
      <c r="B1184">
        <v>102</v>
      </c>
      <c r="C1184">
        <v>18600911</v>
      </c>
      <c r="D1184" t="s">
        <v>123</v>
      </c>
      <c r="E1184" t="s">
        <v>9553</v>
      </c>
      <c r="F1184" t="s">
        <v>13</v>
      </c>
      <c r="G1184" t="s">
        <v>14</v>
      </c>
      <c r="H1184">
        <v>42000000</v>
      </c>
      <c r="I1184">
        <v>2012</v>
      </c>
      <c r="J1184">
        <v>6.6</v>
      </c>
      <c r="K1184" t="s">
        <v>476</v>
      </c>
      <c r="L1184" t="s">
        <v>8356</v>
      </c>
      <c r="M1184" t="s">
        <v>3630</v>
      </c>
    </row>
    <row r="1185" spans="1:15" x14ac:dyDescent="0.3">
      <c r="A1185" t="s">
        <v>1407</v>
      </c>
      <c r="B1185">
        <v>100</v>
      </c>
      <c r="C1185">
        <v>7204138</v>
      </c>
      <c r="D1185" t="s">
        <v>600</v>
      </c>
      <c r="E1185" t="s">
        <v>9554</v>
      </c>
      <c r="F1185" t="s">
        <v>13</v>
      </c>
      <c r="G1185" t="s">
        <v>14</v>
      </c>
      <c r="H1185">
        <v>41000000</v>
      </c>
      <c r="I1185">
        <v>2011</v>
      </c>
      <c r="J1185">
        <v>6.2</v>
      </c>
      <c r="K1185" t="s">
        <v>600</v>
      </c>
    </row>
    <row r="1186" spans="1:15" x14ac:dyDescent="0.3">
      <c r="A1186" t="s">
        <v>2214</v>
      </c>
      <c r="B1186">
        <v>126</v>
      </c>
      <c r="C1186">
        <v>90800000</v>
      </c>
      <c r="D1186" t="s">
        <v>2215</v>
      </c>
      <c r="E1186" t="s">
        <v>9555</v>
      </c>
      <c r="F1186" t="s">
        <v>13</v>
      </c>
      <c r="G1186" t="s">
        <v>14</v>
      </c>
      <c r="H1186">
        <v>8000000</v>
      </c>
      <c r="I1186">
        <v>1984</v>
      </c>
      <c r="J1186">
        <v>7.2</v>
      </c>
      <c r="K1186" t="s">
        <v>476</v>
      </c>
      <c r="L1186" t="s">
        <v>1224</v>
      </c>
      <c r="M1186" t="s">
        <v>6304</v>
      </c>
      <c r="N1186" t="s">
        <v>8359</v>
      </c>
    </row>
    <row r="1187" spans="1:15" x14ac:dyDescent="0.3">
      <c r="A1187" t="s">
        <v>1484</v>
      </c>
      <c r="B1187">
        <v>138</v>
      </c>
      <c r="C1187">
        <v>150117807</v>
      </c>
      <c r="D1187" t="s">
        <v>705</v>
      </c>
      <c r="E1187" t="s">
        <v>9556</v>
      </c>
      <c r="F1187" t="s">
        <v>13</v>
      </c>
      <c r="G1187" t="s">
        <v>14</v>
      </c>
      <c r="H1187">
        <v>40000000</v>
      </c>
      <c r="I1187">
        <v>2013</v>
      </c>
      <c r="J1187">
        <v>7.3</v>
      </c>
      <c r="K1187" t="s">
        <v>8356</v>
      </c>
      <c r="L1187" t="s">
        <v>1224</v>
      </c>
    </row>
    <row r="1188" spans="1:15" x14ac:dyDescent="0.3">
      <c r="A1188" t="s">
        <v>2218</v>
      </c>
      <c r="B1188">
        <v>108</v>
      </c>
      <c r="C1188">
        <v>163947053</v>
      </c>
      <c r="D1188" t="s">
        <v>507</v>
      </c>
      <c r="E1188" t="s">
        <v>9557</v>
      </c>
      <c r="F1188" t="s">
        <v>13</v>
      </c>
      <c r="G1188" t="s">
        <v>14</v>
      </c>
      <c r="H1188">
        <v>40000000</v>
      </c>
      <c r="I1188">
        <v>2009</v>
      </c>
      <c r="J1188">
        <v>6.7</v>
      </c>
      <c r="K1188" t="s">
        <v>600</v>
      </c>
      <c r="L1188" t="s">
        <v>1224</v>
      </c>
      <c r="M1188" t="s">
        <v>6856</v>
      </c>
    </row>
    <row r="1189" spans="1:15" x14ac:dyDescent="0.3">
      <c r="A1189" t="s">
        <v>2220</v>
      </c>
      <c r="B1189">
        <v>105</v>
      </c>
      <c r="C1189">
        <v>116735231</v>
      </c>
      <c r="D1189" t="s">
        <v>806</v>
      </c>
      <c r="E1189" t="s">
        <v>9558</v>
      </c>
      <c r="F1189" t="s">
        <v>13</v>
      </c>
      <c r="G1189" t="s">
        <v>14</v>
      </c>
      <c r="H1189">
        <v>70000000</v>
      </c>
      <c r="I1189">
        <v>1999</v>
      </c>
      <c r="J1189">
        <v>6.4</v>
      </c>
      <c r="K1189" t="s">
        <v>8356</v>
      </c>
      <c r="L1189" t="s">
        <v>8357</v>
      </c>
      <c r="M1189" t="s">
        <v>3630</v>
      </c>
    </row>
    <row r="1190" spans="1:15" x14ac:dyDescent="0.3">
      <c r="A1190" t="s">
        <v>155</v>
      </c>
      <c r="B1190">
        <v>108</v>
      </c>
      <c r="C1190">
        <v>118500000</v>
      </c>
      <c r="D1190" t="s">
        <v>681</v>
      </c>
      <c r="E1190" t="s">
        <v>9559</v>
      </c>
      <c r="F1190" t="s">
        <v>13</v>
      </c>
      <c r="G1190" t="s">
        <v>14</v>
      </c>
      <c r="H1190">
        <v>40000000</v>
      </c>
      <c r="I1190">
        <v>1989</v>
      </c>
      <c r="J1190">
        <v>7.8</v>
      </c>
      <c r="K1190" t="s">
        <v>340</v>
      </c>
      <c r="L1190" t="s">
        <v>600</v>
      </c>
      <c r="M1190" t="s">
        <v>4295</v>
      </c>
    </row>
    <row r="1191" spans="1:15" x14ac:dyDescent="0.3">
      <c r="A1191" t="s">
        <v>721</v>
      </c>
      <c r="B1191">
        <v>89</v>
      </c>
      <c r="C1191">
        <v>126546825</v>
      </c>
      <c r="D1191" t="s">
        <v>1013</v>
      </c>
      <c r="E1191" t="s">
        <v>9560</v>
      </c>
      <c r="F1191" t="s">
        <v>13</v>
      </c>
      <c r="G1191" t="s">
        <v>525</v>
      </c>
      <c r="H1191">
        <v>40000000</v>
      </c>
      <c r="I1191">
        <v>2014</v>
      </c>
      <c r="J1191">
        <v>6.4</v>
      </c>
      <c r="K1191" t="s">
        <v>476</v>
      </c>
      <c r="L1191" t="s">
        <v>4295</v>
      </c>
      <c r="M1191" t="s">
        <v>3630</v>
      </c>
    </row>
    <row r="1192" spans="1:15" x14ac:dyDescent="0.3">
      <c r="A1192" t="s">
        <v>2225</v>
      </c>
      <c r="B1192">
        <v>129</v>
      </c>
      <c r="C1192">
        <v>166147885</v>
      </c>
      <c r="D1192" t="s">
        <v>80</v>
      </c>
      <c r="E1192" t="s">
        <v>9561</v>
      </c>
      <c r="F1192" t="s">
        <v>13</v>
      </c>
      <c r="G1192" t="s">
        <v>14</v>
      </c>
      <c r="H1192">
        <v>40000000</v>
      </c>
      <c r="I1192">
        <v>2015</v>
      </c>
      <c r="J1192">
        <v>4.0999999999999996</v>
      </c>
      <c r="K1192" t="s">
        <v>1224</v>
      </c>
      <c r="L1192" t="s">
        <v>6856</v>
      </c>
    </row>
    <row r="1193" spans="1:15" x14ac:dyDescent="0.3">
      <c r="A1193" t="s">
        <v>1742</v>
      </c>
      <c r="B1193">
        <v>84</v>
      </c>
      <c r="C1193">
        <v>111760631</v>
      </c>
      <c r="D1193" t="s">
        <v>1089</v>
      </c>
      <c r="E1193" t="s">
        <v>9562</v>
      </c>
      <c r="F1193" t="s">
        <v>13</v>
      </c>
      <c r="G1193" t="s">
        <v>14</v>
      </c>
      <c r="H1193">
        <v>38000000</v>
      </c>
      <c r="I1193">
        <v>2003</v>
      </c>
      <c r="J1193">
        <v>4.0999999999999996</v>
      </c>
      <c r="K1193" t="s">
        <v>476</v>
      </c>
      <c r="L1193" t="s">
        <v>340</v>
      </c>
      <c r="M1193" t="s">
        <v>600</v>
      </c>
      <c r="N1193" t="s">
        <v>6304</v>
      </c>
      <c r="O1193" t="s">
        <v>4295</v>
      </c>
    </row>
    <row r="1194" spans="1:15" x14ac:dyDescent="0.3">
      <c r="A1194" t="s">
        <v>475</v>
      </c>
      <c r="B1194">
        <v>149</v>
      </c>
      <c r="C1194">
        <v>108706165</v>
      </c>
      <c r="D1194" t="s">
        <v>773</v>
      </c>
      <c r="E1194" t="s">
        <v>9563</v>
      </c>
      <c r="F1194" t="s">
        <v>13</v>
      </c>
      <c r="G1194" t="s">
        <v>14</v>
      </c>
      <c r="H1194">
        <v>40000000</v>
      </c>
      <c r="I1194">
        <v>1996</v>
      </c>
      <c r="J1194">
        <v>7.4</v>
      </c>
      <c r="K1194" t="s">
        <v>8356</v>
      </c>
      <c r="L1194" t="s">
        <v>1224</v>
      </c>
      <c r="M1194" t="s">
        <v>3630</v>
      </c>
    </row>
    <row r="1195" spans="1:15" x14ac:dyDescent="0.3">
      <c r="A1195" t="s">
        <v>290</v>
      </c>
      <c r="B1195">
        <v>94</v>
      </c>
      <c r="C1195">
        <v>138614544</v>
      </c>
      <c r="D1195" t="s">
        <v>1095</v>
      </c>
      <c r="E1195" t="s">
        <v>9564</v>
      </c>
      <c r="F1195" t="s">
        <v>13</v>
      </c>
      <c r="G1195" t="s">
        <v>14</v>
      </c>
      <c r="H1195">
        <v>40000000</v>
      </c>
      <c r="I1195">
        <v>2003</v>
      </c>
      <c r="J1195">
        <v>5.8</v>
      </c>
      <c r="K1195" t="s">
        <v>600</v>
      </c>
      <c r="L1195" t="s">
        <v>6304</v>
      </c>
    </row>
    <row r="1196" spans="1:15" x14ac:dyDescent="0.3">
      <c r="A1196" t="s">
        <v>84</v>
      </c>
      <c r="B1196">
        <v>121</v>
      </c>
      <c r="C1196">
        <v>125069696</v>
      </c>
      <c r="D1196" t="s">
        <v>2230</v>
      </c>
      <c r="E1196" t="s">
        <v>9565</v>
      </c>
      <c r="F1196" t="s">
        <v>13</v>
      </c>
      <c r="G1196" t="s">
        <v>14</v>
      </c>
      <c r="H1196">
        <v>40000000</v>
      </c>
      <c r="I1196">
        <v>2013</v>
      </c>
      <c r="J1196">
        <v>7.6</v>
      </c>
      <c r="K1196" t="s">
        <v>476</v>
      </c>
      <c r="L1196" t="s">
        <v>4657</v>
      </c>
      <c r="M1196" t="s">
        <v>1224</v>
      </c>
      <c r="N1196" t="s">
        <v>3630</v>
      </c>
      <c r="O1196" t="s">
        <v>8358</v>
      </c>
    </row>
    <row r="1197" spans="1:15" x14ac:dyDescent="0.3">
      <c r="A1197" t="s">
        <v>1999</v>
      </c>
      <c r="B1197">
        <v>128</v>
      </c>
      <c r="C1197">
        <v>107458785</v>
      </c>
      <c r="D1197" t="s">
        <v>2233</v>
      </c>
      <c r="E1197" t="s">
        <v>9566</v>
      </c>
      <c r="F1197" t="s">
        <v>13</v>
      </c>
      <c r="G1197" t="s">
        <v>14</v>
      </c>
      <c r="H1197">
        <v>40000000</v>
      </c>
      <c r="I1197">
        <v>1992</v>
      </c>
      <c r="J1197">
        <v>7.2</v>
      </c>
      <c r="K1197" t="s">
        <v>600</v>
      </c>
      <c r="L1197" t="s">
        <v>1224</v>
      </c>
      <c r="M1197" t="s">
        <v>8359</v>
      </c>
    </row>
    <row r="1198" spans="1:15" x14ac:dyDescent="0.3">
      <c r="A1198" t="s">
        <v>122</v>
      </c>
      <c r="B1198">
        <v>134</v>
      </c>
      <c r="C1198">
        <v>102310175</v>
      </c>
      <c r="D1198" t="s">
        <v>1086</v>
      </c>
      <c r="E1198" t="s">
        <v>9567</v>
      </c>
      <c r="F1198" t="s">
        <v>13</v>
      </c>
      <c r="G1198" t="s">
        <v>14</v>
      </c>
      <c r="H1198">
        <v>40000000</v>
      </c>
      <c r="I1198">
        <v>2016</v>
      </c>
      <c r="J1198">
        <v>7.8</v>
      </c>
      <c r="K1198" t="s">
        <v>2271</v>
      </c>
      <c r="L1198" t="s">
        <v>8357</v>
      </c>
      <c r="M1198" t="s">
        <v>3630</v>
      </c>
    </row>
    <row r="1199" spans="1:15" x14ac:dyDescent="0.3">
      <c r="A1199" t="s">
        <v>245</v>
      </c>
      <c r="B1199">
        <v>120</v>
      </c>
      <c r="C1199">
        <v>96917897</v>
      </c>
      <c r="D1199" t="s">
        <v>555</v>
      </c>
      <c r="E1199" t="s">
        <v>9568</v>
      </c>
      <c r="F1199" t="s">
        <v>13</v>
      </c>
      <c r="G1199" t="s">
        <v>14</v>
      </c>
      <c r="H1199">
        <v>40000000</v>
      </c>
      <c r="I1199">
        <v>2010</v>
      </c>
      <c r="J1199">
        <v>7.7</v>
      </c>
      <c r="K1199" t="s">
        <v>4657</v>
      </c>
      <c r="L1199" t="s">
        <v>1224</v>
      </c>
    </row>
    <row r="1200" spans="1:15" x14ac:dyDescent="0.3">
      <c r="A1200" t="s">
        <v>2237</v>
      </c>
      <c r="B1200">
        <v>129</v>
      </c>
      <c r="C1200">
        <v>93952276</v>
      </c>
      <c r="D1200" t="s">
        <v>507</v>
      </c>
      <c r="E1200" t="s">
        <v>9569</v>
      </c>
      <c r="F1200" t="s">
        <v>13</v>
      </c>
      <c r="G1200" t="s">
        <v>14</v>
      </c>
      <c r="H1200">
        <v>40000000</v>
      </c>
      <c r="I1200">
        <v>2009</v>
      </c>
      <c r="J1200">
        <v>6.4</v>
      </c>
      <c r="K1200" t="s">
        <v>600</v>
      </c>
      <c r="L1200" t="s">
        <v>1224</v>
      </c>
      <c r="M1200" t="s">
        <v>6856</v>
      </c>
    </row>
    <row r="1201" spans="1:15" x14ac:dyDescent="0.3">
      <c r="A1201" t="s">
        <v>2030</v>
      </c>
      <c r="B1201">
        <v>89</v>
      </c>
      <c r="C1201">
        <v>90703745</v>
      </c>
      <c r="D1201" t="s">
        <v>600</v>
      </c>
      <c r="E1201" t="s">
        <v>9570</v>
      </c>
      <c r="F1201" t="s">
        <v>13</v>
      </c>
      <c r="G1201" t="s">
        <v>14</v>
      </c>
      <c r="H1201">
        <v>45000000</v>
      </c>
      <c r="I1201">
        <v>2006</v>
      </c>
      <c r="J1201">
        <v>5.0999999999999996</v>
      </c>
      <c r="K1201" t="s">
        <v>600</v>
      </c>
    </row>
    <row r="1202" spans="1:15" x14ac:dyDescent="0.3">
      <c r="A1202" t="s">
        <v>2240</v>
      </c>
      <c r="B1202">
        <v>116</v>
      </c>
      <c r="C1202">
        <v>89138076</v>
      </c>
      <c r="D1202" t="s">
        <v>1816</v>
      </c>
      <c r="E1202" t="s">
        <v>9571</v>
      </c>
      <c r="F1202" t="s">
        <v>13</v>
      </c>
      <c r="G1202" t="s">
        <v>14</v>
      </c>
      <c r="H1202">
        <v>40000000</v>
      </c>
      <c r="I1202">
        <v>2000</v>
      </c>
      <c r="J1202">
        <v>5.5</v>
      </c>
      <c r="K1202" t="s">
        <v>2271</v>
      </c>
      <c r="L1202" t="s">
        <v>8357</v>
      </c>
    </row>
    <row r="1203" spans="1:15" x14ac:dyDescent="0.3">
      <c r="A1203" t="s">
        <v>155</v>
      </c>
      <c r="B1203">
        <v>118</v>
      </c>
      <c r="C1203">
        <v>87666629</v>
      </c>
      <c r="D1203" t="s">
        <v>2242</v>
      </c>
      <c r="E1203" t="s">
        <v>9572</v>
      </c>
      <c r="F1203" t="s">
        <v>13</v>
      </c>
      <c r="G1203" t="s">
        <v>14</v>
      </c>
      <c r="H1203">
        <v>40000000</v>
      </c>
      <c r="I1203">
        <v>1990</v>
      </c>
      <c r="J1203">
        <v>7.4</v>
      </c>
      <c r="K1203" t="s">
        <v>340</v>
      </c>
      <c r="L1203" t="s">
        <v>600</v>
      </c>
      <c r="M1203" t="s">
        <v>4295</v>
      </c>
      <c r="N1203" t="s">
        <v>5244</v>
      </c>
    </row>
    <row r="1204" spans="1:15" x14ac:dyDescent="0.3">
      <c r="A1204" t="s">
        <v>2244</v>
      </c>
      <c r="B1204">
        <v>107</v>
      </c>
      <c r="C1204">
        <v>90353764</v>
      </c>
      <c r="D1204" t="s">
        <v>359</v>
      </c>
      <c r="E1204" t="s">
        <v>9573</v>
      </c>
      <c r="F1204" t="s">
        <v>13</v>
      </c>
      <c r="G1204" t="s">
        <v>14</v>
      </c>
      <c r="H1204">
        <v>40000000</v>
      </c>
      <c r="I1204">
        <v>2015</v>
      </c>
      <c r="J1204">
        <v>6</v>
      </c>
      <c r="K1204" t="s">
        <v>600</v>
      </c>
      <c r="L1204" t="s">
        <v>8356</v>
      </c>
    </row>
    <row r="1205" spans="1:15" x14ac:dyDescent="0.3">
      <c r="A1205" t="s">
        <v>1725</v>
      </c>
      <c r="B1205">
        <v>155</v>
      </c>
      <c r="C1205">
        <v>82522790</v>
      </c>
      <c r="D1205" t="s">
        <v>2246</v>
      </c>
      <c r="E1205" t="s">
        <v>9574</v>
      </c>
      <c r="F1205" t="s">
        <v>13</v>
      </c>
      <c r="G1205" t="s">
        <v>14</v>
      </c>
      <c r="H1205">
        <v>40000000</v>
      </c>
      <c r="I1205">
        <v>1992</v>
      </c>
      <c r="J1205">
        <v>7.5</v>
      </c>
      <c r="K1205" t="s">
        <v>455</v>
      </c>
      <c r="L1205" t="s">
        <v>2271</v>
      </c>
      <c r="M1205" t="s">
        <v>6856</v>
      </c>
    </row>
    <row r="1206" spans="1:15" x14ac:dyDescent="0.3">
      <c r="A1206" t="s">
        <v>1318</v>
      </c>
      <c r="B1206">
        <v>123</v>
      </c>
      <c r="C1206">
        <v>94125426</v>
      </c>
      <c r="D1206" t="s">
        <v>2248</v>
      </c>
      <c r="E1206" t="s">
        <v>9575</v>
      </c>
      <c r="F1206" t="s">
        <v>13</v>
      </c>
      <c r="G1206" t="s">
        <v>14</v>
      </c>
      <c r="H1206">
        <v>40000000</v>
      </c>
      <c r="I1206">
        <v>2009</v>
      </c>
      <c r="J1206">
        <v>7</v>
      </c>
      <c r="K1206" t="s">
        <v>4657</v>
      </c>
      <c r="L1206" t="s">
        <v>1224</v>
      </c>
      <c r="M1206" t="s">
        <v>6856</v>
      </c>
    </row>
    <row r="1207" spans="1:15" x14ac:dyDescent="0.3">
      <c r="A1207" t="s">
        <v>1807</v>
      </c>
      <c r="B1207">
        <v>128</v>
      </c>
      <c r="C1207">
        <v>95001343</v>
      </c>
      <c r="D1207" t="s">
        <v>587</v>
      </c>
      <c r="E1207">
        <v>42</v>
      </c>
      <c r="F1207" t="s">
        <v>13</v>
      </c>
      <c r="G1207" t="s">
        <v>14</v>
      </c>
      <c r="H1207">
        <v>40000000</v>
      </c>
      <c r="I1207">
        <v>2013</v>
      </c>
      <c r="J1207">
        <v>7.5</v>
      </c>
      <c r="K1207" t="s">
        <v>4657</v>
      </c>
      <c r="L1207" t="s">
        <v>1224</v>
      </c>
      <c r="M1207" t="s">
        <v>8359</v>
      </c>
    </row>
    <row r="1208" spans="1:15" x14ac:dyDescent="0.3">
      <c r="A1208" t="s">
        <v>951</v>
      </c>
      <c r="B1208">
        <v>139</v>
      </c>
      <c r="C1208">
        <v>81292135</v>
      </c>
      <c r="D1208" t="s">
        <v>773</v>
      </c>
      <c r="E1208" t="s">
        <v>9576</v>
      </c>
      <c r="F1208" t="s">
        <v>13</v>
      </c>
      <c r="G1208" t="s">
        <v>14</v>
      </c>
      <c r="H1208">
        <v>40000000</v>
      </c>
      <c r="I1208">
        <v>1999</v>
      </c>
      <c r="J1208">
        <v>7.3</v>
      </c>
      <c r="K1208" t="s">
        <v>8356</v>
      </c>
      <c r="L1208" t="s">
        <v>1224</v>
      </c>
      <c r="M1208" t="s">
        <v>3630</v>
      </c>
    </row>
    <row r="1209" spans="1:15" x14ac:dyDescent="0.3">
      <c r="A1209" t="s">
        <v>1257</v>
      </c>
      <c r="B1209">
        <v>109</v>
      </c>
      <c r="C1209">
        <v>86208010</v>
      </c>
      <c r="D1209" t="s">
        <v>600</v>
      </c>
      <c r="E1209" t="s">
        <v>9577</v>
      </c>
      <c r="F1209" t="s">
        <v>13</v>
      </c>
      <c r="G1209" t="s">
        <v>14</v>
      </c>
      <c r="H1209">
        <v>35000000</v>
      </c>
      <c r="I1209">
        <v>2014</v>
      </c>
      <c r="J1209">
        <v>5.7</v>
      </c>
      <c r="K1209" t="s">
        <v>600</v>
      </c>
    </row>
    <row r="1210" spans="1:15" x14ac:dyDescent="0.3">
      <c r="A1210" t="s">
        <v>1810</v>
      </c>
      <c r="B1210">
        <v>120</v>
      </c>
      <c r="C1210">
        <v>81593527</v>
      </c>
      <c r="D1210" t="s">
        <v>1176</v>
      </c>
      <c r="E1210" t="s">
        <v>9578</v>
      </c>
      <c r="F1210" t="s">
        <v>13</v>
      </c>
      <c r="G1210" t="s">
        <v>14</v>
      </c>
      <c r="H1210">
        <v>40000000</v>
      </c>
      <c r="I1210">
        <v>2006</v>
      </c>
      <c r="J1210">
        <v>7.3</v>
      </c>
      <c r="K1210" t="s">
        <v>340</v>
      </c>
      <c r="L1210" t="s">
        <v>1224</v>
      </c>
      <c r="M1210" t="s">
        <v>6304</v>
      </c>
    </row>
    <row r="1211" spans="1:15" x14ac:dyDescent="0.3">
      <c r="A1211" t="s">
        <v>859</v>
      </c>
      <c r="B1211">
        <v>121</v>
      </c>
      <c r="C1211">
        <v>75274748</v>
      </c>
      <c r="D1211" t="s">
        <v>912</v>
      </c>
      <c r="E1211" t="s">
        <v>9579</v>
      </c>
      <c r="F1211" t="s">
        <v>13</v>
      </c>
      <c r="G1211" t="s">
        <v>14</v>
      </c>
      <c r="H1211">
        <v>35000000</v>
      </c>
      <c r="I1211">
        <v>2015</v>
      </c>
      <c r="J1211">
        <v>7.2</v>
      </c>
      <c r="K1211" t="s">
        <v>600</v>
      </c>
      <c r="L1211" t="s">
        <v>1224</v>
      </c>
    </row>
    <row r="1212" spans="1:15" x14ac:dyDescent="0.3">
      <c r="A1212" t="s">
        <v>483</v>
      </c>
      <c r="B1212">
        <v>102</v>
      </c>
      <c r="C1212">
        <v>90835030</v>
      </c>
      <c r="D1212" t="s">
        <v>778</v>
      </c>
      <c r="E1212" t="s">
        <v>9580</v>
      </c>
      <c r="F1212" t="s">
        <v>13</v>
      </c>
      <c r="G1212" t="s">
        <v>14</v>
      </c>
      <c r="H1212">
        <v>40000000</v>
      </c>
      <c r="I1212">
        <v>2016</v>
      </c>
      <c r="J1212">
        <v>5.9</v>
      </c>
      <c r="K1212" t="s">
        <v>476</v>
      </c>
      <c r="L1212" t="s">
        <v>600</v>
      </c>
    </row>
    <row r="1213" spans="1:15" x14ac:dyDescent="0.3">
      <c r="A1213" t="s">
        <v>586</v>
      </c>
      <c r="B1213">
        <v>117</v>
      </c>
      <c r="C1213">
        <v>72455275</v>
      </c>
      <c r="D1213" t="s">
        <v>2256</v>
      </c>
      <c r="E1213" t="s">
        <v>9581</v>
      </c>
      <c r="F1213" t="s">
        <v>13</v>
      </c>
      <c r="G1213" t="s">
        <v>14</v>
      </c>
      <c r="H1213">
        <v>40000000</v>
      </c>
      <c r="I1213">
        <v>1992</v>
      </c>
      <c r="J1213">
        <v>7.8</v>
      </c>
      <c r="K1213" t="s">
        <v>476</v>
      </c>
      <c r="L1213" t="s">
        <v>340</v>
      </c>
      <c r="M1213" t="s">
        <v>1224</v>
      </c>
      <c r="N1213" t="s">
        <v>6856</v>
      </c>
      <c r="O1213" t="s">
        <v>8358</v>
      </c>
    </row>
    <row r="1214" spans="1:15" x14ac:dyDescent="0.3">
      <c r="A1214" t="s">
        <v>1352</v>
      </c>
      <c r="B1214">
        <v>178</v>
      </c>
      <c r="C1214">
        <v>75305995</v>
      </c>
      <c r="D1214" t="s">
        <v>1531</v>
      </c>
      <c r="E1214" t="s">
        <v>9582</v>
      </c>
      <c r="F1214" t="s">
        <v>13</v>
      </c>
      <c r="G1214" t="s">
        <v>14</v>
      </c>
      <c r="H1214">
        <v>40000000</v>
      </c>
      <c r="I1214">
        <v>2004</v>
      </c>
      <c r="J1214">
        <v>7.7</v>
      </c>
      <c r="K1214" t="s">
        <v>4657</v>
      </c>
      <c r="L1214" t="s">
        <v>1224</v>
      </c>
      <c r="M1214" t="s">
        <v>4189</v>
      </c>
    </row>
    <row r="1215" spans="1:15" x14ac:dyDescent="0.3">
      <c r="A1215" t="s">
        <v>1369</v>
      </c>
      <c r="B1215">
        <v>147</v>
      </c>
      <c r="C1215">
        <v>74098862</v>
      </c>
      <c r="D1215" t="s">
        <v>550</v>
      </c>
      <c r="E1215" t="s">
        <v>9583</v>
      </c>
      <c r="F1215" t="s">
        <v>13</v>
      </c>
      <c r="G1215" t="s">
        <v>14</v>
      </c>
      <c r="H1215">
        <v>40000000</v>
      </c>
      <c r="I1215">
        <v>2005</v>
      </c>
      <c r="J1215">
        <v>8.1</v>
      </c>
      <c r="K1215" t="s">
        <v>8356</v>
      </c>
      <c r="L1215" t="s">
        <v>3630</v>
      </c>
    </row>
    <row r="1216" spans="1:15" x14ac:dyDescent="0.3">
      <c r="A1216" t="s">
        <v>897</v>
      </c>
      <c r="B1216">
        <v>90</v>
      </c>
      <c r="C1216">
        <v>72266306</v>
      </c>
      <c r="D1216" t="s">
        <v>780</v>
      </c>
      <c r="E1216" t="s">
        <v>9584</v>
      </c>
      <c r="F1216" t="s">
        <v>13</v>
      </c>
      <c r="G1216" t="s">
        <v>14</v>
      </c>
      <c r="H1216">
        <v>40000000</v>
      </c>
      <c r="I1216">
        <v>2008</v>
      </c>
      <c r="J1216">
        <v>6.6</v>
      </c>
      <c r="K1216" t="s">
        <v>8356</v>
      </c>
      <c r="L1216" t="s">
        <v>1224</v>
      </c>
      <c r="M1216" t="s">
        <v>8357</v>
      </c>
      <c r="N1216" t="s">
        <v>3630</v>
      </c>
    </row>
    <row r="1217" spans="1:15" x14ac:dyDescent="0.3">
      <c r="A1217" t="s">
        <v>2166</v>
      </c>
      <c r="B1217">
        <v>105</v>
      </c>
      <c r="C1217">
        <v>71347010</v>
      </c>
      <c r="D1217" t="s">
        <v>606</v>
      </c>
      <c r="E1217" t="s">
        <v>9585</v>
      </c>
      <c r="F1217" t="s">
        <v>13</v>
      </c>
      <c r="G1217" t="s">
        <v>14</v>
      </c>
      <c r="H1217">
        <v>40000000</v>
      </c>
      <c r="I1217">
        <v>2009</v>
      </c>
      <c r="J1217">
        <v>7.1</v>
      </c>
      <c r="K1217" t="s">
        <v>600</v>
      </c>
      <c r="L1217" t="s">
        <v>6856</v>
      </c>
    </row>
    <row r="1218" spans="1:15" x14ac:dyDescent="0.3">
      <c r="A1218" t="s">
        <v>1257</v>
      </c>
      <c r="B1218">
        <v>114</v>
      </c>
      <c r="C1218">
        <v>70836296</v>
      </c>
      <c r="D1218" t="s">
        <v>899</v>
      </c>
      <c r="E1218" t="s">
        <v>9586</v>
      </c>
      <c r="F1218" t="s">
        <v>13</v>
      </c>
      <c r="G1218" t="s">
        <v>14</v>
      </c>
      <c r="H1218">
        <v>40000000</v>
      </c>
      <c r="I1218">
        <v>2001</v>
      </c>
      <c r="J1218">
        <v>5.9</v>
      </c>
      <c r="K1218" t="s">
        <v>600</v>
      </c>
      <c r="L1218" t="s">
        <v>1224</v>
      </c>
      <c r="M1218" t="s">
        <v>455</v>
      </c>
      <c r="N1218" t="s">
        <v>6856</v>
      </c>
    </row>
    <row r="1219" spans="1:15" x14ac:dyDescent="0.3">
      <c r="A1219" t="s">
        <v>272</v>
      </c>
      <c r="B1219">
        <v>206</v>
      </c>
      <c r="C1219">
        <v>70405498</v>
      </c>
      <c r="D1219" t="s">
        <v>1015</v>
      </c>
      <c r="E1219" t="s">
        <v>9587</v>
      </c>
      <c r="F1219" t="s">
        <v>13</v>
      </c>
      <c r="G1219" t="s">
        <v>525</v>
      </c>
      <c r="H1219">
        <v>40000000</v>
      </c>
      <c r="I1219">
        <v>1991</v>
      </c>
      <c r="J1219">
        <v>8</v>
      </c>
      <c r="K1219" t="s">
        <v>1224</v>
      </c>
      <c r="L1219" t="s">
        <v>7881</v>
      </c>
      <c r="M1219" t="s">
        <v>3630</v>
      </c>
    </row>
    <row r="1220" spans="1:15" x14ac:dyDescent="0.3">
      <c r="A1220" t="s">
        <v>1773</v>
      </c>
      <c r="B1220">
        <v>99</v>
      </c>
      <c r="C1220">
        <v>70163652</v>
      </c>
      <c r="D1220" t="s">
        <v>359</v>
      </c>
      <c r="E1220" t="s">
        <v>9588</v>
      </c>
      <c r="F1220" t="s">
        <v>13</v>
      </c>
      <c r="G1220" t="s">
        <v>14</v>
      </c>
      <c r="H1220">
        <v>40000000</v>
      </c>
      <c r="I1220">
        <v>2006</v>
      </c>
      <c r="J1220">
        <v>4.5999999999999996</v>
      </c>
      <c r="K1220" t="s">
        <v>600</v>
      </c>
      <c r="L1220" t="s">
        <v>8356</v>
      </c>
    </row>
    <row r="1221" spans="1:15" x14ac:dyDescent="0.3">
      <c r="A1221" t="s">
        <v>15</v>
      </c>
      <c r="B1221">
        <v>123</v>
      </c>
      <c r="C1221">
        <v>66808615</v>
      </c>
      <c r="D1221" t="s">
        <v>2265</v>
      </c>
      <c r="E1221" t="s">
        <v>9589</v>
      </c>
      <c r="F1221" t="s">
        <v>13</v>
      </c>
      <c r="G1221" t="s">
        <v>14</v>
      </c>
      <c r="H1221">
        <v>34000000</v>
      </c>
      <c r="I1221">
        <v>2001</v>
      </c>
      <c r="J1221">
        <v>6.1</v>
      </c>
      <c r="K1221" t="s">
        <v>340</v>
      </c>
      <c r="L1221" t="s">
        <v>600</v>
      </c>
      <c r="M1221" t="s">
        <v>8356</v>
      </c>
      <c r="N1221" t="s">
        <v>6856</v>
      </c>
    </row>
    <row r="1222" spans="1:15" x14ac:dyDescent="0.3">
      <c r="A1222" t="s">
        <v>202</v>
      </c>
      <c r="B1222">
        <v>137</v>
      </c>
      <c r="C1222">
        <v>115603980</v>
      </c>
      <c r="D1222" t="s">
        <v>1325</v>
      </c>
      <c r="E1222" t="s">
        <v>9037</v>
      </c>
      <c r="F1222" t="s">
        <v>13</v>
      </c>
      <c r="G1222" t="s">
        <v>14</v>
      </c>
      <c r="H1222">
        <v>65000000</v>
      </c>
      <c r="I1222">
        <v>2014</v>
      </c>
      <c r="J1222">
        <v>7.2</v>
      </c>
      <c r="K1222" t="s">
        <v>4657</v>
      </c>
      <c r="L1222" t="s">
        <v>1224</v>
      </c>
      <c r="M1222" t="s">
        <v>8359</v>
      </c>
      <c r="N1222" t="s">
        <v>8358</v>
      </c>
    </row>
    <row r="1223" spans="1:15" x14ac:dyDescent="0.3">
      <c r="A1223" t="s">
        <v>2160</v>
      </c>
      <c r="B1223">
        <v>102</v>
      </c>
      <c r="C1223">
        <v>64149837</v>
      </c>
      <c r="D1223" t="s">
        <v>2267</v>
      </c>
      <c r="E1223" t="s">
        <v>9590</v>
      </c>
      <c r="F1223" t="s">
        <v>13</v>
      </c>
      <c r="G1223" t="s">
        <v>14</v>
      </c>
      <c r="H1223">
        <v>20000000</v>
      </c>
      <c r="I1223">
        <v>2009</v>
      </c>
      <c r="J1223">
        <v>6.4</v>
      </c>
      <c r="K1223" t="s">
        <v>600</v>
      </c>
      <c r="L1223" t="s">
        <v>1224</v>
      </c>
      <c r="M1223" t="s">
        <v>6304</v>
      </c>
      <c r="N1223" t="s">
        <v>455</v>
      </c>
      <c r="O1223" t="s">
        <v>6856</v>
      </c>
    </row>
    <row r="1224" spans="1:15" x14ac:dyDescent="0.3">
      <c r="A1224" t="s">
        <v>2269</v>
      </c>
      <c r="B1224">
        <v>109</v>
      </c>
      <c r="C1224">
        <v>83906114</v>
      </c>
      <c r="D1224" t="s">
        <v>606</v>
      </c>
      <c r="E1224" t="s">
        <v>9591</v>
      </c>
      <c r="F1224" t="s">
        <v>13</v>
      </c>
      <c r="G1224" t="s">
        <v>14</v>
      </c>
      <c r="H1224">
        <v>40000000</v>
      </c>
      <c r="I1224">
        <v>2014</v>
      </c>
      <c r="J1224">
        <v>6</v>
      </c>
      <c r="K1224" t="s">
        <v>600</v>
      </c>
      <c r="L1224" t="s">
        <v>6856</v>
      </c>
    </row>
    <row r="1225" spans="1:15" x14ac:dyDescent="0.3">
      <c r="A1225" t="s">
        <v>2083</v>
      </c>
      <c r="B1225">
        <v>82</v>
      </c>
      <c r="C1225">
        <v>66466372</v>
      </c>
      <c r="D1225" t="s">
        <v>2271</v>
      </c>
      <c r="E1225" t="s">
        <v>9592</v>
      </c>
      <c r="F1225" t="s">
        <v>13</v>
      </c>
      <c r="G1225" t="s">
        <v>14</v>
      </c>
      <c r="H1225">
        <v>40000000</v>
      </c>
      <c r="I1225">
        <v>2009</v>
      </c>
      <c r="J1225">
        <v>5.2</v>
      </c>
      <c r="K1225" t="s">
        <v>2271</v>
      </c>
    </row>
    <row r="1226" spans="1:15" x14ac:dyDescent="0.3">
      <c r="A1226" t="s">
        <v>139</v>
      </c>
      <c r="B1226">
        <v>142</v>
      </c>
      <c r="C1226">
        <v>72306065</v>
      </c>
      <c r="D1226" t="s">
        <v>1015</v>
      </c>
      <c r="E1226" t="s">
        <v>9593</v>
      </c>
      <c r="F1226" t="s">
        <v>13</v>
      </c>
      <c r="G1226" t="s">
        <v>14</v>
      </c>
      <c r="H1226">
        <v>40000000</v>
      </c>
      <c r="I1226">
        <v>2015</v>
      </c>
      <c r="J1226">
        <v>7.6</v>
      </c>
      <c r="K1226" t="s">
        <v>1224</v>
      </c>
      <c r="L1226" t="s">
        <v>7881</v>
      </c>
      <c r="M1226" t="s">
        <v>3630</v>
      </c>
    </row>
    <row r="1227" spans="1:15" x14ac:dyDescent="0.3">
      <c r="A1227" t="s">
        <v>747</v>
      </c>
      <c r="B1227">
        <v>106</v>
      </c>
      <c r="C1227">
        <v>59068786</v>
      </c>
      <c r="D1227" t="s">
        <v>695</v>
      </c>
      <c r="E1227" t="s">
        <v>9594</v>
      </c>
      <c r="F1227" t="s">
        <v>13</v>
      </c>
      <c r="G1227" t="s">
        <v>14</v>
      </c>
      <c r="H1227">
        <v>40000000</v>
      </c>
      <c r="I1227">
        <v>2001</v>
      </c>
      <c r="J1227">
        <v>6.4</v>
      </c>
      <c r="K1227" t="s">
        <v>476</v>
      </c>
      <c r="L1227" t="s">
        <v>1224</v>
      </c>
      <c r="M1227" t="s">
        <v>3630</v>
      </c>
      <c r="N1227" t="s">
        <v>8358</v>
      </c>
    </row>
    <row r="1228" spans="1:15" x14ac:dyDescent="0.3">
      <c r="A1228" t="s">
        <v>2275</v>
      </c>
      <c r="B1228">
        <v>114</v>
      </c>
      <c r="C1228">
        <v>60923325</v>
      </c>
      <c r="D1228" t="s">
        <v>2276</v>
      </c>
      <c r="E1228" t="s">
        <v>9595</v>
      </c>
      <c r="F1228" t="s">
        <v>13</v>
      </c>
      <c r="G1228" t="s">
        <v>14</v>
      </c>
      <c r="H1228" t="s">
        <v>8351</v>
      </c>
      <c r="I1228">
        <v>2010</v>
      </c>
      <c r="J1228">
        <v>6.4</v>
      </c>
      <c r="K1228" t="s">
        <v>600</v>
      </c>
      <c r="L1228" t="s">
        <v>4189</v>
      </c>
    </row>
    <row r="1229" spans="1:15" x14ac:dyDescent="0.3">
      <c r="A1229" t="s">
        <v>604</v>
      </c>
      <c r="B1229">
        <v>106</v>
      </c>
      <c r="C1229">
        <v>57887882</v>
      </c>
      <c r="D1229" t="s">
        <v>507</v>
      </c>
      <c r="E1229" t="s">
        <v>9596</v>
      </c>
      <c r="F1229" t="s">
        <v>13</v>
      </c>
      <c r="G1229" t="s">
        <v>14</v>
      </c>
      <c r="H1229">
        <v>50000000</v>
      </c>
      <c r="I1229">
        <v>2004</v>
      </c>
      <c r="J1229">
        <v>6.1</v>
      </c>
      <c r="K1229" t="s">
        <v>600</v>
      </c>
      <c r="L1229" t="s">
        <v>1224</v>
      </c>
      <c r="M1229" t="s">
        <v>6856</v>
      </c>
    </row>
    <row r="1230" spans="1:15" x14ac:dyDescent="0.3">
      <c r="A1230" t="s">
        <v>1023</v>
      </c>
      <c r="B1230">
        <v>108</v>
      </c>
      <c r="C1230">
        <v>53955614</v>
      </c>
      <c r="D1230" t="s">
        <v>1089</v>
      </c>
      <c r="E1230" t="s">
        <v>9597</v>
      </c>
      <c r="F1230" t="s">
        <v>13</v>
      </c>
      <c r="G1230" t="s">
        <v>14</v>
      </c>
      <c r="H1230">
        <v>40000000</v>
      </c>
      <c r="I1230">
        <v>1998</v>
      </c>
      <c r="J1230">
        <v>6.1</v>
      </c>
      <c r="K1230" t="s">
        <v>476</v>
      </c>
      <c r="L1230" t="s">
        <v>340</v>
      </c>
      <c r="M1230" t="s">
        <v>600</v>
      </c>
      <c r="N1230" t="s">
        <v>6304</v>
      </c>
      <c r="O1230" t="s">
        <v>4295</v>
      </c>
    </row>
    <row r="1231" spans="1:15" x14ac:dyDescent="0.3">
      <c r="A1231" t="s">
        <v>2280</v>
      </c>
      <c r="B1231">
        <v>98</v>
      </c>
      <c r="C1231">
        <v>54967359</v>
      </c>
      <c r="D1231" t="s">
        <v>2049</v>
      </c>
      <c r="E1231" t="s">
        <v>9598</v>
      </c>
      <c r="F1231" t="s">
        <v>13</v>
      </c>
      <c r="G1231" t="s">
        <v>14</v>
      </c>
      <c r="H1231">
        <v>40000000</v>
      </c>
      <c r="I1231">
        <v>1997</v>
      </c>
      <c r="J1231">
        <v>5.2</v>
      </c>
      <c r="K1231" t="s">
        <v>476</v>
      </c>
      <c r="L1231" t="s">
        <v>2271</v>
      </c>
    </row>
    <row r="1232" spans="1:15" x14ac:dyDescent="0.3">
      <c r="A1232" t="s">
        <v>188</v>
      </c>
      <c r="B1232">
        <v>131</v>
      </c>
      <c r="C1232">
        <v>54228104</v>
      </c>
      <c r="D1232" t="s">
        <v>2283</v>
      </c>
      <c r="E1232" t="s">
        <v>9599</v>
      </c>
      <c r="F1232" t="s">
        <v>13</v>
      </c>
      <c r="G1232" t="s">
        <v>21</v>
      </c>
      <c r="H1232">
        <v>35000000</v>
      </c>
      <c r="I1232">
        <v>2002</v>
      </c>
      <c r="J1232">
        <v>7.7</v>
      </c>
      <c r="K1232" t="s">
        <v>476</v>
      </c>
      <c r="L1232" t="s">
        <v>340</v>
      </c>
      <c r="M1232" t="s">
        <v>1224</v>
      </c>
      <c r="N1232" t="s">
        <v>6856</v>
      </c>
      <c r="O1232" t="s">
        <v>3630</v>
      </c>
    </row>
    <row r="1233" spans="1:15" x14ac:dyDescent="0.3">
      <c r="A1233" t="s">
        <v>2022</v>
      </c>
      <c r="B1233">
        <v>118</v>
      </c>
      <c r="C1233">
        <v>57981889</v>
      </c>
      <c r="D1233" t="s">
        <v>773</v>
      </c>
      <c r="E1233" t="s">
        <v>9600</v>
      </c>
      <c r="F1233" t="s">
        <v>13</v>
      </c>
      <c r="G1233" t="s">
        <v>14</v>
      </c>
      <c r="H1233">
        <v>40000000</v>
      </c>
      <c r="I1233">
        <v>2011</v>
      </c>
      <c r="J1233">
        <v>7.3</v>
      </c>
      <c r="K1233" t="s">
        <v>8356</v>
      </c>
      <c r="L1233" t="s">
        <v>1224</v>
      </c>
      <c r="M1233" t="s">
        <v>3630</v>
      </c>
    </row>
    <row r="1234" spans="1:15" x14ac:dyDescent="0.3">
      <c r="A1234" t="s">
        <v>1826</v>
      </c>
      <c r="B1234">
        <v>113</v>
      </c>
      <c r="C1234">
        <v>61094903</v>
      </c>
      <c r="D1234" t="s">
        <v>413</v>
      </c>
      <c r="E1234" t="s">
        <v>9601</v>
      </c>
      <c r="F1234" t="s">
        <v>13</v>
      </c>
      <c r="G1234" t="s">
        <v>21</v>
      </c>
      <c r="H1234">
        <v>30000000</v>
      </c>
      <c r="I1234">
        <v>2011</v>
      </c>
      <c r="J1234">
        <v>6.9</v>
      </c>
      <c r="K1234" t="s">
        <v>476</v>
      </c>
      <c r="L1234" t="s">
        <v>8357</v>
      </c>
      <c r="M1234" t="s">
        <v>3630</v>
      </c>
    </row>
    <row r="1235" spans="1:15" x14ac:dyDescent="0.3">
      <c r="A1235" t="s">
        <v>22</v>
      </c>
      <c r="B1235">
        <v>130</v>
      </c>
      <c r="C1235">
        <v>53082743</v>
      </c>
      <c r="D1235" t="s">
        <v>801</v>
      </c>
      <c r="E1235" t="s">
        <v>9602</v>
      </c>
      <c r="F1235" t="s">
        <v>13</v>
      </c>
      <c r="G1235" t="s">
        <v>14</v>
      </c>
      <c r="H1235">
        <v>40000000</v>
      </c>
      <c r="I1235">
        <v>2006</v>
      </c>
      <c r="J1235">
        <v>8.5</v>
      </c>
      <c r="K1235" t="s">
        <v>1224</v>
      </c>
      <c r="L1235" t="s">
        <v>8357</v>
      </c>
      <c r="M1235" t="s">
        <v>4295</v>
      </c>
      <c r="N1235" t="s">
        <v>3630</v>
      </c>
    </row>
    <row r="1236" spans="1:15" x14ac:dyDescent="0.3">
      <c r="A1236" t="s">
        <v>1613</v>
      </c>
      <c r="B1236">
        <v>116</v>
      </c>
      <c r="C1236">
        <v>54414716</v>
      </c>
      <c r="D1236" t="s">
        <v>359</v>
      </c>
      <c r="E1236" t="s">
        <v>9603</v>
      </c>
      <c r="F1236" t="s">
        <v>13</v>
      </c>
      <c r="G1236" t="s">
        <v>14</v>
      </c>
      <c r="H1236">
        <v>42000000</v>
      </c>
      <c r="I1236">
        <v>2014</v>
      </c>
      <c r="J1236">
        <v>6.3</v>
      </c>
      <c r="K1236" t="s">
        <v>600</v>
      </c>
      <c r="L1236" t="s">
        <v>8356</v>
      </c>
    </row>
    <row r="1237" spans="1:15" x14ac:dyDescent="0.3">
      <c r="A1237" t="s">
        <v>2289</v>
      </c>
      <c r="B1237">
        <v>89</v>
      </c>
      <c r="C1237">
        <v>57011847</v>
      </c>
      <c r="D1237" t="s">
        <v>223</v>
      </c>
      <c r="E1237" t="s">
        <v>9604</v>
      </c>
      <c r="F1237" t="s">
        <v>13</v>
      </c>
      <c r="G1237" t="s">
        <v>14</v>
      </c>
      <c r="H1237">
        <v>40000000</v>
      </c>
      <c r="I1237">
        <v>2013</v>
      </c>
      <c r="J1237">
        <v>5.9</v>
      </c>
      <c r="K1237" t="s">
        <v>340</v>
      </c>
      <c r="L1237" t="s">
        <v>4022</v>
      </c>
      <c r="M1237" t="s">
        <v>600</v>
      </c>
      <c r="N1237" t="s">
        <v>6304</v>
      </c>
      <c r="O1237" t="s">
        <v>4295</v>
      </c>
    </row>
    <row r="1238" spans="1:15" x14ac:dyDescent="0.3">
      <c r="A1238" t="s">
        <v>1165</v>
      </c>
      <c r="B1238">
        <v>139</v>
      </c>
      <c r="C1238">
        <v>50859889</v>
      </c>
      <c r="D1238" t="s">
        <v>256</v>
      </c>
      <c r="E1238" t="s">
        <v>9605</v>
      </c>
      <c r="F1238" t="s">
        <v>2292</v>
      </c>
      <c r="G1238" t="s">
        <v>14</v>
      </c>
      <c r="H1238">
        <v>40000000</v>
      </c>
      <c r="I1238">
        <v>2006</v>
      </c>
      <c r="J1238">
        <v>7.8</v>
      </c>
      <c r="K1238" t="s">
        <v>476</v>
      </c>
      <c r="L1238" t="s">
        <v>340</v>
      </c>
      <c r="M1238" t="s">
        <v>1224</v>
      </c>
      <c r="N1238" t="s">
        <v>3630</v>
      </c>
    </row>
    <row r="1239" spans="1:15" x14ac:dyDescent="0.3">
      <c r="A1239" t="s">
        <v>2182</v>
      </c>
      <c r="B1239">
        <v>130</v>
      </c>
      <c r="C1239">
        <v>51185897</v>
      </c>
      <c r="D1239" t="s">
        <v>19</v>
      </c>
      <c r="E1239" t="s">
        <v>9606</v>
      </c>
      <c r="F1239" t="s">
        <v>13</v>
      </c>
      <c r="G1239" t="s">
        <v>21</v>
      </c>
      <c r="H1239">
        <v>30000000</v>
      </c>
      <c r="I1239">
        <v>1987</v>
      </c>
      <c r="J1239">
        <v>6.7</v>
      </c>
      <c r="K1239" t="s">
        <v>476</v>
      </c>
      <c r="L1239" t="s">
        <v>340</v>
      </c>
      <c r="M1239" t="s">
        <v>3630</v>
      </c>
    </row>
    <row r="1240" spans="1:15" x14ac:dyDescent="0.3">
      <c r="A1240" t="s">
        <v>2294</v>
      </c>
      <c r="B1240">
        <v>107</v>
      </c>
      <c r="C1240">
        <v>52000688</v>
      </c>
      <c r="D1240" t="s">
        <v>85</v>
      </c>
      <c r="E1240" t="s">
        <v>9607</v>
      </c>
      <c r="F1240" t="s">
        <v>13</v>
      </c>
      <c r="G1240" t="s">
        <v>14</v>
      </c>
      <c r="H1240">
        <v>40000000</v>
      </c>
      <c r="I1240">
        <v>2010</v>
      </c>
      <c r="J1240">
        <v>6.4</v>
      </c>
      <c r="K1240" t="s">
        <v>476</v>
      </c>
      <c r="L1240" t="s">
        <v>340</v>
      </c>
      <c r="M1240" t="s">
        <v>4295</v>
      </c>
      <c r="N1240" t="s">
        <v>3630</v>
      </c>
    </row>
    <row r="1241" spans="1:15" x14ac:dyDescent="0.3">
      <c r="A1241" t="s">
        <v>972</v>
      </c>
      <c r="B1241">
        <v>116</v>
      </c>
      <c r="C1241">
        <v>49851591</v>
      </c>
      <c r="D1241" t="s">
        <v>1520</v>
      </c>
      <c r="E1241" t="s">
        <v>9608</v>
      </c>
      <c r="F1241" t="s">
        <v>13</v>
      </c>
      <c r="G1241" t="s">
        <v>14</v>
      </c>
      <c r="H1241">
        <v>40000000</v>
      </c>
      <c r="I1241">
        <v>1986</v>
      </c>
      <c r="J1241">
        <v>5.9</v>
      </c>
      <c r="K1241" t="s">
        <v>600</v>
      </c>
      <c r="L1241" t="s">
        <v>8356</v>
      </c>
      <c r="M1241" t="s">
        <v>6856</v>
      </c>
    </row>
    <row r="1242" spans="1:15" x14ac:dyDescent="0.3">
      <c r="A1242" t="s">
        <v>1573</v>
      </c>
      <c r="B1242">
        <v>96</v>
      </c>
      <c r="C1242">
        <v>47781388</v>
      </c>
      <c r="D1242" t="s">
        <v>303</v>
      </c>
      <c r="E1242" t="s">
        <v>9609</v>
      </c>
      <c r="F1242" t="s">
        <v>13</v>
      </c>
      <c r="G1242" t="s">
        <v>14</v>
      </c>
      <c r="H1242">
        <v>40000000</v>
      </c>
      <c r="I1242">
        <v>2004</v>
      </c>
      <c r="J1242">
        <v>6.6</v>
      </c>
      <c r="K1242" t="s">
        <v>8357</v>
      </c>
      <c r="L1242" t="s">
        <v>3630</v>
      </c>
    </row>
    <row r="1243" spans="1:15" x14ac:dyDescent="0.3">
      <c r="A1243" t="s">
        <v>2298</v>
      </c>
      <c r="B1243">
        <v>99</v>
      </c>
      <c r="C1243">
        <v>52320979</v>
      </c>
      <c r="D1243" t="s">
        <v>246</v>
      </c>
      <c r="E1243" t="s">
        <v>9610</v>
      </c>
      <c r="F1243" t="s">
        <v>13</v>
      </c>
      <c r="G1243" t="s">
        <v>14</v>
      </c>
      <c r="H1243">
        <v>40000000</v>
      </c>
      <c r="I1243">
        <v>2006</v>
      </c>
      <c r="J1243">
        <v>6.8</v>
      </c>
      <c r="K1243" t="s">
        <v>1224</v>
      </c>
      <c r="L1243" t="s">
        <v>455</v>
      </c>
      <c r="M1243" t="s">
        <v>6856</v>
      </c>
    </row>
    <row r="1244" spans="1:15" x14ac:dyDescent="0.3">
      <c r="A1244" t="s">
        <v>1570</v>
      </c>
      <c r="B1244">
        <v>104</v>
      </c>
      <c r="C1244">
        <v>47806295</v>
      </c>
      <c r="D1244" t="s">
        <v>1086</v>
      </c>
      <c r="E1244" t="s">
        <v>9611</v>
      </c>
      <c r="F1244" t="s">
        <v>13</v>
      </c>
      <c r="G1244" t="s">
        <v>14</v>
      </c>
      <c r="H1244">
        <v>43000000</v>
      </c>
      <c r="I1244">
        <v>2005</v>
      </c>
      <c r="J1244">
        <v>6.5</v>
      </c>
      <c r="K1244" t="s">
        <v>2271</v>
      </c>
      <c r="L1244" t="s">
        <v>8357</v>
      </c>
      <c r="M1244" t="s">
        <v>3630</v>
      </c>
    </row>
    <row r="1245" spans="1:15" x14ac:dyDescent="0.3">
      <c r="A1245" t="s">
        <v>2301</v>
      </c>
      <c r="B1245">
        <v>105</v>
      </c>
      <c r="C1245">
        <v>51853450</v>
      </c>
      <c r="D1245" t="s">
        <v>1707</v>
      </c>
      <c r="E1245" t="s">
        <v>9612</v>
      </c>
      <c r="F1245" t="s">
        <v>13</v>
      </c>
      <c r="G1245" t="s">
        <v>14</v>
      </c>
      <c r="H1245">
        <v>25000000</v>
      </c>
      <c r="I1245">
        <v>2012</v>
      </c>
      <c r="J1245">
        <v>6.6</v>
      </c>
      <c r="K1245" t="s">
        <v>600</v>
      </c>
      <c r="L1245" t="s">
        <v>1224</v>
      </c>
      <c r="M1245" t="s">
        <v>6304</v>
      </c>
      <c r="N1245" t="s">
        <v>455</v>
      </c>
    </row>
    <row r="1246" spans="1:15" x14ac:dyDescent="0.3">
      <c r="A1246" t="s">
        <v>2303</v>
      </c>
      <c r="B1246">
        <v>101</v>
      </c>
      <c r="C1246">
        <v>46012734</v>
      </c>
      <c r="D1246" t="s">
        <v>606</v>
      </c>
      <c r="E1246" t="s">
        <v>9613</v>
      </c>
      <c r="F1246" t="s">
        <v>13</v>
      </c>
      <c r="G1246" t="s">
        <v>14</v>
      </c>
      <c r="H1246">
        <v>40000000</v>
      </c>
      <c r="I1246">
        <v>2008</v>
      </c>
      <c r="J1246">
        <v>5.8</v>
      </c>
      <c r="K1246" t="s">
        <v>600</v>
      </c>
      <c r="L1246" t="s">
        <v>6856</v>
      </c>
    </row>
    <row r="1247" spans="1:15" x14ac:dyDescent="0.3">
      <c r="A1247" t="s">
        <v>1327</v>
      </c>
      <c r="B1247">
        <v>134</v>
      </c>
      <c r="C1247">
        <v>47034272</v>
      </c>
      <c r="D1247" t="s">
        <v>2305</v>
      </c>
      <c r="E1247" t="s">
        <v>9614</v>
      </c>
      <c r="F1247" t="s">
        <v>13</v>
      </c>
      <c r="G1247" t="s">
        <v>14</v>
      </c>
      <c r="H1247">
        <v>40000000</v>
      </c>
      <c r="I1247">
        <v>2014</v>
      </c>
      <c r="J1247">
        <v>6.9</v>
      </c>
      <c r="K1247" t="s">
        <v>4657</v>
      </c>
      <c r="L1247" t="s">
        <v>1224</v>
      </c>
      <c r="M1247" t="s">
        <v>4189</v>
      </c>
      <c r="N1247" t="s">
        <v>6060</v>
      </c>
    </row>
    <row r="1248" spans="1:15" x14ac:dyDescent="0.3">
      <c r="A1248" t="s">
        <v>1725</v>
      </c>
      <c r="B1248">
        <v>135</v>
      </c>
      <c r="C1248">
        <v>45856732</v>
      </c>
      <c r="D1248" t="s">
        <v>773</v>
      </c>
      <c r="E1248" t="s">
        <v>9615</v>
      </c>
      <c r="F1248" t="s">
        <v>13</v>
      </c>
      <c r="G1248" t="s">
        <v>14</v>
      </c>
      <c r="H1248">
        <v>40000000</v>
      </c>
      <c r="I1248">
        <v>1997</v>
      </c>
      <c r="J1248">
        <v>7.1</v>
      </c>
      <c r="K1248" t="s">
        <v>8356</v>
      </c>
      <c r="L1248" t="s">
        <v>1224</v>
      </c>
      <c r="M1248" t="s">
        <v>3630</v>
      </c>
    </row>
    <row r="1249" spans="1:14" x14ac:dyDescent="0.3">
      <c r="A1249" t="s">
        <v>2096</v>
      </c>
      <c r="B1249">
        <v>98</v>
      </c>
      <c r="C1249">
        <v>59588068</v>
      </c>
      <c r="D1249" t="s">
        <v>1086</v>
      </c>
      <c r="E1249" t="s">
        <v>9616</v>
      </c>
      <c r="F1249" t="s">
        <v>13</v>
      </c>
      <c r="G1249" t="s">
        <v>14</v>
      </c>
      <c r="H1249">
        <v>40000000</v>
      </c>
      <c r="I1249">
        <v>2003</v>
      </c>
      <c r="J1249">
        <v>5.8</v>
      </c>
      <c r="K1249" t="s">
        <v>2271</v>
      </c>
      <c r="L1249" t="s">
        <v>8357</v>
      </c>
      <c r="M1249" t="s">
        <v>3630</v>
      </c>
    </row>
    <row r="1250" spans="1:14" x14ac:dyDescent="0.3">
      <c r="A1250" t="s">
        <v>139</v>
      </c>
      <c r="B1250">
        <v>155</v>
      </c>
      <c r="C1250">
        <v>44175394</v>
      </c>
      <c r="D1250" t="s">
        <v>2309</v>
      </c>
      <c r="E1250" t="s">
        <v>9617</v>
      </c>
      <c r="F1250" t="s">
        <v>13</v>
      </c>
      <c r="G1250" t="s">
        <v>14</v>
      </c>
      <c r="H1250">
        <v>36000000</v>
      </c>
      <c r="I1250">
        <v>1997</v>
      </c>
      <c r="J1250">
        <v>7.2</v>
      </c>
      <c r="K1250" t="s">
        <v>1224</v>
      </c>
      <c r="L1250" t="s">
        <v>7881</v>
      </c>
    </row>
    <row r="1251" spans="1:14" x14ac:dyDescent="0.3">
      <c r="A1251" t="s">
        <v>470</v>
      </c>
      <c r="B1251">
        <v>106</v>
      </c>
      <c r="C1251">
        <v>45500797</v>
      </c>
      <c r="D1251" t="s">
        <v>838</v>
      </c>
      <c r="E1251" t="s">
        <v>9618</v>
      </c>
      <c r="F1251" t="s">
        <v>13</v>
      </c>
      <c r="G1251" t="s">
        <v>14</v>
      </c>
      <c r="H1251">
        <v>40000000</v>
      </c>
      <c r="I1251">
        <v>1992</v>
      </c>
      <c r="J1251">
        <v>6</v>
      </c>
      <c r="K1251" t="s">
        <v>340</v>
      </c>
      <c r="L1251" t="s">
        <v>1224</v>
      </c>
      <c r="M1251" t="s">
        <v>6856</v>
      </c>
    </row>
    <row r="1252" spans="1:14" x14ac:dyDescent="0.3">
      <c r="A1252" t="s">
        <v>2312</v>
      </c>
      <c r="B1252">
        <v>102</v>
      </c>
      <c r="C1252">
        <v>41797066</v>
      </c>
      <c r="D1252" t="s">
        <v>803</v>
      </c>
      <c r="E1252" t="s">
        <v>9619</v>
      </c>
      <c r="F1252" t="s">
        <v>13</v>
      </c>
      <c r="G1252" t="s">
        <v>14</v>
      </c>
      <c r="H1252">
        <v>40000000</v>
      </c>
      <c r="I1252">
        <v>2007</v>
      </c>
      <c r="J1252">
        <v>4.7</v>
      </c>
      <c r="K1252" t="s">
        <v>476</v>
      </c>
      <c r="L1252" t="s">
        <v>2271</v>
      </c>
      <c r="M1252" t="s">
        <v>4295</v>
      </c>
      <c r="N1252" t="s">
        <v>3630</v>
      </c>
    </row>
    <row r="1253" spans="1:14" x14ac:dyDescent="0.3">
      <c r="A1253" t="s">
        <v>1512</v>
      </c>
      <c r="B1253">
        <v>95</v>
      </c>
      <c r="C1253">
        <v>38087756</v>
      </c>
      <c r="D1253" t="s">
        <v>1095</v>
      </c>
      <c r="E1253" t="s">
        <v>9620</v>
      </c>
      <c r="F1253" t="s">
        <v>13</v>
      </c>
      <c r="G1253" t="s">
        <v>14</v>
      </c>
      <c r="H1253">
        <v>40000000</v>
      </c>
      <c r="I1253">
        <v>1994</v>
      </c>
      <c r="J1253">
        <v>5.2</v>
      </c>
      <c r="K1253" t="s">
        <v>600</v>
      </c>
      <c r="L1253" t="s">
        <v>6304</v>
      </c>
    </row>
    <row r="1254" spans="1:14" x14ac:dyDescent="0.3">
      <c r="A1254" t="s">
        <v>1880</v>
      </c>
      <c r="B1254">
        <v>103</v>
      </c>
      <c r="C1254">
        <v>37752931</v>
      </c>
      <c r="D1254" t="s">
        <v>80</v>
      </c>
      <c r="E1254" t="s">
        <v>9621</v>
      </c>
      <c r="F1254" t="s">
        <v>13</v>
      </c>
      <c r="G1254" t="s">
        <v>14</v>
      </c>
      <c r="H1254">
        <v>40000000</v>
      </c>
      <c r="I1254">
        <v>2000</v>
      </c>
      <c r="J1254">
        <v>5.5</v>
      </c>
      <c r="K1254" t="s">
        <v>1224</v>
      </c>
      <c r="L1254" t="s">
        <v>6856</v>
      </c>
    </row>
    <row r="1255" spans="1:14" x14ac:dyDescent="0.3">
      <c r="A1255" t="s">
        <v>1426</v>
      </c>
      <c r="B1255">
        <v>95</v>
      </c>
      <c r="C1255">
        <v>50562555</v>
      </c>
      <c r="D1255" t="s">
        <v>2316</v>
      </c>
      <c r="E1255" t="s">
        <v>9622</v>
      </c>
      <c r="F1255" t="s">
        <v>13</v>
      </c>
      <c r="G1255" t="s">
        <v>14</v>
      </c>
      <c r="H1255" t="s">
        <v>8351</v>
      </c>
      <c r="I1255">
        <v>2007</v>
      </c>
      <c r="J1255">
        <v>6.5</v>
      </c>
      <c r="K1255" t="s">
        <v>600</v>
      </c>
      <c r="L1255" t="s">
        <v>4189</v>
      </c>
      <c r="M1255" t="s">
        <v>6856</v>
      </c>
    </row>
    <row r="1256" spans="1:14" x14ac:dyDescent="0.3">
      <c r="A1256" t="s">
        <v>2318</v>
      </c>
      <c r="B1256">
        <v>109</v>
      </c>
      <c r="C1256">
        <v>37371385</v>
      </c>
      <c r="D1256" t="s">
        <v>681</v>
      </c>
      <c r="E1256" t="s">
        <v>9623</v>
      </c>
      <c r="F1256" t="s">
        <v>13</v>
      </c>
      <c r="G1256" t="s">
        <v>14</v>
      </c>
      <c r="H1256">
        <v>40000000</v>
      </c>
      <c r="I1256">
        <v>2011</v>
      </c>
      <c r="J1256">
        <v>7</v>
      </c>
      <c r="K1256" t="s">
        <v>340</v>
      </c>
      <c r="L1256" t="s">
        <v>600</v>
      </c>
      <c r="M1256" t="s">
        <v>4295</v>
      </c>
    </row>
    <row r="1257" spans="1:14" x14ac:dyDescent="0.3">
      <c r="A1257" t="s">
        <v>2218</v>
      </c>
      <c r="B1257">
        <v>95</v>
      </c>
      <c r="C1257">
        <v>37101011</v>
      </c>
      <c r="D1257" t="s">
        <v>912</v>
      </c>
      <c r="E1257" t="s">
        <v>9624</v>
      </c>
      <c r="F1257" t="s">
        <v>13</v>
      </c>
      <c r="G1257" t="s">
        <v>14</v>
      </c>
      <c r="H1257">
        <v>40000000</v>
      </c>
      <c r="I1257">
        <v>2012</v>
      </c>
      <c r="J1257">
        <v>5.8</v>
      </c>
      <c r="K1257" t="s">
        <v>600</v>
      </c>
      <c r="L1257" t="s">
        <v>1224</v>
      </c>
    </row>
    <row r="1258" spans="1:14" x14ac:dyDescent="0.3">
      <c r="A1258" t="s">
        <v>2240</v>
      </c>
      <c r="B1258">
        <v>111</v>
      </c>
      <c r="C1258">
        <v>38176892</v>
      </c>
      <c r="D1258" t="s">
        <v>1816</v>
      </c>
      <c r="E1258" t="s">
        <v>9625</v>
      </c>
      <c r="F1258" t="s">
        <v>13</v>
      </c>
      <c r="G1258" t="s">
        <v>14</v>
      </c>
      <c r="H1258">
        <v>40000000</v>
      </c>
      <c r="I1258">
        <v>2011</v>
      </c>
      <c r="J1258">
        <v>6.2</v>
      </c>
      <c r="K1258" t="s">
        <v>2271</v>
      </c>
      <c r="L1258" t="s">
        <v>8357</v>
      </c>
    </row>
    <row r="1259" spans="1:14" x14ac:dyDescent="0.3">
      <c r="A1259" t="s">
        <v>475</v>
      </c>
      <c r="B1259">
        <v>123</v>
      </c>
      <c r="C1259">
        <v>36283504</v>
      </c>
      <c r="D1259" t="s">
        <v>303</v>
      </c>
      <c r="E1259" t="s">
        <v>9626</v>
      </c>
      <c r="F1259" t="s">
        <v>13</v>
      </c>
      <c r="G1259" t="s">
        <v>275</v>
      </c>
      <c r="H1259">
        <v>40000000</v>
      </c>
      <c r="I1259">
        <v>1999</v>
      </c>
      <c r="J1259">
        <v>6.5</v>
      </c>
      <c r="K1259" t="s">
        <v>8357</v>
      </c>
      <c r="L1259" t="s">
        <v>3630</v>
      </c>
    </row>
    <row r="1260" spans="1:14" x14ac:dyDescent="0.3">
      <c r="A1260" t="s">
        <v>272</v>
      </c>
      <c r="B1260">
        <v>140</v>
      </c>
      <c r="C1260">
        <v>35183792</v>
      </c>
      <c r="D1260" t="s">
        <v>2305</v>
      </c>
      <c r="E1260" t="s">
        <v>9627</v>
      </c>
      <c r="F1260" t="s">
        <v>13</v>
      </c>
      <c r="G1260" t="s">
        <v>14</v>
      </c>
      <c r="H1260">
        <v>38000000</v>
      </c>
      <c r="I1260">
        <v>1991</v>
      </c>
      <c r="J1260">
        <v>7.2</v>
      </c>
      <c r="K1260" t="s">
        <v>4657</v>
      </c>
      <c r="L1260" t="s">
        <v>1224</v>
      </c>
      <c r="M1260" t="s">
        <v>4189</v>
      </c>
      <c r="N1260" t="s">
        <v>6060</v>
      </c>
    </row>
    <row r="1261" spans="1:14" x14ac:dyDescent="0.3">
      <c r="A1261" t="s">
        <v>2324</v>
      </c>
      <c r="B1261">
        <v>94</v>
      </c>
      <c r="C1261">
        <v>38543473</v>
      </c>
      <c r="D1261" t="s">
        <v>600</v>
      </c>
      <c r="E1261" t="s">
        <v>9628</v>
      </c>
      <c r="F1261" t="s">
        <v>13</v>
      </c>
      <c r="G1261" t="s">
        <v>14</v>
      </c>
      <c r="H1261">
        <v>40000000</v>
      </c>
      <c r="I1261">
        <v>2014</v>
      </c>
      <c r="J1261">
        <v>5.0999999999999996</v>
      </c>
      <c r="K1261" t="s">
        <v>600</v>
      </c>
    </row>
    <row r="1262" spans="1:14" x14ac:dyDescent="0.3">
      <c r="A1262" t="s">
        <v>2327</v>
      </c>
      <c r="B1262">
        <v>94</v>
      </c>
      <c r="C1262">
        <v>36037909</v>
      </c>
      <c r="D1262" t="s">
        <v>912</v>
      </c>
      <c r="E1262" t="s">
        <v>9629</v>
      </c>
      <c r="F1262" t="s">
        <v>13</v>
      </c>
      <c r="G1262" t="s">
        <v>275</v>
      </c>
      <c r="H1262">
        <v>60000000</v>
      </c>
      <c r="I1262">
        <v>2000</v>
      </c>
      <c r="J1262">
        <v>4.7</v>
      </c>
      <c r="K1262" t="s">
        <v>600</v>
      </c>
      <c r="L1262" t="s">
        <v>1224</v>
      </c>
    </row>
    <row r="1263" spans="1:14" x14ac:dyDescent="0.3">
      <c r="A1263" t="s">
        <v>1865</v>
      </c>
      <c r="B1263">
        <v>92</v>
      </c>
      <c r="C1263">
        <v>42575718</v>
      </c>
      <c r="D1263" t="s">
        <v>2271</v>
      </c>
      <c r="E1263" t="s">
        <v>9630</v>
      </c>
      <c r="F1263" t="s">
        <v>13</v>
      </c>
      <c r="G1263" t="s">
        <v>14</v>
      </c>
      <c r="H1263">
        <v>40000000</v>
      </c>
      <c r="I1263">
        <v>2011</v>
      </c>
      <c r="J1263">
        <v>5.9</v>
      </c>
      <c r="K1263" t="s">
        <v>2271</v>
      </c>
    </row>
    <row r="1264" spans="1:14" x14ac:dyDescent="0.3">
      <c r="A1264" t="s">
        <v>2330</v>
      </c>
      <c r="B1264">
        <v>102</v>
      </c>
      <c r="C1264">
        <v>33864342</v>
      </c>
      <c r="D1264" t="s">
        <v>1520</v>
      </c>
      <c r="E1264" t="s">
        <v>9631</v>
      </c>
      <c r="F1264" t="s">
        <v>13</v>
      </c>
      <c r="G1264" t="s">
        <v>21</v>
      </c>
      <c r="H1264">
        <v>40000000</v>
      </c>
      <c r="I1264">
        <v>1999</v>
      </c>
      <c r="J1264">
        <v>5.8</v>
      </c>
      <c r="K1264" t="s">
        <v>600</v>
      </c>
      <c r="L1264" t="s">
        <v>8356</v>
      </c>
      <c r="M1264" t="s">
        <v>6856</v>
      </c>
    </row>
    <row r="1265" spans="1:16" x14ac:dyDescent="0.3">
      <c r="A1265" t="s">
        <v>925</v>
      </c>
      <c r="B1265">
        <v>123</v>
      </c>
      <c r="C1265">
        <v>33508922</v>
      </c>
      <c r="D1265" t="s">
        <v>1224</v>
      </c>
      <c r="E1265" t="s">
        <v>9632</v>
      </c>
      <c r="F1265" t="s">
        <v>13</v>
      </c>
      <c r="G1265" t="s">
        <v>14</v>
      </c>
      <c r="H1265">
        <v>40000000</v>
      </c>
      <c r="I1265">
        <v>2000</v>
      </c>
      <c r="J1265">
        <v>7.2</v>
      </c>
      <c r="K1265" t="s">
        <v>1224</v>
      </c>
    </row>
    <row r="1266" spans="1:16" x14ac:dyDescent="0.3">
      <c r="A1266" t="s">
        <v>1257</v>
      </c>
      <c r="B1266">
        <v>104</v>
      </c>
      <c r="C1266">
        <v>42071069</v>
      </c>
      <c r="D1266" t="s">
        <v>1601</v>
      </c>
      <c r="E1266" t="s">
        <v>9633</v>
      </c>
      <c r="F1266" t="s">
        <v>13</v>
      </c>
      <c r="G1266" t="s">
        <v>14</v>
      </c>
      <c r="H1266">
        <v>30000000</v>
      </c>
      <c r="I1266">
        <v>2005</v>
      </c>
      <c r="J1266">
        <v>6.2</v>
      </c>
      <c r="K1266" t="s">
        <v>600</v>
      </c>
      <c r="L1266" t="s">
        <v>1224</v>
      </c>
      <c r="M1266" t="s">
        <v>6856</v>
      </c>
      <c r="N1266" t="s">
        <v>8359</v>
      </c>
    </row>
    <row r="1267" spans="1:16" x14ac:dyDescent="0.3">
      <c r="A1267" t="s">
        <v>8351</v>
      </c>
      <c r="B1267">
        <v>30</v>
      </c>
      <c r="C1267" t="s">
        <v>8351</v>
      </c>
      <c r="D1267" t="s">
        <v>1067</v>
      </c>
      <c r="E1267" t="s">
        <v>9634</v>
      </c>
      <c r="F1267" t="s">
        <v>13</v>
      </c>
      <c r="G1267" t="s">
        <v>100</v>
      </c>
      <c r="H1267" t="s">
        <v>8351</v>
      </c>
      <c r="I1267" t="s">
        <v>8351</v>
      </c>
      <c r="J1267">
        <v>7.4</v>
      </c>
      <c r="K1267" t="s">
        <v>4022</v>
      </c>
      <c r="L1267" t="s">
        <v>600</v>
      </c>
      <c r="M1267" t="s">
        <v>6304</v>
      </c>
    </row>
    <row r="1268" spans="1:16" x14ac:dyDescent="0.3">
      <c r="A1268" t="s">
        <v>1002</v>
      </c>
      <c r="B1268">
        <v>102</v>
      </c>
      <c r="C1268">
        <v>32853640</v>
      </c>
      <c r="D1268" t="s">
        <v>912</v>
      </c>
      <c r="E1268" t="s">
        <v>9635</v>
      </c>
      <c r="F1268" t="s">
        <v>13</v>
      </c>
      <c r="G1268" t="s">
        <v>14</v>
      </c>
      <c r="H1268">
        <v>40000000</v>
      </c>
      <c r="I1268">
        <v>2008</v>
      </c>
      <c r="J1268">
        <v>5.7</v>
      </c>
      <c r="K1268" t="s">
        <v>600</v>
      </c>
      <c r="L1268" t="s">
        <v>1224</v>
      </c>
    </row>
    <row r="1269" spans="1:16" x14ac:dyDescent="0.3">
      <c r="A1269" t="s">
        <v>907</v>
      </c>
      <c r="B1269">
        <v>136</v>
      </c>
      <c r="C1269">
        <v>42615685</v>
      </c>
      <c r="D1269" t="s">
        <v>1603</v>
      </c>
      <c r="E1269" t="s">
        <v>9636</v>
      </c>
      <c r="F1269" t="s">
        <v>13</v>
      </c>
      <c r="G1269" t="s">
        <v>14</v>
      </c>
      <c r="H1269">
        <v>40000000</v>
      </c>
      <c r="I1269">
        <v>2014</v>
      </c>
      <c r="J1269">
        <v>6.1</v>
      </c>
      <c r="K1269" t="s">
        <v>600</v>
      </c>
      <c r="L1269" t="s">
        <v>5244</v>
      </c>
    </row>
    <row r="1270" spans="1:16" x14ac:dyDescent="0.3">
      <c r="A1270" t="s">
        <v>2075</v>
      </c>
      <c r="B1270">
        <v>93</v>
      </c>
      <c r="C1270">
        <v>32055248</v>
      </c>
      <c r="D1270" t="s">
        <v>2337</v>
      </c>
      <c r="E1270" t="s">
        <v>9637</v>
      </c>
      <c r="F1270" t="s">
        <v>13</v>
      </c>
      <c r="G1270" t="s">
        <v>14</v>
      </c>
      <c r="H1270">
        <v>25000000</v>
      </c>
      <c r="I1270">
        <v>1994</v>
      </c>
      <c r="J1270">
        <v>6</v>
      </c>
      <c r="K1270" t="s">
        <v>476</v>
      </c>
      <c r="L1270" t="s">
        <v>340</v>
      </c>
      <c r="M1270" t="s">
        <v>8356</v>
      </c>
      <c r="N1270" t="s">
        <v>455</v>
      </c>
      <c r="O1270" t="s">
        <v>8357</v>
      </c>
      <c r="P1270" t="s">
        <v>3630</v>
      </c>
    </row>
    <row r="1271" spans="1:16" x14ac:dyDescent="0.3">
      <c r="A1271" t="s">
        <v>2339</v>
      </c>
      <c r="B1271">
        <v>129</v>
      </c>
      <c r="C1271">
        <v>31836745</v>
      </c>
      <c r="D1271" t="s">
        <v>2340</v>
      </c>
      <c r="E1271" t="s">
        <v>9638</v>
      </c>
      <c r="F1271" t="s">
        <v>13</v>
      </c>
      <c r="G1271" t="s">
        <v>14</v>
      </c>
      <c r="H1271">
        <v>40000000</v>
      </c>
      <c r="I1271">
        <v>2011</v>
      </c>
      <c r="J1271">
        <v>6.9</v>
      </c>
      <c r="K1271" t="s">
        <v>340</v>
      </c>
      <c r="L1271" t="s">
        <v>1224</v>
      </c>
      <c r="M1271" t="s">
        <v>8357</v>
      </c>
    </row>
    <row r="1272" spans="1:16" x14ac:dyDescent="0.3">
      <c r="A1272" t="s">
        <v>2053</v>
      </c>
      <c r="B1272">
        <v>107</v>
      </c>
      <c r="C1272">
        <v>30993544</v>
      </c>
      <c r="D1272" t="s">
        <v>507</v>
      </c>
      <c r="E1272" t="s">
        <v>9639</v>
      </c>
      <c r="F1272" t="s">
        <v>13</v>
      </c>
      <c r="G1272" t="s">
        <v>14</v>
      </c>
      <c r="H1272">
        <v>40000000</v>
      </c>
      <c r="I1272">
        <v>2010</v>
      </c>
      <c r="J1272">
        <v>6.5</v>
      </c>
      <c r="K1272" t="s">
        <v>600</v>
      </c>
      <c r="L1272" t="s">
        <v>1224</v>
      </c>
      <c r="M1272" t="s">
        <v>6856</v>
      </c>
    </row>
    <row r="1273" spans="1:16" x14ac:dyDescent="0.3">
      <c r="A1273" t="s">
        <v>1926</v>
      </c>
      <c r="B1273">
        <v>117</v>
      </c>
      <c r="C1273">
        <v>30981850</v>
      </c>
      <c r="D1273" t="s">
        <v>2343</v>
      </c>
      <c r="E1273" t="s">
        <v>9640</v>
      </c>
      <c r="F1273" t="s">
        <v>13</v>
      </c>
      <c r="G1273" t="s">
        <v>14</v>
      </c>
      <c r="H1273">
        <v>40000000</v>
      </c>
      <c r="I1273">
        <v>2005</v>
      </c>
      <c r="J1273">
        <v>5</v>
      </c>
      <c r="K1273" t="s">
        <v>4657</v>
      </c>
      <c r="L1273" t="s">
        <v>8356</v>
      </c>
      <c r="M1273" t="s">
        <v>1224</v>
      </c>
      <c r="N1273" t="s">
        <v>4189</v>
      </c>
    </row>
    <row r="1274" spans="1:16" x14ac:dyDescent="0.3">
      <c r="A1274" t="s">
        <v>2345</v>
      </c>
      <c r="B1274">
        <v>116</v>
      </c>
      <c r="C1274">
        <v>30199105</v>
      </c>
      <c r="D1274" t="s">
        <v>1197</v>
      </c>
      <c r="E1274" t="s">
        <v>9641</v>
      </c>
      <c r="F1274" t="s">
        <v>13</v>
      </c>
      <c r="G1274" t="s">
        <v>14</v>
      </c>
      <c r="H1274">
        <v>40000000</v>
      </c>
      <c r="I1274">
        <v>2000</v>
      </c>
      <c r="J1274">
        <v>5.7</v>
      </c>
      <c r="K1274" t="s">
        <v>476</v>
      </c>
      <c r="L1274" t="s">
        <v>340</v>
      </c>
      <c r="M1274" t="s">
        <v>8356</v>
      </c>
      <c r="N1274" t="s">
        <v>3630</v>
      </c>
    </row>
    <row r="1275" spans="1:16" x14ac:dyDescent="0.3">
      <c r="A1275" t="s">
        <v>449</v>
      </c>
      <c r="B1275">
        <v>135</v>
      </c>
      <c r="C1275">
        <v>29077547</v>
      </c>
      <c r="D1275" t="s">
        <v>1025</v>
      </c>
      <c r="E1275" t="s">
        <v>9642</v>
      </c>
      <c r="F1275" t="s">
        <v>13</v>
      </c>
      <c r="G1275" t="s">
        <v>14</v>
      </c>
      <c r="H1275">
        <v>40000000</v>
      </c>
      <c r="I1275">
        <v>2005</v>
      </c>
      <c r="J1275">
        <v>7</v>
      </c>
      <c r="K1275" t="s">
        <v>1224</v>
      </c>
      <c r="L1275" t="s">
        <v>6060</v>
      </c>
      <c r="M1275" t="s">
        <v>6856</v>
      </c>
    </row>
    <row r="1276" spans="1:16" x14ac:dyDescent="0.3">
      <c r="A1276" t="s">
        <v>634</v>
      </c>
      <c r="B1276">
        <v>107</v>
      </c>
      <c r="C1276">
        <v>29374178</v>
      </c>
      <c r="D1276" t="s">
        <v>2348</v>
      </c>
      <c r="E1276" t="s">
        <v>9643</v>
      </c>
      <c r="F1276" t="s">
        <v>13</v>
      </c>
      <c r="G1276" t="s">
        <v>14</v>
      </c>
      <c r="H1276">
        <v>40000000</v>
      </c>
      <c r="I1276">
        <v>2000</v>
      </c>
      <c r="J1276">
        <v>5.0999999999999996</v>
      </c>
      <c r="K1276" t="s">
        <v>8356</v>
      </c>
      <c r="L1276" t="s">
        <v>1224</v>
      </c>
      <c r="M1276" t="s">
        <v>2271</v>
      </c>
      <c r="N1276" t="s">
        <v>3630</v>
      </c>
    </row>
    <row r="1277" spans="1:16" x14ac:dyDescent="0.3">
      <c r="A1277" t="s">
        <v>1639</v>
      </c>
      <c r="B1277">
        <v>90</v>
      </c>
      <c r="C1277">
        <v>28535768</v>
      </c>
      <c r="D1277" t="s">
        <v>600</v>
      </c>
      <c r="E1277" t="s">
        <v>9644</v>
      </c>
      <c r="F1277" t="s">
        <v>13</v>
      </c>
      <c r="G1277" t="s">
        <v>14</v>
      </c>
      <c r="H1277">
        <v>40000000</v>
      </c>
      <c r="I1277">
        <v>1999</v>
      </c>
      <c r="J1277">
        <v>5.3</v>
      </c>
      <c r="K1277" t="s">
        <v>600</v>
      </c>
    </row>
    <row r="1278" spans="1:16" x14ac:dyDescent="0.3">
      <c r="A1278" t="s">
        <v>1676</v>
      </c>
      <c r="B1278">
        <v>99</v>
      </c>
      <c r="C1278">
        <v>27663982</v>
      </c>
      <c r="D1278" t="s">
        <v>1546</v>
      </c>
      <c r="E1278" t="s">
        <v>9645</v>
      </c>
      <c r="F1278" t="s">
        <v>13</v>
      </c>
      <c r="G1278" t="s">
        <v>14</v>
      </c>
      <c r="H1278">
        <v>40000000</v>
      </c>
      <c r="I1278">
        <v>1996</v>
      </c>
      <c r="J1278">
        <v>4.4000000000000004</v>
      </c>
      <c r="K1278" t="s">
        <v>2271</v>
      </c>
      <c r="L1278" t="s">
        <v>4295</v>
      </c>
      <c r="M1278" t="s">
        <v>3630</v>
      </c>
    </row>
    <row r="1279" spans="1:16" x14ac:dyDescent="0.3">
      <c r="A1279" t="s">
        <v>660</v>
      </c>
      <c r="B1279">
        <v>104</v>
      </c>
      <c r="C1279">
        <v>27053815</v>
      </c>
      <c r="D1279" t="s">
        <v>33</v>
      </c>
      <c r="E1279" t="s">
        <v>9646</v>
      </c>
      <c r="F1279" t="s">
        <v>13</v>
      </c>
      <c r="G1279" t="s">
        <v>275</v>
      </c>
      <c r="H1279">
        <v>40000000</v>
      </c>
      <c r="I1279">
        <v>2001</v>
      </c>
      <c r="J1279">
        <v>4.7</v>
      </c>
      <c r="K1279" t="s">
        <v>476</v>
      </c>
      <c r="L1279" t="s">
        <v>340</v>
      </c>
      <c r="M1279" t="s">
        <v>6856</v>
      </c>
    </row>
    <row r="1280" spans="1:16" x14ac:dyDescent="0.3">
      <c r="A1280" t="s">
        <v>2353</v>
      </c>
      <c r="B1280">
        <v>115</v>
      </c>
      <c r="C1280">
        <v>26814957</v>
      </c>
      <c r="D1280" t="s">
        <v>2172</v>
      </c>
      <c r="E1280" t="s">
        <v>9647</v>
      </c>
      <c r="F1280" t="s">
        <v>13</v>
      </c>
      <c r="G1280" t="s">
        <v>21</v>
      </c>
      <c r="H1280">
        <v>35000000</v>
      </c>
      <c r="I1280">
        <v>2008</v>
      </c>
      <c r="J1280">
        <v>6.7</v>
      </c>
      <c r="K1280" t="s">
        <v>4657</v>
      </c>
      <c r="L1280" t="s">
        <v>1224</v>
      </c>
      <c r="M1280" t="s">
        <v>7881</v>
      </c>
      <c r="N1280" t="s">
        <v>6856</v>
      </c>
    </row>
    <row r="1281" spans="1:17" x14ac:dyDescent="0.3">
      <c r="A1281" t="s">
        <v>2355</v>
      </c>
      <c r="B1281">
        <v>119</v>
      </c>
      <c r="C1281">
        <v>25178165</v>
      </c>
      <c r="D1281" t="s">
        <v>80</v>
      </c>
      <c r="E1281" t="s">
        <v>9648</v>
      </c>
      <c r="F1281" t="s">
        <v>13</v>
      </c>
      <c r="G1281" t="s">
        <v>14</v>
      </c>
      <c r="H1281">
        <v>40000000</v>
      </c>
      <c r="I1281">
        <v>2001</v>
      </c>
      <c r="J1281">
        <v>6.7</v>
      </c>
      <c r="K1281" t="s">
        <v>1224</v>
      </c>
      <c r="L1281" t="s">
        <v>6856</v>
      </c>
    </row>
    <row r="1282" spans="1:17" x14ac:dyDescent="0.3">
      <c r="A1282" t="s">
        <v>982</v>
      </c>
      <c r="B1282">
        <v>99</v>
      </c>
      <c r="C1282">
        <v>25117498</v>
      </c>
      <c r="D1282" t="s">
        <v>1970</v>
      </c>
      <c r="E1282" t="s">
        <v>9649</v>
      </c>
      <c r="F1282" t="s">
        <v>13</v>
      </c>
      <c r="G1282" t="s">
        <v>14</v>
      </c>
      <c r="H1282">
        <v>40000000</v>
      </c>
      <c r="I1282">
        <v>2007</v>
      </c>
      <c r="J1282">
        <v>5.7</v>
      </c>
      <c r="K1282" t="s">
        <v>2271</v>
      </c>
      <c r="L1282" t="s">
        <v>3630</v>
      </c>
    </row>
    <row r="1283" spans="1:17" x14ac:dyDescent="0.3">
      <c r="A1283" t="s">
        <v>172</v>
      </c>
      <c r="B1283">
        <v>112</v>
      </c>
      <c r="C1283">
        <v>32645</v>
      </c>
      <c r="D1283" t="s">
        <v>1877</v>
      </c>
      <c r="E1283" t="s">
        <v>9650</v>
      </c>
      <c r="F1283" t="s">
        <v>13</v>
      </c>
      <c r="G1283" t="s">
        <v>14</v>
      </c>
      <c r="H1283">
        <v>500000</v>
      </c>
      <c r="I1283">
        <v>1973</v>
      </c>
      <c r="J1283">
        <v>7.4</v>
      </c>
      <c r="K1283" t="s">
        <v>8356</v>
      </c>
      <c r="L1283" t="s">
        <v>1224</v>
      </c>
      <c r="M1283" t="s">
        <v>6856</v>
      </c>
      <c r="N1283" t="s">
        <v>3630</v>
      </c>
    </row>
    <row r="1284" spans="1:17" x14ac:dyDescent="0.3">
      <c r="A1284" t="s">
        <v>1999</v>
      </c>
      <c r="B1284">
        <v>128</v>
      </c>
      <c r="C1284">
        <v>24332324</v>
      </c>
      <c r="D1284" t="s">
        <v>912</v>
      </c>
      <c r="E1284" t="s">
        <v>9651</v>
      </c>
      <c r="F1284" t="s">
        <v>13</v>
      </c>
      <c r="G1284" t="s">
        <v>14</v>
      </c>
      <c r="H1284">
        <v>40000000</v>
      </c>
      <c r="I1284">
        <v>1994</v>
      </c>
      <c r="J1284">
        <v>6.1</v>
      </c>
      <c r="K1284" t="s">
        <v>600</v>
      </c>
      <c r="L1284" t="s">
        <v>1224</v>
      </c>
    </row>
    <row r="1285" spans="1:17" x14ac:dyDescent="0.3">
      <c r="A1285" t="s">
        <v>1985</v>
      </c>
      <c r="B1285">
        <v>112</v>
      </c>
      <c r="C1285">
        <v>36665854</v>
      </c>
      <c r="D1285" t="s">
        <v>163</v>
      </c>
      <c r="E1285" t="s">
        <v>9652</v>
      </c>
      <c r="F1285" t="s">
        <v>13</v>
      </c>
      <c r="G1285" t="s">
        <v>525</v>
      </c>
      <c r="H1285">
        <v>40000000</v>
      </c>
      <c r="I1285">
        <v>2011</v>
      </c>
      <c r="J1285">
        <v>6.4</v>
      </c>
      <c r="K1285" t="s">
        <v>476</v>
      </c>
      <c r="L1285" t="s">
        <v>8356</v>
      </c>
      <c r="M1285" t="s">
        <v>1224</v>
      </c>
      <c r="N1285" t="s">
        <v>3630</v>
      </c>
    </row>
    <row r="1286" spans="1:17" x14ac:dyDescent="0.3">
      <c r="A1286" t="s">
        <v>2361</v>
      </c>
      <c r="B1286">
        <v>86</v>
      </c>
      <c r="C1286">
        <v>22717758</v>
      </c>
      <c r="D1286" t="s">
        <v>2362</v>
      </c>
      <c r="E1286" t="s">
        <v>9653</v>
      </c>
      <c r="F1286" t="s">
        <v>13</v>
      </c>
      <c r="G1286" t="s">
        <v>14</v>
      </c>
      <c r="H1286">
        <v>40000000</v>
      </c>
      <c r="I1286">
        <v>1998</v>
      </c>
      <c r="J1286">
        <v>6.2</v>
      </c>
      <c r="K1286" t="s">
        <v>340</v>
      </c>
      <c r="L1286" t="s">
        <v>4022</v>
      </c>
      <c r="M1286" t="s">
        <v>600</v>
      </c>
      <c r="N1286" t="s">
        <v>1224</v>
      </c>
      <c r="O1286" t="s">
        <v>6304</v>
      </c>
      <c r="P1286" t="s">
        <v>455</v>
      </c>
      <c r="Q1286" t="s">
        <v>6060</v>
      </c>
    </row>
    <row r="1287" spans="1:17" x14ac:dyDescent="0.3">
      <c r="A1287" t="s">
        <v>1265</v>
      </c>
      <c r="B1287">
        <v>108</v>
      </c>
      <c r="C1287">
        <v>22433915</v>
      </c>
      <c r="D1287" t="s">
        <v>780</v>
      </c>
      <c r="E1287" t="s">
        <v>9654</v>
      </c>
      <c r="F1287" t="s">
        <v>13</v>
      </c>
      <c r="G1287" t="s">
        <v>14</v>
      </c>
      <c r="H1287">
        <v>60000000</v>
      </c>
      <c r="I1287">
        <v>2002</v>
      </c>
      <c r="J1287">
        <v>6.2</v>
      </c>
      <c r="K1287" t="s">
        <v>8356</v>
      </c>
      <c r="L1287" t="s">
        <v>1224</v>
      </c>
      <c r="M1287" t="s">
        <v>8357</v>
      </c>
      <c r="N1287" t="s">
        <v>3630</v>
      </c>
    </row>
    <row r="1288" spans="1:17" x14ac:dyDescent="0.3">
      <c r="A1288" t="s">
        <v>2365</v>
      </c>
      <c r="B1288">
        <v>128</v>
      </c>
      <c r="C1288">
        <v>22326247</v>
      </c>
      <c r="D1288" t="s">
        <v>80</v>
      </c>
      <c r="E1288" t="s">
        <v>9655</v>
      </c>
      <c r="F1288" t="s">
        <v>13</v>
      </c>
      <c r="G1288" t="s">
        <v>14</v>
      </c>
      <c r="H1288">
        <v>60000000</v>
      </c>
      <c r="I1288">
        <v>1999</v>
      </c>
      <c r="J1288">
        <v>5.9</v>
      </c>
      <c r="K1288" t="s">
        <v>1224</v>
      </c>
      <c r="L1288" t="s">
        <v>6856</v>
      </c>
    </row>
    <row r="1289" spans="1:17" x14ac:dyDescent="0.3">
      <c r="A1289" t="s">
        <v>2367</v>
      </c>
      <c r="B1289">
        <v>84</v>
      </c>
      <c r="C1289">
        <v>21176322</v>
      </c>
      <c r="D1289" t="s">
        <v>632</v>
      </c>
      <c r="E1289" t="s">
        <v>9656</v>
      </c>
      <c r="F1289" t="s">
        <v>13</v>
      </c>
      <c r="G1289" t="s">
        <v>14</v>
      </c>
      <c r="H1289">
        <v>40000000</v>
      </c>
      <c r="I1289">
        <v>2004</v>
      </c>
      <c r="J1289">
        <v>4</v>
      </c>
      <c r="K1289" t="s">
        <v>476</v>
      </c>
      <c r="L1289" t="s">
        <v>600</v>
      </c>
      <c r="M1289" t="s">
        <v>8356</v>
      </c>
    </row>
    <row r="1290" spans="1:17" x14ac:dyDescent="0.3">
      <c r="A1290" t="s">
        <v>1529</v>
      </c>
      <c r="B1290">
        <v>111</v>
      </c>
      <c r="C1290">
        <v>20300000</v>
      </c>
      <c r="D1290" t="s">
        <v>1453</v>
      </c>
      <c r="E1290" t="s">
        <v>9657</v>
      </c>
      <c r="F1290" t="s">
        <v>13</v>
      </c>
      <c r="G1290" t="s">
        <v>14</v>
      </c>
      <c r="H1290">
        <v>40000000</v>
      </c>
      <c r="I1290">
        <v>1996</v>
      </c>
      <c r="J1290">
        <v>6.2</v>
      </c>
      <c r="K1290" t="s">
        <v>1224</v>
      </c>
      <c r="L1290" t="s">
        <v>3630</v>
      </c>
    </row>
    <row r="1291" spans="1:17" x14ac:dyDescent="0.3">
      <c r="A1291" t="s">
        <v>468</v>
      </c>
      <c r="B1291">
        <v>131</v>
      </c>
      <c r="C1291">
        <v>20302961</v>
      </c>
      <c r="D1291" t="s">
        <v>1224</v>
      </c>
      <c r="E1291" t="s">
        <v>9658</v>
      </c>
      <c r="F1291" t="s">
        <v>13</v>
      </c>
      <c r="G1291" t="s">
        <v>525</v>
      </c>
      <c r="H1291">
        <v>45000000</v>
      </c>
      <c r="I1291">
        <v>1995</v>
      </c>
      <c r="J1291">
        <v>4.5999999999999996</v>
      </c>
      <c r="K1291" t="s">
        <v>1224</v>
      </c>
    </row>
    <row r="1292" spans="1:17" x14ac:dyDescent="0.3">
      <c r="A1292" t="s">
        <v>2371</v>
      </c>
      <c r="B1292">
        <v>123</v>
      </c>
      <c r="C1292">
        <v>15962471</v>
      </c>
      <c r="D1292" t="s">
        <v>2172</v>
      </c>
      <c r="E1292" t="s">
        <v>9659</v>
      </c>
      <c r="F1292" t="s">
        <v>13</v>
      </c>
      <c r="G1292" t="s">
        <v>14</v>
      </c>
      <c r="H1292">
        <v>40000000</v>
      </c>
      <c r="I1292">
        <v>2006</v>
      </c>
      <c r="J1292">
        <v>6.4</v>
      </c>
      <c r="K1292" t="s">
        <v>4657</v>
      </c>
      <c r="L1292" t="s">
        <v>1224</v>
      </c>
      <c r="M1292" t="s">
        <v>7881</v>
      </c>
      <c r="N1292" t="s">
        <v>6856</v>
      </c>
    </row>
    <row r="1293" spans="1:17" x14ac:dyDescent="0.3">
      <c r="A1293" t="s">
        <v>1895</v>
      </c>
      <c r="B1293">
        <v>101</v>
      </c>
      <c r="C1293">
        <v>14942422</v>
      </c>
      <c r="D1293" t="s">
        <v>123</v>
      </c>
      <c r="E1293" t="s">
        <v>9660</v>
      </c>
      <c r="F1293" t="s">
        <v>13</v>
      </c>
      <c r="G1293" t="s">
        <v>14</v>
      </c>
      <c r="H1293">
        <v>40000000</v>
      </c>
      <c r="I1293">
        <v>1995</v>
      </c>
      <c r="J1293">
        <v>5.9</v>
      </c>
      <c r="K1293" t="s">
        <v>476</v>
      </c>
      <c r="L1293" t="s">
        <v>8356</v>
      </c>
      <c r="M1293" t="s">
        <v>3630</v>
      </c>
    </row>
    <row r="1294" spans="1:17" x14ac:dyDescent="0.3">
      <c r="A1294" t="s">
        <v>2374</v>
      </c>
      <c r="B1294">
        <v>102</v>
      </c>
      <c r="C1294">
        <v>14967182</v>
      </c>
      <c r="D1294" t="s">
        <v>163</v>
      </c>
      <c r="E1294" t="s">
        <v>9661</v>
      </c>
      <c r="F1294" t="s">
        <v>13</v>
      </c>
      <c r="G1294" t="s">
        <v>14</v>
      </c>
      <c r="H1294">
        <v>40000000</v>
      </c>
      <c r="I1294">
        <v>2000</v>
      </c>
      <c r="J1294">
        <v>5.0999999999999996</v>
      </c>
      <c r="K1294" t="s">
        <v>476</v>
      </c>
      <c r="L1294" t="s">
        <v>8356</v>
      </c>
      <c r="M1294" t="s">
        <v>1224</v>
      </c>
      <c r="N1294" t="s">
        <v>3630</v>
      </c>
    </row>
    <row r="1295" spans="1:17" x14ac:dyDescent="0.3">
      <c r="A1295" t="s">
        <v>2376</v>
      </c>
      <c r="B1295">
        <v>114</v>
      </c>
      <c r="C1295">
        <v>18996755</v>
      </c>
      <c r="D1295" t="s">
        <v>1453</v>
      </c>
      <c r="E1295" t="s">
        <v>9662</v>
      </c>
      <c r="F1295" t="s">
        <v>13</v>
      </c>
      <c r="G1295" t="s">
        <v>1284</v>
      </c>
      <c r="H1295">
        <v>45000000</v>
      </c>
      <c r="I1295">
        <v>2012</v>
      </c>
      <c r="J1295">
        <v>7.6</v>
      </c>
      <c r="K1295" t="s">
        <v>1224</v>
      </c>
      <c r="L1295" t="s">
        <v>3630</v>
      </c>
    </row>
    <row r="1296" spans="1:17" x14ac:dyDescent="0.3">
      <c r="A1296" t="s">
        <v>2378</v>
      </c>
      <c r="B1296">
        <v>107</v>
      </c>
      <c r="C1296">
        <v>14375181</v>
      </c>
      <c r="D1296" t="s">
        <v>2379</v>
      </c>
      <c r="E1296" t="s">
        <v>9663</v>
      </c>
      <c r="F1296" t="s">
        <v>13</v>
      </c>
      <c r="G1296" t="s">
        <v>14</v>
      </c>
      <c r="H1296">
        <v>51000000</v>
      </c>
      <c r="I1296">
        <v>1987</v>
      </c>
      <c r="J1296">
        <v>4.2</v>
      </c>
      <c r="K1296" t="s">
        <v>476</v>
      </c>
      <c r="L1296" t="s">
        <v>340</v>
      </c>
      <c r="M1296" t="s">
        <v>600</v>
      </c>
      <c r="N1296" t="s">
        <v>4189</v>
      </c>
      <c r="O1296" t="s">
        <v>3630</v>
      </c>
    </row>
    <row r="1297" spans="1:15" x14ac:dyDescent="0.3">
      <c r="A1297" t="s">
        <v>1910</v>
      </c>
      <c r="B1297">
        <v>87</v>
      </c>
      <c r="C1297">
        <v>20999103</v>
      </c>
      <c r="D1297" t="s">
        <v>2381</v>
      </c>
      <c r="E1297" t="s">
        <v>9664</v>
      </c>
      <c r="F1297" t="s">
        <v>13</v>
      </c>
      <c r="G1297" t="s">
        <v>14</v>
      </c>
      <c r="H1297">
        <v>40000000</v>
      </c>
      <c r="I1297">
        <v>2009</v>
      </c>
      <c r="J1297">
        <v>7.8</v>
      </c>
      <c r="K1297" t="s">
        <v>340</v>
      </c>
      <c r="L1297" t="s">
        <v>4022</v>
      </c>
      <c r="M1297" t="s">
        <v>600</v>
      </c>
      <c r="N1297" t="s">
        <v>8356</v>
      </c>
      <c r="O1297" t="s">
        <v>6304</v>
      </c>
    </row>
    <row r="1298" spans="1:15" x14ac:dyDescent="0.3">
      <c r="A1298" t="s">
        <v>1587</v>
      </c>
      <c r="B1298">
        <v>103</v>
      </c>
      <c r="C1298">
        <v>14448589</v>
      </c>
      <c r="D1298" t="s">
        <v>606</v>
      </c>
      <c r="E1298" t="s">
        <v>9665</v>
      </c>
      <c r="F1298" t="s">
        <v>13</v>
      </c>
      <c r="G1298" t="s">
        <v>14</v>
      </c>
      <c r="H1298">
        <v>40000000</v>
      </c>
      <c r="I1298">
        <v>2002</v>
      </c>
      <c r="J1298">
        <v>5.8</v>
      </c>
      <c r="K1298" t="s">
        <v>600</v>
      </c>
      <c r="L1298" t="s">
        <v>6856</v>
      </c>
    </row>
    <row r="1299" spans="1:15" x14ac:dyDescent="0.3">
      <c r="A1299" t="s">
        <v>1906</v>
      </c>
      <c r="B1299">
        <v>99</v>
      </c>
      <c r="C1299">
        <v>14358033</v>
      </c>
      <c r="D1299" t="s">
        <v>2384</v>
      </c>
      <c r="E1299" t="s">
        <v>9666</v>
      </c>
      <c r="F1299" t="s">
        <v>13</v>
      </c>
      <c r="G1299" t="s">
        <v>14</v>
      </c>
      <c r="H1299">
        <v>40000000</v>
      </c>
      <c r="I1299">
        <v>1992</v>
      </c>
      <c r="J1299">
        <v>5.9</v>
      </c>
      <c r="K1299" t="s">
        <v>600</v>
      </c>
      <c r="L1299" t="s">
        <v>6856</v>
      </c>
      <c r="M1299" t="s">
        <v>4295</v>
      </c>
      <c r="N1299" t="s">
        <v>3630</v>
      </c>
    </row>
    <row r="1300" spans="1:15" x14ac:dyDescent="0.3">
      <c r="A1300" t="s">
        <v>1489</v>
      </c>
      <c r="B1300">
        <v>122</v>
      </c>
      <c r="C1300">
        <v>33201661</v>
      </c>
      <c r="D1300" t="s">
        <v>606</v>
      </c>
      <c r="E1300" t="s">
        <v>9667</v>
      </c>
      <c r="F1300" t="s">
        <v>524</v>
      </c>
      <c r="G1300" t="s">
        <v>525</v>
      </c>
      <c r="H1300">
        <v>77000000</v>
      </c>
      <c r="I1300">
        <v>2001</v>
      </c>
      <c r="J1300">
        <v>8.4</v>
      </c>
      <c r="K1300" t="s">
        <v>600</v>
      </c>
      <c r="L1300" t="s">
        <v>6856</v>
      </c>
    </row>
    <row r="1301" spans="1:15" x14ac:dyDescent="0.3">
      <c r="A1301" t="s">
        <v>2387</v>
      </c>
      <c r="B1301">
        <v>91</v>
      </c>
      <c r="C1301">
        <v>14018364</v>
      </c>
      <c r="D1301" t="s">
        <v>2389</v>
      </c>
      <c r="E1301" t="s">
        <v>9668</v>
      </c>
      <c r="F1301" t="s">
        <v>13</v>
      </c>
      <c r="G1301" t="s">
        <v>14</v>
      </c>
      <c r="H1301">
        <v>30000000</v>
      </c>
      <c r="I1301">
        <v>2004</v>
      </c>
      <c r="J1301">
        <v>4.8</v>
      </c>
      <c r="K1301" t="s">
        <v>600</v>
      </c>
      <c r="L1301" t="s">
        <v>8356</v>
      </c>
      <c r="M1301" t="s">
        <v>6304</v>
      </c>
      <c r="N1301" t="s">
        <v>6856</v>
      </c>
    </row>
    <row r="1302" spans="1:15" x14ac:dyDescent="0.3">
      <c r="A1302" t="s">
        <v>2391</v>
      </c>
      <c r="B1302">
        <v>103</v>
      </c>
      <c r="C1302">
        <v>13395939</v>
      </c>
      <c r="D1302" t="s">
        <v>507</v>
      </c>
      <c r="E1302" t="s">
        <v>9669</v>
      </c>
      <c r="F1302" t="s">
        <v>13</v>
      </c>
      <c r="G1302" t="s">
        <v>21</v>
      </c>
      <c r="H1302">
        <v>60000000</v>
      </c>
      <c r="I1302">
        <v>2004</v>
      </c>
      <c r="J1302">
        <v>6.2</v>
      </c>
      <c r="K1302" t="s">
        <v>600</v>
      </c>
      <c r="L1302" t="s">
        <v>1224</v>
      </c>
      <c r="M1302" t="s">
        <v>6856</v>
      </c>
    </row>
    <row r="1303" spans="1:15" x14ac:dyDescent="0.3">
      <c r="A1303" t="s">
        <v>2237</v>
      </c>
      <c r="B1303">
        <v>107</v>
      </c>
      <c r="C1303">
        <v>20113965</v>
      </c>
      <c r="D1303" t="s">
        <v>2248</v>
      </c>
      <c r="E1303" t="s">
        <v>9670</v>
      </c>
      <c r="F1303" t="s">
        <v>13</v>
      </c>
      <c r="G1303" t="s">
        <v>14</v>
      </c>
      <c r="H1303">
        <v>40000000</v>
      </c>
      <c r="I1303">
        <v>2012</v>
      </c>
      <c r="J1303">
        <v>6.5</v>
      </c>
      <c r="K1303" t="s">
        <v>4657</v>
      </c>
      <c r="L1303" t="s">
        <v>1224</v>
      </c>
      <c r="M1303" t="s">
        <v>6856</v>
      </c>
    </row>
    <row r="1304" spans="1:15" x14ac:dyDescent="0.3">
      <c r="A1304" t="s">
        <v>2394</v>
      </c>
      <c r="B1304">
        <v>106</v>
      </c>
      <c r="C1304">
        <v>13376506</v>
      </c>
      <c r="D1304" t="s">
        <v>1224</v>
      </c>
      <c r="E1304" t="s">
        <v>9671</v>
      </c>
      <c r="F1304" t="s">
        <v>13</v>
      </c>
      <c r="G1304" t="s">
        <v>14</v>
      </c>
      <c r="H1304">
        <v>40000000</v>
      </c>
      <c r="I1304">
        <v>1999</v>
      </c>
      <c r="J1304">
        <v>6.3</v>
      </c>
      <c r="K1304" t="s">
        <v>1224</v>
      </c>
    </row>
    <row r="1305" spans="1:15" x14ac:dyDescent="0.3">
      <c r="A1305" t="s">
        <v>2396</v>
      </c>
      <c r="B1305">
        <v>101</v>
      </c>
      <c r="C1305">
        <v>13208023</v>
      </c>
      <c r="D1305" t="s">
        <v>2397</v>
      </c>
      <c r="E1305" t="s">
        <v>9672</v>
      </c>
      <c r="F1305" t="s">
        <v>13</v>
      </c>
      <c r="G1305" t="s">
        <v>21</v>
      </c>
      <c r="H1305">
        <v>42000000</v>
      </c>
      <c r="I1305">
        <v>2002</v>
      </c>
      <c r="J1305">
        <v>3.3</v>
      </c>
      <c r="K1305" t="s">
        <v>8356</v>
      </c>
      <c r="L1305" t="s">
        <v>2271</v>
      </c>
      <c r="M1305" t="s">
        <v>3630</v>
      </c>
    </row>
    <row r="1306" spans="1:15" x14ac:dyDescent="0.3">
      <c r="A1306" t="s">
        <v>629</v>
      </c>
      <c r="B1306">
        <v>109</v>
      </c>
      <c r="C1306">
        <v>13838130</v>
      </c>
      <c r="D1306" t="s">
        <v>703</v>
      </c>
      <c r="E1306" t="s">
        <v>9673</v>
      </c>
      <c r="F1306" t="s">
        <v>13</v>
      </c>
      <c r="G1306" t="s">
        <v>14</v>
      </c>
      <c r="H1306">
        <v>40000000</v>
      </c>
      <c r="I1306">
        <v>2009</v>
      </c>
      <c r="J1306">
        <v>5.9</v>
      </c>
      <c r="K1306" t="s">
        <v>476</v>
      </c>
      <c r="L1306" t="s">
        <v>340</v>
      </c>
      <c r="M1306" t="s">
        <v>455</v>
      </c>
      <c r="N1306" t="s">
        <v>3630</v>
      </c>
    </row>
    <row r="1307" spans="1:15" x14ac:dyDescent="0.3">
      <c r="A1307" t="s">
        <v>2151</v>
      </c>
      <c r="B1307">
        <v>110</v>
      </c>
      <c r="C1307">
        <v>5773519</v>
      </c>
      <c r="D1307" t="s">
        <v>1141</v>
      </c>
      <c r="E1307" t="s">
        <v>9517</v>
      </c>
      <c r="F1307" t="s">
        <v>13</v>
      </c>
      <c r="G1307" t="s">
        <v>14</v>
      </c>
      <c r="H1307">
        <v>40000000</v>
      </c>
      <c r="I1307">
        <v>2015</v>
      </c>
      <c r="J1307">
        <v>6</v>
      </c>
      <c r="K1307" t="s">
        <v>1224</v>
      </c>
      <c r="L1307" t="s">
        <v>2271</v>
      </c>
      <c r="M1307" t="s">
        <v>4295</v>
      </c>
      <c r="N1307" t="s">
        <v>3630</v>
      </c>
    </row>
    <row r="1308" spans="1:15" x14ac:dyDescent="0.3">
      <c r="A1308" t="s">
        <v>1942</v>
      </c>
      <c r="B1308">
        <v>89</v>
      </c>
      <c r="C1308">
        <v>9652000</v>
      </c>
      <c r="D1308" t="s">
        <v>600</v>
      </c>
      <c r="E1308" t="s">
        <v>9674</v>
      </c>
      <c r="F1308" t="s">
        <v>13</v>
      </c>
      <c r="G1308" t="s">
        <v>14</v>
      </c>
      <c r="H1308">
        <v>40000000</v>
      </c>
      <c r="I1308">
        <v>2003</v>
      </c>
      <c r="J1308">
        <v>5.8</v>
      </c>
      <c r="K1308" t="s">
        <v>600</v>
      </c>
    </row>
    <row r="1309" spans="1:15" x14ac:dyDescent="0.3">
      <c r="A1309" t="s">
        <v>2401</v>
      </c>
      <c r="B1309">
        <v>100</v>
      </c>
      <c r="C1309">
        <v>12081447</v>
      </c>
      <c r="D1309" t="s">
        <v>1960</v>
      </c>
      <c r="E1309" t="s">
        <v>9675</v>
      </c>
      <c r="F1309" t="s">
        <v>13</v>
      </c>
      <c r="G1309" t="s">
        <v>14</v>
      </c>
      <c r="H1309" t="s">
        <v>8351</v>
      </c>
      <c r="I1309">
        <v>2008</v>
      </c>
      <c r="J1309">
        <v>6.5</v>
      </c>
      <c r="K1309" t="s">
        <v>600</v>
      </c>
      <c r="L1309" t="s">
        <v>1224</v>
      </c>
      <c r="M1309" t="s">
        <v>4189</v>
      </c>
    </row>
    <row r="1310" spans="1:15" x14ac:dyDescent="0.3">
      <c r="A1310" t="s">
        <v>2403</v>
      </c>
      <c r="B1310">
        <v>119</v>
      </c>
      <c r="C1310">
        <v>7000000</v>
      </c>
      <c r="D1310" t="s">
        <v>256</v>
      </c>
      <c r="E1310" t="s">
        <v>9676</v>
      </c>
      <c r="F1310" t="s">
        <v>13</v>
      </c>
      <c r="G1310" t="s">
        <v>21</v>
      </c>
      <c r="H1310">
        <v>36000000</v>
      </c>
      <c r="I1310">
        <v>1980</v>
      </c>
      <c r="J1310">
        <v>4.7</v>
      </c>
      <c r="K1310" t="s">
        <v>476</v>
      </c>
      <c r="L1310" t="s">
        <v>340</v>
      </c>
      <c r="M1310" t="s">
        <v>1224</v>
      </c>
      <c r="N1310" t="s">
        <v>3630</v>
      </c>
    </row>
    <row r="1311" spans="1:15" x14ac:dyDescent="0.3">
      <c r="A1311" t="s">
        <v>2405</v>
      </c>
      <c r="B1311">
        <v>83</v>
      </c>
      <c r="C1311">
        <v>10431220</v>
      </c>
      <c r="D1311" t="s">
        <v>231</v>
      </c>
      <c r="E1311" t="s">
        <v>9677</v>
      </c>
      <c r="F1311" t="s">
        <v>13</v>
      </c>
      <c r="G1311" t="s">
        <v>14</v>
      </c>
      <c r="H1311">
        <v>24000000</v>
      </c>
      <c r="I1311">
        <v>1999</v>
      </c>
      <c r="J1311">
        <v>4.0999999999999996</v>
      </c>
      <c r="K1311" t="s">
        <v>476</v>
      </c>
      <c r="L1311" t="s">
        <v>4295</v>
      </c>
    </row>
    <row r="1312" spans="1:15" x14ac:dyDescent="0.3">
      <c r="A1312" t="s">
        <v>2407</v>
      </c>
      <c r="B1312">
        <v>108</v>
      </c>
      <c r="C1312">
        <v>10326062</v>
      </c>
      <c r="D1312" t="s">
        <v>2408</v>
      </c>
      <c r="E1312" t="s">
        <v>9678</v>
      </c>
      <c r="F1312" t="s">
        <v>13</v>
      </c>
      <c r="G1312" t="s">
        <v>275</v>
      </c>
      <c r="H1312">
        <v>33000000</v>
      </c>
      <c r="I1312">
        <v>2009</v>
      </c>
      <c r="J1312">
        <v>6.8</v>
      </c>
      <c r="K1312" t="s">
        <v>476</v>
      </c>
      <c r="L1312" t="s">
        <v>2271</v>
      </c>
      <c r="M1312" t="s">
        <v>8357</v>
      </c>
      <c r="N1312" t="s">
        <v>4295</v>
      </c>
      <c r="O1312" t="s">
        <v>3630</v>
      </c>
    </row>
    <row r="1313" spans="1:16" x14ac:dyDescent="0.3">
      <c r="A1313" t="s">
        <v>1840</v>
      </c>
      <c r="B1313">
        <v>102</v>
      </c>
      <c r="C1313">
        <v>6114237</v>
      </c>
      <c r="D1313" t="s">
        <v>801</v>
      </c>
      <c r="E1313" t="s">
        <v>9679</v>
      </c>
      <c r="F1313" t="s">
        <v>13</v>
      </c>
      <c r="G1313" t="s">
        <v>14</v>
      </c>
      <c r="H1313">
        <v>40000000</v>
      </c>
      <c r="I1313">
        <v>2001</v>
      </c>
      <c r="J1313">
        <v>6.2</v>
      </c>
      <c r="K1313" t="s">
        <v>1224</v>
      </c>
      <c r="L1313" t="s">
        <v>8357</v>
      </c>
      <c r="M1313" t="s">
        <v>4295</v>
      </c>
      <c r="N1313" t="s">
        <v>3630</v>
      </c>
    </row>
    <row r="1314" spans="1:16" x14ac:dyDescent="0.3">
      <c r="A1314" t="s">
        <v>2345</v>
      </c>
      <c r="B1314">
        <v>93</v>
      </c>
      <c r="C1314">
        <v>4835968</v>
      </c>
      <c r="D1314" t="s">
        <v>19</v>
      </c>
      <c r="E1314" t="s">
        <v>9680</v>
      </c>
      <c r="F1314" t="s">
        <v>13</v>
      </c>
      <c r="G1314" t="s">
        <v>21</v>
      </c>
      <c r="H1314">
        <v>40000000</v>
      </c>
      <c r="I1314">
        <v>2002</v>
      </c>
      <c r="J1314">
        <v>4.5</v>
      </c>
      <c r="K1314" t="s">
        <v>476</v>
      </c>
      <c r="L1314" t="s">
        <v>340</v>
      </c>
      <c r="M1314" t="s">
        <v>3630</v>
      </c>
    </row>
    <row r="1315" spans="1:16" x14ac:dyDescent="0.3">
      <c r="A1315" t="s">
        <v>2412</v>
      </c>
      <c r="B1315">
        <v>84</v>
      </c>
      <c r="C1315">
        <v>4777007</v>
      </c>
      <c r="D1315" t="s">
        <v>2413</v>
      </c>
      <c r="E1315" t="s">
        <v>9681</v>
      </c>
      <c r="F1315" t="s">
        <v>13</v>
      </c>
      <c r="G1315" t="s">
        <v>525</v>
      </c>
      <c r="H1315">
        <v>40000000</v>
      </c>
      <c r="I1315">
        <v>2001</v>
      </c>
      <c r="J1315">
        <v>5.8</v>
      </c>
      <c r="K1315" t="s">
        <v>600</v>
      </c>
      <c r="L1315" t="s">
        <v>455</v>
      </c>
      <c r="M1315" t="s">
        <v>4295</v>
      </c>
    </row>
    <row r="1316" spans="1:16" x14ac:dyDescent="0.3">
      <c r="A1316" t="s">
        <v>1883</v>
      </c>
      <c r="B1316">
        <v>107</v>
      </c>
      <c r="C1316">
        <v>3675072</v>
      </c>
      <c r="D1316" t="s">
        <v>419</v>
      </c>
      <c r="E1316" t="s">
        <v>9682</v>
      </c>
      <c r="F1316" t="s">
        <v>13</v>
      </c>
      <c r="G1316" t="s">
        <v>21</v>
      </c>
      <c r="H1316">
        <v>26000000</v>
      </c>
      <c r="I1316">
        <v>2007</v>
      </c>
      <c r="J1316">
        <v>7.3</v>
      </c>
      <c r="K1316" t="s">
        <v>340</v>
      </c>
      <c r="L1316" t="s">
        <v>4295</v>
      </c>
      <c r="M1316" t="s">
        <v>3630</v>
      </c>
    </row>
    <row r="1317" spans="1:16" x14ac:dyDescent="0.3">
      <c r="A1317" t="s">
        <v>1461</v>
      </c>
      <c r="B1317">
        <v>91</v>
      </c>
      <c r="C1317">
        <v>18438149</v>
      </c>
      <c r="D1317" t="s">
        <v>912</v>
      </c>
      <c r="E1317" t="s">
        <v>9683</v>
      </c>
      <c r="F1317" t="s">
        <v>13</v>
      </c>
      <c r="G1317" t="s">
        <v>14</v>
      </c>
      <c r="H1317">
        <v>40000000</v>
      </c>
      <c r="I1317">
        <v>2012</v>
      </c>
      <c r="J1317">
        <v>5.9</v>
      </c>
      <c r="K1317" t="s">
        <v>600</v>
      </c>
      <c r="L1317" t="s">
        <v>1224</v>
      </c>
    </row>
    <row r="1318" spans="1:16" x14ac:dyDescent="0.3">
      <c r="A1318" t="s">
        <v>2418</v>
      </c>
      <c r="B1318">
        <v>94</v>
      </c>
      <c r="C1318">
        <v>511920</v>
      </c>
      <c r="D1318" t="s">
        <v>2419</v>
      </c>
      <c r="E1318" t="s">
        <v>9684</v>
      </c>
      <c r="F1318" t="s">
        <v>13</v>
      </c>
      <c r="G1318" t="s">
        <v>14</v>
      </c>
      <c r="H1318">
        <v>40000000</v>
      </c>
      <c r="I1318">
        <v>2008</v>
      </c>
      <c r="J1318">
        <v>4.4000000000000004</v>
      </c>
      <c r="K1318" t="s">
        <v>340</v>
      </c>
      <c r="L1318" t="s">
        <v>4022</v>
      </c>
      <c r="M1318" t="s">
        <v>600</v>
      </c>
      <c r="N1318" t="s">
        <v>455</v>
      </c>
      <c r="O1318" t="s">
        <v>6856</v>
      </c>
    </row>
    <row r="1319" spans="1:16" x14ac:dyDescent="0.3">
      <c r="A1319" t="s">
        <v>1766</v>
      </c>
      <c r="B1319">
        <v>115</v>
      </c>
      <c r="C1319">
        <v>10640645</v>
      </c>
      <c r="D1319" t="s">
        <v>401</v>
      </c>
      <c r="E1319" t="s">
        <v>9685</v>
      </c>
      <c r="F1319" t="s">
        <v>13</v>
      </c>
      <c r="G1319" t="s">
        <v>14</v>
      </c>
      <c r="H1319">
        <v>40000000</v>
      </c>
      <c r="I1319">
        <v>2015</v>
      </c>
      <c r="J1319">
        <v>5.8</v>
      </c>
      <c r="K1319" t="s">
        <v>476</v>
      </c>
      <c r="L1319" t="s">
        <v>8356</v>
      </c>
      <c r="M1319" t="s">
        <v>1224</v>
      </c>
      <c r="N1319" t="s">
        <v>8357</v>
      </c>
      <c r="O1319" t="s">
        <v>3630</v>
      </c>
    </row>
    <row r="1320" spans="1:16" x14ac:dyDescent="0.3">
      <c r="A1320" t="s">
        <v>2422</v>
      </c>
      <c r="B1320">
        <v>93</v>
      </c>
      <c r="C1320">
        <v>652526</v>
      </c>
      <c r="D1320" t="s">
        <v>2423</v>
      </c>
      <c r="E1320" t="s">
        <v>9686</v>
      </c>
      <c r="F1320" t="s">
        <v>13</v>
      </c>
      <c r="G1320" t="s">
        <v>275</v>
      </c>
      <c r="H1320">
        <v>40000000</v>
      </c>
      <c r="I1320">
        <v>2006</v>
      </c>
      <c r="J1320">
        <v>5.0999999999999996</v>
      </c>
      <c r="K1320" t="s">
        <v>476</v>
      </c>
      <c r="L1320" t="s">
        <v>340</v>
      </c>
      <c r="M1320" t="s">
        <v>6304</v>
      </c>
      <c r="N1320" t="s">
        <v>3630</v>
      </c>
    </row>
    <row r="1321" spans="1:16" x14ac:dyDescent="0.3">
      <c r="A1321" t="s">
        <v>949</v>
      </c>
      <c r="B1321">
        <v>105</v>
      </c>
      <c r="C1321">
        <v>80050171</v>
      </c>
      <c r="D1321" t="s">
        <v>701</v>
      </c>
      <c r="E1321" t="s">
        <v>9687</v>
      </c>
      <c r="F1321" t="s">
        <v>13</v>
      </c>
      <c r="G1321" t="s">
        <v>14</v>
      </c>
      <c r="H1321">
        <v>20000000</v>
      </c>
      <c r="I1321">
        <v>2007</v>
      </c>
      <c r="J1321">
        <v>6.9</v>
      </c>
      <c r="K1321" t="s">
        <v>1224</v>
      </c>
      <c r="L1321" t="s">
        <v>8357</v>
      </c>
      <c r="M1321" t="s">
        <v>3630</v>
      </c>
    </row>
    <row r="1322" spans="1:16" x14ac:dyDescent="0.3">
      <c r="A1322" t="s">
        <v>1570</v>
      </c>
      <c r="B1322">
        <v>107</v>
      </c>
      <c r="C1322">
        <v>7564000</v>
      </c>
      <c r="D1322" t="s">
        <v>1890</v>
      </c>
      <c r="E1322" t="s">
        <v>9688</v>
      </c>
      <c r="F1322" t="s">
        <v>13</v>
      </c>
      <c r="G1322" t="s">
        <v>14</v>
      </c>
      <c r="H1322">
        <v>20000000</v>
      </c>
      <c r="I1322">
        <v>1995</v>
      </c>
      <c r="J1322">
        <v>6.2</v>
      </c>
      <c r="K1322" t="s">
        <v>600</v>
      </c>
      <c r="L1322" t="s">
        <v>8356</v>
      </c>
      <c r="M1322" t="s">
        <v>1224</v>
      </c>
      <c r="N1322" t="s">
        <v>3630</v>
      </c>
    </row>
    <row r="1323" spans="1:16" x14ac:dyDescent="0.3">
      <c r="A1323" t="s">
        <v>2427</v>
      </c>
      <c r="B1323">
        <v>101</v>
      </c>
      <c r="C1323">
        <v>876671</v>
      </c>
      <c r="D1323" t="s">
        <v>2428</v>
      </c>
      <c r="E1323" t="s">
        <v>9689</v>
      </c>
      <c r="F1323" t="s">
        <v>13</v>
      </c>
      <c r="G1323" t="s">
        <v>14</v>
      </c>
      <c r="H1323">
        <v>25000000</v>
      </c>
      <c r="I1323">
        <v>2007</v>
      </c>
      <c r="J1323">
        <v>6.9</v>
      </c>
      <c r="K1323" t="s">
        <v>340</v>
      </c>
      <c r="L1323" t="s">
        <v>600</v>
      </c>
      <c r="M1323" t="s">
        <v>1224</v>
      </c>
      <c r="N1323" t="s">
        <v>6856</v>
      </c>
      <c r="O1323" t="s">
        <v>3630</v>
      </c>
      <c r="P1323" t="s">
        <v>8358</v>
      </c>
    </row>
    <row r="1324" spans="1:16" x14ac:dyDescent="0.3">
      <c r="A1324" t="s">
        <v>1519</v>
      </c>
      <c r="B1324">
        <v>111</v>
      </c>
      <c r="C1324">
        <v>2869369</v>
      </c>
      <c r="D1324" t="s">
        <v>1003</v>
      </c>
      <c r="E1324" t="s">
        <v>9690</v>
      </c>
      <c r="F1324" t="s">
        <v>13</v>
      </c>
      <c r="G1324" t="s">
        <v>21</v>
      </c>
      <c r="H1324">
        <v>30000000</v>
      </c>
      <c r="I1324">
        <v>1994</v>
      </c>
      <c r="J1324">
        <v>7.3</v>
      </c>
      <c r="K1324" t="s">
        <v>600</v>
      </c>
      <c r="L1324" t="s">
        <v>455</v>
      </c>
    </row>
    <row r="1325" spans="1:16" x14ac:dyDescent="0.3">
      <c r="A1325" t="s">
        <v>2431</v>
      </c>
      <c r="B1325">
        <v>113</v>
      </c>
      <c r="C1325">
        <v>128978</v>
      </c>
      <c r="D1325" t="s">
        <v>268</v>
      </c>
      <c r="E1325" t="s">
        <v>9691</v>
      </c>
      <c r="F1325" t="s">
        <v>710</v>
      </c>
      <c r="G1325" t="s">
        <v>1380</v>
      </c>
      <c r="H1325">
        <v>40000000</v>
      </c>
      <c r="I1325">
        <v>2007</v>
      </c>
      <c r="J1325">
        <v>7.1</v>
      </c>
      <c r="K1325" t="s">
        <v>476</v>
      </c>
      <c r="L1325" t="s">
        <v>1224</v>
      </c>
      <c r="M1325" t="s">
        <v>7881</v>
      </c>
      <c r="N1325" t="s">
        <v>6856</v>
      </c>
      <c r="O1325" t="s">
        <v>8358</v>
      </c>
    </row>
    <row r="1326" spans="1:16" x14ac:dyDescent="0.3">
      <c r="A1326" t="s">
        <v>736</v>
      </c>
      <c r="B1326">
        <v>112</v>
      </c>
      <c r="C1326">
        <v>77231</v>
      </c>
      <c r="D1326" t="s">
        <v>717</v>
      </c>
      <c r="E1326" t="s">
        <v>9692</v>
      </c>
      <c r="F1326" t="s">
        <v>2434</v>
      </c>
      <c r="G1326" t="s">
        <v>525</v>
      </c>
      <c r="H1326">
        <v>25000000</v>
      </c>
      <c r="I1326">
        <v>2005</v>
      </c>
      <c r="J1326">
        <v>6</v>
      </c>
      <c r="K1326" t="s">
        <v>1224</v>
      </c>
      <c r="L1326" t="s">
        <v>7881</v>
      </c>
      <c r="M1326" t="s">
        <v>8358</v>
      </c>
    </row>
    <row r="1327" spans="1:16" x14ac:dyDescent="0.3">
      <c r="A1327" t="s">
        <v>2435</v>
      </c>
      <c r="B1327">
        <v>126</v>
      </c>
      <c r="C1327">
        <v>4563029</v>
      </c>
      <c r="D1327" t="s">
        <v>497</v>
      </c>
      <c r="E1327" t="s">
        <v>9693</v>
      </c>
      <c r="F1327" t="s">
        <v>13</v>
      </c>
      <c r="G1327" t="s">
        <v>2027</v>
      </c>
      <c r="H1327">
        <v>39200000</v>
      </c>
      <c r="I1327">
        <v>2013</v>
      </c>
      <c r="J1327">
        <v>7</v>
      </c>
      <c r="K1327" t="s">
        <v>476</v>
      </c>
      <c r="L1327" t="s">
        <v>1224</v>
      </c>
      <c r="M1327" t="s">
        <v>4295</v>
      </c>
      <c r="N1327" t="s">
        <v>3630</v>
      </c>
    </row>
    <row r="1328" spans="1:16" x14ac:dyDescent="0.3">
      <c r="A1328" t="s">
        <v>725</v>
      </c>
      <c r="B1328">
        <v>90</v>
      </c>
      <c r="C1328" t="s">
        <v>8351</v>
      </c>
      <c r="D1328" t="s">
        <v>2437</v>
      </c>
      <c r="E1328" t="s">
        <v>9694</v>
      </c>
      <c r="F1328" t="s">
        <v>524</v>
      </c>
      <c r="G1328" t="s">
        <v>525</v>
      </c>
      <c r="H1328">
        <v>25000000</v>
      </c>
      <c r="I1328">
        <v>2011</v>
      </c>
      <c r="J1328">
        <v>6.8</v>
      </c>
      <c r="K1328" t="s">
        <v>340</v>
      </c>
      <c r="L1328" t="s">
        <v>4022</v>
      </c>
      <c r="M1328" t="s">
        <v>600</v>
      </c>
      <c r="N1328" t="s">
        <v>455</v>
      </c>
      <c r="O1328" t="s">
        <v>4189</v>
      </c>
      <c r="P1328" t="s">
        <v>6856</v>
      </c>
    </row>
    <row r="1329" spans="1:15" x14ac:dyDescent="0.3">
      <c r="A1329" t="s">
        <v>2439</v>
      </c>
      <c r="B1329">
        <v>93</v>
      </c>
      <c r="C1329">
        <v>463730</v>
      </c>
      <c r="D1329" t="s">
        <v>600</v>
      </c>
      <c r="E1329" t="s">
        <v>9695</v>
      </c>
      <c r="F1329" t="s">
        <v>13</v>
      </c>
      <c r="G1329" t="s">
        <v>14</v>
      </c>
      <c r="H1329" t="s">
        <v>8351</v>
      </c>
      <c r="I1329">
        <v>2004</v>
      </c>
      <c r="J1329">
        <v>5.7</v>
      </c>
      <c r="K1329" t="s">
        <v>600</v>
      </c>
    </row>
    <row r="1330" spans="1:15" x14ac:dyDescent="0.3">
      <c r="A1330" t="s">
        <v>372</v>
      </c>
      <c r="B1330">
        <v>98</v>
      </c>
      <c r="C1330">
        <v>50693162</v>
      </c>
      <c r="D1330" t="s">
        <v>2441</v>
      </c>
      <c r="E1330" t="s">
        <v>9696</v>
      </c>
      <c r="F1330" t="s">
        <v>13</v>
      </c>
      <c r="G1330" t="s">
        <v>14</v>
      </c>
      <c r="H1330">
        <v>23000000</v>
      </c>
      <c r="I1330">
        <v>1994</v>
      </c>
      <c r="J1330">
        <v>7.6</v>
      </c>
      <c r="K1330" t="s">
        <v>476</v>
      </c>
      <c r="L1330" t="s">
        <v>1224</v>
      </c>
      <c r="M1330" t="s">
        <v>455</v>
      </c>
    </row>
    <row r="1331" spans="1:15" x14ac:dyDescent="0.3">
      <c r="A1331" t="s">
        <v>2443</v>
      </c>
      <c r="B1331">
        <v>159</v>
      </c>
      <c r="C1331">
        <v>6498000</v>
      </c>
      <c r="D1331" t="s">
        <v>2444</v>
      </c>
      <c r="E1331" t="s">
        <v>9697</v>
      </c>
      <c r="F1331" t="s">
        <v>2446</v>
      </c>
      <c r="G1331" t="s">
        <v>1994</v>
      </c>
      <c r="H1331">
        <v>18026148</v>
      </c>
      <c r="I1331">
        <v>2015</v>
      </c>
      <c r="J1331">
        <v>8.4</v>
      </c>
      <c r="K1331" t="s">
        <v>476</v>
      </c>
      <c r="L1331" t="s">
        <v>340</v>
      </c>
      <c r="M1331" t="s">
        <v>1224</v>
      </c>
      <c r="N1331" t="s">
        <v>455</v>
      </c>
      <c r="O1331" t="s">
        <v>8358</v>
      </c>
    </row>
    <row r="1332" spans="1:15" x14ac:dyDescent="0.3">
      <c r="A1332" t="s">
        <v>451</v>
      </c>
      <c r="B1332">
        <v>107</v>
      </c>
      <c r="C1332">
        <v>63411478</v>
      </c>
      <c r="D1332" t="s">
        <v>2447</v>
      </c>
      <c r="E1332" t="s">
        <v>9698</v>
      </c>
      <c r="F1332" t="s">
        <v>13</v>
      </c>
      <c r="G1332" t="s">
        <v>14</v>
      </c>
      <c r="H1332">
        <v>39000000</v>
      </c>
      <c r="I1332">
        <v>2009</v>
      </c>
      <c r="J1332">
        <v>7.1</v>
      </c>
      <c r="K1332" t="s">
        <v>1224</v>
      </c>
      <c r="L1332" t="s">
        <v>455</v>
      </c>
      <c r="M1332" t="s">
        <v>6856</v>
      </c>
      <c r="N1332" t="s">
        <v>4295</v>
      </c>
    </row>
    <row r="1333" spans="1:15" x14ac:dyDescent="0.3">
      <c r="A1333" t="s">
        <v>1359</v>
      </c>
      <c r="B1333">
        <v>102</v>
      </c>
      <c r="C1333">
        <v>42640890</v>
      </c>
      <c r="D1333" t="s">
        <v>606</v>
      </c>
      <c r="E1333" t="s">
        <v>9699</v>
      </c>
      <c r="F1333" t="s">
        <v>13</v>
      </c>
      <c r="G1333" t="s">
        <v>14</v>
      </c>
      <c r="H1333" t="s">
        <v>8351</v>
      </c>
      <c r="I1333">
        <v>2007</v>
      </c>
      <c r="J1333">
        <v>5.6</v>
      </c>
      <c r="K1333" t="s">
        <v>600</v>
      </c>
      <c r="L1333" t="s">
        <v>6856</v>
      </c>
    </row>
    <row r="1334" spans="1:15" x14ac:dyDescent="0.3">
      <c r="A1334" t="s">
        <v>177</v>
      </c>
      <c r="B1334">
        <v>106</v>
      </c>
      <c r="C1334">
        <v>144512310</v>
      </c>
      <c r="D1334" t="s">
        <v>123</v>
      </c>
      <c r="E1334" t="s">
        <v>8483</v>
      </c>
      <c r="F1334" t="s">
        <v>13</v>
      </c>
      <c r="G1334" t="s">
        <v>14</v>
      </c>
      <c r="H1334">
        <v>38000000</v>
      </c>
      <c r="I1334">
        <v>2001</v>
      </c>
      <c r="J1334">
        <v>6.7</v>
      </c>
      <c r="K1334" t="s">
        <v>476</v>
      </c>
      <c r="L1334" t="s">
        <v>8356</v>
      </c>
      <c r="M1334" t="s">
        <v>3630</v>
      </c>
    </row>
    <row r="1335" spans="1:15" x14ac:dyDescent="0.3">
      <c r="A1335" t="s">
        <v>95</v>
      </c>
      <c r="B1335">
        <v>87</v>
      </c>
      <c r="C1335">
        <v>35287788</v>
      </c>
      <c r="D1335" t="s">
        <v>2450</v>
      </c>
      <c r="E1335" t="s">
        <v>9700</v>
      </c>
      <c r="F1335" t="s">
        <v>13</v>
      </c>
      <c r="G1335" t="s">
        <v>14</v>
      </c>
      <c r="H1335">
        <v>39000000</v>
      </c>
      <c r="I1335">
        <v>2012</v>
      </c>
      <c r="J1335">
        <v>7</v>
      </c>
      <c r="K1335" t="s">
        <v>4022</v>
      </c>
      <c r="L1335" t="s">
        <v>600</v>
      </c>
      <c r="M1335" t="s">
        <v>6304</v>
      </c>
      <c r="N1335" t="s">
        <v>2271</v>
      </c>
      <c r="O1335" t="s">
        <v>4295</v>
      </c>
    </row>
    <row r="1336" spans="1:15" x14ac:dyDescent="0.3">
      <c r="A1336" t="s">
        <v>38</v>
      </c>
      <c r="B1336">
        <v>119</v>
      </c>
      <c r="C1336">
        <v>25335935</v>
      </c>
      <c r="D1336" t="s">
        <v>85</v>
      </c>
      <c r="E1336" t="s">
        <v>9701</v>
      </c>
      <c r="F1336" t="s">
        <v>13</v>
      </c>
      <c r="G1336" t="s">
        <v>14</v>
      </c>
      <c r="H1336">
        <v>40000000</v>
      </c>
      <c r="I1336">
        <v>2005</v>
      </c>
      <c r="J1336">
        <v>8</v>
      </c>
      <c r="K1336" t="s">
        <v>476</v>
      </c>
      <c r="L1336" t="s">
        <v>340</v>
      </c>
      <c r="M1336" t="s">
        <v>4295</v>
      </c>
      <c r="N1336" t="s">
        <v>3630</v>
      </c>
    </row>
    <row r="1337" spans="1:15" x14ac:dyDescent="0.3">
      <c r="A1337" t="s">
        <v>1671</v>
      </c>
      <c r="B1337">
        <v>110</v>
      </c>
      <c r="C1337">
        <v>5881504</v>
      </c>
      <c r="D1337" t="s">
        <v>2453</v>
      </c>
      <c r="E1337" t="s">
        <v>9702</v>
      </c>
      <c r="F1337" t="s">
        <v>13</v>
      </c>
      <c r="G1337" t="s">
        <v>14</v>
      </c>
      <c r="H1337">
        <v>39000000</v>
      </c>
      <c r="I1337">
        <v>2004</v>
      </c>
      <c r="J1337">
        <v>5.3</v>
      </c>
      <c r="K1337" t="s">
        <v>4657</v>
      </c>
      <c r="L1337" t="s">
        <v>1224</v>
      </c>
      <c r="M1337" t="s">
        <v>6856</v>
      </c>
      <c r="N1337" t="s">
        <v>8359</v>
      </c>
    </row>
    <row r="1338" spans="1:15" x14ac:dyDescent="0.3">
      <c r="A1338" t="s">
        <v>1729</v>
      </c>
      <c r="B1338">
        <v>125</v>
      </c>
      <c r="C1338">
        <v>60000000</v>
      </c>
      <c r="D1338" t="s">
        <v>693</v>
      </c>
      <c r="E1338" t="s">
        <v>9703</v>
      </c>
      <c r="F1338" t="s">
        <v>13</v>
      </c>
      <c r="G1338" t="s">
        <v>21</v>
      </c>
      <c r="H1338">
        <v>39000000</v>
      </c>
      <c r="I1338">
        <v>1983</v>
      </c>
      <c r="J1338">
        <v>4.9000000000000004</v>
      </c>
      <c r="K1338" t="s">
        <v>476</v>
      </c>
      <c r="L1338" t="s">
        <v>600</v>
      </c>
      <c r="M1338" t="s">
        <v>4295</v>
      </c>
    </row>
    <row r="1339" spans="1:15" x14ac:dyDescent="0.3">
      <c r="A1339" t="s">
        <v>892</v>
      </c>
      <c r="B1339">
        <v>113</v>
      </c>
      <c r="C1339">
        <v>29802761</v>
      </c>
      <c r="D1339" t="s">
        <v>1401</v>
      </c>
      <c r="E1339" t="s">
        <v>9704</v>
      </c>
      <c r="F1339" t="s">
        <v>13</v>
      </c>
      <c r="G1339" t="s">
        <v>14</v>
      </c>
      <c r="H1339">
        <v>40000000</v>
      </c>
      <c r="I1339">
        <v>2013</v>
      </c>
      <c r="J1339">
        <v>6.4</v>
      </c>
      <c r="K1339" t="s">
        <v>600</v>
      </c>
      <c r="L1339" t="s">
        <v>8359</v>
      </c>
    </row>
    <row r="1340" spans="1:15" x14ac:dyDescent="0.3">
      <c r="A1340" t="s">
        <v>480</v>
      </c>
      <c r="B1340">
        <v>150</v>
      </c>
      <c r="C1340">
        <v>626809</v>
      </c>
      <c r="D1340" t="s">
        <v>392</v>
      </c>
      <c r="E1340" t="s">
        <v>9705</v>
      </c>
      <c r="F1340" t="s">
        <v>710</v>
      </c>
      <c r="G1340" t="s">
        <v>319</v>
      </c>
      <c r="H1340">
        <v>553632000</v>
      </c>
      <c r="I1340">
        <v>2008</v>
      </c>
      <c r="J1340">
        <v>7.4</v>
      </c>
      <c r="K1340" t="s">
        <v>476</v>
      </c>
      <c r="L1340" t="s">
        <v>340</v>
      </c>
      <c r="M1340" t="s">
        <v>1224</v>
      </c>
      <c r="N1340" t="s">
        <v>7881</v>
      </c>
      <c r="O1340" t="s">
        <v>8358</v>
      </c>
    </row>
    <row r="1341" spans="1:15" x14ac:dyDescent="0.3">
      <c r="A1341" t="s">
        <v>1126</v>
      </c>
      <c r="B1341">
        <v>108</v>
      </c>
      <c r="C1341">
        <v>127214072</v>
      </c>
      <c r="D1341" t="s">
        <v>606</v>
      </c>
      <c r="E1341" t="s">
        <v>9706</v>
      </c>
      <c r="F1341" t="s">
        <v>13</v>
      </c>
      <c r="G1341" t="s">
        <v>14</v>
      </c>
      <c r="H1341">
        <v>38000000</v>
      </c>
      <c r="I1341">
        <v>2002</v>
      </c>
      <c r="J1341">
        <v>6.1</v>
      </c>
      <c r="K1341" t="s">
        <v>600</v>
      </c>
      <c r="L1341" t="s">
        <v>6856</v>
      </c>
    </row>
    <row r="1342" spans="1:15" x14ac:dyDescent="0.3">
      <c r="A1342" t="s">
        <v>1112</v>
      </c>
      <c r="B1342">
        <v>96</v>
      </c>
      <c r="C1342">
        <v>88915214</v>
      </c>
      <c r="D1342" t="s">
        <v>606</v>
      </c>
      <c r="E1342" t="s">
        <v>9707</v>
      </c>
      <c r="F1342" t="s">
        <v>13</v>
      </c>
      <c r="G1342" t="s">
        <v>14</v>
      </c>
      <c r="H1342">
        <v>38000000</v>
      </c>
      <c r="I1342">
        <v>2009</v>
      </c>
      <c r="J1342">
        <v>6.5</v>
      </c>
      <c r="K1342" t="s">
        <v>600</v>
      </c>
      <c r="L1342" t="s">
        <v>6856</v>
      </c>
    </row>
    <row r="1343" spans="1:15" x14ac:dyDescent="0.3">
      <c r="A1343" t="s">
        <v>2460</v>
      </c>
      <c r="B1343">
        <v>93</v>
      </c>
      <c r="C1343">
        <v>30400000</v>
      </c>
      <c r="D1343" t="s">
        <v>600</v>
      </c>
      <c r="E1343" t="s">
        <v>9708</v>
      </c>
      <c r="F1343" t="s">
        <v>13</v>
      </c>
      <c r="G1343" t="s">
        <v>14</v>
      </c>
      <c r="H1343">
        <v>39000000</v>
      </c>
      <c r="I1343">
        <v>1996</v>
      </c>
      <c r="J1343">
        <v>5.7</v>
      </c>
      <c r="K1343" t="s">
        <v>600</v>
      </c>
    </row>
    <row r="1344" spans="1:15" x14ac:dyDescent="0.3">
      <c r="A1344" t="s">
        <v>1742</v>
      </c>
      <c r="B1344">
        <v>100</v>
      </c>
      <c r="C1344">
        <v>85570368</v>
      </c>
      <c r="D1344" t="s">
        <v>1089</v>
      </c>
      <c r="E1344" t="s">
        <v>9709</v>
      </c>
      <c r="F1344" t="s">
        <v>13</v>
      </c>
      <c r="G1344" t="s">
        <v>14</v>
      </c>
      <c r="H1344">
        <v>38000000</v>
      </c>
      <c r="I1344">
        <v>2002</v>
      </c>
      <c r="J1344">
        <v>5.0999999999999996</v>
      </c>
      <c r="K1344" t="s">
        <v>476</v>
      </c>
      <c r="L1344" t="s">
        <v>340</v>
      </c>
      <c r="M1344" t="s">
        <v>600</v>
      </c>
      <c r="N1344" t="s">
        <v>6304</v>
      </c>
      <c r="O1344" t="s">
        <v>4295</v>
      </c>
    </row>
    <row r="1345" spans="1:15" x14ac:dyDescent="0.3">
      <c r="A1345" t="s">
        <v>2463</v>
      </c>
      <c r="B1345">
        <v>118</v>
      </c>
      <c r="C1345">
        <v>75668868</v>
      </c>
      <c r="D1345" t="s">
        <v>571</v>
      </c>
      <c r="E1345" t="s">
        <v>9710</v>
      </c>
      <c r="F1345" t="s">
        <v>13</v>
      </c>
      <c r="G1345" t="s">
        <v>14</v>
      </c>
      <c r="H1345">
        <v>35000000</v>
      </c>
      <c r="I1345">
        <v>1994</v>
      </c>
      <c r="J1345">
        <v>6.6</v>
      </c>
      <c r="K1345" t="s">
        <v>476</v>
      </c>
      <c r="L1345" t="s">
        <v>340</v>
      </c>
      <c r="M1345" t="s">
        <v>8357</v>
      </c>
      <c r="N1345" t="s">
        <v>4295</v>
      </c>
      <c r="O1345" t="s">
        <v>3630</v>
      </c>
    </row>
    <row r="1346" spans="1:15" x14ac:dyDescent="0.3">
      <c r="A1346" t="s">
        <v>2465</v>
      </c>
      <c r="B1346">
        <v>122</v>
      </c>
      <c r="C1346">
        <v>6594136</v>
      </c>
      <c r="D1346" t="s">
        <v>2466</v>
      </c>
      <c r="E1346" t="s">
        <v>9711</v>
      </c>
      <c r="F1346" t="s">
        <v>710</v>
      </c>
      <c r="G1346" t="s">
        <v>1380</v>
      </c>
      <c r="H1346">
        <v>38600000</v>
      </c>
      <c r="I1346">
        <v>2013</v>
      </c>
      <c r="J1346">
        <v>6.5</v>
      </c>
      <c r="K1346" t="s">
        <v>476</v>
      </c>
      <c r="L1346" t="s">
        <v>4657</v>
      </c>
      <c r="M1346" t="s">
        <v>1224</v>
      </c>
    </row>
    <row r="1347" spans="1:15" x14ac:dyDescent="0.3">
      <c r="A1347" t="s">
        <v>250</v>
      </c>
      <c r="B1347">
        <v>120</v>
      </c>
      <c r="C1347">
        <v>58700247</v>
      </c>
      <c r="D1347" t="s">
        <v>80</v>
      </c>
      <c r="E1347" t="s">
        <v>9712</v>
      </c>
      <c r="F1347" t="s">
        <v>13</v>
      </c>
      <c r="G1347" t="s">
        <v>14</v>
      </c>
      <c r="H1347">
        <v>38000000</v>
      </c>
      <c r="I1347">
        <v>2011</v>
      </c>
      <c r="J1347">
        <v>6.9</v>
      </c>
      <c r="K1347" t="s">
        <v>1224</v>
      </c>
      <c r="L1347" t="s">
        <v>6856</v>
      </c>
    </row>
    <row r="1348" spans="1:15" x14ac:dyDescent="0.3">
      <c r="A1348" t="s">
        <v>8351</v>
      </c>
      <c r="B1348">
        <v>60</v>
      </c>
      <c r="C1348" t="s">
        <v>8351</v>
      </c>
      <c r="D1348" t="s">
        <v>957</v>
      </c>
      <c r="E1348" t="s">
        <v>9713</v>
      </c>
      <c r="F1348" t="s">
        <v>13</v>
      </c>
      <c r="G1348" t="s">
        <v>14</v>
      </c>
      <c r="H1348" t="s">
        <v>8351</v>
      </c>
      <c r="I1348" t="s">
        <v>8351</v>
      </c>
      <c r="J1348">
        <v>7.8</v>
      </c>
      <c r="K1348" t="s">
        <v>600</v>
      </c>
      <c r="L1348" t="s">
        <v>6304</v>
      </c>
      <c r="M1348" t="s">
        <v>4295</v>
      </c>
    </row>
    <row r="1349" spans="1:15" x14ac:dyDescent="0.3">
      <c r="A1349" t="s">
        <v>2470</v>
      </c>
      <c r="B1349">
        <v>88</v>
      </c>
      <c r="C1349" t="s">
        <v>8351</v>
      </c>
      <c r="D1349" t="s">
        <v>225</v>
      </c>
      <c r="E1349" t="s">
        <v>9714</v>
      </c>
      <c r="F1349" t="s">
        <v>13</v>
      </c>
      <c r="G1349" t="s">
        <v>319</v>
      </c>
      <c r="H1349">
        <v>40000000</v>
      </c>
      <c r="I1349">
        <v>2014</v>
      </c>
      <c r="J1349">
        <v>6.4</v>
      </c>
      <c r="K1349" t="s">
        <v>340</v>
      </c>
      <c r="L1349" t="s">
        <v>4022</v>
      </c>
      <c r="M1349" t="s">
        <v>6304</v>
      </c>
      <c r="N1349" t="s">
        <v>455</v>
      </c>
    </row>
    <row r="1350" spans="1:15" x14ac:dyDescent="0.3">
      <c r="A1350" t="s">
        <v>2472</v>
      </c>
      <c r="B1350">
        <v>146</v>
      </c>
      <c r="C1350">
        <v>50668906</v>
      </c>
      <c r="D1350" t="s">
        <v>587</v>
      </c>
      <c r="E1350" t="s">
        <v>9715</v>
      </c>
      <c r="F1350" t="s">
        <v>13</v>
      </c>
      <c r="G1350" t="s">
        <v>14</v>
      </c>
      <c r="H1350">
        <v>38000000</v>
      </c>
      <c r="I1350">
        <v>1999</v>
      </c>
      <c r="J1350">
        <v>7.6</v>
      </c>
      <c r="K1350" t="s">
        <v>4657</v>
      </c>
      <c r="L1350" t="s">
        <v>1224</v>
      </c>
      <c r="M1350" t="s">
        <v>8359</v>
      </c>
    </row>
    <row r="1351" spans="1:15" x14ac:dyDescent="0.3">
      <c r="A1351" t="s">
        <v>266</v>
      </c>
      <c r="B1351">
        <v>115</v>
      </c>
      <c r="C1351">
        <v>39177215</v>
      </c>
      <c r="D1351" t="s">
        <v>773</v>
      </c>
      <c r="E1351" t="s">
        <v>9716</v>
      </c>
      <c r="F1351" t="s">
        <v>13</v>
      </c>
      <c r="G1351" t="s">
        <v>14</v>
      </c>
      <c r="H1351">
        <v>38000000</v>
      </c>
      <c r="I1351">
        <v>2002</v>
      </c>
      <c r="J1351">
        <v>5.6</v>
      </c>
      <c r="K1351" t="s">
        <v>8356</v>
      </c>
      <c r="L1351" t="s">
        <v>1224</v>
      </c>
      <c r="M1351" t="s">
        <v>3630</v>
      </c>
    </row>
    <row r="1352" spans="1:15" x14ac:dyDescent="0.3">
      <c r="A1352" t="s">
        <v>2475</v>
      </c>
      <c r="B1352">
        <v>123</v>
      </c>
      <c r="C1352">
        <v>40334024</v>
      </c>
      <c r="D1352" t="s">
        <v>1520</v>
      </c>
      <c r="E1352" t="s">
        <v>9717</v>
      </c>
      <c r="F1352" t="s">
        <v>13</v>
      </c>
      <c r="G1352" t="s">
        <v>14</v>
      </c>
      <c r="H1352">
        <v>35000000</v>
      </c>
      <c r="I1352">
        <v>2001</v>
      </c>
      <c r="J1352">
        <v>6.2</v>
      </c>
      <c r="K1352" t="s">
        <v>600</v>
      </c>
      <c r="L1352" t="s">
        <v>8356</v>
      </c>
      <c r="M1352" t="s">
        <v>6856</v>
      </c>
    </row>
    <row r="1353" spans="1:15" x14ac:dyDescent="0.3">
      <c r="A1353" t="s">
        <v>1828</v>
      </c>
      <c r="B1353">
        <v>94</v>
      </c>
      <c r="C1353">
        <v>71038190</v>
      </c>
      <c r="D1353" t="s">
        <v>632</v>
      </c>
      <c r="E1353" t="s">
        <v>9718</v>
      </c>
      <c r="F1353" t="s">
        <v>13</v>
      </c>
      <c r="G1353" t="s">
        <v>14</v>
      </c>
      <c r="H1353">
        <v>30000000</v>
      </c>
      <c r="I1353">
        <v>2015</v>
      </c>
      <c r="J1353">
        <v>4.4000000000000004</v>
      </c>
      <c r="K1353" t="s">
        <v>476</v>
      </c>
      <c r="L1353" t="s">
        <v>600</v>
      </c>
      <c r="M1353" t="s">
        <v>8356</v>
      </c>
    </row>
    <row r="1354" spans="1:15" x14ac:dyDescent="0.3">
      <c r="A1354" t="s">
        <v>2478</v>
      </c>
      <c r="B1354">
        <v>102</v>
      </c>
      <c r="C1354">
        <v>24044532</v>
      </c>
      <c r="D1354" t="s">
        <v>80</v>
      </c>
      <c r="E1354" t="s">
        <v>9719</v>
      </c>
      <c r="F1354" t="s">
        <v>13</v>
      </c>
      <c r="G1354" t="s">
        <v>14</v>
      </c>
      <c r="H1354">
        <v>38000000</v>
      </c>
      <c r="I1354">
        <v>2001</v>
      </c>
      <c r="J1354">
        <v>5.6</v>
      </c>
      <c r="K1354" t="s">
        <v>1224</v>
      </c>
      <c r="L1354" t="s">
        <v>6856</v>
      </c>
    </row>
    <row r="1355" spans="1:15" x14ac:dyDescent="0.3">
      <c r="A1355" t="s">
        <v>1498</v>
      </c>
      <c r="B1355">
        <v>98</v>
      </c>
      <c r="C1355">
        <v>22770864</v>
      </c>
      <c r="D1355" t="s">
        <v>912</v>
      </c>
      <c r="E1355" t="s">
        <v>9720</v>
      </c>
      <c r="F1355" t="s">
        <v>13</v>
      </c>
      <c r="G1355" t="s">
        <v>14</v>
      </c>
      <c r="H1355">
        <v>38000000</v>
      </c>
      <c r="I1355">
        <v>2001</v>
      </c>
      <c r="J1355">
        <v>5.5</v>
      </c>
      <c r="K1355" t="s">
        <v>600</v>
      </c>
      <c r="L1355" t="s">
        <v>1224</v>
      </c>
    </row>
    <row r="1356" spans="1:15" x14ac:dyDescent="0.3">
      <c r="A1356" t="s">
        <v>1366</v>
      </c>
      <c r="B1356">
        <v>133</v>
      </c>
      <c r="C1356">
        <v>18653746</v>
      </c>
      <c r="D1356" t="s">
        <v>303</v>
      </c>
      <c r="E1356" t="s">
        <v>9721</v>
      </c>
      <c r="F1356" t="s">
        <v>13</v>
      </c>
      <c r="G1356" t="s">
        <v>1284</v>
      </c>
      <c r="H1356">
        <v>38000000</v>
      </c>
      <c r="I1356">
        <v>1999</v>
      </c>
      <c r="J1356">
        <v>6.7</v>
      </c>
      <c r="K1356" t="s">
        <v>8357</v>
      </c>
      <c r="L1356" t="s">
        <v>3630</v>
      </c>
    </row>
    <row r="1357" spans="1:15" x14ac:dyDescent="0.3">
      <c r="A1357" t="s">
        <v>266</v>
      </c>
      <c r="B1357">
        <v>118</v>
      </c>
      <c r="C1357">
        <v>17305211</v>
      </c>
      <c r="D1357" t="s">
        <v>780</v>
      </c>
      <c r="E1357" t="s">
        <v>9722</v>
      </c>
      <c r="F1357" t="s">
        <v>13</v>
      </c>
      <c r="G1357" t="s">
        <v>14</v>
      </c>
      <c r="H1357">
        <v>38000000</v>
      </c>
      <c r="I1357">
        <v>1996</v>
      </c>
      <c r="J1357">
        <v>6.1</v>
      </c>
      <c r="K1357" t="s">
        <v>8356</v>
      </c>
      <c r="L1357" t="s">
        <v>1224</v>
      </c>
      <c r="M1357" t="s">
        <v>8357</v>
      </c>
      <c r="N1357" t="s">
        <v>3630</v>
      </c>
    </row>
    <row r="1358" spans="1:15" x14ac:dyDescent="0.3">
      <c r="A1358" t="s">
        <v>1587</v>
      </c>
      <c r="B1358">
        <v>105</v>
      </c>
      <c r="C1358">
        <v>16991902</v>
      </c>
      <c r="D1358" t="s">
        <v>2203</v>
      </c>
      <c r="E1358" t="s">
        <v>9723</v>
      </c>
      <c r="F1358" t="s">
        <v>13</v>
      </c>
      <c r="G1358" t="s">
        <v>14</v>
      </c>
      <c r="H1358">
        <v>57000000</v>
      </c>
      <c r="I1358">
        <v>2001</v>
      </c>
      <c r="J1358">
        <v>6.2</v>
      </c>
      <c r="K1358" t="s">
        <v>1224</v>
      </c>
      <c r="L1358" t="s">
        <v>4189</v>
      </c>
    </row>
    <row r="1359" spans="1:15" x14ac:dyDescent="0.3">
      <c r="A1359" t="s">
        <v>2484</v>
      </c>
      <c r="B1359">
        <v>109</v>
      </c>
      <c r="C1359">
        <v>47536959</v>
      </c>
      <c r="D1359" t="s">
        <v>1224</v>
      </c>
      <c r="E1359" t="s">
        <v>9724</v>
      </c>
      <c r="F1359" t="s">
        <v>13</v>
      </c>
      <c r="G1359" t="s">
        <v>14</v>
      </c>
      <c r="H1359">
        <v>10000000</v>
      </c>
      <c r="I1359">
        <v>2009</v>
      </c>
      <c r="J1359">
        <v>7.3</v>
      </c>
      <c r="K1359" t="s">
        <v>1224</v>
      </c>
    </row>
    <row r="1360" spans="1:15" x14ac:dyDescent="0.3">
      <c r="A1360" t="s">
        <v>71</v>
      </c>
      <c r="B1360">
        <v>129</v>
      </c>
      <c r="C1360">
        <v>10300000</v>
      </c>
      <c r="D1360" t="s">
        <v>2486</v>
      </c>
      <c r="E1360" t="s">
        <v>9725</v>
      </c>
      <c r="F1360" t="s">
        <v>13</v>
      </c>
      <c r="G1360" t="s">
        <v>14</v>
      </c>
      <c r="H1360">
        <v>38000000</v>
      </c>
      <c r="I1360">
        <v>1996</v>
      </c>
      <c r="J1360">
        <v>6.6</v>
      </c>
      <c r="K1360" t="s">
        <v>340</v>
      </c>
      <c r="L1360" t="s">
        <v>1224</v>
      </c>
    </row>
    <row r="1361" spans="1:15" x14ac:dyDescent="0.3">
      <c r="A1361" t="s">
        <v>1906</v>
      </c>
      <c r="B1361">
        <v>109</v>
      </c>
      <c r="C1361">
        <v>13782838</v>
      </c>
      <c r="D1361" t="s">
        <v>2488</v>
      </c>
      <c r="E1361" t="s">
        <v>9726</v>
      </c>
      <c r="F1361" t="s">
        <v>13</v>
      </c>
      <c r="G1361" t="s">
        <v>14</v>
      </c>
      <c r="H1361">
        <v>15000000</v>
      </c>
      <c r="I1361">
        <v>1982</v>
      </c>
      <c r="J1361">
        <v>8.1999999999999993</v>
      </c>
      <c r="K1361" t="s">
        <v>2271</v>
      </c>
      <c r="L1361" t="s">
        <v>8357</v>
      </c>
      <c r="M1361" t="s">
        <v>4295</v>
      </c>
    </row>
    <row r="1362" spans="1:15" x14ac:dyDescent="0.3">
      <c r="A1362" t="s">
        <v>499</v>
      </c>
      <c r="B1362">
        <v>127</v>
      </c>
      <c r="C1362">
        <v>41997790</v>
      </c>
      <c r="D1362" t="s">
        <v>1013</v>
      </c>
      <c r="E1362" t="s">
        <v>9727</v>
      </c>
      <c r="F1362" t="s">
        <v>13</v>
      </c>
      <c r="G1362" t="s">
        <v>14</v>
      </c>
      <c r="H1362">
        <v>38000000</v>
      </c>
      <c r="I1362">
        <v>2013</v>
      </c>
      <c r="J1362">
        <v>6.4</v>
      </c>
      <c r="K1362" t="s">
        <v>476</v>
      </c>
      <c r="L1362" t="s">
        <v>4295</v>
      </c>
      <c r="M1362" t="s">
        <v>3630</v>
      </c>
    </row>
    <row r="1363" spans="1:15" x14ac:dyDescent="0.3">
      <c r="A1363" t="s">
        <v>2491</v>
      </c>
      <c r="B1363">
        <v>118</v>
      </c>
      <c r="C1363">
        <v>6482195</v>
      </c>
      <c r="D1363" t="s">
        <v>806</v>
      </c>
      <c r="E1363" t="s">
        <v>9728</v>
      </c>
      <c r="F1363" t="s">
        <v>13</v>
      </c>
      <c r="G1363" t="s">
        <v>14</v>
      </c>
      <c r="H1363">
        <v>37000000</v>
      </c>
      <c r="I1363">
        <v>1997</v>
      </c>
      <c r="J1363">
        <v>6.4</v>
      </c>
      <c r="K1363" t="s">
        <v>8356</v>
      </c>
      <c r="L1363" t="s">
        <v>8357</v>
      </c>
      <c r="M1363" t="s">
        <v>3630</v>
      </c>
    </row>
    <row r="1364" spans="1:15" x14ac:dyDescent="0.3">
      <c r="A1364" t="s">
        <v>2493</v>
      </c>
      <c r="B1364">
        <v>110</v>
      </c>
      <c r="C1364">
        <v>623374</v>
      </c>
      <c r="D1364" t="s">
        <v>2494</v>
      </c>
      <c r="E1364" t="s">
        <v>9729</v>
      </c>
      <c r="F1364" t="s">
        <v>13</v>
      </c>
      <c r="G1364" t="s">
        <v>14</v>
      </c>
      <c r="H1364">
        <v>38000000</v>
      </c>
      <c r="I1364">
        <v>2001</v>
      </c>
      <c r="J1364">
        <v>5.2</v>
      </c>
      <c r="K1364" t="s">
        <v>476</v>
      </c>
      <c r="L1364" t="s">
        <v>340</v>
      </c>
      <c r="M1364" t="s">
        <v>1224</v>
      </c>
      <c r="N1364" t="s">
        <v>3630</v>
      </c>
      <c r="O1364" t="s">
        <v>5244</v>
      </c>
    </row>
    <row r="1365" spans="1:15" x14ac:dyDescent="0.3">
      <c r="A1365" t="s">
        <v>1117</v>
      </c>
      <c r="B1365">
        <v>90</v>
      </c>
      <c r="C1365">
        <v>7871693</v>
      </c>
      <c r="D1365" t="s">
        <v>2496</v>
      </c>
      <c r="E1365" t="s">
        <v>9730</v>
      </c>
      <c r="F1365" t="s">
        <v>13</v>
      </c>
      <c r="G1365" t="s">
        <v>14</v>
      </c>
      <c r="H1365">
        <v>55000000</v>
      </c>
      <c r="I1365">
        <v>2008</v>
      </c>
      <c r="J1365">
        <v>6.5</v>
      </c>
      <c r="K1365" t="s">
        <v>340</v>
      </c>
      <c r="L1365" t="s">
        <v>6304</v>
      </c>
      <c r="M1365" t="s">
        <v>455</v>
      </c>
      <c r="N1365" t="s">
        <v>4295</v>
      </c>
    </row>
    <row r="1366" spans="1:15" x14ac:dyDescent="0.3">
      <c r="A1366" t="s">
        <v>2498</v>
      </c>
      <c r="B1366">
        <v>144</v>
      </c>
      <c r="C1366">
        <v>16377274</v>
      </c>
      <c r="D1366" t="s">
        <v>1224</v>
      </c>
      <c r="E1366" t="s">
        <v>9731</v>
      </c>
      <c r="F1366" t="s">
        <v>13</v>
      </c>
      <c r="G1366" t="s">
        <v>14</v>
      </c>
      <c r="H1366">
        <v>32000000</v>
      </c>
      <c r="I1366">
        <v>2012</v>
      </c>
      <c r="J1366">
        <v>7.1</v>
      </c>
      <c r="K1366" t="s">
        <v>1224</v>
      </c>
    </row>
    <row r="1367" spans="1:15" x14ac:dyDescent="0.3">
      <c r="A1367" t="s">
        <v>2500</v>
      </c>
      <c r="B1367">
        <v>97</v>
      </c>
      <c r="C1367" t="s">
        <v>8351</v>
      </c>
      <c r="D1367" t="s">
        <v>2501</v>
      </c>
      <c r="E1367" t="s">
        <v>9732</v>
      </c>
      <c r="F1367" t="s">
        <v>13</v>
      </c>
      <c r="G1367" t="s">
        <v>2503</v>
      </c>
      <c r="H1367">
        <v>38000000</v>
      </c>
      <c r="I1367">
        <v>2007</v>
      </c>
      <c r="J1367">
        <v>4.8</v>
      </c>
      <c r="K1367" t="s">
        <v>340</v>
      </c>
      <c r="L1367" t="s">
        <v>600</v>
      </c>
      <c r="M1367" t="s">
        <v>7881</v>
      </c>
      <c r="N1367" t="s">
        <v>6856</v>
      </c>
    </row>
    <row r="1368" spans="1:15" x14ac:dyDescent="0.3">
      <c r="A1368" t="s">
        <v>1840</v>
      </c>
      <c r="B1368">
        <v>130</v>
      </c>
      <c r="C1368">
        <v>9589875</v>
      </c>
      <c r="D1368" t="s">
        <v>587</v>
      </c>
      <c r="E1368" t="s">
        <v>9733</v>
      </c>
      <c r="F1368" t="s">
        <v>13</v>
      </c>
      <c r="G1368" t="s">
        <v>14</v>
      </c>
      <c r="H1368">
        <v>40000000</v>
      </c>
      <c r="I1368">
        <v>2008</v>
      </c>
      <c r="J1368">
        <v>7.3</v>
      </c>
      <c r="K1368" t="s">
        <v>4657</v>
      </c>
      <c r="L1368" t="s">
        <v>1224</v>
      </c>
      <c r="M1368" t="s">
        <v>8359</v>
      </c>
    </row>
    <row r="1369" spans="1:15" x14ac:dyDescent="0.3">
      <c r="A1369" t="s">
        <v>2505</v>
      </c>
      <c r="B1369">
        <v>112</v>
      </c>
      <c r="C1369">
        <v>34912982</v>
      </c>
      <c r="D1369" t="s">
        <v>85</v>
      </c>
      <c r="E1369" t="s">
        <v>9734</v>
      </c>
      <c r="F1369" t="s">
        <v>13</v>
      </c>
      <c r="G1369" t="s">
        <v>14</v>
      </c>
      <c r="H1369">
        <v>38000000</v>
      </c>
      <c r="I1369">
        <v>2016</v>
      </c>
      <c r="J1369">
        <v>5.2</v>
      </c>
      <c r="K1369" t="s">
        <v>476</v>
      </c>
      <c r="L1369" t="s">
        <v>340</v>
      </c>
      <c r="M1369" t="s">
        <v>4295</v>
      </c>
      <c r="N1369" t="s">
        <v>3630</v>
      </c>
    </row>
    <row r="1370" spans="1:15" x14ac:dyDescent="0.3">
      <c r="A1370" t="s">
        <v>2507</v>
      </c>
      <c r="B1370">
        <v>133</v>
      </c>
      <c r="C1370">
        <v>109712885</v>
      </c>
      <c r="D1370" t="s">
        <v>1356</v>
      </c>
      <c r="E1370" t="s">
        <v>9735</v>
      </c>
      <c r="F1370" t="s">
        <v>13</v>
      </c>
      <c r="G1370" t="s">
        <v>14</v>
      </c>
      <c r="H1370">
        <v>35000000</v>
      </c>
      <c r="I1370">
        <v>2015</v>
      </c>
      <c r="J1370">
        <v>7.7</v>
      </c>
      <c r="K1370" t="s">
        <v>1224</v>
      </c>
      <c r="L1370" t="s">
        <v>8359</v>
      </c>
    </row>
    <row r="1371" spans="1:15" x14ac:dyDescent="0.3">
      <c r="A1371" t="s">
        <v>2134</v>
      </c>
      <c r="B1371">
        <v>150</v>
      </c>
      <c r="C1371">
        <v>92173235</v>
      </c>
      <c r="D1371" t="s">
        <v>773</v>
      </c>
      <c r="E1371" t="s">
        <v>9736</v>
      </c>
      <c r="F1371" t="s">
        <v>13</v>
      </c>
      <c r="G1371" t="s">
        <v>14</v>
      </c>
      <c r="H1371">
        <v>37000000</v>
      </c>
      <c r="I1371">
        <v>2010</v>
      </c>
      <c r="J1371">
        <v>7.6</v>
      </c>
      <c r="K1371" t="s">
        <v>8356</v>
      </c>
      <c r="L1371" t="s">
        <v>1224</v>
      </c>
      <c r="M1371" t="s">
        <v>3630</v>
      </c>
    </row>
    <row r="1372" spans="1:15" x14ac:dyDescent="0.3">
      <c r="A1372" t="s">
        <v>2510</v>
      </c>
      <c r="B1372">
        <v>110</v>
      </c>
      <c r="C1372">
        <v>41102171</v>
      </c>
      <c r="D1372" t="s">
        <v>507</v>
      </c>
      <c r="E1372" t="s">
        <v>9737</v>
      </c>
      <c r="F1372" t="s">
        <v>13</v>
      </c>
      <c r="G1372" t="s">
        <v>14</v>
      </c>
      <c r="H1372">
        <v>40000000</v>
      </c>
      <c r="I1372">
        <v>2012</v>
      </c>
      <c r="J1372">
        <v>5.7</v>
      </c>
      <c r="K1372" t="s">
        <v>600</v>
      </c>
      <c r="L1372" t="s">
        <v>1224</v>
      </c>
      <c r="M1372" t="s">
        <v>6856</v>
      </c>
    </row>
    <row r="1373" spans="1:15" x14ac:dyDescent="0.3">
      <c r="A1373" t="s">
        <v>2512</v>
      </c>
      <c r="B1373">
        <v>96</v>
      </c>
      <c r="C1373">
        <v>60338891</v>
      </c>
      <c r="D1373" t="s">
        <v>912</v>
      </c>
      <c r="E1373" t="s">
        <v>9738</v>
      </c>
      <c r="F1373" t="s">
        <v>13</v>
      </c>
      <c r="G1373" t="s">
        <v>14</v>
      </c>
      <c r="H1373">
        <v>37000000</v>
      </c>
      <c r="I1373">
        <v>2008</v>
      </c>
      <c r="J1373">
        <v>7</v>
      </c>
      <c r="K1373" t="s">
        <v>600</v>
      </c>
      <c r="L1373" t="s">
        <v>1224</v>
      </c>
    </row>
    <row r="1374" spans="1:15" x14ac:dyDescent="0.3">
      <c r="A1374" t="s">
        <v>2514</v>
      </c>
      <c r="B1374">
        <v>96</v>
      </c>
      <c r="C1374">
        <v>48006503</v>
      </c>
      <c r="D1374" t="s">
        <v>282</v>
      </c>
      <c r="E1374" t="s">
        <v>9739</v>
      </c>
      <c r="F1374" t="s">
        <v>13</v>
      </c>
      <c r="G1374" t="s">
        <v>14</v>
      </c>
      <c r="H1374">
        <v>37000000</v>
      </c>
      <c r="I1374">
        <v>2008</v>
      </c>
      <c r="J1374">
        <v>6</v>
      </c>
      <c r="K1374" t="s">
        <v>340</v>
      </c>
      <c r="L1374" t="s">
        <v>600</v>
      </c>
      <c r="M1374" t="s">
        <v>6304</v>
      </c>
      <c r="N1374" t="s">
        <v>455</v>
      </c>
    </row>
    <row r="1375" spans="1:15" x14ac:dyDescent="0.3">
      <c r="A1375" t="s">
        <v>302</v>
      </c>
      <c r="B1375">
        <v>123</v>
      </c>
      <c r="C1375">
        <v>26903709</v>
      </c>
      <c r="D1375" t="s">
        <v>2516</v>
      </c>
      <c r="E1375" t="s">
        <v>9740</v>
      </c>
      <c r="F1375" t="s">
        <v>13</v>
      </c>
      <c r="G1375" t="s">
        <v>21</v>
      </c>
      <c r="H1375">
        <v>38000000</v>
      </c>
      <c r="I1375">
        <v>2013</v>
      </c>
      <c r="J1375">
        <v>8.1</v>
      </c>
      <c r="K1375" t="s">
        <v>476</v>
      </c>
      <c r="L1375" t="s">
        <v>4657</v>
      </c>
      <c r="M1375" t="s">
        <v>1224</v>
      </c>
      <c r="N1375" t="s">
        <v>8359</v>
      </c>
    </row>
    <row r="1376" spans="1:15" x14ac:dyDescent="0.3">
      <c r="A1376" t="s">
        <v>2498</v>
      </c>
      <c r="B1376">
        <v>188</v>
      </c>
      <c r="C1376">
        <v>22450975</v>
      </c>
      <c r="D1376" t="s">
        <v>1224</v>
      </c>
      <c r="E1376" t="s">
        <v>9741</v>
      </c>
      <c r="F1376" t="s">
        <v>13</v>
      </c>
      <c r="G1376" t="s">
        <v>14</v>
      </c>
      <c r="H1376">
        <v>37000000</v>
      </c>
      <c r="I1376">
        <v>1999</v>
      </c>
      <c r="J1376">
        <v>8</v>
      </c>
      <c r="K1376" t="s">
        <v>1224</v>
      </c>
    </row>
    <row r="1377" spans="1:18" x14ac:dyDescent="0.3">
      <c r="A1377" t="s">
        <v>2519</v>
      </c>
      <c r="B1377">
        <v>107</v>
      </c>
      <c r="C1377">
        <v>44867349</v>
      </c>
      <c r="D1377" t="s">
        <v>632</v>
      </c>
      <c r="E1377" t="s">
        <v>9742</v>
      </c>
      <c r="F1377" t="s">
        <v>13</v>
      </c>
      <c r="G1377" t="s">
        <v>14</v>
      </c>
      <c r="H1377">
        <v>37000000</v>
      </c>
      <c r="I1377">
        <v>2010</v>
      </c>
      <c r="J1377">
        <v>5.6</v>
      </c>
      <c r="K1377" t="s">
        <v>476</v>
      </c>
      <c r="L1377" t="s">
        <v>600</v>
      </c>
      <c r="M1377" t="s">
        <v>8356</v>
      </c>
    </row>
    <row r="1378" spans="1:18" x14ac:dyDescent="0.3">
      <c r="A1378" t="s">
        <v>2521</v>
      </c>
      <c r="B1378">
        <v>110</v>
      </c>
      <c r="C1378">
        <v>46813366</v>
      </c>
      <c r="D1378" t="s">
        <v>606</v>
      </c>
      <c r="E1378" t="s">
        <v>9743</v>
      </c>
      <c r="F1378" t="s">
        <v>13</v>
      </c>
      <c r="G1378" t="s">
        <v>14</v>
      </c>
      <c r="H1378">
        <v>38000000</v>
      </c>
      <c r="I1378">
        <v>2016</v>
      </c>
      <c r="J1378">
        <v>6.1</v>
      </c>
      <c r="K1378" t="s">
        <v>600</v>
      </c>
      <c r="L1378" t="s">
        <v>6856</v>
      </c>
    </row>
    <row r="1379" spans="1:18" x14ac:dyDescent="0.3">
      <c r="A1379" t="s">
        <v>2523</v>
      </c>
      <c r="B1379">
        <v>113</v>
      </c>
      <c r="C1379">
        <v>72279690</v>
      </c>
      <c r="D1379" t="s">
        <v>2524</v>
      </c>
      <c r="E1379" t="s">
        <v>9744</v>
      </c>
      <c r="F1379" t="s">
        <v>13</v>
      </c>
      <c r="G1379" t="s">
        <v>14</v>
      </c>
      <c r="H1379">
        <v>37000000</v>
      </c>
      <c r="I1379">
        <v>2011</v>
      </c>
      <c r="J1379">
        <v>6.9</v>
      </c>
      <c r="K1379" t="s">
        <v>1224</v>
      </c>
      <c r="L1379" t="s">
        <v>6304</v>
      </c>
    </row>
    <row r="1380" spans="1:18" x14ac:dyDescent="0.3">
      <c r="A1380" t="s">
        <v>2184</v>
      </c>
      <c r="B1380">
        <v>122</v>
      </c>
      <c r="C1380">
        <v>191449475</v>
      </c>
      <c r="D1380" t="s">
        <v>246</v>
      </c>
      <c r="E1380" t="s">
        <v>9745</v>
      </c>
      <c r="F1380" t="s">
        <v>13</v>
      </c>
      <c r="G1380" t="s">
        <v>14</v>
      </c>
      <c r="H1380">
        <v>37000000</v>
      </c>
      <c r="I1380">
        <v>2008</v>
      </c>
      <c r="J1380">
        <v>5.2</v>
      </c>
      <c r="K1380" t="s">
        <v>1224</v>
      </c>
      <c r="L1380" t="s">
        <v>455</v>
      </c>
      <c r="M1380" t="s">
        <v>6856</v>
      </c>
    </row>
    <row r="1381" spans="1:18" x14ac:dyDescent="0.3">
      <c r="A1381" t="s">
        <v>2269</v>
      </c>
      <c r="B1381">
        <v>116</v>
      </c>
      <c r="C1381">
        <v>71026631</v>
      </c>
      <c r="D1381" t="s">
        <v>773</v>
      </c>
      <c r="E1381" t="s">
        <v>9746</v>
      </c>
      <c r="F1381" t="s">
        <v>13</v>
      </c>
      <c r="G1381" t="s">
        <v>14</v>
      </c>
      <c r="H1381">
        <v>36000000</v>
      </c>
      <c r="I1381">
        <v>2002</v>
      </c>
      <c r="J1381">
        <v>7</v>
      </c>
      <c r="K1381" t="s">
        <v>8356</v>
      </c>
      <c r="L1381" t="s">
        <v>1224</v>
      </c>
      <c r="M1381" t="s">
        <v>3630</v>
      </c>
    </row>
    <row r="1382" spans="1:18" x14ac:dyDescent="0.3">
      <c r="A1382" t="s">
        <v>956</v>
      </c>
      <c r="B1382">
        <v>93</v>
      </c>
      <c r="C1382">
        <v>68208190</v>
      </c>
      <c r="D1382" t="s">
        <v>150</v>
      </c>
      <c r="E1382" t="s">
        <v>9747</v>
      </c>
      <c r="F1382" t="s">
        <v>13</v>
      </c>
      <c r="G1382" t="s">
        <v>14</v>
      </c>
      <c r="H1382">
        <v>65000000</v>
      </c>
      <c r="I1382">
        <v>1999</v>
      </c>
      <c r="J1382">
        <v>6.3</v>
      </c>
      <c r="K1382" t="s">
        <v>476</v>
      </c>
      <c r="L1382" t="s">
        <v>600</v>
      </c>
      <c r="M1382" t="s">
        <v>8356</v>
      </c>
      <c r="N1382" t="s">
        <v>3630</v>
      </c>
    </row>
    <row r="1383" spans="1:18" x14ac:dyDescent="0.3">
      <c r="A1383" t="s">
        <v>1799</v>
      </c>
      <c r="B1383">
        <v>118</v>
      </c>
      <c r="C1383">
        <v>150368971</v>
      </c>
      <c r="D1383" t="s">
        <v>359</v>
      </c>
      <c r="E1383" t="s">
        <v>9748</v>
      </c>
      <c r="F1383" t="s">
        <v>13</v>
      </c>
      <c r="G1383" t="s">
        <v>14</v>
      </c>
      <c r="H1383">
        <v>37000000</v>
      </c>
      <c r="I1383">
        <v>2013</v>
      </c>
      <c r="J1383">
        <v>7</v>
      </c>
      <c r="K1383" t="s">
        <v>600</v>
      </c>
      <c r="L1383" t="s">
        <v>8356</v>
      </c>
    </row>
    <row r="1384" spans="1:18" x14ac:dyDescent="0.3">
      <c r="A1384" t="s">
        <v>2530</v>
      </c>
      <c r="B1384">
        <v>115</v>
      </c>
      <c r="C1384" t="s">
        <v>8351</v>
      </c>
      <c r="D1384" t="s">
        <v>30</v>
      </c>
      <c r="E1384" t="s">
        <v>9749</v>
      </c>
      <c r="F1384" t="s">
        <v>2005</v>
      </c>
      <c r="G1384" t="s">
        <v>2532</v>
      </c>
      <c r="H1384">
        <v>29500000</v>
      </c>
      <c r="I1384">
        <v>2009</v>
      </c>
      <c r="J1384">
        <v>5.3</v>
      </c>
      <c r="K1384" t="s">
        <v>476</v>
      </c>
      <c r="L1384" t="s">
        <v>340</v>
      </c>
      <c r="M1384" t="s">
        <v>4295</v>
      </c>
    </row>
    <row r="1385" spans="1:18" x14ac:dyDescent="0.3">
      <c r="A1385" t="s">
        <v>230</v>
      </c>
      <c r="B1385">
        <v>93</v>
      </c>
      <c r="C1385">
        <v>50129186</v>
      </c>
      <c r="D1385" t="s">
        <v>401</v>
      </c>
      <c r="E1385" t="s">
        <v>9750</v>
      </c>
      <c r="F1385" t="s">
        <v>13</v>
      </c>
      <c r="G1385" t="s">
        <v>14</v>
      </c>
      <c r="H1385">
        <v>36000000</v>
      </c>
      <c r="I1385">
        <v>1997</v>
      </c>
      <c r="J1385">
        <v>6.9</v>
      </c>
      <c r="K1385" t="s">
        <v>476</v>
      </c>
      <c r="L1385" t="s">
        <v>8356</v>
      </c>
      <c r="M1385" t="s">
        <v>1224</v>
      </c>
      <c r="N1385" t="s">
        <v>8357</v>
      </c>
      <c r="O1385" t="s">
        <v>3630</v>
      </c>
    </row>
    <row r="1386" spans="1:18" x14ac:dyDescent="0.3">
      <c r="A1386" t="s">
        <v>2534</v>
      </c>
      <c r="B1386">
        <v>121</v>
      </c>
      <c r="C1386">
        <v>55500000</v>
      </c>
      <c r="D1386" t="s">
        <v>19</v>
      </c>
      <c r="E1386" t="s">
        <v>9751</v>
      </c>
      <c r="F1386" t="s">
        <v>13</v>
      </c>
      <c r="G1386" t="s">
        <v>21</v>
      </c>
      <c r="H1386">
        <v>36000000</v>
      </c>
      <c r="I1386">
        <v>1983</v>
      </c>
      <c r="J1386">
        <v>6.2</v>
      </c>
      <c r="K1386" t="s">
        <v>476</v>
      </c>
      <c r="L1386" t="s">
        <v>340</v>
      </c>
      <c r="M1386" t="s">
        <v>3630</v>
      </c>
    </row>
    <row r="1387" spans="1:18" x14ac:dyDescent="0.3">
      <c r="A1387" t="s">
        <v>2536</v>
      </c>
      <c r="B1387">
        <v>101</v>
      </c>
      <c r="C1387">
        <v>50213619</v>
      </c>
      <c r="D1387" t="s">
        <v>1948</v>
      </c>
      <c r="E1387" t="s">
        <v>9752</v>
      </c>
      <c r="F1387" t="s">
        <v>13</v>
      </c>
      <c r="G1387" t="s">
        <v>14</v>
      </c>
      <c r="H1387">
        <v>36000000</v>
      </c>
      <c r="I1387">
        <v>2010</v>
      </c>
      <c r="J1387">
        <v>6.4</v>
      </c>
      <c r="K1387" t="s">
        <v>600</v>
      </c>
      <c r="L1387" t="s">
        <v>4295</v>
      </c>
    </row>
    <row r="1388" spans="1:18" x14ac:dyDescent="0.3">
      <c r="A1388" t="s">
        <v>2523</v>
      </c>
      <c r="B1388">
        <v>107</v>
      </c>
      <c r="C1388">
        <v>42019483</v>
      </c>
      <c r="D1388" t="s">
        <v>2524</v>
      </c>
      <c r="E1388" t="s">
        <v>9753</v>
      </c>
      <c r="F1388" t="s">
        <v>13</v>
      </c>
      <c r="G1388" t="s">
        <v>14</v>
      </c>
      <c r="H1388">
        <v>36000000</v>
      </c>
      <c r="I1388">
        <v>2014</v>
      </c>
      <c r="J1388">
        <v>6.4</v>
      </c>
      <c r="K1388" t="s">
        <v>1224</v>
      </c>
      <c r="L1388" t="s">
        <v>6304</v>
      </c>
    </row>
    <row r="1389" spans="1:18" x14ac:dyDescent="0.3">
      <c r="A1389" t="s">
        <v>1676</v>
      </c>
      <c r="B1389">
        <v>124</v>
      </c>
      <c r="C1389">
        <v>23360779</v>
      </c>
      <c r="D1389" t="s">
        <v>2539</v>
      </c>
      <c r="E1389" t="s">
        <v>9754</v>
      </c>
      <c r="F1389" t="s">
        <v>13</v>
      </c>
      <c r="G1389" t="s">
        <v>14</v>
      </c>
      <c r="H1389">
        <v>34000000</v>
      </c>
      <c r="I1389">
        <v>2000</v>
      </c>
      <c r="J1389">
        <v>5.7</v>
      </c>
      <c r="K1389" t="s">
        <v>476</v>
      </c>
      <c r="L1389" t="s">
        <v>340</v>
      </c>
      <c r="M1389" t="s">
        <v>8356</v>
      </c>
      <c r="N1389" t="s">
        <v>1224</v>
      </c>
      <c r="O1389" t="s">
        <v>6304</v>
      </c>
      <c r="P1389" t="s">
        <v>455</v>
      </c>
      <c r="Q1389" t="s">
        <v>6856</v>
      </c>
      <c r="R1389" t="s">
        <v>3630</v>
      </c>
    </row>
    <row r="1390" spans="1:18" x14ac:dyDescent="0.3">
      <c r="A1390" t="s">
        <v>1106</v>
      </c>
      <c r="B1390">
        <v>109</v>
      </c>
      <c r="C1390">
        <v>26183197</v>
      </c>
      <c r="D1390" t="s">
        <v>163</v>
      </c>
      <c r="E1390" t="s">
        <v>9755</v>
      </c>
      <c r="F1390" t="s">
        <v>13</v>
      </c>
      <c r="G1390" t="s">
        <v>14</v>
      </c>
      <c r="H1390">
        <v>36000000</v>
      </c>
      <c r="I1390">
        <v>2003</v>
      </c>
      <c r="J1390">
        <v>6.1</v>
      </c>
      <c r="K1390" t="s">
        <v>476</v>
      </c>
      <c r="L1390" t="s">
        <v>8356</v>
      </c>
      <c r="M1390" t="s">
        <v>1224</v>
      </c>
      <c r="N1390" t="s">
        <v>3630</v>
      </c>
    </row>
    <row r="1391" spans="1:18" x14ac:dyDescent="0.3">
      <c r="A1391" t="s">
        <v>1201</v>
      </c>
      <c r="B1391">
        <v>105</v>
      </c>
      <c r="C1391">
        <v>20991497</v>
      </c>
      <c r="D1391" t="s">
        <v>507</v>
      </c>
      <c r="E1391" t="s">
        <v>9756</v>
      </c>
      <c r="F1391" t="s">
        <v>13</v>
      </c>
      <c r="G1391" t="s">
        <v>14</v>
      </c>
      <c r="H1391">
        <v>37000000</v>
      </c>
      <c r="I1391">
        <v>2015</v>
      </c>
      <c r="J1391">
        <v>5.4</v>
      </c>
      <c r="K1391" t="s">
        <v>600</v>
      </c>
      <c r="L1391" t="s">
        <v>1224</v>
      </c>
      <c r="M1391" t="s">
        <v>6856</v>
      </c>
    </row>
    <row r="1392" spans="1:18" x14ac:dyDescent="0.3">
      <c r="A1392" t="s">
        <v>1391</v>
      </c>
      <c r="B1392">
        <v>130</v>
      </c>
      <c r="C1392">
        <v>13052741</v>
      </c>
      <c r="D1392" t="s">
        <v>2309</v>
      </c>
      <c r="E1392" t="s">
        <v>9757</v>
      </c>
      <c r="F1392" t="s">
        <v>13</v>
      </c>
      <c r="G1392" t="s">
        <v>14</v>
      </c>
      <c r="H1392">
        <v>36000000</v>
      </c>
      <c r="I1392">
        <v>1996</v>
      </c>
      <c r="J1392">
        <v>6.7</v>
      </c>
      <c r="K1392" t="s">
        <v>1224</v>
      </c>
      <c r="L1392" t="s">
        <v>7881</v>
      </c>
    </row>
    <row r="1393" spans="1:15" x14ac:dyDescent="0.3">
      <c r="A1393" t="s">
        <v>2544</v>
      </c>
      <c r="B1393">
        <v>127</v>
      </c>
      <c r="C1393">
        <v>14378353</v>
      </c>
      <c r="D1393" t="s">
        <v>1178</v>
      </c>
      <c r="E1393" t="s">
        <v>9758</v>
      </c>
      <c r="F1393" t="s">
        <v>13</v>
      </c>
      <c r="G1393" t="s">
        <v>14</v>
      </c>
      <c r="H1393">
        <v>36000000</v>
      </c>
      <c r="I1393">
        <v>1999</v>
      </c>
      <c r="J1393">
        <v>6.8</v>
      </c>
      <c r="K1393" t="s">
        <v>1224</v>
      </c>
      <c r="L1393" t="s">
        <v>8357</v>
      </c>
      <c r="M1393" t="s">
        <v>6856</v>
      </c>
      <c r="N1393" t="s">
        <v>3630</v>
      </c>
    </row>
    <row r="1394" spans="1:15" x14ac:dyDescent="0.3">
      <c r="A1394" t="s">
        <v>1267</v>
      </c>
      <c r="B1394">
        <v>114</v>
      </c>
      <c r="C1394">
        <v>33037754</v>
      </c>
      <c r="D1394" t="s">
        <v>2179</v>
      </c>
      <c r="E1394" t="s">
        <v>9759</v>
      </c>
      <c r="F1394" t="s">
        <v>13</v>
      </c>
      <c r="G1394" t="s">
        <v>14</v>
      </c>
      <c r="H1394">
        <v>37000000</v>
      </c>
      <c r="I1394">
        <v>2011</v>
      </c>
      <c r="J1394">
        <v>6</v>
      </c>
      <c r="K1394" t="s">
        <v>1224</v>
      </c>
      <c r="L1394" t="s">
        <v>2271</v>
      </c>
      <c r="M1394" t="s">
        <v>8357</v>
      </c>
      <c r="N1394" t="s">
        <v>3630</v>
      </c>
    </row>
    <row r="1395" spans="1:15" x14ac:dyDescent="0.3">
      <c r="A1395" t="s">
        <v>1901</v>
      </c>
      <c r="B1395">
        <v>106</v>
      </c>
      <c r="C1395">
        <v>12339633</v>
      </c>
      <c r="D1395" t="s">
        <v>967</v>
      </c>
      <c r="E1395" t="s">
        <v>9760</v>
      </c>
      <c r="F1395" t="s">
        <v>13</v>
      </c>
      <c r="G1395" t="s">
        <v>14</v>
      </c>
      <c r="H1395">
        <v>36000000</v>
      </c>
      <c r="I1395">
        <v>1997</v>
      </c>
      <c r="J1395">
        <v>7.8</v>
      </c>
      <c r="K1395" t="s">
        <v>1224</v>
      </c>
      <c r="L1395" t="s">
        <v>4295</v>
      </c>
      <c r="M1395" t="s">
        <v>3630</v>
      </c>
    </row>
    <row r="1396" spans="1:15" x14ac:dyDescent="0.3">
      <c r="A1396" t="s">
        <v>1889</v>
      </c>
      <c r="B1396">
        <v>95</v>
      </c>
      <c r="C1396">
        <v>2954405</v>
      </c>
      <c r="D1396" t="s">
        <v>2548</v>
      </c>
      <c r="E1396" t="s">
        <v>9761</v>
      </c>
      <c r="F1396" t="s">
        <v>13</v>
      </c>
      <c r="G1396" t="s">
        <v>14</v>
      </c>
      <c r="H1396">
        <v>36000000</v>
      </c>
      <c r="I1396">
        <v>2000</v>
      </c>
      <c r="J1396">
        <v>5.3</v>
      </c>
      <c r="K1396" t="s">
        <v>4657</v>
      </c>
      <c r="L1396" t="s">
        <v>600</v>
      </c>
      <c r="M1396" t="s">
        <v>6856</v>
      </c>
    </row>
    <row r="1397" spans="1:15" x14ac:dyDescent="0.3">
      <c r="A1397" t="s">
        <v>520</v>
      </c>
      <c r="B1397">
        <v>81</v>
      </c>
      <c r="C1397">
        <v>30105968</v>
      </c>
      <c r="D1397" t="s">
        <v>223</v>
      </c>
      <c r="E1397" t="s">
        <v>9762</v>
      </c>
      <c r="F1397" t="s">
        <v>13</v>
      </c>
      <c r="G1397" t="s">
        <v>14</v>
      </c>
      <c r="H1397">
        <v>37000000</v>
      </c>
      <c r="I1397">
        <v>2008</v>
      </c>
      <c r="J1397">
        <v>4.5</v>
      </c>
      <c r="K1397" t="s">
        <v>340</v>
      </c>
      <c r="L1397" t="s">
        <v>4022</v>
      </c>
      <c r="M1397" t="s">
        <v>600</v>
      </c>
      <c r="N1397" t="s">
        <v>6304</v>
      </c>
      <c r="O1397" t="s">
        <v>4295</v>
      </c>
    </row>
    <row r="1398" spans="1:15" x14ac:dyDescent="0.3">
      <c r="A1398" t="s">
        <v>2551</v>
      </c>
      <c r="B1398">
        <v>95</v>
      </c>
      <c r="C1398">
        <v>37788228</v>
      </c>
      <c r="D1398" t="s">
        <v>600</v>
      </c>
      <c r="E1398" t="s">
        <v>9763</v>
      </c>
      <c r="F1398" t="s">
        <v>13</v>
      </c>
      <c r="G1398" t="s">
        <v>14</v>
      </c>
      <c r="H1398">
        <v>35200000</v>
      </c>
      <c r="I1398">
        <v>2003</v>
      </c>
      <c r="J1398">
        <v>5.4</v>
      </c>
      <c r="K1398" t="s">
        <v>600</v>
      </c>
    </row>
    <row r="1399" spans="1:15" x14ac:dyDescent="0.3">
      <c r="A1399" t="s">
        <v>917</v>
      </c>
      <c r="B1399">
        <v>108</v>
      </c>
      <c r="C1399">
        <v>277313371</v>
      </c>
      <c r="D1399" t="s">
        <v>600</v>
      </c>
      <c r="E1399" t="s">
        <v>9764</v>
      </c>
      <c r="F1399" t="s">
        <v>13</v>
      </c>
      <c r="G1399" t="s">
        <v>14</v>
      </c>
      <c r="H1399">
        <v>35000000</v>
      </c>
      <c r="I1399">
        <v>2009</v>
      </c>
      <c r="J1399">
        <v>7.8</v>
      </c>
      <c r="K1399" t="s">
        <v>600</v>
      </c>
    </row>
    <row r="1400" spans="1:15" x14ac:dyDescent="0.3">
      <c r="A1400" t="s">
        <v>2554</v>
      </c>
      <c r="B1400">
        <v>105</v>
      </c>
      <c r="C1400">
        <v>2126511</v>
      </c>
      <c r="D1400" t="s">
        <v>2555</v>
      </c>
      <c r="E1400" t="s">
        <v>9765</v>
      </c>
      <c r="F1400" t="s">
        <v>2557</v>
      </c>
      <c r="G1400" t="s">
        <v>1380</v>
      </c>
      <c r="H1400">
        <v>36000000</v>
      </c>
      <c r="I1400">
        <v>2015</v>
      </c>
      <c r="J1400">
        <v>7.2</v>
      </c>
      <c r="K1400" t="s">
        <v>476</v>
      </c>
      <c r="L1400" t="s">
        <v>4657</v>
      </c>
      <c r="M1400" t="s">
        <v>1224</v>
      </c>
      <c r="N1400" t="s">
        <v>7881</v>
      </c>
    </row>
    <row r="1401" spans="1:15" x14ac:dyDescent="0.3">
      <c r="A1401" t="s">
        <v>719</v>
      </c>
      <c r="B1401">
        <v>95</v>
      </c>
      <c r="C1401">
        <v>205399422</v>
      </c>
      <c r="D1401" t="s">
        <v>491</v>
      </c>
      <c r="E1401" t="s">
        <v>9766</v>
      </c>
      <c r="F1401" t="s">
        <v>13</v>
      </c>
      <c r="G1401" t="s">
        <v>14</v>
      </c>
      <c r="H1401">
        <v>33000000</v>
      </c>
      <c r="I1401">
        <v>1999</v>
      </c>
      <c r="J1401">
        <v>6.6</v>
      </c>
      <c r="K1401" t="s">
        <v>476</v>
      </c>
      <c r="L1401" t="s">
        <v>340</v>
      </c>
      <c r="M1401" t="s">
        <v>600</v>
      </c>
      <c r="N1401" t="s">
        <v>8356</v>
      </c>
    </row>
    <row r="1402" spans="1:15" x14ac:dyDescent="0.3">
      <c r="A1402" t="s">
        <v>95</v>
      </c>
      <c r="B1402">
        <v>126</v>
      </c>
      <c r="C1402">
        <v>251188924</v>
      </c>
      <c r="D1402" t="s">
        <v>50</v>
      </c>
      <c r="E1402" t="s">
        <v>9767</v>
      </c>
      <c r="F1402" t="s">
        <v>13</v>
      </c>
      <c r="G1402" t="s">
        <v>14</v>
      </c>
      <c r="H1402">
        <v>35000000</v>
      </c>
      <c r="I1402">
        <v>1989</v>
      </c>
      <c r="J1402">
        <v>7.6</v>
      </c>
      <c r="K1402" t="s">
        <v>476</v>
      </c>
      <c r="L1402" t="s">
        <v>340</v>
      </c>
    </row>
    <row r="1403" spans="1:15" x14ac:dyDescent="0.3">
      <c r="A1403" t="s">
        <v>207</v>
      </c>
      <c r="B1403">
        <v>102</v>
      </c>
      <c r="C1403">
        <v>1068392</v>
      </c>
      <c r="D1403" t="s">
        <v>2560</v>
      </c>
      <c r="E1403" t="s">
        <v>9768</v>
      </c>
      <c r="F1403" t="s">
        <v>13</v>
      </c>
      <c r="G1403" t="s">
        <v>1284</v>
      </c>
      <c r="H1403">
        <v>36000000</v>
      </c>
      <c r="I1403">
        <v>2011</v>
      </c>
      <c r="J1403">
        <v>5.9</v>
      </c>
      <c r="K1403" t="s">
        <v>4657</v>
      </c>
      <c r="L1403" t="s">
        <v>1224</v>
      </c>
      <c r="M1403" t="s">
        <v>8358</v>
      </c>
    </row>
    <row r="1404" spans="1:15" x14ac:dyDescent="0.3">
      <c r="A1404" t="s">
        <v>377</v>
      </c>
      <c r="B1404">
        <v>121</v>
      </c>
      <c r="C1404">
        <v>144731527</v>
      </c>
      <c r="D1404" t="s">
        <v>123</v>
      </c>
      <c r="E1404" t="s">
        <v>9769</v>
      </c>
      <c r="F1404" t="s">
        <v>13</v>
      </c>
      <c r="G1404" t="s">
        <v>14</v>
      </c>
      <c r="H1404">
        <v>35000000</v>
      </c>
      <c r="I1404">
        <v>1992</v>
      </c>
      <c r="J1404">
        <v>6.7</v>
      </c>
      <c r="K1404" t="s">
        <v>476</v>
      </c>
      <c r="L1404" t="s">
        <v>8356</v>
      </c>
      <c r="M1404" t="s">
        <v>3630</v>
      </c>
    </row>
    <row r="1405" spans="1:15" x14ac:dyDescent="0.3">
      <c r="A1405" t="s">
        <v>749</v>
      </c>
      <c r="B1405">
        <v>129</v>
      </c>
      <c r="C1405">
        <v>255950375</v>
      </c>
      <c r="D1405" t="s">
        <v>587</v>
      </c>
      <c r="E1405" t="s">
        <v>9770</v>
      </c>
      <c r="F1405" t="s">
        <v>13</v>
      </c>
      <c r="G1405" t="s">
        <v>14</v>
      </c>
      <c r="H1405">
        <v>29000000</v>
      </c>
      <c r="I1405">
        <v>2009</v>
      </c>
      <c r="J1405">
        <v>7.7</v>
      </c>
      <c r="K1405" t="s">
        <v>4657</v>
      </c>
      <c r="L1405" t="s">
        <v>1224</v>
      </c>
      <c r="M1405" t="s">
        <v>8359</v>
      </c>
    </row>
    <row r="1406" spans="1:15" x14ac:dyDescent="0.3">
      <c r="A1406" t="s">
        <v>8351</v>
      </c>
      <c r="B1406">
        <v>43</v>
      </c>
      <c r="C1406" t="s">
        <v>8351</v>
      </c>
      <c r="D1406" t="s">
        <v>632</v>
      </c>
      <c r="E1406" t="s">
        <v>9771</v>
      </c>
      <c r="F1406" t="s">
        <v>13</v>
      </c>
      <c r="G1406" t="s">
        <v>14</v>
      </c>
      <c r="H1406" t="s">
        <v>8351</v>
      </c>
      <c r="I1406" t="s">
        <v>8351</v>
      </c>
      <c r="J1406">
        <v>5.8</v>
      </c>
      <c r="K1406" t="s">
        <v>476</v>
      </c>
      <c r="L1406" t="s">
        <v>600</v>
      </c>
      <c r="M1406" t="s">
        <v>8356</v>
      </c>
    </row>
    <row r="1407" spans="1:15" x14ac:dyDescent="0.3">
      <c r="A1407" t="s">
        <v>1742</v>
      </c>
      <c r="B1407">
        <v>88</v>
      </c>
      <c r="C1407">
        <v>112692062</v>
      </c>
      <c r="D1407" t="s">
        <v>1089</v>
      </c>
      <c r="E1407" t="s">
        <v>9772</v>
      </c>
      <c r="F1407" t="s">
        <v>13</v>
      </c>
      <c r="G1407" t="s">
        <v>14</v>
      </c>
      <c r="H1407">
        <v>35000000</v>
      </c>
      <c r="I1407">
        <v>2001</v>
      </c>
      <c r="J1407">
        <v>5.4</v>
      </c>
      <c r="K1407" t="s">
        <v>476</v>
      </c>
      <c r="L1407" t="s">
        <v>340</v>
      </c>
      <c r="M1407" t="s">
        <v>600</v>
      </c>
      <c r="N1407" t="s">
        <v>6304</v>
      </c>
      <c r="O1407" t="s">
        <v>4295</v>
      </c>
    </row>
    <row r="1408" spans="1:15" x14ac:dyDescent="0.3">
      <c r="A1408" t="s">
        <v>937</v>
      </c>
      <c r="B1408">
        <v>106</v>
      </c>
      <c r="C1408">
        <v>117528646</v>
      </c>
      <c r="D1408" t="s">
        <v>359</v>
      </c>
      <c r="E1408" t="s">
        <v>9773</v>
      </c>
      <c r="F1408" t="s">
        <v>13</v>
      </c>
      <c r="G1408" t="s">
        <v>14</v>
      </c>
      <c r="H1408">
        <v>35000000</v>
      </c>
      <c r="I1408">
        <v>2011</v>
      </c>
      <c r="J1408">
        <v>6.9</v>
      </c>
      <c r="K1408" t="s">
        <v>600</v>
      </c>
      <c r="L1408" t="s">
        <v>8356</v>
      </c>
    </row>
    <row r="1409" spans="1:14" x14ac:dyDescent="0.3">
      <c r="A1409" t="s">
        <v>2512</v>
      </c>
      <c r="B1409">
        <v>110</v>
      </c>
      <c r="C1409">
        <v>171031347</v>
      </c>
      <c r="D1409" t="s">
        <v>2148</v>
      </c>
      <c r="E1409" t="s">
        <v>9774</v>
      </c>
      <c r="F1409" t="s">
        <v>13</v>
      </c>
      <c r="G1409" t="s">
        <v>14</v>
      </c>
      <c r="H1409">
        <v>38000000</v>
      </c>
      <c r="I1409">
        <v>2010</v>
      </c>
      <c r="J1409">
        <v>7.7</v>
      </c>
      <c r="K1409" t="s">
        <v>340</v>
      </c>
      <c r="L1409" t="s">
        <v>1224</v>
      </c>
      <c r="M1409" t="s">
        <v>5244</v>
      </c>
    </row>
    <row r="1410" spans="1:14" x14ac:dyDescent="0.3">
      <c r="A1410" t="s">
        <v>1407</v>
      </c>
      <c r="B1410">
        <v>109</v>
      </c>
      <c r="C1410">
        <v>124732962</v>
      </c>
      <c r="D1410" t="s">
        <v>507</v>
      </c>
      <c r="E1410" t="s">
        <v>9775</v>
      </c>
      <c r="F1410" t="s">
        <v>13</v>
      </c>
      <c r="G1410" t="s">
        <v>14</v>
      </c>
      <c r="H1410">
        <v>35000000</v>
      </c>
      <c r="I1410">
        <v>2006</v>
      </c>
      <c r="J1410">
        <v>6.8</v>
      </c>
      <c r="K1410" t="s">
        <v>600</v>
      </c>
      <c r="L1410" t="s">
        <v>1224</v>
      </c>
      <c r="M1410" t="s">
        <v>6856</v>
      </c>
    </row>
    <row r="1411" spans="1:14" x14ac:dyDescent="0.3">
      <c r="A1411" t="s">
        <v>2569</v>
      </c>
      <c r="B1411">
        <v>143</v>
      </c>
      <c r="C1411">
        <v>82300000</v>
      </c>
      <c r="D1411" t="s">
        <v>493</v>
      </c>
      <c r="E1411" t="s">
        <v>9776</v>
      </c>
      <c r="F1411" t="s">
        <v>13</v>
      </c>
      <c r="G1411" t="s">
        <v>14</v>
      </c>
      <c r="H1411">
        <v>35000000</v>
      </c>
      <c r="I1411">
        <v>1979</v>
      </c>
      <c r="J1411">
        <v>6.4</v>
      </c>
      <c r="K1411" t="s">
        <v>340</v>
      </c>
      <c r="L1411" t="s">
        <v>8357</v>
      </c>
      <c r="M1411" t="s">
        <v>4295</v>
      </c>
    </row>
    <row r="1412" spans="1:14" x14ac:dyDescent="0.3">
      <c r="A1412" t="s">
        <v>937</v>
      </c>
      <c r="B1412">
        <v>120</v>
      </c>
      <c r="C1412">
        <v>134455175</v>
      </c>
      <c r="D1412" t="s">
        <v>359</v>
      </c>
      <c r="E1412" t="s">
        <v>9777</v>
      </c>
      <c r="F1412" t="s">
        <v>13</v>
      </c>
      <c r="G1412" t="s">
        <v>14</v>
      </c>
      <c r="H1412">
        <v>35000000</v>
      </c>
      <c r="I1412">
        <v>2013</v>
      </c>
      <c r="J1412">
        <v>5.7</v>
      </c>
      <c r="K1412" t="s">
        <v>600</v>
      </c>
      <c r="L1412" t="s">
        <v>8356</v>
      </c>
    </row>
    <row r="1413" spans="1:14" x14ac:dyDescent="0.3">
      <c r="A1413" t="s">
        <v>172</v>
      </c>
      <c r="B1413">
        <v>128</v>
      </c>
      <c r="C1413">
        <v>79100000</v>
      </c>
      <c r="D1413" t="s">
        <v>550</v>
      </c>
      <c r="E1413" t="s">
        <v>9778</v>
      </c>
      <c r="F1413" t="s">
        <v>13</v>
      </c>
      <c r="G1413" t="s">
        <v>14</v>
      </c>
      <c r="H1413">
        <v>35000000</v>
      </c>
      <c r="I1413">
        <v>1991</v>
      </c>
      <c r="J1413">
        <v>7.3</v>
      </c>
      <c r="K1413" t="s">
        <v>8356</v>
      </c>
      <c r="L1413" t="s">
        <v>3630</v>
      </c>
    </row>
    <row r="1414" spans="1:14" x14ac:dyDescent="0.3">
      <c r="A1414" t="s">
        <v>1112</v>
      </c>
      <c r="B1414">
        <v>123</v>
      </c>
      <c r="C1414">
        <v>81159365</v>
      </c>
      <c r="D1414" t="s">
        <v>773</v>
      </c>
      <c r="E1414">
        <v>21</v>
      </c>
      <c r="F1414" t="s">
        <v>13</v>
      </c>
      <c r="G1414" t="s">
        <v>14</v>
      </c>
      <c r="H1414">
        <v>35000000</v>
      </c>
      <c r="I1414">
        <v>2008</v>
      </c>
      <c r="J1414">
        <v>6.8</v>
      </c>
      <c r="K1414" t="s">
        <v>8356</v>
      </c>
      <c r="L1414" t="s">
        <v>1224</v>
      </c>
      <c r="M1414" t="s">
        <v>3630</v>
      </c>
    </row>
    <row r="1415" spans="1:14" x14ac:dyDescent="0.3">
      <c r="A1415" t="s">
        <v>1158</v>
      </c>
      <c r="B1415">
        <v>129</v>
      </c>
      <c r="C1415">
        <v>110008260</v>
      </c>
      <c r="D1415" t="s">
        <v>606</v>
      </c>
      <c r="E1415" t="s">
        <v>9779</v>
      </c>
      <c r="F1415" t="s">
        <v>13</v>
      </c>
      <c r="G1415" t="s">
        <v>242</v>
      </c>
      <c r="H1415">
        <v>35000000</v>
      </c>
      <c r="I1415">
        <v>2015</v>
      </c>
      <c r="J1415">
        <v>6.3</v>
      </c>
      <c r="K1415" t="s">
        <v>600</v>
      </c>
      <c r="L1415" t="s">
        <v>6856</v>
      </c>
    </row>
    <row r="1416" spans="1:14" x14ac:dyDescent="0.3">
      <c r="A1416" t="s">
        <v>2575</v>
      </c>
      <c r="B1416">
        <v>105</v>
      </c>
      <c r="C1416">
        <v>67962333</v>
      </c>
      <c r="D1416" t="s">
        <v>606</v>
      </c>
      <c r="E1416" t="s">
        <v>9780</v>
      </c>
      <c r="F1416" t="s">
        <v>13</v>
      </c>
      <c r="G1416" t="s">
        <v>14</v>
      </c>
      <c r="H1416">
        <v>35000000</v>
      </c>
      <c r="I1416">
        <v>2005</v>
      </c>
      <c r="J1416">
        <v>5.9</v>
      </c>
      <c r="K1416" t="s">
        <v>600</v>
      </c>
      <c r="L1416" t="s">
        <v>6856</v>
      </c>
    </row>
    <row r="1417" spans="1:14" x14ac:dyDescent="0.3">
      <c r="A1417" t="s">
        <v>951</v>
      </c>
      <c r="B1417">
        <v>162</v>
      </c>
      <c r="C1417">
        <v>78651430</v>
      </c>
      <c r="D1417" t="s">
        <v>1991</v>
      </c>
      <c r="E1417" t="s">
        <v>9781</v>
      </c>
      <c r="F1417" t="s">
        <v>13</v>
      </c>
      <c r="G1417" t="s">
        <v>14</v>
      </c>
      <c r="H1417">
        <v>27000000</v>
      </c>
      <c r="I1417">
        <v>1996</v>
      </c>
      <c r="J1417">
        <v>7.4</v>
      </c>
      <c r="K1417" t="s">
        <v>1224</v>
      </c>
      <c r="L1417" t="s">
        <v>6856</v>
      </c>
      <c r="M1417" t="s">
        <v>8358</v>
      </c>
    </row>
    <row r="1418" spans="1:14" x14ac:dyDescent="0.3">
      <c r="A1418" t="s">
        <v>1747</v>
      </c>
      <c r="B1418">
        <v>138</v>
      </c>
      <c r="C1418">
        <v>64604977</v>
      </c>
      <c r="D1418" t="s">
        <v>780</v>
      </c>
      <c r="E1418" t="s">
        <v>9782</v>
      </c>
      <c r="F1418" t="s">
        <v>13</v>
      </c>
      <c r="G1418" t="s">
        <v>14</v>
      </c>
      <c r="H1418">
        <v>35000000</v>
      </c>
      <c r="I1418">
        <v>1997</v>
      </c>
      <c r="J1418">
        <v>8.3000000000000007</v>
      </c>
      <c r="K1418" t="s">
        <v>8356</v>
      </c>
      <c r="L1418" t="s">
        <v>1224</v>
      </c>
      <c r="M1418" t="s">
        <v>8357</v>
      </c>
      <c r="N1418" t="s">
        <v>3630</v>
      </c>
    </row>
    <row r="1419" spans="1:14" x14ac:dyDescent="0.3">
      <c r="A1419" t="s">
        <v>214</v>
      </c>
      <c r="B1419">
        <v>100</v>
      </c>
      <c r="C1419">
        <v>63939454</v>
      </c>
      <c r="D1419" t="s">
        <v>2579</v>
      </c>
      <c r="E1419" t="s">
        <v>9783</v>
      </c>
      <c r="F1419" t="s">
        <v>13</v>
      </c>
      <c r="G1419" t="s">
        <v>14</v>
      </c>
      <c r="H1419">
        <v>35000000</v>
      </c>
      <c r="I1419">
        <v>2005</v>
      </c>
      <c r="J1419">
        <v>6.2</v>
      </c>
      <c r="K1419" t="s">
        <v>340</v>
      </c>
      <c r="L1419" t="s">
        <v>600</v>
      </c>
      <c r="M1419" t="s">
        <v>6304</v>
      </c>
      <c r="N1419" t="s">
        <v>4295</v>
      </c>
    </row>
    <row r="1420" spans="1:14" x14ac:dyDescent="0.3">
      <c r="A1420" t="s">
        <v>714</v>
      </c>
      <c r="B1420">
        <v>90</v>
      </c>
      <c r="C1420">
        <v>63826569</v>
      </c>
      <c r="D1420" t="s">
        <v>600</v>
      </c>
      <c r="E1420" t="s">
        <v>9784</v>
      </c>
      <c r="F1420" t="s">
        <v>13</v>
      </c>
      <c r="G1420" t="s">
        <v>14</v>
      </c>
      <c r="H1420">
        <v>35000000</v>
      </c>
      <c r="I1420">
        <v>1997</v>
      </c>
      <c r="J1420">
        <v>6.3</v>
      </c>
      <c r="K1420" t="s">
        <v>600</v>
      </c>
    </row>
    <row r="1421" spans="1:14" x14ac:dyDescent="0.3">
      <c r="A1421" t="s">
        <v>533</v>
      </c>
      <c r="B1421">
        <v>108</v>
      </c>
      <c r="C1421">
        <v>60054449</v>
      </c>
      <c r="D1421" t="s">
        <v>803</v>
      </c>
      <c r="E1421" t="s">
        <v>9785</v>
      </c>
      <c r="F1421" t="s">
        <v>13</v>
      </c>
      <c r="G1421" t="s">
        <v>14</v>
      </c>
      <c r="H1421">
        <v>35000000</v>
      </c>
      <c r="I1421">
        <v>1995</v>
      </c>
      <c r="J1421">
        <v>5.8</v>
      </c>
      <c r="K1421" t="s">
        <v>476</v>
      </c>
      <c r="L1421" t="s">
        <v>2271</v>
      </c>
      <c r="M1421" t="s">
        <v>4295</v>
      </c>
      <c r="N1421" t="s">
        <v>3630</v>
      </c>
    </row>
    <row r="1422" spans="1:14" x14ac:dyDescent="0.3">
      <c r="A1422" t="s">
        <v>2240</v>
      </c>
      <c r="B1422">
        <v>101</v>
      </c>
      <c r="C1422">
        <v>26505000</v>
      </c>
      <c r="D1422" t="s">
        <v>2271</v>
      </c>
      <c r="E1422" t="s">
        <v>9786</v>
      </c>
      <c r="F1422" t="s">
        <v>13</v>
      </c>
      <c r="G1422" t="s">
        <v>14</v>
      </c>
      <c r="H1422">
        <v>1800000</v>
      </c>
      <c r="I1422">
        <v>1984</v>
      </c>
      <c r="J1422">
        <v>7.5</v>
      </c>
      <c r="K1422" t="s">
        <v>2271</v>
      </c>
    </row>
    <row r="1423" spans="1:14" x14ac:dyDescent="0.3">
      <c r="A1423" t="s">
        <v>884</v>
      </c>
      <c r="B1423">
        <v>109</v>
      </c>
      <c r="C1423">
        <v>61280963</v>
      </c>
      <c r="D1423" t="s">
        <v>1546</v>
      </c>
      <c r="E1423" t="s">
        <v>9787</v>
      </c>
      <c r="F1423" t="s">
        <v>13</v>
      </c>
      <c r="G1423" t="s">
        <v>14</v>
      </c>
      <c r="H1423">
        <v>33000000</v>
      </c>
      <c r="I1423">
        <v>2000</v>
      </c>
      <c r="J1423">
        <v>6.3</v>
      </c>
      <c r="K1423" t="s">
        <v>2271</v>
      </c>
      <c r="L1423" t="s">
        <v>4295</v>
      </c>
      <c r="M1423" t="s">
        <v>3630</v>
      </c>
    </row>
    <row r="1424" spans="1:14" x14ac:dyDescent="0.3">
      <c r="A1424" t="s">
        <v>1209</v>
      </c>
      <c r="B1424">
        <v>132</v>
      </c>
      <c r="C1424">
        <v>56876365</v>
      </c>
      <c r="D1424" t="s">
        <v>50</v>
      </c>
      <c r="E1424" t="s">
        <v>9788</v>
      </c>
      <c r="F1424" t="s">
        <v>13</v>
      </c>
      <c r="G1424" t="s">
        <v>14</v>
      </c>
      <c r="H1424">
        <v>35000000</v>
      </c>
      <c r="I1424">
        <v>1998</v>
      </c>
      <c r="J1424">
        <v>6.4</v>
      </c>
      <c r="K1424" t="s">
        <v>476</v>
      </c>
      <c r="L1424" t="s">
        <v>340</v>
      </c>
    </row>
    <row r="1425" spans="1:17" x14ac:dyDescent="0.3">
      <c r="A1425" t="s">
        <v>1209</v>
      </c>
      <c r="B1425">
        <v>123</v>
      </c>
      <c r="C1425">
        <v>59699513</v>
      </c>
      <c r="D1425" t="s">
        <v>2586</v>
      </c>
      <c r="E1425" t="s">
        <v>9789</v>
      </c>
      <c r="F1425" t="s">
        <v>13</v>
      </c>
      <c r="G1425" t="s">
        <v>14</v>
      </c>
      <c r="H1425">
        <v>35000000</v>
      </c>
      <c r="I1425">
        <v>2010</v>
      </c>
      <c r="J1425">
        <v>7.2</v>
      </c>
      <c r="K1425" t="s">
        <v>4657</v>
      </c>
      <c r="L1425" t="s">
        <v>1224</v>
      </c>
      <c r="M1425" t="s">
        <v>6304</v>
      </c>
      <c r="N1425" t="s">
        <v>7881</v>
      </c>
      <c r="O1425" t="s">
        <v>8359</v>
      </c>
    </row>
    <row r="1426" spans="1:17" x14ac:dyDescent="0.3">
      <c r="A1426" t="s">
        <v>2588</v>
      </c>
      <c r="B1426">
        <v>87</v>
      </c>
      <c r="C1426">
        <v>54132596</v>
      </c>
      <c r="D1426" t="s">
        <v>311</v>
      </c>
      <c r="E1426" t="s">
        <v>9790</v>
      </c>
      <c r="F1426" t="s">
        <v>13</v>
      </c>
      <c r="G1426" t="s">
        <v>1380</v>
      </c>
      <c r="H1426">
        <v>34000000</v>
      </c>
      <c r="I1426">
        <v>2007</v>
      </c>
      <c r="J1426">
        <v>6.3</v>
      </c>
      <c r="K1426" t="s">
        <v>476</v>
      </c>
      <c r="L1426" t="s">
        <v>340</v>
      </c>
      <c r="M1426" t="s">
        <v>4022</v>
      </c>
      <c r="N1426" t="s">
        <v>600</v>
      </c>
      <c r="O1426" t="s">
        <v>6304</v>
      </c>
      <c r="P1426" t="s">
        <v>455</v>
      </c>
      <c r="Q1426" t="s">
        <v>4295</v>
      </c>
    </row>
    <row r="1427" spans="1:17" x14ac:dyDescent="0.3">
      <c r="A1427" t="s">
        <v>2590</v>
      </c>
      <c r="B1427">
        <v>109</v>
      </c>
      <c r="C1427">
        <v>52277485</v>
      </c>
      <c r="D1427" t="s">
        <v>587</v>
      </c>
      <c r="E1427" t="s">
        <v>9791</v>
      </c>
      <c r="F1427" t="s">
        <v>13</v>
      </c>
      <c r="G1427" t="s">
        <v>14</v>
      </c>
      <c r="H1427">
        <v>35000000</v>
      </c>
      <c r="I1427">
        <v>2003</v>
      </c>
      <c r="J1427">
        <v>6.9</v>
      </c>
      <c r="K1427" t="s">
        <v>4657</v>
      </c>
      <c r="L1427" t="s">
        <v>1224</v>
      </c>
      <c r="M1427" t="s">
        <v>8359</v>
      </c>
    </row>
    <row r="1428" spans="1:17" x14ac:dyDescent="0.3">
      <c r="A1428" t="s">
        <v>1338</v>
      </c>
      <c r="B1428">
        <v>109</v>
      </c>
      <c r="C1428">
        <v>55802754</v>
      </c>
      <c r="D1428" t="s">
        <v>606</v>
      </c>
      <c r="E1428" t="s">
        <v>9792</v>
      </c>
      <c r="F1428" t="s">
        <v>13</v>
      </c>
      <c r="G1428" t="s">
        <v>14</v>
      </c>
      <c r="H1428">
        <v>35000000</v>
      </c>
      <c r="I1428">
        <v>2011</v>
      </c>
      <c r="J1428">
        <v>6.6</v>
      </c>
      <c r="K1428" t="s">
        <v>600</v>
      </c>
      <c r="L1428" t="s">
        <v>6856</v>
      </c>
    </row>
    <row r="1429" spans="1:17" x14ac:dyDescent="0.3">
      <c r="A1429" t="s">
        <v>2275</v>
      </c>
      <c r="B1429">
        <v>92</v>
      </c>
      <c r="C1429">
        <v>55291815</v>
      </c>
      <c r="D1429" t="s">
        <v>600</v>
      </c>
      <c r="E1429" t="s">
        <v>9793</v>
      </c>
      <c r="F1429" t="s">
        <v>13</v>
      </c>
      <c r="G1429" t="s">
        <v>14</v>
      </c>
      <c r="H1429">
        <v>35000000</v>
      </c>
      <c r="I1429">
        <v>2016</v>
      </c>
      <c r="J1429">
        <v>6</v>
      </c>
      <c r="K1429" t="s">
        <v>600</v>
      </c>
    </row>
    <row r="1430" spans="1:17" x14ac:dyDescent="0.3">
      <c r="A1430" t="s">
        <v>749</v>
      </c>
      <c r="B1430">
        <v>125</v>
      </c>
      <c r="C1430">
        <v>83299761</v>
      </c>
      <c r="D1430" t="s">
        <v>2594</v>
      </c>
      <c r="E1430" t="s">
        <v>9794</v>
      </c>
      <c r="F1430" t="s">
        <v>13</v>
      </c>
      <c r="G1430" t="s">
        <v>14</v>
      </c>
      <c r="H1430">
        <v>35000000</v>
      </c>
      <c r="I1430">
        <v>2013</v>
      </c>
      <c r="J1430">
        <v>7.5</v>
      </c>
      <c r="K1430" t="s">
        <v>4657</v>
      </c>
      <c r="L1430" t="s">
        <v>600</v>
      </c>
      <c r="M1430" t="s">
        <v>1224</v>
      </c>
      <c r="N1430" t="s">
        <v>7881</v>
      </c>
      <c r="O1430" t="s">
        <v>4189</v>
      </c>
    </row>
    <row r="1431" spans="1:17" x14ac:dyDescent="0.3">
      <c r="A1431" t="s">
        <v>1805</v>
      </c>
      <c r="B1431">
        <v>202</v>
      </c>
      <c r="C1431">
        <v>48169908</v>
      </c>
      <c r="D1431" t="s">
        <v>2172</v>
      </c>
      <c r="E1431" t="s">
        <v>9795</v>
      </c>
      <c r="F1431" t="s">
        <v>13</v>
      </c>
      <c r="G1431" t="s">
        <v>14</v>
      </c>
      <c r="H1431">
        <v>33000000</v>
      </c>
      <c r="I1431">
        <v>1992</v>
      </c>
      <c r="J1431">
        <v>7.7</v>
      </c>
      <c r="K1431" t="s">
        <v>4657</v>
      </c>
      <c r="L1431" t="s">
        <v>1224</v>
      </c>
      <c r="M1431" t="s">
        <v>7881</v>
      </c>
      <c r="N1431" t="s">
        <v>6856</v>
      </c>
    </row>
    <row r="1432" spans="1:17" x14ac:dyDescent="0.3">
      <c r="A1432" t="s">
        <v>1158</v>
      </c>
      <c r="B1432">
        <v>134</v>
      </c>
      <c r="C1432">
        <v>67523385</v>
      </c>
      <c r="D1432" t="s">
        <v>600</v>
      </c>
      <c r="E1432" t="s">
        <v>9796</v>
      </c>
      <c r="F1432" t="s">
        <v>13</v>
      </c>
      <c r="G1432" t="s">
        <v>14</v>
      </c>
      <c r="H1432">
        <v>35000000</v>
      </c>
      <c r="I1432">
        <v>2012</v>
      </c>
      <c r="J1432">
        <v>6.2</v>
      </c>
      <c r="K1432" t="s">
        <v>600</v>
      </c>
    </row>
    <row r="1433" spans="1:17" x14ac:dyDescent="0.3">
      <c r="A1433" t="s">
        <v>789</v>
      </c>
      <c r="B1433">
        <v>88</v>
      </c>
      <c r="C1433">
        <v>49474048</v>
      </c>
      <c r="D1433" t="s">
        <v>1095</v>
      </c>
      <c r="E1433" t="s">
        <v>9797</v>
      </c>
      <c r="F1433" t="s">
        <v>13</v>
      </c>
      <c r="G1433" t="s">
        <v>14</v>
      </c>
      <c r="H1433">
        <v>35000000</v>
      </c>
      <c r="I1433">
        <v>2009</v>
      </c>
      <c r="J1433">
        <v>5.4</v>
      </c>
      <c r="K1433" t="s">
        <v>600</v>
      </c>
      <c r="L1433" t="s">
        <v>6304</v>
      </c>
    </row>
    <row r="1434" spans="1:17" x14ac:dyDescent="0.3">
      <c r="A1434" t="s">
        <v>2599</v>
      </c>
      <c r="B1434">
        <v>92</v>
      </c>
      <c r="C1434">
        <v>45802315</v>
      </c>
      <c r="D1434" t="s">
        <v>98</v>
      </c>
      <c r="E1434" t="s">
        <v>9798</v>
      </c>
      <c r="F1434" t="s">
        <v>13</v>
      </c>
      <c r="G1434" t="s">
        <v>14</v>
      </c>
      <c r="H1434">
        <v>35000000</v>
      </c>
      <c r="I1434">
        <v>2009</v>
      </c>
      <c r="J1434">
        <v>6.6</v>
      </c>
      <c r="K1434" t="s">
        <v>476</v>
      </c>
      <c r="L1434" t="s">
        <v>340</v>
      </c>
      <c r="M1434" t="s">
        <v>455</v>
      </c>
      <c r="N1434" t="s">
        <v>4295</v>
      </c>
      <c r="O1434" t="s">
        <v>3630</v>
      </c>
    </row>
    <row r="1435" spans="1:17" x14ac:dyDescent="0.3">
      <c r="A1435" t="s">
        <v>2237</v>
      </c>
      <c r="B1435">
        <v>91</v>
      </c>
      <c r="C1435">
        <v>43792641</v>
      </c>
      <c r="D1435" t="s">
        <v>606</v>
      </c>
      <c r="E1435" t="s">
        <v>9799</v>
      </c>
      <c r="F1435" t="s">
        <v>13</v>
      </c>
      <c r="G1435" t="s">
        <v>14</v>
      </c>
      <c r="H1435">
        <v>35000000</v>
      </c>
      <c r="I1435">
        <v>2007</v>
      </c>
      <c r="J1435">
        <v>5.3</v>
      </c>
      <c r="K1435" t="s">
        <v>600</v>
      </c>
      <c r="L1435" t="s">
        <v>6856</v>
      </c>
    </row>
    <row r="1436" spans="1:17" x14ac:dyDescent="0.3">
      <c r="A1436" t="s">
        <v>794</v>
      </c>
      <c r="B1436">
        <v>75</v>
      </c>
      <c r="C1436">
        <v>57651794</v>
      </c>
      <c r="D1436" t="s">
        <v>1394</v>
      </c>
      <c r="E1436" t="s">
        <v>9800</v>
      </c>
      <c r="F1436" t="s">
        <v>13</v>
      </c>
      <c r="G1436" t="s">
        <v>14</v>
      </c>
      <c r="H1436">
        <v>33000000</v>
      </c>
      <c r="I1436">
        <v>2006</v>
      </c>
      <c r="J1436">
        <v>5.6</v>
      </c>
      <c r="K1436" t="s">
        <v>600</v>
      </c>
      <c r="L1436" t="s">
        <v>6856</v>
      </c>
      <c r="M1436" t="s">
        <v>8359</v>
      </c>
    </row>
    <row r="1437" spans="1:17" x14ac:dyDescent="0.3">
      <c r="A1437" t="s">
        <v>2603</v>
      </c>
      <c r="B1437">
        <v>98</v>
      </c>
      <c r="C1437">
        <v>43894863</v>
      </c>
      <c r="D1437" t="s">
        <v>606</v>
      </c>
      <c r="E1437" t="s">
        <v>9801</v>
      </c>
      <c r="F1437" t="s">
        <v>13</v>
      </c>
      <c r="G1437" t="s">
        <v>14</v>
      </c>
      <c r="H1437">
        <v>30000000</v>
      </c>
      <c r="I1437">
        <v>2005</v>
      </c>
      <c r="J1437">
        <v>5.9</v>
      </c>
      <c r="K1437" t="s">
        <v>600</v>
      </c>
      <c r="L1437" t="s">
        <v>6856</v>
      </c>
    </row>
    <row r="1438" spans="1:17" x14ac:dyDescent="0.3">
      <c r="A1438" t="s">
        <v>134</v>
      </c>
      <c r="B1438">
        <v>147</v>
      </c>
      <c r="C1438">
        <v>41954997</v>
      </c>
      <c r="D1438" t="s">
        <v>621</v>
      </c>
      <c r="E1438" t="s">
        <v>9802</v>
      </c>
      <c r="F1438" t="s">
        <v>13</v>
      </c>
      <c r="G1438" t="s">
        <v>14</v>
      </c>
      <c r="H1438">
        <v>35000000</v>
      </c>
      <c r="I1438">
        <v>1997</v>
      </c>
      <c r="J1438">
        <v>7.8</v>
      </c>
      <c r="K1438" t="s">
        <v>4657</v>
      </c>
      <c r="L1438" t="s">
        <v>8356</v>
      </c>
      <c r="M1438" t="s">
        <v>1224</v>
      </c>
    </row>
    <row r="1439" spans="1:17" x14ac:dyDescent="0.3">
      <c r="A1439" t="s">
        <v>845</v>
      </c>
      <c r="B1439">
        <v>100</v>
      </c>
      <c r="C1439">
        <v>39532308</v>
      </c>
      <c r="D1439" t="s">
        <v>1490</v>
      </c>
      <c r="E1439" t="s">
        <v>9803</v>
      </c>
      <c r="F1439" t="s">
        <v>13</v>
      </c>
      <c r="G1439" t="s">
        <v>21</v>
      </c>
      <c r="H1439">
        <v>33000000</v>
      </c>
      <c r="I1439">
        <v>2002</v>
      </c>
      <c r="J1439">
        <v>6.7</v>
      </c>
      <c r="K1439" t="s">
        <v>476</v>
      </c>
      <c r="L1439" t="s">
        <v>2271</v>
      </c>
      <c r="M1439" t="s">
        <v>4295</v>
      </c>
    </row>
    <row r="1440" spans="1:17" x14ac:dyDescent="0.3">
      <c r="A1440" t="s">
        <v>2607</v>
      </c>
      <c r="B1440">
        <v>120</v>
      </c>
      <c r="C1440">
        <v>76600000</v>
      </c>
      <c r="D1440" t="s">
        <v>2608</v>
      </c>
      <c r="E1440" t="s">
        <v>9804</v>
      </c>
      <c r="F1440" t="s">
        <v>13</v>
      </c>
      <c r="G1440" t="s">
        <v>14</v>
      </c>
      <c r="H1440">
        <v>10700000</v>
      </c>
      <c r="I1440">
        <v>1982</v>
      </c>
      <c r="J1440">
        <v>7.4</v>
      </c>
      <c r="K1440" t="s">
        <v>455</v>
      </c>
      <c r="L1440" t="s">
        <v>2271</v>
      </c>
    </row>
    <row r="1441" spans="1:15" x14ac:dyDescent="0.3">
      <c r="A1441" t="s">
        <v>2512</v>
      </c>
      <c r="B1441">
        <v>104</v>
      </c>
      <c r="C1441">
        <v>39692139</v>
      </c>
      <c r="D1441" t="s">
        <v>2122</v>
      </c>
      <c r="E1441" t="s">
        <v>9805</v>
      </c>
      <c r="F1441" t="s">
        <v>13</v>
      </c>
      <c r="G1441" t="s">
        <v>14</v>
      </c>
      <c r="H1441">
        <v>35000000</v>
      </c>
      <c r="I1441">
        <v>2004</v>
      </c>
      <c r="J1441">
        <v>6.2</v>
      </c>
      <c r="K1441" t="s">
        <v>600</v>
      </c>
      <c r="L1441" t="s">
        <v>8356</v>
      </c>
      <c r="M1441" t="s">
        <v>3630</v>
      </c>
    </row>
    <row r="1442" spans="1:15" x14ac:dyDescent="0.3">
      <c r="A1442" t="s">
        <v>747</v>
      </c>
      <c r="B1442">
        <v>103</v>
      </c>
      <c r="C1442">
        <v>40687294</v>
      </c>
      <c r="D1442" t="s">
        <v>401</v>
      </c>
      <c r="E1442" t="s">
        <v>9806</v>
      </c>
      <c r="F1442" t="s">
        <v>13</v>
      </c>
      <c r="G1442" t="s">
        <v>100</v>
      </c>
      <c r="H1442">
        <v>35000000</v>
      </c>
      <c r="I1442">
        <v>2008</v>
      </c>
      <c r="J1442">
        <v>5.4</v>
      </c>
      <c r="K1442" t="s">
        <v>476</v>
      </c>
      <c r="L1442" t="s">
        <v>8356</v>
      </c>
      <c r="M1442" t="s">
        <v>1224</v>
      </c>
      <c r="N1442" t="s">
        <v>8357</v>
      </c>
      <c r="O1442" t="s">
        <v>3630</v>
      </c>
    </row>
    <row r="1443" spans="1:15" x14ac:dyDescent="0.3">
      <c r="A1443" t="s">
        <v>1901</v>
      </c>
      <c r="B1443">
        <v>109</v>
      </c>
      <c r="C1443">
        <v>37553932</v>
      </c>
      <c r="D1443" t="s">
        <v>1013</v>
      </c>
      <c r="E1443" t="s">
        <v>9807</v>
      </c>
      <c r="F1443" t="s">
        <v>13</v>
      </c>
      <c r="G1443" t="s">
        <v>14</v>
      </c>
      <c r="H1443">
        <v>40000000</v>
      </c>
      <c r="I1443">
        <v>2011</v>
      </c>
      <c r="J1443">
        <v>6.7</v>
      </c>
      <c r="K1443" t="s">
        <v>476</v>
      </c>
      <c r="L1443" t="s">
        <v>4295</v>
      </c>
      <c r="M1443" t="s">
        <v>3630</v>
      </c>
    </row>
    <row r="1444" spans="1:15" x14ac:dyDescent="0.3">
      <c r="A1444" t="s">
        <v>2613</v>
      </c>
      <c r="B1444">
        <v>104</v>
      </c>
      <c r="C1444">
        <v>37481242</v>
      </c>
      <c r="D1444" t="s">
        <v>606</v>
      </c>
      <c r="E1444" t="s">
        <v>9808</v>
      </c>
      <c r="F1444" t="s">
        <v>13</v>
      </c>
      <c r="G1444" t="s">
        <v>14</v>
      </c>
      <c r="H1444">
        <v>35000000</v>
      </c>
      <c r="I1444">
        <v>2010</v>
      </c>
      <c r="J1444">
        <v>5.3</v>
      </c>
      <c r="K1444" t="s">
        <v>600</v>
      </c>
      <c r="L1444" t="s">
        <v>6856</v>
      </c>
    </row>
    <row r="1445" spans="1:15" x14ac:dyDescent="0.3">
      <c r="A1445" t="s">
        <v>2615</v>
      </c>
      <c r="B1445">
        <v>112</v>
      </c>
      <c r="C1445">
        <v>39026186</v>
      </c>
      <c r="D1445" t="s">
        <v>507</v>
      </c>
      <c r="E1445" t="s">
        <v>9809</v>
      </c>
      <c r="F1445" t="s">
        <v>13</v>
      </c>
      <c r="G1445" t="s">
        <v>14</v>
      </c>
      <c r="H1445">
        <v>35000000</v>
      </c>
      <c r="I1445">
        <v>2011</v>
      </c>
      <c r="J1445">
        <v>5.9</v>
      </c>
      <c r="K1445" t="s">
        <v>600</v>
      </c>
      <c r="L1445" t="s">
        <v>1224</v>
      </c>
      <c r="M1445" t="s">
        <v>6856</v>
      </c>
    </row>
    <row r="1446" spans="1:15" x14ac:dyDescent="0.3">
      <c r="A1446" t="s">
        <v>8351</v>
      </c>
      <c r="B1446">
        <v>60</v>
      </c>
      <c r="C1446" t="s">
        <v>8351</v>
      </c>
      <c r="D1446" t="s">
        <v>80</v>
      </c>
      <c r="E1446" t="s">
        <v>9810</v>
      </c>
      <c r="F1446" t="s">
        <v>13</v>
      </c>
      <c r="G1446" t="s">
        <v>14</v>
      </c>
      <c r="H1446" t="s">
        <v>8351</v>
      </c>
      <c r="I1446" t="s">
        <v>8351</v>
      </c>
      <c r="J1446">
        <v>7</v>
      </c>
      <c r="K1446" t="s">
        <v>1224</v>
      </c>
      <c r="L1446" t="s">
        <v>6856</v>
      </c>
    </row>
    <row r="1447" spans="1:15" x14ac:dyDescent="0.3">
      <c r="A1447" t="s">
        <v>2618</v>
      </c>
      <c r="B1447">
        <v>95</v>
      </c>
      <c r="C1447">
        <v>33422806</v>
      </c>
      <c r="D1447" t="s">
        <v>1924</v>
      </c>
      <c r="E1447" t="s">
        <v>9811</v>
      </c>
      <c r="F1447" t="s">
        <v>13</v>
      </c>
      <c r="G1447" t="s">
        <v>14</v>
      </c>
      <c r="H1447">
        <v>50000000</v>
      </c>
      <c r="I1447">
        <v>2001</v>
      </c>
      <c r="J1447">
        <v>4.8</v>
      </c>
      <c r="K1447" t="s">
        <v>340</v>
      </c>
      <c r="L1447" t="s">
        <v>600</v>
      </c>
      <c r="M1447" t="s">
        <v>455</v>
      </c>
    </row>
    <row r="1448" spans="1:15" x14ac:dyDescent="0.3">
      <c r="A1448" t="s">
        <v>2620</v>
      </c>
      <c r="B1448">
        <v>102</v>
      </c>
      <c r="C1448" t="s">
        <v>8351</v>
      </c>
      <c r="D1448" t="s">
        <v>2621</v>
      </c>
      <c r="E1448" t="s">
        <v>9812</v>
      </c>
      <c r="F1448" t="s">
        <v>13</v>
      </c>
      <c r="G1448" t="s">
        <v>14</v>
      </c>
      <c r="H1448" t="s">
        <v>8351</v>
      </c>
      <c r="I1448">
        <v>1976</v>
      </c>
      <c r="J1448">
        <v>7.3</v>
      </c>
      <c r="K1448" t="s">
        <v>600</v>
      </c>
      <c r="L1448" t="s">
        <v>1224</v>
      </c>
      <c r="M1448" t="s">
        <v>6304</v>
      </c>
      <c r="N1448" t="s">
        <v>8359</v>
      </c>
    </row>
    <row r="1449" spans="1:15" x14ac:dyDescent="0.3">
      <c r="A1449" t="s">
        <v>2623</v>
      </c>
      <c r="B1449">
        <v>102</v>
      </c>
      <c r="C1449">
        <v>33423521</v>
      </c>
      <c r="D1449" t="s">
        <v>384</v>
      </c>
      <c r="E1449" t="s">
        <v>9813</v>
      </c>
      <c r="F1449" t="s">
        <v>13</v>
      </c>
      <c r="G1449" t="s">
        <v>242</v>
      </c>
      <c r="H1449">
        <v>35000000</v>
      </c>
      <c r="I1449">
        <v>1994</v>
      </c>
      <c r="J1449">
        <v>3.8</v>
      </c>
      <c r="K1449" t="s">
        <v>476</v>
      </c>
      <c r="L1449" t="s">
        <v>340</v>
      </c>
      <c r="M1449" t="s">
        <v>600</v>
      </c>
      <c r="N1449" t="s">
        <v>3630</v>
      </c>
    </row>
    <row r="1450" spans="1:15" x14ac:dyDescent="0.3">
      <c r="A1450" t="s">
        <v>1366</v>
      </c>
      <c r="B1450">
        <v>150</v>
      </c>
      <c r="C1450">
        <v>32519322</v>
      </c>
      <c r="D1450" t="s">
        <v>2560</v>
      </c>
      <c r="E1450" t="s">
        <v>9814</v>
      </c>
      <c r="F1450" t="s">
        <v>13</v>
      </c>
      <c r="G1450" t="s">
        <v>525</v>
      </c>
      <c r="H1450">
        <v>35000000</v>
      </c>
      <c r="I1450">
        <v>2002</v>
      </c>
      <c r="J1450">
        <v>8.5</v>
      </c>
      <c r="K1450" t="s">
        <v>4657</v>
      </c>
      <c r="L1450" t="s">
        <v>1224</v>
      </c>
      <c r="M1450" t="s">
        <v>8358</v>
      </c>
    </row>
    <row r="1451" spans="1:15" x14ac:dyDescent="0.3">
      <c r="A1451" t="s">
        <v>954</v>
      </c>
      <c r="B1451">
        <v>122</v>
      </c>
      <c r="C1451">
        <v>31598308</v>
      </c>
      <c r="D1451" t="s">
        <v>1086</v>
      </c>
      <c r="E1451" t="s">
        <v>9468</v>
      </c>
      <c r="F1451" t="s">
        <v>13</v>
      </c>
      <c r="G1451" t="s">
        <v>14</v>
      </c>
      <c r="H1451">
        <v>35000000</v>
      </c>
      <c r="I1451">
        <v>2001</v>
      </c>
      <c r="J1451">
        <v>6.8</v>
      </c>
      <c r="K1451" t="s">
        <v>2271</v>
      </c>
      <c r="L1451" t="s">
        <v>8357</v>
      </c>
      <c r="M1451" t="s">
        <v>3630</v>
      </c>
    </row>
    <row r="1452" spans="1:15" x14ac:dyDescent="0.3">
      <c r="A1452" t="s">
        <v>2184</v>
      </c>
      <c r="B1452">
        <v>101</v>
      </c>
      <c r="C1452">
        <v>37617947</v>
      </c>
      <c r="D1452" t="s">
        <v>2080</v>
      </c>
      <c r="E1452" t="s">
        <v>9815</v>
      </c>
      <c r="F1452" t="s">
        <v>13</v>
      </c>
      <c r="G1452" t="s">
        <v>14</v>
      </c>
      <c r="H1452">
        <v>30000000</v>
      </c>
      <c r="I1452">
        <v>2006</v>
      </c>
      <c r="J1452">
        <v>6.8</v>
      </c>
      <c r="K1452" t="s">
        <v>1224</v>
      </c>
      <c r="L1452" t="s">
        <v>6304</v>
      </c>
      <c r="M1452" t="s">
        <v>455</v>
      </c>
    </row>
    <row r="1453" spans="1:15" x14ac:dyDescent="0.3">
      <c r="A1453" t="s">
        <v>1826</v>
      </c>
      <c r="B1453">
        <v>108</v>
      </c>
      <c r="C1453">
        <v>32048809</v>
      </c>
      <c r="D1453" t="s">
        <v>2271</v>
      </c>
      <c r="E1453" t="s">
        <v>9816</v>
      </c>
      <c r="F1453" t="s">
        <v>13</v>
      </c>
      <c r="G1453" t="s">
        <v>133</v>
      </c>
      <c r="H1453">
        <v>30000000</v>
      </c>
      <c r="I1453">
        <v>2005</v>
      </c>
      <c r="J1453">
        <v>5.3</v>
      </c>
      <c r="K1453" t="s">
        <v>2271</v>
      </c>
    </row>
    <row r="1454" spans="1:15" x14ac:dyDescent="0.3">
      <c r="A1454" t="s">
        <v>1098</v>
      </c>
      <c r="B1454">
        <v>98</v>
      </c>
      <c r="C1454">
        <v>33987757</v>
      </c>
      <c r="D1454" t="s">
        <v>80</v>
      </c>
      <c r="E1454" t="s">
        <v>9817</v>
      </c>
      <c r="F1454" t="s">
        <v>13</v>
      </c>
      <c r="G1454" t="s">
        <v>14</v>
      </c>
      <c r="H1454">
        <v>27000000</v>
      </c>
      <c r="I1454">
        <v>2004</v>
      </c>
      <c r="J1454">
        <v>7.3</v>
      </c>
      <c r="K1454" t="s">
        <v>1224</v>
      </c>
      <c r="L1454" t="s">
        <v>6856</v>
      </c>
    </row>
    <row r="1455" spans="1:15" x14ac:dyDescent="0.3">
      <c r="A1455" t="s">
        <v>1327</v>
      </c>
      <c r="B1455">
        <v>137</v>
      </c>
      <c r="C1455">
        <v>37304950</v>
      </c>
      <c r="D1455" t="s">
        <v>621</v>
      </c>
      <c r="E1455" t="s">
        <v>9818</v>
      </c>
      <c r="F1455" t="s">
        <v>13</v>
      </c>
      <c r="G1455" t="s">
        <v>14</v>
      </c>
      <c r="H1455">
        <v>35000000</v>
      </c>
      <c r="I1455">
        <v>2011</v>
      </c>
      <c r="J1455">
        <v>6.6</v>
      </c>
      <c r="K1455" t="s">
        <v>4657</v>
      </c>
      <c r="L1455" t="s">
        <v>8356</v>
      </c>
      <c r="M1455" t="s">
        <v>1224</v>
      </c>
    </row>
    <row r="1456" spans="1:15" x14ac:dyDescent="0.3">
      <c r="A1456" t="s">
        <v>2630</v>
      </c>
      <c r="B1456">
        <v>112</v>
      </c>
      <c r="C1456">
        <v>30691439</v>
      </c>
      <c r="D1456" t="s">
        <v>1816</v>
      </c>
      <c r="E1456" t="s">
        <v>9819</v>
      </c>
      <c r="F1456" t="s">
        <v>13</v>
      </c>
      <c r="G1456" t="s">
        <v>14</v>
      </c>
      <c r="H1456">
        <v>35000000</v>
      </c>
      <c r="I1456">
        <v>2008</v>
      </c>
      <c r="J1456">
        <v>6.2</v>
      </c>
      <c r="K1456" t="s">
        <v>2271</v>
      </c>
      <c r="L1456" t="s">
        <v>8357</v>
      </c>
    </row>
    <row r="1457" spans="1:15" x14ac:dyDescent="0.3">
      <c r="A1457" t="s">
        <v>2632</v>
      </c>
      <c r="B1457">
        <v>101</v>
      </c>
      <c r="C1457">
        <v>30307804</v>
      </c>
      <c r="D1457" t="s">
        <v>1796</v>
      </c>
      <c r="E1457" t="s">
        <v>9820</v>
      </c>
      <c r="F1457" t="s">
        <v>13</v>
      </c>
      <c r="G1457" t="s">
        <v>14</v>
      </c>
      <c r="H1457">
        <v>35000000</v>
      </c>
      <c r="I1457">
        <v>2002</v>
      </c>
      <c r="J1457">
        <v>5.2</v>
      </c>
      <c r="K1457" t="s">
        <v>1224</v>
      </c>
      <c r="L1457" t="s">
        <v>455</v>
      </c>
      <c r="M1457" t="s">
        <v>2271</v>
      </c>
    </row>
    <row r="1458" spans="1:15" x14ac:dyDescent="0.3">
      <c r="A1458" t="s">
        <v>982</v>
      </c>
      <c r="B1458">
        <v>103</v>
      </c>
      <c r="C1458">
        <v>30669413</v>
      </c>
      <c r="D1458" t="s">
        <v>1490</v>
      </c>
      <c r="E1458" t="s">
        <v>9821</v>
      </c>
      <c r="F1458" t="s">
        <v>13</v>
      </c>
      <c r="G1458" t="s">
        <v>14</v>
      </c>
      <c r="H1458">
        <v>35000000</v>
      </c>
      <c r="I1458">
        <v>1990</v>
      </c>
      <c r="J1458">
        <v>6.2</v>
      </c>
      <c r="K1458" t="s">
        <v>476</v>
      </c>
      <c r="L1458" t="s">
        <v>2271</v>
      </c>
      <c r="M1458" t="s">
        <v>4295</v>
      </c>
    </row>
    <row r="1459" spans="1:15" x14ac:dyDescent="0.3">
      <c r="A1459" t="s">
        <v>1247</v>
      </c>
      <c r="B1459">
        <v>101</v>
      </c>
      <c r="C1459">
        <v>28687835</v>
      </c>
      <c r="D1459" t="s">
        <v>773</v>
      </c>
      <c r="E1459" t="s">
        <v>9822</v>
      </c>
      <c r="F1459" t="s">
        <v>13</v>
      </c>
      <c r="G1459" t="s">
        <v>14</v>
      </c>
      <c r="H1459">
        <v>35000000</v>
      </c>
      <c r="I1459">
        <v>2008</v>
      </c>
      <c r="J1459">
        <v>6.2</v>
      </c>
      <c r="K1459" t="s">
        <v>8356</v>
      </c>
      <c r="L1459" t="s">
        <v>1224</v>
      </c>
      <c r="M1459" t="s">
        <v>3630</v>
      </c>
    </row>
    <row r="1460" spans="1:15" x14ac:dyDescent="0.3">
      <c r="A1460" t="s">
        <v>2636</v>
      </c>
      <c r="B1460">
        <v>112</v>
      </c>
      <c r="C1460">
        <v>26494611</v>
      </c>
      <c r="D1460" t="s">
        <v>2637</v>
      </c>
      <c r="E1460" t="s">
        <v>9823</v>
      </c>
      <c r="F1460" t="s">
        <v>13</v>
      </c>
      <c r="G1460" t="s">
        <v>14</v>
      </c>
      <c r="H1460">
        <v>35000000</v>
      </c>
      <c r="I1460">
        <v>1999</v>
      </c>
      <c r="J1460">
        <v>6.6</v>
      </c>
      <c r="K1460" t="s">
        <v>600</v>
      </c>
      <c r="L1460" t="s">
        <v>1224</v>
      </c>
      <c r="M1460" t="s">
        <v>6856</v>
      </c>
      <c r="N1460" t="s">
        <v>4295</v>
      </c>
    </row>
    <row r="1461" spans="1:15" x14ac:dyDescent="0.3">
      <c r="A1461" t="s">
        <v>2639</v>
      </c>
      <c r="B1461">
        <v>111</v>
      </c>
      <c r="C1461" t="s">
        <v>8351</v>
      </c>
      <c r="D1461" t="s">
        <v>30</v>
      </c>
      <c r="E1461" t="s">
        <v>9824</v>
      </c>
      <c r="F1461" t="s">
        <v>13</v>
      </c>
      <c r="G1461" t="s">
        <v>21</v>
      </c>
      <c r="H1461">
        <v>20000000</v>
      </c>
      <c r="I1461">
        <v>1980</v>
      </c>
      <c r="J1461">
        <v>6.4</v>
      </c>
      <c r="K1461" t="s">
        <v>476</v>
      </c>
      <c r="L1461" t="s">
        <v>340</v>
      </c>
      <c r="M1461" t="s">
        <v>4295</v>
      </c>
    </row>
    <row r="1462" spans="1:15" x14ac:dyDescent="0.3">
      <c r="A1462" t="s">
        <v>2519</v>
      </c>
      <c r="B1462">
        <v>102</v>
      </c>
      <c r="C1462">
        <v>25266129</v>
      </c>
      <c r="D1462" t="s">
        <v>507</v>
      </c>
      <c r="E1462" t="s">
        <v>9825</v>
      </c>
      <c r="F1462" t="s">
        <v>13</v>
      </c>
      <c r="G1462" t="s">
        <v>14</v>
      </c>
      <c r="H1462">
        <v>35000000</v>
      </c>
      <c r="I1462">
        <v>2004</v>
      </c>
      <c r="J1462">
        <v>6.2</v>
      </c>
      <c r="K1462" t="s">
        <v>600</v>
      </c>
      <c r="L1462" t="s">
        <v>1224</v>
      </c>
      <c r="M1462" t="s">
        <v>6856</v>
      </c>
    </row>
    <row r="1463" spans="1:15" x14ac:dyDescent="0.3">
      <c r="A1463" t="s">
        <v>177</v>
      </c>
      <c r="B1463">
        <v>101</v>
      </c>
      <c r="C1463">
        <v>25863915</v>
      </c>
      <c r="D1463" t="s">
        <v>428</v>
      </c>
      <c r="E1463" t="s">
        <v>9826</v>
      </c>
      <c r="F1463" t="s">
        <v>13</v>
      </c>
      <c r="G1463" t="s">
        <v>14</v>
      </c>
      <c r="H1463">
        <v>35000000</v>
      </c>
      <c r="I1463">
        <v>2012</v>
      </c>
      <c r="J1463">
        <v>5.0999999999999996</v>
      </c>
      <c r="K1463" t="s">
        <v>476</v>
      </c>
      <c r="L1463" t="s">
        <v>8356</v>
      </c>
      <c r="M1463" t="s">
        <v>8357</v>
      </c>
      <c r="N1463" t="s">
        <v>3630</v>
      </c>
    </row>
    <row r="1464" spans="1:15" x14ac:dyDescent="0.3">
      <c r="A1464" t="s">
        <v>1327</v>
      </c>
      <c r="B1464">
        <v>155</v>
      </c>
      <c r="C1464">
        <v>25078937</v>
      </c>
      <c r="D1464" t="s">
        <v>780</v>
      </c>
      <c r="E1464" t="s">
        <v>9827</v>
      </c>
      <c r="F1464" t="s">
        <v>13</v>
      </c>
      <c r="G1464" t="s">
        <v>14</v>
      </c>
      <c r="H1464">
        <v>30000000</v>
      </c>
      <c r="I1464">
        <v>1997</v>
      </c>
      <c r="J1464">
        <v>6.6</v>
      </c>
      <c r="K1464" t="s">
        <v>8356</v>
      </c>
      <c r="L1464" t="s">
        <v>1224</v>
      </c>
      <c r="M1464" t="s">
        <v>8357</v>
      </c>
      <c r="N1464" t="s">
        <v>3630</v>
      </c>
    </row>
    <row r="1465" spans="1:15" x14ac:dyDescent="0.3">
      <c r="A1465" t="s">
        <v>2644</v>
      </c>
      <c r="B1465">
        <v>93</v>
      </c>
      <c r="C1465" t="s">
        <v>8351</v>
      </c>
      <c r="D1465" t="s">
        <v>123</v>
      </c>
      <c r="E1465" t="s">
        <v>9828</v>
      </c>
      <c r="F1465" t="s">
        <v>13</v>
      </c>
      <c r="G1465" t="s">
        <v>14</v>
      </c>
      <c r="H1465">
        <v>19000000</v>
      </c>
      <c r="I1465">
        <v>2015</v>
      </c>
      <c r="J1465">
        <v>6.1</v>
      </c>
      <c r="K1465" t="s">
        <v>476</v>
      </c>
      <c r="L1465" t="s">
        <v>8356</v>
      </c>
      <c r="M1465" t="s">
        <v>3630</v>
      </c>
    </row>
    <row r="1466" spans="1:15" x14ac:dyDescent="0.3">
      <c r="A1466" t="s">
        <v>2646</v>
      </c>
      <c r="B1466">
        <v>109</v>
      </c>
      <c r="C1466">
        <v>28995450</v>
      </c>
      <c r="D1466" t="s">
        <v>184</v>
      </c>
      <c r="E1466" t="s">
        <v>9829</v>
      </c>
      <c r="F1466" t="s">
        <v>13</v>
      </c>
      <c r="G1466" t="s">
        <v>21</v>
      </c>
      <c r="H1466">
        <v>35000000</v>
      </c>
      <c r="I1466">
        <v>2010</v>
      </c>
      <c r="J1466">
        <v>6.1</v>
      </c>
      <c r="K1466" t="s">
        <v>600</v>
      </c>
      <c r="L1466" t="s">
        <v>6304</v>
      </c>
      <c r="M1466" t="s">
        <v>455</v>
      </c>
    </row>
    <row r="1467" spans="1:15" x14ac:dyDescent="0.3">
      <c r="A1467" t="s">
        <v>1942</v>
      </c>
      <c r="B1467">
        <v>140</v>
      </c>
      <c r="C1467">
        <v>24276500</v>
      </c>
      <c r="D1467" t="s">
        <v>621</v>
      </c>
      <c r="E1467" t="s">
        <v>9830</v>
      </c>
      <c r="F1467" t="s">
        <v>13</v>
      </c>
      <c r="G1467" t="s">
        <v>14</v>
      </c>
      <c r="H1467">
        <v>35000000</v>
      </c>
      <c r="I1467">
        <v>1992</v>
      </c>
      <c r="J1467">
        <v>6.6</v>
      </c>
      <c r="K1467" t="s">
        <v>4657</v>
      </c>
      <c r="L1467" t="s">
        <v>8356</v>
      </c>
      <c r="M1467" t="s">
        <v>1224</v>
      </c>
    </row>
    <row r="1468" spans="1:15" x14ac:dyDescent="0.3">
      <c r="A1468" t="s">
        <v>2650</v>
      </c>
      <c r="B1468">
        <v>108</v>
      </c>
      <c r="C1468">
        <v>20981633</v>
      </c>
      <c r="D1468" t="s">
        <v>801</v>
      </c>
      <c r="E1468" t="s">
        <v>9831</v>
      </c>
      <c r="F1468" t="s">
        <v>13</v>
      </c>
      <c r="G1468" t="s">
        <v>14</v>
      </c>
      <c r="H1468">
        <v>30000000</v>
      </c>
      <c r="I1468">
        <v>2008</v>
      </c>
      <c r="J1468">
        <v>5.9</v>
      </c>
      <c r="K1468" t="s">
        <v>1224</v>
      </c>
      <c r="L1468" t="s">
        <v>8357</v>
      </c>
      <c r="M1468" t="s">
        <v>4295</v>
      </c>
      <c r="N1468" t="s">
        <v>3630</v>
      </c>
    </row>
    <row r="1469" spans="1:15" x14ac:dyDescent="0.3">
      <c r="A1469" t="s">
        <v>2652</v>
      </c>
      <c r="B1469">
        <v>96</v>
      </c>
      <c r="C1469">
        <v>22913677</v>
      </c>
      <c r="D1469" t="s">
        <v>942</v>
      </c>
      <c r="E1469" t="s">
        <v>9832</v>
      </c>
      <c r="F1469" t="s">
        <v>13</v>
      </c>
      <c r="G1469" t="s">
        <v>14</v>
      </c>
      <c r="H1469">
        <v>35000000</v>
      </c>
      <c r="I1469">
        <v>2004</v>
      </c>
      <c r="J1469">
        <v>6.3</v>
      </c>
      <c r="K1469" t="s">
        <v>600</v>
      </c>
      <c r="L1469" t="s">
        <v>6304</v>
      </c>
      <c r="M1469" t="s">
        <v>455</v>
      </c>
      <c r="N1469" t="s">
        <v>6856</v>
      </c>
    </row>
    <row r="1470" spans="1:15" x14ac:dyDescent="0.3">
      <c r="A1470" t="s">
        <v>2654</v>
      </c>
      <c r="B1470">
        <v>123</v>
      </c>
      <c r="C1470">
        <v>34531832</v>
      </c>
      <c r="D1470" t="s">
        <v>587</v>
      </c>
      <c r="E1470" t="s">
        <v>9833</v>
      </c>
      <c r="F1470" t="s">
        <v>13</v>
      </c>
      <c r="G1470" t="s">
        <v>21</v>
      </c>
      <c r="H1470">
        <v>35000000</v>
      </c>
      <c r="I1470">
        <v>2015</v>
      </c>
      <c r="J1470">
        <v>7.1</v>
      </c>
      <c r="K1470" t="s">
        <v>4657</v>
      </c>
      <c r="L1470" t="s">
        <v>1224</v>
      </c>
      <c r="M1470" t="s">
        <v>8359</v>
      </c>
    </row>
    <row r="1471" spans="1:15" x14ac:dyDescent="0.3">
      <c r="A1471" t="s">
        <v>1057</v>
      </c>
      <c r="B1471">
        <v>106</v>
      </c>
      <c r="C1471">
        <v>28064226</v>
      </c>
      <c r="D1471" t="s">
        <v>413</v>
      </c>
      <c r="E1471" t="s">
        <v>9834</v>
      </c>
      <c r="F1471" t="s">
        <v>13</v>
      </c>
      <c r="G1471" t="s">
        <v>14</v>
      </c>
      <c r="H1471">
        <v>35000000</v>
      </c>
      <c r="I1471">
        <v>2011</v>
      </c>
      <c r="J1471">
        <v>5</v>
      </c>
      <c r="K1471" t="s">
        <v>476</v>
      </c>
      <c r="L1471" t="s">
        <v>8357</v>
      </c>
      <c r="M1471" t="s">
        <v>3630</v>
      </c>
    </row>
    <row r="1472" spans="1:15" x14ac:dyDescent="0.3">
      <c r="A1472" t="s">
        <v>2657</v>
      </c>
      <c r="B1472">
        <v>76</v>
      </c>
      <c r="C1472">
        <v>19447478</v>
      </c>
      <c r="D1472" t="s">
        <v>2658</v>
      </c>
      <c r="E1472" t="s">
        <v>9835</v>
      </c>
      <c r="F1472" t="s">
        <v>13</v>
      </c>
      <c r="G1472" t="s">
        <v>21</v>
      </c>
      <c r="H1472">
        <v>35000000</v>
      </c>
      <c r="I1472">
        <v>2005</v>
      </c>
      <c r="J1472">
        <v>5.6</v>
      </c>
      <c r="K1472" t="s">
        <v>340</v>
      </c>
      <c r="L1472" t="s">
        <v>4022</v>
      </c>
      <c r="M1472" t="s">
        <v>600</v>
      </c>
      <c r="N1472" t="s">
        <v>6304</v>
      </c>
      <c r="O1472" t="s">
        <v>8358</v>
      </c>
    </row>
    <row r="1473" spans="1:14" x14ac:dyDescent="0.3">
      <c r="A1473" t="s">
        <v>1747</v>
      </c>
      <c r="B1473">
        <v>107</v>
      </c>
      <c r="C1473">
        <v>19389454</v>
      </c>
      <c r="D1473" t="s">
        <v>912</v>
      </c>
      <c r="E1473" t="s">
        <v>9836</v>
      </c>
      <c r="F1473" t="s">
        <v>13</v>
      </c>
      <c r="G1473" t="s">
        <v>14</v>
      </c>
      <c r="H1473">
        <v>55000000</v>
      </c>
      <c r="I1473">
        <v>2000</v>
      </c>
      <c r="J1473">
        <v>7.4</v>
      </c>
      <c r="K1473" t="s">
        <v>600</v>
      </c>
      <c r="L1473" t="s">
        <v>1224</v>
      </c>
    </row>
    <row r="1474" spans="1:14" x14ac:dyDescent="0.3">
      <c r="A1474" t="s">
        <v>2661</v>
      </c>
      <c r="B1474">
        <v>82</v>
      </c>
      <c r="C1474">
        <v>25871834</v>
      </c>
      <c r="D1474" t="s">
        <v>2662</v>
      </c>
      <c r="E1474" t="s">
        <v>9837</v>
      </c>
      <c r="F1474" t="s">
        <v>13</v>
      </c>
      <c r="G1474" t="s">
        <v>14</v>
      </c>
      <c r="H1474">
        <v>35000000</v>
      </c>
      <c r="I1474">
        <v>2008</v>
      </c>
      <c r="J1474">
        <v>4.5</v>
      </c>
      <c r="K1474" t="s">
        <v>476</v>
      </c>
      <c r="L1474" t="s">
        <v>600</v>
      </c>
      <c r="M1474" t="s">
        <v>4295</v>
      </c>
      <c r="N1474" t="s">
        <v>3630</v>
      </c>
    </row>
    <row r="1475" spans="1:14" x14ac:dyDescent="0.3">
      <c r="A1475" t="s">
        <v>2664</v>
      </c>
      <c r="B1475">
        <v>109</v>
      </c>
      <c r="C1475">
        <v>19692608</v>
      </c>
      <c r="D1475" t="s">
        <v>773</v>
      </c>
      <c r="E1475" t="s">
        <v>9838</v>
      </c>
      <c r="F1475" t="s">
        <v>13</v>
      </c>
      <c r="G1475" t="s">
        <v>14</v>
      </c>
      <c r="H1475">
        <v>35000000</v>
      </c>
      <c r="I1475">
        <v>2013</v>
      </c>
      <c r="J1475">
        <v>6.2</v>
      </c>
      <c r="K1475" t="s">
        <v>8356</v>
      </c>
      <c r="L1475" t="s">
        <v>1224</v>
      </c>
      <c r="M1475" t="s">
        <v>3630</v>
      </c>
    </row>
    <row r="1476" spans="1:14" x14ac:dyDescent="0.3">
      <c r="A1476" t="s">
        <v>2240</v>
      </c>
      <c r="B1476">
        <v>99</v>
      </c>
      <c r="C1476">
        <v>19294901</v>
      </c>
      <c r="D1476" t="s">
        <v>2666</v>
      </c>
      <c r="E1476" t="s">
        <v>9839</v>
      </c>
      <c r="F1476" t="s">
        <v>13</v>
      </c>
      <c r="G1476" t="s">
        <v>14</v>
      </c>
      <c r="H1476">
        <v>35000000</v>
      </c>
      <c r="I1476">
        <v>2005</v>
      </c>
      <c r="J1476">
        <v>5</v>
      </c>
      <c r="K1476" t="s">
        <v>600</v>
      </c>
      <c r="L1476" t="s">
        <v>2271</v>
      </c>
    </row>
    <row r="1477" spans="1:14" x14ac:dyDescent="0.3">
      <c r="A1477" t="s">
        <v>1573</v>
      </c>
      <c r="B1477">
        <v>91</v>
      </c>
      <c r="C1477">
        <v>20275446</v>
      </c>
      <c r="D1477" t="s">
        <v>123</v>
      </c>
      <c r="E1477" t="s">
        <v>9840</v>
      </c>
      <c r="F1477" t="s">
        <v>13</v>
      </c>
      <c r="G1477" t="s">
        <v>14</v>
      </c>
      <c r="H1477">
        <v>35000000</v>
      </c>
      <c r="I1477">
        <v>2012</v>
      </c>
      <c r="J1477">
        <v>6.5</v>
      </c>
      <c r="K1477" t="s">
        <v>476</v>
      </c>
      <c r="L1477" t="s">
        <v>8356</v>
      </c>
      <c r="M1477" t="s">
        <v>3630</v>
      </c>
    </row>
    <row r="1478" spans="1:14" x14ac:dyDescent="0.3">
      <c r="A1478" t="s">
        <v>2218</v>
      </c>
      <c r="B1478">
        <v>87</v>
      </c>
      <c r="C1478">
        <v>34507079</v>
      </c>
      <c r="D1478" t="s">
        <v>632</v>
      </c>
      <c r="E1478" t="s">
        <v>9841</v>
      </c>
      <c r="F1478" t="s">
        <v>13</v>
      </c>
      <c r="G1478" t="s">
        <v>14</v>
      </c>
      <c r="H1478">
        <v>35000000</v>
      </c>
      <c r="I1478">
        <v>2015</v>
      </c>
      <c r="J1478">
        <v>5.0999999999999996</v>
      </c>
      <c r="K1478" t="s">
        <v>476</v>
      </c>
      <c r="L1478" t="s">
        <v>600</v>
      </c>
      <c r="M1478" t="s">
        <v>8356</v>
      </c>
    </row>
    <row r="1479" spans="1:14" x14ac:dyDescent="0.3">
      <c r="A1479" t="s">
        <v>1698</v>
      </c>
      <c r="B1479">
        <v>125</v>
      </c>
      <c r="C1479">
        <v>18306166</v>
      </c>
      <c r="D1479" t="s">
        <v>436</v>
      </c>
      <c r="E1479" t="s">
        <v>9842</v>
      </c>
      <c r="F1479" t="s">
        <v>13</v>
      </c>
      <c r="G1479" t="s">
        <v>21</v>
      </c>
      <c r="H1479">
        <v>35000000</v>
      </c>
      <c r="I1479">
        <v>2002</v>
      </c>
      <c r="J1479">
        <v>6.5</v>
      </c>
      <c r="K1479" t="s">
        <v>340</v>
      </c>
      <c r="L1479" t="s">
        <v>1224</v>
      </c>
      <c r="M1479" t="s">
        <v>6856</v>
      </c>
      <c r="N1479" t="s">
        <v>8358</v>
      </c>
    </row>
    <row r="1480" spans="1:14" x14ac:dyDescent="0.3">
      <c r="A1480" t="s">
        <v>1352</v>
      </c>
      <c r="B1480">
        <v>118</v>
      </c>
      <c r="C1480">
        <v>17609982</v>
      </c>
      <c r="D1480" t="s">
        <v>577</v>
      </c>
      <c r="E1480" t="s">
        <v>9843</v>
      </c>
      <c r="F1480" t="s">
        <v>13</v>
      </c>
      <c r="G1480" t="s">
        <v>14</v>
      </c>
      <c r="H1480">
        <v>35000000</v>
      </c>
      <c r="I1480">
        <v>2013</v>
      </c>
      <c r="J1480">
        <v>6.2</v>
      </c>
      <c r="K1480" t="s">
        <v>476</v>
      </c>
      <c r="L1480" t="s">
        <v>8356</v>
      </c>
      <c r="M1480" t="s">
        <v>6856</v>
      </c>
      <c r="N1480" t="s">
        <v>3630</v>
      </c>
    </row>
    <row r="1481" spans="1:14" x14ac:dyDescent="0.3">
      <c r="A1481" t="s">
        <v>1852</v>
      </c>
      <c r="B1481">
        <v>98</v>
      </c>
      <c r="C1481">
        <v>16831505</v>
      </c>
      <c r="D1481" t="s">
        <v>1394</v>
      </c>
      <c r="E1481" t="s">
        <v>9844</v>
      </c>
      <c r="F1481" t="s">
        <v>13</v>
      </c>
      <c r="G1481" t="s">
        <v>21</v>
      </c>
      <c r="H1481">
        <v>31000000</v>
      </c>
      <c r="I1481">
        <v>2004</v>
      </c>
      <c r="J1481">
        <v>6.3</v>
      </c>
      <c r="K1481" t="s">
        <v>600</v>
      </c>
      <c r="L1481" t="s">
        <v>6856</v>
      </c>
      <c r="M1481" t="s">
        <v>8359</v>
      </c>
    </row>
    <row r="1482" spans="1:14" x14ac:dyDescent="0.3">
      <c r="A1482" t="s">
        <v>2157</v>
      </c>
      <c r="B1482">
        <v>92</v>
      </c>
      <c r="C1482">
        <v>17596256</v>
      </c>
      <c r="D1482" t="s">
        <v>1095</v>
      </c>
      <c r="E1482" t="s">
        <v>9845</v>
      </c>
      <c r="F1482" t="s">
        <v>13</v>
      </c>
      <c r="G1482" t="s">
        <v>14</v>
      </c>
      <c r="H1482">
        <v>35000000</v>
      </c>
      <c r="I1482">
        <v>2010</v>
      </c>
      <c r="J1482">
        <v>3.8</v>
      </c>
      <c r="K1482" t="s">
        <v>600</v>
      </c>
      <c r="L1482" t="s">
        <v>6304</v>
      </c>
    </row>
    <row r="1483" spans="1:14" x14ac:dyDescent="0.3">
      <c r="A1483" t="s">
        <v>2674</v>
      </c>
      <c r="B1483">
        <v>93</v>
      </c>
      <c r="C1483" t="s">
        <v>8351</v>
      </c>
      <c r="D1483" t="s">
        <v>1490</v>
      </c>
      <c r="E1483" t="s">
        <v>9846</v>
      </c>
      <c r="F1483" t="s">
        <v>13</v>
      </c>
      <c r="G1483" t="s">
        <v>133</v>
      </c>
      <c r="H1483">
        <v>30000000</v>
      </c>
      <c r="I1483">
        <v>2012</v>
      </c>
      <c r="J1483">
        <v>5.2</v>
      </c>
      <c r="K1483" t="s">
        <v>476</v>
      </c>
      <c r="L1483" t="s">
        <v>2271</v>
      </c>
      <c r="M1483" t="s">
        <v>4295</v>
      </c>
    </row>
    <row r="1484" spans="1:14" x14ac:dyDescent="0.3">
      <c r="A1484" t="s">
        <v>2676</v>
      </c>
      <c r="B1484">
        <v>116</v>
      </c>
      <c r="C1484" t="s">
        <v>8351</v>
      </c>
      <c r="D1484" t="s">
        <v>16</v>
      </c>
      <c r="E1484" t="s">
        <v>9847</v>
      </c>
      <c r="F1484" t="s">
        <v>13</v>
      </c>
      <c r="G1484" t="s">
        <v>21</v>
      </c>
      <c r="H1484">
        <v>27000000</v>
      </c>
      <c r="I1484">
        <v>1983</v>
      </c>
      <c r="J1484">
        <v>6</v>
      </c>
      <c r="K1484" t="s">
        <v>476</v>
      </c>
      <c r="L1484" t="s">
        <v>340</v>
      </c>
      <c r="M1484" t="s">
        <v>455</v>
      </c>
    </row>
    <row r="1485" spans="1:14" x14ac:dyDescent="0.3">
      <c r="A1485" t="s">
        <v>1441</v>
      </c>
      <c r="B1485">
        <v>92</v>
      </c>
      <c r="C1485">
        <v>14998070</v>
      </c>
      <c r="D1485" t="s">
        <v>2678</v>
      </c>
      <c r="E1485" t="s">
        <v>9848</v>
      </c>
      <c r="F1485" t="s">
        <v>13</v>
      </c>
      <c r="G1485" t="s">
        <v>14</v>
      </c>
      <c r="H1485">
        <v>35000000</v>
      </c>
      <c r="I1485">
        <v>2007</v>
      </c>
      <c r="J1485">
        <v>6.2</v>
      </c>
      <c r="K1485" t="s">
        <v>1224</v>
      </c>
      <c r="L1485" t="s">
        <v>3630</v>
      </c>
      <c r="M1485" t="s">
        <v>8358</v>
      </c>
    </row>
    <row r="1486" spans="1:14" x14ac:dyDescent="0.3">
      <c r="A1486" t="s">
        <v>827</v>
      </c>
      <c r="B1486">
        <v>115</v>
      </c>
      <c r="C1486">
        <v>14587732</v>
      </c>
      <c r="D1486" t="s">
        <v>695</v>
      </c>
      <c r="E1486" t="s">
        <v>9849</v>
      </c>
      <c r="F1486" t="s">
        <v>13</v>
      </c>
      <c r="G1486" t="s">
        <v>14</v>
      </c>
      <c r="H1486">
        <v>35000000</v>
      </c>
      <c r="I1486">
        <v>1991</v>
      </c>
      <c r="J1486">
        <v>5.7</v>
      </c>
      <c r="K1486" t="s">
        <v>476</v>
      </c>
      <c r="L1486" t="s">
        <v>1224</v>
      </c>
      <c r="M1486" t="s">
        <v>3630</v>
      </c>
      <c r="N1486" t="s">
        <v>8358</v>
      </c>
    </row>
    <row r="1487" spans="1:14" x14ac:dyDescent="0.3">
      <c r="A1487" t="s">
        <v>2324</v>
      </c>
      <c r="B1487">
        <v>120</v>
      </c>
      <c r="C1487">
        <v>18317151</v>
      </c>
      <c r="D1487" t="s">
        <v>2276</v>
      </c>
      <c r="E1487" t="s">
        <v>9850</v>
      </c>
      <c r="F1487" t="s">
        <v>13</v>
      </c>
      <c r="G1487" t="s">
        <v>14</v>
      </c>
      <c r="H1487">
        <v>35000000</v>
      </c>
      <c r="I1487">
        <v>2007</v>
      </c>
      <c r="J1487">
        <v>6.7</v>
      </c>
      <c r="K1487" t="s">
        <v>600</v>
      </c>
      <c r="L1487" t="s">
        <v>4189</v>
      </c>
    </row>
    <row r="1488" spans="1:14" x14ac:dyDescent="0.3">
      <c r="A1488" t="s">
        <v>2682</v>
      </c>
      <c r="B1488">
        <v>111</v>
      </c>
      <c r="C1488">
        <v>11405825</v>
      </c>
      <c r="D1488" t="s">
        <v>1224</v>
      </c>
      <c r="E1488" t="s">
        <v>9851</v>
      </c>
      <c r="F1488" t="s">
        <v>13</v>
      </c>
      <c r="G1488" t="s">
        <v>14</v>
      </c>
      <c r="H1488">
        <v>35000000</v>
      </c>
      <c r="I1488">
        <v>2001</v>
      </c>
      <c r="J1488">
        <v>6.8</v>
      </c>
      <c r="K1488" t="s">
        <v>1224</v>
      </c>
    </row>
    <row r="1489" spans="1:14" x14ac:dyDescent="0.3">
      <c r="A1489" t="s">
        <v>956</v>
      </c>
      <c r="B1489">
        <v>94</v>
      </c>
      <c r="C1489">
        <v>13264986</v>
      </c>
      <c r="D1489" t="s">
        <v>2684</v>
      </c>
      <c r="E1489" t="s">
        <v>9852</v>
      </c>
      <c r="F1489" t="s">
        <v>13</v>
      </c>
      <c r="G1489" t="s">
        <v>14</v>
      </c>
      <c r="H1489">
        <v>35000000</v>
      </c>
      <c r="I1489">
        <v>2001</v>
      </c>
      <c r="J1489">
        <v>6</v>
      </c>
      <c r="K1489" t="s">
        <v>476</v>
      </c>
      <c r="L1489" t="s">
        <v>5244</v>
      </c>
    </row>
    <row r="1490" spans="1:14" x14ac:dyDescent="0.3">
      <c r="A1490" t="s">
        <v>2686</v>
      </c>
      <c r="B1490">
        <v>100</v>
      </c>
      <c r="C1490">
        <v>10991381</v>
      </c>
      <c r="D1490" t="s">
        <v>2172</v>
      </c>
      <c r="E1490" t="s">
        <v>9853</v>
      </c>
      <c r="F1490" t="s">
        <v>13</v>
      </c>
      <c r="G1490" t="s">
        <v>21</v>
      </c>
      <c r="H1490">
        <v>35000000</v>
      </c>
      <c r="I1490">
        <v>2009</v>
      </c>
      <c r="J1490">
        <v>7.3</v>
      </c>
      <c r="K1490" t="s">
        <v>4657</v>
      </c>
      <c r="L1490" t="s">
        <v>1224</v>
      </c>
      <c r="M1490" t="s">
        <v>7881</v>
      </c>
      <c r="N1490" t="s">
        <v>6856</v>
      </c>
    </row>
    <row r="1491" spans="1:14" x14ac:dyDescent="0.3">
      <c r="A1491" t="s">
        <v>609</v>
      </c>
      <c r="B1491">
        <v>101</v>
      </c>
      <c r="C1491">
        <v>10268846</v>
      </c>
      <c r="D1491" t="s">
        <v>428</v>
      </c>
      <c r="E1491" t="s">
        <v>9854</v>
      </c>
      <c r="F1491" t="s">
        <v>13</v>
      </c>
      <c r="G1491" t="s">
        <v>14</v>
      </c>
      <c r="H1491">
        <v>35000000</v>
      </c>
      <c r="I1491">
        <v>2009</v>
      </c>
      <c r="J1491">
        <v>5.5</v>
      </c>
      <c r="K1491" t="s">
        <v>476</v>
      </c>
      <c r="L1491" t="s">
        <v>8356</v>
      </c>
      <c r="M1491" t="s">
        <v>8357</v>
      </c>
      <c r="N1491" t="s">
        <v>3630</v>
      </c>
    </row>
    <row r="1492" spans="1:14" x14ac:dyDescent="0.3">
      <c r="A1492" t="s">
        <v>1759</v>
      </c>
      <c r="B1492">
        <v>139</v>
      </c>
      <c r="C1492">
        <v>13303319</v>
      </c>
      <c r="D1492" t="s">
        <v>1893</v>
      </c>
      <c r="E1492" t="s">
        <v>9855</v>
      </c>
      <c r="F1492" t="s">
        <v>13</v>
      </c>
      <c r="G1492" t="s">
        <v>14</v>
      </c>
      <c r="H1492">
        <v>32000000</v>
      </c>
      <c r="I1492">
        <v>2011</v>
      </c>
      <c r="J1492">
        <v>6.7</v>
      </c>
      <c r="K1492" t="s">
        <v>1224</v>
      </c>
      <c r="L1492" t="s">
        <v>455</v>
      </c>
    </row>
    <row r="1493" spans="1:14" x14ac:dyDescent="0.3">
      <c r="A1493" t="s">
        <v>2690</v>
      </c>
      <c r="B1493">
        <v>91</v>
      </c>
      <c r="C1493">
        <v>10076136</v>
      </c>
      <c r="D1493" t="s">
        <v>625</v>
      </c>
      <c r="E1493" t="s">
        <v>9856</v>
      </c>
      <c r="F1493" t="s">
        <v>13</v>
      </c>
      <c r="G1493" t="s">
        <v>2692</v>
      </c>
      <c r="H1493">
        <v>35000000</v>
      </c>
      <c r="I1493">
        <v>1998</v>
      </c>
      <c r="J1493">
        <v>4.8</v>
      </c>
      <c r="K1493" t="s">
        <v>476</v>
      </c>
      <c r="L1493" t="s">
        <v>600</v>
      </c>
      <c r="M1493" t="s">
        <v>3630</v>
      </c>
    </row>
    <row r="1494" spans="1:14" x14ac:dyDescent="0.3">
      <c r="A1494" t="s">
        <v>180</v>
      </c>
      <c r="B1494">
        <v>109</v>
      </c>
      <c r="C1494">
        <v>10499968</v>
      </c>
      <c r="D1494" t="s">
        <v>163</v>
      </c>
      <c r="E1494" t="s">
        <v>9857</v>
      </c>
      <c r="F1494" t="s">
        <v>13</v>
      </c>
      <c r="G1494" t="s">
        <v>14</v>
      </c>
      <c r="H1494">
        <v>35000000</v>
      </c>
      <c r="I1494">
        <v>2014</v>
      </c>
      <c r="J1494">
        <v>5.7</v>
      </c>
      <c r="K1494" t="s">
        <v>476</v>
      </c>
      <c r="L1494" t="s">
        <v>8356</v>
      </c>
      <c r="M1494" t="s">
        <v>1224</v>
      </c>
      <c r="N1494" t="s">
        <v>3630</v>
      </c>
    </row>
    <row r="1495" spans="1:14" x14ac:dyDescent="0.3">
      <c r="A1495" t="s">
        <v>1807</v>
      </c>
      <c r="B1495">
        <v>102</v>
      </c>
      <c r="C1495">
        <v>7659747</v>
      </c>
      <c r="D1495" t="s">
        <v>413</v>
      </c>
      <c r="E1495" t="s">
        <v>9858</v>
      </c>
      <c r="F1495" t="s">
        <v>13</v>
      </c>
      <c r="G1495" t="s">
        <v>14</v>
      </c>
      <c r="H1495">
        <v>38000000</v>
      </c>
      <c r="I1495">
        <v>2003</v>
      </c>
      <c r="J1495">
        <v>5.0999999999999996</v>
      </c>
      <c r="K1495" t="s">
        <v>476</v>
      </c>
      <c r="L1495" t="s">
        <v>8357</v>
      </c>
      <c r="M1495" t="s">
        <v>3630</v>
      </c>
    </row>
    <row r="1496" spans="1:14" x14ac:dyDescent="0.3">
      <c r="A1496" t="s">
        <v>2695</v>
      </c>
      <c r="B1496">
        <v>103</v>
      </c>
      <c r="C1496">
        <v>7948159</v>
      </c>
      <c r="D1496" t="s">
        <v>163</v>
      </c>
      <c r="E1496" t="s">
        <v>9859</v>
      </c>
      <c r="F1496" t="s">
        <v>13</v>
      </c>
      <c r="G1496" t="s">
        <v>14</v>
      </c>
      <c r="H1496">
        <v>35000000</v>
      </c>
      <c r="I1496">
        <v>2008</v>
      </c>
      <c r="J1496">
        <v>6</v>
      </c>
      <c r="K1496" t="s">
        <v>476</v>
      </c>
      <c r="L1496" t="s">
        <v>8356</v>
      </c>
      <c r="M1496" t="s">
        <v>1224</v>
      </c>
      <c r="N1496" t="s">
        <v>3630</v>
      </c>
    </row>
    <row r="1497" spans="1:14" x14ac:dyDescent="0.3">
      <c r="A1497" t="s">
        <v>1819</v>
      </c>
      <c r="B1497">
        <v>83</v>
      </c>
      <c r="C1497">
        <v>11631245</v>
      </c>
      <c r="D1497" t="s">
        <v>2697</v>
      </c>
      <c r="E1497" t="s">
        <v>9860</v>
      </c>
      <c r="F1497" t="s">
        <v>13</v>
      </c>
      <c r="G1497" t="s">
        <v>14</v>
      </c>
      <c r="H1497">
        <v>35000000</v>
      </c>
      <c r="I1497">
        <v>2006</v>
      </c>
      <c r="J1497">
        <v>4.2</v>
      </c>
      <c r="K1497" t="s">
        <v>476</v>
      </c>
      <c r="L1497" t="s">
        <v>340</v>
      </c>
      <c r="M1497" t="s">
        <v>6304</v>
      </c>
      <c r="N1497" t="s">
        <v>4295</v>
      </c>
    </row>
    <row r="1498" spans="1:14" x14ac:dyDescent="0.3">
      <c r="A1498" t="s">
        <v>155</v>
      </c>
      <c r="B1498">
        <v>123</v>
      </c>
      <c r="C1498">
        <v>10137502</v>
      </c>
      <c r="D1498" t="s">
        <v>2699</v>
      </c>
      <c r="E1498" t="s">
        <v>9861</v>
      </c>
      <c r="F1498" t="s">
        <v>13</v>
      </c>
      <c r="G1498" t="s">
        <v>14</v>
      </c>
      <c r="H1498">
        <v>35000000</v>
      </c>
      <c r="I1498">
        <v>2015</v>
      </c>
      <c r="J1498">
        <v>7.4</v>
      </c>
      <c r="K1498" t="s">
        <v>340</v>
      </c>
      <c r="L1498" t="s">
        <v>4657</v>
      </c>
      <c r="M1498" t="s">
        <v>1224</v>
      </c>
      <c r="N1498" t="s">
        <v>3630</v>
      </c>
    </row>
    <row r="1499" spans="1:14" x14ac:dyDescent="0.3">
      <c r="A1499" t="s">
        <v>2701</v>
      </c>
      <c r="B1499">
        <v>101</v>
      </c>
      <c r="C1499">
        <v>6448817</v>
      </c>
      <c r="D1499" t="s">
        <v>16</v>
      </c>
      <c r="E1499" t="s">
        <v>9862</v>
      </c>
      <c r="F1499" t="s">
        <v>13</v>
      </c>
      <c r="G1499" t="s">
        <v>14</v>
      </c>
      <c r="H1499">
        <v>35000000</v>
      </c>
      <c r="I1499">
        <v>1997</v>
      </c>
      <c r="J1499">
        <v>4.5999999999999996</v>
      </c>
      <c r="K1499" t="s">
        <v>476</v>
      </c>
      <c r="L1499" t="s">
        <v>340</v>
      </c>
      <c r="M1499" t="s">
        <v>455</v>
      </c>
    </row>
    <row r="1500" spans="1:14" x14ac:dyDescent="0.3">
      <c r="A1500" t="s">
        <v>71</v>
      </c>
      <c r="B1500">
        <v>117</v>
      </c>
      <c r="C1500">
        <v>7458269</v>
      </c>
      <c r="D1500" t="s">
        <v>507</v>
      </c>
      <c r="E1500" t="s">
        <v>9863</v>
      </c>
      <c r="F1500" t="s">
        <v>13</v>
      </c>
      <c r="G1500" t="s">
        <v>14</v>
      </c>
      <c r="H1500">
        <v>35000000</v>
      </c>
      <c r="I1500">
        <v>2006</v>
      </c>
      <c r="J1500">
        <v>6.9</v>
      </c>
      <c r="K1500" t="s">
        <v>600</v>
      </c>
      <c r="L1500" t="s">
        <v>1224</v>
      </c>
      <c r="M1500" t="s">
        <v>6856</v>
      </c>
    </row>
    <row r="1501" spans="1:14" x14ac:dyDescent="0.3">
      <c r="A1501" t="s">
        <v>8351</v>
      </c>
      <c r="B1501">
        <v>60</v>
      </c>
      <c r="C1501" t="s">
        <v>8351</v>
      </c>
      <c r="D1501" t="s">
        <v>780</v>
      </c>
      <c r="E1501" t="s">
        <v>9864</v>
      </c>
      <c r="F1501" t="s">
        <v>13</v>
      </c>
      <c r="G1501" t="s">
        <v>21</v>
      </c>
      <c r="H1501" t="s">
        <v>8351</v>
      </c>
      <c r="I1501" t="s">
        <v>8351</v>
      </c>
      <c r="J1501">
        <v>8.6</v>
      </c>
      <c r="K1501" t="s">
        <v>8356</v>
      </c>
      <c r="L1501" t="s">
        <v>1224</v>
      </c>
      <c r="M1501" t="s">
        <v>8357</v>
      </c>
      <c r="N1501" t="s">
        <v>3630</v>
      </c>
    </row>
    <row r="1502" spans="1:14" x14ac:dyDescent="0.3">
      <c r="A1502" t="s">
        <v>377</v>
      </c>
      <c r="B1502">
        <v>114</v>
      </c>
      <c r="C1502">
        <v>4651977</v>
      </c>
      <c r="D1502" t="s">
        <v>1224</v>
      </c>
      <c r="E1502" t="s">
        <v>9865</v>
      </c>
      <c r="F1502" t="s">
        <v>13</v>
      </c>
      <c r="G1502" t="s">
        <v>14</v>
      </c>
      <c r="H1502">
        <v>35000000</v>
      </c>
      <c r="I1502">
        <v>1992</v>
      </c>
      <c r="J1502">
        <v>6.9</v>
      </c>
      <c r="K1502" t="s">
        <v>1224</v>
      </c>
    </row>
    <row r="1503" spans="1:14" x14ac:dyDescent="0.3">
      <c r="A1503" t="s">
        <v>1352</v>
      </c>
      <c r="B1503">
        <v>330</v>
      </c>
      <c r="C1503">
        <v>4496583</v>
      </c>
      <c r="D1503" t="s">
        <v>705</v>
      </c>
      <c r="E1503" t="s">
        <v>9866</v>
      </c>
      <c r="F1503" t="s">
        <v>13</v>
      </c>
      <c r="G1503" t="s">
        <v>14</v>
      </c>
      <c r="H1503">
        <v>35000000</v>
      </c>
      <c r="I1503">
        <v>1993</v>
      </c>
      <c r="J1503">
        <v>8</v>
      </c>
      <c r="K1503" t="s">
        <v>8356</v>
      </c>
      <c r="L1503" t="s">
        <v>1224</v>
      </c>
    </row>
    <row r="1504" spans="1:14" x14ac:dyDescent="0.3">
      <c r="A1504" t="s">
        <v>2707</v>
      </c>
      <c r="B1504">
        <v>121</v>
      </c>
      <c r="C1504">
        <v>2221994</v>
      </c>
      <c r="D1504" t="s">
        <v>497</v>
      </c>
      <c r="E1504" t="s">
        <v>9867</v>
      </c>
      <c r="F1504" t="s">
        <v>13</v>
      </c>
      <c r="G1504" t="s">
        <v>2709</v>
      </c>
      <c r="H1504">
        <v>35000000</v>
      </c>
      <c r="I1504">
        <v>1997</v>
      </c>
      <c r="J1504">
        <v>6.4</v>
      </c>
      <c r="K1504" t="s">
        <v>476</v>
      </c>
      <c r="L1504" t="s">
        <v>1224</v>
      </c>
      <c r="M1504" t="s">
        <v>4295</v>
      </c>
      <c r="N1504" t="s">
        <v>3630</v>
      </c>
    </row>
    <row r="1505" spans="1:15" x14ac:dyDescent="0.3">
      <c r="A1505" t="s">
        <v>816</v>
      </c>
      <c r="B1505">
        <v>114</v>
      </c>
      <c r="C1505">
        <v>6592103</v>
      </c>
      <c r="D1505" t="s">
        <v>780</v>
      </c>
      <c r="E1505" t="s">
        <v>9868</v>
      </c>
      <c r="F1505" t="s">
        <v>13</v>
      </c>
      <c r="G1505" t="s">
        <v>525</v>
      </c>
      <c r="H1505">
        <v>35000000</v>
      </c>
      <c r="I1505">
        <v>2002</v>
      </c>
      <c r="J1505">
        <v>6.3</v>
      </c>
      <c r="K1505" t="s">
        <v>8356</v>
      </c>
      <c r="L1505" t="s">
        <v>1224</v>
      </c>
      <c r="M1505" t="s">
        <v>8357</v>
      </c>
      <c r="N1505" t="s">
        <v>3630</v>
      </c>
    </row>
    <row r="1506" spans="1:15" x14ac:dyDescent="0.3">
      <c r="A1506" t="s">
        <v>2711</v>
      </c>
      <c r="B1506">
        <v>156</v>
      </c>
      <c r="C1506" t="s">
        <v>8351</v>
      </c>
      <c r="D1506" t="s">
        <v>1166</v>
      </c>
      <c r="E1506" t="s">
        <v>9869</v>
      </c>
      <c r="F1506" t="s">
        <v>13</v>
      </c>
      <c r="G1506" t="s">
        <v>2713</v>
      </c>
      <c r="H1506">
        <v>35000000</v>
      </c>
      <c r="I1506">
        <v>1980</v>
      </c>
      <c r="J1506">
        <v>8.4</v>
      </c>
      <c r="K1506" t="s">
        <v>4657</v>
      </c>
      <c r="L1506" t="s">
        <v>1224</v>
      </c>
      <c r="M1506" t="s">
        <v>7881</v>
      </c>
      <c r="N1506" t="s">
        <v>8358</v>
      </c>
    </row>
    <row r="1507" spans="1:15" x14ac:dyDescent="0.3">
      <c r="A1507" t="s">
        <v>2714</v>
      </c>
      <c r="B1507">
        <v>135</v>
      </c>
      <c r="C1507">
        <v>1877179</v>
      </c>
      <c r="D1507" t="s">
        <v>436</v>
      </c>
      <c r="E1507" t="s">
        <v>9870</v>
      </c>
      <c r="F1507" t="s">
        <v>524</v>
      </c>
      <c r="G1507" t="s">
        <v>525</v>
      </c>
      <c r="H1507" t="s">
        <v>8351</v>
      </c>
      <c r="I1507">
        <v>1995</v>
      </c>
      <c r="J1507">
        <v>7.1</v>
      </c>
      <c r="K1507" t="s">
        <v>340</v>
      </c>
      <c r="L1507" t="s">
        <v>1224</v>
      </c>
      <c r="M1507" t="s">
        <v>6856</v>
      </c>
      <c r="N1507" t="s">
        <v>8358</v>
      </c>
    </row>
    <row r="1508" spans="1:15" x14ac:dyDescent="0.3">
      <c r="A1508" t="s">
        <v>379</v>
      </c>
      <c r="B1508">
        <v>148</v>
      </c>
      <c r="C1508">
        <v>630779</v>
      </c>
      <c r="D1508" t="s">
        <v>2716</v>
      </c>
      <c r="E1508" t="s">
        <v>9871</v>
      </c>
      <c r="F1508" t="s">
        <v>13</v>
      </c>
      <c r="G1508" t="s">
        <v>14</v>
      </c>
      <c r="H1508">
        <v>35000000</v>
      </c>
      <c r="I1508">
        <v>1999</v>
      </c>
      <c r="J1508">
        <v>6.8</v>
      </c>
      <c r="K1508" t="s">
        <v>1224</v>
      </c>
      <c r="L1508" t="s">
        <v>6856</v>
      </c>
      <c r="M1508" t="s">
        <v>8358</v>
      </c>
      <c r="N1508" t="s">
        <v>5244</v>
      </c>
    </row>
    <row r="1509" spans="1:15" x14ac:dyDescent="0.3">
      <c r="A1509" t="s">
        <v>404</v>
      </c>
      <c r="B1509">
        <v>148</v>
      </c>
      <c r="C1509">
        <v>5100937</v>
      </c>
      <c r="D1509" t="s">
        <v>1224</v>
      </c>
      <c r="E1509" t="s">
        <v>9872</v>
      </c>
      <c r="F1509" t="s">
        <v>999</v>
      </c>
      <c r="G1509" t="s">
        <v>1046</v>
      </c>
      <c r="H1509" t="s">
        <v>8351</v>
      </c>
      <c r="I1509">
        <v>2010</v>
      </c>
      <c r="J1509">
        <v>7.5</v>
      </c>
      <c r="K1509" t="s">
        <v>1224</v>
      </c>
    </row>
    <row r="1510" spans="1:15" x14ac:dyDescent="0.3">
      <c r="A1510" t="s">
        <v>207</v>
      </c>
      <c r="B1510">
        <v>109</v>
      </c>
      <c r="C1510" t="s">
        <v>8351</v>
      </c>
      <c r="D1510" t="s">
        <v>208</v>
      </c>
      <c r="E1510" t="s">
        <v>8467</v>
      </c>
      <c r="F1510" t="s">
        <v>13</v>
      </c>
      <c r="G1510" t="s">
        <v>210</v>
      </c>
      <c r="H1510" t="s">
        <v>8351</v>
      </c>
      <c r="I1510">
        <v>2015</v>
      </c>
      <c r="J1510">
        <v>4.5</v>
      </c>
      <c r="K1510" t="s">
        <v>476</v>
      </c>
      <c r="L1510" t="s">
        <v>340</v>
      </c>
      <c r="M1510" t="s">
        <v>6856</v>
      </c>
      <c r="N1510" t="s">
        <v>4295</v>
      </c>
    </row>
    <row r="1511" spans="1:15" x14ac:dyDescent="0.3">
      <c r="A1511" t="s">
        <v>2719</v>
      </c>
      <c r="B1511">
        <v>93</v>
      </c>
      <c r="C1511" t="s">
        <v>8351</v>
      </c>
      <c r="D1511" t="s">
        <v>2720</v>
      </c>
      <c r="E1511" t="s">
        <v>9873</v>
      </c>
      <c r="F1511" t="s">
        <v>13</v>
      </c>
      <c r="G1511" t="s">
        <v>525</v>
      </c>
      <c r="H1511">
        <v>32000000</v>
      </c>
      <c r="I1511">
        <v>2006</v>
      </c>
      <c r="J1511">
        <v>5.7</v>
      </c>
      <c r="K1511" t="s">
        <v>476</v>
      </c>
      <c r="L1511" t="s">
        <v>600</v>
      </c>
      <c r="M1511" t="s">
        <v>8356</v>
      </c>
      <c r="N1511" t="s">
        <v>5244</v>
      </c>
    </row>
    <row r="1512" spans="1:15" x14ac:dyDescent="0.3">
      <c r="A1512" t="s">
        <v>2722</v>
      </c>
      <c r="B1512" t="s">
        <v>8351</v>
      </c>
      <c r="C1512" t="s">
        <v>8351</v>
      </c>
      <c r="D1512" t="s">
        <v>705</v>
      </c>
      <c r="E1512" t="s">
        <v>9874</v>
      </c>
      <c r="F1512" t="s">
        <v>13</v>
      </c>
      <c r="G1512" t="s">
        <v>14</v>
      </c>
      <c r="H1512">
        <v>23000000</v>
      </c>
      <c r="I1512">
        <v>2009</v>
      </c>
      <c r="J1512">
        <v>7.2</v>
      </c>
      <c r="K1512" t="s">
        <v>8356</v>
      </c>
      <c r="L1512" t="s">
        <v>1224</v>
      </c>
    </row>
    <row r="1513" spans="1:15" x14ac:dyDescent="0.3">
      <c r="A1513" t="s">
        <v>1434</v>
      </c>
      <c r="B1513">
        <v>113</v>
      </c>
      <c r="C1513">
        <v>102413606</v>
      </c>
      <c r="D1513" t="s">
        <v>591</v>
      </c>
      <c r="E1513" t="s">
        <v>9875</v>
      </c>
      <c r="F1513" t="s">
        <v>13</v>
      </c>
      <c r="G1513" t="s">
        <v>14</v>
      </c>
      <c r="H1513">
        <v>34000000</v>
      </c>
      <c r="I1513">
        <v>2014</v>
      </c>
      <c r="J1513">
        <v>6.8</v>
      </c>
      <c r="K1513" t="s">
        <v>476</v>
      </c>
      <c r="L1513" t="s">
        <v>8357</v>
      </c>
      <c r="M1513" t="s">
        <v>4295</v>
      </c>
      <c r="N1513" t="s">
        <v>3630</v>
      </c>
    </row>
    <row r="1514" spans="1:15" x14ac:dyDescent="0.3">
      <c r="A1514" t="s">
        <v>2725</v>
      </c>
      <c r="B1514">
        <v>91</v>
      </c>
      <c r="C1514">
        <v>10214013</v>
      </c>
      <c r="D1514" t="s">
        <v>600</v>
      </c>
      <c r="E1514" t="s">
        <v>9876</v>
      </c>
      <c r="F1514" t="s">
        <v>13</v>
      </c>
      <c r="G1514" t="s">
        <v>14</v>
      </c>
      <c r="H1514">
        <v>35000000</v>
      </c>
      <c r="I1514">
        <v>2015</v>
      </c>
      <c r="J1514">
        <v>5.4</v>
      </c>
      <c r="K1514" t="s">
        <v>600</v>
      </c>
    </row>
    <row r="1515" spans="1:15" x14ac:dyDescent="0.3">
      <c r="A1515" t="s">
        <v>172</v>
      </c>
      <c r="B1515">
        <v>139</v>
      </c>
      <c r="C1515">
        <v>32000000</v>
      </c>
      <c r="D1515" t="s">
        <v>80</v>
      </c>
      <c r="E1515" t="s">
        <v>9877</v>
      </c>
      <c r="F1515" t="s">
        <v>13</v>
      </c>
      <c r="G1515" t="s">
        <v>14</v>
      </c>
      <c r="H1515">
        <v>30000000</v>
      </c>
      <c r="I1515">
        <v>1993</v>
      </c>
      <c r="J1515">
        <v>7.2</v>
      </c>
      <c r="K1515" t="s">
        <v>1224</v>
      </c>
      <c r="L1515" t="s">
        <v>6856</v>
      </c>
    </row>
    <row r="1516" spans="1:15" x14ac:dyDescent="0.3">
      <c r="A1516" t="s">
        <v>430</v>
      </c>
      <c r="B1516">
        <v>96</v>
      </c>
      <c r="C1516">
        <v>10139254</v>
      </c>
      <c r="D1516" t="s">
        <v>671</v>
      </c>
      <c r="E1516" t="s">
        <v>9878</v>
      </c>
      <c r="F1516" t="s">
        <v>13</v>
      </c>
      <c r="G1516" t="s">
        <v>14</v>
      </c>
      <c r="H1516">
        <v>35000000</v>
      </c>
      <c r="I1516">
        <v>2006</v>
      </c>
      <c r="J1516">
        <v>7.3</v>
      </c>
      <c r="K1516" t="s">
        <v>1224</v>
      </c>
      <c r="L1516" t="s">
        <v>4295</v>
      </c>
    </row>
    <row r="1517" spans="1:15" x14ac:dyDescent="0.3">
      <c r="A1517" t="s">
        <v>2729</v>
      </c>
      <c r="B1517">
        <v>102</v>
      </c>
      <c r="C1517">
        <v>11227940</v>
      </c>
      <c r="D1517" t="s">
        <v>2730</v>
      </c>
      <c r="E1517" t="s">
        <v>9879</v>
      </c>
      <c r="F1517" t="s">
        <v>13</v>
      </c>
      <c r="G1517" t="s">
        <v>14</v>
      </c>
      <c r="H1517">
        <v>34000000</v>
      </c>
      <c r="I1517">
        <v>1999</v>
      </c>
      <c r="J1517">
        <v>5.2</v>
      </c>
      <c r="K1517" t="s">
        <v>476</v>
      </c>
      <c r="L1517" t="s">
        <v>340</v>
      </c>
      <c r="M1517" t="s">
        <v>600</v>
      </c>
      <c r="N1517" t="s">
        <v>1224</v>
      </c>
      <c r="O1517" t="s">
        <v>3630</v>
      </c>
    </row>
    <row r="1518" spans="1:15" x14ac:dyDescent="0.3">
      <c r="A1518" t="s">
        <v>646</v>
      </c>
      <c r="B1518">
        <v>96</v>
      </c>
      <c r="C1518">
        <v>183125</v>
      </c>
      <c r="D1518" t="s">
        <v>163</v>
      </c>
      <c r="E1518" t="s">
        <v>9880</v>
      </c>
      <c r="F1518" t="s">
        <v>13</v>
      </c>
      <c r="G1518" t="s">
        <v>14</v>
      </c>
      <c r="H1518">
        <v>35000000</v>
      </c>
      <c r="I1518">
        <v>2012</v>
      </c>
      <c r="J1518">
        <v>5.5</v>
      </c>
      <c r="K1518" t="s">
        <v>476</v>
      </c>
      <c r="L1518" t="s">
        <v>8356</v>
      </c>
      <c r="M1518" t="s">
        <v>1224</v>
      </c>
      <c r="N1518" t="s">
        <v>3630</v>
      </c>
    </row>
    <row r="1519" spans="1:15" x14ac:dyDescent="0.3">
      <c r="A1519" t="s">
        <v>2733</v>
      </c>
      <c r="B1519">
        <v>101</v>
      </c>
      <c r="C1519">
        <v>15081783</v>
      </c>
      <c r="D1519" t="s">
        <v>225</v>
      </c>
      <c r="E1519" t="s">
        <v>9881</v>
      </c>
      <c r="F1519" t="s">
        <v>241</v>
      </c>
      <c r="G1519" t="s">
        <v>242</v>
      </c>
      <c r="H1519">
        <v>34000000</v>
      </c>
      <c r="I1519">
        <v>2008</v>
      </c>
      <c r="J1519">
        <v>7.7</v>
      </c>
      <c r="K1519" t="s">
        <v>340</v>
      </c>
      <c r="L1519" t="s">
        <v>4022</v>
      </c>
      <c r="M1519" t="s">
        <v>6304</v>
      </c>
      <c r="N1519" t="s">
        <v>455</v>
      </c>
    </row>
    <row r="1520" spans="1:15" x14ac:dyDescent="0.3">
      <c r="A1520" t="s">
        <v>2735</v>
      </c>
      <c r="B1520">
        <v>128</v>
      </c>
      <c r="C1520">
        <v>37432299</v>
      </c>
      <c r="D1520" t="s">
        <v>80</v>
      </c>
      <c r="E1520" t="s">
        <v>9882</v>
      </c>
      <c r="F1520" t="s">
        <v>13</v>
      </c>
      <c r="G1520" t="s">
        <v>14</v>
      </c>
      <c r="H1520">
        <v>34000000</v>
      </c>
      <c r="I1520">
        <v>2015</v>
      </c>
      <c r="J1520">
        <v>7.1</v>
      </c>
      <c r="K1520" t="s">
        <v>1224</v>
      </c>
      <c r="L1520" t="s">
        <v>6856</v>
      </c>
    </row>
    <row r="1521" spans="1:15" x14ac:dyDescent="0.3">
      <c r="A1521" t="s">
        <v>2737</v>
      </c>
      <c r="B1521">
        <v>109</v>
      </c>
      <c r="C1521">
        <v>10654581</v>
      </c>
      <c r="D1521" t="s">
        <v>967</v>
      </c>
      <c r="E1521" t="s">
        <v>9883</v>
      </c>
      <c r="F1521" t="s">
        <v>13</v>
      </c>
      <c r="G1521" t="s">
        <v>14</v>
      </c>
      <c r="H1521">
        <v>34000000</v>
      </c>
      <c r="I1521">
        <v>1999</v>
      </c>
      <c r="J1521">
        <v>5.3</v>
      </c>
      <c r="K1521" t="s">
        <v>1224</v>
      </c>
      <c r="L1521" t="s">
        <v>4295</v>
      </c>
      <c r="M1521" t="s">
        <v>3630</v>
      </c>
    </row>
    <row r="1522" spans="1:15" x14ac:dyDescent="0.3">
      <c r="A1522" t="s">
        <v>2739</v>
      </c>
      <c r="B1522">
        <v>114</v>
      </c>
      <c r="C1522">
        <v>6543194</v>
      </c>
      <c r="D1522" t="s">
        <v>838</v>
      </c>
      <c r="E1522" t="s">
        <v>9884</v>
      </c>
      <c r="F1522" t="s">
        <v>13</v>
      </c>
      <c r="G1522" t="s">
        <v>14</v>
      </c>
      <c r="H1522">
        <v>34000000</v>
      </c>
      <c r="I1522">
        <v>2000</v>
      </c>
      <c r="J1522">
        <v>5.6</v>
      </c>
      <c r="K1522" t="s">
        <v>340</v>
      </c>
      <c r="L1522" t="s">
        <v>1224</v>
      </c>
      <c r="M1522" t="s">
        <v>6856</v>
      </c>
    </row>
    <row r="1523" spans="1:15" x14ac:dyDescent="0.3">
      <c r="A1523" t="s">
        <v>1651</v>
      </c>
      <c r="B1523">
        <v>105</v>
      </c>
      <c r="C1523">
        <v>13101142</v>
      </c>
      <c r="D1523" t="s">
        <v>1394</v>
      </c>
      <c r="E1523" t="s">
        <v>9885</v>
      </c>
      <c r="F1523" t="s">
        <v>13</v>
      </c>
      <c r="G1523" t="s">
        <v>14</v>
      </c>
      <c r="H1523">
        <v>35000000</v>
      </c>
      <c r="I1523">
        <v>2012</v>
      </c>
      <c r="J1523">
        <v>5.7</v>
      </c>
      <c r="K1523" t="s">
        <v>600</v>
      </c>
      <c r="L1523" t="s">
        <v>6856</v>
      </c>
      <c r="M1523" t="s">
        <v>8359</v>
      </c>
    </row>
    <row r="1524" spans="1:15" x14ac:dyDescent="0.3">
      <c r="A1524" t="s">
        <v>2353</v>
      </c>
      <c r="B1524">
        <v>141</v>
      </c>
      <c r="C1524">
        <v>8324748</v>
      </c>
      <c r="D1524" t="s">
        <v>2113</v>
      </c>
      <c r="E1524" t="s">
        <v>9886</v>
      </c>
      <c r="F1524" t="s">
        <v>13</v>
      </c>
      <c r="G1524" t="s">
        <v>21</v>
      </c>
      <c r="H1524">
        <v>35000000</v>
      </c>
      <c r="I1524">
        <v>2013</v>
      </c>
      <c r="J1524">
        <v>7.1</v>
      </c>
      <c r="K1524" t="s">
        <v>4657</v>
      </c>
      <c r="L1524" t="s">
        <v>1224</v>
      </c>
      <c r="M1524" t="s">
        <v>7881</v>
      </c>
    </row>
    <row r="1525" spans="1:15" x14ac:dyDescent="0.3">
      <c r="A1525" t="s">
        <v>605</v>
      </c>
      <c r="B1525">
        <v>195</v>
      </c>
      <c r="C1525" t="s">
        <v>8351</v>
      </c>
      <c r="D1525" t="s">
        <v>2172</v>
      </c>
      <c r="E1525" t="s">
        <v>9887</v>
      </c>
      <c r="F1525" t="s">
        <v>13</v>
      </c>
      <c r="G1525" t="s">
        <v>14</v>
      </c>
      <c r="H1525">
        <v>35000000</v>
      </c>
      <c r="I1525">
        <v>1981</v>
      </c>
      <c r="J1525">
        <v>7.5</v>
      </c>
      <c r="K1525" t="s">
        <v>4657</v>
      </c>
      <c r="L1525" t="s">
        <v>1224</v>
      </c>
      <c r="M1525" t="s">
        <v>7881</v>
      </c>
      <c r="N1525" t="s">
        <v>6856</v>
      </c>
    </row>
    <row r="1526" spans="1:15" x14ac:dyDescent="0.3">
      <c r="A1526" t="s">
        <v>1391</v>
      </c>
      <c r="B1526">
        <v>138</v>
      </c>
      <c r="C1526">
        <v>141340178</v>
      </c>
      <c r="D1526" t="s">
        <v>1453</v>
      </c>
      <c r="E1526" t="s">
        <v>9888</v>
      </c>
      <c r="F1526" t="s">
        <v>13</v>
      </c>
      <c r="G1526" t="s">
        <v>14</v>
      </c>
      <c r="H1526">
        <v>40000000</v>
      </c>
      <c r="I1526">
        <v>1992</v>
      </c>
      <c r="J1526">
        <v>7.6</v>
      </c>
      <c r="K1526" t="s">
        <v>1224</v>
      </c>
      <c r="L1526" t="s">
        <v>3630</v>
      </c>
    </row>
    <row r="1527" spans="1:15" x14ac:dyDescent="0.3">
      <c r="A1527" t="s">
        <v>1236</v>
      </c>
      <c r="B1527">
        <v>101</v>
      </c>
      <c r="C1527">
        <v>51758599</v>
      </c>
      <c r="D1527" t="s">
        <v>1278</v>
      </c>
      <c r="E1527" t="s">
        <v>9889</v>
      </c>
      <c r="F1527" t="s">
        <v>13</v>
      </c>
      <c r="G1527" t="s">
        <v>14</v>
      </c>
      <c r="H1527">
        <v>33000000</v>
      </c>
      <c r="I1527">
        <v>2001</v>
      </c>
      <c r="J1527">
        <v>5.5</v>
      </c>
      <c r="K1527" t="s">
        <v>476</v>
      </c>
      <c r="L1527" t="s">
        <v>600</v>
      </c>
      <c r="M1527" t="s">
        <v>8356</v>
      </c>
      <c r="N1527" t="s">
        <v>1224</v>
      </c>
      <c r="O1527" t="s">
        <v>3630</v>
      </c>
    </row>
    <row r="1528" spans="1:15" x14ac:dyDescent="0.3">
      <c r="A1528" t="s">
        <v>566</v>
      </c>
      <c r="B1528">
        <v>99</v>
      </c>
      <c r="C1528">
        <v>117559438</v>
      </c>
      <c r="D1528" t="s">
        <v>632</v>
      </c>
      <c r="E1528" t="s">
        <v>9890</v>
      </c>
      <c r="F1528" t="s">
        <v>13</v>
      </c>
      <c r="G1528" t="s">
        <v>14</v>
      </c>
      <c r="H1528">
        <v>30000000</v>
      </c>
      <c r="I1528">
        <v>2000</v>
      </c>
      <c r="J1528">
        <v>5.0999999999999996</v>
      </c>
      <c r="K1528" t="s">
        <v>476</v>
      </c>
      <c r="L1528" t="s">
        <v>600</v>
      </c>
      <c r="M1528" t="s">
        <v>8356</v>
      </c>
    </row>
    <row r="1529" spans="1:15" x14ac:dyDescent="0.3">
      <c r="A1529" t="s">
        <v>2747</v>
      </c>
      <c r="B1529">
        <v>85</v>
      </c>
      <c r="C1529">
        <v>4091</v>
      </c>
      <c r="D1529" t="s">
        <v>102</v>
      </c>
      <c r="E1529" t="s">
        <v>9891</v>
      </c>
      <c r="F1529" t="s">
        <v>13</v>
      </c>
      <c r="G1529" t="s">
        <v>210</v>
      </c>
      <c r="H1529">
        <v>34000000</v>
      </c>
      <c r="I1529">
        <v>2013</v>
      </c>
      <c r="J1529">
        <v>6.3</v>
      </c>
      <c r="K1529" t="s">
        <v>340</v>
      </c>
      <c r="L1529" t="s">
        <v>4022</v>
      </c>
      <c r="M1529" t="s">
        <v>600</v>
      </c>
      <c r="N1529" t="s">
        <v>6304</v>
      </c>
      <c r="O1529" t="s">
        <v>455</v>
      </c>
    </row>
    <row r="1530" spans="1:15" x14ac:dyDescent="0.3">
      <c r="A1530" t="s">
        <v>2749</v>
      </c>
      <c r="B1530">
        <v>89</v>
      </c>
      <c r="C1530">
        <v>21426805</v>
      </c>
      <c r="D1530" t="s">
        <v>125</v>
      </c>
      <c r="E1530" t="s">
        <v>9892</v>
      </c>
      <c r="F1530" t="s">
        <v>13</v>
      </c>
      <c r="G1530" t="s">
        <v>14</v>
      </c>
      <c r="H1530">
        <v>30000000</v>
      </c>
      <c r="I1530">
        <v>2011</v>
      </c>
      <c r="J1530">
        <v>4.9000000000000004</v>
      </c>
      <c r="K1530" t="s">
        <v>476</v>
      </c>
      <c r="L1530" t="s">
        <v>340</v>
      </c>
      <c r="M1530" t="s">
        <v>2271</v>
      </c>
      <c r="N1530" t="s">
        <v>4295</v>
      </c>
      <c r="O1530" t="s">
        <v>3630</v>
      </c>
    </row>
    <row r="1531" spans="1:15" x14ac:dyDescent="0.3">
      <c r="A1531" t="s">
        <v>2751</v>
      </c>
      <c r="B1531">
        <v>99</v>
      </c>
      <c r="C1531">
        <v>35057332</v>
      </c>
      <c r="D1531" t="s">
        <v>2752</v>
      </c>
      <c r="E1531" t="s">
        <v>9893</v>
      </c>
      <c r="F1531" t="s">
        <v>13</v>
      </c>
      <c r="G1531" t="s">
        <v>14</v>
      </c>
      <c r="H1531">
        <v>33000000</v>
      </c>
      <c r="I1531">
        <v>2012</v>
      </c>
      <c r="J1531">
        <v>6.5</v>
      </c>
      <c r="K1531" t="s">
        <v>1224</v>
      </c>
      <c r="L1531" t="s">
        <v>4189</v>
      </c>
      <c r="M1531" t="s">
        <v>6856</v>
      </c>
    </row>
    <row r="1532" spans="1:15" x14ac:dyDescent="0.3">
      <c r="A1532" t="s">
        <v>2083</v>
      </c>
      <c r="B1532">
        <v>105</v>
      </c>
      <c r="C1532">
        <v>34014398</v>
      </c>
      <c r="D1532" t="s">
        <v>2754</v>
      </c>
      <c r="E1532" t="s">
        <v>9894</v>
      </c>
      <c r="F1532" t="s">
        <v>13</v>
      </c>
      <c r="G1532" t="s">
        <v>275</v>
      </c>
      <c r="H1532">
        <v>33000000</v>
      </c>
      <c r="I1532">
        <v>2006</v>
      </c>
      <c r="J1532">
        <v>5.6</v>
      </c>
      <c r="K1532" t="s">
        <v>476</v>
      </c>
      <c r="L1532" t="s">
        <v>340</v>
      </c>
      <c r="M1532" t="s">
        <v>8356</v>
      </c>
      <c r="N1532" t="s">
        <v>1224</v>
      </c>
      <c r="O1532" t="s">
        <v>3630</v>
      </c>
    </row>
    <row r="1533" spans="1:15" x14ac:dyDescent="0.3">
      <c r="A1533" t="s">
        <v>2756</v>
      </c>
      <c r="B1533">
        <v>97</v>
      </c>
      <c r="C1533">
        <v>28927720</v>
      </c>
      <c r="D1533" t="s">
        <v>1720</v>
      </c>
      <c r="E1533" t="s">
        <v>9895</v>
      </c>
      <c r="F1533" t="s">
        <v>13</v>
      </c>
      <c r="G1533" t="s">
        <v>14</v>
      </c>
      <c r="H1533">
        <v>33000000</v>
      </c>
      <c r="I1533">
        <v>2000</v>
      </c>
      <c r="J1533">
        <v>5.3</v>
      </c>
      <c r="K1533" t="s">
        <v>8356</v>
      </c>
      <c r="L1533" t="s">
        <v>2271</v>
      </c>
      <c r="M1533" t="s">
        <v>8357</v>
      </c>
      <c r="N1533" t="s">
        <v>3630</v>
      </c>
    </row>
    <row r="1534" spans="1:15" x14ac:dyDescent="0.3">
      <c r="A1534" t="s">
        <v>2758</v>
      </c>
      <c r="B1534">
        <v>140</v>
      </c>
      <c r="C1534">
        <v>33682273</v>
      </c>
      <c r="D1534" t="s">
        <v>163</v>
      </c>
      <c r="E1534" t="s">
        <v>9896</v>
      </c>
      <c r="F1534" t="s">
        <v>13</v>
      </c>
      <c r="G1534" t="s">
        <v>14</v>
      </c>
      <c r="H1534">
        <v>33000000</v>
      </c>
      <c r="I1534">
        <v>2004</v>
      </c>
      <c r="J1534">
        <v>6.5</v>
      </c>
      <c r="K1534" t="s">
        <v>476</v>
      </c>
      <c r="L1534" t="s">
        <v>8356</v>
      </c>
      <c r="M1534" t="s">
        <v>1224</v>
      </c>
      <c r="N1534" t="s">
        <v>3630</v>
      </c>
    </row>
    <row r="1535" spans="1:15" x14ac:dyDescent="0.3">
      <c r="A1535" t="s">
        <v>2760</v>
      </c>
      <c r="B1535">
        <v>118</v>
      </c>
      <c r="C1535">
        <v>4280577</v>
      </c>
      <c r="D1535" t="s">
        <v>1748</v>
      </c>
      <c r="E1535" t="s">
        <v>9897</v>
      </c>
      <c r="F1535" t="s">
        <v>13</v>
      </c>
      <c r="G1535" t="s">
        <v>14</v>
      </c>
      <c r="H1535">
        <v>10000000</v>
      </c>
      <c r="I1535">
        <v>2005</v>
      </c>
      <c r="J1535">
        <v>6.8</v>
      </c>
      <c r="K1535" t="s">
        <v>1224</v>
      </c>
      <c r="L1535" t="s">
        <v>6856</v>
      </c>
      <c r="M1535" t="s">
        <v>8359</v>
      </c>
    </row>
    <row r="1536" spans="1:15" x14ac:dyDescent="0.3">
      <c r="A1536" t="s">
        <v>2762</v>
      </c>
      <c r="B1536">
        <v>94</v>
      </c>
      <c r="C1536">
        <v>17120019</v>
      </c>
      <c r="D1536" t="s">
        <v>123</v>
      </c>
      <c r="E1536" t="s">
        <v>9898</v>
      </c>
      <c r="F1536" t="s">
        <v>13</v>
      </c>
      <c r="G1536" t="s">
        <v>14</v>
      </c>
      <c r="H1536">
        <v>30000000</v>
      </c>
      <c r="I1536">
        <v>2012</v>
      </c>
      <c r="J1536">
        <v>6.5</v>
      </c>
      <c r="K1536" t="s">
        <v>476</v>
      </c>
      <c r="L1536" t="s">
        <v>8356</v>
      </c>
      <c r="M1536" t="s">
        <v>3630</v>
      </c>
    </row>
    <row r="1537" spans="1:14" x14ac:dyDescent="0.3">
      <c r="A1537" t="s">
        <v>134</v>
      </c>
      <c r="B1537">
        <v>124</v>
      </c>
      <c r="C1537">
        <v>8406264</v>
      </c>
      <c r="D1537" t="s">
        <v>507</v>
      </c>
      <c r="E1537" t="s">
        <v>9899</v>
      </c>
      <c r="F1537" t="s">
        <v>13</v>
      </c>
      <c r="G1537" t="s">
        <v>14</v>
      </c>
      <c r="H1537">
        <v>38000000</v>
      </c>
      <c r="I1537">
        <v>1999</v>
      </c>
      <c r="J1537">
        <v>6</v>
      </c>
      <c r="K1537" t="s">
        <v>600</v>
      </c>
      <c r="L1537" t="s">
        <v>1224</v>
      </c>
      <c r="M1537" t="s">
        <v>6856</v>
      </c>
    </row>
    <row r="1538" spans="1:14" x14ac:dyDescent="0.3">
      <c r="A1538" t="s">
        <v>2765</v>
      </c>
      <c r="B1538">
        <v>134</v>
      </c>
      <c r="C1538">
        <v>309125409</v>
      </c>
      <c r="D1538" t="s">
        <v>11</v>
      </c>
      <c r="E1538" t="s">
        <v>9900</v>
      </c>
      <c r="F1538" t="s">
        <v>13</v>
      </c>
      <c r="G1538" t="s">
        <v>14</v>
      </c>
      <c r="H1538">
        <v>32500000</v>
      </c>
      <c r="I1538">
        <v>1983</v>
      </c>
      <c r="J1538">
        <v>8.4</v>
      </c>
      <c r="K1538" t="s">
        <v>476</v>
      </c>
      <c r="L1538" t="s">
        <v>340</v>
      </c>
      <c r="M1538" t="s">
        <v>455</v>
      </c>
      <c r="N1538" t="s">
        <v>4295</v>
      </c>
    </row>
    <row r="1539" spans="1:14" x14ac:dyDescent="0.3">
      <c r="A1539" t="s">
        <v>2767</v>
      </c>
      <c r="B1539">
        <v>113</v>
      </c>
      <c r="C1539">
        <v>10955425</v>
      </c>
      <c r="D1539" t="s">
        <v>1013</v>
      </c>
      <c r="E1539" t="s">
        <v>9901</v>
      </c>
      <c r="F1539" t="s">
        <v>13</v>
      </c>
      <c r="G1539" t="s">
        <v>21</v>
      </c>
      <c r="H1539">
        <v>30000000</v>
      </c>
      <c r="I1539">
        <v>2008</v>
      </c>
      <c r="J1539">
        <v>6</v>
      </c>
      <c r="K1539" t="s">
        <v>476</v>
      </c>
      <c r="L1539" t="s">
        <v>4295</v>
      </c>
      <c r="M1539" t="s">
        <v>3630</v>
      </c>
    </row>
    <row r="1540" spans="1:14" x14ac:dyDescent="0.3">
      <c r="A1540" t="s">
        <v>2339</v>
      </c>
      <c r="B1540">
        <v>124</v>
      </c>
      <c r="C1540">
        <v>34180954</v>
      </c>
      <c r="D1540" t="s">
        <v>80</v>
      </c>
      <c r="E1540" t="s">
        <v>9902</v>
      </c>
      <c r="F1540" t="s">
        <v>13</v>
      </c>
      <c r="G1540" t="s">
        <v>14</v>
      </c>
      <c r="H1540">
        <v>32000000</v>
      </c>
      <c r="I1540">
        <v>2008</v>
      </c>
      <c r="J1540">
        <v>7.6</v>
      </c>
      <c r="K1540" t="s">
        <v>1224</v>
      </c>
      <c r="L1540" t="s">
        <v>6856</v>
      </c>
    </row>
    <row r="1541" spans="1:14" x14ac:dyDescent="0.3">
      <c r="A1541" t="s">
        <v>2770</v>
      </c>
      <c r="B1541">
        <v>98</v>
      </c>
      <c r="C1541">
        <v>17225675</v>
      </c>
      <c r="D1541" t="s">
        <v>600</v>
      </c>
      <c r="E1541" t="s">
        <v>9903</v>
      </c>
      <c r="F1541" t="s">
        <v>13</v>
      </c>
      <c r="G1541" t="s">
        <v>14</v>
      </c>
      <c r="H1541" t="s">
        <v>8351</v>
      </c>
      <c r="I1541">
        <v>2012</v>
      </c>
      <c r="J1541">
        <v>5.6</v>
      </c>
      <c r="K1541" t="s">
        <v>600</v>
      </c>
    </row>
    <row r="1542" spans="1:14" x14ac:dyDescent="0.3">
      <c r="A1542" t="s">
        <v>93</v>
      </c>
      <c r="B1542">
        <v>97</v>
      </c>
      <c r="C1542">
        <v>173381405</v>
      </c>
      <c r="D1542" t="s">
        <v>942</v>
      </c>
      <c r="E1542" t="s">
        <v>9904</v>
      </c>
      <c r="F1542" t="s">
        <v>13</v>
      </c>
      <c r="G1542" t="s">
        <v>14</v>
      </c>
      <c r="H1542">
        <v>33000000</v>
      </c>
      <c r="I1542">
        <v>2003</v>
      </c>
      <c r="J1542">
        <v>6.9</v>
      </c>
      <c r="K1542" t="s">
        <v>600</v>
      </c>
      <c r="L1542" t="s">
        <v>6304</v>
      </c>
      <c r="M1542" t="s">
        <v>455</v>
      </c>
      <c r="N1542" t="s">
        <v>6856</v>
      </c>
    </row>
    <row r="1543" spans="1:14" x14ac:dyDescent="0.3">
      <c r="A1543" t="s">
        <v>253</v>
      </c>
      <c r="B1543">
        <v>123</v>
      </c>
      <c r="C1543">
        <v>104632573</v>
      </c>
      <c r="D1543" t="s">
        <v>2447</v>
      </c>
      <c r="E1543" t="s">
        <v>9905</v>
      </c>
      <c r="F1543" t="s">
        <v>13</v>
      </c>
      <c r="G1543" t="s">
        <v>14</v>
      </c>
      <c r="H1543">
        <v>32000000</v>
      </c>
      <c r="I1543">
        <v>1996</v>
      </c>
      <c r="J1543">
        <v>6.4</v>
      </c>
      <c r="K1543" t="s">
        <v>1224</v>
      </c>
      <c r="L1543" t="s">
        <v>455</v>
      </c>
      <c r="M1543" t="s">
        <v>6856</v>
      </c>
      <c r="N1543" t="s">
        <v>4295</v>
      </c>
    </row>
    <row r="1544" spans="1:14" x14ac:dyDescent="0.3">
      <c r="A1544" t="s">
        <v>1464</v>
      </c>
      <c r="B1544">
        <v>99</v>
      </c>
      <c r="C1544">
        <v>81150692</v>
      </c>
      <c r="D1544" t="s">
        <v>2774</v>
      </c>
      <c r="E1544" t="s">
        <v>9906</v>
      </c>
      <c r="F1544" t="s">
        <v>13</v>
      </c>
      <c r="G1544" t="s">
        <v>100</v>
      </c>
      <c r="H1544">
        <v>35000000</v>
      </c>
      <c r="I1544">
        <v>2002</v>
      </c>
      <c r="J1544">
        <v>5.0999999999999996</v>
      </c>
      <c r="K1544" t="s">
        <v>340</v>
      </c>
      <c r="L1544" t="s">
        <v>600</v>
      </c>
      <c r="M1544" t="s">
        <v>6304</v>
      </c>
      <c r="N1544" t="s">
        <v>8359</v>
      </c>
    </row>
    <row r="1545" spans="1:14" x14ac:dyDescent="0.3">
      <c r="A1545" t="s">
        <v>377</v>
      </c>
      <c r="B1545">
        <v>101</v>
      </c>
      <c r="C1545">
        <v>60328558</v>
      </c>
      <c r="D1545" t="s">
        <v>2776</v>
      </c>
      <c r="E1545" t="s">
        <v>9907</v>
      </c>
      <c r="F1545" t="s">
        <v>13</v>
      </c>
      <c r="G1545" t="s">
        <v>14</v>
      </c>
      <c r="H1545">
        <v>32000000</v>
      </c>
      <c r="I1545">
        <v>1988</v>
      </c>
      <c r="J1545">
        <v>7</v>
      </c>
      <c r="K1545" t="s">
        <v>600</v>
      </c>
      <c r="L1545" t="s">
        <v>1224</v>
      </c>
      <c r="M1545" t="s">
        <v>455</v>
      </c>
    </row>
    <row r="1546" spans="1:14" x14ac:dyDescent="0.3">
      <c r="A1546" t="s">
        <v>2778</v>
      </c>
      <c r="B1546">
        <v>92</v>
      </c>
      <c r="C1546">
        <v>80197993</v>
      </c>
      <c r="D1546" t="s">
        <v>2779</v>
      </c>
      <c r="E1546" t="s">
        <v>9908</v>
      </c>
      <c r="F1546" t="s">
        <v>13</v>
      </c>
      <c r="G1546" t="s">
        <v>275</v>
      </c>
      <c r="H1546">
        <v>32000000</v>
      </c>
      <c r="I1546">
        <v>2006</v>
      </c>
      <c r="J1546">
        <v>5.7</v>
      </c>
      <c r="K1546" t="s">
        <v>600</v>
      </c>
      <c r="L1546" t="s">
        <v>6304</v>
      </c>
      <c r="M1546" t="s">
        <v>8359</v>
      </c>
    </row>
    <row r="1547" spans="1:14" x14ac:dyDescent="0.3">
      <c r="A1547" t="s">
        <v>345</v>
      </c>
      <c r="B1547">
        <v>131</v>
      </c>
      <c r="C1547">
        <v>169076745</v>
      </c>
      <c r="D1547" t="s">
        <v>606</v>
      </c>
      <c r="E1547" t="s">
        <v>9909</v>
      </c>
      <c r="F1547" t="s">
        <v>13</v>
      </c>
      <c r="G1547" t="s">
        <v>14</v>
      </c>
      <c r="H1547">
        <v>32500000</v>
      </c>
      <c r="I1547">
        <v>2011</v>
      </c>
      <c r="J1547">
        <v>6.8</v>
      </c>
      <c r="K1547" t="s">
        <v>600</v>
      </c>
      <c r="L1547" t="s">
        <v>6856</v>
      </c>
    </row>
    <row r="1548" spans="1:14" x14ac:dyDescent="0.3">
      <c r="A1548" t="s">
        <v>2194</v>
      </c>
      <c r="B1548">
        <v>107</v>
      </c>
      <c r="C1548">
        <v>101470202</v>
      </c>
      <c r="D1548" t="s">
        <v>1003</v>
      </c>
      <c r="E1548" t="s">
        <v>9910</v>
      </c>
      <c r="F1548" t="s">
        <v>13</v>
      </c>
      <c r="G1548" t="s">
        <v>14</v>
      </c>
      <c r="H1548">
        <v>32000000</v>
      </c>
      <c r="I1548">
        <v>2013</v>
      </c>
      <c r="J1548">
        <v>6.7</v>
      </c>
      <c r="K1548" t="s">
        <v>600</v>
      </c>
      <c r="L1548" t="s">
        <v>455</v>
      </c>
    </row>
    <row r="1549" spans="1:14" x14ac:dyDescent="0.3">
      <c r="A1549" t="s">
        <v>2783</v>
      </c>
      <c r="B1549">
        <v>103</v>
      </c>
      <c r="C1549">
        <v>50041732</v>
      </c>
      <c r="D1549" t="s">
        <v>2271</v>
      </c>
      <c r="E1549" t="s">
        <v>9911</v>
      </c>
      <c r="F1549" t="s">
        <v>13</v>
      </c>
      <c r="G1549" t="s">
        <v>14</v>
      </c>
      <c r="H1549">
        <v>29000000</v>
      </c>
      <c r="I1549">
        <v>1999</v>
      </c>
      <c r="J1549">
        <v>6.2</v>
      </c>
      <c r="K1549" t="s">
        <v>2271</v>
      </c>
    </row>
    <row r="1550" spans="1:14" x14ac:dyDescent="0.3">
      <c r="A1550" t="s">
        <v>2735</v>
      </c>
      <c r="B1550">
        <v>129</v>
      </c>
      <c r="C1550">
        <v>48814909</v>
      </c>
      <c r="D1550" t="s">
        <v>555</v>
      </c>
      <c r="E1550" t="s">
        <v>9912</v>
      </c>
      <c r="F1550" t="s">
        <v>13</v>
      </c>
      <c r="G1550" t="s">
        <v>14</v>
      </c>
      <c r="H1550">
        <v>32000000</v>
      </c>
      <c r="I1550">
        <v>2000</v>
      </c>
      <c r="J1550">
        <v>7.2</v>
      </c>
      <c r="K1550" t="s">
        <v>4657</v>
      </c>
      <c r="L1550" t="s">
        <v>1224</v>
      </c>
    </row>
    <row r="1551" spans="1:14" x14ac:dyDescent="0.3">
      <c r="A1551" t="s">
        <v>2786</v>
      </c>
      <c r="B1551">
        <v>107</v>
      </c>
      <c r="C1551">
        <v>57744720</v>
      </c>
      <c r="D1551" t="s">
        <v>123</v>
      </c>
      <c r="E1551" t="s">
        <v>9913</v>
      </c>
      <c r="F1551" t="s">
        <v>13</v>
      </c>
      <c r="G1551" t="s">
        <v>14</v>
      </c>
      <c r="H1551">
        <v>20000000</v>
      </c>
      <c r="I1551">
        <v>2010</v>
      </c>
      <c r="J1551">
        <v>6.2</v>
      </c>
      <c r="K1551" t="s">
        <v>476</v>
      </c>
      <c r="L1551" t="s">
        <v>8356</v>
      </c>
      <c r="M1551" t="s">
        <v>3630</v>
      </c>
    </row>
    <row r="1552" spans="1:14" x14ac:dyDescent="0.3">
      <c r="A1552" t="s">
        <v>2788</v>
      </c>
      <c r="B1552">
        <v>89</v>
      </c>
      <c r="C1552">
        <v>21784432</v>
      </c>
      <c r="D1552" t="s">
        <v>600</v>
      </c>
      <c r="E1552" t="s">
        <v>9914</v>
      </c>
      <c r="F1552" t="s">
        <v>13</v>
      </c>
      <c r="G1552" t="s">
        <v>14</v>
      </c>
      <c r="H1552">
        <v>35000000</v>
      </c>
      <c r="I1552">
        <v>2013</v>
      </c>
      <c r="J1552">
        <v>5.6</v>
      </c>
      <c r="K1552" t="s">
        <v>600</v>
      </c>
    </row>
    <row r="1553" spans="1:15" x14ac:dyDescent="0.3">
      <c r="A1553" t="s">
        <v>1773</v>
      </c>
      <c r="B1553">
        <v>113</v>
      </c>
      <c r="C1553">
        <v>37911876</v>
      </c>
      <c r="D1553" t="s">
        <v>632</v>
      </c>
      <c r="E1553" t="s">
        <v>9915</v>
      </c>
      <c r="F1553" t="s">
        <v>13</v>
      </c>
      <c r="G1553" t="s">
        <v>14</v>
      </c>
      <c r="H1553">
        <v>32000000</v>
      </c>
      <c r="I1553">
        <v>2011</v>
      </c>
      <c r="J1553">
        <v>4.4000000000000004</v>
      </c>
      <c r="K1553" t="s">
        <v>476</v>
      </c>
      <c r="L1553" t="s">
        <v>600</v>
      </c>
      <c r="M1553" t="s">
        <v>8356</v>
      </c>
    </row>
    <row r="1554" spans="1:15" x14ac:dyDescent="0.3">
      <c r="A1554" t="s">
        <v>262</v>
      </c>
      <c r="B1554">
        <v>93</v>
      </c>
      <c r="C1554">
        <v>54696902</v>
      </c>
      <c r="D1554" t="s">
        <v>1790</v>
      </c>
      <c r="E1554" t="s">
        <v>9916</v>
      </c>
      <c r="F1554" t="s">
        <v>13</v>
      </c>
      <c r="G1554" t="s">
        <v>14</v>
      </c>
      <c r="H1554">
        <v>32000000</v>
      </c>
      <c r="I1554">
        <v>2011</v>
      </c>
      <c r="J1554">
        <v>7.5</v>
      </c>
      <c r="K1554" t="s">
        <v>8357</v>
      </c>
      <c r="L1554" t="s">
        <v>4295</v>
      </c>
      <c r="M1554" t="s">
        <v>3630</v>
      </c>
    </row>
    <row r="1555" spans="1:15" x14ac:dyDescent="0.3">
      <c r="A1555" t="s">
        <v>1810</v>
      </c>
      <c r="B1555">
        <v>120</v>
      </c>
      <c r="C1555">
        <v>36733909</v>
      </c>
      <c r="D1555" t="s">
        <v>2699</v>
      </c>
      <c r="E1555" t="s">
        <v>9917</v>
      </c>
      <c r="F1555" t="s">
        <v>13</v>
      </c>
      <c r="G1555" t="s">
        <v>14</v>
      </c>
      <c r="H1555">
        <v>32000000</v>
      </c>
      <c r="I1555">
        <v>1993</v>
      </c>
      <c r="J1555">
        <v>7.1</v>
      </c>
      <c r="K1555" t="s">
        <v>340</v>
      </c>
      <c r="L1555" t="s">
        <v>4657</v>
      </c>
      <c r="M1555" t="s">
        <v>1224</v>
      </c>
      <c r="N1555" t="s">
        <v>3630</v>
      </c>
    </row>
    <row r="1556" spans="1:15" x14ac:dyDescent="0.3">
      <c r="A1556" t="s">
        <v>475</v>
      </c>
      <c r="B1556">
        <v>98</v>
      </c>
      <c r="C1556">
        <v>35063732</v>
      </c>
      <c r="D1556" t="s">
        <v>303</v>
      </c>
      <c r="E1556" t="s">
        <v>9918</v>
      </c>
      <c r="F1556" t="s">
        <v>13</v>
      </c>
      <c r="G1556" t="s">
        <v>14</v>
      </c>
      <c r="H1556">
        <v>32000000</v>
      </c>
      <c r="I1556">
        <v>2007</v>
      </c>
      <c r="J1556">
        <v>6.4</v>
      </c>
      <c r="K1556" t="s">
        <v>8357</v>
      </c>
      <c r="L1556" t="s">
        <v>3630</v>
      </c>
    </row>
    <row r="1557" spans="1:15" x14ac:dyDescent="0.3">
      <c r="A1557" t="s">
        <v>1489</v>
      </c>
      <c r="B1557">
        <v>105</v>
      </c>
      <c r="C1557">
        <v>99462</v>
      </c>
      <c r="D1557" t="s">
        <v>2794</v>
      </c>
      <c r="E1557" t="s">
        <v>9919</v>
      </c>
      <c r="F1557" t="s">
        <v>13</v>
      </c>
      <c r="G1557" t="s">
        <v>525</v>
      </c>
      <c r="H1557">
        <v>33000000</v>
      </c>
      <c r="I1557">
        <v>2013</v>
      </c>
      <c r="J1557">
        <v>7.1</v>
      </c>
      <c r="K1557" t="s">
        <v>476</v>
      </c>
      <c r="L1557" t="s">
        <v>340</v>
      </c>
      <c r="M1557" t="s">
        <v>1224</v>
      </c>
      <c r="N1557" t="s">
        <v>6304</v>
      </c>
    </row>
    <row r="1558" spans="1:15" x14ac:dyDescent="0.3">
      <c r="A1558" t="s">
        <v>139</v>
      </c>
      <c r="B1558">
        <v>142</v>
      </c>
      <c r="C1558" t="s">
        <v>8351</v>
      </c>
      <c r="D1558" t="s">
        <v>2796</v>
      </c>
      <c r="E1558">
        <v>1941</v>
      </c>
      <c r="F1558" t="s">
        <v>13</v>
      </c>
      <c r="G1558" t="s">
        <v>14</v>
      </c>
      <c r="H1558">
        <v>35000000</v>
      </c>
      <c r="I1558">
        <v>1979</v>
      </c>
      <c r="J1558">
        <v>5.9</v>
      </c>
      <c r="K1558" t="s">
        <v>476</v>
      </c>
      <c r="L1558" t="s">
        <v>600</v>
      </c>
      <c r="M1558" t="s">
        <v>8358</v>
      </c>
    </row>
    <row r="1559" spans="1:15" x14ac:dyDescent="0.3">
      <c r="A1559" t="s">
        <v>2416</v>
      </c>
      <c r="B1559">
        <v>98</v>
      </c>
      <c r="C1559">
        <v>32701088</v>
      </c>
      <c r="D1559" t="s">
        <v>2798</v>
      </c>
      <c r="E1559" t="s">
        <v>9920</v>
      </c>
      <c r="F1559" t="s">
        <v>13</v>
      </c>
      <c r="G1559" t="s">
        <v>14</v>
      </c>
      <c r="H1559">
        <v>32000000</v>
      </c>
      <c r="I1559">
        <v>2005</v>
      </c>
      <c r="J1559">
        <v>6.9</v>
      </c>
      <c r="K1559" t="s">
        <v>1224</v>
      </c>
      <c r="L1559" t="s">
        <v>6304</v>
      </c>
      <c r="M1559" t="s">
        <v>8359</v>
      </c>
    </row>
    <row r="1560" spans="1:15" x14ac:dyDescent="0.3">
      <c r="A1560" t="s">
        <v>1918</v>
      </c>
      <c r="B1560">
        <v>96</v>
      </c>
      <c r="C1560">
        <v>31493782</v>
      </c>
      <c r="D1560" t="s">
        <v>773</v>
      </c>
      <c r="E1560" t="s">
        <v>9921</v>
      </c>
      <c r="F1560" t="s">
        <v>13</v>
      </c>
      <c r="G1560" t="s">
        <v>14</v>
      </c>
      <c r="H1560">
        <v>32000000</v>
      </c>
      <c r="I1560">
        <v>2005</v>
      </c>
      <c r="J1560">
        <v>7.5</v>
      </c>
      <c r="K1560" t="s">
        <v>8356</v>
      </c>
      <c r="L1560" t="s">
        <v>1224</v>
      </c>
      <c r="M1560" t="s">
        <v>3630</v>
      </c>
    </row>
    <row r="1561" spans="1:15" x14ac:dyDescent="0.3">
      <c r="A1561" t="s">
        <v>399</v>
      </c>
      <c r="B1561">
        <v>87</v>
      </c>
      <c r="C1561">
        <v>43095600</v>
      </c>
      <c r="D1561" t="s">
        <v>123</v>
      </c>
      <c r="E1561" t="s">
        <v>9922</v>
      </c>
      <c r="F1561" t="s">
        <v>13</v>
      </c>
      <c r="G1561" t="s">
        <v>525</v>
      </c>
      <c r="H1561">
        <v>32000000</v>
      </c>
      <c r="I1561">
        <v>2005</v>
      </c>
      <c r="J1561">
        <v>6.3</v>
      </c>
      <c r="K1561" t="s">
        <v>476</v>
      </c>
      <c r="L1561" t="s">
        <v>8356</v>
      </c>
      <c r="M1561" t="s">
        <v>3630</v>
      </c>
    </row>
    <row r="1562" spans="1:15" x14ac:dyDescent="0.3">
      <c r="A1562" t="s">
        <v>32</v>
      </c>
      <c r="B1562">
        <v>107</v>
      </c>
      <c r="C1562">
        <v>18636537</v>
      </c>
      <c r="D1562" t="s">
        <v>2802</v>
      </c>
      <c r="E1562" t="s">
        <v>9923</v>
      </c>
      <c r="F1562" t="s">
        <v>13</v>
      </c>
      <c r="G1562" t="s">
        <v>242</v>
      </c>
      <c r="H1562">
        <v>32000000</v>
      </c>
      <c r="I1562">
        <v>1995</v>
      </c>
      <c r="J1562">
        <v>6.4</v>
      </c>
      <c r="K1562" t="s">
        <v>476</v>
      </c>
      <c r="L1562" t="s">
        <v>3630</v>
      </c>
      <c r="M1562" t="s">
        <v>5244</v>
      </c>
    </row>
    <row r="1563" spans="1:15" x14ac:dyDescent="0.3">
      <c r="A1563" t="s">
        <v>2085</v>
      </c>
      <c r="B1563">
        <v>90</v>
      </c>
      <c r="C1563">
        <v>17848322</v>
      </c>
      <c r="D1563" t="s">
        <v>606</v>
      </c>
      <c r="E1563" t="s">
        <v>9924</v>
      </c>
      <c r="F1563" t="s">
        <v>13</v>
      </c>
      <c r="G1563" t="s">
        <v>2805</v>
      </c>
      <c r="H1563">
        <v>28000000</v>
      </c>
      <c r="I1563">
        <v>2004</v>
      </c>
      <c r="J1563">
        <v>5.9</v>
      </c>
      <c r="K1563" t="s">
        <v>600</v>
      </c>
      <c r="L1563" t="s">
        <v>6856</v>
      </c>
    </row>
    <row r="1564" spans="1:15" x14ac:dyDescent="0.3">
      <c r="A1564" t="s">
        <v>172</v>
      </c>
      <c r="B1564">
        <v>121</v>
      </c>
      <c r="C1564">
        <v>16640210</v>
      </c>
      <c r="D1564" t="s">
        <v>1453</v>
      </c>
      <c r="E1564" t="s">
        <v>9925</v>
      </c>
      <c r="F1564" t="s">
        <v>13</v>
      </c>
      <c r="G1564" t="s">
        <v>14</v>
      </c>
      <c r="H1564">
        <v>55000000</v>
      </c>
      <c r="I1564">
        <v>1999</v>
      </c>
      <c r="J1564">
        <v>6.8</v>
      </c>
      <c r="K1564" t="s">
        <v>1224</v>
      </c>
      <c r="L1564" t="s">
        <v>3630</v>
      </c>
    </row>
    <row r="1565" spans="1:15" x14ac:dyDescent="0.3">
      <c r="A1565" t="s">
        <v>2807</v>
      </c>
      <c r="B1565">
        <v>119</v>
      </c>
      <c r="C1565">
        <v>13763130</v>
      </c>
      <c r="D1565" t="s">
        <v>502</v>
      </c>
      <c r="E1565" t="s">
        <v>9926</v>
      </c>
      <c r="F1565" t="s">
        <v>13</v>
      </c>
      <c r="G1565" t="s">
        <v>14</v>
      </c>
      <c r="H1565">
        <v>32000000</v>
      </c>
      <c r="I1565">
        <v>2010</v>
      </c>
      <c r="J1565">
        <v>6.3</v>
      </c>
      <c r="K1565" t="s">
        <v>476</v>
      </c>
      <c r="L1565" t="s">
        <v>8356</v>
      </c>
      <c r="M1565" t="s">
        <v>4295</v>
      </c>
      <c r="N1565" t="s">
        <v>3630</v>
      </c>
    </row>
    <row r="1566" spans="1:15" x14ac:dyDescent="0.3">
      <c r="A1566" t="s">
        <v>2809</v>
      </c>
      <c r="B1566">
        <v>107</v>
      </c>
      <c r="C1566">
        <v>10956379</v>
      </c>
      <c r="D1566" t="s">
        <v>2810</v>
      </c>
      <c r="E1566" t="s">
        <v>9927</v>
      </c>
      <c r="F1566" t="s">
        <v>13</v>
      </c>
      <c r="G1566" t="s">
        <v>2027</v>
      </c>
      <c r="H1566">
        <v>35000000</v>
      </c>
      <c r="I1566">
        <v>2007</v>
      </c>
      <c r="J1566">
        <v>3.6</v>
      </c>
      <c r="K1566" t="s">
        <v>476</v>
      </c>
      <c r="L1566" t="s">
        <v>1224</v>
      </c>
      <c r="M1566" t="s">
        <v>455</v>
      </c>
      <c r="N1566" t="s">
        <v>2271</v>
      </c>
      <c r="O1566" t="s">
        <v>3630</v>
      </c>
    </row>
    <row r="1567" spans="1:15" x14ac:dyDescent="0.3">
      <c r="A1567" t="s">
        <v>2472</v>
      </c>
      <c r="B1567">
        <v>110</v>
      </c>
      <c r="C1567">
        <v>4357000</v>
      </c>
      <c r="D1567" t="s">
        <v>184</v>
      </c>
      <c r="E1567" t="s">
        <v>9928</v>
      </c>
      <c r="F1567" t="s">
        <v>13</v>
      </c>
      <c r="G1567" t="s">
        <v>14</v>
      </c>
      <c r="H1567">
        <v>30000000</v>
      </c>
      <c r="I1567">
        <v>1996</v>
      </c>
      <c r="J1567">
        <v>5.3</v>
      </c>
      <c r="K1567" t="s">
        <v>600</v>
      </c>
      <c r="L1567" t="s">
        <v>6304</v>
      </c>
      <c r="M1567" t="s">
        <v>455</v>
      </c>
    </row>
    <row r="1568" spans="1:15" x14ac:dyDescent="0.3">
      <c r="A1568" t="s">
        <v>2813</v>
      </c>
      <c r="B1568">
        <v>100</v>
      </c>
      <c r="C1568">
        <v>22525921</v>
      </c>
      <c r="D1568" t="s">
        <v>600</v>
      </c>
      <c r="E1568" t="s">
        <v>9929</v>
      </c>
      <c r="F1568" t="s">
        <v>13</v>
      </c>
      <c r="G1568" t="s">
        <v>14</v>
      </c>
      <c r="H1568">
        <v>30000000</v>
      </c>
      <c r="I1568">
        <v>2013</v>
      </c>
      <c r="J1568">
        <v>5.9</v>
      </c>
      <c r="K1568" t="s">
        <v>600</v>
      </c>
    </row>
    <row r="1569" spans="1:16" x14ac:dyDescent="0.3">
      <c r="A1569" t="s">
        <v>644</v>
      </c>
      <c r="B1569">
        <v>75</v>
      </c>
      <c r="C1569">
        <v>3562749</v>
      </c>
      <c r="D1569" t="s">
        <v>2815</v>
      </c>
      <c r="E1569" t="s">
        <v>9930</v>
      </c>
      <c r="F1569" t="s">
        <v>13</v>
      </c>
      <c r="G1569" t="s">
        <v>14</v>
      </c>
      <c r="H1569">
        <v>32000000</v>
      </c>
      <c r="I1569">
        <v>1997</v>
      </c>
      <c r="J1569">
        <v>6.9</v>
      </c>
      <c r="K1569" t="s">
        <v>4022</v>
      </c>
      <c r="L1569" t="s">
        <v>600</v>
      </c>
      <c r="M1569" t="s">
        <v>6304</v>
      </c>
      <c r="N1569" t="s">
        <v>455</v>
      </c>
      <c r="O1569" t="s">
        <v>6060</v>
      </c>
    </row>
    <row r="1570" spans="1:16" x14ac:dyDescent="0.3">
      <c r="A1570" t="s">
        <v>2817</v>
      </c>
      <c r="B1570">
        <v>132</v>
      </c>
      <c r="C1570">
        <v>2899970</v>
      </c>
      <c r="D1570" t="s">
        <v>1224</v>
      </c>
      <c r="E1570" t="s">
        <v>9931</v>
      </c>
      <c r="F1570" t="s">
        <v>13</v>
      </c>
      <c r="G1570" t="s">
        <v>14</v>
      </c>
      <c r="H1570">
        <v>32000000</v>
      </c>
      <c r="I1570">
        <v>1999</v>
      </c>
      <c r="J1570">
        <v>6.9</v>
      </c>
      <c r="K1570" t="s">
        <v>1224</v>
      </c>
    </row>
    <row r="1571" spans="1:16" x14ac:dyDescent="0.3">
      <c r="A1571" t="s">
        <v>549</v>
      </c>
      <c r="B1571">
        <v>105</v>
      </c>
      <c r="C1571">
        <v>1304837</v>
      </c>
      <c r="D1571" t="s">
        <v>701</v>
      </c>
      <c r="E1571" t="s">
        <v>9932</v>
      </c>
      <c r="F1571" t="s">
        <v>13</v>
      </c>
      <c r="G1571" t="s">
        <v>14</v>
      </c>
      <c r="H1571">
        <v>32000000</v>
      </c>
      <c r="I1571">
        <v>2006</v>
      </c>
      <c r="J1571">
        <v>6.1</v>
      </c>
      <c r="K1571" t="s">
        <v>1224</v>
      </c>
      <c r="L1571" t="s">
        <v>8357</v>
      </c>
      <c r="M1571" t="s">
        <v>3630</v>
      </c>
    </row>
    <row r="1572" spans="1:16" x14ac:dyDescent="0.3">
      <c r="A1572" t="s">
        <v>2820</v>
      </c>
      <c r="B1572">
        <v>93</v>
      </c>
      <c r="C1572" t="s">
        <v>8351</v>
      </c>
      <c r="D1572" t="s">
        <v>2821</v>
      </c>
      <c r="E1572" t="s">
        <v>9933</v>
      </c>
      <c r="F1572" t="s">
        <v>13</v>
      </c>
      <c r="G1572" t="s">
        <v>14</v>
      </c>
      <c r="H1572">
        <v>32000000</v>
      </c>
      <c r="I1572">
        <v>2004</v>
      </c>
      <c r="J1572">
        <v>5.7</v>
      </c>
      <c r="K1572" t="s">
        <v>476</v>
      </c>
      <c r="L1572" t="s">
        <v>340</v>
      </c>
      <c r="M1572" t="s">
        <v>600</v>
      </c>
      <c r="N1572" t="s">
        <v>455</v>
      </c>
      <c r="O1572" t="s">
        <v>6856</v>
      </c>
    </row>
    <row r="1573" spans="1:16" x14ac:dyDescent="0.3">
      <c r="A1573" t="s">
        <v>1725</v>
      </c>
      <c r="B1573">
        <v>289</v>
      </c>
      <c r="C1573">
        <v>78800000</v>
      </c>
      <c r="D1573" t="s">
        <v>1218</v>
      </c>
      <c r="E1573" t="s">
        <v>9934</v>
      </c>
      <c r="F1573" t="s">
        <v>13</v>
      </c>
      <c r="G1573" t="s">
        <v>14</v>
      </c>
      <c r="H1573">
        <v>31500000</v>
      </c>
      <c r="I1573">
        <v>1979</v>
      </c>
      <c r="J1573">
        <v>8.5</v>
      </c>
      <c r="K1573" t="s">
        <v>1224</v>
      </c>
      <c r="L1573" t="s">
        <v>8358</v>
      </c>
    </row>
    <row r="1574" spans="1:16" x14ac:dyDescent="0.3">
      <c r="A1574" t="s">
        <v>2824</v>
      </c>
      <c r="B1574">
        <v>102</v>
      </c>
      <c r="C1574">
        <v>17797316</v>
      </c>
      <c r="D1574" t="s">
        <v>606</v>
      </c>
      <c r="E1574" t="s">
        <v>9935</v>
      </c>
      <c r="F1574" t="s">
        <v>13</v>
      </c>
      <c r="G1574" t="s">
        <v>14</v>
      </c>
      <c r="H1574">
        <v>32000000</v>
      </c>
      <c r="I1574">
        <v>2010</v>
      </c>
      <c r="J1574">
        <v>6.3</v>
      </c>
      <c r="K1574" t="s">
        <v>600</v>
      </c>
      <c r="L1574" t="s">
        <v>6856</v>
      </c>
    </row>
    <row r="1575" spans="1:16" x14ac:dyDescent="0.3">
      <c r="A1575" t="s">
        <v>1587</v>
      </c>
      <c r="B1575">
        <v>143</v>
      </c>
      <c r="C1575">
        <v>82528097</v>
      </c>
      <c r="D1575" t="s">
        <v>2203</v>
      </c>
      <c r="E1575" t="s">
        <v>9936</v>
      </c>
      <c r="F1575" t="s">
        <v>13</v>
      </c>
      <c r="G1575" t="s">
        <v>14</v>
      </c>
      <c r="H1575">
        <v>6500000</v>
      </c>
      <c r="I1575">
        <v>1995</v>
      </c>
      <c r="J1575">
        <v>7.3</v>
      </c>
      <c r="K1575" t="s">
        <v>1224</v>
      </c>
      <c r="L1575" t="s">
        <v>4189</v>
      </c>
    </row>
    <row r="1576" spans="1:16" x14ac:dyDescent="0.3">
      <c r="A1576" t="s">
        <v>2827</v>
      </c>
      <c r="B1576">
        <v>113</v>
      </c>
      <c r="C1576">
        <v>14268533</v>
      </c>
      <c r="D1576" t="s">
        <v>2828</v>
      </c>
      <c r="E1576" t="s">
        <v>9937</v>
      </c>
      <c r="F1576" t="s">
        <v>13</v>
      </c>
      <c r="G1576" t="s">
        <v>21</v>
      </c>
      <c r="H1576">
        <v>31500000</v>
      </c>
      <c r="I1576">
        <v>2016</v>
      </c>
      <c r="J1576">
        <v>6.3</v>
      </c>
      <c r="K1576" t="s">
        <v>476</v>
      </c>
      <c r="L1576" t="s">
        <v>8356</v>
      </c>
      <c r="M1576" t="s">
        <v>1224</v>
      </c>
      <c r="N1576" t="s">
        <v>8357</v>
      </c>
      <c r="O1576" t="s">
        <v>4295</v>
      </c>
      <c r="P1576" t="s">
        <v>3630</v>
      </c>
    </row>
    <row r="1577" spans="1:16" x14ac:dyDescent="0.3">
      <c r="A1577" t="s">
        <v>805</v>
      </c>
      <c r="B1577">
        <v>161</v>
      </c>
      <c r="C1577">
        <v>87100000</v>
      </c>
      <c r="D1577" t="s">
        <v>2248</v>
      </c>
      <c r="E1577" t="s">
        <v>9938</v>
      </c>
      <c r="F1577" t="s">
        <v>13</v>
      </c>
      <c r="G1577" t="s">
        <v>14</v>
      </c>
      <c r="H1577">
        <v>31000000</v>
      </c>
      <c r="I1577">
        <v>1985</v>
      </c>
      <c r="J1577">
        <v>7.2</v>
      </c>
      <c r="K1577" t="s">
        <v>4657</v>
      </c>
      <c r="L1577" t="s">
        <v>1224</v>
      </c>
      <c r="M1577" t="s">
        <v>6856</v>
      </c>
    </row>
    <row r="1578" spans="1:16" x14ac:dyDescent="0.3">
      <c r="A1578" t="s">
        <v>155</v>
      </c>
      <c r="B1578">
        <v>138</v>
      </c>
      <c r="C1578">
        <v>93749203</v>
      </c>
      <c r="D1578" t="s">
        <v>1453</v>
      </c>
      <c r="E1578" t="s">
        <v>9939</v>
      </c>
      <c r="F1578" t="s">
        <v>13</v>
      </c>
      <c r="G1578" t="s">
        <v>14</v>
      </c>
      <c r="H1578">
        <v>31000000</v>
      </c>
      <c r="I1578">
        <v>2012</v>
      </c>
      <c r="J1578">
        <v>7.3</v>
      </c>
      <c r="K1578" t="s">
        <v>1224</v>
      </c>
      <c r="L1578" t="s">
        <v>3630</v>
      </c>
    </row>
    <row r="1579" spans="1:16" x14ac:dyDescent="0.3">
      <c r="A1579" t="s">
        <v>2832</v>
      </c>
      <c r="B1579">
        <v>126</v>
      </c>
      <c r="C1579">
        <v>62700000</v>
      </c>
      <c r="D1579" t="s">
        <v>85</v>
      </c>
      <c r="E1579" t="s">
        <v>9940</v>
      </c>
      <c r="F1579" t="s">
        <v>13</v>
      </c>
      <c r="G1579" t="s">
        <v>21</v>
      </c>
      <c r="H1579">
        <v>34000000</v>
      </c>
      <c r="I1579">
        <v>1979</v>
      </c>
      <c r="J1579">
        <v>6.3</v>
      </c>
      <c r="K1579" t="s">
        <v>476</v>
      </c>
      <c r="L1579" t="s">
        <v>340</v>
      </c>
      <c r="M1579" t="s">
        <v>4295</v>
      </c>
      <c r="N1579" t="s">
        <v>3630</v>
      </c>
    </row>
    <row r="1580" spans="1:16" x14ac:dyDescent="0.3">
      <c r="A1580" t="s">
        <v>1910</v>
      </c>
      <c r="B1580">
        <v>99</v>
      </c>
      <c r="C1580">
        <v>59073773</v>
      </c>
      <c r="D1580" t="s">
        <v>2834</v>
      </c>
      <c r="E1580" t="s">
        <v>9941</v>
      </c>
      <c r="F1580" t="s">
        <v>13</v>
      </c>
      <c r="G1580" t="s">
        <v>14</v>
      </c>
      <c r="H1580">
        <v>25000000</v>
      </c>
      <c r="I1580">
        <v>2014</v>
      </c>
      <c r="J1580">
        <v>8.1</v>
      </c>
      <c r="K1580" t="s">
        <v>340</v>
      </c>
      <c r="L1580" t="s">
        <v>600</v>
      </c>
      <c r="M1580" t="s">
        <v>8356</v>
      </c>
      <c r="N1580" t="s">
        <v>1224</v>
      </c>
    </row>
    <row r="1581" spans="1:16" x14ac:dyDescent="0.3">
      <c r="A1581" t="s">
        <v>2544</v>
      </c>
      <c r="B1581">
        <v>101</v>
      </c>
      <c r="C1581">
        <v>24185781</v>
      </c>
      <c r="D1581" t="s">
        <v>2836</v>
      </c>
      <c r="E1581" t="s">
        <v>9942</v>
      </c>
      <c r="F1581" t="s">
        <v>13</v>
      </c>
      <c r="G1581" t="s">
        <v>14</v>
      </c>
      <c r="H1581">
        <v>31000000</v>
      </c>
      <c r="I1581">
        <v>2001</v>
      </c>
      <c r="J1581">
        <v>6.9</v>
      </c>
      <c r="K1581" t="s">
        <v>1224</v>
      </c>
      <c r="L1581" t="s">
        <v>8357</v>
      </c>
    </row>
    <row r="1582" spans="1:16" x14ac:dyDescent="0.3">
      <c r="A1582" t="s">
        <v>1810</v>
      </c>
      <c r="B1582">
        <v>103</v>
      </c>
      <c r="C1582">
        <v>53133888</v>
      </c>
      <c r="D1582" t="s">
        <v>2838</v>
      </c>
      <c r="E1582" t="s">
        <v>9943</v>
      </c>
      <c r="F1582" t="s">
        <v>13</v>
      </c>
      <c r="G1582" t="s">
        <v>14</v>
      </c>
      <c r="H1582">
        <v>31000000</v>
      </c>
      <c r="I1582">
        <v>1990</v>
      </c>
      <c r="J1582">
        <v>6.3</v>
      </c>
      <c r="K1582" t="s">
        <v>600</v>
      </c>
      <c r="L1582" t="s">
        <v>455</v>
      </c>
      <c r="M1582" t="s">
        <v>2271</v>
      </c>
      <c r="N1582" t="s">
        <v>3630</v>
      </c>
    </row>
    <row r="1583" spans="1:16" x14ac:dyDescent="0.3">
      <c r="A1583" t="s">
        <v>1247</v>
      </c>
      <c r="B1583">
        <v>118</v>
      </c>
      <c r="C1583">
        <v>44983704</v>
      </c>
      <c r="D1583" t="s">
        <v>2840</v>
      </c>
      <c r="E1583" t="s">
        <v>9944</v>
      </c>
      <c r="F1583" t="s">
        <v>13</v>
      </c>
      <c r="G1583" t="s">
        <v>14</v>
      </c>
      <c r="H1583">
        <v>31000000</v>
      </c>
      <c r="I1583">
        <v>2000</v>
      </c>
      <c r="J1583">
        <v>7.3</v>
      </c>
      <c r="K1583" t="s">
        <v>8356</v>
      </c>
      <c r="L1583" t="s">
        <v>1224</v>
      </c>
      <c r="M1583" t="s">
        <v>8357</v>
      </c>
      <c r="N1583" t="s">
        <v>4295</v>
      </c>
      <c r="O1583" t="s">
        <v>3630</v>
      </c>
    </row>
    <row r="1584" spans="1:16" x14ac:dyDescent="0.3">
      <c r="A1584" t="s">
        <v>345</v>
      </c>
      <c r="B1584">
        <v>116</v>
      </c>
      <c r="C1584">
        <v>118099659</v>
      </c>
      <c r="D1584" t="s">
        <v>346</v>
      </c>
      <c r="E1584" t="s">
        <v>8532</v>
      </c>
      <c r="F1584" t="s">
        <v>13</v>
      </c>
      <c r="G1584" t="s">
        <v>14</v>
      </c>
      <c r="H1584">
        <v>144000000</v>
      </c>
      <c r="I1584">
        <v>2016</v>
      </c>
      <c r="J1584">
        <v>5.5</v>
      </c>
      <c r="K1584" t="s">
        <v>476</v>
      </c>
      <c r="L1584" t="s">
        <v>600</v>
      </c>
      <c r="M1584" t="s">
        <v>455</v>
      </c>
      <c r="N1584" t="s">
        <v>4295</v>
      </c>
    </row>
    <row r="1585" spans="1:15" x14ac:dyDescent="0.3">
      <c r="A1585" t="s">
        <v>2842</v>
      </c>
      <c r="B1585">
        <v>99</v>
      </c>
      <c r="C1585">
        <v>58879132</v>
      </c>
      <c r="D1585" t="s">
        <v>1504</v>
      </c>
      <c r="E1585" t="s">
        <v>9945</v>
      </c>
      <c r="F1585" t="s">
        <v>13</v>
      </c>
      <c r="G1585" t="s">
        <v>14</v>
      </c>
      <c r="H1585">
        <v>31000000</v>
      </c>
      <c r="I1585">
        <v>2015</v>
      </c>
      <c r="J1585">
        <v>6.1</v>
      </c>
      <c r="K1585" t="s">
        <v>340</v>
      </c>
      <c r="L1585" t="s">
        <v>600</v>
      </c>
    </row>
    <row r="1586" spans="1:15" x14ac:dyDescent="0.3">
      <c r="A1586" t="s">
        <v>62</v>
      </c>
      <c r="B1586">
        <v>105</v>
      </c>
      <c r="C1586">
        <v>72077000</v>
      </c>
      <c r="D1586" t="s">
        <v>2122</v>
      </c>
      <c r="E1586" t="s">
        <v>9946</v>
      </c>
      <c r="F1586" t="s">
        <v>13</v>
      </c>
      <c r="G1586" t="s">
        <v>14</v>
      </c>
      <c r="H1586">
        <v>30250000</v>
      </c>
      <c r="I1586">
        <v>1995</v>
      </c>
      <c r="J1586">
        <v>6.9</v>
      </c>
      <c r="K1586" t="s">
        <v>600</v>
      </c>
      <c r="L1586" t="s">
        <v>8356</v>
      </c>
      <c r="M1586" t="s">
        <v>3630</v>
      </c>
    </row>
    <row r="1587" spans="1:15" x14ac:dyDescent="0.3">
      <c r="A1587" t="s">
        <v>60</v>
      </c>
      <c r="B1587">
        <v>113</v>
      </c>
      <c r="C1587">
        <v>170684505</v>
      </c>
      <c r="D1587" t="s">
        <v>2845</v>
      </c>
      <c r="E1587" t="s">
        <v>9947</v>
      </c>
      <c r="F1587" t="s">
        <v>13</v>
      </c>
      <c r="G1587" t="s">
        <v>14</v>
      </c>
      <c r="H1587">
        <v>45000000</v>
      </c>
      <c r="I1587">
        <v>2002</v>
      </c>
      <c r="J1587">
        <v>7.2</v>
      </c>
      <c r="K1587" t="s">
        <v>600</v>
      </c>
      <c r="L1587" t="s">
        <v>8356</v>
      </c>
      <c r="M1587" t="s">
        <v>6060</v>
      </c>
    </row>
    <row r="1588" spans="1:15" x14ac:dyDescent="0.3">
      <c r="A1588" t="s">
        <v>794</v>
      </c>
      <c r="B1588">
        <v>93</v>
      </c>
      <c r="C1588">
        <v>163479795</v>
      </c>
      <c r="D1588" t="s">
        <v>912</v>
      </c>
      <c r="E1588" t="s">
        <v>9948</v>
      </c>
      <c r="F1588" t="s">
        <v>13</v>
      </c>
      <c r="G1588" t="s">
        <v>14</v>
      </c>
      <c r="H1588">
        <v>34200000</v>
      </c>
      <c r="I1588">
        <v>1999</v>
      </c>
      <c r="J1588">
        <v>6.4</v>
      </c>
      <c r="K1588" t="s">
        <v>600</v>
      </c>
      <c r="L1588" t="s">
        <v>1224</v>
      </c>
    </row>
    <row r="1589" spans="1:15" x14ac:dyDescent="0.3">
      <c r="A1589" t="s">
        <v>2849</v>
      </c>
      <c r="B1589">
        <v>108</v>
      </c>
      <c r="C1589">
        <v>145096820</v>
      </c>
      <c r="D1589" t="s">
        <v>600</v>
      </c>
      <c r="E1589" t="s">
        <v>9949</v>
      </c>
      <c r="F1589" t="s">
        <v>13</v>
      </c>
      <c r="G1589" t="s">
        <v>14</v>
      </c>
      <c r="H1589">
        <v>30000000</v>
      </c>
      <c r="I1589">
        <v>2001</v>
      </c>
      <c r="J1589">
        <v>6.4</v>
      </c>
      <c r="K1589" t="s">
        <v>600</v>
      </c>
    </row>
    <row r="1590" spans="1:15" x14ac:dyDescent="0.3">
      <c r="A1590" t="s">
        <v>112</v>
      </c>
      <c r="B1590">
        <v>74</v>
      </c>
      <c r="C1590">
        <v>191796233</v>
      </c>
      <c r="D1590" t="s">
        <v>102</v>
      </c>
      <c r="E1590" t="s">
        <v>9950</v>
      </c>
      <c r="F1590" t="s">
        <v>13</v>
      </c>
      <c r="G1590" t="s">
        <v>14</v>
      </c>
      <c r="H1590">
        <v>30000000</v>
      </c>
      <c r="I1590">
        <v>1995</v>
      </c>
      <c r="J1590">
        <v>8.3000000000000007</v>
      </c>
      <c r="K1590" t="s">
        <v>340</v>
      </c>
      <c r="L1590" t="s">
        <v>4022</v>
      </c>
      <c r="M1590" t="s">
        <v>600</v>
      </c>
      <c r="N1590" t="s">
        <v>6304</v>
      </c>
      <c r="O1590" t="s">
        <v>455</v>
      </c>
    </row>
    <row r="1591" spans="1:15" x14ac:dyDescent="0.3">
      <c r="A1591" t="s">
        <v>576</v>
      </c>
      <c r="B1591">
        <v>116</v>
      </c>
      <c r="C1591">
        <v>121248145</v>
      </c>
      <c r="D1591" t="s">
        <v>1197</v>
      </c>
      <c r="E1591" t="s">
        <v>9951</v>
      </c>
      <c r="F1591" t="s">
        <v>13</v>
      </c>
      <c r="G1591" t="s">
        <v>14</v>
      </c>
      <c r="H1591">
        <v>25000000</v>
      </c>
      <c r="I1591">
        <v>1994</v>
      </c>
      <c r="J1591">
        <v>7.2</v>
      </c>
      <c r="K1591" t="s">
        <v>476</v>
      </c>
      <c r="L1591" t="s">
        <v>340</v>
      </c>
      <c r="M1591" t="s">
        <v>8356</v>
      </c>
      <c r="N1591" t="s">
        <v>3630</v>
      </c>
    </row>
    <row r="1592" spans="1:15" x14ac:dyDescent="0.3">
      <c r="A1592" t="s">
        <v>2853</v>
      </c>
      <c r="B1592">
        <v>104</v>
      </c>
      <c r="C1592">
        <v>125014030</v>
      </c>
      <c r="D1592" t="s">
        <v>80</v>
      </c>
      <c r="E1592" t="s">
        <v>9952</v>
      </c>
      <c r="F1592" t="s">
        <v>13</v>
      </c>
      <c r="G1592" t="s">
        <v>14</v>
      </c>
      <c r="H1592">
        <v>30000000</v>
      </c>
      <c r="I1592">
        <v>2012</v>
      </c>
      <c r="J1592">
        <v>6.8</v>
      </c>
      <c r="K1592" t="s">
        <v>1224</v>
      </c>
      <c r="L1592" t="s">
        <v>6856</v>
      </c>
    </row>
    <row r="1593" spans="1:15" x14ac:dyDescent="0.3">
      <c r="A1593" t="s">
        <v>2855</v>
      </c>
      <c r="B1593">
        <v>106</v>
      </c>
      <c r="C1593">
        <v>11854694</v>
      </c>
      <c r="D1593" t="s">
        <v>1224</v>
      </c>
      <c r="E1593" t="s">
        <v>9953</v>
      </c>
      <c r="F1593" t="s">
        <v>13</v>
      </c>
      <c r="G1593" t="s">
        <v>14</v>
      </c>
      <c r="H1593">
        <v>31000000</v>
      </c>
      <c r="I1593">
        <v>2010</v>
      </c>
      <c r="J1593">
        <v>6.5</v>
      </c>
      <c r="K1593" t="s">
        <v>1224</v>
      </c>
    </row>
    <row r="1594" spans="1:15" x14ac:dyDescent="0.3">
      <c r="A1594" t="s">
        <v>2762</v>
      </c>
      <c r="B1594">
        <v>120</v>
      </c>
      <c r="C1594">
        <v>115648585</v>
      </c>
      <c r="D1594" t="s">
        <v>587</v>
      </c>
      <c r="E1594" t="s">
        <v>9954</v>
      </c>
      <c r="F1594" t="s">
        <v>13</v>
      </c>
      <c r="G1594" t="s">
        <v>14</v>
      </c>
      <c r="H1594">
        <v>30000000</v>
      </c>
      <c r="I1594">
        <v>2000</v>
      </c>
      <c r="J1594">
        <v>7.8</v>
      </c>
      <c r="K1594" t="s">
        <v>4657</v>
      </c>
      <c r="L1594" t="s">
        <v>1224</v>
      </c>
      <c r="M1594" t="s">
        <v>8359</v>
      </c>
    </row>
    <row r="1595" spans="1:15" x14ac:dyDescent="0.3">
      <c r="A1595" t="s">
        <v>470</v>
      </c>
      <c r="B1595">
        <v>135</v>
      </c>
      <c r="C1595">
        <v>122012643</v>
      </c>
      <c r="D1595" t="s">
        <v>19</v>
      </c>
      <c r="E1595" t="s">
        <v>9955</v>
      </c>
      <c r="F1595" t="s">
        <v>13</v>
      </c>
      <c r="G1595" t="s">
        <v>14</v>
      </c>
      <c r="H1595">
        <v>30000000</v>
      </c>
      <c r="I1595">
        <v>1990</v>
      </c>
      <c r="J1595">
        <v>7.6</v>
      </c>
      <c r="K1595" t="s">
        <v>476</v>
      </c>
      <c r="L1595" t="s">
        <v>340</v>
      </c>
      <c r="M1595" t="s">
        <v>3630</v>
      </c>
    </row>
    <row r="1596" spans="1:15" x14ac:dyDescent="0.3">
      <c r="A1596" t="s">
        <v>2484</v>
      </c>
      <c r="B1596">
        <v>132</v>
      </c>
      <c r="C1596">
        <v>116631310</v>
      </c>
      <c r="D1596" t="s">
        <v>555</v>
      </c>
      <c r="E1596" t="s">
        <v>9956</v>
      </c>
      <c r="F1596" t="s">
        <v>13</v>
      </c>
      <c r="G1596" t="s">
        <v>14</v>
      </c>
      <c r="H1596">
        <v>30000000</v>
      </c>
      <c r="I1596">
        <v>2013</v>
      </c>
      <c r="J1596">
        <v>7.2</v>
      </c>
      <c r="K1596" t="s">
        <v>4657</v>
      </c>
      <c r="L1596" t="s">
        <v>1224</v>
      </c>
    </row>
    <row r="1597" spans="1:15" x14ac:dyDescent="0.3">
      <c r="A1597" t="s">
        <v>1799</v>
      </c>
      <c r="B1597">
        <v>92</v>
      </c>
      <c r="C1597">
        <v>114324072</v>
      </c>
      <c r="D1597" t="s">
        <v>1401</v>
      </c>
      <c r="E1597" t="s">
        <v>9957</v>
      </c>
      <c r="F1597" t="s">
        <v>13</v>
      </c>
      <c r="G1597" t="s">
        <v>14</v>
      </c>
      <c r="H1597">
        <v>20000000</v>
      </c>
      <c r="I1597">
        <v>2004</v>
      </c>
      <c r="J1597">
        <v>6.7</v>
      </c>
      <c r="K1597" t="s">
        <v>600</v>
      </c>
      <c r="L1597" t="s">
        <v>8359</v>
      </c>
    </row>
    <row r="1598" spans="1:15" x14ac:dyDescent="0.3">
      <c r="A1598" t="s">
        <v>62</v>
      </c>
      <c r="B1598">
        <v>99</v>
      </c>
      <c r="C1598">
        <v>113502246</v>
      </c>
      <c r="D1598" t="s">
        <v>1003</v>
      </c>
      <c r="E1598" t="s">
        <v>9958</v>
      </c>
      <c r="F1598" t="s">
        <v>13</v>
      </c>
      <c r="G1598" t="s">
        <v>14</v>
      </c>
      <c r="H1598">
        <v>38000000</v>
      </c>
      <c r="I1598">
        <v>1991</v>
      </c>
      <c r="J1598">
        <v>6.8</v>
      </c>
      <c r="K1598" t="s">
        <v>600</v>
      </c>
      <c r="L1598" t="s">
        <v>455</v>
      </c>
    </row>
    <row r="1599" spans="1:15" x14ac:dyDescent="0.3">
      <c r="A1599" t="s">
        <v>1771</v>
      </c>
      <c r="B1599">
        <v>90</v>
      </c>
      <c r="C1599">
        <v>108360000</v>
      </c>
      <c r="D1599" t="s">
        <v>1504</v>
      </c>
      <c r="E1599" t="s">
        <v>9959</v>
      </c>
      <c r="F1599" t="s">
        <v>13</v>
      </c>
      <c r="G1599" t="s">
        <v>14</v>
      </c>
      <c r="H1599">
        <v>30000000</v>
      </c>
      <c r="I1599">
        <v>1995</v>
      </c>
      <c r="J1599">
        <v>6.3</v>
      </c>
      <c r="K1599" t="s">
        <v>340</v>
      </c>
      <c r="L1599" t="s">
        <v>600</v>
      </c>
    </row>
    <row r="1600" spans="1:15" x14ac:dyDescent="0.3">
      <c r="A1600" t="s">
        <v>1186</v>
      </c>
      <c r="B1600">
        <v>111</v>
      </c>
      <c r="C1600">
        <v>108244774</v>
      </c>
      <c r="D1600" t="s">
        <v>980</v>
      </c>
      <c r="E1600" t="s">
        <v>9960</v>
      </c>
      <c r="F1600" t="s">
        <v>13</v>
      </c>
      <c r="G1600" t="s">
        <v>14</v>
      </c>
      <c r="H1600">
        <v>37000000</v>
      </c>
      <c r="I1600">
        <v>2001</v>
      </c>
      <c r="J1600">
        <v>6.2</v>
      </c>
      <c r="K1600" t="s">
        <v>600</v>
      </c>
      <c r="L1600" t="s">
        <v>6304</v>
      </c>
      <c r="M1600" t="s">
        <v>6856</v>
      </c>
    </row>
    <row r="1601" spans="1:15" x14ac:dyDescent="0.3">
      <c r="A1601" t="s">
        <v>2636</v>
      </c>
      <c r="B1601">
        <v>103</v>
      </c>
      <c r="C1601">
        <v>105444419</v>
      </c>
      <c r="D1601" t="s">
        <v>600</v>
      </c>
      <c r="E1601" t="s">
        <v>9961</v>
      </c>
      <c r="F1601" t="s">
        <v>13</v>
      </c>
      <c r="G1601" t="s">
        <v>14</v>
      </c>
      <c r="H1601">
        <v>26000000</v>
      </c>
      <c r="I1601">
        <v>1996</v>
      </c>
      <c r="J1601">
        <v>6.2</v>
      </c>
      <c r="K1601" t="s">
        <v>600</v>
      </c>
    </row>
    <row r="1602" spans="1:15" x14ac:dyDescent="0.3">
      <c r="A1602" t="s">
        <v>245</v>
      </c>
      <c r="B1602">
        <v>127</v>
      </c>
      <c r="C1602">
        <v>100125340</v>
      </c>
      <c r="D1602" t="s">
        <v>780</v>
      </c>
      <c r="E1602" t="s">
        <v>9962</v>
      </c>
      <c r="F1602" t="s">
        <v>13</v>
      </c>
      <c r="G1602" t="s">
        <v>14</v>
      </c>
      <c r="H1602">
        <v>33000000</v>
      </c>
      <c r="I1602">
        <v>1995</v>
      </c>
      <c r="J1602">
        <v>8.6</v>
      </c>
      <c r="K1602" t="s">
        <v>8356</v>
      </c>
      <c r="L1602" t="s">
        <v>1224</v>
      </c>
      <c r="M1602" t="s">
        <v>8357</v>
      </c>
      <c r="N1602" t="s">
        <v>3630</v>
      </c>
    </row>
    <row r="1603" spans="1:15" x14ac:dyDescent="0.3">
      <c r="A1603" t="s">
        <v>496</v>
      </c>
      <c r="B1603">
        <v>112</v>
      </c>
      <c r="C1603">
        <v>115646235</v>
      </c>
      <c r="D1603" t="s">
        <v>1013</v>
      </c>
      <c r="E1603" t="s">
        <v>9963</v>
      </c>
      <c r="F1603" t="s">
        <v>13</v>
      </c>
      <c r="G1603" t="s">
        <v>2867</v>
      </c>
      <c r="H1603">
        <v>30000000</v>
      </c>
      <c r="I1603">
        <v>2009</v>
      </c>
      <c r="J1603">
        <v>8</v>
      </c>
      <c r="K1603" t="s">
        <v>476</v>
      </c>
      <c r="L1603" t="s">
        <v>4295</v>
      </c>
      <c r="M1603" t="s">
        <v>3630</v>
      </c>
    </row>
    <row r="1604" spans="1:15" x14ac:dyDescent="0.3">
      <c r="A1604" t="s">
        <v>2868</v>
      </c>
      <c r="B1604">
        <v>87</v>
      </c>
      <c r="C1604">
        <v>85416609</v>
      </c>
      <c r="D1604" t="s">
        <v>102</v>
      </c>
      <c r="E1604" t="s">
        <v>9964</v>
      </c>
      <c r="F1604" t="s">
        <v>13</v>
      </c>
      <c r="G1604" t="s">
        <v>14</v>
      </c>
      <c r="H1604">
        <v>30000000</v>
      </c>
      <c r="I1604">
        <v>2004</v>
      </c>
      <c r="J1604">
        <v>7</v>
      </c>
      <c r="K1604" t="s">
        <v>340</v>
      </c>
      <c r="L1604" t="s">
        <v>4022</v>
      </c>
      <c r="M1604" t="s">
        <v>600</v>
      </c>
      <c r="N1604" t="s">
        <v>6304</v>
      </c>
      <c r="O1604" t="s">
        <v>455</v>
      </c>
    </row>
    <row r="1605" spans="1:15" x14ac:dyDescent="0.3">
      <c r="A1605" t="s">
        <v>1327</v>
      </c>
      <c r="B1605">
        <v>138</v>
      </c>
      <c r="C1605">
        <v>90135191</v>
      </c>
      <c r="D1605" t="s">
        <v>780</v>
      </c>
      <c r="E1605" t="s">
        <v>9965</v>
      </c>
      <c r="F1605" t="s">
        <v>13</v>
      </c>
      <c r="G1605" t="s">
        <v>14</v>
      </c>
      <c r="H1605">
        <v>25000000</v>
      </c>
      <c r="I1605">
        <v>2003</v>
      </c>
      <c r="J1605">
        <v>8</v>
      </c>
      <c r="K1605" t="s">
        <v>8356</v>
      </c>
      <c r="L1605" t="s">
        <v>1224</v>
      </c>
      <c r="M1605" t="s">
        <v>8357</v>
      </c>
      <c r="N1605" t="s">
        <v>3630</v>
      </c>
    </row>
    <row r="1606" spans="1:15" x14ac:dyDescent="0.3">
      <c r="A1606" t="s">
        <v>1327</v>
      </c>
      <c r="B1606">
        <v>132</v>
      </c>
      <c r="C1606">
        <v>100422786</v>
      </c>
      <c r="D1606" t="s">
        <v>1356</v>
      </c>
      <c r="E1606" t="s">
        <v>9966</v>
      </c>
      <c r="F1606" t="s">
        <v>13</v>
      </c>
      <c r="G1606" t="s">
        <v>14</v>
      </c>
      <c r="H1606">
        <v>30000000</v>
      </c>
      <c r="I1606">
        <v>2004</v>
      </c>
      <c r="J1606">
        <v>8.1</v>
      </c>
      <c r="K1606" t="s">
        <v>1224</v>
      </c>
      <c r="L1606" t="s">
        <v>8359</v>
      </c>
    </row>
    <row r="1607" spans="1:15" x14ac:dyDescent="0.3">
      <c r="A1607" t="s">
        <v>1503</v>
      </c>
      <c r="B1607">
        <v>103</v>
      </c>
      <c r="C1607">
        <v>106694016</v>
      </c>
      <c r="D1607" t="s">
        <v>359</v>
      </c>
      <c r="E1607" t="s">
        <v>9967</v>
      </c>
      <c r="F1607" t="s">
        <v>13</v>
      </c>
      <c r="G1607" t="s">
        <v>14</v>
      </c>
      <c r="H1607">
        <v>30000000</v>
      </c>
      <c r="I1607">
        <v>1999</v>
      </c>
      <c r="J1607">
        <v>6.7</v>
      </c>
      <c r="K1607" t="s">
        <v>600</v>
      </c>
      <c r="L1607" t="s">
        <v>8356</v>
      </c>
    </row>
    <row r="1608" spans="1:15" x14ac:dyDescent="0.3">
      <c r="A1608" t="s">
        <v>2269</v>
      </c>
      <c r="B1608">
        <v>123</v>
      </c>
      <c r="C1608">
        <v>64286</v>
      </c>
      <c r="D1608" t="s">
        <v>80</v>
      </c>
      <c r="E1608" t="s">
        <v>9968</v>
      </c>
      <c r="F1608" t="s">
        <v>13</v>
      </c>
      <c r="G1608" t="s">
        <v>14</v>
      </c>
      <c r="H1608">
        <v>29000000</v>
      </c>
      <c r="I1608">
        <v>2004</v>
      </c>
      <c r="J1608">
        <v>7.9</v>
      </c>
      <c r="K1608" t="s">
        <v>1224</v>
      </c>
      <c r="L1608" t="s">
        <v>6856</v>
      </c>
    </row>
    <row r="1609" spans="1:15" x14ac:dyDescent="0.3">
      <c r="A1609" t="s">
        <v>2218</v>
      </c>
      <c r="B1609">
        <v>111</v>
      </c>
      <c r="C1609">
        <v>76806312</v>
      </c>
      <c r="D1609" t="s">
        <v>606</v>
      </c>
      <c r="E1609" t="s">
        <v>9969</v>
      </c>
      <c r="F1609" t="s">
        <v>13</v>
      </c>
      <c r="G1609" t="s">
        <v>14</v>
      </c>
      <c r="H1609">
        <v>30000000</v>
      </c>
      <c r="I1609">
        <v>2008</v>
      </c>
      <c r="J1609">
        <v>6.1</v>
      </c>
      <c r="K1609" t="s">
        <v>600</v>
      </c>
      <c r="L1609" t="s">
        <v>6856</v>
      </c>
    </row>
    <row r="1610" spans="1:15" x14ac:dyDescent="0.3">
      <c r="A1610" t="s">
        <v>604</v>
      </c>
      <c r="B1610">
        <v>102</v>
      </c>
      <c r="C1610">
        <v>79566871</v>
      </c>
      <c r="D1610" t="s">
        <v>2875</v>
      </c>
      <c r="E1610" t="s">
        <v>9970</v>
      </c>
      <c r="F1610" t="s">
        <v>13</v>
      </c>
      <c r="G1610" t="s">
        <v>14</v>
      </c>
      <c r="H1610">
        <v>30000000</v>
      </c>
      <c r="I1610">
        <v>2009</v>
      </c>
      <c r="J1610">
        <v>4.2</v>
      </c>
      <c r="K1610" t="s">
        <v>600</v>
      </c>
      <c r="L1610" t="s">
        <v>1224</v>
      </c>
      <c r="M1610" t="s">
        <v>6304</v>
      </c>
      <c r="N1610" t="s">
        <v>4189</v>
      </c>
      <c r="O1610" t="s">
        <v>6856</v>
      </c>
    </row>
    <row r="1611" spans="1:15" x14ac:dyDescent="0.3">
      <c r="A1611" t="s">
        <v>2877</v>
      </c>
      <c r="B1611">
        <v>78</v>
      </c>
      <c r="C1611">
        <v>76501438</v>
      </c>
      <c r="D1611" t="s">
        <v>726</v>
      </c>
      <c r="E1611" t="s">
        <v>9971</v>
      </c>
      <c r="F1611" t="s">
        <v>13</v>
      </c>
      <c r="G1611" t="s">
        <v>275</v>
      </c>
      <c r="H1611">
        <v>30000000</v>
      </c>
      <c r="I1611">
        <v>2000</v>
      </c>
      <c r="J1611">
        <v>6.1</v>
      </c>
      <c r="K1611" t="s">
        <v>340</v>
      </c>
      <c r="L1611" t="s">
        <v>4022</v>
      </c>
      <c r="M1611" t="s">
        <v>600</v>
      </c>
      <c r="N1611" t="s">
        <v>6304</v>
      </c>
      <c r="O1611" t="s">
        <v>6856</v>
      </c>
    </row>
    <row r="1612" spans="1:15" x14ac:dyDescent="0.3">
      <c r="A1612" t="s">
        <v>2176</v>
      </c>
      <c r="B1612">
        <v>132</v>
      </c>
      <c r="C1612">
        <v>74787599</v>
      </c>
      <c r="D1612" t="s">
        <v>80</v>
      </c>
      <c r="E1612" t="s">
        <v>9972</v>
      </c>
      <c r="F1612" t="s">
        <v>13</v>
      </c>
      <c r="G1612" t="s">
        <v>14</v>
      </c>
      <c r="H1612">
        <v>30000000</v>
      </c>
      <c r="I1612">
        <v>1991</v>
      </c>
      <c r="J1612">
        <v>6.6</v>
      </c>
      <c r="K1612" t="s">
        <v>1224</v>
      </c>
      <c r="L1612" t="s">
        <v>6856</v>
      </c>
    </row>
    <row r="1613" spans="1:15" x14ac:dyDescent="0.3">
      <c r="A1613" t="s">
        <v>361</v>
      </c>
      <c r="B1613">
        <v>133</v>
      </c>
      <c r="C1613">
        <v>66528842</v>
      </c>
      <c r="D1613" t="s">
        <v>2716</v>
      </c>
      <c r="E1613" t="s">
        <v>9973</v>
      </c>
      <c r="F1613" t="s">
        <v>13</v>
      </c>
      <c r="G1613" t="s">
        <v>14</v>
      </c>
      <c r="H1613">
        <v>30000000</v>
      </c>
      <c r="I1613">
        <v>1994</v>
      </c>
      <c r="J1613">
        <v>7.5</v>
      </c>
      <c r="K1613" t="s">
        <v>1224</v>
      </c>
      <c r="L1613" t="s">
        <v>6856</v>
      </c>
      <c r="M1613" t="s">
        <v>8358</v>
      </c>
      <c r="N1613" t="s">
        <v>5244</v>
      </c>
    </row>
    <row r="1614" spans="1:15" x14ac:dyDescent="0.3">
      <c r="A1614" t="s">
        <v>2881</v>
      </c>
      <c r="B1614">
        <v>108</v>
      </c>
      <c r="C1614">
        <v>83813460</v>
      </c>
      <c r="D1614" t="s">
        <v>80</v>
      </c>
      <c r="E1614" t="s">
        <v>9974</v>
      </c>
      <c r="F1614" t="s">
        <v>13</v>
      </c>
      <c r="G1614" t="s">
        <v>14</v>
      </c>
      <c r="H1614">
        <v>25000000</v>
      </c>
      <c r="I1614">
        <v>2009</v>
      </c>
      <c r="J1614">
        <v>7.4</v>
      </c>
      <c r="K1614" t="s">
        <v>1224</v>
      </c>
      <c r="L1614" t="s">
        <v>6856</v>
      </c>
    </row>
    <row r="1615" spans="1:15" x14ac:dyDescent="0.3">
      <c r="A1615" t="s">
        <v>2883</v>
      </c>
      <c r="B1615">
        <v>125</v>
      </c>
      <c r="C1615">
        <v>65010106</v>
      </c>
      <c r="D1615" t="s">
        <v>912</v>
      </c>
      <c r="E1615" t="s">
        <v>9975</v>
      </c>
      <c r="F1615" t="s">
        <v>13</v>
      </c>
      <c r="G1615" t="s">
        <v>14</v>
      </c>
      <c r="H1615">
        <v>30000000</v>
      </c>
      <c r="I1615">
        <v>2002</v>
      </c>
      <c r="J1615">
        <v>7.2</v>
      </c>
      <c r="K1615" t="s">
        <v>600</v>
      </c>
      <c r="L1615" t="s">
        <v>1224</v>
      </c>
    </row>
    <row r="1616" spans="1:15" x14ac:dyDescent="0.3">
      <c r="A1616" t="s">
        <v>2885</v>
      </c>
      <c r="B1616">
        <v>98</v>
      </c>
      <c r="C1616">
        <v>66359959</v>
      </c>
      <c r="D1616" t="s">
        <v>2886</v>
      </c>
      <c r="E1616" t="s">
        <v>9976</v>
      </c>
      <c r="F1616" t="s">
        <v>13</v>
      </c>
      <c r="G1616" t="s">
        <v>14</v>
      </c>
      <c r="H1616">
        <v>35000000</v>
      </c>
      <c r="I1616">
        <v>2013</v>
      </c>
      <c r="J1616">
        <v>6.9</v>
      </c>
      <c r="K1616" t="s">
        <v>600</v>
      </c>
      <c r="L1616" t="s">
        <v>2271</v>
      </c>
      <c r="M1616" t="s">
        <v>6856</v>
      </c>
    </row>
    <row r="1617" spans="1:15" x14ac:dyDescent="0.3">
      <c r="A1617" t="s">
        <v>2888</v>
      </c>
      <c r="B1617">
        <v>119</v>
      </c>
      <c r="C1617">
        <v>66468315</v>
      </c>
      <c r="D1617" t="s">
        <v>1965</v>
      </c>
      <c r="E1617" t="s">
        <v>9977</v>
      </c>
      <c r="F1617" t="s">
        <v>13</v>
      </c>
      <c r="G1617" t="s">
        <v>14</v>
      </c>
      <c r="H1617">
        <v>30000000</v>
      </c>
      <c r="I1617">
        <v>2012</v>
      </c>
      <c r="J1617">
        <v>7.4</v>
      </c>
      <c r="K1617" t="s">
        <v>476</v>
      </c>
      <c r="L1617" t="s">
        <v>8356</v>
      </c>
      <c r="M1617" t="s">
        <v>1224</v>
      </c>
      <c r="N1617" t="s">
        <v>4295</v>
      </c>
      <c r="O1617" t="s">
        <v>3630</v>
      </c>
    </row>
    <row r="1618" spans="1:15" x14ac:dyDescent="0.3">
      <c r="A1618" t="s">
        <v>75</v>
      </c>
      <c r="B1618">
        <v>87</v>
      </c>
      <c r="C1618">
        <v>64172251</v>
      </c>
      <c r="D1618" t="s">
        <v>1003</v>
      </c>
      <c r="E1618" t="s">
        <v>9978</v>
      </c>
      <c r="F1618" t="s">
        <v>13</v>
      </c>
      <c r="G1618" t="s">
        <v>14</v>
      </c>
      <c r="H1618">
        <v>30000000</v>
      </c>
      <c r="I1618">
        <v>2001</v>
      </c>
      <c r="J1618">
        <v>5.4</v>
      </c>
      <c r="K1618" t="s">
        <v>600</v>
      </c>
      <c r="L1618" t="s">
        <v>455</v>
      </c>
    </row>
    <row r="1619" spans="1:15" x14ac:dyDescent="0.3">
      <c r="A1619" t="s">
        <v>2891</v>
      </c>
      <c r="B1619">
        <v>91</v>
      </c>
      <c r="C1619">
        <v>66600000</v>
      </c>
      <c r="D1619" t="s">
        <v>1408</v>
      </c>
      <c r="E1619" t="s">
        <v>9979</v>
      </c>
      <c r="F1619" t="s">
        <v>13</v>
      </c>
      <c r="G1619" t="s">
        <v>133</v>
      </c>
      <c r="H1619">
        <v>30000000</v>
      </c>
      <c r="I1619">
        <v>1995</v>
      </c>
      <c r="J1619">
        <v>6.8</v>
      </c>
      <c r="K1619" t="s">
        <v>600</v>
      </c>
      <c r="L1619" t="s">
        <v>1224</v>
      </c>
      <c r="M1619" t="s">
        <v>6304</v>
      </c>
    </row>
    <row r="1620" spans="1:15" x14ac:dyDescent="0.3">
      <c r="A1620" t="s">
        <v>1407</v>
      </c>
      <c r="B1620">
        <v>100</v>
      </c>
      <c r="C1620">
        <v>63536011</v>
      </c>
      <c r="D1620" t="s">
        <v>507</v>
      </c>
      <c r="E1620" t="s">
        <v>9980</v>
      </c>
      <c r="F1620" t="s">
        <v>13</v>
      </c>
      <c r="G1620" t="s">
        <v>14</v>
      </c>
      <c r="H1620">
        <v>30000000</v>
      </c>
      <c r="I1620">
        <v>2012</v>
      </c>
      <c r="J1620">
        <v>6.3</v>
      </c>
      <c r="K1620" t="s">
        <v>600</v>
      </c>
      <c r="L1620" t="s">
        <v>1224</v>
      </c>
      <c r="M1620" t="s">
        <v>6856</v>
      </c>
    </row>
    <row r="1621" spans="1:15" x14ac:dyDescent="0.3">
      <c r="A1621" t="s">
        <v>2275</v>
      </c>
      <c r="B1621">
        <v>118</v>
      </c>
      <c r="C1621">
        <v>62877175</v>
      </c>
      <c r="D1621" t="s">
        <v>507</v>
      </c>
      <c r="E1621" t="s">
        <v>9981</v>
      </c>
      <c r="F1621" t="s">
        <v>13</v>
      </c>
      <c r="G1621" t="s">
        <v>14</v>
      </c>
      <c r="H1621">
        <v>30000000</v>
      </c>
      <c r="I1621">
        <v>2008</v>
      </c>
      <c r="J1621">
        <v>7.2</v>
      </c>
      <c r="K1621" t="s">
        <v>600</v>
      </c>
      <c r="L1621" t="s">
        <v>1224</v>
      </c>
      <c r="M1621" t="s">
        <v>6856</v>
      </c>
    </row>
    <row r="1622" spans="1:15" x14ac:dyDescent="0.3">
      <c r="A1622" t="s">
        <v>8351</v>
      </c>
      <c r="B1622">
        <v>44</v>
      </c>
      <c r="C1622" t="s">
        <v>8351</v>
      </c>
      <c r="D1622" t="s">
        <v>1356</v>
      </c>
      <c r="E1622" t="s">
        <v>9982</v>
      </c>
      <c r="F1622" t="s">
        <v>13</v>
      </c>
      <c r="G1622" t="s">
        <v>14</v>
      </c>
      <c r="H1622" t="s">
        <v>8351</v>
      </c>
      <c r="I1622" t="s">
        <v>8351</v>
      </c>
      <c r="J1622">
        <v>8.6999999999999993</v>
      </c>
      <c r="K1622" t="s">
        <v>1224</v>
      </c>
      <c r="L1622" t="s">
        <v>8359</v>
      </c>
    </row>
    <row r="1623" spans="1:15" x14ac:dyDescent="0.3">
      <c r="A1623" t="s">
        <v>1057</v>
      </c>
      <c r="B1623">
        <v>109</v>
      </c>
      <c r="C1623">
        <v>74484168</v>
      </c>
      <c r="D1623" t="s">
        <v>401</v>
      </c>
      <c r="E1623" t="s">
        <v>9983</v>
      </c>
      <c r="F1623" t="s">
        <v>13</v>
      </c>
      <c r="G1623" t="s">
        <v>14</v>
      </c>
      <c r="H1623">
        <v>45000000</v>
      </c>
      <c r="I1623">
        <v>2005</v>
      </c>
      <c r="J1623">
        <v>6.9</v>
      </c>
      <c r="K1623" t="s">
        <v>476</v>
      </c>
      <c r="L1623" t="s">
        <v>8356</v>
      </c>
      <c r="M1623" t="s">
        <v>1224</v>
      </c>
      <c r="N1623" t="s">
        <v>8357</v>
      </c>
      <c r="O1623" t="s">
        <v>3630</v>
      </c>
    </row>
    <row r="1624" spans="1:15" x14ac:dyDescent="0.3">
      <c r="A1624" t="s">
        <v>2897</v>
      </c>
      <c r="B1624">
        <v>99</v>
      </c>
      <c r="C1624">
        <v>60269340</v>
      </c>
      <c r="D1624" t="s">
        <v>606</v>
      </c>
      <c r="E1624" t="s">
        <v>9984</v>
      </c>
      <c r="F1624" t="s">
        <v>13</v>
      </c>
      <c r="G1624" t="s">
        <v>14</v>
      </c>
      <c r="H1624">
        <v>30000000</v>
      </c>
      <c r="I1624">
        <v>2008</v>
      </c>
      <c r="J1624">
        <v>6</v>
      </c>
      <c r="K1624" t="s">
        <v>600</v>
      </c>
      <c r="L1624" t="s">
        <v>6856</v>
      </c>
    </row>
    <row r="1625" spans="1:15" x14ac:dyDescent="0.3">
      <c r="A1625" t="s">
        <v>2899</v>
      </c>
      <c r="B1625">
        <v>114</v>
      </c>
      <c r="C1625">
        <v>60033780</v>
      </c>
      <c r="D1625" t="s">
        <v>80</v>
      </c>
      <c r="E1625" t="s">
        <v>9985</v>
      </c>
      <c r="F1625" t="s">
        <v>13</v>
      </c>
      <c r="G1625" t="s">
        <v>14</v>
      </c>
      <c r="H1625">
        <v>30000000</v>
      </c>
      <c r="I1625">
        <v>1998</v>
      </c>
      <c r="J1625">
        <v>5.9</v>
      </c>
      <c r="K1625" t="s">
        <v>1224</v>
      </c>
      <c r="L1625" t="s">
        <v>6856</v>
      </c>
    </row>
    <row r="1626" spans="1:15" x14ac:dyDescent="0.3">
      <c r="A1626" t="s">
        <v>923</v>
      </c>
      <c r="B1626">
        <v>89</v>
      </c>
      <c r="C1626">
        <v>58715510</v>
      </c>
      <c r="D1626" t="s">
        <v>606</v>
      </c>
      <c r="E1626" t="s">
        <v>9986</v>
      </c>
      <c r="F1626" t="s">
        <v>13</v>
      </c>
      <c r="G1626" t="s">
        <v>14</v>
      </c>
      <c r="H1626">
        <v>30000000</v>
      </c>
      <c r="I1626">
        <v>2009</v>
      </c>
      <c r="J1626">
        <v>5.4</v>
      </c>
      <c r="K1626" t="s">
        <v>600</v>
      </c>
      <c r="L1626" t="s">
        <v>6856</v>
      </c>
    </row>
    <row r="1627" spans="1:15" x14ac:dyDescent="0.3">
      <c r="A1627" t="s">
        <v>1002</v>
      </c>
      <c r="B1627">
        <v>95</v>
      </c>
      <c r="C1627">
        <v>58156435</v>
      </c>
      <c r="D1627" t="s">
        <v>895</v>
      </c>
      <c r="E1627" t="s">
        <v>9987</v>
      </c>
      <c r="F1627" t="s">
        <v>13</v>
      </c>
      <c r="G1627" t="s">
        <v>14</v>
      </c>
      <c r="H1627">
        <v>19000000</v>
      </c>
      <c r="I1627">
        <v>2004</v>
      </c>
      <c r="J1627">
        <v>5.9</v>
      </c>
      <c r="K1627" t="s">
        <v>340</v>
      </c>
      <c r="L1627" t="s">
        <v>600</v>
      </c>
      <c r="M1627" t="s">
        <v>8357</v>
      </c>
    </row>
    <row r="1628" spans="1:15" x14ac:dyDescent="0.3">
      <c r="A1628" t="s">
        <v>923</v>
      </c>
      <c r="B1628">
        <v>98</v>
      </c>
      <c r="C1628">
        <v>56044241</v>
      </c>
      <c r="D1628" t="s">
        <v>1306</v>
      </c>
      <c r="E1628" t="s">
        <v>9988</v>
      </c>
      <c r="F1628" t="s">
        <v>13</v>
      </c>
      <c r="G1628" t="s">
        <v>14</v>
      </c>
      <c r="H1628">
        <v>37000000</v>
      </c>
      <c r="I1628">
        <v>2004</v>
      </c>
      <c r="J1628">
        <v>6.1</v>
      </c>
      <c r="K1628" t="s">
        <v>600</v>
      </c>
      <c r="L1628" t="s">
        <v>455</v>
      </c>
      <c r="M1628" t="s">
        <v>6856</v>
      </c>
    </row>
    <row r="1629" spans="1:15" x14ac:dyDescent="0.3">
      <c r="A1629" t="s">
        <v>1428</v>
      </c>
      <c r="B1629">
        <v>94</v>
      </c>
      <c r="C1629">
        <v>56816662</v>
      </c>
      <c r="D1629" t="s">
        <v>1306</v>
      </c>
      <c r="E1629" t="s">
        <v>9989</v>
      </c>
      <c r="F1629" t="s">
        <v>13</v>
      </c>
      <c r="G1629" t="s">
        <v>1284</v>
      </c>
      <c r="H1629">
        <v>17000000</v>
      </c>
      <c r="I1629">
        <v>2011</v>
      </c>
      <c r="J1629">
        <v>7.7</v>
      </c>
      <c r="K1629" t="s">
        <v>600</v>
      </c>
      <c r="L1629" t="s">
        <v>455</v>
      </c>
      <c r="M1629" t="s">
        <v>6856</v>
      </c>
    </row>
    <row r="1630" spans="1:15" x14ac:dyDescent="0.3">
      <c r="A1630" t="s">
        <v>2905</v>
      </c>
      <c r="B1630">
        <v>85</v>
      </c>
      <c r="C1630">
        <v>64238770</v>
      </c>
      <c r="D1630" t="s">
        <v>166</v>
      </c>
      <c r="E1630" t="s">
        <v>9990</v>
      </c>
      <c r="F1630" t="s">
        <v>13</v>
      </c>
      <c r="G1630" t="s">
        <v>100</v>
      </c>
      <c r="H1630">
        <v>42000000</v>
      </c>
      <c r="I1630">
        <v>2014</v>
      </c>
      <c r="J1630">
        <v>5.8</v>
      </c>
      <c r="K1630" t="s">
        <v>340</v>
      </c>
      <c r="L1630" t="s">
        <v>4022</v>
      </c>
      <c r="M1630" t="s">
        <v>600</v>
      </c>
      <c r="N1630" t="s">
        <v>6304</v>
      </c>
    </row>
    <row r="1631" spans="1:15" x14ac:dyDescent="0.3">
      <c r="A1631" t="s">
        <v>2907</v>
      </c>
      <c r="B1631">
        <v>124</v>
      </c>
      <c r="C1631">
        <v>52937130</v>
      </c>
      <c r="D1631" t="s">
        <v>621</v>
      </c>
      <c r="E1631" t="s">
        <v>9991</v>
      </c>
      <c r="F1631" t="s">
        <v>13</v>
      </c>
      <c r="G1631" t="s">
        <v>14</v>
      </c>
      <c r="H1631">
        <v>30000000</v>
      </c>
      <c r="I1631">
        <v>2001</v>
      </c>
      <c r="J1631">
        <v>7.6</v>
      </c>
      <c r="K1631" t="s">
        <v>4657</v>
      </c>
      <c r="L1631" t="s">
        <v>8356</v>
      </c>
      <c r="M1631" t="s">
        <v>1224</v>
      </c>
    </row>
    <row r="1632" spans="1:15" x14ac:dyDescent="0.3">
      <c r="A1632" t="s">
        <v>2478</v>
      </c>
      <c r="B1632">
        <v>131</v>
      </c>
      <c r="C1632">
        <v>52799004</v>
      </c>
      <c r="D1632" t="s">
        <v>80</v>
      </c>
      <c r="E1632" t="s">
        <v>9992</v>
      </c>
      <c r="F1632" t="s">
        <v>13</v>
      </c>
      <c r="G1632" t="s">
        <v>14</v>
      </c>
      <c r="H1632">
        <v>55000000</v>
      </c>
      <c r="I1632">
        <v>1999</v>
      </c>
      <c r="J1632">
        <v>6.1</v>
      </c>
      <c r="K1632" t="s">
        <v>1224</v>
      </c>
      <c r="L1632" t="s">
        <v>6856</v>
      </c>
    </row>
    <row r="1633" spans="1:16" x14ac:dyDescent="0.3">
      <c r="A1633" t="s">
        <v>2910</v>
      </c>
      <c r="B1633">
        <v>107</v>
      </c>
      <c r="C1633">
        <v>55210049</v>
      </c>
      <c r="D1633" t="s">
        <v>85</v>
      </c>
      <c r="E1633" t="s">
        <v>9993</v>
      </c>
      <c r="F1633" t="s">
        <v>13</v>
      </c>
      <c r="G1633" t="s">
        <v>14</v>
      </c>
      <c r="H1633">
        <v>27800000</v>
      </c>
      <c r="I1633">
        <v>1989</v>
      </c>
      <c r="J1633">
        <v>5.4</v>
      </c>
      <c r="K1633" t="s">
        <v>476</v>
      </c>
      <c r="L1633" t="s">
        <v>340</v>
      </c>
      <c r="M1633" t="s">
        <v>4295</v>
      </c>
      <c r="N1633" t="s">
        <v>3630</v>
      </c>
    </row>
    <row r="1634" spans="1:16" x14ac:dyDescent="0.3">
      <c r="A1634" t="s">
        <v>2101</v>
      </c>
      <c r="B1634">
        <v>99</v>
      </c>
      <c r="C1634">
        <v>51432423</v>
      </c>
      <c r="D1634" t="s">
        <v>2912</v>
      </c>
      <c r="E1634" t="s">
        <v>9994</v>
      </c>
      <c r="F1634" t="s">
        <v>13</v>
      </c>
      <c r="G1634" t="s">
        <v>14</v>
      </c>
      <c r="H1634">
        <v>30000000</v>
      </c>
      <c r="I1634">
        <v>2002</v>
      </c>
      <c r="J1634">
        <v>5.0999999999999996</v>
      </c>
      <c r="K1634" t="s">
        <v>600</v>
      </c>
      <c r="L1634" t="s">
        <v>6304</v>
      </c>
      <c r="M1634" t="s">
        <v>455</v>
      </c>
      <c r="N1634" t="s">
        <v>8359</v>
      </c>
    </row>
    <row r="1635" spans="1:16" x14ac:dyDescent="0.3">
      <c r="A1635" t="s">
        <v>892</v>
      </c>
      <c r="B1635">
        <v>83</v>
      </c>
      <c r="C1635">
        <v>51109400</v>
      </c>
      <c r="D1635" t="s">
        <v>359</v>
      </c>
      <c r="E1635" t="s">
        <v>9995</v>
      </c>
      <c r="F1635" t="s">
        <v>13</v>
      </c>
      <c r="G1635" t="s">
        <v>14</v>
      </c>
      <c r="H1635">
        <v>30000000</v>
      </c>
      <c r="I1635">
        <v>1994</v>
      </c>
      <c r="J1635">
        <v>6.4</v>
      </c>
      <c r="K1635" t="s">
        <v>600</v>
      </c>
      <c r="L1635" t="s">
        <v>8356</v>
      </c>
    </row>
    <row r="1636" spans="1:16" x14ac:dyDescent="0.3">
      <c r="A1636" t="s">
        <v>2182</v>
      </c>
      <c r="B1636">
        <v>131</v>
      </c>
      <c r="C1636">
        <v>50300000</v>
      </c>
      <c r="D1636" t="s">
        <v>19</v>
      </c>
      <c r="E1636" t="s">
        <v>9996</v>
      </c>
      <c r="F1636" t="s">
        <v>13</v>
      </c>
      <c r="G1636" t="s">
        <v>21</v>
      </c>
      <c r="H1636">
        <v>30000000</v>
      </c>
      <c r="I1636">
        <v>1985</v>
      </c>
      <c r="J1636">
        <v>6.3</v>
      </c>
      <c r="K1636" t="s">
        <v>476</v>
      </c>
      <c r="L1636" t="s">
        <v>340</v>
      </c>
      <c r="M1636" t="s">
        <v>3630</v>
      </c>
    </row>
    <row r="1637" spans="1:16" x14ac:dyDescent="0.3">
      <c r="A1637" t="s">
        <v>2916</v>
      </c>
      <c r="B1637">
        <v>85</v>
      </c>
      <c r="C1637">
        <v>56068547</v>
      </c>
      <c r="D1637" t="s">
        <v>2917</v>
      </c>
      <c r="E1637" t="s">
        <v>9997</v>
      </c>
      <c r="F1637" t="s">
        <v>13</v>
      </c>
      <c r="G1637" t="s">
        <v>21</v>
      </c>
      <c r="H1637">
        <v>30000000</v>
      </c>
      <c r="I1637">
        <v>2005</v>
      </c>
      <c r="J1637">
        <v>7.5</v>
      </c>
      <c r="K1637" t="s">
        <v>4022</v>
      </c>
      <c r="L1637" t="s">
        <v>600</v>
      </c>
      <c r="M1637" t="s">
        <v>6304</v>
      </c>
      <c r="N1637" t="s">
        <v>8357</v>
      </c>
      <c r="O1637" t="s">
        <v>4295</v>
      </c>
    </row>
    <row r="1638" spans="1:16" x14ac:dyDescent="0.3">
      <c r="A1638" t="s">
        <v>1940</v>
      </c>
      <c r="B1638">
        <v>126</v>
      </c>
      <c r="C1638">
        <v>53680848</v>
      </c>
      <c r="D1638" t="s">
        <v>80</v>
      </c>
      <c r="E1638" t="s">
        <v>9998</v>
      </c>
      <c r="F1638" t="s">
        <v>13</v>
      </c>
      <c r="G1638" t="s">
        <v>14</v>
      </c>
      <c r="H1638">
        <v>30000000</v>
      </c>
      <c r="I1638">
        <v>2007</v>
      </c>
      <c r="J1638">
        <v>7.1</v>
      </c>
      <c r="K1638" t="s">
        <v>1224</v>
      </c>
      <c r="L1638" t="s">
        <v>6856</v>
      </c>
    </row>
    <row r="1639" spans="1:16" x14ac:dyDescent="0.3">
      <c r="A1639" t="s">
        <v>2361</v>
      </c>
      <c r="B1639">
        <v>102</v>
      </c>
      <c r="C1639">
        <v>49186871</v>
      </c>
      <c r="D1639" t="s">
        <v>2920</v>
      </c>
      <c r="E1639" t="s">
        <v>9999</v>
      </c>
      <c r="F1639" t="s">
        <v>13</v>
      </c>
      <c r="G1639" t="s">
        <v>14</v>
      </c>
      <c r="H1639" t="s">
        <v>8351</v>
      </c>
      <c r="I1639">
        <v>2005</v>
      </c>
      <c r="J1639">
        <v>5.2</v>
      </c>
      <c r="K1639" t="s">
        <v>340</v>
      </c>
      <c r="L1639" t="s">
        <v>600</v>
      </c>
      <c r="M1639" t="s">
        <v>1224</v>
      </c>
      <c r="N1639" t="s">
        <v>6304</v>
      </c>
      <c r="O1639" t="s">
        <v>8359</v>
      </c>
    </row>
    <row r="1640" spans="1:16" x14ac:dyDescent="0.3">
      <c r="A1640" t="s">
        <v>336</v>
      </c>
      <c r="B1640">
        <v>123</v>
      </c>
      <c r="C1640">
        <v>50921738</v>
      </c>
      <c r="D1640" t="s">
        <v>1715</v>
      </c>
      <c r="E1640" t="s">
        <v>10000</v>
      </c>
      <c r="F1640" t="s">
        <v>13</v>
      </c>
      <c r="G1640" t="s">
        <v>21</v>
      </c>
      <c r="H1640">
        <v>30000000</v>
      </c>
      <c r="I1640">
        <v>2007</v>
      </c>
      <c r="J1640">
        <v>7.8</v>
      </c>
      <c r="K1640" t="s">
        <v>1224</v>
      </c>
      <c r="L1640" t="s">
        <v>8357</v>
      </c>
      <c r="M1640" t="s">
        <v>6856</v>
      </c>
      <c r="N1640" t="s">
        <v>8358</v>
      </c>
    </row>
    <row r="1641" spans="1:16" x14ac:dyDescent="0.3">
      <c r="A1641" t="s">
        <v>923</v>
      </c>
      <c r="B1641">
        <v>105</v>
      </c>
      <c r="C1641">
        <v>53021560</v>
      </c>
      <c r="D1641" t="s">
        <v>507</v>
      </c>
      <c r="E1641" t="s">
        <v>10001</v>
      </c>
      <c r="F1641" t="s">
        <v>13</v>
      </c>
      <c r="G1641" t="s">
        <v>14</v>
      </c>
      <c r="H1641">
        <v>30000000</v>
      </c>
      <c r="I1641">
        <v>2010</v>
      </c>
      <c r="J1641">
        <v>6.5</v>
      </c>
      <c r="K1641" t="s">
        <v>600</v>
      </c>
      <c r="L1641" t="s">
        <v>1224</v>
      </c>
      <c r="M1641" t="s">
        <v>6856</v>
      </c>
    </row>
    <row r="1642" spans="1:16" x14ac:dyDescent="0.3">
      <c r="A1642" t="s">
        <v>71</v>
      </c>
      <c r="B1642">
        <v>125</v>
      </c>
      <c r="C1642">
        <v>45645204</v>
      </c>
      <c r="D1642" t="s">
        <v>123</v>
      </c>
      <c r="E1642" t="s">
        <v>10002</v>
      </c>
      <c r="F1642" t="s">
        <v>13</v>
      </c>
      <c r="G1642" t="s">
        <v>14</v>
      </c>
      <c r="H1642">
        <v>30000000</v>
      </c>
      <c r="I1642">
        <v>1989</v>
      </c>
      <c r="J1642">
        <v>6.6</v>
      </c>
      <c r="K1642" t="s">
        <v>476</v>
      </c>
      <c r="L1642" t="s">
        <v>8356</v>
      </c>
      <c r="M1642" t="s">
        <v>3630</v>
      </c>
    </row>
    <row r="1643" spans="1:16" x14ac:dyDescent="0.3">
      <c r="A1643" t="s">
        <v>1257</v>
      </c>
      <c r="B1643">
        <v>92</v>
      </c>
      <c r="C1643">
        <v>44328238</v>
      </c>
      <c r="D1643" t="s">
        <v>600</v>
      </c>
      <c r="E1643" t="s">
        <v>10003</v>
      </c>
      <c r="F1643" t="s">
        <v>13</v>
      </c>
      <c r="G1643" t="s">
        <v>14</v>
      </c>
      <c r="H1643" t="s">
        <v>8351</v>
      </c>
      <c r="I1643">
        <v>2012</v>
      </c>
      <c r="J1643">
        <v>5.0999999999999996</v>
      </c>
      <c r="K1643" t="s">
        <v>600</v>
      </c>
    </row>
    <row r="1644" spans="1:16" x14ac:dyDescent="0.3">
      <c r="A1644" t="s">
        <v>95</v>
      </c>
      <c r="B1644">
        <v>77</v>
      </c>
      <c r="C1644">
        <v>53337608</v>
      </c>
      <c r="D1644" t="s">
        <v>2926</v>
      </c>
      <c r="E1644" t="s">
        <v>10004</v>
      </c>
      <c r="F1644" t="s">
        <v>13</v>
      </c>
      <c r="G1644" t="s">
        <v>14</v>
      </c>
      <c r="H1644">
        <v>40000000</v>
      </c>
      <c r="I1644">
        <v>2005</v>
      </c>
      <c r="J1644">
        <v>7.4</v>
      </c>
      <c r="K1644" t="s">
        <v>4022</v>
      </c>
      <c r="L1644" t="s">
        <v>1224</v>
      </c>
      <c r="M1644" t="s">
        <v>6304</v>
      </c>
      <c r="N1644" t="s">
        <v>455</v>
      </c>
      <c r="O1644" t="s">
        <v>6060</v>
      </c>
      <c r="P1644" t="s">
        <v>6856</v>
      </c>
    </row>
    <row r="1645" spans="1:16" x14ac:dyDescent="0.3">
      <c r="A1645" t="s">
        <v>2928</v>
      </c>
      <c r="B1645">
        <v>118</v>
      </c>
      <c r="C1645">
        <v>42643187</v>
      </c>
      <c r="D1645" t="s">
        <v>587</v>
      </c>
      <c r="E1645" t="s">
        <v>10005</v>
      </c>
      <c r="F1645" t="s">
        <v>13</v>
      </c>
      <c r="G1645" t="s">
        <v>14</v>
      </c>
      <c r="H1645" t="s">
        <v>8351</v>
      </c>
      <c r="I1645">
        <v>2006</v>
      </c>
      <c r="J1645">
        <v>7.2</v>
      </c>
      <c r="K1645" t="s">
        <v>4657</v>
      </c>
      <c r="L1645" t="s">
        <v>1224</v>
      </c>
      <c r="M1645" t="s">
        <v>8359</v>
      </c>
    </row>
    <row r="1646" spans="1:16" x14ac:dyDescent="0.3">
      <c r="A1646" t="s">
        <v>2042</v>
      </c>
      <c r="B1646">
        <v>121</v>
      </c>
      <c r="C1646">
        <v>46875468</v>
      </c>
      <c r="D1646" t="s">
        <v>401</v>
      </c>
      <c r="E1646" t="s">
        <v>10006</v>
      </c>
      <c r="F1646" t="s">
        <v>13</v>
      </c>
      <c r="G1646" t="s">
        <v>14</v>
      </c>
      <c r="H1646">
        <v>30000000</v>
      </c>
      <c r="I1646">
        <v>2015</v>
      </c>
      <c r="J1646">
        <v>7.6</v>
      </c>
      <c r="K1646" t="s">
        <v>476</v>
      </c>
      <c r="L1646" t="s">
        <v>8356</v>
      </c>
      <c r="M1646" t="s">
        <v>1224</v>
      </c>
      <c r="N1646" t="s">
        <v>8357</v>
      </c>
      <c r="O1646" t="s">
        <v>3630</v>
      </c>
    </row>
    <row r="1647" spans="1:16" x14ac:dyDescent="0.3">
      <c r="A1647" t="s">
        <v>1110</v>
      </c>
      <c r="B1647">
        <v>124</v>
      </c>
      <c r="C1647">
        <v>52418902</v>
      </c>
      <c r="D1647" t="s">
        <v>1356</v>
      </c>
      <c r="E1647" t="s">
        <v>10007</v>
      </c>
      <c r="F1647" t="s">
        <v>13</v>
      </c>
      <c r="G1647" t="s">
        <v>14</v>
      </c>
      <c r="H1647">
        <v>30000000</v>
      </c>
      <c r="I1647">
        <v>2015</v>
      </c>
      <c r="J1647">
        <v>7.5</v>
      </c>
      <c r="K1647" t="s">
        <v>1224</v>
      </c>
      <c r="L1647" t="s">
        <v>8359</v>
      </c>
    </row>
    <row r="1648" spans="1:16" x14ac:dyDescent="0.3">
      <c r="A1648" t="s">
        <v>32</v>
      </c>
      <c r="B1648">
        <v>99</v>
      </c>
      <c r="C1648">
        <v>42057340</v>
      </c>
      <c r="D1648" t="s">
        <v>1970</v>
      </c>
      <c r="E1648" t="s">
        <v>10008</v>
      </c>
      <c r="F1648" t="s">
        <v>13</v>
      </c>
      <c r="G1648" t="s">
        <v>14</v>
      </c>
      <c r="H1648">
        <v>30000000</v>
      </c>
      <c r="I1648">
        <v>2009</v>
      </c>
      <c r="J1648">
        <v>6.6</v>
      </c>
      <c r="K1648" t="s">
        <v>2271</v>
      </c>
      <c r="L1648" t="s">
        <v>3630</v>
      </c>
    </row>
    <row r="1649" spans="1:15" x14ac:dyDescent="0.3">
      <c r="A1649" t="s">
        <v>2933</v>
      </c>
      <c r="B1649">
        <v>112</v>
      </c>
      <c r="C1649">
        <v>42478175</v>
      </c>
      <c r="D1649" t="s">
        <v>246</v>
      </c>
      <c r="E1649" t="s">
        <v>10009</v>
      </c>
      <c r="F1649" t="s">
        <v>13</v>
      </c>
      <c r="G1649" t="s">
        <v>14</v>
      </c>
      <c r="H1649">
        <v>25000000</v>
      </c>
      <c r="I1649">
        <v>2015</v>
      </c>
      <c r="J1649">
        <v>7.2</v>
      </c>
      <c r="K1649" t="s">
        <v>1224</v>
      </c>
      <c r="L1649" t="s">
        <v>455</v>
      </c>
      <c r="M1649" t="s">
        <v>6856</v>
      </c>
    </row>
    <row r="1650" spans="1:15" x14ac:dyDescent="0.3">
      <c r="A1650" t="s">
        <v>2935</v>
      </c>
      <c r="B1650">
        <v>111</v>
      </c>
      <c r="C1650">
        <v>41407470</v>
      </c>
      <c r="D1650" t="s">
        <v>1408</v>
      </c>
      <c r="E1650" t="s">
        <v>10010</v>
      </c>
      <c r="F1650" t="s">
        <v>13</v>
      </c>
      <c r="G1650" t="s">
        <v>14</v>
      </c>
      <c r="H1650">
        <v>30000000</v>
      </c>
      <c r="I1650">
        <v>2003</v>
      </c>
      <c r="J1650">
        <v>7.6</v>
      </c>
      <c r="K1650" t="s">
        <v>600</v>
      </c>
      <c r="L1650" t="s">
        <v>1224</v>
      </c>
      <c r="M1650" t="s">
        <v>6304</v>
      </c>
    </row>
    <row r="1651" spans="1:15" x14ac:dyDescent="0.3">
      <c r="A1651" t="s">
        <v>381</v>
      </c>
      <c r="B1651">
        <v>107</v>
      </c>
      <c r="C1651">
        <v>42385520</v>
      </c>
      <c r="D1651" t="s">
        <v>2752</v>
      </c>
      <c r="E1651" t="s">
        <v>10011</v>
      </c>
      <c r="F1651" t="s">
        <v>13</v>
      </c>
      <c r="G1651" t="s">
        <v>14</v>
      </c>
      <c r="H1651">
        <v>30000000</v>
      </c>
      <c r="I1651">
        <v>2010</v>
      </c>
      <c r="J1651">
        <v>6.2</v>
      </c>
      <c r="K1651" t="s">
        <v>1224</v>
      </c>
      <c r="L1651" t="s">
        <v>4189</v>
      </c>
      <c r="M1651" t="s">
        <v>6856</v>
      </c>
    </row>
    <row r="1652" spans="1:15" x14ac:dyDescent="0.3">
      <c r="A1652" t="s">
        <v>1920</v>
      </c>
      <c r="B1652">
        <v>104</v>
      </c>
      <c r="C1652">
        <v>40118420</v>
      </c>
      <c r="D1652" t="s">
        <v>1748</v>
      </c>
      <c r="E1652" t="s">
        <v>10012</v>
      </c>
      <c r="F1652" t="s">
        <v>13</v>
      </c>
      <c r="G1652" t="s">
        <v>14</v>
      </c>
      <c r="H1652">
        <v>30000000</v>
      </c>
      <c r="I1652">
        <v>2002</v>
      </c>
      <c r="J1652">
        <v>5.6</v>
      </c>
      <c r="K1652" t="s">
        <v>1224</v>
      </c>
      <c r="L1652" t="s">
        <v>6856</v>
      </c>
      <c r="M1652" t="s">
        <v>8359</v>
      </c>
    </row>
    <row r="1653" spans="1:15" x14ac:dyDescent="0.3">
      <c r="A1653" t="s">
        <v>48</v>
      </c>
      <c r="B1653">
        <v>113</v>
      </c>
      <c r="C1653">
        <v>40137776</v>
      </c>
      <c r="D1653" t="s">
        <v>899</v>
      </c>
      <c r="E1653" t="s">
        <v>10013</v>
      </c>
      <c r="F1653" t="s">
        <v>13</v>
      </c>
      <c r="G1653" t="s">
        <v>14</v>
      </c>
      <c r="H1653">
        <v>38000000</v>
      </c>
      <c r="I1653">
        <v>2006</v>
      </c>
      <c r="J1653">
        <v>7.6</v>
      </c>
      <c r="K1653" t="s">
        <v>600</v>
      </c>
      <c r="L1653" t="s">
        <v>1224</v>
      </c>
      <c r="M1653" t="s">
        <v>455</v>
      </c>
      <c r="N1653" t="s">
        <v>6856</v>
      </c>
    </row>
    <row r="1654" spans="1:15" x14ac:dyDescent="0.3">
      <c r="A1654" t="s">
        <v>1273</v>
      </c>
      <c r="B1654">
        <v>113</v>
      </c>
      <c r="C1654">
        <v>39568996</v>
      </c>
      <c r="D1654" t="s">
        <v>2271</v>
      </c>
      <c r="E1654" t="s">
        <v>10014</v>
      </c>
      <c r="F1654" t="s">
        <v>13</v>
      </c>
      <c r="G1654" t="s">
        <v>14</v>
      </c>
      <c r="H1654">
        <v>32000000</v>
      </c>
      <c r="I1654">
        <v>2007</v>
      </c>
      <c r="J1654">
        <v>6.6</v>
      </c>
      <c r="K1654" t="s">
        <v>2271</v>
      </c>
    </row>
    <row r="1655" spans="1:15" x14ac:dyDescent="0.3">
      <c r="A1655" t="s">
        <v>2941</v>
      </c>
      <c r="B1655">
        <v>95</v>
      </c>
      <c r="C1655">
        <v>42043633</v>
      </c>
      <c r="D1655" t="s">
        <v>959</v>
      </c>
      <c r="E1655" t="s">
        <v>10015</v>
      </c>
      <c r="F1655" t="s">
        <v>13</v>
      </c>
      <c r="G1655" t="s">
        <v>14</v>
      </c>
      <c r="H1655">
        <v>30000000</v>
      </c>
      <c r="I1655">
        <v>2012</v>
      </c>
      <c r="J1655">
        <v>7</v>
      </c>
      <c r="K1655" t="s">
        <v>455</v>
      </c>
      <c r="L1655" t="s">
        <v>2271</v>
      </c>
      <c r="M1655" t="s">
        <v>8357</v>
      </c>
      <c r="N1655" t="s">
        <v>3630</v>
      </c>
    </row>
    <row r="1656" spans="1:15" x14ac:dyDescent="0.3">
      <c r="A1656" t="s">
        <v>2943</v>
      </c>
      <c r="B1656">
        <v>86</v>
      </c>
      <c r="C1656">
        <v>38232624</v>
      </c>
      <c r="D1656" t="s">
        <v>600</v>
      </c>
      <c r="E1656" t="s">
        <v>10016</v>
      </c>
      <c r="F1656" t="s">
        <v>13</v>
      </c>
      <c r="G1656" t="s">
        <v>14</v>
      </c>
      <c r="H1656">
        <v>30000000</v>
      </c>
      <c r="I1656">
        <v>2008</v>
      </c>
      <c r="J1656">
        <v>2.7</v>
      </c>
      <c r="K1656" t="s">
        <v>600</v>
      </c>
    </row>
    <row r="1657" spans="1:15" x14ac:dyDescent="0.3">
      <c r="A1657" t="s">
        <v>877</v>
      </c>
      <c r="B1657">
        <v>126</v>
      </c>
      <c r="C1657">
        <v>38413606</v>
      </c>
      <c r="D1657" t="s">
        <v>150</v>
      </c>
      <c r="E1657" t="s">
        <v>10017</v>
      </c>
      <c r="F1657" t="s">
        <v>13</v>
      </c>
      <c r="G1657" t="s">
        <v>14</v>
      </c>
      <c r="H1657">
        <v>30000000</v>
      </c>
      <c r="I1657">
        <v>1988</v>
      </c>
      <c r="J1657">
        <v>7.6</v>
      </c>
      <c r="K1657" t="s">
        <v>476</v>
      </c>
      <c r="L1657" t="s">
        <v>600</v>
      </c>
      <c r="M1657" t="s">
        <v>8356</v>
      </c>
      <c r="N1657" t="s">
        <v>3630</v>
      </c>
    </row>
    <row r="1658" spans="1:15" x14ac:dyDescent="0.3">
      <c r="A1658" t="s">
        <v>935</v>
      </c>
      <c r="B1658">
        <v>101</v>
      </c>
      <c r="C1658">
        <v>38122105</v>
      </c>
      <c r="D1658" t="s">
        <v>502</v>
      </c>
      <c r="E1658" t="s">
        <v>10018</v>
      </c>
      <c r="F1658" t="s">
        <v>13</v>
      </c>
      <c r="G1658" t="s">
        <v>14</v>
      </c>
      <c r="H1658">
        <v>27000000</v>
      </c>
      <c r="I1658">
        <v>1987</v>
      </c>
      <c r="J1658">
        <v>6.6</v>
      </c>
      <c r="K1658" t="s">
        <v>476</v>
      </c>
      <c r="L1658" t="s">
        <v>8356</v>
      </c>
      <c r="M1658" t="s">
        <v>4295</v>
      </c>
      <c r="N1658" t="s">
        <v>3630</v>
      </c>
    </row>
    <row r="1659" spans="1:15" x14ac:dyDescent="0.3">
      <c r="A1659" t="s">
        <v>714</v>
      </c>
      <c r="B1659">
        <v>102</v>
      </c>
      <c r="C1659">
        <v>38747385</v>
      </c>
      <c r="D1659" t="s">
        <v>2947</v>
      </c>
      <c r="E1659" t="s">
        <v>10019</v>
      </c>
      <c r="F1659" t="s">
        <v>13</v>
      </c>
      <c r="G1659" t="s">
        <v>14</v>
      </c>
      <c r="H1659">
        <v>25000000</v>
      </c>
      <c r="I1659">
        <v>1986</v>
      </c>
      <c r="J1659">
        <v>6.9</v>
      </c>
      <c r="K1659" t="s">
        <v>600</v>
      </c>
      <c r="L1659" t="s">
        <v>2271</v>
      </c>
      <c r="M1659" t="s">
        <v>6060</v>
      </c>
      <c r="N1659" t="s">
        <v>4295</v>
      </c>
    </row>
    <row r="1660" spans="1:15" x14ac:dyDescent="0.3">
      <c r="A1660" t="s">
        <v>336</v>
      </c>
      <c r="B1660">
        <v>111</v>
      </c>
      <c r="C1660">
        <v>40247512</v>
      </c>
      <c r="D1660" t="s">
        <v>330</v>
      </c>
      <c r="E1660" t="s">
        <v>10020</v>
      </c>
      <c r="F1660" t="s">
        <v>13</v>
      </c>
      <c r="G1660" t="s">
        <v>14</v>
      </c>
      <c r="H1660">
        <v>30000000</v>
      </c>
      <c r="I1660">
        <v>2011</v>
      </c>
      <c r="J1660">
        <v>6.8</v>
      </c>
      <c r="K1660" t="s">
        <v>476</v>
      </c>
      <c r="L1660" t="s">
        <v>1224</v>
      </c>
      <c r="M1660" t="s">
        <v>3630</v>
      </c>
    </row>
    <row r="1661" spans="1:15" x14ac:dyDescent="0.3">
      <c r="A1661" t="s">
        <v>8351</v>
      </c>
      <c r="B1661">
        <v>60</v>
      </c>
      <c r="C1661" t="s">
        <v>8351</v>
      </c>
      <c r="D1661" t="s">
        <v>2836</v>
      </c>
      <c r="E1661" t="s">
        <v>10021</v>
      </c>
      <c r="F1661" t="s">
        <v>13</v>
      </c>
      <c r="G1661" t="s">
        <v>14</v>
      </c>
      <c r="H1661" t="s">
        <v>8351</v>
      </c>
      <c r="I1661" t="s">
        <v>8351</v>
      </c>
      <c r="J1661">
        <v>7.5</v>
      </c>
      <c r="K1661" t="s">
        <v>1224</v>
      </c>
      <c r="L1661" t="s">
        <v>8357</v>
      </c>
    </row>
    <row r="1662" spans="1:15" x14ac:dyDescent="0.3">
      <c r="A1662" t="s">
        <v>2951</v>
      </c>
      <c r="B1662">
        <v>95</v>
      </c>
      <c r="C1662">
        <v>35927406</v>
      </c>
      <c r="D1662" t="s">
        <v>98</v>
      </c>
      <c r="E1662" t="s">
        <v>10022</v>
      </c>
      <c r="F1662" t="s">
        <v>13</v>
      </c>
      <c r="G1662" t="s">
        <v>14</v>
      </c>
      <c r="H1662">
        <v>30000000</v>
      </c>
      <c r="I1662">
        <v>1997</v>
      </c>
      <c r="J1662">
        <v>3.7</v>
      </c>
      <c r="K1662" t="s">
        <v>476</v>
      </c>
      <c r="L1662" t="s">
        <v>340</v>
      </c>
      <c r="M1662" t="s">
        <v>455</v>
      </c>
      <c r="N1662" t="s">
        <v>4295</v>
      </c>
      <c r="O1662" t="s">
        <v>3630</v>
      </c>
    </row>
    <row r="1663" spans="1:15" x14ac:dyDescent="0.3">
      <c r="A1663" t="s">
        <v>118</v>
      </c>
      <c r="B1663">
        <v>98</v>
      </c>
      <c r="C1663">
        <v>35565975</v>
      </c>
      <c r="D1663" t="s">
        <v>507</v>
      </c>
      <c r="E1663" t="s">
        <v>10023</v>
      </c>
      <c r="F1663" t="s">
        <v>13</v>
      </c>
      <c r="G1663" t="s">
        <v>14</v>
      </c>
      <c r="H1663">
        <v>30000000</v>
      </c>
      <c r="I1663">
        <v>2011</v>
      </c>
      <c r="J1663">
        <v>6.1</v>
      </c>
      <c r="K1663" t="s">
        <v>600</v>
      </c>
      <c r="L1663" t="s">
        <v>1224</v>
      </c>
      <c r="M1663" t="s">
        <v>6856</v>
      </c>
    </row>
    <row r="1664" spans="1:15" x14ac:dyDescent="0.3">
      <c r="A1664" t="s">
        <v>2954</v>
      </c>
      <c r="B1664">
        <v>100</v>
      </c>
      <c r="C1664">
        <v>35266619</v>
      </c>
      <c r="D1664" t="s">
        <v>1796</v>
      </c>
      <c r="E1664" t="s">
        <v>10024</v>
      </c>
      <c r="F1664" t="s">
        <v>13</v>
      </c>
      <c r="G1664" t="s">
        <v>14</v>
      </c>
      <c r="H1664">
        <v>30000000</v>
      </c>
      <c r="I1664">
        <v>2013</v>
      </c>
      <c r="J1664">
        <v>5.9</v>
      </c>
      <c r="K1664" t="s">
        <v>1224</v>
      </c>
      <c r="L1664" t="s">
        <v>455</v>
      </c>
      <c r="M1664" t="s">
        <v>2271</v>
      </c>
    </row>
    <row r="1665" spans="1:17" x14ac:dyDescent="0.3">
      <c r="A1665" t="s">
        <v>2956</v>
      </c>
      <c r="B1665">
        <v>118</v>
      </c>
      <c r="C1665">
        <v>34703228</v>
      </c>
      <c r="D1665" t="s">
        <v>2203</v>
      </c>
      <c r="E1665" t="s">
        <v>10025</v>
      </c>
      <c r="F1665" t="s">
        <v>13</v>
      </c>
      <c r="G1665" t="s">
        <v>14</v>
      </c>
      <c r="H1665">
        <v>30000000</v>
      </c>
      <c r="I1665">
        <v>2006</v>
      </c>
      <c r="J1665">
        <v>6.7</v>
      </c>
      <c r="K1665" t="s">
        <v>1224</v>
      </c>
      <c r="L1665" t="s">
        <v>4189</v>
      </c>
    </row>
    <row r="1666" spans="1:17" x14ac:dyDescent="0.3">
      <c r="A1666" t="s">
        <v>8351</v>
      </c>
      <c r="B1666">
        <v>28</v>
      </c>
      <c r="C1666" t="s">
        <v>8351</v>
      </c>
      <c r="D1666" t="s">
        <v>912</v>
      </c>
      <c r="E1666" t="s">
        <v>10026</v>
      </c>
      <c r="F1666" t="s">
        <v>13</v>
      </c>
      <c r="G1666" t="s">
        <v>14</v>
      </c>
      <c r="H1666" t="s">
        <v>8351</v>
      </c>
      <c r="I1666" t="s">
        <v>8351</v>
      </c>
      <c r="J1666">
        <v>8.5</v>
      </c>
      <c r="K1666" t="s">
        <v>600</v>
      </c>
      <c r="L1666" t="s">
        <v>1224</v>
      </c>
    </row>
    <row r="1667" spans="1:17" x14ac:dyDescent="0.3">
      <c r="A1667" t="s">
        <v>2959</v>
      </c>
      <c r="B1667">
        <v>125</v>
      </c>
      <c r="C1667">
        <v>38432823</v>
      </c>
      <c r="D1667" t="s">
        <v>2960</v>
      </c>
      <c r="E1667" t="s">
        <v>10027</v>
      </c>
      <c r="F1667" t="s">
        <v>13</v>
      </c>
      <c r="G1667" t="s">
        <v>14</v>
      </c>
      <c r="H1667">
        <v>30000000</v>
      </c>
      <c r="I1667">
        <v>2006</v>
      </c>
      <c r="J1667">
        <v>6.9</v>
      </c>
      <c r="K1667" t="s">
        <v>8356</v>
      </c>
      <c r="L1667" t="s">
        <v>1224</v>
      </c>
      <c r="M1667" t="s">
        <v>8359</v>
      </c>
    </row>
    <row r="1668" spans="1:17" x14ac:dyDescent="0.3">
      <c r="A1668" t="s">
        <v>1639</v>
      </c>
      <c r="B1668">
        <v>94</v>
      </c>
      <c r="C1668">
        <v>32095318</v>
      </c>
      <c r="D1668" t="s">
        <v>359</v>
      </c>
      <c r="E1668" t="s">
        <v>10028</v>
      </c>
      <c r="F1668" t="s">
        <v>13</v>
      </c>
      <c r="G1668" t="s">
        <v>14</v>
      </c>
      <c r="H1668">
        <v>45000000</v>
      </c>
      <c r="I1668">
        <v>2001</v>
      </c>
      <c r="J1668">
        <v>5.5</v>
      </c>
      <c r="K1668" t="s">
        <v>600</v>
      </c>
      <c r="L1668" t="s">
        <v>8356</v>
      </c>
    </row>
    <row r="1669" spans="1:17" x14ac:dyDescent="0.3">
      <c r="A1669" t="s">
        <v>2963</v>
      </c>
      <c r="B1669">
        <v>79</v>
      </c>
      <c r="C1669">
        <v>31743332</v>
      </c>
      <c r="D1669" t="s">
        <v>2964</v>
      </c>
      <c r="E1669">
        <v>9</v>
      </c>
      <c r="F1669" t="s">
        <v>13</v>
      </c>
      <c r="G1669" t="s">
        <v>14</v>
      </c>
      <c r="H1669">
        <v>30000000</v>
      </c>
      <c r="I1669">
        <v>2009</v>
      </c>
      <c r="J1669">
        <v>7.1</v>
      </c>
      <c r="K1669" t="s">
        <v>476</v>
      </c>
      <c r="L1669" t="s">
        <v>340</v>
      </c>
      <c r="M1669" t="s">
        <v>4022</v>
      </c>
      <c r="N1669" t="s">
        <v>1224</v>
      </c>
      <c r="O1669" t="s">
        <v>8357</v>
      </c>
      <c r="P1669" t="s">
        <v>4295</v>
      </c>
      <c r="Q1669" t="s">
        <v>3630</v>
      </c>
    </row>
    <row r="1670" spans="1:17" x14ac:dyDescent="0.3">
      <c r="A1670" t="s">
        <v>549</v>
      </c>
      <c r="B1670">
        <v>106</v>
      </c>
      <c r="C1670">
        <v>32154410</v>
      </c>
      <c r="D1670" t="s">
        <v>773</v>
      </c>
      <c r="E1670" t="s">
        <v>10029</v>
      </c>
      <c r="F1670" t="s">
        <v>13</v>
      </c>
      <c r="G1670" t="s">
        <v>14</v>
      </c>
      <c r="H1670">
        <v>30000000</v>
      </c>
      <c r="I1670">
        <v>2013</v>
      </c>
      <c r="J1670">
        <v>7.1</v>
      </c>
      <c r="K1670" t="s">
        <v>8356</v>
      </c>
      <c r="L1670" t="s">
        <v>1224</v>
      </c>
      <c r="M1670" t="s">
        <v>3630</v>
      </c>
    </row>
    <row r="1671" spans="1:17" x14ac:dyDescent="0.3">
      <c r="A1671" t="s">
        <v>2967</v>
      </c>
      <c r="B1671">
        <v>111</v>
      </c>
      <c r="C1671">
        <v>28165882</v>
      </c>
      <c r="D1671" t="s">
        <v>980</v>
      </c>
      <c r="E1671" t="s">
        <v>10030</v>
      </c>
      <c r="F1671" t="s">
        <v>13</v>
      </c>
      <c r="G1671" t="s">
        <v>14</v>
      </c>
      <c r="H1671" t="s">
        <v>8351</v>
      </c>
      <c r="I1671">
        <v>2004</v>
      </c>
      <c r="J1671">
        <v>5.9</v>
      </c>
      <c r="K1671" t="s">
        <v>600</v>
      </c>
      <c r="L1671" t="s">
        <v>6304</v>
      </c>
      <c r="M1671" t="s">
        <v>6856</v>
      </c>
    </row>
    <row r="1672" spans="1:17" x14ac:dyDescent="0.3">
      <c r="A1672" t="s">
        <v>2969</v>
      </c>
      <c r="B1672">
        <v>63</v>
      </c>
      <c r="C1672">
        <v>26687172</v>
      </c>
      <c r="D1672" t="s">
        <v>460</v>
      </c>
      <c r="E1672" t="s">
        <v>10031</v>
      </c>
      <c r="F1672" t="s">
        <v>13</v>
      </c>
      <c r="G1672" t="s">
        <v>14</v>
      </c>
      <c r="H1672">
        <v>30000000</v>
      </c>
      <c r="I1672">
        <v>2011</v>
      </c>
      <c r="J1672">
        <v>7.3</v>
      </c>
      <c r="K1672" t="s">
        <v>340</v>
      </c>
      <c r="L1672" t="s">
        <v>4022</v>
      </c>
      <c r="M1672" t="s">
        <v>600</v>
      </c>
      <c r="N1672" t="s">
        <v>6304</v>
      </c>
      <c r="O1672" t="s">
        <v>6060</v>
      </c>
    </row>
    <row r="1673" spans="1:17" x14ac:dyDescent="0.3">
      <c r="A1673" t="s">
        <v>2971</v>
      </c>
      <c r="B1673">
        <v>85</v>
      </c>
      <c r="C1673">
        <v>26096584</v>
      </c>
      <c r="D1673" t="s">
        <v>600</v>
      </c>
      <c r="E1673" t="s">
        <v>10032</v>
      </c>
      <c r="F1673" t="s">
        <v>13</v>
      </c>
      <c r="G1673" t="s">
        <v>14</v>
      </c>
      <c r="H1673">
        <v>19000000</v>
      </c>
      <c r="I1673">
        <v>2003</v>
      </c>
      <c r="J1673">
        <v>3.4</v>
      </c>
      <c r="K1673" t="s">
        <v>600</v>
      </c>
    </row>
    <row r="1674" spans="1:17" x14ac:dyDescent="0.3">
      <c r="A1674" t="s">
        <v>605</v>
      </c>
      <c r="B1674">
        <v>108</v>
      </c>
      <c r="C1674">
        <v>26525834</v>
      </c>
      <c r="D1674" t="s">
        <v>507</v>
      </c>
      <c r="E1674" t="s">
        <v>10033</v>
      </c>
      <c r="F1674" t="s">
        <v>13</v>
      </c>
      <c r="G1674" t="s">
        <v>14</v>
      </c>
      <c r="H1674">
        <v>30000000</v>
      </c>
      <c r="I1674">
        <v>1998</v>
      </c>
      <c r="J1674">
        <v>6.8</v>
      </c>
      <c r="K1674" t="s">
        <v>600</v>
      </c>
      <c r="L1674" t="s">
        <v>1224</v>
      </c>
      <c r="M1674" t="s">
        <v>6856</v>
      </c>
    </row>
    <row r="1675" spans="1:17" x14ac:dyDescent="0.3">
      <c r="A1675" t="s">
        <v>1241</v>
      </c>
      <c r="B1675">
        <v>139</v>
      </c>
      <c r="C1675">
        <v>30513940</v>
      </c>
      <c r="D1675" t="s">
        <v>1531</v>
      </c>
      <c r="E1675" t="s">
        <v>10034</v>
      </c>
      <c r="F1675" t="s">
        <v>13</v>
      </c>
      <c r="G1675" t="s">
        <v>14</v>
      </c>
      <c r="H1675">
        <v>30000000</v>
      </c>
      <c r="I1675">
        <v>2014</v>
      </c>
      <c r="J1675">
        <v>6.9</v>
      </c>
      <c r="K1675" t="s">
        <v>4657</v>
      </c>
      <c r="L1675" t="s">
        <v>1224</v>
      </c>
      <c r="M1675" t="s">
        <v>4189</v>
      </c>
    </row>
    <row r="1676" spans="1:17" x14ac:dyDescent="0.3">
      <c r="A1676" t="s">
        <v>1876</v>
      </c>
      <c r="B1676">
        <v>127</v>
      </c>
      <c r="C1676">
        <v>23209440</v>
      </c>
      <c r="D1676" t="s">
        <v>1224</v>
      </c>
      <c r="E1676" t="s">
        <v>10035</v>
      </c>
      <c r="F1676" t="s">
        <v>13</v>
      </c>
      <c r="G1676" t="s">
        <v>14</v>
      </c>
      <c r="H1676">
        <v>30000000</v>
      </c>
      <c r="I1676">
        <v>1998</v>
      </c>
      <c r="J1676">
        <v>7</v>
      </c>
      <c r="K1676" t="s">
        <v>1224</v>
      </c>
    </row>
    <row r="1677" spans="1:17" x14ac:dyDescent="0.3">
      <c r="A1677" t="s">
        <v>2976</v>
      </c>
      <c r="B1677">
        <v>106</v>
      </c>
      <c r="C1677">
        <v>24048000</v>
      </c>
      <c r="D1677" t="s">
        <v>502</v>
      </c>
      <c r="E1677" t="s">
        <v>10036</v>
      </c>
      <c r="F1677" t="s">
        <v>13</v>
      </c>
      <c r="G1677" t="s">
        <v>14</v>
      </c>
      <c r="H1677">
        <v>30000000</v>
      </c>
      <c r="I1677">
        <v>1995</v>
      </c>
      <c r="J1677">
        <v>5.5</v>
      </c>
      <c r="K1677" t="s">
        <v>476</v>
      </c>
      <c r="L1677" t="s">
        <v>8356</v>
      </c>
      <c r="M1677" t="s">
        <v>4295</v>
      </c>
      <c r="N1677" t="s">
        <v>3630</v>
      </c>
    </row>
    <row r="1678" spans="1:17" x14ac:dyDescent="0.3">
      <c r="A1678" t="s">
        <v>972</v>
      </c>
      <c r="B1678">
        <v>95</v>
      </c>
      <c r="C1678">
        <v>22526144</v>
      </c>
      <c r="D1678" t="s">
        <v>893</v>
      </c>
      <c r="E1678" t="s">
        <v>10037</v>
      </c>
      <c r="F1678" t="s">
        <v>13</v>
      </c>
      <c r="G1678" t="s">
        <v>14</v>
      </c>
      <c r="H1678">
        <v>30000000</v>
      </c>
      <c r="I1678">
        <v>2006</v>
      </c>
      <c r="J1678">
        <v>5.0999999999999996</v>
      </c>
      <c r="K1678" t="s">
        <v>600</v>
      </c>
      <c r="L1678" t="s">
        <v>6856</v>
      </c>
      <c r="M1678" t="s">
        <v>4295</v>
      </c>
    </row>
    <row r="1679" spans="1:17" x14ac:dyDescent="0.3">
      <c r="A1679" t="s">
        <v>966</v>
      </c>
      <c r="B1679">
        <v>118</v>
      </c>
      <c r="C1679">
        <v>30523568</v>
      </c>
      <c r="D1679" t="s">
        <v>1086</v>
      </c>
      <c r="E1679" t="s">
        <v>10038</v>
      </c>
      <c r="F1679" t="s">
        <v>13</v>
      </c>
      <c r="G1679" t="s">
        <v>14</v>
      </c>
      <c r="H1679">
        <v>30000000</v>
      </c>
      <c r="I1679">
        <v>2014</v>
      </c>
      <c r="J1679">
        <v>6.2</v>
      </c>
      <c r="K1679" t="s">
        <v>2271</v>
      </c>
      <c r="L1679" t="s">
        <v>8357</v>
      </c>
      <c r="M1679" t="s">
        <v>3630</v>
      </c>
    </row>
    <row r="1680" spans="1:17" x14ac:dyDescent="0.3">
      <c r="A1680" t="s">
        <v>2980</v>
      </c>
      <c r="B1680">
        <v>108</v>
      </c>
      <c r="C1680">
        <v>23070045</v>
      </c>
      <c r="D1680" t="s">
        <v>663</v>
      </c>
      <c r="E1680" t="s">
        <v>10039</v>
      </c>
      <c r="F1680" t="s">
        <v>13</v>
      </c>
      <c r="G1680" t="s">
        <v>14</v>
      </c>
      <c r="H1680">
        <v>30000000</v>
      </c>
      <c r="I1680">
        <v>2011</v>
      </c>
      <c r="J1680">
        <v>5.9</v>
      </c>
      <c r="K1680" t="s">
        <v>340</v>
      </c>
      <c r="L1680" t="s">
        <v>1224</v>
      </c>
      <c r="M1680" t="s">
        <v>3630</v>
      </c>
    </row>
    <row r="1681" spans="1:15" x14ac:dyDescent="0.3">
      <c r="A1681" t="s">
        <v>2982</v>
      </c>
      <c r="B1681">
        <v>105</v>
      </c>
      <c r="C1681">
        <v>20422207</v>
      </c>
      <c r="D1681" t="s">
        <v>507</v>
      </c>
      <c r="E1681" t="s">
        <v>10040</v>
      </c>
      <c r="F1681" t="s">
        <v>13</v>
      </c>
      <c r="G1681" t="s">
        <v>14</v>
      </c>
      <c r="H1681">
        <v>35000000</v>
      </c>
      <c r="I1681">
        <v>2004</v>
      </c>
      <c r="J1681">
        <v>5.2</v>
      </c>
      <c r="K1681" t="s">
        <v>600</v>
      </c>
      <c r="L1681" t="s">
        <v>1224</v>
      </c>
      <c r="M1681" t="s">
        <v>6856</v>
      </c>
    </row>
    <row r="1682" spans="1:15" x14ac:dyDescent="0.3">
      <c r="A1682" t="s">
        <v>2275</v>
      </c>
      <c r="B1682">
        <v>131</v>
      </c>
      <c r="C1682">
        <v>28644770</v>
      </c>
      <c r="D1682" t="s">
        <v>606</v>
      </c>
      <c r="E1682" t="s">
        <v>10041</v>
      </c>
      <c r="F1682" t="s">
        <v>13</v>
      </c>
      <c r="G1682" t="s">
        <v>14</v>
      </c>
      <c r="H1682">
        <v>30000000</v>
      </c>
      <c r="I1682">
        <v>2012</v>
      </c>
      <c r="J1682">
        <v>6.2</v>
      </c>
      <c r="K1682" t="s">
        <v>600</v>
      </c>
      <c r="L1682" t="s">
        <v>6856</v>
      </c>
    </row>
    <row r="1683" spans="1:15" x14ac:dyDescent="0.3">
      <c r="A1683" t="s">
        <v>2985</v>
      </c>
      <c r="B1683">
        <v>104</v>
      </c>
      <c r="C1683">
        <v>21800302</v>
      </c>
      <c r="D1683" t="s">
        <v>1601</v>
      </c>
      <c r="E1683" t="s">
        <v>10042</v>
      </c>
      <c r="F1683" t="s">
        <v>13</v>
      </c>
      <c r="G1683" t="s">
        <v>14</v>
      </c>
      <c r="H1683">
        <v>30000000</v>
      </c>
      <c r="I1683">
        <v>2004</v>
      </c>
      <c r="J1683">
        <v>5.5</v>
      </c>
      <c r="K1683" t="s">
        <v>600</v>
      </c>
      <c r="L1683" t="s">
        <v>1224</v>
      </c>
      <c r="M1683" t="s">
        <v>6856</v>
      </c>
      <c r="N1683" t="s">
        <v>8359</v>
      </c>
    </row>
    <row r="1684" spans="1:15" x14ac:dyDescent="0.3">
      <c r="A1684" t="s">
        <v>2987</v>
      </c>
      <c r="B1684">
        <v>133</v>
      </c>
      <c r="C1684">
        <v>21129348</v>
      </c>
      <c r="D1684" t="s">
        <v>1877</v>
      </c>
      <c r="E1684" t="s">
        <v>10043</v>
      </c>
      <c r="F1684" t="s">
        <v>13</v>
      </c>
      <c r="G1684" t="s">
        <v>14</v>
      </c>
      <c r="H1684">
        <v>35000000</v>
      </c>
      <c r="I1684">
        <v>2010</v>
      </c>
      <c r="J1684">
        <v>7.4</v>
      </c>
      <c r="K1684" t="s">
        <v>8356</v>
      </c>
      <c r="L1684" t="s">
        <v>1224</v>
      </c>
      <c r="M1684" t="s">
        <v>6856</v>
      </c>
      <c r="N1684" t="s">
        <v>3630</v>
      </c>
    </row>
    <row r="1685" spans="1:15" x14ac:dyDescent="0.3">
      <c r="A1685" t="s">
        <v>2989</v>
      </c>
      <c r="B1685">
        <v>94</v>
      </c>
      <c r="C1685">
        <v>18500966</v>
      </c>
      <c r="D1685" t="s">
        <v>803</v>
      </c>
      <c r="E1685" t="s">
        <v>10044</v>
      </c>
      <c r="F1685" t="s">
        <v>13</v>
      </c>
      <c r="G1685" t="s">
        <v>14</v>
      </c>
      <c r="H1685">
        <v>30000000</v>
      </c>
      <c r="I1685">
        <v>2006</v>
      </c>
      <c r="J1685">
        <v>4.4000000000000004</v>
      </c>
      <c r="K1685" t="s">
        <v>476</v>
      </c>
      <c r="L1685" t="s">
        <v>2271</v>
      </c>
      <c r="M1685" t="s">
        <v>4295</v>
      </c>
      <c r="N1685" t="s">
        <v>3630</v>
      </c>
    </row>
    <row r="1686" spans="1:15" x14ac:dyDescent="0.3">
      <c r="A1686" t="s">
        <v>2991</v>
      </c>
      <c r="B1686">
        <v>109</v>
      </c>
      <c r="C1686">
        <v>19976073</v>
      </c>
      <c r="D1686" t="s">
        <v>163</v>
      </c>
      <c r="E1686" t="s">
        <v>10045</v>
      </c>
      <c r="F1686" t="s">
        <v>13</v>
      </c>
      <c r="G1686" t="s">
        <v>14</v>
      </c>
      <c r="H1686">
        <v>20000000</v>
      </c>
      <c r="I1686">
        <v>2005</v>
      </c>
      <c r="J1686">
        <v>6.3</v>
      </c>
      <c r="K1686" t="s">
        <v>476</v>
      </c>
      <c r="L1686" t="s">
        <v>8356</v>
      </c>
      <c r="M1686" t="s">
        <v>1224</v>
      </c>
      <c r="N1686" t="s">
        <v>3630</v>
      </c>
    </row>
    <row r="1687" spans="1:15" x14ac:dyDescent="0.3">
      <c r="A1687" t="s">
        <v>1110</v>
      </c>
      <c r="B1687">
        <v>96</v>
      </c>
      <c r="C1687">
        <v>18967571</v>
      </c>
      <c r="D1687" t="s">
        <v>123</v>
      </c>
      <c r="E1687" t="s">
        <v>10046</v>
      </c>
      <c r="F1687" t="s">
        <v>13</v>
      </c>
      <c r="G1687" t="s">
        <v>14</v>
      </c>
      <c r="H1687">
        <v>30000000</v>
      </c>
      <c r="I1687">
        <v>1998</v>
      </c>
      <c r="J1687">
        <v>6.1</v>
      </c>
      <c r="K1687" t="s">
        <v>476</v>
      </c>
      <c r="L1687" t="s">
        <v>8356</v>
      </c>
      <c r="M1687" t="s">
        <v>3630</v>
      </c>
    </row>
    <row r="1688" spans="1:15" x14ac:dyDescent="0.3">
      <c r="A1688" t="s">
        <v>2994</v>
      </c>
      <c r="B1688">
        <v>105</v>
      </c>
      <c r="C1688">
        <v>17100000</v>
      </c>
      <c r="D1688" t="s">
        <v>2995</v>
      </c>
      <c r="E1688" t="s">
        <v>10047</v>
      </c>
      <c r="F1688" t="s">
        <v>13</v>
      </c>
      <c r="G1688" t="s">
        <v>14</v>
      </c>
      <c r="H1688">
        <v>25000000</v>
      </c>
      <c r="I1688">
        <v>1996</v>
      </c>
      <c r="J1688">
        <v>5.3</v>
      </c>
      <c r="K1688" t="s">
        <v>476</v>
      </c>
      <c r="L1688" t="s">
        <v>340</v>
      </c>
      <c r="M1688" t="s">
        <v>8356</v>
      </c>
      <c r="N1688" t="s">
        <v>1224</v>
      </c>
      <c r="O1688" t="s">
        <v>6856</v>
      </c>
    </row>
    <row r="1689" spans="1:15" x14ac:dyDescent="0.3">
      <c r="A1689" t="s">
        <v>2997</v>
      </c>
      <c r="B1689">
        <v>99</v>
      </c>
      <c r="C1689">
        <v>17266505</v>
      </c>
      <c r="D1689" t="s">
        <v>2998</v>
      </c>
      <c r="E1689" t="s">
        <v>10048</v>
      </c>
      <c r="F1689" t="s">
        <v>13</v>
      </c>
      <c r="G1689" t="s">
        <v>14</v>
      </c>
      <c r="H1689">
        <v>30000000</v>
      </c>
      <c r="I1689">
        <v>2002</v>
      </c>
      <c r="J1689">
        <v>5.4</v>
      </c>
      <c r="K1689" t="s">
        <v>476</v>
      </c>
      <c r="L1689" t="s">
        <v>600</v>
      </c>
      <c r="M1689" t="s">
        <v>2271</v>
      </c>
    </row>
    <row r="1690" spans="1:15" x14ac:dyDescent="0.3">
      <c r="A1690" t="s">
        <v>361</v>
      </c>
      <c r="B1690">
        <v>112</v>
      </c>
      <c r="C1690">
        <v>32357532</v>
      </c>
      <c r="D1690" t="s">
        <v>507</v>
      </c>
      <c r="E1690" t="s">
        <v>10049</v>
      </c>
      <c r="F1690" t="s">
        <v>13</v>
      </c>
      <c r="G1690" t="s">
        <v>14</v>
      </c>
      <c r="H1690">
        <v>30000000</v>
      </c>
      <c r="I1690">
        <v>2010</v>
      </c>
      <c r="J1690">
        <v>6.7</v>
      </c>
      <c r="K1690" t="s">
        <v>600</v>
      </c>
      <c r="L1690" t="s">
        <v>1224</v>
      </c>
      <c r="M1690" t="s">
        <v>6856</v>
      </c>
    </row>
    <row r="1691" spans="1:15" x14ac:dyDescent="0.3">
      <c r="A1691" t="s">
        <v>1474</v>
      </c>
      <c r="B1691">
        <v>108</v>
      </c>
      <c r="C1691">
        <v>16930884</v>
      </c>
      <c r="D1691" t="s">
        <v>780</v>
      </c>
      <c r="E1691" t="s">
        <v>10050</v>
      </c>
      <c r="F1691" t="s">
        <v>13</v>
      </c>
      <c r="G1691" t="s">
        <v>14</v>
      </c>
      <c r="H1691">
        <v>30000000</v>
      </c>
      <c r="I1691">
        <v>2007</v>
      </c>
      <c r="J1691">
        <v>5.9</v>
      </c>
      <c r="K1691" t="s">
        <v>8356</v>
      </c>
      <c r="L1691" t="s">
        <v>1224</v>
      </c>
      <c r="M1691" t="s">
        <v>8357</v>
      </c>
      <c r="N1691" t="s">
        <v>3630</v>
      </c>
    </row>
    <row r="1692" spans="1:15" x14ac:dyDescent="0.3">
      <c r="A1692" t="s">
        <v>3002</v>
      </c>
      <c r="B1692">
        <v>126</v>
      </c>
      <c r="C1692">
        <v>18324242</v>
      </c>
      <c r="D1692" t="s">
        <v>1224</v>
      </c>
      <c r="E1692" t="s">
        <v>10051</v>
      </c>
      <c r="F1692" t="s">
        <v>13</v>
      </c>
      <c r="G1692" t="s">
        <v>14</v>
      </c>
      <c r="H1692">
        <v>35000000</v>
      </c>
      <c r="I1692">
        <v>2005</v>
      </c>
      <c r="J1692">
        <v>7.3</v>
      </c>
      <c r="K1692" t="s">
        <v>1224</v>
      </c>
    </row>
    <row r="1693" spans="1:15" x14ac:dyDescent="0.3">
      <c r="A1693" t="s">
        <v>1860</v>
      </c>
      <c r="B1693">
        <v>98</v>
      </c>
      <c r="C1693">
        <v>16323969</v>
      </c>
      <c r="D1693" t="s">
        <v>2122</v>
      </c>
      <c r="E1693" t="s">
        <v>10052</v>
      </c>
      <c r="F1693" t="s">
        <v>13</v>
      </c>
      <c r="G1693" t="s">
        <v>14</v>
      </c>
      <c r="H1693">
        <v>40000000</v>
      </c>
      <c r="I1693">
        <v>2004</v>
      </c>
      <c r="J1693">
        <v>5.5</v>
      </c>
      <c r="K1693" t="s">
        <v>600</v>
      </c>
      <c r="L1693" t="s">
        <v>8356</v>
      </c>
      <c r="M1693" t="s">
        <v>3630</v>
      </c>
    </row>
    <row r="1694" spans="1:15" x14ac:dyDescent="0.3">
      <c r="A1694" t="s">
        <v>3005</v>
      </c>
      <c r="B1694">
        <v>104</v>
      </c>
      <c r="C1694">
        <v>16999046</v>
      </c>
      <c r="D1694" t="s">
        <v>280</v>
      </c>
      <c r="E1694" t="s">
        <v>10053</v>
      </c>
      <c r="F1694" t="s">
        <v>13</v>
      </c>
      <c r="G1694" t="s">
        <v>100</v>
      </c>
      <c r="H1694">
        <v>26000000</v>
      </c>
      <c r="I1694">
        <v>2009</v>
      </c>
      <c r="J1694">
        <v>5.8</v>
      </c>
      <c r="K1694" t="s">
        <v>1224</v>
      </c>
      <c r="L1694" t="s">
        <v>2271</v>
      </c>
      <c r="M1694" t="s">
        <v>4295</v>
      </c>
    </row>
    <row r="1695" spans="1:15" x14ac:dyDescent="0.3">
      <c r="A1695" t="s">
        <v>3008</v>
      </c>
      <c r="B1695">
        <v>110</v>
      </c>
      <c r="C1695">
        <v>16295774</v>
      </c>
      <c r="D1695" t="s">
        <v>1585</v>
      </c>
      <c r="E1695" t="s">
        <v>10054</v>
      </c>
      <c r="F1695" t="s">
        <v>13</v>
      </c>
      <c r="G1695" t="s">
        <v>14</v>
      </c>
      <c r="H1695">
        <v>35000000</v>
      </c>
      <c r="I1695">
        <v>1986</v>
      </c>
      <c r="J1695">
        <v>4.5999999999999996</v>
      </c>
      <c r="K1695" t="s">
        <v>476</v>
      </c>
      <c r="L1695" t="s">
        <v>340</v>
      </c>
      <c r="M1695" t="s">
        <v>600</v>
      </c>
      <c r="N1695" t="s">
        <v>6856</v>
      </c>
      <c r="O1695" t="s">
        <v>4295</v>
      </c>
    </row>
    <row r="1696" spans="1:15" x14ac:dyDescent="0.3">
      <c r="A1696" t="s">
        <v>3010</v>
      </c>
      <c r="B1696">
        <v>130</v>
      </c>
      <c r="C1696">
        <v>15709385</v>
      </c>
      <c r="D1696" t="s">
        <v>773</v>
      </c>
      <c r="E1696" t="s">
        <v>10055</v>
      </c>
      <c r="F1696" t="s">
        <v>13</v>
      </c>
      <c r="G1696" t="s">
        <v>14</v>
      </c>
      <c r="H1696">
        <v>30000000</v>
      </c>
      <c r="I1696">
        <v>2008</v>
      </c>
      <c r="J1696">
        <v>6.7</v>
      </c>
      <c r="K1696" t="s">
        <v>8356</v>
      </c>
      <c r="L1696" t="s">
        <v>1224</v>
      </c>
      <c r="M1696" t="s">
        <v>3630</v>
      </c>
    </row>
    <row r="1697" spans="1:15" x14ac:dyDescent="0.3">
      <c r="A1697" t="s">
        <v>3012</v>
      </c>
      <c r="B1697">
        <v>93</v>
      </c>
      <c r="C1697">
        <v>14888028</v>
      </c>
      <c r="D1697" t="s">
        <v>3013</v>
      </c>
      <c r="E1697" t="s">
        <v>10056</v>
      </c>
      <c r="F1697" t="s">
        <v>13</v>
      </c>
      <c r="G1697" t="s">
        <v>14</v>
      </c>
      <c r="H1697">
        <v>30000000</v>
      </c>
      <c r="I1697">
        <v>2005</v>
      </c>
      <c r="J1697">
        <v>5.0999999999999996</v>
      </c>
      <c r="K1697" t="s">
        <v>340</v>
      </c>
      <c r="L1697" t="s">
        <v>2271</v>
      </c>
      <c r="M1697" t="s">
        <v>3630</v>
      </c>
    </row>
    <row r="1698" spans="1:15" x14ac:dyDescent="0.3">
      <c r="A1698" t="s">
        <v>1391</v>
      </c>
      <c r="B1698">
        <v>96</v>
      </c>
      <c r="C1698">
        <v>14208384</v>
      </c>
      <c r="D1698" t="s">
        <v>606</v>
      </c>
      <c r="E1698" t="s">
        <v>10057</v>
      </c>
      <c r="F1698" t="s">
        <v>13</v>
      </c>
      <c r="G1698" t="s">
        <v>14</v>
      </c>
      <c r="H1698">
        <v>30000000</v>
      </c>
      <c r="I1698">
        <v>2003</v>
      </c>
      <c r="J1698">
        <v>5.6</v>
      </c>
      <c r="K1698" t="s">
        <v>600</v>
      </c>
      <c r="L1698" t="s">
        <v>6856</v>
      </c>
    </row>
    <row r="1699" spans="1:15" x14ac:dyDescent="0.3">
      <c r="A1699" t="s">
        <v>2151</v>
      </c>
      <c r="B1699">
        <v>114</v>
      </c>
      <c r="C1699">
        <v>12831121</v>
      </c>
      <c r="D1699" t="s">
        <v>1178</v>
      </c>
      <c r="E1699" t="s">
        <v>10058</v>
      </c>
      <c r="F1699" t="s">
        <v>13</v>
      </c>
      <c r="G1699" t="s">
        <v>14</v>
      </c>
      <c r="H1699">
        <v>30000000</v>
      </c>
      <c r="I1699">
        <v>2004</v>
      </c>
      <c r="J1699">
        <v>7</v>
      </c>
      <c r="K1699" t="s">
        <v>1224</v>
      </c>
      <c r="L1699" t="s">
        <v>8357</v>
      </c>
      <c r="M1699" t="s">
        <v>6856</v>
      </c>
      <c r="N1699" t="s">
        <v>3630</v>
      </c>
    </row>
    <row r="1700" spans="1:15" x14ac:dyDescent="0.3">
      <c r="A1700" t="s">
        <v>1290</v>
      </c>
      <c r="B1700">
        <v>106</v>
      </c>
      <c r="C1700">
        <v>18298649</v>
      </c>
      <c r="D1700" t="s">
        <v>2666</v>
      </c>
      <c r="E1700" t="s">
        <v>10059</v>
      </c>
      <c r="F1700" t="s">
        <v>13</v>
      </c>
      <c r="G1700" t="s">
        <v>14</v>
      </c>
      <c r="H1700">
        <v>30000000</v>
      </c>
      <c r="I1700">
        <v>2011</v>
      </c>
      <c r="J1700">
        <v>6.4</v>
      </c>
      <c r="K1700" t="s">
        <v>600</v>
      </c>
      <c r="L1700" t="s">
        <v>2271</v>
      </c>
    </row>
    <row r="1701" spans="1:15" x14ac:dyDescent="0.3">
      <c r="A1701" t="s">
        <v>1759</v>
      </c>
      <c r="B1701">
        <v>150</v>
      </c>
      <c r="C1701">
        <v>12712093</v>
      </c>
      <c r="D1701" t="s">
        <v>2172</v>
      </c>
      <c r="E1701" t="s">
        <v>10060</v>
      </c>
      <c r="F1701" t="s">
        <v>13</v>
      </c>
      <c r="G1701" t="s">
        <v>14</v>
      </c>
      <c r="H1701">
        <v>30000000</v>
      </c>
      <c r="I1701">
        <v>2005</v>
      </c>
      <c r="J1701">
        <v>6.7</v>
      </c>
      <c r="K1701" t="s">
        <v>4657</v>
      </c>
      <c r="L1701" t="s">
        <v>1224</v>
      </c>
      <c r="M1701" t="s">
        <v>7881</v>
      </c>
      <c r="N1701" t="s">
        <v>6856</v>
      </c>
    </row>
    <row r="1702" spans="1:15" x14ac:dyDescent="0.3">
      <c r="A1702" t="s">
        <v>3019</v>
      </c>
      <c r="B1702">
        <v>100</v>
      </c>
      <c r="C1702">
        <v>11576087</v>
      </c>
      <c r="D1702" t="s">
        <v>30</v>
      </c>
      <c r="E1702" t="s">
        <v>10061</v>
      </c>
      <c r="F1702" t="s">
        <v>13</v>
      </c>
      <c r="G1702" t="s">
        <v>14</v>
      </c>
      <c r="H1702">
        <v>30000000</v>
      </c>
      <c r="I1702">
        <v>1999</v>
      </c>
      <c r="J1702">
        <v>4.0999999999999996</v>
      </c>
      <c r="K1702" t="s">
        <v>476</v>
      </c>
      <c r="L1702" t="s">
        <v>340</v>
      </c>
      <c r="M1702" t="s">
        <v>4295</v>
      </c>
    </row>
    <row r="1703" spans="1:15" x14ac:dyDescent="0.3">
      <c r="A1703" t="s">
        <v>1795</v>
      </c>
      <c r="B1703">
        <v>100</v>
      </c>
      <c r="C1703">
        <v>11900000</v>
      </c>
      <c r="D1703" t="s">
        <v>731</v>
      </c>
      <c r="E1703" t="s">
        <v>10062</v>
      </c>
      <c r="F1703" t="s">
        <v>13</v>
      </c>
      <c r="G1703" t="s">
        <v>14</v>
      </c>
      <c r="H1703">
        <v>30000000</v>
      </c>
      <c r="I1703">
        <v>1999</v>
      </c>
      <c r="J1703">
        <v>5.5</v>
      </c>
      <c r="K1703" t="s">
        <v>1224</v>
      </c>
      <c r="L1703" t="s">
        <v>455</v>
      </c>
      <c r="M1703" t="s">
        <v>3630</v>
      </c>
    </row>
    <row r="1704" spans="1:15" x14ac:dyDescent="0.3">
      <c r="A1704" t="s">
        <v>1953</v>
      </c>
      <c r="B1704">
        <v>100</v>
      </c>
      <c r="C1704">
        <v>9353573</v>
      </c>
      <c r="D1704" t="s">
        <v>98</v>
      </c>
      <c r="E1704" t="s">
        <v>10063</v>
      </c>
      <c r="F1704" t="s">
        <v>13</v>
      </c>
      <c r="G1704" t="s">
        <v>14</v>
      </c>
      <c r="H1704">
        <v>45000000</v>
      </c>
      <c r="I1704">
        <v>2009</v>
      </c>
      <c r="J1704">
        <v>2.7</v>
      </c>
      <c r="K1704" t="s">
        <v>476</v>
      </c>
      <c r="L1704" t="s">
        <v>340</v>
      </c>
      <c r="M1704" t="s">
        <v>455</v>
      </c>
      <c r="N1704" t="s">
        <v>4295</v>
      </c>
      <c r="O1704" t="s">
        <v>3630</v>
      </c>
    </row>
    <row r="1705" spans="1:15" x14ac:dyDescent="0.3">
      <c r="A1705" t="s">
        <v>3023</v>
      </c>
      <c r="B1705">
        <v>107</v>
      </c>
      <c r="C1705">
        <v>12026670</v>
      </c>
      <c r="D1705" t="s">
        <v>123</v>
      </c>
      <c r="E1705" t="s">
        <v>10064</v>
      </c>
      <c r="F1705" t="s">
        <v>13</v>
      </c>
      <c r="G1705" t="s">
        <v>14</v>
      </c>
      <c r="H1705">
        <v>45000000</v>
      </c>
      <c r="I1705">
        <v>2013</v>
      </c>
      <c r="J1705">
        <v>6.4</v>
      </c>
      <c r="K1705" t="s">
        <v>476</v>
      </c>
      <c r="L1705" t="s">
        <v>8356</v>
      </c>
      <c r="M1705" t="s">
        <v>3630</v>
      </c>
    </row>
    <row r="1706" spans="1:15" x14ac:dyDescent="0.3">
      <c r="A1706" t="s">
        <v>3025</v>
      </c>
      <c r="B1706">
        <v>102</v>
      </c>
      <c r="C1706">
        <v>14334645</v>
      </c>
      <c r="D1706" t="s">
        <v>1141</v>
      </c>
      <c r="E1706" t="s">
        <v>10065</v>
      </c>
      <c r="F1706" t="s">
        <v>13</v>
      </c>
      <c r="G1706" t="s">
        <v>14</v>
      </c>
      <c r="H1706">
        <v>25000000</v>
      </c>
      <c r="I1706">
        <v>2004</v>
      </c>
      <c r="J1706">
        <v>4.8</v>
      </c>
      <c r="K1706" t="s">
        <v>1224</v>
      </c>
      <c r="L1706" t="s">
        <v>2271</v>
      </c>
      <c r="M1706" t="s">
        <v>4295</v>
      </c>
      <c r="N1706" t="s">
        <v>3630</v>
      </c>
    </row>
    <row r="1707" spans="1:15" x14ac:dyDescent="0.3">
      <c r="A1707" t="s">
        <v>3027</v>
      </c>
      <c r="B1707">
        <v>101</v>
      </c>
      <c r="C1707">
        <v>12189514</v>
      </c>
      <c r="D1707" t="s">
        <v>606</v>
      </c>
      <c r="E1707" t="s">
        <v>10066</v>
      </c>
      <c r="F1707" t="s">
        <v>13</v>
      </c>
      <c r="G1707" t="s">
        <v>14</v>
      </c>
      <c r="H1707">
        <v>23000000</v>
      </c>
      <c r="I1707">
        <v>2004</v>
      </c>
      <c r="J1707">
        <v>6.1</v>
      </c>
      <c r="K1707" t="s">
        <v>600</v>
      </c>
      <c r="L1707" t="s">
        <v>6856</v>
      </c>
    </row>
    <row r="1708" spans="1:15" x14ac:dyDescent="0.3">
      <c r="A1708" t="s">
        <v>3029</v>
      </c>
      <c r="B1708">
        <v>86</v>
      </c>
      <c r="C1708">
        <v>10134754</v>
      </c>
      <c r="D1708" t="s">
        <v>1067</v>
      </c>
      <c r="E1708" t="s">
        <v>10067</v>
      </c>
      <c r="F1708" t="s">
        <v>13</v>
      </c>
      <c r="G1708" t="s">
        <v>14</v>
      </c>
      <c r="H1708">
        <v>30000000</v>
      </c>
      <c r="I1708">
        <v>2011</v>
      </c>
      <c r="J1708">
        <v>4.8</v>
      </c>
      <c r="K1708" t="s">
        <v>4022</v>
      </c>
      <c r="L1708" t="s">
        <v>600</v>
      </c>
      <c r="M1708" t="s">
        <v>6304</v>
      </c>
    </row>
    <row r="1709" spans="1:15" x14ac:dyDescent="0.3">
      <c r="A1709" t="s">
        <v>2682</v>
      </c>
      <c r="B1709">
        <v>108</v>
      </c>
      <c r="C1709">
        <v>8535575</v>
      </c>
      <c r="D1709" t="s">
        <v>1224</v>
      </c>
      <c r="E1709" t="s">
        <v>10068</v>
      </c>
      <c r="F1709" t="s">
        <v>13</v>
      </c>
      <c r="G1709" t="s">
        <v>14</v>
      </c>
      <c r="H1709">
        <v>30000000</v>
      </c>
      <c r="I1709">
        <v>2005</v>
      </c>
      <c r="J1709">
        <v>7</v>
      </c>
      <c r="K1709" t="s">
        <v>1224</v>
      </c>
    </row>
    <row r="1710" spans="1:15" x14ac:dyDescent="0.3">
      <c r="A1710" t="s">
        <v>1005</v>
      </c>
      <c r="B1710">
        <v>123</v>
      </c>
      <c r="C1710">
        <v>7689458</v>
      </c>
      <c r="D1710" t="s">
        <v>3032</v>
      </c>
      <c r="E1710" t="s">
        <v>10069</v>
      </c>
      <c r="F1710" t="s">
        <v>13</v>
      </c>
      <c r="G1710" t="s">
        <v>21</v>
      </c>
      <c r="H1710">
        <v>40000000</v>
      </c>
      <c r="I1710">
        <v>2009</v>
      </c>
      <c r="J1710">
        <v>6.8</v>
      </c>
      <c r="K1710" t="s">
        <v>340</v>
      </c>
      <c r="L1710" t="s">
        <v>455</v>
      </c>
      <c r="M1710" t="s">
        <v>8357</v>
      </c>
    </row>
    <row r="1711" spans="1:15" x14ac:dyDescent="0.3">
      <c r="A1711" t="s">
        <v>3034</v>
      </c>
      <c r="B1711">
        <v>134</v>
      </c>
      <c r="C1711">
        <v>7501404</v>
      </c>
      <c r="D1711" t="s">
        <v>912</v>
      </c>
      <c r="E1711" t="s">
        <v>10070</v>
      </c>
      <c r="F1711" t="s">
        <v>13</v>
      </c>
      <c r="G1711" t="s">
        <v>100</v>
      </c>
      <c r="H1711" t="s">
        <v>8351</v>
      </c>
      <c r="I1711">
        <v>2010</v>
      </c>
      <c r="J1711">
        <v>7.3</v>
      </c>
      <c r="K1711" t="s">
        <v>600</v>
      </c>
      <c r="L1711" t="s">
        <v>1224</v>
      </c>
    </row>
    <row r="1712" spans="1:15" x14ac:dyDescent="0.3">
      <c r="A1712" t="s">
        <v>8351</v>
      </c>
      <c r="B1712">
        <v>511</v>
      </c>
      <c r="C1712" t="s">
        <v>8351</v>
      </c>
      <c r="D1712" t="s">
        <v>773</v>
      </c>
      <c r="E1712" t="s">
        <v>10071</v>
      </c>
      <c r="F1712" t="s">
        <v>3039</v>
      </c>
      <c r="G1712" t="s">
        <v>3040</v>
      </c>
      <c r="H1712" t="s">
        <v>8351</v>
      </c>
      <c r="I1712" t="s">
        <v>8351</v>
      </c>
      <c r="J1712">
        <v>8.1999999999999993</v>
      </c>
      <c r="K1712" t="s">
        <v>8356</v>
      </c>
      <c r="L1712" t="s">
        <v>1224</v>
      </c>
      <c r="M1712" t="s">
        <v>3630</v>
      </c>
    </row>
    <row r="1713" spans="1:15" x14ac:dyDescent="0.3">
      <c r="A1713" t="s">
        <v>2022</v>
      </c>
      <c r="B1713">
        <v>88</v>
      </c>
      <c r="C1713">
        <v>19316646</v>
      </c>
      <c r="D1713" t="s">
        <v>550</v>
      </c>
      <c r="E1713" t="s">
        <v>10072</v>
      </c>
      <c r="F1713" t="s">
        <v>13</v>
      </c>
      <c r="G1713" t="s">
        <v>14</v>
      </c>
      <c r="H1713">
        <v>30000000</v>
      </c>
      <c r="I1713">
        <v>2013</v>
      </c>
      <c r="J1713">
        <v>5.6</v>
      </c>
      <c r="K1713" t="s">
        <v>8356</v>
      </c>
      <c r="L1713" t="s">
        <v>3630</v>
      </c>
    </row>
    <row r="1714" spans="1:15" x14ac:dyDescent="0.3">
      <c r="A1714" t="s">
        <v>2085</v>
      </c>
      <c r="B1714">
        <v>109</v>
      </c>
      <c r="C1714">
        <v>10965209</v>
      </c>
      <c r="D1714" t="s">
        <v>163</v>
      </c>
      <c r="E1714" t="s">
        <v>10073</v>
      </c>
      <c r="F1714" t="s">
        <v>13</v>
      </c>
      <c r="G1714" t="s">
        <v>14</v>
      </c>
      <c r="H1714">
        <v>30000000</v>
      </c>
      <c r="I1714">
        <v>2001</v>
      </c>
      <c r="J1714">
        <v>6.1</v>
      </c>
      <c r="K1714" t="s">
        <v>476</v>
      </c>
      <c r="L1714" t="s">
        <v>8356</v>
      </c>
      <c r="M1714" t="s">
        <v>1224</v>
      </c>
      <c r="N1714" t="s">
        <v>3630</v>
      </c>
    </row>
    <row r="1715" spans="1:15" x14ac:dyDescent="0.3">
      <c r="A1715" t="s">
        <v>361</v>
      </c>
      <c r="B1715">
        <v>122</v>
      </c>
      <c r="C1715">
        <v>26830000</v>
      </c>
      <c r="D1715" t="s">
        <v>717</v>
      </c>
      <c r="E1715" t="s">
        <v>10074</v>
      </c>
      <c r="F1715" t="s">
        <v>13</v>
      </c>
      <c r="G1715" t="s">
        <v>14</v>
      </c>
      <c r="H1715">
        <v>18000000</v>
      </c>
      <c r="I1715">
        <v>1989</v>
      </c>
      <c r="J1715">
        <v>7.9</v>
      </c>
      <c r="K1715" t="s">
        <v>1224</v>
      </c>
      <c r="L1715" t="s">
        <v>7881</v>
      </c>
      <c r="M1715" t="s">
        <v>8358</v>
      </c>
    </row>
    <row r="1716" spans="1:15" x14ac:dyDescent="0.3">
      <c r="A1716" t="s">
        <v>3044</v>
      </c>
      <c r="B1716">
        <v>251</v>
      </c>
      <c r="C1716">
        <v>5300000</v>
      </c>
      <c r="D1716" t="s">
        <v>705</v>
      </c>
      <c r="E1716" t="s">
        <v>10075</v>
      </c>
      <c r="F1716" t="s">
        <v>13</v>
      </c>
      <c r="G1716" t="s">
        <v>2503</v>
      </c>
      <c r="H1716">
        <v>30000000</v>
      </c>
      <c r="I1716">
        <v>1984</v>
      </c>
      <c r="J1716">
        <v>8.4</v>
      </c>
      <c r="K1716" t="s">
        <v>8356</v>
      </c>
      <c r="L1716" t="s">
        <v>1224</v>
      </c>
    </row>
    <row r="1717" spans="1:15" x14ac:dyDescent="0.3">
      <c r="A1717" t="s">
        <v>3046</v>
      </c>
      <c r="B1717">
        <v>118</v>
      </c>
      <c r="C1717">
        <v>10880926</v>
      </c>
      <c r="D1717" t="s">
        <v>163</v>
      </c>
      <c r="E1717" t="s">
        <v>10076</v>
      </c>
      <c r="F1717" t="s">
        <v>13</v>
      </c>
      <c r="G1717" t="s">
        <v>14</v>
      </c>
      <c r="H1717">
        <v>30000000</v>
      </c>
      <c r="I1717">
        <v>2013</v>
      </c>
      <c r="J1717">
        <v>6.5</v>
      </c>
      <c r="K1717" t="s">
        <v>476</v>
      </c>
      <c r="L1717" t="s">
        <v>8356</v>
      </c>
      <c r="M1717" t="s">
        <v>1224</v>
      </c>
      <c r="N1717" t="s">
        <v>3630</v>
      </c>
    </row>
    <row r="1718" spans="1:15" x14ac:dyDescent="0.3">
      <c r="A1718" t="s">
        <v>3048</v>
      </c>
      <c r="B1718">
        <v>131</v>
      </c>
      <c r="C1718">
        <v>3752725</v>
      </c>
      <c r="D1718" t="s">
        <v>80</v>
      </c>
      <c r="E1718" t="s">
        <v>10077</v>
      </c>
      <c r="F1718" t="s">
        <v>13</v>
      </c>
      <c r="G1718" t="s">
        <v>14</v>
      </c>
      <c r="H1718">
        <v>18000000</v>
      </c>
      <c r="I1718">
        <v>2004</v>
      </c>
      <c r="J1718">
        <v>7.1</v>
      </c>
      <c r="K1718" t="s">
        <v>1224</v>
      </c>
      <c r="L1718" t="s">
        <v>6856</v>
      </c>
    </row>
    <row r="1719" spans="1:15" x14ac:dyDescent="0.3">
      <c r="A1719" t="s">
        <v>1795</v>
      </c>
      <c r="B1719">
        <v>109</v>
      </c>
      <c r="C1719">
        <v>3517797</v>
      </c>
      <c r="D1719" t="s">
        <v>2063</v>
      </c>
      <c r="E1719" t="s">
        <v>10078</v>
      </c>
      <c r="F1719" t="s">
        <v>13</v>
      </c>
      <c r="G1719" t="s">
        <v>525</v>
      </c>
      <c r="H1719">
        <v>25000000</v>
      </c>
      <c r="I1719">
        <v>2002</v>
      </c>
      <c r="J1719">
        <v>6.6</v>
      </c>
      <c r="K1719" t="s">
        <v>476</v>
      </c>
      <c r="L1719" t="s">
        <v>8356</v>
      </c>
      <c r="M1719" t="s">
        <v>1224</v>
      </c>
      <c r="N1719" t="s">
        <v>6856</v>
      </c>
      <c r="O1719" t="s">
        <v>3630</v>
      </c>
    </row>
    <row r="1720" spans="1:15" x14ac:dyDescent="0.3">
      <c r="A1720" t="s">
        <v>3051</v>
      </c>
      <c r="B1720">
        <v>80</v>
      </c>
      <c r="C1720">
        <v>3101301</v>
      </c>
      <c r="D1720" t="s">
        <v>3052</v>
      </c>
      <c r="E1720" t="s">
        <v>10079</v>
      </c>
      <c r="F1720" t="s">
        <v>13</v>
      </c>
      <c r="G1720" t="s">
        <v>14</v>
      </c>
      <c r="H1720" t="s">
        <v>8351</v>
      </c>
      <c r="I1720">
        <v>2005</v>
      </c>
      <c r="J1720">
        <v>4</v>
      </c>
      <c r="K1720" t="s">
        <v>476</v>
      </c>
      <c r="L1720" t="s">
        <v>1224</v>
      </c>
      <c r="M1720" t="s">
        <v>6856</v>
      </c>
      <c r="N1720" t="s">
        <v>8359</v>
      </c>
    </row>
    <row r="1721" spans="1:15" x14ac:dyDescent="0.3">
      <c r="A1721" t="s">
        <v>2891</v>
      </c>
      <c r="B1721">
        <v>88</v>
      </c>
      <c r="C1721">
        <v>2975649</v>
      </c>
      <c r="D1721" t="s">
        <v>2248</v>
      </c>
      <c r="E1721" t="s">
        <v>10080</v>
      </c>
      <c r="F1721" t="s">
        <v>13</v>
      </c>
      <c r="G1721" t="s">
        <v>21</v>
      </c>
      <c r="H1721">
        <v>30000000</v>
      </c>
      <c r="I1721">
        <v>2006</v>
      </c>
      <c r="J1721">
        <v>7</v>
      </c>
      <c r="K1721" t="s">
        <v>4657</v>
      </c>
      <c r="L1721" t="s">
        <v>1224</v>
      </c>
      <c r="M1721" t="s">
        <v>6856</v>
      </c>
    </row>
    <row r="1722" spans="1:15" x14ac:dyDescent="0.3">
      <c r="A1722" t="s">
        <v>3055</v>
      </c>
      <c r="B1722">
        <v>103</v>
      </c>
      <c r="C1722">
        <v>668171</v>
      </c>
      <c r="D1722" t="s">
        <v>2441</v>
      </c>
      <c r="E1722" t="s">
        <v>10081</v>
      </c>
      <c r="F1722" t="s">
        <v>710</v>
      </c>
      <c r="G1722" t="s">
        <v>319</v>
      </c>
      <c r="H1722">
        <v>60000000</v>
      </c>
      <c r="I1722">
        <v>2005</v>
      </c>
      <c r="J1722">
        <v>5.6</v>
      </c>
      <c r="K1722" t="s">
        <v>476</v>
      </c>
      <c r="L1722" t="s">
        <v>1224</v>
      </c>
      <c r="M1722" t="s">
        <v>455</v>
      </c>
    </row>
    <row r="1723" spans="1:15" x14ac:dyDescent="0.3">
      <c r="A1723" t="s">
        <v>3057</v>
      </c>
      <c r="B1723">
        <v>87</v>
      </c>
      <c r="C1723">
        <v>480314</v>
      </c>
      <c r="D1723" t="s">
        <v>50</v>
      </c>
      <c r="E1723" t="s">
        <v>10082</v>
      </c>
      <c r="F1723" t="s">
        <v>13</v>
      </c>
      <c r="G1723" t="s">
        <v>14</v>
      </c>
      <c r="H1723">
        <v>21000000</v>
      </c>
      <c r="I1723">
        <v>2006</v>
      </c>
      <c r="J1723">
        <v>4.8</v>
      </c>
      <c r="K1723" t="s">
        <v>476</v>
      </c>
      <c r="L1723" t="s">
        <v>340</v>
      </c>
    </row>
    <row r="1724" spans="1:15" x14ac:dyDescent="0.3">
      <c r="A1724" t="s">
        <v>3059</v>
      </c>
      <c r="B1724">
        <v>160</v>
      </c>
      <c r="C1724">
        <v>3904982</v>
      </c>
      <c r="D1724" t="s">
        <v>3060</v>
      </c>
      <c r="E1724" t="s">
        <v>10083</v>
      </c>
      <c r="F1724" t="s">
        <v>13</v>
      </c>
      <c r="G1724" t="s">
        <v>14</v>
      </c>
      <c r="H1724">
        <v>30000000</v>
      </c>
      <c r="I1724">
        <v>2007</v>
      </c>
      <c r="J1724">
        <v>7.5</v>
      </c>
      <c r="K1724" t="s">
        <v>4657</v>
      </c>
      <c r="L1724" t="s">
        <v>8356</v>
      </c>
      <c r="M1724" t="s">
        <v>1224</v>
      </c>
      <c r="N1724" t="s">
        <v>7881</v>
      </c>
      <c r="O1724" t="s">
        <v>5244</v>
      </c>
    </row>
    <row r="1725" spans="1:15" x14ac:dyDescent="0.3">
      <c r="A1725" t="s">
        <v>3062</v>
      </c>
      <c r="B1725">
        <v>121</v>
      </c>
      <c r="C1725">
        <v>127437</v>
      </c>
      <c r="D1725" t="s">
        <v>392</v>
      </c>
      <c r="E1725">
        <v>1911</v>
      </c>
      <c r="F1725" t="s">
        <v>710</v>
      </c>
      <c r="G1725" t="s">
        <v>319</v>
      </c>
      <c r="H1725">
        <v>18000000</v>
      </c>
      <c r="I1725">
        <v>2011</v>
      </c>
      <c r="J1725">
        <v>6</v>
      </c>
      <c r="K1725" t="s">
        <v>476</v>
      </c>
      <c r="L1725" t="s">
        <v>340</v>
      </c>
      <c r="M1725" t="s">
        <v>1224</v>
      </c>
      <c r="N1725" t="s">
        <v>7881</v>
      </c>
      <c r="O1725" t="s">
        <v>8358</v>
      </c>
    </row>
    <row r="1726" spans="1:15" x14ac:dyDescent="0.3">
      <c r="A1726" t="s">
        <v>3064</v>
      </c>
      <c r="B1726">
        <v>91</v>
      </c>
      <c r="C1726" t="s">
        <v>8351</v>
      </c>
      <c r="D1726" t="s">
        <v>1095</v>
      </c>
      <c r="E1726" t="s">
        <v>10084</v>
      </c>
      <c r="F1726" t="s">
        <v>524</v>
      </c>
      <c r="G1726" t="s">
        <v>525</v>
      </c>
      <c r="H1726" t="s">
        <v>8351</v>
      </c>
      <c r="I1726">
        <v>2009</v>
      </c>
      <c r="J1726">
        <v>7.2</v>
      </c>
      <c r="K1726" t="s">
        <v>600</v>
      </c>
      <c r="L1726" t="s">
        <v>6304</v>
      </c>
    </row>
    <row r="1727" spans="1:15" x14ac:dyDescent="0.3">
      <c r="A1727" t="s">
        <v>646</v>
      </c>
      <c r="B1727">
        <v>92</v>
      </c>
      <c r="C1727" t="s">
        <v>8351</v>
      </c>
      <c r="D1727" t="s">
        <v>163</v>
      </c>
      <c r="E1727" t="s">
        <v>10085</v>
      </c>
      <c r="F1727" t="s">
        <v>13</v>
      </c>
      <c r="G1727" t="s">
        <v>14</v>
      </c>
      <c r="H1727">
        <v>30000000</v>
      </c>
      <c r="I1727">
        <v>2015</v>
      </c>
      <c r="J1727">
        <v>5.6</v>
      </c>
      <c r="K1727" t="s">
        <v>476</v>
      </c>
      <c r="L1727" t="s">
        <v>8356</v>
      </c>
      <c r="M1727" t="s">
        <v>1224</v>
      </c>
      <c r="N1727" t="s">
        <v>3630</v>
      </c>
    </row>
    <row r="1728" spans="1:15" x14ac:dyDescent="0.3">
      <c r="A1728" t="s">
        <v>48</v>
      </c>
      <c r="B1728">
        <v>129</v>
      </c>
      <c r="C1728">
        <v>537580</v>
      </c>
      <c r="D1728" t="s">
        <v>3067</v>
      </c>
      <c r="E1728" t="s">
        <v>10086</v>
      </c>
      <c r="F1728" t="s">
        <v>13</v>
      </c>
      <c r="G1728" t="s">
        <v>14</v>
      </c>
      <c r="H1728">
        <v>30000000</v>
      </c>
      <c r="I1728">
        <v>2011</v>
      </c>
      <c r="J1728">
        <v>6.8</v>
      </c>
      <c r="K1728" t="s">
        <v>476</v>
      </c>
      <c r="L1728" t="s">
        <v>4657</v>
      </c>
      <c r="M1728" t="s">
        <v>8356</v>
      </c>
      <c r="N1728" t="s">
        <v>1224</v>
      </c>
    </row>
    <row r="1729" spans="1:16" x14ac:dyDescent="0.3">
      <c r="A1729" t="s">
        <v>3069</v>
      </c>
      <c r="B1729">
        <v>93</v>
      </c>
      <c r="C1729" t="s">
        <v>8351</v>
      </c>
      <c r="D1729" t="s">
        <v>1067</v>
      </c>
      <c r="E1729" t="s">
        <v>10087</v>
      </c>
      <c r="F1729" t="s">
        <v>3071</v>
      </c>
      <c r="G1729" t="s">
        <v>275</v>
      </c>
      <c r="H1729" t="s">
        <v>8351</v>
      </c>
      <c r="I1729">
        <v>2010</v>
      </c>
      <c r="J1729">
        <v>4.9000000000000004</v>
      </c>
      <c r="K1729" t="s">
        <v>4022</v>
      </c>
      <c r="L1729" t="s">
        <v>600</v>
      </c>
      <c r="M1729" t="s">
        <v>6304</v>
      </c>
    </row>
    <row r="1730" spans="1:16" x14ac:dyDescent="0.3">
      <c r="A1730" t="s">
        <v>2707</v>
      </c>
      <c r="B1730">
        <v>118</v>
      </c>
      <c r="C1730" t="s">
        <v>8351</v>
      </c>
      <c r="D1730" t="s">
        <v>2113</v>
      </c>
      <c r="E1730" t="s">
        <v>10088</v>
      </c>
      <c r="F1730" t="s">
        <v>13</v>
      </c>
      <c r="G1730" t="s">
        <v>275</v>
      </c>
      <c r="H1730">
        <v>30000000</v>
      </c>
      <c r="I1730">
        <v>2007</v>
      </c>
      <c r="J1730">
        <v>7.1</v>
      </c>
      <c r="K1730" t="s">
        <v>4657</v>
      </c>
      <c r="L1730" t="s">
        <v>1224</v>
      </c>
      <c r="M1730" t="s">
        <v>7881</v>
      </c>
    </row>
    <row r="1731" spans="1:16" x14ac:dyDescent="0.3">
      <c r="A1731" t="s">
        <v>3073</v>
      </c>
      <c r="B1731">
        <v>110</v>
      </c>
      <c r="C1731" t="s">
        <v>8351</v>
      </c>
      <c r="D1731" t="s">
        <v>835</v>
      </c>
      <c r="E1731" t="s">
        <v>10089</v>
      </c>
      <c r="F1731" t="s">
        <v>13</v>
      </c>
      <c r="G1731" t="s">
        <v>525</v>
      </c>
      <c r="H1731">
        <v>24000000</v>
      </c>
      <c r="I1731">
        <v>2014</v>
      </c>
      <c r="J1731">
        <v>2</v>
      </c>
      <c r="K1731" t="s">
        <v>1224</v>
      </c>
      <c r="L1731" t="s">
        <v>7881</v>
      </c>
      <c r="M1731" t="s">
        <v>8359</v>
      </c>
    </row>
    <row r="1732" spans="1:16" x14ac:dyDescent="0.3">
      <c r="A1732" t="s">
        <v>3075</v>
      </c>
      <c r="B1732">
        <v>103</v>
      </c>
      <c r="C1732" t="s">
        <v>8351</v>
      </c>
      <c r="D1732" t="s">
        <v>2248</v>
      </c>
      <c r="E1732" t="s">
        <v>10090</v>
      </c>
      <c r="F1732" t="s">
        <v>13</v>
      </c>
      <c r="G1732" t="s">
        <v>3077</v>
      </c>
      <c r="H1732">
        <v>30000000</v>
      </c>
      <c r="I1732">
        <v>2014</v>
      </c>
      <c r="J1732">
        <v>5.7</v>
      </c>
      <c r="K1732" t="s">
        <v>4657</v>
      </c>
      <c r="L1732" t="s">
        <v>1224</v>
      </c>
      <c r="M1732" t="s">
        <v>6856</v>
      </c>
    </row>
    <row r="1733" spans="1:16" x14ac:dyDescent="0.3">
      <c r="A1733" t="s">
        <v>3078</v>
      </c>
      <c r="B1733">
        <v>85</v>
      </c>
      <c r="C1733" t="s">
        <v>8351</v>
      </c>
      <c r="D1733" t="s">
        <v>3079</v>
      </c>
      <c r="E1733" t="s">
        <v>10091</v>
      </c>
      <c r="F1733" t="s">
        <v>2005</v>
      </c>
      <c r="G1733" t="s">
        <v>2532</v>
      </c>
      <c r="H1733">
        <v>30000000</v>
      </c>
      <c r="I1733">
        <v>2015</v>
      </c>
      <c r="J1733">
        <v>4.0999999999999996</v>
      </c>
      <c r="K1733" t="s">
        <v>340</v>
      </c>
      <c r="L1733" t="s">
        <v>4022</v>
      </c>
      <c r="M1733" t="s">
        <v>455</v>
      </c>
    </row>
    <row r="1734" spans="1:16" x14ac:dyDescent="0.3">
      <c r="A1734" t="s">
        <v>3081</v>
      </c>
      <c r="B1734">
        <v>110</v>
      </c>
      <c r="C1734" t="s">
        <v>8351</v>
      </c>
      <c r="D1734" t="s">
        <v>780</v>
      </c>
      <c r="E1734" t="s">
        <v>10092</v>
      </c>
      <c r="F1734" t="s">
        <v>13</v>
      </c>
      <c r="G1734" t="s">
        <v>2503</v>
      </c>
      <c r="H1734">
        <v>30000000</v>
      </c>
      <c r="I1734">
        <v>2002</v>
      </c>
      <c r="J1734">
        <v>6.7</v>
      </c>
      <c r="K1734" t="s">
        <v>8356</v>
      </c>
      <c r="L1734" t="s">
        <v>1224</v>
      </c>
      <c r="M1734" t="s">
        <v>8357</v>
      </c>
      <c r="N1734" t="s">
        <v>3630</v>
      </c>
    </row>
    <row r="1735" spans="1:16" x14ac:dyDescent="0.3">
      <c r="A1735" t="s">
        <v>3083</v>
      </c>
      <c r="B1735">
        <v>89</v>
      </c>
      <c r="C1735" t="s">
        <v>8351</v>
      </c>
      <c r="D1735" t="s">
        <v>3084</v>
      </c>
      <c r="E1735" t="s">
        <v>10093</v>
      </c>
      <c r="F1735" t="s">
        <v>13</v>
      </c>
      <c r="G1735" t="s">
        <v>14</v>
      </c>
      <c r="H1735">
        <v>19000000</v>
      </c>
      <c r="I1735">
        <v>2016</v>
      </c>
      <c r="J1735">
        <v>7.5</v>
      </c>
      <c r="K1735" t="s">
        <v>340</v>
      </c>
      <c r="L1735" t="s">
        <v>4022</v>
      </c>
      <c r="M1735" t="s">
        <v>600</v>
      </c>
      <c r="N1735" t="s">
        <v>455</v>
      </c>
    </row>
    <row r="1736" spans="1:16" x14ac:dyDescent="0.3">
      <c r="A1736" t="s">
        <v>3086</v>
      </c>
      <c r="B1736">
        <v>115</v>
      </c>
      <c r="C1736">
        <v>183436380</v>
      </c>
      <c r="D1736" t="s">
        <v>2276</v>
      </c>
      <c r="E1736" t="s">
        <v>10094</v>
      </c>
      <c r="F1736" t="s">
        <v>13</v>
      </c>
      <c r="G1736" t="s">
        <v>14</v>
      </c>
      <c r="H1736">
        <v>29000000</v>
      </c>
      <c r="I1736">
        <v>2015</v>
      </c>
      <c r="J1736">
        <v>6.5</v>
      </c>
      <c r="K1736" t="s">
        <v>600</v>
      </c>
      <c r="L1736" t="s">
        <v>4189</v>
      </c>
    </row>
    <row r="1737" spans="1:16" x14ac:dyDescent="0.3">
      <c r="A1737" t="s">
        <v>509</v>
      </c>
      <c r="B1737">
        <v>153</v>
      </c>
      <c r="C1737">
        <v>119518352</v>
      </c>
      <c r="D1737" t="s">
        <v>3088</v>
      </c>
      <c r="E1737" t="s">
        <v>10095</v>
      </c>
      <c r="F1737" t="s">
        <v>13</v>
      </c>
      <c r="G1737" t="s">
        <v>14</v>
      </c>
      <c r="H1737">
        <v>28000000</v>
      </c>
      <c r="I1737">
        <v>2005</v>
      </c>
      <c r="J1737">
        <v>7.9</v>
      </c>
      <c r="K1737" t="s">
        <v>4657</v>
      </c>
      <c r="L1737" t="s">
        <v>1224</v>
      </c>
      <c r="M1737" t="s">
        <v>4189</v>
      </c>
      <c r="N1737" t="s">
        <v>6856</v>
      </c>
    </row>
    <row r="1738" spans="1:16" x14ac:dyDescent="0.3">
      <c r="A1738" t="s">
        <v>8351</v>
      </c>
      <c r="B1738">
        <v>42</v>
      </c>
      <c r="C1738" t="s">
        <v>8351</v>
      </c>
      <c r="D1738" t="s">
        <v>3090</v>
      </c>
      <c r="E1738" t="s">
        <v>10096</v>
      </c>
      <c r="F1738" t="s">
        <v>13</v>
      </c>
      <c r="G1738" t="s">
        <v>14</v>
      </c>
      <c r="H1738" t="s">
        <v>8351</v>
      </c>
      <c r="I1738" t="s">
        <v>8351</v>
      </c>
      <c r="J1738">
        <v>7.6</v>
      </c>
      <c r="K1738" t="s">
        <v>340</v>
      </c>
      <c r="L1738" t="s">
        <v>1224</v>
      </c>
      <c r="M1738" t="s">
        <v>8357</v>
      </c>
      <c r="N1738" t="s">
        <v>4295</v>
      </c>
      <c r="O1738" t="s">
        <v>3630</v>
      </c>
    </row>
    <row r="1739" spans="1:16" x14ac:dyDescent="0.3">
      <c r="A1739" t="s">
        <v>3092</v>
      </c>
      <c r="B1739">
        <v>128</v>
      </c>
      <c r="C1739">
        <v>37036404</v>
      </c>
      <c r="D1739" t="s">
        <v>507</v>
      </c>
      <c r="E1739" t="s">
        <v>10097</v>
      </c>
      <c r="F1739" t="s">
        <v>13</v>
      </c>
      <c r="G1739" t="s">
        <v>14</v>
      </c>
      <c r="H1739">
        <v>30000000</v>
      </c>
      <c r="I1739">
        <v>2000</v>
      </c>
      <c r="J1739">
        <v>6.4</v>
      </c>
      <c r="K1739" t="s">
        <v>600</v>
      </c>
      <c r="L1739" t="s">
        <v>1224</v>
      </c>
      <c r="M1739" t="s">
        <v>6856</v>
      </c>
    </row>
    <row r="1740" spans="1:16" x14ac:dyDescent="0.3">
      <c r="A1740" t="s">
        <v>1819</v>
      </c>
      <c r="B1740">
        <v>89</v>
      </c>
      <c r="C1740">
        <v>22359293</v>
      </c>
      <c r="D1740" t="s">
        <v>282</v>
      </c>
      <c r="E1740" t="s">
        <v>10098</v>
      </c>
      <c r="F1740" t="s">
        <v>13</v>
      </c>
      <c r="G1740" t="s">
        <v>21</v>
      </c>
      <c r="H1740">
        <v>29000000</v>
      </c>
      <c r="I1740">
        <v>1997</v>
      </c>
      <c r="J1740">
        <v>5.8</v>
      </c>
      <c r="K1740" t="s">
        <v>340</v>
      </c>
      <c r="L1740" t="s">
        <v>600</v>
      </c>
      <c r="M1740" t="s">
        <v>6304</v>
      </c>
      <c r="N1740" t="s">
        <v>455</v>
      </c>
    </row>
    <row r="1741" spans="1:16" x14ac:dyDescent="0.3">
      <c r="A1741" t="s">
        <v>302</v>
      </c>
      <c r="B1741">
        <v>122</v>
      </c>
      <c r="C1741">
        <v>18593156</v>
      </c>
      <c r="D1741" t="s">
        <v>1224</v>
      </c>
      <c r="E1741" t="s">
        <v>10099</v>
      </c>
      <c r="F1741" t="s">
        <v>13</v>
      </c>
      <c r="G1741" t="s">
        <v>14</v>
      </c>
      <c r="H1741">
        <v>35000000</v>
      </c>
      <c r="I1741">
        <v>2008</v>
      </c>
      <c r="J1741">
        <v>7.7</v>
      </c>
      <c r="K1741" t="s">
        <v>1224</v>
      </c>
    </row>
    <row r="1742" spans="1:16" x14ac:dyDescent="0.3">
      <c r="A1742" t="s">
        <v>1220</v>
      </c>
      <c r="B1742">
        <v>113</v>
      </c>
      <c r="C1742" t="s">
        <v>8351</v>
      </c>
      <c r="D1742" t="s">
        <v>3096</v>
      </c>
      <c r="E1742" t="s">
        <v>10100</v>
      </c>
      <c r="F1742" t="s">
        <v>13</v>
      </c>
      <c r="G1742" t="s">
        <v>14</v>
      </c>
      <c r="H1742">
        <v>29000000</v>
      </c>
      <c r="I1742">
        <v>2002</v>
      </c>
      <c r="J1742">
        <v>7.1</v>
      </c>
      <c r="K1742" t="s">
        <v>4657</v>
      </c>
      <c r="L1742" t="s">
        <v>600</v>
      </c>
      <c r="M1742" t="s">
        <v>8356</v>
      </c>
      <c r="N1742" t="s">
        <v>1224</v>
      </c>
      <c r="O1742" t="s">
        <v>6856</v>
      </c>
      <c r="P1742" t="s">
        <v>3630</v>
      </c>
    </row>
    <row r="1743" spans="1:16" x14ac:dyDescent="0.3">
      <c r="A1743" t="s">
        <v>2168</v>
      </c>
      <c r="B1743">
        <v>99</v>
      </c>
      <c r="C1743">
        <v>16930185</v>
      </c>
      <c r="D1743" t="s">
        <v>606</v>
      </c>
      <c r="E1743" t="s">
        <v>10101</v>
      </c>
      <c r="F1743" t="s">
        <v>13</v>
      </c>
      <c r="G1743" t="s">
        <v>275</v>
      </c>
      <c r="H1743">
        <v>29000000</v>
      </c>
      <c r="I1743">
        <v>2002</v>
      </c>
      <c r="J1743">
        <v>5.3</v>
      </c>
      <c r="K1743" t="s">
        <v>600</v>
      </c>
      <c r="L1743" t="s">
        <v>6856</v>
      </c>
    </row>
    <row r="1744" spans="1:16" x14ac:dyDescent="0.3">
      <c r="A1744" t="s">
        <v>1538</v>
      </c>
      <c r="B1744">
        <v>99</v>
      </c>
      <c r="C1744">
        <v>63034755</v>
      </c>
      <c r="D1744" t="s">
        <v>600</v>
      </c>
      <c r="E1744" t="s">
        <v>10102</v>
      </c>
      <c r="F1744" t="s">
        <v>13</v>
      </c>
      <c r="G1744" t="s">
        <v>14</v>
      </c>
      <c r="H1744">
        <v>29000000</v>
      </c>
      <c r="I1744">
        <v>2016</v>
      </c>
      <c r="J1744">
        <v>5.3</v>
      </c>
      <c r="K1744" t="s">
        <v>600</v>
      </c>
    </row>
    <row r="1745" spans="1:17" x14ac:dyDescent="0.3">
      <c r="A1745" t="s">
        <v>3100</v>
      </c>
      <c r="B1745">
        <v>147</v>
      </c>
      <c r="C1745">
        <v>5899797</v>
      </c>
      <c r="D1745" t="s">
        <v>2113</v>
      </c>
      <c r="E1745" t="s">
        <v>10103</v>
      </c>
      <c r="F1745" t="s">
        <v>13</v>
      </c>
      <c r="G1745" t="s">
        <v>21</v>
      </c>
      <c r="H1745">
        <v>29000000</v>
      </c>
      <c r="I1745">
        <v>1987</v>
      </c>
      <c r="J1745">
        <v>7.5</v>
      </c>
      <c r="K1745" t="s">
        <v>4657</v>
      </c>
      <c r="L1745" t="s">
        <v>1224</v>
      </c>
      <c r="M1745" t="s">
        <v>7881</v>
      </c>
    </row>
    <row r="1746" spans="1:17" x14ac:dyDescent="0.3">
      <c r="A1746" t="s">
        <v>1309</v>
      </c>
      <c r="B1746">
        <v>112</v>
      </c>
      <c r="C1746">
        <v>4554569</v>
      </c>
      <c r="D1746" t="s">
        <v>912</v>
      </c>
      <c r="E1746" t="s">
        <v>10104</v>
      </c>
      <c r="F1746" t="s">
        <v>13</v>
      </c>
      <c r="G1746" t="s">
        <v>14</v>
      </c>
      <c r="H1746">
        <v>28000000</v>
      </c>
      <c r="I1746">
        <v>1999</v>
      </c>
      <c r="J1746">
        <v>6.9</v>
      </c>
      <c r="K1746" t="s">
        <v>600</v>
      </c>
      <c r="L1746" t="s">
        <v>1224</v>
      </c>
    </row>
    <row r="1747" spans="1:17" x14ac:dyDescent="0.3">
      <c r="A1747" t="s">
        <v>3103</v>
      </c>
      <c r="B1747">
        <v>88</v>
      </c>
      <c r="C1747">
        <v>17016190</v>
      </c>
      <c r="D1747" t="s">
        <v>2838</v>
      </c>
      <c r="E1747" t="s">
        <v>10105</v>
      </c>
      <c r="F1747" t="s">
        <v>13</v>
      </c>
      <c r="G1747" t="s">
        <v>3105</v>
      </c>
      <c r="H1747">
        <v>12000000</v>
      </c>
      <c r="I1747">
        <v>2004</v>
      </c>
      <c r="J1747">
        <v>4.9000000000000004</v>
      </c>
      <c r="K1747" t="s">
        <v>600</v>
      </c>
      <c r="L1747" t="s">
        <v>455</v>
      </c>
      <c r="M1747" t="s">
        <v>2271</v>
      </c>
      <c r="N1747" t="s">
        <v>3630</v>
      </c>
    </row>
    <row r="1748" spans="1:17" x14ac:dyDescent="0.3">
      <c r="A1748" t="s">
        <v>3106</v>
      </c>
      <c r="B1748">
        <v>94</v>
      </c>
      <c r="C1748">
        <v>6301131</v>
      </c>
      <c r="D1748" t="s">
        <v>801</v>
      </c>
      <c r="E1748" t="s">
        <v>10106</v>
      </c>
      <c r="F1748" t="s">
        <v>13</v>
      </c>
      <c r="G1748" t="s">
        <v>14</v>
      </c>
      <c r="H1748">
        <v>29000000</v>
      </c>
      <c r="I1748">
        <v>2005</v>
      </c>
      <c r="J1748">
        <v>7.1</v>
      </c>
      <c r="K1748" t="s">
        <v>1224</v>
      </c>
      <c r="L1748" t="s">
        <v>8357</v>
      </c>
      <c r="M1748" t="s">
        <v>4295</v>
      </c>
      <c r="N1748" t="s">
        <v>3630</v>
      </c>
    </row>
    <row r="1749" spans="1:17" x14ac:dyDescent="0.3">
      <c r="A1749" t="s">
        <v>595</v>
      </c>
      <c r="B1749">
        <v>90</v>
      </c>
      <c r="C1749">
        <v>217350219</v>
      </c>
      <c r="D1749" t="s">
        <v>36</v>
      </c>
      <c r="E1749" t="s">
        <v>10107</v>
      </c>
      <c r="F1749" t="s">
        <v>13</v>
      </c>
      <c r="G1749" t="s">
        <v>14</v>
      </c>
      <c r="H1749">
        <v>28000000</v>
      </c>
      <c r="I1749">
        <v>1992</v>
      </c>
      <c r="J1749">
        <v>8</v>
      </c>
      <c r="K1749" t="s">
        <v>340</v>
      </c>
      <c r="L1749" t="s">
        <v>4022</v>
      </c>
      <c r="M1749" t="s">
        <v>600</v>
      </c>
      <c r="N1749" t="s">
        <v>6304</v>
      </c>
      <c r="O1749" t="s">
        <v>455</v>
      </c>
      <c r="P1749" t="s">
        <v>6060</v>
      </c>
      <c r="Q1749" t="s">
        <v>6856</v>
      </c>
    </row>
    <row r="1750" spans="1:17" x14ac:dyDescent="0.3">
      <c r="A1750" t="s">
        <v>1106</v>
      </c>
      <c r="B1750">
        <v>167</v>
      </c>
      <c r="C1750">
        <v>161029270</v>
      </c>
      <c r="D1750" t="s">
        <v>3109</v>
      </c>
      <c r="E1750" t="s">
        <v>10108</v>
      </c>
      <c r="F1750" t="s">
        <v>13</v>
      </c>
      <c r="G1750" t="s">
        <v>14</v>
      </c>
      <c r="H1750">
        <v>28000000</v>
      </c>
      <c r="I1750">
        <v>2015</v>
      </c>
      <c r="J1750">
        <v>7.9</v>
      </c>
      <c r="K1750" t="s">
        <v>4657</v>
      </c>
      <c r="L1750" t="s">
        <v>8356</v>
      </c>
      <c r="M1750" t="s">
        <v>1224</v>
      </c>
      <c r="N1750" t="s">
        <v>7881</v>
      </c>
      <c r="O1750" t="s">
        <v>4189</v>
      </c>
    </row>
    <row r="1751" spans="1:17" x14ac:dyDescent="0.3">
      <c r="A1751" t="s">
        <v>139</v>
      </c>
      <c r="B1751">
        <v>118</v>
      </c>
      <c r="C1751">
        <v>179870271</v>
      </c>
      <c r="D1751" t="s">
        <v>50</v>
      </c>
      <c r="E1751" t="s">
        <v>10109</v>
      </c>
      <c r="F1751" t="s">
        <v>13</v>
      </c>
      <c r="G1751" t="s">
        <v>14</v>
      </c>
      <c r="H1751">
        <v>28000000</v>
      </c>
      <c r="I1751">
        <v>1984</v>
      </c>
      <c r="J1751">
        <v>7.6</v>
      </c>
      <c r="K1751" t="s">
        <v>476</v>
      </c>
      <c r="L1751" t="s">
        <v>340</v>
      </c>
    </row>
    <row r="1752" spans="1:17" x14ac:dyDescent="0.3">
      <c r="A1752" t="s">
        <v>3112</v>
      </c>
      <c r="B1752">
        <v>83</v>
      </c>
      <c r="C1752">
        <v>100491683</v>
      </c>
      <c r="D1752" t="s">
        <v>3113</v>
      </c>
      <c r="E1752" t="s">
        <v>10110</v>
      </c>
      <c r="F1752" t="s">
        <v>13</v>
      </c>
      <c r="G1752" t="s">
        <v>14</v>
      </c>
      <c r="H1752">
        <v>24000000</v>
      </c>
      <c r="I1752">
        <v>1998</v>
      </c>
      <c r="J1752">
        <v>5.9</v>
      </c>
      <c r="K1752" t="s">
        <v>340</v>
      </c>
      <c r="L1752" t="s">
        <v>4022</v>
      </c>
      <c r="M1752" t="s">
        <v>600</v>
      </c>
      <c r="N1752" t="s">
        <v>1224</v>
      </c>
      <c r="O1752" t="s">
        <v>6304</v>
      </c>
      <c r="P1752" t="s">
        <v>6060</v>
      </c>
    </row>
    <row r="1753" spans="1:17" x14ac:dyDescent="0.3">
      <c r="A1753" t="s">
        <v>343</v>
      </c>
      <c r="B1753">
        <v>104</v>
      </c>
      <c r="C1753">
        <v>74058698</v>
      </c>
      <c r="D1753" t="s">
        <v>773</v>
      </c>
      <c r="E1753" t="s">
        <v>10111</v>
      </c>
      <c r="F1753" t="s">
        <v>13</v>
      </c>
      <c r="G1753" t="s">
        <v>14</v>
      </c>
      <c r="H1753">
        <v>60000000</v>
      </c>
      <c r="I1753">
        <v>2001</v>
      </c>
      <c r="J1753">
        <v>6.3</v>
      </c>
      <c r="K1753" t="s">
        <v>8356</v>
      </c>
      <c r="L1753" t="s">
        <v>1224</v>
      </c>
      <c r="M1753" t="s">
        <v>3630</v>
      </c>
    </row>
    <row r="1754" spans="1:17" x14ac:dyDescent="0.3">
      <c r="A1754" t="s">
        <v>2009</v>
      </c>
      <c r="B1754">
        <v>110</v>
      </c>
      <c r="C1754" t="s">
        <v>8351</v>
      </c>
      <c r="D1754" t="s">
        <v>3116</v>
      </c>
      <c r="E1754" t="s">
        <v>10112</v>
      </c>
      <c r="F1754" t="s">
        <v>13</v>
      </c>
      <c r="G1754" t="s">
        <v>21</v>
      </c>
      <c r="H1754">
        <v>29000000</v>
      </c>
      <c r="I1754">
        <v>2016</v>
      </c>
      <c r="J1754">
        <v>7.1</v>
      </c>
      <c r="K1754" t="s">
        <v>4657</v>
      </c>
      <c r="L1754" t="s">
        <v>600</v>
      </c>
      <c r="M1754" t="s">
        <v>1224</v>
      </c>
      <c r="N1754" t="s">
        <v>4189</v>
      </c>
      <c r="O1754" t="s">
        <v>6856</v>
      </c>
    </row>
    <row r="1755" spans="1:17" x14ac:dyDescent="0.3">
      <c r="A1755" t="s">
        <v>1742</v>
      </c>
      <c r="B1755">
        <v>102</v>
      </c>
      <c r="C1755">
        <v>55845943</v>
      </c>
      <c r="D1755" t="s">
        <v>123</v>
      </c>
      <c r="E1755" t="s">
        <v>10113</v>
      </c>
      <c r="F1755" t="s">
        <v>13</v>
      </c>
      <c r="G1755" t="s">
        <v>14</v>
      </c>
      <c r="H1755">
        <v>29000000</v>
      </c>
      <c r="I1755">
        <v>2003</v>
      </c>
      <c r="J1755">
        <v>6.4</v>
      </c>
      <c r="K1755" t="s">
        <v>476</v>
      </c>
      <c r="L1755" t="s">
        <v>8356</v>
      </c>
      <c r="M1755" t="s">
        <v>3630</v>
      </c>
    </row>
    <row r="1756" spans="1:17" x14ac:dyDescent="0.3">
      <c r="A1756" t="s">
        <v>470</v>
      </c>
      <c r="B1756">
        <v>131</v>
      </c>
      <c r="C1756">
        <v>81350242</v>
      </c>
      <c r="D1756" t="s">
        <v>23</v>
      </c>
      <c r="E1756" t="s">
        <v>10114</v>
      </c>
      <c r="F1756" t="s">
        <v>13</v>
      </c>
      <c r="G1756" t="s">
        <v>14</v>
      </c>
      <c r="H1756">
        <v>28000000</v>
      </c>
      <c r="I1756">
        <v>1988</v>
      </c>
      <c r="J1756">
        <v>8.1999999999999993</v>
      </c>
      <c r="K1756" t="s">
        <v>476</v>
      </c>
      <c r="L1756" t="s">
        <v>3630</v>
      </c>
    </row>
    <row r="1757" spans="1:17" x14ac:dyDescent="0.3">
      <c r="A1757" t="s">
        <v>2770</v>
      </c>
      <c r="B1757">
        <v>101</v>
      </c>
      <c r="C1757">
        <v>67266300</v>
      </c>
      <c r="D1757" t="s">
        <v>600</v>
      </c>
      <c r="E1757" t="s">
        <v>10115</v>
      </c>
      <c r="F1757" t="s">
        <v>13</v>
      </c>
      <c r="G1757" t="s">
        <v>275</v>
      </c>
      <c r="H1757">
        <v>28000000</v>
      </c>
      <c r="I1757">
        <v>2008</v>
      </c>
      <c r="J1757">
        <v>6.9</v>
      </c>
      <c r="K1757" t="s">
        <v>600</v>
      </c>
    </row>
    <row r="1758" spans="1:17" x14ac:dyDescent="0.3">
      <c r="A1758" t="s">
        <v>631</v>
      </c>
      <c r="B1758">
        <v>130</v>
      </c>
      <c r="C1758">
        <v>70235322</v>
      </c>
      <c r="D1758" t="s">
        <v>1099</v>
      </c>
      <c r="E1758" t="s">
        <v>10116</v>
      </c>
      <c r="F1758" t="s">
        <v>13</v>
      </c>
      <c r="G1758" t="s">
        <v>14</v>
      </c>
      <c r="H1758">
        <v>28000000</v>
      </c>
      <c r="I1758">
        <v>2015</v>
      </c>
      <c r="J1758">
        <v>7.8</v>
      </c>
      <c r="K1758" t="s">
        <v>4657</v>
      </c>
      <c r="L1758" t="s">
        <v>600</v>
      </c>
      <c r="M1758" t="s">
        <v>1224</v>
      </c>
      <c r="N1758" t="s">
        <v>7881</v>
      </c>
    </row>
    <row r="1759" spans="1:17" x14ac:dyDescent="0.3">
      <c r="A1759" t="s">
        <v>379</v>
      </c>
      <c r="B1759">
        <v>120</v>
      </c>
      <c r="C1759">
        <v>7443007</v>
      </c>
      <c r="D1759" t="s">
        <v>1960</v>
      </c>
      <c r="E1759" t="s">
        <v>10117</v>
      </c>
      <c r="F1759" t="s">
        <v>13</v>
      </c>
      <c r="G1759" t="s">
        <v>14</v>
      </c>
      <c r="H1759">
        <v>30000000</v>
      </c>
      <c r="I1759">
        <v>2009</v>
      </c>
      <c r="J1759">
        <v>6.7</v>
      </c>
      <c r="K1759" t="s">
        <v>600</v>
      </c>
      <c r="L1759" t="s">
        <v>1224</v>
      </c>
      <c r="M1759" t="s">
        <v>4189</v>
      </c>
    </row>
    <row r="1760" spans="1:17" x14ac:dyDescent="0.3">
      <c r="A1760" t="s">
        <v>3010</v>
      </c>
      <c r="B1760">
        <v>135</v>
      </c>
      <c r="C1760">
        <v>64371181</v>
      </c>
      <c r="D1760" t="s">
        <v>1506</v>
      </c>
      <c r="E1760" t="s">
        <v>10118</v>
      </c>
      <c r="F1760" t="s">
        <v>13</v>
      </c>
      <c r="G1760" t="s">
        <v>14</v>
      </c>
      <c r="H1760">
        <v>28000000</v>
      </c>
      <c r="I1760">
        <v>2004</v>
      </c>
      <c r="J1760">
        <v>7.5</v>
      </c>
      <c r="K1760" t="s">
        <v>4657</v>
      </c>
      <c r="L1760" t="s">
        <v>1224</v>
      </c>
      <c r="M1760" t="s">
        <v>7881</v>
      </c>
      <c r="N1760" t="s">
        <v>8359</v>
      </c>
    </row>
    <row r="1761" spans="1:14" x14ac:dyDescent="0.3">
      <c r="A1761" t="s">
        <v>43</v>
      </c>
      <c r="B1761">
        <v>110</v>
      </c>
      <c r="C1761">
        <v>58885635</v>
      </c>
      <c r="D1761" t="s">
        <v>1743</v>
      </c>
      <c r="E1761" t="s">
        <v>10119</v>
      </c>
      <c r="F1761" t="s">
        <v>13</v>
      </c>
      <c r="G1761" t="s">
        <v>14</v>
      </c>
      <c r="H1761">
        <v>26000000</v>
      </c>
      <c r="I1761">
        <v>2004</v>
      </c>
      <c r="J1761">
        <v>7.4</v>
      </c>
      <c r="K1761" t="s">
        <v>476</v>
      </c>
      <c r="L1761" t="s">
        <v>2271</v>
      </c>
      <c r="M1761" t="s">
        <v>3630</v>
      </c>
    </row>
    <row r="1762" spans="1:14" x14ac:dyDescent="0.3">
      <c r="A1762" t="s">
        <v>941</v>
      </c>
      <c r="B1762">
        <v>103</v>
      </c>
      <c r="C1762">
        <v>60400856</v>
      </c>
      <c r="D1762" t="s">
        <v>606</v>
      </c>
      <c r="E1762" t="s">
        <v>10120</v>
      </c>
      <c r="F1762" t="s">
        <v>13</v>
      </c>
      <c r="G1762" t="s">
        <v>275</v>
      </c>
      <c r="H1762">
        <v>35000000</v>
      </c>
      <c r="I1762">
        <v>2001</v>
      </c>
      <c r="J1762">
        <v>5.2</v>
      </c>
      <c r="K1762" t="s">
        <v>600</v>
      </c>
      <c r="L1762" t="s">
        <v>6856</v>
      </c>
    </row>
    <row r="1763" spans="1:14" x14ac:dyDescent="0.3">
      <c r="A1763" t="s">
        <v>3126</v>
      </c>
      <c r="B1763">
        <v>115</v>
      </c>
      <c r="C1763" t="s">
        <v>8351</v>
      </c>
      <c r="D1763" t="s">
        <v>3127</v>
      </c>
      <c r="E1763" t="s">
        <v>10121</v>
      </c>
      <c r="F1763" t="s">
        <v>241</v>
      </c>
      <c r="G1763" t="s">
        <v>242</v>
      </c>
      <c r="H1763">
        <v>30000000</v>
      </c>
      <c r="I1763">
        <v>2013</v>
      </c>
      <c r="J1763">
        <v>6.5</v>
      </c>
      <c r="K1763" t="s">
        <v>340</v>
      </c>
      <c r="L1763" t="s">
        <v>4022</v>
      </c>
      <c r="M1763" t="s">
        <v>4295</v>
      </c>
    </row>
    <row r="1764" spans="1:14" x14ac:dyDescent="0.3">
      <c r="A1764" t="s">
        <v>1910</v>
      </c>
      <c r="B1764">
        <v>110</v>
      </c>
      <c r="C1764">
        <v>52353636</v>
      </c>
      <c r="D1764" t="s">
        <v>912</v>
      </c>
      <c r="E1764" t="s">
        <v>10122</v>
      </c>
      <c r="F1764" t="s">
        <v>13</v>
      </c>
      <c r="G1764" t="s">
        <v>14</v>
      </c>
      <c r="H1764">
        <v>21000000</v>
      </c>
      <c r="I1764">
        <v>2001</v>
      </c>
      <c r="J1764">
        <v>7.6</v>
      </c>
      <c r="K1764" t="s">
        <v>600</v>
      </c>
      <c r="L1764" t="s">
        <v>1224</v>
      </c>
    </row>
    <row r="1765" spans="1:14" x14ac:dyDescent="0.3">
      <c r="A1765" t="s">
        <v>509</v>
      </c>
      <c r="B1765">
        <v>91</v>
      </c>
      <c r="C1765">
        <v>51475962</v>
      </c>
      <c r="D1765" t="s">
        <v>303</v>
      </c>
      <c r="E1765" t="s">
        <v>10123</v>
      </c>
      <c r="F1765" t="s">
        <v>13</v>
      </c>
      <c r="G1765" t="s">
        <v>14</v>
      </c>
      <c r="H1765">
        <v>30000000</v>
      </c>
      <c r="I1765">
        <v>2003</v>
      </c>
      <c r="J1765">
        <v>7.3</v>
      </c>
      <c r="K1765" t="s">
        <v>8357</v>
      </c>
      <c r="L1765" t="s">
        <v>3630</v>
      </c>
    </row>
    <row r="1766" spans="1:14" x14ac:dyDescent="0.3">
      <c r="A1766" t="s">
        <v>253</v>
      </c>
      <c r="B1766">
        <v>105</v>
      </c>
      <c r="C1766">
        <v>63910583</v>
      </c>
      <c r="D1766" t="s">
        <v>606</v>
      </c>
      <c r="E1766" t="s">
        <v>10124</v>
      </c>
      <c r="F1766" t="s">
        <v>13</v>
      </c>
      <c r="G1766" t="s">
        <v>14</v>
      </c>
      <c r="H1766">
        <v>28000000</v>
      </c>
      <c r="I1766">
        <v>2013</v>
      </c>
      <c r="J1766">
        <v>6.6</v>
      </c>
      <c r="K1766" t="s">
        <v>600</v>
      </c>
      <c r="L1766" t="s">
        <v>6856</v>
      </c>
    </row>
    <row r="1767" spans="1:14" x14ac:dyDescent="0.3">
      <c r="A1767" t="s">
        <v>2182</v>
      </c>
      <c r="B1767">
        <v>127</v>
      </c>
      <c r="C1767">
        <v>62300000</v>
      </c>
      <c r="D1767" t="s">
        <v>19</v>
      </c>
      <c r="E1767" t="s">
        <v>10125</v>
      </c>
      <c r="F1767" t="s">
        <v>13</v>
      </c>
      <c r="G1767" t="s">
        <v>21</v>
      </c>
      <c r="H1767">
        <v>28000000</v>
      </c>
      <c r="I1767">
        <v>1981</v>
      </c>
      <c r="J1767">
        <v>6.8</v>
      </c>
      <c r="K1767" t="s">
        <v>476</v>
      </c>
      <c r="L1767" t="s">
        <v>340</v>
      </c>
      <c r="M1767" t="s">
        <v>3630</v>
      </c>
    </row>
    <row r="1768" spans="1:14" x14ac:dyDescent="0.3">
      <c r="A1768" t="s">
        <v>604</v>
      </c>
      <c r="B1768">
        <v>82</v>
      </c>
      <c r="C1768">
        <v>49968653</v>
      </c>
      <c r="D1768" t="s">
        <v>606</v>
      </c>
      <c r="E1768" t="s">
        <v>10126</v>
      </c>
      <c r="F1768" t="s">
        <v>13</v>
      </c>
      <c r="G1768" t="s">
        <v>14</v>
      </c>
      <c r="H1768">
        <v>28000000</v>
      </c>
      <c r="I1768">
        <v>2001</v>
      </c>
      <c r="J1768">
        <v>6.9</v>
      </c>
      <c r="K1768" t="s">
        <v>600</v>
      </c>
      <c r="L1768" t="s">
        <v>6856</v>
      </c>
    </row>
    <row r="1769" spans="1:14" x14ac:dyDescent="0.3">
      <c r="A1769" t="s">
        <v>660</v>
      </c>
      <c r="B1769">
        <v>99</v>
      </c>
      <c r="C1769">
        <v>44450000</v>
      </c>
      <c r="D1769" t="s">
        <v>502</v>
      </c>
      <c r="E1769" t="s">
        <v>10127</v>
      </c>
      <c r="F1769" t="s">
        <v>13</v>
      </c>
      <c r="G1769" t="s">
        <v>100</v>
      </c>
      <c r="H1769">
        <v>27000000</v>
      </c>
      <c r="I1769">
        <v>1994</v>
      </c>
      <c r="J1769">
        <v>5.8</v>
      </c>
      <c r="K1769" t="s">
        <v>476</v>
      </c>
      <c r="L1769" t="s">
        <v>8356</v>
      </c>
      <c r="M1769" t="s">
        <v>4295</v>
      </c>
      <c r="N1769" t="s">
        <v>3630</v>
      </c>
    </row>
    <row r="1770" spans="1:14" x14ac:dyDescent="0.3">
      <c r="A1770" t="s">
        <v>768</v>
      </c>
      <c r="B1770">
        <v>90</v>
      </c>
      <c r="C1770">
        <v>45162741</v>
      </c>
      <c r="D1770" t="s">
        <v>600</v>
      </c>
      <c r="E1770" t="s">
        <v>10128</v>
      </c>
      <c r="F1770" t="s">
        <v>13</v>
      </c>
      <c r="G1770" t="s">
        <v>275</v>
      </c>
      <c r="H1770">
        <v>28000000</v>
      </c>
      <c r="I1770">
        <v>2001</v>
      </c>
      <c r="J1770">
        <v>6.6</v>
      </c>
      <c r="K1770" t="s">
        <v>600</v>
      </c>
    </row>
    <row r="1771" spans="1:14" x14ac:dyDescent="0.3">
      <c r="A1771" t="s">
        <v>2682</v>
      </c>
      <c r="B1771">
        <v>115</v>
      </c>
      <c r="C1771">
        <v>71346930</v>
      </c>
      <c r="D1771" t="s">
        <v>3136</v>
      </c>
      <c r="E1771" t="s">
        <v>10129</v>
      </c>
      <c r="F1771" t="s">
        <v>13</v>
      </c>
      <c r="G1771" t="s">
        <v>14</v>
      </c>
      <c r="H1771">
        <v>28000000</v>
      </c>
      <c r="I1771">
        <v>2013</v>
      </c>
      <c r="J1771">
        <v>6.7</v>
      </c>
      <c r="K1771" t="s">
        <v>1224</v>
      </c>
      <c r="L1771" t="s">
        <v>6856</v>
      </c>
      <c r="M1771" t="s">
        <v>3630</v>
      </c>
    </row>
    <row r="1772" spans="1:14" x14ac:dyDescent="0.3">
      <c r="A1772" t="s">
        <v>1450</v>
      </c>
      <c r="B1772">
        <v>96</v>
      </c>
      <c r="C1772">
        <v>39514713</v>
      </c>
      <c r="D1772" t="s">
        <v>184</v>
      </c>
      <c r="E1772" t="s">
        <v>10130</v>
      </c>
      <c r="F1772" t="s">
        <v>13</v>
      </c>
      <c r="G1772" t="s">
        <v>14</v>
      </c>
      <c r="H1772">
        <v>28000000</v>
      </c>
      <c r="I1772">
        <v>1993</v>
      </c>
      <c r="J1772">
        <v>6.7</v>
      </c>
      <c r="K1772" t="s">
        <v>600</v>
      </c>
      <c r="L1772" t="s">
        <v>6304</v>
      </c>
      <c r="M1772" t="s">
        <v>455</v>
      </c>
    </row>
    <row r="1773" spans="1:14" x14ac:dyDescent="0.3">
      <c r="A1773" t="s">
        <v>2544</v>
      </c>
      <c r="B1773">
        <v>104</v>
      </c>
      <c r="C1773">
        <v>43097652</v>
      </c>
      <c r="D1773" t="s">
        <v>507</v>
      </c>
      <c r="E1773" t="s">
        <v>10131</v>
      </c>
      <c r="F1773" t="s">
        <v>13</v>
      </c>
      <c r="G1773" t="s">
        <v>14</v>
      </c>
      <c r="H1773">
        <v>28000000</v>
      </c>
      <c r="I1773">
        <v>2007</v>
      </c>
      <c r="J1773">
        <v>6.3</v>
      </c>
      <c r="K1773" t="s">
        <v>600</v>
      </c>
      <c r="L1773" t="s">
        <v>1224</v>
      </c>
      <c r="M1773" t="s">
        <v>6856</v>
      </c>
    </row>
    <row r="1774" spans="1:14" x14ac:dyDescent="0.3">
      <c r="A1774" t="s">
        <v>248</v>
      </c>
      <c r="B1774">
        <v>117</v>
      </c>
      <c r="C1774">
        <v>48043505</v>
      </c>
      <c r="D1774" t="s">
        <v>778</v>
      </c>
      <c r="E1774" t="s">
        <v>10132</v>
      </c>
      <c r="F1774" t="s">
        <v>13</v>
      </c>
      <c r="G1774" t="s">
        <v>21</v>
      </c>
      <c r="H1774">
        <v>30000000</v>
      </c>
      <c r="I1774">
        <v>2010</v>
      </c>
      <c r="J1774">
        <v>7.7</v>
      </c>
      <c r="K1774" t="s">
        <v>476</v>
      </c>
      <c r="L1774" t="s">
        <v>600</v>
      </c>
    </row>
    <row r="1775" spans="1:14" x14ac:dyDescent="0.3">
      <c r="A1775" t="s">
        <v>1501</v>
      </c>
      <c r="B1775">
        <v>83</v>
      </c>
      <c r="C1775">
        <v>37053924</v>
      </c>
      <c r="D1775" t="s">
        <v>632</v>
      </c>
      <c r="E1775" t="s">
        <v>10133</v>
      </c>
      <c r="F1775" t="s">
        <v>13</v>
      </c>
      <c r="G1775" t="s">
        <v>275</v>
      </c>
      <c r="H1775">
        <v>28000000</v>
      </c>
      <c r="I1775">
        <v>2011</v>
      </c>
      <c r="J1775">
        <v>6.1</v>
      </c>
      <c r="K1775" t="s">
        <v>476</v>
      </c>
      <c r="L1775" t="s">
        <v>600</v>
      </c>
      <c r="M1775" t="s">
        <v>8356</v>
      </c>
    </row>
    <row r="1776" spans="1:14" x14ac:dyDescent="0.3">
      <c r="A1776" t="s">
        <v>1950</v>
      </c>
      <c r="B1776">
        <v>99</v>
      </c>
      <c r="C1776">
        <v>33000377</v>
      </c>
      <c r="D1776" t="s">
        <v>3142</v>
      </c>
      <c r="E1776" t="s">
        <v>10134</v>
      </c>
      <c r="F1776" t="s">
        <v>13</v>
      </c>
      <c r="G1776" t="s">
        <v>14</v>
      </c>
      <c r="H1776">
        <v>28000000</v>
      </c>
      <c r="I1776">
        <v>2000</v>
      </c>
      <c r="J1776">
        <v>4.9000000000000004</v>
      </c>
      <c r="K1776" t="s">
        <v>476</v>
      </c>
      <c r="L1776" t="s">
        <v>455</v>
      </c>
      <c r="M1776" t="s">
        <v>2271</v>
      </c>
      <c r="N1776" t="s">
        <v>3630</v>
      </c>
    </row>
    <row r="1777" spans="1:14" x14ac:dyDescent="0.3">
      <c r="A1777" t="s">
        <v>3144</v>
      </c>
      <c r="B1777">
        <v>81</v>
      </c>
      <c r="C1777">
        <v>66950483</v>
      </c>
      <c r="D1777" t="s">
        <v>1095</v>
      </c>
      <c r="E1777" t="s">
        <v>10135</v>
      </c>
      <c r="F1777" t="s">
        <v>13</v>
      </c>
      <c r="G1777" t="s">
        <v>14</v>
      </c>
      <c r="H1777">
        <v>28000000</v>
      </c>
      <c r="I1777">
        <v>2014</v>
      </c>
      <c r="J1777">
        <v>6.2</v>
      </c>
      <c r="K1777" t="s">
        <v>600</v>
      </c>
      <c r="L1777" t="s">
        <v>6304</v>
      </c>
    </row>
    <row r="1778" spans="1:14" x14ac:dyDescent="0.3">
      <c r="A1778" t="s">
        <v>336</v>
      </c>
      <c r="B1778">
        <v>135</v>
      </c>
      <c r="C1778">
        <v>38372662</v>
      </c>
      <c r="D1778" t="s">
        <v>80</v>
      </c>
      <c r="E1778" t="s">
        <v>10136</v>
      </c>
      <c r="F1778" t="s">
        <v>13</v>
      </c>
      <c r="G1778" t="s">
        <v>525</v>
      </c>
      <c r="H1778">
        <v>28000000</v>
      </c>
      <c r="I1778">
        <v>2005</v>
      </c>
      <c r="J1778">
        <v>7.8</v>
      </c>
      <c r="K1778" t="s">
        <v>1224</v>
      </c>
      <c r="L1778" t="s">
        <v>6856</v>
      </c>
    </row>
    <row r="1779" spans="1:14" x14ac:dyDescent="0.3">
      <c r="A1779" t="s">
        <v>71</v>
      </c>
      <c r="B1779">
        <v>117</v>
      </c>
      <c r="C1779">
        <v>27000000</v>
      </c>
      <c r="D1779" t="s">
        <v>1062</v>
      </c>
      <c r="E1779" t="s">
        <v>10137</v>
      </c>
      <c r="F1779" t="s">
        <v>13</v>
      </c>
      <c r="G1779" t="s">
        <v>14</v>
      </c>
      <c r="H1779">
        <v>28000000</v>
      </c>
      <c r="I1779">
        <v>1982</v>
      </c>
      <c r="J1779">
        <v>8.1999999999999993</v>
      </c>
      <c r="K1779" t="s">
        <v>4295</v>
      </c>
      <c r="L1779" t="s">
        <v>3630</v>
      </c>
    </row>
    <row r="1780" spans="1:14" x14ac:dyDescent="0.3">
      <c r="A1780" t="s">
        <v>1265</v>
      </c>
      <c r="B1780">
        <v>139</v>
      </c>
      <c r="C1780">
        <v>31600000</v>
      </c>
      <c r="D1780" t="s">
        <v>3148</v>
      </c>
      <c r="E1780" t="s">
        <v>10138</v>
      </c>
      <c r="F1780" t="s">
        <v>13</v>
      </c>
      <c r="G1780" t="s">
        <v>14</v>
      </c>
      <c r="H1780">
        <v>28000000</v>
      </c>
      <c r="I1780">
        <v>1995</v>
      </c>
      <c r="J1780">
        <v>6.9</v>
      </c>
      <c r="K1780" t="s">
        <v>340</v>
      </c>
      <c r="L1780" t="s">
        <v>4657</v>
      </c>
    </row>
    <row r="1781" spans="1:14" x14ac:dyDescent="0.3">
      <c r="A1781" t="s">
        <v>120</v>
      </c>
      <c r="B1781">
        <v>123</v>
      </c>
      <c r="C1781">
        <v>30688364</v>
      </c>
      <c r="D1781" t="s">
        <v>330</v>
      </c>
      <c r="E1781" t="s">
        <v>10139</v>
      </c>
      <c r="F1781" t="s">
        <v>13</v>
      </c>
      <c r="G1781" t="s">
        <v>14</v>
      </c>
      <c r="H1781">
        <v>28000000</v>
      </c>
      <c r="I1781">
        <v>2014</v>
      </c>
      <c r="J1781">
        <v>6.2</v>
      </c>
      <c r="K1781" t="s">
        <v>476</v>
      </c>
      <c r="L1781" t="s">
        <v>1224</v>
      </c>
      <c r="M1781" t="s">
        <v>3630</v>
      </c>
    </row>
    <row r="1782" spans="1:14" x14ac:dyDescent="0.3">
      <c r="A1782" t="s">
        <v>3151</v>
      </c>
      <c r="B1782">
        <v>117</v>
      </c>
      <c r="C1782">
        <v>28563179</v>
      </c>
      <c r="D1782" t="s">
        <v>773</v>
      </c>
      <c r="E1782" t="s">
        <v>10140</v>
      </c>
      <c r="F1782" t="s">
        <v>13</v>
      </c>
      <c r="G1782" t="s">
        <v>14</v>
      </c>
      <c r="H1782">
        <v>21000000</v>
      </c>
      <c r="I1782">
        <v>2007</v>
      </c>
      <c r="J1782">
        <v>6.9</v>
      </c>
      <c r="K1782" t="s">
        <v>8356</v>
      </c>
      <c r="L1782" t="s">
        <v>1224</v>
      </c>
      <c r="M1782" t="s">
        <v>3630</v>
      </c>
    </row>
    <row r="1783" spans="1:14" x14ac:dyDescent="0.3">
      <c r="A1783" t="s">
        <v>3153</v>
      </c>
      <c r="B1783">
        <v>97</v>
      </c>
      <c r="C1783">
        <v>16779636</v>
      </c>
      <c r="D1783" t="s">
        <v>1567</v>
      </c>
      <c r="E1783" t="s">
        <v>10141</v>
      </c>
      <c r="F1783" t="s">
        <v>13</v>
      </c>
      <c r="G1783" t="s">
        <v>14</v>
      </c>
      <c r="H1783">
        <v>28000000</v>
      </c>
      <c r="I1783">
        <v>2000</v>
      </c>
      <c r="J1783">
        <v>4.8</v>
      </c>
      <c r="K1783" t="s">
        <v>1224</v>
      </c>
      <c r="L1783" t="s">
        <v>2271</v>
      </c>
      <c r="M1783" t="s">
        <v>3630</v>
      </c>
    </row>
    <row r="1784" spans="1:14" x14ac:dyDescent="0.3">
      <c r="A1784" t="s">
        <v>1037</v>
      </c>
      <c r="B1784">
        <v>81</v>
      </c>
      <c r="C1784">
        <v>10762178</v>
      </c>
      <c r="D1784" t="s">
        <v>27</v>
      </c>
      <c r="E1784" t="s">
        <v>10142</v>
      </c>
      <c r="F1784" t="s">
        <v>13</v>
      </c>
      <c r="G1784" t="s">
        <v>525</v>
      </c>
      <c r="H1784">
        <v>160000000</v>
      </c>
      <c r="I1784">
        <v>2001</v>
      </c>
      <c r="J1784">
        <v>8</v>
      </c>
      <c r="K1784" t="s">
        <v>27</v>
      </c>
    </row>
    <row r="1785" spans="1:14" x14ac:dyDescent="0.3">
      <c r="A1785" t="s">
        <v>1512</v>
      </c>
      <c r="B1785">
        <v>103</v>
      </c>
      <c r="C1785">
        <v>17324744</v>
      </c>
      <c r="D1785" t="s">
        <v>1306</v>
      </c>
      <c r="E1785" t="s">
        <v>10143</v>
      </c>
      <c r="F1785" t="s">
        <v>13</v>
      </c>
      <c r="G1785" t="s">
        <v>14</v>
      </c>
      <c r="H1785">
        <v>28000000</v>
      </c>
      <c r="I1785">
        <v>2006</v>
      </c>
      <c r="J1785">
        <v>5.3</v>
      </c>
      <c r="K1785" t="s">
        <v>600</v>
      </c>
      <c r="L1785" t="s">
        <v>455</v>
      </c>
      <c r="M1785" t="s">
        <v>6856</v>
      </c>
    </row>
    <row r="1786" spans="1:14" x14ac:dyDescent="0.3">
      <c r="A1786" t="s">
        <v>719</v>
      </c>
      <c r="B1786">
        <v>119</v>
      </c>
      <c r="C1786">
        <v>8888143</v>
      </c>
      <c r="D1786" t="s">
        <v>2233</v>
      </c>
      <c r="E1786" t="s">
        <v>10144</v>
      </c>
      <c r="F1786" t="s">
        <v>13</v>
      </c>
      <c r="G1786" t="s">
        <v>100</v>
      </c>
      <c r="H1786">
        <v>28000000</v>
      </c>
      <c r="I1786">
        <v>1999</v>
      </c>
      <c r="J1786">
        <v>6.7</v>
      </c>
      <c r="K1786" t="s">
        <v>600</v>
      </c>
      <c r="L1786" t="s">
        <v>1224</v>
      </c>
      <c r="M1786" t="s">
        <v>8359</v>
      </c>
    </row>
    <row r="1787" spans="1:14" x14ac:dyDescent="0.3">
      <c r="A1787" t="s">
        <v>1464</v>
      </c>
      <c r="B1787">
        <v>94</v>
      </c>
      <c r="C1787">
        <v>24268828</v>
      </c>
      <c r="D1787" t="s">
        <v>3158</v>
      </c>
      <c r="E1787" t="s">
        <v>10145</v>
      </c>
      <c r="F1787" t="s">
        <v>13</v>
      </c>
      <c r="G1787" t="s">
        <v>14</v>
      </c>
      <c r="H1787">
        <v>28000000</v>
      </c>
      <c r="I1787">
        <v>2010</v>
      </c>
      <c r="J1787">
        <v>5.4</v>
      </c>
      <c r="K1787" t="s">
        <v>476</v>
      </c>
      <c r="L1787" t="s">
        <v>600</v>
      </c>
      <c r="M1787" t="s">
        <v>6304</v>
      </c>
    </row>
    <row r="1788" spans="1:14" x14ac:dyDescent="0.3">
      <c r="A1788" t="s">
        <v>2620</v>
      </c>
      <c r="B1788">
        <v>89</v>
      </c>
      <c r="C1788">
        <v>8119205</v>
      </c>
      <c r="D1788" t="s">
        <v>184</v>
      </c>
      <c r="E1788" t="s">
        <v>10146</v>
      </c>
      <c r="F1788" t="s">
        <v>13</v>
      </c>
      <c r="G1788" t="s">
        <v>14</v>
      </c>
      <c r="H1788">
        <v>28000000</v>
      </c>
      <c r="I1788">
        <v>1997</v>
      </c>
      <c r="J1788">
        <v>5.4</v>
      </c>
      <c r="K1788" t="s">
        <v>600</v>
      </c>
      <c r="L1788" t="s">
        <v>6304</v>
      </c>
      <c r="M1788" t="s">
        <v>455</v>
      </c>
    </row>
    <row r="1789" spans="1:14" x14ac:dyDescent="0.3">
      <c r="A1789" t="s">
        <v>1906</v>
      </c>
      <c r="B1789">
        <v>98</v>
      </c>
      <c r="C1789">
        <v>8434601</v>
      </c>
      <c r="D1789" t="s">
        <v>1490</v>
      </c>
      <c r="E1789" t="s">
        <v>10147</v>
      </c>
      <c r="F1789" t="s">
        <v>13</v>
      </c>
      <c r="G1789" t="s">
        <v>14</v>
      </c>
      <c r="H1789">
        <v>28000000</v>
      </c>
      <c r="I1789">
        <v>2001</v>
      </c>
      <c r="J1789">
        <v>4.9000000000000004</v>
      </c>
      <c r="K1789" t="s">
        <v>476</v>
      </c>
      <c r="L1789" t="s">
        <v>2271</v>
      </c>
      <c r="M1789" t="s">
        <v>4295</v>
      </c>
    </row>
    <row r="1790" spans="1:14" x14ac:dyDescent="0.3">
      <c r="A1790" t="s">
        <v>1923</v>
      </c>
      <c r="B1790">
        <v>107</v>
      </c>
      <c r="C1790">
        <v>6998324</v>
      </c>
      <c r="D1790" t="s">
        <v>912</v>
      </c>
      <c r="E1790" t="s">
        <v>10148</v>
      </c>
      <c r="F1790" t="s">
        <v>13</v>
      </c>
      <c r="G1790" t="s">
        <v>14</v>
      </c>
      <c r="H1790">
        <v>28000000</v>
      </c>
      <c r="I1790">
        <v>2015</v>
      </c>
      <c r="J1790">
        <v>6.1</v>
      </c>
      <c r="K1790" t="s">
        <v>600</v>
      </c>
      <c r="L1790" t="s">
        <v>1224</v>
      </c>
    </row>
    <row r="1791" spans="1:14" x14ac:dyDescent="0.3">
      <c r="A1791" t="s">
        <v>2160</v>
      </c>
      <c r="B1791">
        <v>108</v>
      </c>
      <c r="C1791">
        <v>10907291</v>
      </c>
      <c r="D1791" t="s">
        <v>3163</v>
      </c>
      <c r="E1791" t="s">
        <v>10149</v>
      </c>
      <c r="F1791" t="s">
        <v>13</v>
      </c>
      <c r="G1791" t="s">
        <v>14</v>
      </c>
      <c r="H1791">
        <v>28000000</v>
      </c>
      <c r="I1791">
        <v>2016</v>
      </c>
      <c r="J1791">
        <v>5.8</v>
      </c>
      <c r="K1791" t="s">
        <v>476</v>
      </c>
      <c r="L1791" t="s">
        <v>2271</v>
      </c>
      <c r="M1791" t="s">
        <v>6856</v>
      </c>
    </row>
    <row r="1792" spans="1:14" x14ac:dyDescent="0.3">
      <c r="A1792" t="s">
        <v>172</v>
      </c>
      <c r="B1792">
        <v>134</v>
      </c>
      <c r="C1792">
        <v>5532301</v>
      </c>
      <c r="D1792" t="s">
        <v>1166</v>
      </c>
      <c r="E1792" t="s">
        <v>10150</v>
      </c>
      <c r="F1792" t="s">
        <v>13</v>
      </c>
      <c r="G1792" t="s">
        <v>14</v>
      </c>
      <c r="H1792">
        <v>28000000</v>
      </c>
      <c r="I1792">
        <v>1997</v>
      </c>
      <c r="J1792">
        <v>7</v>
      </c>
      <c r="K1792" t="s">
        <v>4657</v>
      </c>
      <c r="L1792" t="s">
        <v>1224</v>
      </c>
      <c r="M1792" t="s">
        <v>7881</v>
      </c>
      <c r="N1792" t="s">
        <v>8358</v>
      </c>
    </row>
    <row r="1793" spans="1:16" x14ac:dyDescent="0.3">
      <c r="A1793" t="s">
        <v>3166</v>
      </c>
      <c r="B1793">
        <v>110</v>
      </c>
      <c r="C1793">
        <v>2775593</v>
      </c>
      <c r="D1793" t="s">
        <v>507</v>
      </c>
      <c r="E1793" t="s">
        <v>10151</v>
      </c>
      <c r="F1793" t="s">
        <v>13</v>
      </c>
      <c r="G1793" t="s">
        <v>21</v>
      </c>
      <c r="H1793">
        <v>27000000</v>
      </c>
      <c r="I1793">
        <v>2008</v>
      </c>
      <c r="J1793">
        <v>6.5</v>
      </c>
      <c r="K1793" t="s">
        <v>600</v>
      </c>
      <c r="L1793" t="s">
        <v>1224</v>
      </c>
      <c r="M1793" t="s">
        <v>6856</v>
      </c>
    </row>
    <row r="1794" spans="1:16" x14ac:dyDescent="0.3">
      <c r="A1794" t="s">
        <v>3168</v>
      </c>
      <c r="B1794">
        <v>103</v>
      </c>
      <c r="C1794">
        <v>28751715</v>
      </c>
      <c r="D1794" t="s">
        <v>632</v>
      </c>
      <c r="E1794" t="s">
        <v>10152</v>
      </c>
      <c r="F1794" t="s">
        <v>13</v>
      </c>
      <c r="G1794" t="s">
        <v>14</v>
      </c>
      <c r="H1794">
        <v>28000000</v>
      </c>
      <c r="I1794">
        <v>2013</v>
      </c>
      <c r="J1794">
        <v>6.6</v>
      </c>
      <c r="K1794" t="s">
        <v>476</v>
      </c>
      <c r="L1794" t="s">
        <v>600</v>
      </c>
      <c r="M1794" t="s">
        <v>8356</v>
      </c>
    </row>
    <row r="1795" spans="1:16" x14ac:dyDescent="0.3">
      <c r="A1795" t="s">
        <v>3170</v>
      </c>
      <c r="B1795">
        <v>145</v>
      </c>
      <c r="C1795" t="s">
        <v>8351</v>
      </c>
      <c r="D1795" t="s">
        <v>3171</v>
      </c>
      <c r="E1795" t="s">
        <v>10153</v>
      </c>
      <c r="F1795" t="s">
        <v>999</v>
      </c>
      <c r="G1795" t="s">
        <v>1284</v>
      </c>
      <c r="H1795">
        <v>24000000</v>
      </c>
      <c r="I1795">
        <v>2006</v>
      </c>
      <c r="J1795">
        <v>6.1</v>
      </c>
      <c r="K1795" t="s">
        <v>340</v>
      </c>
      <c r="L1795" t="s">
        <v>1224</v>
      </c>
      <c r="M1795" t="s">
        <v>7881</v>
      </c>
      <c r="N1795" t="s">
        <v>6856</v>
      </c>
      <c r="O1795" t="s">
        <v>3630</v>
      </c>
      <c r="P1795" t="s">
        <v>8358</v>
      </c>
    </row>
    <row r="1796" spans="1:16" x14ac:dyDescent="0.3">
      <c r="A1796" t="s">
        <v>3173</v>
      </c>
      <c r="B1796">
        <v>100</v>
      </c>
      <c r="C1796">
        <v>20285518</v>
      </c>
      <c r="D1796" t="s">
        <v>163</v>
      </c>
      <c r="E1796" t="s">
        <v>10154</v>
      </c>
      <c r="F1796" t="s">
        <v>13</v>
      </c>
      <c r="G1796" t="s">
        <v>525</v>
      </c>
      <c r="H1796">
        <v>28000000</v>
      </c>
      <c r="I1796">
        <v>2014</v>
      </c>
      <c r="J1796">
        <v>5.7</v>
      </c>
      <c r="K1796" t="s">
        <v>476</v>
      </c>
      <c r="L1796" t="s">
        <v>8356</v>
      </c>
      <c r="M1796" t="s">
        <v>1224</v>
      </c>
      <c r="N1796" t="s">
        <v>3630</v>
      </c>
    </row>
    <row r="1797" spans="1:16" x14ac:dyDescent="0.3">
      <c r="A1797" t="s">
        <v>2182</v>
      </c>
      <c r="B1797">
        <v>131</v>
      </c>
      <c r="C1797">
        <v>67900000</v>
      </c>
      <c r="D1797" t="s">
        <v>19</v>
      </c>
      <c r="E1797" t="s">
        <v>10155</v>
      </c>
      <c r="F1797" t="s">
        <v>13</v>
      </c>
      <c r="G1797" t="s">
        <v>21</v>
      </c>
      <c r="H1797">
        <v>27500000</v>
      </c>
      <c r="I1797">
        <v>1983</v>
      </c>
      <c r="J1797">
        <v>6.6</v>
      </c>
      <c r="K1797" t="s">
        <v>476</v>
      </c>
      <c r="L1797" t="s">
        <v>340</v>
      </c>
      <c r="M1797" t="s">
        <v>3630</v>
      </c>
    </row>
    <row r="1798" spans="1:16" x14ac:dyDescent="0.3">
      <c r="A1798" t="s">
        <v>1158</v>
      </c>
      <c r="B1798">
        <v>133</v>
      </c>
      <c r="C1798">
        <v>148734225</v>
      </c>
      <c r="D1798" t="s">
        <v>606</v>
      </c>
      <c r="E1798" t="s">
        <v>10156</v>
      </c>
      <c r="F1798" t="s">
        <v>13</v>
      </c>
      <c r="G1798" t="s">
        <v>14</v>
      </c>
      <c r="H1798">
        <v>30000000</v>
      </c>
      <c r="I1798">
        <v>2007</v>
      </c>
      <c r="J1798">
        <v>7</v>
      </c>
      <c r="K1798" t="s">
        <v>600</v>
      </c>
      <c r="L1798" t="s">
        <v>6856</v>
      </c>
    </row>
    <row r="1799" spans="1:16" x14ac:dyDescent="0.3">
      <c r="A1799" t="s">
        <v>2269</v>
      </c>
      <c r="B1799">
        <v>109</v>
      </c>
      <c r="C1799">
        <v>49185998</v>
      </c>
      <c r="D1799" t="s">
        <v>1224</v>
      </c>
      <c r="E1799" t="s">
        <v>10157</v>
      </c>
      <c r="F1799" t="s">
        <v>13</v>
      </c>
      <c r="G1799" t="s">
        <v>14</v>
      </c>
      <c r="H1799">
        <v>30000000</v>
      </c>
      <c r="I1799">
        <v>2009</v>
      </c>
      <c r="J1799">
        <v>7.4</v>
      </c>
      <c r="K1799" t="s">
        <v>1224</v>
      </c>
    </row>
    <row r="1800" spans="1:16" x14ac:dyDescent="0.3">
      <c r="A1800" t="s">
        <v>2401</v>
      </c>
      <c r="B1800">
        <v>114</v>
      </c>
      <c r="C1800">
        <v>42168445</v>
      </c>
      <c r="D1800" t="s">
        <v>507</v>
      </c>
      <c r="E1800" t="s">
        <v>10158</v>
      </c>
      <c r="F1800" t="s">
        <v>13</v>
      </c>
      <c r="G1800" t="s">
        <v>14</v>
      </c>
      <c r="H1800">
        <v>35000000</v>
      </c>
      <c r="I1800">
        <v>2008</v>
      </c>
      <c r="J1800">
        <v>5.3</v>
      </c>
      <c r="K1800" t="s">
        <v>600</v>
      </c>
      <c r="L1800" t="s">
        <v>1224</v>
      </c>
      <c r="M1800" t="s">
        <v>6856</v>
      </c>
    </row>
    <row r="1801" spans="1:16" x14ac:dyDescent="0.3">
      <c r="A1801" t="s">
        <v>3179</v>
      </c>
      <c r="B1801">
        <v>164</v>
      </c>
      <c r="C1801">
        <v>26400000</v>
      </c>
      <c r="D1801" t="s">
        <v>785</v>
      </c>
      <c r="E1801" t="s">
        <v>10159</v>
      </c>
      <c r="F1801" t="s">
        <v>13</v>
      </c>
      <c r="G1801" t="s">
        <v>21</v>
      </c>
      <c r="H1801">
        <v>16000000</v>
      </c>
      <c r="I1801">
        <v>1984</v>
      </c>
      <c r="J1801">
        <v>7.4</v>
      </c>
      <c r="K1801" t="s">
        <v>340</v>
      </c>
      <c r="L1801" t="s">
        <v>1224</v>
      </c>
      <c r="M1801" t="s">
        <v>7881</v>
      </c>
    </row>
    <row r="1802" spans="1:16" x14ac:dyDescent="0.3">
      <c r="A1802" t="s">
        <v>3181</v>
      </c>
      <c r="B1802">
        <v>92</v>
      </c>
      <c r="C1802">
        <v>17508670</v>
      </c>
      <c r="D1802" t="s">
        <v>1877</v>
      </c>
      <c r="E1802" t="s">
        <v>10160</v>
      </c>
      <c r="F1802" t="s">
        <v>13</v>
      </c>
      <c r="G1802" t="s">
        <v>21</v>
      </c>
      <c r="H1802">
        <v>15000000</v>
      </c>
      <c r="I1802">
        <v>2006</v>
      </c>
      <c r="J1802">
        <v>7.4</v>
      </c>
      <c r="K1802" t="s">
        <v>8356</v>
      </c>
      <c r="L1802" t="s">
        <v>1224</v>
      </c>
      <c r="M1802" t="s">
        <v>6856</v>
      </c>
      <c r="N1802" t="s">
        <v>3630</v>
      </c>
    </row>
    <row r="1803" spans="1:16" x14ac:dyDescent="0.3">
      <c r="A1803" t="s">
        <v>292</v>
      </c>
      <c r="B1803">
        <v>122</v>
      </c>
      <c r="C1803">
        <v>9664316</v>
      </c>
      <c r="D1803" t="s">
        <v>1453</v>
      </c>
      <c r="E1803" t="s">
        <v>10161</v>
      </c>
      <c r="F1803" t="s">
        <v>13</v>
      </c>
      <c r="G1803" t="s">
        <v>14</v>
      </c>
      <c r="H1803">
        <v>27500000</v>
      </c>
      <c r="I1803">
        <v>2007</v>
      </c>
      <c r="J1803">
        <v>6.8</v>
      </c>
      <c r="K1803" t="s">
        <v>1224</v>
      </c>
      <c r="L1803" t="s">
        <v>3630</v>
      </c>
    </row>
    <row r="1804" spans="1:16" x14ac:dyDescent="0.3">
      <c r="A1804" t="s">
        <v>8351</v>
      </c>
      <c r="B1804">
        <v>42</v>
      </c>
      <c r="C1804" t="s">
        <v>8351</v>
      </c>
      <c r="D1804" t="s">
        <v>3184</v>
      </c>
      <c r="E1804" t="s">
        <v>10162</v>
      </c>
      <c r="F1804" t="s">
        <v>13</v>
      </c>
      <c r="G1804" t="s">
        <v>14</v>
      </c>
      <c r="H1804" t="s">
        <v>8351</v>
      </c>
      <c r="I1804" t="s">
        <v>8351</v>
      </c>
      <c r="J1804">
        <v>7.9</v>
      </c>
      <c r="K1804" t="s">
        <v>8356</v>
      </c>
      <c r="L1804" t="s">
        <v>1224</v>
      </c>
      <c r="M1804" t="s">
        <v>4295</v>
      </c>
      <c r="N1804" t="s">
        <v>3630</v>
      </c>
    </row>
    <row r="1805" spans="1:16" x14ac:dyDescent="0.3">
      <c r="A1805" t="s">
        <v>3186</v>
      </c>
      <c r="B1805">
        <v>110</v>
      </c>
      <c r="C1805">
        <v>74888996</v>
      </c>
      <c r="D1805" t="s">
        <v>85</v>
      </c>
      <c r="E1805" t="s">
        <v>10163</v>
      </c>
      <c r="F1805" t="s">
        <v>13</v>
      </c>
      <c r="G1805" t="s">
        <v>14</v>
      </c>
      <c r="H1805">
        <v>30000000</v>
      </c>
      <c r="I1805">
        <v>1991</v>
      </c>
      <c r="J1805">
        <v>7.2</v>
      </c>
      <c r="K1805" t="s">
        <v>476</v>
      </c>
      <c r="L1805" t="s">
        <v>340</v>
      </c>
      <c r="M1805" t="s">
        <v>4295</v>
      </c>
      <c r="N1805" t="s">
        <v>3630</v>
      </c>
    </row>
    <row r="1806" spans="1:16" x14ac:dyDescent="0.3">
      <c r="A1806" t="s">
        <v>3188</v>
      </c>
      <c r="B1806">
        <v>116</v>
      </c>
      <c r="C1806">
        <v>69586544</v>
      </c>
      <c r="D1806" t="s">
        <v>1224</v>
      </c>
      <c r="E1806" t="s">
        <v>10164</v>
      </c>
      <c r="F1806" t="s">
        <v>13</v>
      </c>
      <c r="G1806" t="s">
        <v>14</v>
      </c>
      <c r="H1806">
        <v>27000000</v>
      </c>
      <c r="I1806">
        <v>2002</v>
      </c>
      <c r="J1806">
        <v>6</v>
      </c>
      <c r="K1806" t="s">
        <v>1224</v>
      </c>
    </row>
    <row r="1807" spans="1:16" x14ac:dyDescent="0.3">
      <c r="A1807" t="s">
        <v>93</v>
      </c>
      <c r="B1807">
        <v>106</v>
      </c>
      <c r="C1807">
        <v>362645141</v>
      </c>
      <c r="D1807" t="s">
        <v>194</v>
      </c>
      <c r="E1807" t="s">
        <v>8462</v>
      </c>
      <c r="F1807" t="s">
        <v>13</v>
      </c>
      <c r="G1807" t="s">
        <v>21</v>
      </c>
      <c r="H1807">
        <v>175000000</v>
      </c>
      <c r="I1807">
        <v>2016</v>
      </c>
      <c r="J1807">
        <v>7.8</v>
      </c>
      <c r="K1807" t="s">
        <v>340</v>
      </c>
      <c r="L1807" t="s">
        <v>1224</v>
      </c>
      <c r="M1807" t="s">
        <v>6304</v>
      </c>
      <c r="N1807" t="s">
        <v>455</v>
      </c>
    </row>
    <row r="1808" spans="1:16" x14ac:dyDescent="0.3">
      <c r="A1808" t="s">
        <v>1840</v>
      </c>
      <c r="B1808">
        <v>115</v>
      </c>
      <c r="C1808">
        <v>60491560</v>
      </c>
      <c r="D1808" t="s">
        <v>780</v>
      </c>
      <c r="E1808" t="s">
        <v>10165</v>
      </c>
      <c r="F1808" t="s">
        <v>13</v>
      </c>
      <c r="G1808" t="s">
        <v>14</v>
      </c>
      <c r="H1808">
        <v>27000000</v>
      </c>
      <c r="I1808">
        <v>1997</v>
      </c>
      <c r="J1808">
        <v>6.6</v>
      </c>
      <c r="K1808" t="s">
        <v>8356</v>
      </c>
      <c r="L1808" t="s">
        <v>1224</v>
      </c>
      <c r="M1808" t="s">
        <v>8357</v>
      </c>
      <c r="N1808" t="s">
        <v>3630</v>
      </c>
    </row>
    <row r="1809" spans="1:16" x14ac:dyDescent="0.3">
      <c r="A1809" t="s">
        <v>1867</v>
      </c>
      <c r="B1809">
        <v>148</v>
      </c>
      <c r="C1809">
        <v>54200000</v>
      </c>
      <c r="D1809" t="s">
        <v>3191</v>
      </c>
      <c r="E1809" t="s">
        <v>10166</v>
      </c>
      <c r="F1809" t="s">
        <v>13</v>
      </c>
      <c r="G1809" t="s">
        <v>14</v>
      </c>
      <c r="H1809">
        <v>27000000</v>
      </c>
      <c r="I1809">
        <v>1980</v>
      </c>
      <c r="J1809">
        <v>7.9</v>
      </c>
      <c r="K1809" t="s">
        <v>476</v>
      </c>
      <c r="L1809" t="s">
        <v>600</v>
      </c>
      <c r="M1809" t="s">
        <v>8356</v>
      </c>
      <c r="N1809" t="s">
        <v>4189</v>
      </c>
    </row>
    <row r="1810" spans="1:16" x14ac:dyDescent="0.3">
      <c r="A1810" t="s">
        <v>3193</v>
      </c>
      <c r="B1810">
        <v>119</v>
      </c>
      <c r="C1810">
        <v>44087387</v>
      </c>
      <c r="D1810" t="s">
        <v>3194</v>
      </c>
      <c r="E1810" t="s">
        <v>10167</v>
      </c>
      <c r="F1810" t="s">
        <v>13</v>
      </c>
      <c r="G1810" t="s">
        <v>14</v>
      </c>
      <c r="H1810" t="s">
        <v>8351</v>
      </c>
      <c r="I1810">
        <v>2008</v>
      </c>
      <c r="J1810">
        <v>6.2</v>
      </c>
      <c r="K1810" t="s">
        <v>600</v>
      </c>
      <c r="L1810" t="s">
        <v>1224</v>
      </c>
      <c r="M1810" t="s">
        <v>6304</v>
      </c>
      <c r="N1810" t="s">
        <v>6856</v>
      </c>
    </row>
    <row r="1811" spans="1:16" x14ac:dyDescent="0.3">
      <c r="A1811" t="s">
        <v>1222</v>
      </c>
      <c r="B1811">
        <v>118</v>
      </c>
      <c r="C1811">
        <v>30920167</v>
      </c>
      <c r="D1811" t="s">
        <v>2276</v>
      </c>
      <c r="E1811" t="s">
        <v>10168</v>
      </c>
      <c r="F1811" t="s">
        <v>13</v>
      </c>
      <c r="G1811" t="s">
        <v>14</v>
      </c>
      <c r="H1811">
        <v>25000000</v>
      </c>
      <c r="I1811">
        <v>2012</v>
      </c>
      <c r="J1811">
        <v>5.7</v>
      </c>
      <c r="K1811" t="s">
        <v>600</v>
      </c>
      <c r="L1811" t="s">
        <v>4189</v>
      </c>
    </row>
    <row r="1812" spans="1:16" x14ac:dyDescent="0.3">
      <c r="A1812" t="s">
        <v>75</v>
      </c>
      <c r="B1812">
        <v>101</v>
      </c>
      <c r="C1812">
        <v>40566655</v>
      </c>
      <c r="D1812" t="s">
        <v>507</v>
      </c>
      <c r="E1812" t="s">
        <v>10169</v>
      </c>
      <c r="F1812" t="s">
        <v>13</v>
      </c>
      <c r="G1812" t="s">
        <v>21</v>
      </c>
      <c r="H1812">
        <v>30000000</v>
      </c>
      <c r="I1812">
        <v>2002</v>
      </c>
      <c r="J1812">
        <v>7.1</v>
      </c>
      <c r="K1812" t="s">
        <v>600</v>
      </c>
      <c r="L1812" t="s">
        <v>1224</v>
      </c>
      <c r="M1812" t="s">
        <v>6856</v>
      </c>
    </row>
    <row r="1813" spans="1:16" x14ac:dyDescent="0.3">
      <c r="A1813" t="s">
        <v>2493</v>
      </c>
      <c r="B1813">
        <v>82</v>
      </c>
      <c r="C1813">
        <v>31768374</v>
      </c>
      <c r="D1813" t="s">
        <v>2998</v>
      </c>
      <c r="E1813" t="s">
        <v>10170</v>
      </c>
      <c r="F1813" t="s">
        <v>13</v>
      </c>
      <c r="G1813" t="s">
        <v>14</v>
      </c>
      <c r="H1813">
        <v>27000000</v>
      </c>
      <c r="I1813">
        <v>1999</v>
      </c>
      <c r="J1813">
        <v>5.6</v>
      </c>
      <c r="K1813" t="s">
        <v>476</v>
      </c>
      <c r="L1813" t="s">
        <v>600</v>
      </c>
      <c r="M1813" t="s">
        <v>2271</v>
      </c>
    </row>
    <row r="1814" spans="1:16" x14ac:dyDescent="0.3">
      <c r="A1814" t="s">
        <v>2151</v>
      </c>
      <c r="B1814">
        <v>110</v>
      </c>
      <c r="C1814">
        <v>22494487</v>
      </c>
      <c r="D1814" t="s">
        <v>780</v>
      </c>
      <c r="E1814" t="s">
        <v>10171</v>
      </c>
      <c r="F1814" t="s">
        <v>13</v>
      </c>
      <c r="G1814" t="s">
        <v>275</v>
      </c>
      <c r="H1814">
        <v>27000000</v>
      </c>
      <c r="I1814">
        <v>2006</v>
      </c>
      <c r="J1814">
        <v>7.8</v>
      </c>
      <c r="K1814" t="s">
        <v>8356</v>
      </c>
      <c r="L1814" t="s">
        <v>1224</v>
      </c>
      <c r="M1814" t="s">
        <v>8357</v>
      </c>
      <c r="N1814" t="s">
        <v>3630</v>
      </c>
    </row>
    <row r="1815" spans="1:16" x14ac:dyDescent="0.3">
      <c r="A1815" t="s">
        <v>3200</v>
      </c>
      <c r="B1815">
        <v>193</v>
      </c>
      <c r="C1815">
        <v>21500000</v>
      </c>
      <c r="D1815" t="s">
        <v>785</v>
      </c>
      <c r="E1815" t="s">
        <v>10172</v>
      </c>
      <c r="F1815" t="s">
        <v>13</v>
      </c>
      <c r="G1815" t="s">
        <v>14</v>
      </c>
      <c r="H1815">
        <v>27000000</v>
      </c>
      <c r="I1815">
        <v>1983</v>
      </c>
      <c r="J1815">
        <v>7.9</v>
      </c>
      <c r="K1815" t="s">
        <v>340</v>
      </c>
      <c r="L1815" t="s">
        <v>1224</v>
      </c>
      <c r="M1815" t="s">
        <v>7881</v>
      </c>
    </row>
    <row r="1816" spans="1:16" x14ac:dyDescent="0.3">
      <c r="A1816" t="s">
        <v>152</v>
      </c>
      <c r="B1816">
        <v>130</v>
      </c>
      <c r="C1816">
        <v>4463292</v>
      </c>
      <c r="D1816" t="s">
        <v>1015</v>
      </c>
      <c r="E1816" t="s">
        <v>10173</v>
      </c>
      <c r="F1816" t="s">
        <v>13</v>
      </c>
      <c r="G1816" t="s">
        <v>21</v>
      </c>
      <c r="H1816">
        <v>30000000</v>
      </c>
      <c r="I1816">
        <v>2011</v>
      </c>
      <c r="J1816">
        <v>6.9</v>
      </c>
      <c r="K1816" t="s">
        <v>1224</v>
      </c>
      <c r="L1816" t="s">
        <v>7881</v>
      </c>
      <c r="M1816" t="s">
        <v>3630</v>
      </c>
    </row>
    <row r="1817" spans="1:16" x14ac:dyDescent="0.3">
      <c r="A1817" t="s">
        <v>255</v>
      </c>
      <c r="B1817">
        <v>94</v>
      </c>
      <c r="C1817" t="s">
        <v>8351</v>
      </c>
      <c r="D1817" t="s">
        <v>194</v>
      </c>
      <c r="E1817" t="s">
        <v>10174</v>
      </c>
      <c r="F1817" t="s">
        <v>13</v>
      </c>
      <c r="G1817" t="s">
        <v>3204</v>
      </c>
      <c r="H1817">
        <v>27000000</v>
      </c>
      <c r="I1817">
        <v>1984</v>
      </c>
      <c r="J1817">
        <v>7.4</v>
      </c>
      <c r="K1817" t="s">
        <v>340</v>
      </c>
      <c r="L1817" t="s">
        <v>1224</v>
      </c>
      <c r="M1817" t="s">
        <v>6304</v>
      </c>
      <c r="N1817" t="s">
        <v>455</v>
      </c>
    </row>
    <row r="1818" spans="1:16" x14ac:dyDescent="0.3">
      <c r="A1818" t="s">
        <v>372</v>
      </c>
      <c r="B1818">
        <v>111</v>
      </c>
      <c r="C1818">
        <v>14337579</v>
      </c>
      <c r="D1818" t="s">
        <v>3205</v>
      </c>
      <c r="E1818" t="s">
        <v>10175</v>
      </c>
      <c r="F1818" t="s">
        <v>13</v>
      </c>
      <c r="G1818" t="s">
        <v>133</v>
      </c>
      <c r="H1818">
        <v>27000000</v>
      </c>
      <c r="I1818">
        <v>1998</v>
      </c>
      <c r="J1818">
        <v>7.7</v>
      </c>
      <c r="K1818" t="s">
        <v>476</v>
      </c>
      <c r="L1818" t="s">
        <v>1224</v>
      </c>
      <c r="M1818" t="s">
        <v>455</v>
      </c>
      <c r="N1818" t="s">
        <v>8357</v>
      </c>
      <c r="O1818" t="s">
        <v>4295</v>
      </c>
      <c r="P1818" t="s">
        <v>3630</v>
      </c>
    </row>
    <row r="1819" spans="1:16" x14ac:dyDescent="0.3">
      <c r="A1819" t="s">
        <v>3207</v>
      </c>
      <c r="B1819">
        <v>110</v>
      </c>
      <c r="C1819">
        <v>13823741</v>
      </c>
      <c r="D1819" t="s">
        <v>2172</v>
      </c>
      <c r="E1819" t="s">
        <v>10176</v>
      </c>
      <c r="F1819" t="s">
        <v>13</v>
      </c>
      <c r="G1819" t="s">
        <v>21</v>
      </c>
      <c r="H1819">
        <v>13500000</v>
      </c>
      <c r="I1819">
        <v>2008</v>
      </c>
      <c r="J1819">
        <v>6.9</v>
      </c>
      <c r="K1819" t="s">
        <v>4657</v>
      </c>
      <c r="L1819" t="s">
        <v>1224</v>
      </c>
      <c r="M1819" t="s">
        <v>7881</v>
      </c>
      <c r="N1819" t="s">
        <v>6856</v>
      </c>
    </row>
    <row r="1820" spans="1:16" x14ac:dyDescent="0.3">
      <c r="A1820" t="s">
        <v>8351</v>
      </c>
      <c r="B1820">
        <v>30</v>
      </c>
      <c r="C1820" t="s">
        <v>8351</v>
      </c>
      <c r="D1820" t="s">
        <v>1095</v>
      </c>
      <c r="E1820" t="s">
        <v>10177</v>
      </c>
      <c r="F1820" t="s">
        <v>13</v>
      </c>
      <c r="G1820" t="s">
        <v>14</v>
      </c>
      <c r="H1820" t="s">
        <v>8351</v>
      </c>
      <c r="I1820" t="s">
        <v>8351</v>
      </c>
      <c r="J1820">
        <v>8.6999999999999993</v>
      </c>
      <c r="K1820" t="s">
        <v>600</v>
      </c>
      <c r="L1820" t="s">
        <v>6304</v>
      </c>
    </row>
    <row r="1821" spans="1:16" x14ac:dyDescent="0.3">
      <c r="A1821" t="s">
        <v>3210</v>
      </c>
      <c r="B1821">
        <v>109</v>
      </c>
      <c r="C1821" t="s">
        <v>8351</v>
      </c>
      <c r="D1821" t="s">
        <v>3211</v>
      </c>
      <c r="E1821" t="s">
        <v>10178</v>
      </c>
      <c r="F1821" t="s">
        <v>13</v>
      </c>
      <c r="G1821" t="s">
        <v>21</v>
      </c>
      <c r="H1821">
        <v>25000000</v>
      </c>
      <c r="I1821">
        <v>1985</v>
      </c>
      <c r="J1821">
        <v>6.7</v>
      </c>
      <c r="K1821" t="s">
        <v>340</v>
      </c>
      <c r="L1821" t="s">
        <v>6304</v>
      </c>
      <c r="M1821" t="s">
        <v>455</v>
      </c>
      <c r="N1821" t="s">
        <v>2271</v>
      </c>
      <c r="O1821" t="s">
        <v>8357</v>
      </c>
    </row>
    <row r="1822" spans="1:16" x14ac:dyDescent="0.3">
      <c r="A1822" t="s">
        <v>3213</v>
      </c>
      <c r="B1822">
        <v>123</v>
      </c>
      <c r="C1822">
        <v>10297897</v>
      </c>
      <c r="D1822" t="s">
        <v>3214</v>
      </c>
      <c r="E1822" t="s">
        <v>10179</v>
      </c>
      <c r="F1822" t="s">
        <v>13</v>
      </c>
      <c r="G1822" t="s">
        <v>14</v>
      </c>
      <c r="H1822">
        <v>27000000</v>
      </c>
      <c r="I1822">
        <v>1998</v>
      </c>
      <c r="J1822">
        <v>6</v>
      </c>
      <c r="K1822" t="s">
        <v>476</v>
      </c>
      <c r="L1822" t="s">
        <v>8356</v>
      </c>
      <c r="M1822" t="s">
        <v>1224</v>
      </c>
      <c r="N1822" t="s">
        <v>7881</v>
      </c>
      <c r="O1822" t="s">
        <v>5244</v>
      </c>
    </row>
    <row r="1823" spans="1:16" x14ac:dyDescent="0.3">
      <c r="A1823" t="s">
        <v>2407</v>
      </c>
      <c r="B1823">
        <v>109</v>
      </c>
      <c r="C1823">
        <v>13248477</v>
      </c>
      <c r="D1823" t="s">
        <v>1086</v>
      </c>
      <c r="E1823" t="s">
        <v>10180</v>
      </c>
      <c r="F1823" t="s">
        <v>13</v>
      </c>
      <c r="G1823" t="s">
        <v>14</v>
      </c>
      <c r="H1823">
        <v>27000000</v>
      </c>
      <c r="I1823">
        <v>2009</v>
      </c>
      <c r="J1823">
        <v>6.2</v>
      </c>
      <c r="K1823" t="s">
        <v>2271</v>
      </c>
      <c r="L1823" t="s">
        <v>8357</v>
      </c>
      <c r="M1823" t="s">
        <v>3630</v>
      </c>
    </row>
    <row r="1824" spans="1:16" x14ac:dyDescent="0.3">
      <c r="A1824" t="s">
        <v>3217</v>
      </c>
      <c r="B1824">
        <v>99</v>
      </c>
      <c r="C1824">
        <v>8712564</v>
      </c>
      <c r="D1824" t="s">
        <v>780</v>
      </c>
      <c r="E1824" t="s">
        <v>10181</v>
      </c>
      <c r="F1824" t="s">
        <v>13</v>
      </c>
      <c r="G1824" t="s">
        <v>14</v>
      </c>
      <c r="H1824">
        <v>27000000</v>
      </c>
      <c r="I1824">
        <v>2004</v>
      </c>
      <c r="J1824">
        <v>5.9</v>
      </c>
      <c r="K1824" t="s">
        <v>8356</v>
      </c>
      <c r="L1824" t="s">
        <v>1224</v>
      </c>
      <c r="M1824" t="s">
        <v>8357</v>
      </c>
      <c r="N1824" t="s">
        <v>3630</v>
      </c>
    </row>
    <row r="1825" spans="1:15" x14ac:dyDescent="0.3">
      <c r="A1825" t="s">
        <v>3219</v>
      </c>
      <c r="B1825">
        <v>106</v>
      </c>
      <c r="C1825">
        <v>7486906</v>
      </c>
      <c r="D1825" t="s">
        <v>1408</v>
      </c>
      <c r="E1825" t="s">
        <v>10182</v>
      </c>
      <c r="F1825" t="s">
        <v>13</v>
      </c>
      <c r="G1825" t="s">
        <v>14</v>
      </c>
      <c r="H1825">
        <v>27000000</v>
      </c>
      <c r="I1825">
        <v>2007</v>
      </c>
      <c r="J1825">
        <v>6.8</v>
      </c>
      <c r="K1825" t="s">
        <v>600</v>
      </c>
      <c r="L1825" t="s">
        <v>1224</v>
      </c>
      <c r="M1825" t="s">
        <v>6304</v>
      </c>
    </row>
    <row r="1826" spans="1:15" x14ac:dyDescent="0.3">
      <c r="A1826" t="s">
        <v>1742</v>
      </c>
      <c r="B1826">
        <v>89</v>
      </c>
      <c r="C1826">
        <v>38536376</v>
      </c>
      <c r="D1826" t="s">
        <v>1089</v>
      </c>
      <c r="E1826" t="s">
        <v>10183</v>
      </c>
      <c r="F1826" t="s">
        <v>13</v>
      </c>
      <c r="G1826" t="s">
        <v>14</v>
      </c>
      <c r="H1826">
        <v>27000000</v>
      </c>
      <c r="I1826">
        <v>2011</v>
      </c>
      <c r="J1826">
        <v>3.6</v>
      </c>
      <c r="K1826" t="s">
        <v>476</v>
      </c>
      <c r="L1826" t="s">
        <v>340</v>
      </c>
      <c r="M1826" t="s">
        <v>600</v>
      </c>
      <c r="N1826" t="s">
        <v>6304</v>
      </c>
      <c r="O1826" t="s">
        <v>4295</v>
      </c>
    </row>
    <row r="1827" spans="1:15" x14ac:dyDescent="0.3">
      <c r="A1827" t="s">
        <v>3222</v>
      </c>
      <c r="B1827">
        <v>98</v>
      </c>
      <c r="C1827">
        <v>41008532</v>
      </c>
      <c r="D1827" t="s">
        <v>773</v>
      </c>
      <c r="E1827" t="s">
        <v>10184</v>
      </c>
      <c r="F1827" t="s">
        <v>13</v>
      </c>
      <c r="G1827" t="s">
        <v>14</v>
      </c>
      <c r="H1827">
        <v>27000000</v>
      </c>
      <c r="I1827">
        <v>2016</v>
      </c>
      <c r="J1827">
        <v>6.7</v>
      </c>
      <c r="K1827" t="s">
        <v>8356</v>
      </c>
      <c r="L1827" t="s">
        <v>1224</v>
      </c>
      <c r="M1827" t="s">
        <v>3630</v>
      </c>
    </row>
    <row r="1828" spans="1:15" x14ac:dyDescent="0.3">
      <c r="A1828" t="s">
        <v>2701</v>
      </c>
      <c r="B1828">
        <v>93</v>
      </c>
      <c r="C1828">
        <v>5204007</v>
      </c>
      <c r="D1828" t="s">
        <v>150</v>
      </c>
      <c r="E1828" t="s">
        <v>10185</v>
      </c>
      <c r="F1828" t="s">
        <v>13</v>
      </c>
      <c r="G1828" t="s">
        <v>21</v>
      </c>
      <c r="H1828">
        <v>28000000</v>
      </c>
      <c r="I1828">
        <v>2001</v>
      </c>
      <c r="J1828">
        <v>6.3</v>
      </c>
      <c r="K1828" t="s">
        <v>476</v>
      </c>
      <c r="L1828" t="s">
        <v>600</v>
      </c>
      <c r="M1828" t="s">
        <v>8356</v>
      </c>
      <c r="N1828" t="s">
        <v>3630</v>
      </c>
    </row>
    <row r="1829" spans="1:15" x14ac:dyDescent="0.3">
      <c r="A1829" t="s">
        <v>475</v>
      </c>
      <c r="B1829">
        <v>112</v>
      </c>
      <c r="C1829">
        <v>4485485</v>
      </c>
      <c r="D1829" t="s">
        <v>3225</v>
      </c>
      <c r="E1829" t="s">
        <v>10186</v>
      </c>
      <c r="F1829" t="s">
        <v>13</v>
      </c>
      <c r="G1829" t="s">
        <v>14</v>
      </c>
      <c r="H1829">
        <v>15000000</v>
      </c>
      <c r="I1829">
        <v>1999</v>
      </c>
      <c r="J1829">
        <v>6.4</v>
      </c>
      <c r="K1829" t="s">
        <v>600</v>
      </c>
      <c r="L1829" t="s">
        <v>8356</v>
      </c>
      <c r="M1829" t="s">
        <v>1224</v>
      </c>
    </row>
    <row r="1830" spans="1:15" x14ac:dyDescent="0.3">
      <c r="A1830" t="s">
        <v>754</v>
      </c>
      <c r="B1830">
        <v>101</v>
      </c>
      <c r="C1830">
        <v>4476235</v>
      </c>
      <c r="D1830" t="s">
        <v>1720</v>
      </c>
      <c r="E1830" t="s">
        <v>10187</v>
      </c>
      <c r="F1830" t="s">
        <v>13</v>
      </c>
      <c r="G1830" t="s">
        <v>14</v>
      </c>
      <c r="H1830">
        <v>27000000</v>
      </c>
      <c r="I1830">
        <v>2004</v>
      </c>
      <c r="J1830">
        <v>6.4</v>
      </c>
      <c r="K1830" t="s">
        <v>8356</v>
      </c>
      <c r="L1830" t="s">
        <v>2271</v>
      </c>
      <c r="M1830" t="s">
        <v>8357</v>
      </c>
      <c r="N1830" t="s">
        <v>3630</v>
      </c>
    </row>
    <row r="1831" spans="1:15" x14ac:dyDescent="0.3">
      <c r="A1831" t="s">
        <v>1120</v>
      </c>
      <c r="B1831">
        <v>104</v>
      </c>
      <c r="C1831">
        <v>1089365</v>
      </c>
      <c r="D1831" t="s">
        <v>912</v>
      </c>
      <c r="E1831" t="s">
        <v>10188</v>
      </c>
      <c r="F1831" t="s">
        <v>13</v>
      </c>
      <c r="G1831" t="s">
        <v>14</v>
      </c>
      <c r="H1831">
        <v>25000000</v>
      </c>
      <c r="I1831">
        <v>2008</v>
      </c>
      <c r="J1831">
        <v>5.7</v>
      </c>
      <c r="K1831" t="s">
        <v>600</v>
      </c>
      <c r="L1831" t="s">
        <v>1224</v>
      </c>
    </row>
    <row r="1832" spans="1:15" x14ac:dyDescent="0.3">
      <c r="A1832" t="s">
        <v>2472</v>
      </c>
      <c r="B1832">
        <v>120</v>
      </c>
      <c r="C1832">
        <v>763044</v>
      </c>
      <c r="D1832" t="s">
        <v>1453</v>
      </c>
      <c r="E1832" t="s">
        <v>10189</v>
      </c>
      <c r="F1832" t="s">
        <v>13</v>
      </c>
      <c r="G1832" t="s">
        <v>100</v>
      </c>
      <c r="H1832">
        <v>23000000</v>
      </c>
      <c r="I1832">
        <v>2003</v>
      </c>
      <c r="J1832">
        <v>6.2</v>
      </c>
      <c r="K1832" t="s">
        <v>1224</v>
      </c>
      <c r="L1832" t="s">
        <v>3630</v>
      </c>
    </row>
    <row r="1833" spans="1:15" x14ac:dyDescent="0.3">
      <c r="A1833" t="s">
        <v>305</v>
      </c>
      <c r="B1833">
        <v>135</v>
      </c>
      <c r="C1833" t="s">
        <v>8351</v>
      </c>
      <c r="D1833" t="s">
        <v>1025</v>
      </c>
      <c r="E1833" t="s">
        <v>10190</v>
      </c>
      <c r="F1833" t="s">
        <v>13</v>
      </c>
      <c r="G1833" t="s">
        <v>525</v>
      </c>
      <c r="H1833">
        <v>27000000</v>
      </c>
      <c r="I1833">
        <v>2006</v>
      </c>
      <c r="J1833">
        <v>6.6</v>
      </c>
      <c r="K1833" t="s">
        <v>1224</v>
      </c>
      <c r="L1833" t="s">
        <v>6060</v>
      </c>
      <c r="M1833" t="s">
        <v>6856</v>
      </c>
    </row>
    <row r="1834" spans="1:15" x14ac:dyDescent="0.3">
      <c r="A1834" t="s">
        <v>1163</v>
      </c>
      <c r="B1834">
        <v>91</v>
      </c>
      <c r="C1834">
        <v>20819129</v>
      </c>
      <c r="D1834" t="s">
        <v>632</v>
      </c>
      <c r="E1834" t="s">
        <v>10191</v>
      </c>
      <c r="F1834" t="s">
        <v>13</v>
      </c>
      <c r="G1834" t="s">
        <v>14</v>
      </c>
      <c r="H1834">
        <v>26000000</v>
      </c>
      <c r="I1834">
        <v>2009</v>
      </c>
      <c r="J1834">
        <v>5.2</v>
      </c>
      <c r="K1834" t="s">
        <v>476</v>
      </c>
      <c r="L1834" t="s">
        <v>600</v>
      </c>
      <c r="M1834" t="s">
        <v>8356</v>
      </c>
    </row>
    <row r="1835" spans="1:15" x14ac:dyDescent="0.3">
      <c r="A1835" t="s">
        <v>745</v>
      </c>
      <c r="B1835">
        <v>97</v>
      </c>
      <c r="C1835">
        <v>110222438</v>
      </c>
      <c r="D1835" t="s">
        <v>3232</v>
      </c>
      <c r="E1835" t="s">
        <v>10192</v>
      </c>
      <c r="F1835" t="s">
        <v>13</v>
      </c>
      <c r="G1835" t="s">
        <v>14</v>
      </c>
      <c r="H1835">
        <v>26000000</v>
      </c>
      <c r="I1835">
        <v>2003</v>
      </c>
      <c r="J1835">
        <v>6.1</v>
      </c>
      <c r="K1835" t="s">
        <v>600</v>
      </c>
      <c r="L1835" t="s">
        <v>6304</v>
      </c>
      <c r="M1835" t="s">
        <v>455</v>
      </c>
      <c r="N1835" t="s">
        <v>4189</v>
      </c>
      <c r="O1835" t="s">
        <v>6856</v>
      </c>
    </row>
    <row r="1836" spans="1:15" x14ac:dyDescent="0.3">
      <c r="A1836" t="s">
        <v>1158</v>
      </c>
      <c r="B1836">
        <v>133</v>
      </c>
      <c r="C1836">
        <v>109243478</v>
      </c>
      <c r="D1836" t="s">
        <v>606</v>
      </c>
      <c r="E1836" t="s">
        <v>10193</v>
      </c>
      <c r="F1836" t="s">
        <v>13</v>
      </c>
      <c r="G1836" t="s">
        <v>14</v>
      </c>
      <c r="H1836">
        <v>26000000</v>
      </c>
      <c r="I1836">
        <v>2005</v>
      </c>
      <c r="J1836">
        <v>7.1</v>
      </c>
      <c r="K1836" t="s">
        <v>600</v>
      </c>
      <c r="L1836" t="s">
        <v>6856</v>
      </c>
    </row>
    <row r="1837" spans="1:15" x14ac:dyDescent="0.3">
      <c r="A1837" t="s">
        <v>1620</v>
      </c>
      <c r="B1837">
        <v>123</v>
      </c>
      <c r="C1837">
        <v>100241322</v>
      </c>
      <c r="D1837" t="s">
        <v>507</v>
      </c>
      <c r="E1837" t="s">
        <v>10194</v>
      </c>
      <c r="F1837" t="s">
        <v>13</v>
      </c>
      <c r="G1837" t="s">
        <v>14</v>
      </c>
      <c r="H1837">
        <v>25000000</v>
      </c>
      <c r="I1837">
        <v>1998</v>
      </c>
      <c r="J1837">
        <v>7.2</v>
      </c>
      <c r="K1837" t="s">
        <v>600</v>
      </c>
      <c r="L1837" t="s">
        <v>1224</v>
      </c>
      <c r="M1837" t="s">
        <v>6856</v>
      </c>
    </row>
    <row r="1838" spans="1:15" x14ac:dyDescent="0.3">
      <c r="A1838" t="s">
        <v>3236</v>
      </c>
      <c r="B1838">
        <v>114</v>
      </c>
      <c r="C1838">
        <v>25977365</v>
      </c>
      <c r="D1838" t="s">
        <v>780</v>
      </c>
      <c r="E1838" t="s">
        <v>10195</v>
      </c>
      <c r="F1838" t="s">
        <v>13</v>
      </c>
      <c r="G1838" t="s">
        <v>14</v>
      </c>
      <c r="H1838">
        <v>28000000</v>
      </c>
      <c r="I1838">
        <v>2014</v>
      </c>
      <c r="J1838">
        <v>6.5</v>
      </c>
      <c r="K1838" t="s">
        <v>8356</v>
      </c>
      <c r="L1838" t="s">
        <v>1224</v>
      </c>
      <c r="M1838" t="s">
        <v>8357</v>
      </c>
      <c r="N1838" t="s">
        <v>3630</v>
      </c>
    </row>
    <row r="1839" spans="1:15" x14ac:dyDescent="0.3">
      <c r="A1839" t="s">
        <v>972</v>
      </c>
      <c r="B1839">
        <v>111</v>
      </c>
      <c r="C1839">
        <v>91457688</v>
      </c>
      <c r="D1839" t="s">
        <v>632</v>
      </c>
      <c r="E1839" t="s">
        <v>10196</v>
      </c>
      <c r="F1839" t="s">
        <v>13</v>
      </c>
      <c r="G1839" t="s">
        <v>14</v>
      </c>
      <c r="H1839">
        <v>26000000</v>
      </c>
      <c r="I1839">
        <v>1990</v>
      </c>
      <c r="J1839">
        <v>6</v>
      </c>
      <c r="K1839" t="s">
        <v>476</v>
      </c>
      <c r="L1839" t="s">
        <v>600</v>
      </c>
      <c r="M1839" t="s">
        <v>8356</v>
      </c>
    </row>
    <row r="1840" spans="1:15" x14ac:dyDescent="0.3">
      <c r="A1840" t="s">
        <v>1923</v>
      </c>
      <c r="B1840">
        <v>117</v>
      </c>
      <c r="C1840">
        <v>87341380</v>
      </c>
      <c r="D1840" t="s">
        <v>632</v>
      </c>
      <c r="E1840" t="s">
        <v>10197</v>
      </c>
      <c r="F1840" t="s">
        <v>13</v>
      </c>
      <c r="G1840" t="s">
        <v>14</v>
      </c>
      <c r="H1840">
        <v>27000000</v>
      </c>
      <c r="I1840">
        <v>2008</v>
      </c>
      <c r="J1840">
        <v>7</v>
      </c>
      <c r="K1840" t="s">
        <v>476</v>
      </c>
      <c r="L1840" t="s">
        <v>600</v>
      </c>
      <c r="M1840" t="s">
        <v>8356</v>
      </c>
    </row>
    <row r="1841" spans="1:16" x14ac:dyDescent="0.3">
      <c r="A1841" t="s">
        <v>1126</v>
      </c>
      <c r="B1841">
        <v>121</v>
      </c>
      <c r="C1841">
        <v>65703412</v>
      </c>
      <c r="D1841" t="s">
        <v>507</v>
      </c>
      <c r="E1841" t="s">
        <v>10198</v>
      </c>
      <c r="F1841" t="s">
        <v>13</v>
      </c>
      <c r="G1841" t="s">
        <v>14</v>
      </c>
      <c r="H1841">
        <v>26000000</v>
      </c>
      <c r="I1841">
        <v>1998</v>
      </c>
      <c r="J1841">
        <v>7</v>
      </c>
      <c r="K1841" t="s">
        <v>600</v>
      </c>
      <c r="L1841" t="s">
        <v>1224</v>
      </c>
      <c r="M1841" t="s">
        <v>6856</v>
      </c>
    </row>
    <row r="1842" spans="1:16" x14ac:dyDescent="0.3">
      <c r="A1842" t="s">
        <v>1029</v>
      </c>
      <c r="B1842">
        <v>139</v>
      </c>
      <c r="C1842">
        <v>58328680</v>
      </c>
      <c r="D1842" t="s">
        <v>1442</v>
      </c>
      <c r="E1842" t="s">
        <v>10199</v>
      </c>
      <c r="F1842" t="s">
        <v>13</v>
      </c>
      <c r="G1842" t="s">
        <v>14</v>
      </c>
      <c r="H1842">
        <v>22000000</v>
      </c>
      <c r="I1842">
        <v>2003</v>
      </c>
      <c r="J1842">
        <v>7.5</v>
      </c>
      <c r="K1842" t="s">
        <v>1224</v>
      </c>
      <c r="L1842" t="s">
        <v>6856</v>
      </c>
      <c r="M1842" t="s">
        <v>5244</v>
      </c>
    </row>
    <row r="1843" spans="1:16" x14ac:dyDescent="0.3">
      <c r="A1843" t="s">
        <v>475</v>
      </c>
      <c r="B1843">
        <v>115</v>
      </c>
      <c r="C1843">
        <v>61490000</v>
      </c>
      <c r="D1843" t="s">
        <v>1141</v>
      </c>
      <c r="E1843" t="s">
        <v>10200</v>
      </c>
      <c r="F1843" t="s">
        <v>13</v>
      </c>
      <c r="G1843" t="s">
        <v>14</v>
      </c>
      <c r="H1843">
        <v>26000000</v>
      </c>
      <c r="I1843">
        <v>1990</v>
      </c>
      <c r="J1843">
        <v>6.6</v>
      </c>
      <c r="K1843" t="s">
        <v>1224</v>
      </c>
      <c r="L1843" t="s">
        <v>2271</v>
      </c>
      <c r="M1843" t="s">
        <v>4295</v>
      </c>
      <c r="N1843" t="s">
        <v>3630</v>
      </c>
    </row>
    <row r="1844" spans="1:16" x14ac:dyDescent="0.3">
      <c r="A1844" t="s">
        <v>8351</v>
      </c>
      <c r="B1844">
        <v>22</v>
      </c>
      <c r="C1844" t="s">
        <v>8351</v>
      </c>
      <c r="D1844" t="s">
        <v>600</v>
      </c>
      <c r="E1844" t="s">
        <v>10201</v>
      </c>
      <c r="F1844" t="s">
        <v>13</v>
      </c>
      <c r="G1844" t="s">
        <v>14</v>
      </c>
      <c r="H1844" t="s">
        <v>8351</v>
      </c>
      <c r="I1844" t="s">
        <v>8351</v>
      </c>
      <c r="J1844">
        <v>8.8000000000000007</v>
      </c>
      <c r="K1844" t="s">
        <v>600</v>
      </c>
    </row>
    <row r="1845" spans="1:16" x14ac:dyDescent="0.3">
      <c r="A1845" t="s">
        <v>3100</v>
      </c>
      <c r="B1845">
        <v>175</v>
      </c>
      <c r="C1845">
        <v>50800000</v>
      </c>
      <c r="D1845" t="s">
        <v>717</v>
      </c>
      <c r="E1845" t="s">
        <v>10202</v>
      </c>
      <c r="F1845" t="s">
        <v>13</v>
      </c>
      <c r="G1845" t="s">
        <v>14</v>
      </c>
      <c r="H1845">
        <v>26000000</v>
      </c>
      <c r="I1845">
        <v>1977</v>
      </c>
      <c r="J1845">
        <v>7.4</v>
      </c>
      <c r="K1845" t="s">
        <v>1224</v>
      </c>
      <c r="L1845" t="s">
        <v>7881</v>
      </c>
      <c r="M1845" t="s">
        <v>8358</v>
      </c>
    </row>
    <row r="1846" spans="1:16" x14ac:dyDescent="0.3">
      <c r="A1846" t="s">
        <v>2240</v>
      </c>
      <c r="B1846">
        <v>85</v>
      </c>
      <c r="C1846">
        <v>57859105</v>
      </c>
      <c r="D1846" t="s">
        <v>303</v>
      </c>
      <c r="E1846" t="s">
        <v>10203</v>
      </c>
      <c r="F1846" t="s">
        <v>13</v>
      </c>
      <c r="G1846" t="s">
        <v>14</v>
      </c>
      <c r="H1846">
        <v>26000000</v>
      </c>
      <c r="I1846">
        <v>2005</v>
      </c>
      <c r="J1846">
        <v>6.5</v>
      </c>
      <c r="K1846" t="s">
        <v>8357</v>
      </c>
      <c r="L1846" t="s">
        <v>3630</v>
      </c>
    </row>
    <row r="1847" spans="1:16" x14ac:dyDescent="0.3">
      <c r="A1847" t="s">
        <v>2083</v>
      </c>
      <c r="B1847">
        <v>90</v>
      </c>
      <c r="C1847">
        <v>46455802</v>
      </c>
      <c r="D1847" t="s">
        <v>1970</v>
      </c>
      <c r="E1847" t="s">
        <v>10204</v>
      </c>
      <c r="F1847" t="s">
        <v>13</v>
      </c>
      <c r="G1847" t="s">
        <v>14</v>
      </c>
      <c r="H1847">
        <v>26000000</v>
      </c>
      <c r="I1847">
        <v>2003</v>
      </c>
      <c r="J1847">
        <v>6.2</v>
      </c>
      <c r="K1847" t="s">
        <v>2271</v>
      </c>
      <c r="L1847" t="s">
        <v>3630</v>
      </c>
    </row>
    <row r="1848" spans="1:16" x14ac:dyDescent="0.3">
      <c r="A1848" t="s">
        <v>1519</v>
      </c>
      <c r="B1848">
        <v>107</v>
      </c>
      <c r="C1848">
        <v>45506619</v>
      </c>
      <c r="D1848" t="s">
        <v>3247</v>
      </c>
      <c r="E1848" t="s">
        <v>10205</v>
      </c>
      <c r="F1848" t="s">
        <v>13</v>
      </c>
      <c r="G1848" t="s">
        <v>21</v>
      </c>
      <c r="H1848">
        <v>26000000</v>
      </c>
      <c r="I1848">
        <v>2000</v>
      </c>
      <c r="J1848">
        <v>7.8</v>
      </c>
      <c r="K1848" t="s">
        <v>340</v>
      </c>
      <c r="L1848" t="s">
        <v>600</v>
      </c>
      <c r="M1848" t="s">
        <v>8356</v>
      </c>
      <c r="N1848" t="s">
        <v>4189</v>
      </c>
    </row>
    <row r="1849" spans="1:16" x14ac:dyDescent="0.3">
      <c r="A1849" t="s">
        <v>1540</v>
      </c>
      <c r="B1849">
        <v>100</v>
      </c>
      <c r="C1849">
        <v>40168080</v>
      </c>
      <c r="D1849" t="s">
        <v>1243</v>
      </c>
      <c r="E1849" t="s">
        <v>10206</v>
      </c>
      <c r="F1849" t="s">
        <v>13</v>
      </c>
      <c r="G1849" t="s">
        <v>14</v>
      </c>
      <c r="H1849">
        <v>26000000</v>
      </c>
      <c r="I1849">
        <v>2010</v>
      </c>
      <c r="J1849">
        <v>5.2</v>
      </c>
      <c r="K1849" t="s">
        <v>476</v>
      </c>
      <c r="L1849" t="s">
        <v>455</v>
      </c>
      <c r="M1849" t="s">
        <v>2271</v>
      </c>
    </row>
    <row r="1850" spans="1:16" x14ac:dyDescent="0.3">
      <c r="A1850" t="s">
        <v>105</v>
      </c>
      <c r="B1850">
        <v>129</v>
      </c>
      <c r="C1850">
        <v>49874933</v>
      </c>
      <c r="D1850" t="s">
        <v>3225</v>
      </c>
      <c r="E1850" t="s">
        <v>10207</v>
      </c>
      <c r="F1850" t="s">
        <v>13</v>
      </c>
      <c r="G1850" t="s">
        <v>14</v>
      </c>
      <c r="H1850">
        <v>26000000</v>
      </c>
      <c r="I1850">
        <v>2013</v>
      </c>
      <c r="J1850">
        <v>6.5</v>
      </c>
      <c r="K1850" t="s">
        <v>600</v>
      </c>
      <c r="L1850" t="s">
        <v>8356</v>
      </c>
      <c r="M1850" t="s">
        <v>1224</v>
      </c>
    </row>
    <row r="1851" spans="1:16" x14ac:dyDescent="0.3">
      <c r="A1851" t="s">
        <v>629</v>
      </c>
      <c r="B1851">
        <v>109</v>
      </c>
      <c r="C1851">
        <v>45489752</v>
      </c>
      <c r="D1851" t="s">
        <v>507</v>
      </c>
      <c r="E1851" t="s">
        <v>10208</v>
      </c>
      <c r="F1851" t="s">
        <v>13</v>
      </c>
      <c r="G1851" t="s">
        <v>14</v>
      </c>
      <c r="H1851">
        <v>26000000</v>
      </c>
      <c r="I1851">
        <v>2004</v>
      </c>
      <c r="J1851">
        <v>6.5</v>
      </c>
      <c r="K1851" t="s">
        <v>600</v>
      </c>
      <c r="L1851" t="s">
        <v>1224</v>
      </c>
      <c r="M1851" t="s">
        <v>6856</v>
      </c>
    </row>
    <row r="1852" spans="1:16" x14ac:dyDescent="0.3">
      <c r="A1852" t="s">
        <v>1212</v>
      </c>
      <c r="B1852">
        <v>94</v>
      </c>
      <c r="C1852">
        <v>36985501</v>
      </c>
      <c r="D1852" t="s">
        <v>3252</v>
      </c>
      <c r="E1852" t="s">
        <v>10209</v>
      </c>
      <c r="F1852" t="s">
        <v>13</v>
      </c>
      <c r="G1852" t="s">
        <v>14</v>
      </c>
      <c r="H1852">
        <v>26000000</v>
      </c>
      <c r="I1852">
        <v>2002</v>
      </c>
      <c r="J1852">
        <v>5.2</v>
      </c>
      <c r="K1852" t="s">
        <v>476</v>
      </c>
      <c r="L1852" t="s">
        <v>340</v>
      </c>
      <c r="M1852" t="s">
        <v>600</v>
      </c>
      <c r="N1852" t="s">
        <v>4295</v>
      </c>
      <c r="O1852" t="s">
        <v>3630</v>
      </c>
    </row>
    <row r="1853" spans="1:16" x14ac:dyDescent="0.3">
      <c r="A1853" t="s">
        <v>1309</v>
      </c>
      <c r="B1853">
        <v>133</v>
      </c>
      <c r="C1853">
        <v>33200000</v>
      </c>
      <c r="D1853" t="s">
        <v>3254</v>
      </c>
      <c r="E1853" t="s">
        <v>10210</v>
      </c>
      <c r="F1853" t="s">
        <v>13</v>
      </c>
      <c r="G1853" t="s">
        <v>14</v>
      </c>
      <c r="H1853">
        <v>26000000</v>
      </c>
      <c r="I1853">
        <v>1985</v>
      </c>
      <c r="J1853">
        <v>7.2</v>
      </c>
      <c r="K1853" t="s">
        <v>476</v>
      </c>
      <c r="L1853" t="s">
        <v>8356</v>
      </c>
      <c r="M1853" t="s">
        <v>1224</v>
      </c>
      <c r="N1853" t="s">
        <v>5244</v>
      </c>
    </row>
    <row r="1854" spans="1:16" x14ac:dyDescent="0.3">
      <c r="A1854" t="s">
        <v>1926</v>
      </c>
      <c r="B1854">
        <v>105</v>
      </c>
      <c r="C1854">
        <v>28501651</v>
      </c>
      <c r="D1854" t="s">
        <v>1453</v>
      </c>
      <c r="E1854" t="s">
        <v>10211</v>
      </c>
      <c r="F1854" t="s">
        <v>13</v>
      </c>
      <c r="G1854" t="s">
        <v>14</v>
      </c>
      <c r="H1854">
        <v>26000000</v>
      </c>
      <c r="I1854">
        <v>2009</v>
      </c>
      <c r="J1854">
        <v>7.1</v>
      </c>
      <c r="K1854" t="s">
        <v>1224</v>
      </c>
      <c r="L1854" t="s">
        <v>3630</v>
      </c>
    </row>
    <row r="1855" spans="1:16" x14ac:dyDescent="0.3">
      <c r="A1855" t="s">
        <v>3257</v>
      </c>
      <c r="B1855">
        <v>100</v>
      </c>
      <c r="C1855">
        <v>23222861</v>
      </c>
      <c r="D1855" t="s">
        <v>3258</v>
      </c>
      <c r="E1855" t="s">
        <v>10212</v>
      </c>
      <c r="F1855" t="s">
        <v>13</v>
      </c>
      <c r="G1855" t="s">
        <v>14</v>
      </c>
      <c r="H1855">
        <v>26000000</v>
      </c>
      <c r="I1855">
        <v>2004</v>
      </c>
      <c r="J1855">
        <v>4.5</v>
      </c>
      <c r="K1855" t="s">
        <v>476</v>
      </c>
      <c r="L1855" t="s">
        <v>340</v>
      </c>
      <c r="M1855" t="s">
        <v>600</v>
      </c>
      <c r="N1855" t="s">
        <v>6304</v>
      </c>
      <c r="O1855" t="s">
        <v>6856</v>
      </c>
      <c r="P1855" t="s">
        <v>4295</v>
      </c>
    </row>
    <row r="1856" spans="1:16" x14ac:dyDescent="0.3">
      <c r="A1856" t="s">
        <v>1186</v>
      </c>
      <c r="B1856">
        <v>113</v>
      </c>
      <c r="C1856">
        <v>54540525</v>
      </c>
      <c r="D1856" t="s">
        <v>606</v>
      </c>
      <c r="E1856" t="s">
        <v>10213</v>
      </c>
      <c r="F1856" t="s">
        <v>13</v>
      </c>
      <c r="G1856" t="s">
        <v>14</v>
      </c>
      <c r="H1856">
        <v>56000000</v>
      </c>
      <c r="I1856">
        <v>2011</v>
      </c>
      <c r="J1856">
        <v>5.7</v>
      </c>
      <c r="K1856" t="s">
        <v>600</v>
      </c>
      <c r="L1856" t="s">
        <v>6856</v>
      </c>
    </row>
    <row r="1857" spans="1:14" x14ac:dyDescent="0.3">
      <c r="A1857" t="s">
        <v>3261</v>
      </c>
      <c r="B1857">
        <v>118</v>
      </c>
      <c r="C1857">
        <v>16252765</v>
      </c>
      <c r="D1857" t="s">
        <v>1178</v>
      </c>
      <c r="E1857" t="s">
        <v>10214</v>
      </c>
      <c r="F1857" t="s">
        <v>13</v>
      </c>
      <c r="G1857" t="s">
        <v>525</v>
      </c>
      <c r="H1857">
        <v>42000000</v>
      </c>
      <c r="I1857">
        <v>2001</v>
      </c>
      <c r="J1857">
        <v>6</v>
      </c>
      <c r="K1857" t="s">
        <v>1224</v>
      </c>
      <c r="L1857" t="s">
        <v>8357</v>
      </c>
      <c r="M1857" t="s">
        <v>6856</v>
      </c>
      <c r="N1857" t="s">
        <v>3630</v>
      </c>
    </row>
    <row r="1858" spans="1:14" x14ac:dyDescent="0.3">
      <c r="A1858" t="s">
        <v>1831</v>
      </c>
      <c r="B1858">
        <v>110</v>
      </c>
      <c r="C1858">
        <v>16005978</v>
      </c>
      <c r="D1858" t="s">
        <v>806</v>
      </c>
      <c r="E1858" t="s">
        <v>10215</v>
      </c>
      <c r="F1858" t="s">
        <v>13</v>
      </c>
      <c r="G1858" t="s">
        <v>14</v>
      </c>
      <c r="H1858">
        <v>26000000</v>
      </c>
      <c r="I1858">
        <v>2012</v>
      </c>
      <c r="J1858">
        <v>6.4</v>
      </c>
      <c r="K1858" t="s">
        <v>8356</v>
      </c>
      <c r="L1858" t="s">
        <v>8357</v>
      </c>
      <c r="M1858" t="s">
        <v>3630</v>
      </c>
    </row>
    <row r="1859" spans="1:14" x14ac:dyDescent="0.3">
      <c r="A1859" t="s">
        <v>1512</v>
      </c>
      <c r="B1859">
        <v>110</v>
      </c>
      <c r="C1859">
        <v>14469428</v>
      </c>
      <c r="D1859" t="s">
        <v>606</v>
      </c>
      <c r="E1859" t="s">
        <v>10216</v>
      </c>
      <c r="F1859" t="s">
        <v>13</v>
      </c>
      <c r="G1859" t="s">
        <v>14</v>
      </c>
      <c r="H1859">
        <v>26000000</v>
      </c>
      <c r="I1859">
        <v>2004</v>
      </c>
      <c r="J1859">
        <v>5.2</v>
      </c>
      <c r="K1859" t="s">
        <v>600</v>
      </c>
      <c r="L1859" t="s">
        <v>6856</v>
      </c>
    </row>
    <row r="1860" spans="1:14" x14ac:dyDescent="0.3">
      <c r="A1860" t="s">
        <v>3265</v>
      </c>
      <c r="B1860">
        <v>99</v>
      </c>
      <c r="C1860">
        <v>13829734</v>
      </c>
      <c r="D1860" t="s">
        <v>3266</v>
      </c>
      <c r="E1860" t="s">
        <v>10217</v>
      </c>
      <c r="F1860" t="s">
        <v>13</v>
      </c>
      <c r="G1860" t="s">
        <v>100</v>
      </c>
      <c r="H1860">
        <v>26000000</v>
      </c>
      <c r="I1860">
        <v>1994</v>
      </c>
      <c r="J1860">
        <v>4.3</v>
      </c>
      <c r="K1860" t="s">
        <v>476</v>
      </c>
      <c r="L1860" t="s">
        <v>455</v>
      </c>
      <c r="M1860" t="s">
        <v>6856</v>
      </c>
      <c r="N1860" t="s">
        <v>4295</v>
      </c>
    </row>
    <row r="1861" spans="1:14" x14ac:dyDescent="0.3">
      <c r="A1861" t="s">
        <v>3269</v>
      </c>
      <c r="B1861">
        <v>101</v>
      </c>
      <c r="C1861">
        <v>1075288</v>
      </c>
      <c r="D1861" t="s">
        <v>773</v>
      </c>
      <c r="E1861" t="s">
        <v>10218</v>
      </c>
      <c r="F1861" t="s">
        <v>13</v>
      </c>
      <c r="G1861" t="s">
        <v>14</v>
      </c>
      <c r="H1861">
        <v>22000000</v>
      </c>
      <c r="I1861">
        <v>1996</v>
      </c>
      <c r="J1861">
        <v>6.1</v>
      </c>
      <c r="K1861" t="s">
        <v>8356</v>
      </c>
      <c r="L1861" t="s">
        <v>1224</v>
      </c>
      <c r="M1861" t="s">
        <v>3630</v>
      </c>
    </row>
    <row r="1862" spans="1:14" x14ac:dyDescent="0.3">
      <c r="A1862" t="s">
        <v>3271</v>
      </c>
      <c r="B1862">
        <v>100</v>
      </c>
      <c r="C1862" t="s">
        <v>8351</v>
      </c>
      <c r="D1862" t="s">
        <v>2608</v>
      </c>
      <c r="E1862" t="s">
        <v>10219</v>
      </c>
      <c r="F1862" t="s">
        <v>13</v>
      </c>
      <c r="G1862" t="s">
        <v>14</v>
      </c>
      <c r="H1862">
        <v>26000000</v>
      </c>
      <c r="I1862">
        <v>1997</v>
      </c>
      <c r="J1862">
        <v>6.3</v>
      </c>
      <c r="K1862" t="s">
        <v>455</v>
      </c>
      <c r="L1862" t="s">
        <v>2271</v>
      </c>
    </row>
    <row r="1863" spans="1:14" x14ac:dyDescent="0.3">
      <c r="A1863" t="s">
        <v>1428</v>
      </c>
      <c r="B1863">
        <v>103</v>
      </c>
      <c r="C1863">
        <v>7496522</v>
      </c>
      <c r="D1863" t="s">
        <v>3273</v>
      </c>
      <c r="E1863" t="s">
        <v>10220</v>
      </c>
      <c r="F1863" t="s">
        <v>13</v>
      </c>
      <c r="G1863" t="s">
        <v>14</v>
      </c>
      <c r="H1863">
        <v>26000000</v>
      </c>
      <c r="I1863">
        <v>2001</v>
      </c>
      <c r="J1863">
        <v>6.8</v>
      </c>
      <c r="K1863" t="s">
        <v>600</v>
      </c>
      <c r="L1863" t="s">
        <v>8356</v>
      </c>
      <c r="M1863" t="s">
        <v>8357</v>
      </c>
      <c r="N1863" t="s">
        <v>6856</v>
      </c>
    </row>
    <row r="1864" spans="1:14" x14ac:dyDescent="0.3">
      <c r="A1864" t="s">
        <v>1484</v>
      </c>
      <c r="B1864">
        <v>100</v>
      </c>
      <c r="C1864" t="s">
        <v>8351</v>
      </c>
      <c r="D1864" t="s">
        <v>606</v>
      </c>
      <c r="E1864" t="s">
        <v>10221</v>
      </c>
      <c r="F1864" t="s">
        <v>13</v>
      </c>
      <c r="G1864" t="s">
        <v>14</v>
      </c>
      <c r="H1864">
        <v>26000000</v>
      </c>
      <c r="I1864">
        <v>2015</v>
      </c>
      <c r="J1864">
        <v>4</v>
      </c>
      <c r="K1864" t="s">
        <v>600</v>
      </c>
      <c r="L1864" t="s">
        <v>6856</v>
      </c>
    </row>
    <row r="1865" spans="1:14" x14ac:dyDescent="0.3">
      <c r="A1865" t="s">
        <v>3276</v>
      </c>
      <c r="B1865">
        <v>95</v>
      </c>
      <c r="C1865">
        <v>20047715</v>
      </c>
      <c r="D1865" t="s">
        <v>3277</v>
      </c>
      <c r="E1865" t="s">
        <v>10222</v>
      </c>
      <c r="F1865" t="s">
        <v>13</v>
      </c>
      <c r="G1865" t="s">
        <v>14</v>
      </c>
      <c r="H1865">
        <v>25530000</v>
      </c>
      <c r="I1865">
        <v>1996</v>
      </c>
      <c r="J1865">
        <v>5.2</v>
      </c>
      <c r="K1865" t="s">
        <v>340</v>
      </c>
      <c r="L1865" t="s">
        <v>6304</v>
      </c>
    </row>
    <row r="1866" spans="1:14" x14ac:dyDescent="0.3">
      <c r="A1866" t="s">
        <v>884</v>
      </c>
      <c r="B1866">
        <v>117</v>
      </c>
      <c r="C1866">
        <v>12276810</v>
      </c>
      <c r="D1866" t="s">
        <v>591</v>
      </c>
      <c r="E1866" t="s">
        <v>10223</v>
      </c>
      <c r="F1866" t="s">
        <v>13</v>
      </c>
      <c r="G1866" t="s">
        <v>14</v>
      </c>
      <c r="H1866">
        <v>26000000</v>
      </c>
      <c r="I1866">
        <v>2015</v>
      </c>
      <c r="J1866">
        <v>6.5</v>
      </c>
      <c r="K1866" t="s">
        <v>476</v>
      </c>
      <c r="L1866" t="s">
        <v>8357</v>
      </c>
      <c r="M1866" t="s">
        <v>4295</v>
      </c>
      <c r="N1866" t="s">
        <v>3630</v>
      </c>
    </row>
    <row r="1867" spans="1:14" x14ac:dyDescent="0.3">
      <c r="A1867" t="s">
        <v>3280</v>
      </c>
      <c r="B1867">
        <v>129</v>
      </c>
      <c r="C1867">
        <v>33565375</v>
      </c>
      <c r="D1867" t="s">
        <v>1178</v>
      </c>
      <c r="E1867" t="s">
        <v>10224</v>
      </c>
      <c r="F1867" t="s">
        <v>13</v>
      </c>
      <c r="G1867" t="s">
        <v>21</v>
      </c>
      <c r="H1867">
        <v>15000000</v>
      </c>
      <c r="I1867">
        <v>2005</v>
      </c>
      <c r="J1867">
        <v>7.5</v>
      </c>
      <c r="K1867" t="s">
        <v>1224</v>
      </c>
      <c r="L1867" t="s">
        <v>8357</v>
      </c>
      <c r="M1867" t="s">
        <v>6856</v>
      </c>
      <c r="N1867" t="s">
        <v>3630</v>
      </c>
    </row>
    <row r="1868" spans="1:14" x14ac:dyDescent="0.3">
      <c r="A1868" t="s">
        <v>1165</v>
      </c>
      <c r="B1868">
        <v>120</v>
      </c>
      <c r="C1868">
        <v>499263</v>
      </c>
      <c r="D1868" t="s">
        <v>1224</v>
      </c>
      <c r="E1868" t="s">
        <v>10225</v>
      </c>
      <c r="F1868" t="s">
        <v>3283</v>
      </c>
      <c r="G1868" t="s">
        <v>14</v>
      </c>
      <c r="H1868">
        <v>30000000</v>
      </c>
      <c r="I1868">
        <v>2004</v>
      </c>
      <c r="J1868">
        <v>7.1</v>
      </c>
      <c r="K1868" t="s">
        <v>1224</v>
      </c>
    </row>
    <row r="1869" spans="1:14" x14ac:dyDescent="0.3">
      <c r="A1869" t="s">
        <v>449</v>
      </c>
      <c r="B1869">
        <v>125</v>
      </c>
      <c r="C1869">
        <v>219200000</v>
      </c>
      <c r="D1869" t="s">
        <v>3194</v>
      </c>
      <c r="E1869" t="s">
        <v>10226</v>
      </c>
      <c r="F1869" t="s">
        <v>13</v>
      </c>
      <c r="G1869" t="s">
        <v>14</v>
      </c>
      <c r="H1869">
        <v>25000000</v>
      </c>
      <c r="I1869">
        <v>1993</v>
      </c>
      <c r="J1869">
        <v>6.9</v>
      </c>
      <c r="K1869" t="s">
        <v>600</v>
      </c>
      <c r="L1869" t="s">
        <v>1224</v>
      </c>
      <c r="M1869" t="s">
        <v>6304</v>
      </c>
      <c r="N1869" t="s">
        <v>6856</v>
      </c>
    </row>
    <row r="1870" spans="1:14" x14ac:dyDescent="0.3">
      <c r="A1870" t="s">
        <v>1120</v>
      </c>
      <c r="B1870">
        <v>133</v>
      </c>
      <c r="C1870">
        <v>172825435</v>
      </c>
      <c r="D1870" t="s">
        <v>1224</v>
      </c>
      <c r="E1870" t="s">
        <v>10227</v>
      </c>
      <c r="F1870" t="s">
        <v>13</v>
      </c>
      <c r="G1870" t="s">
        <v>14</v>
      </c>
      <c r="H1870">
        <v>25000000</v>
      </c>
      <c r="I1870">
        <v>1988</v>
      </c>
      <c r="J1870">
        <v>8</v>
      </c>
      <c r="K1870" t="s">
        <v>1224</v>
      </c>
    </row>
    <row r="1871" spans="1:14" x14ac:dyDescent="0.3">
      <c r="A1871" t="s">
        <v>1327</v>
      </c>
      <c r="B1871">
        <v>116</v>
      </c>
      <c r="C1871">
        <v>148085755</v>
      </c>
      <c r="D1871" t="s">
        <v>1224</v>
      </c>
      <c r="E1871" t="s">
        <v>10228</v>
      </c>
      <c r="F1871" t="s">
        <v>13</v>
      </c>
      <c r="G1871" t="s">
        <v>14</v>
      </c>
      <c r="H1871">
        <v>33000000</v>
      </c>
      <c r="I1871">
        <v>2008</v>
      </c>
      <c r="J1871">
        <v>8.1999999999999993</v>
      </c>
      <c r="K1871" t="s">
        <v>1224</v>
      </c>
    </row>
    <row r="1872" spans="1:14" x14ac:dyDescent="0.3">
      <c r="A1872" t="s">
        <v>272</v>
      </c>
      <c r="B1872">
        <v>129</v>
      </c>
      <c r="C1872">
        <v>25517500</v>
      </c>
      <c r="D1872" t="s">
        <v>2113</v>
      </c>
      <c r="E1872" t="s">
        <v>10229</v>
      </c>
      <c r="F1872" t="s">
        <v>13</v>
      </c>
      <c r="G1872" t="s">
        <v>14</v>
      </c>
      <c r="H1872">
        <v>25100000</v>
      </c>
      <c r="I1872">
        <v>2008</v>
      </c>
      <c r="J1872">
        <v>6.4</v>
      </c>
      <c r="K1872" t="s">
        <v>4657</v>
      </c>
      <c r="L1872" t="s">
        <v>1224</v>
      </c>
      <c r="M1872" t="s">
        <v>7881</v>
      </c>
    </row>
    <row r="1873" spans="1:16" x14ac:dyDescent="0.3">
      <c r="A1873" t="s">
        <v>1766</v>
      </c>
      <c r="B1873">
        <v>93</v>
      </c>
      <c r="C1873">
        <v>145000989</v>
      </c>
      <c r="D1873" t="s">
        <v>23</v>
      </c>
      <c r="E1873" t="s">
        <v>10230</v>
      </c>
      <c r="F1873" t="s">
        <v>13</v>
      </c>
      <c r="G1873" t="s">
        <v>525</v>
      </c>
      <c r="H1873">
        <v>25000000</v>
      </c>
      <c r="I1873">
        <v>2008</v>
      </c>
      <c r="J1873">
        <v>7.9</v>
      </c>
      <c r="K1873" t="s">
        <v>476</v>
      </c>
      <c r="L1873" t="s">
        <v>3630</v>
      </c>
    </row>
    <row r="1874" spans="1:16" x14ac:dyDescent="0.3">
      <c r="A1874" t="s">
        <v>3289</v>
      </c>
      <c r="B1874">
        <v>118</v>
      </c>
      <c r="C1874">
        <v>26761283</v>
      </c>
      <c r="D1874" t="s">
        <v>80</v>
      </c>
      <c r="E1874" t="s">
        <v>10231</v>
      </c>
      <c r="F1874" t="s">
        <v>13</v>
      </c>
      <c r="G1874" t="s">
        <v>14</v>
      </c>
      <c r="H1874">
        <v>26000000</v>
      </c>
      <c r="I1874">
        <v>2014</v>
      </c>
      <c r="J1874">
        <v>6.7</v>
      </c>
      <c r="K1874" t="s">
        <v>1224</v>
      </c>
      <c r="L1874" t="s">
        <v>6856</v>
      </c>
    </row>
    <row r="1875" spans="1:16" x14ac:dyDescent="0.3">
      <c r="A1875" t="s">
        <v>821</v>
      </c>
      <c r="B1875">
        <v>129</v>
      </c>
      <c r="C1875">
        <v>121945720</v>
      </c>
      <c r="D1875" t="s">
        <v>3291</v>
      </c>
      <c r="E1875" t="s">
        <v>10232</v>
      </c>
      <c r="F1875" t="s">
        <v>13</v>
      </c>
      <c r="G1875" t="s">
        <v>14</v>
      </c>
      <c r="H1875">
        <v>25000000</v>
      </c>
      <c r="I1875">
        <v>1992</v>
      </c>
      <c r="J1875">
        <v>6.1</v>
      </c>
      <c r="K1875" t="s">
        <v>476</v>
      </c>
      <c r="L1875" t="s">
        <v>1224</v>
      </c>
      <c r="M1875" t="s">
        <v>4189</v>
      </c>
      <c r="N1875" t="s">
        <v>6856</v>
      </c>
    </row>
    <row r="1876" spans="1:16" x14ac:dyDescent="0.3">
      <c r="A1876" t="s">
        <v>139</v>
      </c>
      <c r="B1876">
        <v>185</v>
      </c>
      <c r="C1876">
        <v>96067179</v>
      </c>
      <c r="D1876" t="s">
        <v>2113</v>
      </c>
      <c r="E1876" t="s">
        <v>10233</v>
      </c>
      <c r="F1876" t="s">
        <v>13</v>
      </c>
      <c r="G1876" t="s">
        <v>14</v>
      </c>
      <c r="H1876">
        <v>22000000</v>
      </c>
      <c r="I1876">
        <v>1993</v>
      </c>
      <c r="J1876">
        <v>8.9</v>
      </c>
      <c r="K1876" t="s">
        <v>4657</v>
      </c>
      <c r="L1876" t="s">
        <v>1224</v>
      </c>
      <c r="M1876" t="s">
        <v>7881</v>
      </c>
    </row>
    <row r="1877" spans="1:16" x14ac:dyDescent="0.3">
      <c r="A1877" t="s">
        <v>1241</v>
      </c>
      <c r="B1877">
        <v>146</v>
      </c>
      <c r="C1877">
        <v>169705587</v>
      </c>
      <c r="D1877" t="s">
        <v>1224</v>
      </c>
      <c r="E1877" t="s">
        <v>10234</v>
      </c>
      <c r="F1877" t="s">
        <v>13</v>
      </c>
      <c r="G1877" t="s">
        <v>14</v>
      </c>
      <c r="H1877">
        <v>25000000</v>
      </c>
      <c r="I1877">
        <v>2011</v>
      </c>
      <c r="J1877">
        <v>8.1</v>
      </c>
      <c r="K1877" t="s">
        <v>1224</v>
      </c>
    </row>
    <row r="1878" spans="1:16" x14ac:dyDescent="0.3">
      <c r="A1878" t="s">
        <v>394</v>
      </c>
      <c r="B1878">
        <v>128</v>
      </c>
      <c r="C1878">
        <v>3254172</v>
      </c>
      <c r="D1878" t="s">
        <v>1288</v>
      </c>
      <c r="E1878" t="s">
        <v>10235</v>
      </c>
      <c r="F1878" t="s">
        <v>13</v>
      </c>
      <c r="G1878" t="s">
        <v>14</v>
      </c>
      <c r="H1878">
        <v>28000000</v>
      </c>
      <c r="I1878">
        <v>2013</v>
      </c>
      <c r="J1878">
        <v>6.2</v>
      </c>
      <c r="K1878" t="s">
        <v>4657</v>
      </c>
      <c r="L1878" t="s">
        <v>1224</v>
      </c>
      <c r="M1878" t="s">
        <v>3630</v>
      </c>
    </row>
    <row r="1879" spans="1:16" x14ac:dyDescent="0.3">
      <c r="A1879" t="s">
        <v>566</v>
      </c>
      <c r="B1879">
        <v>93</v>
      </c>
      <c r="C1879">
        <v>84185387</v>
      </c>
      <c r="D1879" t="s">
        <v>3296</v>
      </c>
      <c r="E1879" t="s">
        <v>10236</v>
      </c>
      <c r="F1879" t="s">
        <v>13</v>
      </c>
      <c r="G1879" t="s">
        <v>14</v>
      </c>
      <c r="H1879">
        <v>80000000</v>
      </c>
      <c r="I1879">
        <v>2004</v>
      </c>
      <c r="J1879">
        <v>4.9000000000000004</v>
      </c>
      <c r="K1879" t="s">
        <v>340</v>
      </c>
      <c r="L1879" t="s">
        <v>600</v>
      </c>
      <c r="M1879" t="s">
        <v>6304</v>
      </c>
      <c r="N1879" t="s">
        <v>455</v>
      </c>
      <c r="O1879" t="s">
        <v>2271</v>
      </c>
      <c r="P1879" t="s">
        <v>8357</v>
      </c>
    </row>
    <row r="1880" spans="1:16" x14ac:dyDescent="0.3">
      <c r="A1880" t="s">
        <v>3298</v>
      </c>
      <c r="B1880">
        <v>107</v>
      </c>
      <c r="C1880" t="s">
        <v>8351</v>
      </c>
      <c r="D1880" t="s">
        <v>3299</v>
      </c>
      <c r="E1880" t="s">
        <v>10237</v>
      </c>
      <c r="F1880" t="s">
        <v>2005</v>
      </c>
      <c r="G1880" t="s">
        <v>2532</v>
      </c>
      <c r="H1880">
        <v>26000000</v>
      </c>
      <c r="I1880">
        <v>2014</v>
      </c>
      <c r="J1880">
        <v>5.4</v>
      </c>
      <c r="K1880" t="s">
        <v>340</v>
      </c>
      <c r="L1880" t="s">
        <v>455</v>
      </c>
      <c r="M1880" t="s">
        <v>8357</v>
      </c>
      <c r="N1880" t="s">
        <v>3630</v>
      </c>
    </row>
    <row r="1881" spans="1:16" x14ac:dyDescent="0.3">
      <c r="A1881" t="s">
        <v>2701</v>
      </c>
      <c r="B1881">
        <v>97</v>
      </c>
      <c r="C1881">
        <v>82163317</v>
      </c>
      <c r="D1881" t="s">
        <v>1743</v>
      </c>
      <c r="E1881" t="s">
        <v>10238</v>
      </c>
      <c r="F1881" t="s">
        <v>13</v>
      </c>
      <c r="G1881" t="s">
        <v>14</v>
      </c>
      <c r="H1881">
        <v>30000000</v>
      </c>
      <c r="I1881">
        <v>2003</v>
      </c>
      <c r="J1881">
        <v>5.8</v>
      </c>
      <c r="K1881" t="s">
        <v>476</v>
      </c>
      <c r="L1881" t="s">
        <v>2271</v>
      </c>
      <c r="M1881" t="s">
        <v>3630</v>
      </c>
    </row>
    <row r="1882" spans="1:16" x14ac:dyDescent="0.3">
      <c r="A1882" t="s">
        <v>3302</v>
      </c>
      <c r="B1882">
        <v>101</v>
      </c>
      <c r="C1882" t="s">
        <v>8351</v>
      </c>
      <c r="D1882" t="s">
        <v>1224</v>
      </c>
      <c r="E1882" t="s">
        <v>10239</v>
      </c>
      <c r="F1882" t="s">
        <v>13</v>
      </c>
      <c r="G1882" t="s">
        <v>21</v>
      </c>
      <c r="H1882" t="s">
        <v>8351</v>
      </c>
      <c r="I1882">
        <v>2014</v>
      </c>
      <c r="J1882">
        <v>4.7</v>
      </c>
      <c r="K1882" t="s">
        <v>1224</v>
      </c>
    </row>
    <row r="1883" spans="1:16" x14ac:dyDescent="0.3">
      <c r="A1883" t="s">
        <v>2087</v>
      </c>
      <c r="B1883">
        <v>82</v>
      </c>
      <c r="C1883">
        <v>80920948</v>
      </c>
      <c r="D1883" t="s">
        <v>169</v>
      </c>
      <c r="E1883" t="s">
        <v>10240</v>
      </c>
      <c r="F1883" t="s">
        <v>13</v>
      </c>
      <c r="G1883" t="s">
        <v>14</v>
      </c>
      <c r="H1883">
        <v>30000000</v>
      </c>
      <c r="I1883">
        <v>2001</v>
      </c>
      <c r="J1883">
        <v>6</v>
      </c>
      <c r="K1883" t="s">
        <v>476</v>
      </c>
      <c r="L1883" t="s">
        <v>340</v>
      </c>
      <c r="M1883" t="s">
        <v>4022</v>
      </c>
      <c r="N1883" t="s">
        <v>600</v>
      </c>
      <c r="O1883" t="s">
        <v>6304</v>
      </c>
      <c r="P1883" t="s">
        <v>4295</v>
      </c>
    </row>
    <row r="1884" spans="1:16" x14ac:dyDescent="0.3">
      <c r="A1884" t="s">
        <v>204</v>
      </c>
      <c r="B1884">
        <v>85</v>
      </c>
      <c r="C1884">
        <v>80034302</v>
      </c>
      <c r="D1884" t="s">
        <v>1237</v>
      </c>
      <c r="E1884" t="s">
        <v>10241</v>
      </c>
      <c r="F1884" t="s">
        <v>13</v>
      </c>
      <c r="G1884" t="s">
        <v>14</v>
      </c>
      <c r="H1884">
        <v>25000000</v>
      </c>
      <c r="I1884">
        <v>2008</v>
      </c>
      <c r="J1884">
        <v>7</v>
      </c>
      <c r="K1884" t="s">
        <v>476</v>
      </c>
      <c r="L1884" t="s">
        <v>340</v>
      </c>
      <c r="M1884" t="s">
        <v>2271</v>
      </c>
      <c r="N1884" t="s">
        <v>4295</v>
      </c>
    </row>
    <row r="1885" spans="1:16" x14ac:dyDescent="0.3">
      <c r="A1885" t="s">
        <v>3306</v>
      </c>
      <c r="B1885">
        <v>88</v>
      </c>
      <c r="C1885">
        <v>78656813</v>
      </c>
      <c r="D1885" t="s">
        <v>1089</v>
      </c>
      <c r="E1885" t="s">
        <v>10242</v>
      </c>
      <c r="F1885" t="s">
        <v>13</v>
      </c>
      <c r="G1885" t="s">
        <v>14</v>
      </c>
      <c r="H1885">
        <v>25000000</v>
      </c>
      <c r="I1885">
        <v>1991</v>
      </c>
      <c r="J1885">
        <v>6</v>
      </c>
      <c r="K1885" t="s">
        <v>476</v>
      </c>
      <c r="L1885" t="s">
        <v>340</v>
      </c>
      <c r="M1885" t="s">
        <v>600</v>
      </c>
      <c r="N1885" t="s">
        <v>6304</v>
      </c>
      <c r="O1885" t="s">
        <v>4295</v>
      </c>
    </row>
    <row r="1886" spans="1:16" x14ac:dyDescent="0.3">
      <c r="A1886" t="s">
        <v>816</v>
      </c>
      <c r="B1886">
        <v>119</v>
      </c>
      <c r="C1886">
        <v>76270454</v>
      </c>
      <c r="D1886" t="s">
        <v>773</v>
      </c>
      <c r="E1886" t="s">
        <v>10243</v>
      </c>
      <c r="F1886" t="s">
        <v>13</v>
      </c>
      <c r="G1886" t="s">
        <v>14</v>
      </c>
      <c r="H1886">
        <v>25000000</v>
      </c>
      <c r="I1886">
        <v>1987</v>
      </c>
      <c r="J1886">
        <v>7.9</v>
      </c>
      <c r="K1886" t="s">
        <v>8356</v>
      </c>
      <c r="L1886" t="s">
        <v>1224</v>
      </c>
      <c r="M1886" t="s">
        <v>3630</v>
      </c>
    </row>
    <row r="1887" spans="1:16" x14ac:dyDescent="0.3">
      <c r="A1887" t="s">
        <v>2512</v>
      </c>
      <c r="B1887">
        <v>122</v>
      </c>
      <c r="C1887">
        <v>74273505</v>
      </c>
      <c r="D1887" t="s">
        <v>773</v>
      </c>
      <c r="E1887" t="s">
        <v>10244</v>
      </c>
      <c r="F1887" t="s">
        <v>13</v>
      </c>
      <c r="G1887" t="s">
        <v>14</v>
      </c>
      <c r="H1887">
        <v>25000000</v>
      </c>
      <c r="I1887">
        <v>2007</v>
      </c>
      <c r="J1887">
        <v>8.1</v>
      </c>
      <c r="K1887" t="s">
        <v>8356</v>
      </c>
      <c r="L1887" t="s">
        <v>1224</v>
      </c>
      <c r="M1887" t="s">
        <v>3630</v>
      </c>
    </row>
    <row r="1888" spans="1:16" x14ac:dyDescent="0.3">
      <c r="A1888" t="s">
        <v>483</v>
      </c>
      <c r="B1888">
        <v>99</v>
      </c>
      <c r="C1888">
        <v>134141530</v>
      </c>
      <c r="D1888" t="s">
        <v>2032</v>
      </c>
      <c r="E1888" t="s">
        <v>10245</v>
      </c>
      <c r="F1888" t="s">
        <v>13</v>
      </c>
      <c r="G1888" t="s">
        <v>14</v>
      </c>
      <c r="H1888">
        <v>25000000</v>
      </c>
      <c r="I1888">
        <v>2014</v>
      </c>
      <c r="J1888">
        <v>6.2</v>
      </c>
      <c r="K1888" t="s">
        <v>476</v>
      </c>
      <c r="L1888" t="s">
        <v>600</v>
      </c>
      <c r="M1888" t="s">
        <v>8356</v>
      </c>
      <c r="N1888" t="s">
        <v>6856</v>
      </c>
    </row>
    <row r="1889" spans="1:16" x14ac:dyDescent="0.3">
      <c r="A1889" t="s">
        <v>3311</v>
      </c>
      <c r="B1889">
        <v>97</v>
      </c>
      <c r="C1889">
        <v>71500556</v>
      </c>
      <c r="D1889" t="s">
        <v>507</v>
      </c>
      <c r="E1889" t="s">
        <v>10246</v>
      </c>
      <c r="F1889" t="s">
        <v>13</v>
      </c>
      <c r="G1889" t="s">
        <v>21</v>
      </c>
      <c r="H1889">
        <v>26000000</v>
      </c>
      <c r="I1889">
        <v>2001</v>
      </c>
      <c r="J1889">
        <v>6.7</v>
      </c>
      <c r="K1889" t="s">
        <v>600</v>
      </c>
      <c r="L1889" t="s">
        <v>1224</v>
      </c>
      <c r="M1889" t="s">
        <v>6856</v>
      </c>
    </row>
    <row r="1890" spans="1:16" x14ac:dyDescent="0.3">
      <c r="A1890" t="s">
        <v>2682</v>
      </c>
      <c r="B1890">
        <v>121</v>
      </c>
      <c r="C1890">
        <v>71309760</v>
      </c>
      <c r="D1890" t="s">
        <v>80</v>
      </c>
      <c r="E1890" t="s">
        <v>10247</v>
      </c>
      <c r="F1890" t="s">
        <v>13</v>
      </c>
      <c r="G1890" t="s">
        <v>21</v>
      </c>
      <c r="H1890">
        <v>25000000</v>
      </c>
      <c r="I1890">
        <v>2000</v>
      </c>
      <c r="J1890">
        <v>7.3</v>
      </c>
      <c r="K1890" t="s">
        <v>1224</v>
      </c>
      <c r="L1890" t="s">
        <v>6856</v>
      </c>
    </row>
    <row r="1891" spans="1:16" x14ac:dyDescent="0.3">
      <c r="A1891" t="s">
        <v>3314</v>
      </c>
      <c r="B1891">
        <v>95</v>
      </c>
      <c r="C1891">
        <v>89808372</v>
      </c>
      <c r="D1891" t="s">
        <v>600</v>
      </c>
      <c r="E1891" t="s">
        <v>10248</v>
      </c>
      <c r="F1891" t="s">
        <v>13</v>
      </c>
      <c r="G1891" t="s">
        <v>14</v>
      </c>
      <c r="H1891">
        <v>45000000</v>
      </c>
      <c r="I1891">
        <v>2003</v>
      </c>
      <c r="J1891">
        <v>4.5999999999999996</v>
      </c>
      <c r="K1891" t="s">
        <v>600</v>
      </c>
    </row>
    <row r="1892" spans="1:16" x14ac:dyDescent="0.3">
      <c r="A1892" t="s">
        <v>1828</v>
      </c>
      <c r="B1892">
        <v>105</v>
      </c>
      <c r="C1892">
        <v>77264926</v>
      </c>
      <c r="D1892" t="s">
        <v>1095</v>
      </c>
      <c r="E1892" t="s">
        <v>10249</v>
      </c>
      <c r="F1892" t="s">
        <v>13</v>
      </c>
      <c r="G1892" t="s">
        <v>14</v>
      </c>
      <c r="H1892">
        <v>25000000</v>
      </c>
      <c r="I1892">
        <v>2012</v>
      </c>
      <c r="J1892">
        <v>6.1</v>
      </c>
      <c r="K1892" t="s">
        <v>600</v>
      </c>
      <c r="L1892" t="s">
        <v>6304</v>
      </c>
    </row>
    <row r="1893" spans="1:16" x14ac:dyDescent="0.3">
      <c r="A1893" t="s">
        <v>972</v>
      </c>
      <c r="B1893">
        <v>108</v>
      </c>
      <c r="C1893">
        <v>70625986</v>
      </c>
      <c r="D1893" t="s">
        <v>606</v>
      </c>
      <c r="E1893" t="s">
        <v>10250</v>
      </c>
      <c r="F1893" t="s">
        <v>13</v>
      </c>
      <c r="G1893" t="s">
        <v>14</v>
      </c>
      <c r="H1893">
        <v>25000000</v>
      </c>
      <c r="I1893">
        <v>2011</v>
      </c>
      <c r="J1893">
        <v>6.2</v>
      </c>
      <c r="K1893" t="s">
        <v>600</v>
      </c>
      <c r="L1893" t="s">
        <v>6856</v>
      </c>
    </row>
    <row r="1894" spans="1:16" x14ac:dyDescent="0.3">
      <c r="A1894" t="s">
        <v>2127</v>
      </c>
      <c r="B1894">
        <v>134</v>
      </c>
      <c r="C1894">
        <v>56505065</v>
      </c>
      <c r="D1894" t="s">
        <v>3318</v>
      </c>
      <c r="E1894" t="s">
        <v>10251</v>
      </c>
      <c r="F1894" t="s">
        <v>13</v>
      </c>
      <c r="G1894" t="s">
        <v>14</v>
      </c>
      <c r="H1894">
        <v>25000000</v>
      </c>
      <c r="I1894">
        <v>1993</v>
      </c>
      <c r="J1894">
        <v>7.8</v>
      </c>
      <c r="K1894" t="s">
        <v>476</v>
      </c>
      <c r="L1894" t="s">
        <v>4657</v>
      </c>
      <c r="M1894" t="s">
        <v>1224</v>
      </c>
      <c r="N1894" t="s">
        <v>7881</v>
      </c>
      <c r="O1894" t="s">
        <v>6856</v>
      </c>
      <c r="P1894" t="s">
        <v>5244</v>
      </c>
    </row>
    <row r="1895" spans="1:16" x14ac:dyDescent="0.3">
      <c r="A1895" t="s">
        <v>1236</v>
      </c>
      <c r="B1895">
        <v>115</v>
      </c>
      <c r="C1895">
        <v>55973336</v>
      </c>
      <c r="D1895" t="s">
        <v>123</v>
      </c>
      <c r="E1895" t="s">
        <v>10252</v>
      </c>
      <c r="F1895" t="s">
        <v>13</v>
      </c>
      <c r="G1895" t="s">
        <v>14</v>
      </c>
      <c r="H1895">
        <v>25000000</v>
      </c>
      <c r="I1895">
        <v>2000</v>
      </c>
      <c r="J1895">
        <v>6.1</v>
      </c>
      <c r="K1895" t="s">
        <v>476</v>
      </c>
      <c r="L1895" t="s">
        <v>8356</v>
      </c>
      <c r="M1895" t="s">
        <v>3630</v>
      </c>
    </row>
    <row r="1896" spans="1:16" x14ac:dyDescent="0.3">
      <c r="A1896" t="s">
        <v>377</v>
      </c>
      <c r="B1896">
        <v>107</v>
      </c>
      <c r="C1896" t="s">
        <v>8351</v>
      </c>
      <c r="D1896" t="s">
        <v>3321</v>
      </c>
      <c r="E1896" t="s">
        <v>10253</v>
      </c>
      <c r="F1896" t="s">
        <v>13</v>
      </c>
      <c r="G1896" t="s">
        <v>21</v>
      </c>
      <c r="H1896">
        <v>2800000</v>
      </c>
      <c r="I1896">
        <v>1976</v>
      </c>
      <c r="J1896">
        <v>7.6</v>
      </c>
      <c r="K1896" t="s">
        <v>455</v>
      </c>
      <c r="L1896" t="s">
        <v>2271</v>
      </c>
      <c r="M1896" t="s">
        <v>8357</v>
      </c>
    </row>
    <row r="1897" spans="1:16" x14ac:dyDescent="0.3">
      <c r="A1897" t="s">
        <v>1953</v>
      </c>
      <c r="B1897">
        <v>86</v>
      </c>
      <c r="C1897">
        <v>54098051</v>
      </c>
      <c r="D1897" t="s">
        <v>2271</v>
      </c>
      <c r="E1897" t="s">
        <v>10254</v>
      </c>
      <c r="F1897" t="s">
        <v>13</v>
      </c>
      <c r="G1897" t="s">
        <v>275</v>
      </c>
      <c r="H1897">
        <v>25000000</v>
      </c>
      <c r="I1897">
        <v>2006</v>
      </c>
      <c r="J1897">
        <v>5.8</v>
      </c>
      <c r="K1897" t="s">
        <v>2271</v>
      </c>
    </row>
    <row r="1898" spans="1:16" x14ac:dyDescent="0.3">
      <c r="A1898" t="s">
        <v>2544</v>
      </c>
      <c r="B1898">
        <v>101</v>
      </c>
      <c r="C1898">
        <v>60443237</v>
      </c>
      <c r="D1898" t="s">
        <v>80</v>
      </c>
      <c r="E1898" t="s">
        <v>10255</v>
      </c>
      <c r="F1898" t="s">
        <v>13</v>
      </c>
      <c r="G1898" t="s">
        <v>14</v>
      </c>
      <c r="H1898">
        <v>25000000</v>
      </c>
      <c r="I1898">
        <v>2012</v>
      </c>
      <c r="J1898">
        <v>6.5</v>
      </c>
      <c r="K1898" t="s">
        <v>1224</v>
      </c>
      <c r="L1898" t="s">
        <v>6856</v>
      </c>
    </row>
    <row r="1899" spans="1:16" x14ac:dyDescent="0.3">
      <c r="A1899" t="s">
        <v>3325</v>
      </c>
      <c r="B1899">
        <v>96</v>
      </c>
      <c r="C1899">
        <v>82234139</v>
      </c>
      <c r="D1899" t="s">
        <v>194</v>
      </c>
      <c r="E1899" t="s">
        <v>10256</v>
      </c>
      <c r="F1899" t="s">
        <v>13</v>
      </c>
      <c r="G1899" t="s">
        <v>14</v>
      </c>
      <c r="H1899">
        <v>17000000</v>
      </c>
      <c r="I1899">
        <v>2007</v>
      </c>
      <c r="J1899">
        <v>7.2</v>
      </c>
      <c r="K1899" t="s">
        <v>340</v>
      </c>
      <c r="L1899" t="s">
        <v>1224</v>
      </c>
      <c r="M1899" t="s">
        <v>6304</v>
      </c>
      <c r="N1899" t="s">
        <v>455</v>
      </c>
    </row>
    <row r="1900" spans="1:16" x14ac:dyDescent="0.3">
      <c r="A1900" t="s">
        <v>48</v>
      </c>
      <c r="B1900">
        <v>101</v>
      </c>
      <c r="C1900">
        <v>51676606</v>
      </c>
      <c r="D1900" t="s">
        <v>3327</v>
      </c>
      <c r="E1900" t="s">
        <v>10257</v>
      </c>
      <c r="F1900" t="s">
        <v>13</v>
      </c>
      <c r="G1900" t="s">
        <v>14</v>
      </c>
      <c r="H1900">
        <v>25000000</v>
      </c>
      <c r="I1900">
        <v>2004</v>
      </c>
      <c r="J1900">
        <v>7.8</v>
      </c>
      <c r="K1900" t="s">
        <v>4657</v>
      </c>
      <c r="L1900" t="s">
        <v>1224</v>
      </c>
      <c r="M1900" t="s">
        <v>6304</v>
      </c>
    </row>
    <row r="1901" spans="1:16" x14ac:dyDescent="0.3">
      <c r="A1901" t="s">
        <v>3329</v>
      </c>
      <c r="B1901">
        <v>100</v>
      </c>
      <c r="C1901">
        <v>52528330</v>
      </c>
      <c r="D1901" t="s">
        <v>912</v>
      </c>
      <c r="E1901" t="s">
        <v>10258</v>
      </c>
      <c r="F1901" t="s">
        <v>13</v>
      </c>
      <c r="G1901" t="s">
        <v>14</v>
      </c>
      <c r="H1901">
        <v>25000000</v>
      </c>
      <c r="I1901">
        <v>2013</v>
      </c>
      <c r="J1901">
        <v>4.7</v>
      </c>
      <c r="K1901" t="s">
        <v>600</v>
      </c>
      <c r="L1901" t="s">
        <v>1224</v>
      </c>
    </row>
    <row r="1902" spans="1:16" x14ac:dyDescent="0.3">
      <c r="A1902" t="s">
        <v>3331</v>
      </c>
      <c r="B1902">
        <v>117</v>
      </c>
      <c r="C1902">
        <v>51533608</v>
      </c>
      <c r="D1902" t="s">
        <v>256</v>
      </c>
      <c r="E1902" t="s">
        <v>10259</v>
      </c>
      <c r="F1902" t="s">
        <v>13</v>
      </c>
      <c r="G1902" t="s">
        <v>14</v>
      </c>
      <c r="H1902">
        <v>25000000</v>
      </c>
      <c r="I1902">
        <v>2011</v>
      </c>
      <c r="J1902">
        <v>6.8</v>
      </c>
      <c r="K1902" t="s">
        <v>476</v>
      </c>
      <c r="L1902" t="s">
        <v>340</v>
      </c>
      <c r="M1902" t="s">
        <v>1224</v>
      </c>
      <c r="N1902" t="s">
        <v>3630</v>
      </c>
    </row>
    <row r="1903" spans="1:16" x14ac:dyDescent="0.3">
      <c r="A1903" t="s">
        <v>3333</v>
      </c>
      <c r="B1903">
        <v>101</v>
      </c>
      <c r="C1903">
        <v>51097664</v>
      </c>
      <c r="D1903" t="s">
        <v>2179</v>
      </c>
      <c r="E1903" t="s">
        <v>10260</v>
      </c>
      <c r="F1903" t="s">
        <v>13</v>
      </c>
      <c r="G1903" t="s">
        <v>14</v>
      </c>
      <c r="H1903">
        <v>30000000</v>
      </c>
      <c r="I1903">
        <v>2005</v>
      </c>
      <c r="J1903">
        <v>5.9</v>
      </c>
      <c r="K1903" t="s">
        <v>1224</v>
      </c>
      <c r="L1903" t="s">
        <v>2271</v>
      </c>
      <c r="M1903" t="s">
        <v>8357</v>
      </c>
      <c r="N1903" t="s">
        <v>3630</v>
      </c>
    </row>
    <row r="1904" spans="1:16" x14ac:dyDescent="0.3">
      <c r="A1904" t="s">
        <v>631</v>
      </c>
      <c r="B1904">
        <v>98</v>
      </c>
      <c r="C1904">
        <v>84136909</v>
      </c>
      <c r="D1904" t="s">
        <v>600</v>
      </c>
      <c r="E1904" t="s">
        <v>10261</v>
      </c>
      <c r="F1904" t="s">
        <v>13</v>
      </c>
      <c r="G1904" t="s">
        <v>14</v>
      </c>
      <c r="H1904">
        <v>26000000</v>
      </c>
      <c r="I1904">
        <v>2004</v>
      </c>
      <c r="J1904">
        <v>7.2</v>
      </c>
      <c r="K1904" t="s">
        <v>600</v>
      </c>
    </row>
    <row r="1905" spans="1:17" x14ac:dyDescent="0.3">
      <c r="A1905" t="s">
        <v>172</v>
      </c>
      <c r="B1905">
        <v>146</v>
      </c>
      <c r="C1905">
        <v>46836394</v>
      </c>
      <c r="D1905" t="s">
        <v>621</v>
      </c>
      <c r="E1905" t="s">
        <v>10262</v>
      </c>
      <c r="F1905" t="s">
        <v>13</v>
      </c>
      <c r="G1905" t="s">
        <v>14</v>
      </c>
      <c r="H1905">
        <v>25000000</v>
      </c>
      <c r="I1905">
        <v>1990</v>
      </c>
      <c r="J1905">
        <v>8.6999999999999993</v>
      </c>
      <c r="K1905" t="s">
        <v>4657</v>
      </c>
      <c r="L1905" t="s">
        <v>8356</v>
      </c>
      <c r="M1905" t="s">
        <v>1224</v>
      </c>
    </row>
    <row r="1906" spans="1:17" x14ac:dyDescent="0.3">
      <c r="A1906" t="s">
        <v>1561</v>
      </c>
      <c r="B1906">
        <v>102</v>
      </c>
      <c r="C1906">
        <v>47285499</v>
      </c>
      <c r="D1906" t="s">
        <v>3337</v>
      </c>
      <c r="E1906" t="s">
        <v>10263</v>
      </c>
      <c r="F1906" t="s">
        <v>13</v>
      </c>
      <c r="G1906" t="s">
        <v>14</v>
      </c>
      <c r="H1906">
        <v>26000000</v>
      </c>
      <c r="I1906">
        <v>2003</v>
      </c>
      <c r="J1906">
        <v>5</v>
      </c>
      <c r="K1906" t="s">
        <v>476</v>
      </c>
      <c r="L1906" t="s">
        <v>340</v>
      </c>
      <c r="M1906" t="s">
        <v>600</v>
      </c>
      <c r="N1906" t="s">
        <v>8356</v>
      </c>
      <c r="O1906" t="s">
        <v>6304</v>
      </c>
      <c r="P1906" t="s">
        <v>6856</v>
      </c>
      <c r="Q1906" t="s">
        <v>3630</v>
      </c>
    </row>
    <row r="1907" spans="1:17" x14ac:dyDescent="0.3">
      <c r="A1907" t="s">
        <v>2510</v>
      </c>
      <c r="B1907">
        <v>97</v>
      </c>
      <c r="C1907">
        <v>47124400</v>
      </c>
      <c r="D1907" t="s">
        <v>184</v>
      </c>
      <c r="E1907" t="s">
        <v>10264</v>
      </c>
      <c r="F1907" t="s">
        <v>13</v>
      </c>
      <c r="G1907" t="s">
        <v>14</v>
      </c>
      <c r="H1907">
        <v>25000000</v>
      </c>
      <c r="I1907">
        <v>2005</v>
      </c>
      <c r="J1907">
        <v>6.6</v>
      </c>
      <c r="K1907" t="s">
        <v>600</v>
      </c>
      <c r="L1907" t="s">
        <v>6304</v>
      </c>
      <c r="M1907" t="s">
        <v>455</v>
      </c>
    </row>
    <row r="1908" spans="1:17" x14ac:dyDescent="0.3">
      <c r="A1908" t="s">
        <v>816</v>
      </c>
      <c r="B1908">
        <v>142</v>
      </c>
      <c r="C1908">
        <v>44700000</v>
      </c>
      <c r="D1908" t="s">
        <v>705</v>
      </c>
      <c r="E1908" t="s">
        <v>10265</v>
      </c>
      <c r="F1908" t="s">
        <v>13</v>
      </c>
      <c r="G1908" t="s">
        <v>14</v>
      </c>
      <c r="H1908">
        <v>25000000</v>
      </c>
      <c r="I1908">
        <v>1983</v>
      </c>
      <c r="J1908">
        <v>8.3000000000000007</v>
      </c>
      <c r="K1908" t="s">
        <v>8356</v>
      </c>
      <c r="L1908" t="s">
        <v>1224</v>
      </c>
    </row>
    <row r="1909" spans="1:17" x14ac:dyDescent="0.3">
      <c r="A1909" t="s">
        <v>1771</v>
      </c>
      <c r="B1909">
        <v>98</v>
      </c>
      <c r="C1909">
        <v>44455658</v>
      </c>
      <c r="D1909" t="s">
        <v>491</v>
      </c>
      <c r="E1909" t="s">
        <v>10266</v>
      </c>
      <c r="F1909" t="s">
        <v>13</v>
      </c>
      <c r="G1909" t="s">
        <v>14</v>
      </c>
      <c r="H1909">
        <v>25000000</v>
      </c>
      <c r="I1909">
        <v>1997</v>
      </c>
      <c r="J1909">
        <v>6.7</v>
      </c>
      <c r="K1909" t="s">
        <v>476</v>
      </c>
      <c r="L1909" t="s">
        <v>340</v>
      </c>
      <c r="M1909" t="s">
        <v>600</v>
      </c>
      <c r="N1909" t="s">
        <v>8356</v>
      </c>
    </row>
    <row r="1910" spans="1:17" x14ac:dyDescent="0.3">
      <c r="A1910" t="s">
        <v>3342</v>
      </c>
      <c r="B1910">
        <v>219</v>
      </c>
      <c r="C1910">
        <v>43984230</v>
      </c>
      <c r="D1910" t="s">
        <v>2113</v>
      </c>
      <c r="E1910" t="s">
        <v>10267</v>
      </c>
      <c r="F1910" t="s">
        <v>13</v>
      </c>
      <c r="G1910" t="s">
        <v>319</v>
      </c>
      <c r="H1910">
        <v>23000000</v>
      </c>
      <c r="I1910">
        <v>1987</v>
      </c>
      <c r="J1910">
        <v>7.8</v>
      </c>
      <c r="K1910" t="s">
        <v>4657</v>
      </c>
      <c r="L1910" t="s">
        <v>1224</v>
      </c>
      <c r="M1910" t="s">
        <v>7881</v>
      </c>
    </row>
    <row r="1911" spans="1:17" x14ac:dyDescent="0.3">
      <c r="A1911" t="s">
        <v>1373</v>
      </c>
      <c r="B1911">
        <v>109</v>
      </c>
      <c r="C1911">
        <v>66489425</v>
      </c>
      <c r="D1911" t="s">
        <v>163</v>
      </c>
      <c r="E1911" t="s">
        <v>10268</v>
      </c>
      <c r="F1911" t="s">
        <v>13</v>
      </c>
      <c r="G1911" t="s">
        <v>14</v>
      </c>
      <c r="H1911">
        <v>25000000</v>
      </c>
      <c r="I1911">
        <v>2012</v>
      </c>
      <c r="J1911">
        <v>6.5</v>
      </c>
      <c r="K1911" t="s">
        <v>476</v>
      </c>
      <c r="L1911" t="s">
        <v>8356</v>
      </c>
      <c r="M1911" t="s">
        <v>1224</v>
      </c>
      <c r="N1911" t="s">
        <v>3630</v>
      </c>
    </row>
    <row r="1912" spans="1:17" x14ac:dyDescent="0.3">
      <c r="A1912" t="s">
        <v>97</v>
      </c>
      <c r="B1912">
        <v>97</v>
      </c>
      <c r="C1912">
        <v>41067398</v>
      </c>
      <c r="D1912" t="s">
        <v>150</v>
      </c>
      <c r="E1912" t="s">
        <v>10269</v>
      </c>
      <c r="F1912" t="s">
        <v>13</v>
      </c>
      <c r="G1912" t="s">
        <v>14</v>
      </c>
      <c r="H1912">
        <v>25000000</v>
      </c>
      <c r="I1912">
        <v>1997</v>
      </c>
      <c r="J1912">
        <v>6.1</v>
      </c>
      <c r="K1912" t="s">
        <v>476</v>
      </c>
      <c r="L1912" t="s">
        <v>600</v>
      </c>
      <c r="M1912" t="s">
        <v>8356</v>
      </c>
      <c r="N1912" t="s">
        <v>3630</v>
      </c>
    </row>
    <row r="1913" spans="1:17" x14ac:dyDescent="0.3">
      <c r="A1913" t="s">
        <v>2498</v>
      </c>
      <c r="B1913">
        <v>158</v>
      </c>
      <c r="C1913">
        <v>40218903</v>
      </c>
      <c r="D1913" t="s">
        <v>1224</v>
      </c>
      <c r="E1913" t="s">
        <v>10270</v>
      </c>
      <c r="F1913" t="s">
        <v>13</v>
      </c>
      <c r="G1913" t="s">
        <v>14</v>
      </c>
      <c r="H1913">
        <v>25000000</v>
      </c>
      <c r="I1913">
        <v>2007</v>
      </c>
      <c r="J1913">
        <v>8.1</v>
      </c>
      <c r="K1913" t="s">
        <v>1224</v>
      </c>
    </row>
    <row r="1914" spans="1:17" x14ac:dyDescent="0.3">
      <c r="A1914" t="s">
        <v>3347</v>
      </c>
      <c r="B1914">
        <v>85</v>
      </c>
      <c r="C1914">
        <v>39880476</v>
      </c>
      <c r="D1914" t="s">
        <v>102</v>
      </c>
      <c r="E1914" t="s">
        <v>10271</v>
      </c>
      <c r="F1914" t="s">
        <v>13</v>
      </c>
      <c r="G1914" t="s">
        <v>14</v>
      </c>
      <c r="H1914">
        <v>25000000</v>
      </c>
      <c r="I1914">
        <v>2002</v>
      </c>
      <c r="J1914">
        <v>5.2</v>
      </c>
      <c r="K1914" t="s">
        <v>340</v>
      </c>
      <c r="L1914" t="s">
        <v>4022</v>
      </c>
      <c r="M1914" t="s">
        <v>600</v>
      </c>
      <c r="N1914" t="s">
        <v>6304</v>
      </c>
      <c r="O1914" t="s">
        <v>455</v>
      </c>
    </row>
    <row r="1915" spans="1:17" x14ac:dyDescent="0.3">
      <c r="A1915" t="s">
        <v>3349</v>
      </c>
      <c r="B1915">
        <v>80</v>
      </c>
      <c r="C1915">
        <v>39399750</v>
      </c>
      <c r="D1915" t="s">
        <v>296</v>
      </c>
      <c r="E1915" t="s">
        <v>10272</v>
      </c>
      <c r="F1915" t="s">
        <v>13</v>
      </c>
      <c r="G1915" t="s">
        <v>14</v>
      </c>
      <c r="H1915">
        <v>25000000</v>
      </c>
      <c r="I1915">
        <v>2003</v>
      </c>
      <c r="J1915">
        <v>5.6</v>
      </c>
      <c r="K1915" t="s">
        <v>340</v>
      </c>
      <c r="L1915" t="s">
        <v>4022</v>
      </c>
      <c r="M1915" t="s">
        <v>600</v>
      </c>
      <c r="N1915" t="s">
        <v>6304</v>
      </c>
      <c r="O1915" t="s">
        <v>455</v>
      </c>
      <c r="P1915" t="s">
        <v>6060</v>
      </c>
    </row>
    <row r="1916" spans="1:17" x14ac:dyDescent="0.3">
      <c r="A1916" t="s">
        <v>2401</v>
      </c>
      <c r="B1916">
        <v>86</v>
      </c>
      <c r="C1916">
        <v>38230435</v>
      </c>
      <c r="D1916" t="s">
        <v>778</v>
      </c>
      <c r="E1916" t="s">
        <v>10273</v>
      </c>
      <c r="F1916" t="s">
        <v>13</v>
      </c>
      <c r="G1916" t="s">
        <v>14</v>
      </c>
      <c r="H1916">
        <v>25000000</v>
      </c>
      <c r="I1916">
        <v>2002</v>
      </c>
      <c r="J1916">
        <v>5.8</v>
      </c>
      <c r="K1916" t="s">
        <v>476</v>
      </c>
      <c r="L1916" t="s">
        <v>600</v>
      </c>
    </row>
    <row r="1917" spans="1:17" x14ac:dyDescent="0.3">
      <c r="A1917" t="s">
        <v>2237</v>
      </c>
      <c r="B1917">
        <v>119</v>
      </c>
      <c r="C1917">
        <v>39008741</v>
      </c>
      <c r="D1917" t="s">
        <v>3194</v>
      </c>
      <c r="E1917" t="s">
        <v>10274</v>
      </c>
      <c r="F1917" t="s">
        <v>13</v>
      </c>
      <c r="G1917" t="s">
        <v>14</v>
      </c>
      <c r="H1917">
        <v>25000000</v>
      </c>
      <c r="I1917">
        <v>2005</v>
      </c>
      <c r="J1917">
        <v>6.6</v>
      </c>
      <c r="K1917" t="s">
        <v>600</v>
      </c>
      <c r="L1917" t="s">
        <v>1224</v>
      </c>
      <c r="M1917" t="s">
        <v>6304</v>
      </c>
      <c r="N1917" t="s">
        <v>6856</v>
      </c>
    </row>
    <row r="1918" spans="1:17" x14ac:dyDescent="0.3">
      <c r="A1918" t="s">
        <v>3353</v>
      </c>
      <c r="B1918">
        <v>98</v>
      </c>
      <c r="C1918">
        <v>36833473</v>
      </c>
      <c r="D1918" t="s">
        <v>163</v>
      </c>
      <c r="E1918" t="s">
        <v>10275</v>
      </c>
      <c r="F1918" t="s">
        <v>13</v>
      </c>
      <c r="G1918" t="s">
        <v>525</v>
      </c>
      <c r="H1918">
        <v>25000000</v>
      </c>
      <c r="I1918">
        <v>2001</v>
      </c>
      <c r="J1918">
        <v>6.6</v>
      </c>
      <c r="K1918" t="s">
        <v>476</v>
      </c>
      <c r="L1918" t="s">
        <v>8356</v>
      </c>
      <c r="M1918" t="s">
        <v>1224</v>
      </c>
      <c r="N1918" t="s">
        <v>3630</v>
      </c>
    </row>
    <row r="1919" spans="1:17" x14ac:dyDescent="0.3">
      <c r="A1919" t="s">
        <v>3355</v>
      </c>
      <c r="B1919">
        <v>97</v>
      </c>
      <c r="C1919">
        <v>48237389</v>
      </c>
      <c r="D1919" t="s">
        <v>606</v>
      </c>
      <c r="E1919" t="s">
        <v>10276</v>
      </c>
      <c r="F1919" t="s">
        <v>13</v>
      </c>
      <c r="G1919" t="s">
        <v>14</v>
      </c>
      <c r="H1919">
        <v>25000000</v>
      </c>
      <c r="I1919">
        <v>2008</v>
      </c>
      <c r="J1919">
        <v>5.5</v>
      </c>
      <c r="K1919" t="s">
        <v>600</v>
      </c>
      <c r="L1919" t="s">
        <v>6856</v>
      </c>
    </row>
    <row r="1920" spans="1:17" x14ac:dyDescent="0.3">
      <c r="A1920" t="s">
        <v>3357</v>
      </c>
      <c r="B1920">
        <v>105</v>
      </c>
      <c r="C1920">
        <v>36310118</v>
      </c>
      <c r="D1920" t="s">
        <v>600</v>
      </c>
      <c r="E1920" t="s">
        <v>10277</v>
      </c>
      <c r="F1920" t="s">
        <v>13</v>
      </c>
      <c r="G1920" t="s">
        <v>14</v>
      </c>
      <c r="H1920" t="s">
        <v>8351</v>
      </c>
      <c r="I1920">
        <v>2005</v>
      </c>
      <c r="J1920">
        <v>5.5</v>
      </c>
      <c r="K1920" t="s">
        <v>600</v>
      </c>
    </row>
    <row r="1921" spans="1:14" x14ac:dyDescent="0.3">
      <c r="A1921" t="s">
        <v>1290</v>
      </c>
      <c r="B1921">
        <v>124</v>
      </c>
      <c r="C1921">
        <v>36447959</v>
      </c>
      <c r="D1921" t="s">
        <v>587</v>
      </c>
      <c r="E1921" t="s">
        <v>10278</v>
      </c>
      <c r="F1921" t="s">
        <v>13</v>
      </c>
      <c r="G1921" t="s">
        <v>14</v>
      </c>
      <c r="H1921">
        <v>25000000</v>
      </c>
      <c r="I1921">
        <v>2014</v>
      </c>
      <c r="J1921">
        <v>7</v>
      </c>
      <c r="K1921" t="s">
        <v>4657</v>
      </c>
      <c r="L1921" t="s">
        <v>1224</v>
      </c>
      <c r="M1921" t="s">
        <v>8359</v>
      </c>
    </row>
    <row r="1922" spans="1:14" x14ac:dyDescent="0.3">
      <c r="A1922" t="s">
        <v>427</v>
      </c>
      <c r="B1922">
        <v>97</v>
      </c>
      <c r="C1922">
        <v>45089048</v>
      </c>
      <c r="D1922" t="s">
        <v>1955</v>
      </c>
      <c r="E1922" t="s">
        <v>10279</v>
      </c>
      <c r="F1922" t="s">
        <v>13</v>
      </c>
      <c r="G1922" t="s">
        <v>2867</v>
      </c>
      <c r="H1922">
        <v>25000000</v>
      </c>
      <c r="I1922">
        <v>2014</v>
      </c>
      <c r="J1922">
        <v>6.5</v>
      </c>
      <c r="K1922" t="s">
        <v>1224</v>
      </c>
      <c r="L1922" t="s">
        <v>6856</v>
      </c>
      <c r="M1922" t="s">
        <v>4295</v>
      </c>
    </row>
    <row r="1923" spans="1:14" x14ac:dyDescent="0.3">
      <c r="A1923" t="s">
        <v>2387</v>
      </c>
      <c r="B1923">
        <v>105</v>
      </c>
      <c r="C1923">
        <v>35990505</v>
      </c>
      <c r="D1923" t="s">
        <v>3194</v>
      </c>
      <c r="E1923" t="s">
        <v>10280</v>
      </c>
      <c r="F1923" t="s">
        <v>13</v>
      </c>
      <c r="G1923" t="s">
        <v>14</v>
      </c>
      <c r="H1923">
        <v>20000000</v>
      </c>
      <c r="I1923">
        <v>2003</v>
      </c>
      <c r="J1923">
        <v>5.8</v>
      </c>
      <c r="K1923" t="s">
        <v>600</v>
      </c>
      <c r="L1923" t="s">
        <v>1224</v>
      </c>
      <c r="M1923" t="s">
        <v>6304</v>
      </c>
      <c r="N1923" t="s">
        <v>6856</v>
      </c>
    </row>
    <row r="1924" spans="1:14" x14ac:dyDescent="0.3">
      <c r="A1924" t="s">
        <v>3362</v>
      </c>
      <c r="B1924">
        <v>104</v>
      </c>
      <c r="C1924">
        <v>35143332</v>
      </c>
      <c r="D1924" t="s">
        <v>2271</v>
      </c>
      <c r="E1924" t="s">
        <v>10281</v>
      </c>
      <c r="F1924" t="s">
        <v>13</v>
      </c>
      <c r="G1924" t="s">
        <v>14</v>
      </c>
      <c r="H1924">
        <v>17000000</v>
      </c>
      <c r="I1924">
        <v>2003</v>
      </c>
      <c r="J1924">
        <v>5.6</v>
      </c>
      <c r="K1924" t="s">
        <v>2271</v>
      </c>
    </row>
    <row r="1925" spans="1:14" x14ac:dyDescent="0.3">
      <c r="A1925" t="s">
        <v>3364</v>
      </c>
      <c r="B1925">
        <v>101</v>
      </c>
      <c r="C1925">
        <v>35000629</v>
      </c>
      <c r="D1925" t="s">
        <v>606</v>
      </c>
      <c r="E1925" t="s">
        <v>10282</v>
      </c>
      <c r="F1925" t="s">
        <v>13</v>
      </c>
      <c r="G1925" t="s">
        <v>14</v>
      </c>
      <c r="H1925">
        <v>25000000</v>
      </c>
      <c r="I1925">
        <v>2007</v>
      </c>
      <c r="J1925">
        <v>5.6</v>
      </c>
      <c r="K1925" t="s">
        <v>600</v>
      </c>
      <c r="L1925" t="s">
        <v>6856</v>
      </c>
    </row>
    <row r="1926" spans="1:14" x14ac:dyDescent="0.3">
      <c r="A1926" t="s">
        <v>1236</v>
      </c>
      <c r="B1926">
        <v>101</v>
      </c>
      <c r="C1926">
        <v>34604054</v>
      </c>
      <c r="D1926" t="s">
        <v>163</v>
      </c>
      <c r="E1926" t="s">
        <v>10283</v>
      </c>
      <c r="F1926" t="s">
        <v>13</v>
      </c>
      <c r="G1926" t="s">
        <v>14</v>
      </c>
      <c r="H1926">
        <v>30000000</v>
      </c>
      <c r="I1926">
        <v>2003</v>
      </c>
      <c r="J1926">
        <v>5.8</v>
      </c>
      <c r="K1926" t="s">
        <v>476</v>
      </c>
      <c r="L1926" t="s">
        <v>8356</v>
      </c>
      <c r="M1926" t="s">
        <v>1224</v>
      </c>
      <c r="N1926" t="s">
        <v>3630</v>
      </c>
    </row>
    <row r="1927" spans="1:14" x14ac:dyDescent="0.3">
      <c r="A1927" t="s">
        <v>2339</v>
      </c>
      <c r="B1927">
        <v>114</v>
      </c>
      <c r="C1927">
        <v>41597830</v>
      </c>
      <c r="D1927" t="s">
        <v>80</v>
      </c>
      <c r="E1927" t="s">
        <v>10284</v>
      </c>
      <c r="F1927" t="s">
        <v>13</v>
      </c>
      <c r="G1927" t="s">
        <v>14</v>
      </c>
      <c r="H1927">
        <v>25000000</v>
      </c>
      <c r="I1927">
        <v>2002</v>
      </c>
      <c r="J1927">
        <v>7.6</v>
      </c>
      <c r="K1927" t="s">
        <v>1224</v>
      </c>
      <c r="L1927" t="s">
        <v>6856</v>
      </c>
    </row>
    <row r="1928" spans="1:14" x14ac:dyDescent="0.3">
      <c r="A1928" t="s">
        <v>1828</v>
      </c>
      <c r="B1928">
        <v>105</v>
      </c>
      <c r="C1928">
        <v>33687630</v>
      </c>
      <c r="D1928" t="s">
        <v>606</v>
      </c>
      <c r="E1928" t="s">
        <v>10285</v>
      </c>
      <c r="F1928" t="s">
        <v>13</v>
      </c>
      <c r="G1928" t="s">
        <v>14</v>
      </c>
      <c r="H1928">
        <v>20000000</v>
      </c>
      <c r="I1928">
        <v>2006</v>
      </c>
      <c r="J1928">
        <v>6.4</v>
      </c>
      <c r="K1928" t="s">
        <v>600</v>
      </c>
      <c r="L1928" t="s">
        <v>6856</v>
      </c>
    </row>
    <row r="1929" spans="1:14" x14ac:dyDescent="0.3">
      <c r="A1929" t="s">
        <v>3369</v>
      </c>
      <c r="B1929">
        <v>90</v>
      </c>
      <c r="C1929">
        <v>32553210</v>
      </c>
      <c r="D1929" t="s">
        <v>1095</v>
      </c>
      <c r="E1929" t="s">
        <v>10286</v>
      </c>
      <c r="F1929" t="s">
        <v>13</v>
      </c>
      <c r="G1929" t="s">
        <v>21</v>
      </c>
      <c r="H1929">
        <v>25000000</v>
      </c>
      <c r="I1929">
        <v>2007</v>
      </c>
      <c r="J1929">
        <v>6.3</v>
      </c>
      <c r="K1929" t="s">
        <v>600</v>
      </c>
      <c r="L1929" t="s">
        <v>6304</v>
      </c>
    </row>
    <row r="1930" spans="1:14" x14ac:dyDescent="0.3">
      <c r="A1930" t="s">
        <v>3371</v>
      </c>
      <c r="B1930">
        <v>97</v>
      </c>
      <c r="C1930">
        <v>31526393</v>
      </c>
      <c r="D1930" t="s">
        <v>2056</v>
      </c>
      <c r="E1930" t="s">
        <v>10287</v>
      </c>
      <c r="F1930" t="s">
        <v>13</v>
      </c>
      <c r="G1930" t="s">
        <v>14</v>
      </c>
      <c r="H1930">
        <v>25000000</v>
      </c>
      <c r="I1930">
        <v>2004</v>
      </c>
      <c r="J1930">
        <v>4.5999999999999996</v>
      </c>
      <c r="K1930" t="s">
        <v>476</v>
      </c>
      <c r="L1930" t="s">
        <v>340</v>
      </c>
      <c r="M1930" t="s">
        <v>2271</v>
      </c>
      <c r="N1930" t="s">
        <v>3630</v>
      </c>
    </row>
    <row r="1931" spans="1:14" x14ac:dyDescent="0.3">
      <c r="A1931" t="s">
        <v>3373</v>
      </c>
      <c r="B1931">
        <v>144</v>
      </c>
      <c r="C1931">
        <v>41229</v>
      </c>
      <c r="D1931" t="s">
        <v>773</v>
      </c>
      <c r="E1931" t="s">
        <v>10288</v>
      </c>
      <c r="F1931" t="s">
        <v>13</v>
      </c>
      <c r="G1931" t="s">
        <v>525</v>
      </c>
      <c r="H1931">
        <v>25500000</v>
      </c>
      <c r="I1931">
        <v>2013</v>
      </c>
      <c r="J1931">
        <v>6.5</v>
      </c>
      <c r="K1931" t="s">
        <v>8356</v>
      </c>
      <c r="L1931" t="s">
        <v>1224</v>
      </c>
      <c r="M1931" t="s">
        <v>3630</v>
      </c>
    </row>
    <row r="1932" spans="1:14" x14ac:dyDescent="0.3">
      <c r="A1932" t="s">
        <v>3375</v>
      </c>
      <c r="B1932">
        <v>114</v>
      </c>
      <c r="C1932">
        <v>31655091</v>
      </c>
      <c r="D1932" t="s">
        <v>2203</v>
      </c>
      <c r="E1932" t="s">
        <v>10289</v>
      </c>
      <c r="F1932" t="s">
        <v>13</v>
      </c>
      <c r="G1932" t="s">
        <v>14</v>
      </c>
      <c r="H1932">
        <v>30000000</v>
      </c>
      <c r="I1932">
        <v>2007</v>
      </c>
      <c r="J1932">
        <v>7.5</v>
      </c>
      <c r="K1932" t="s">
        <v>1224</v>
      </c>
      <c r="L1932" t="s">
        <v>4189</v>
      </c>
    </row>
    <row r="1933" spans="1:14" x14ac:dyDescent="0.3">
      <c r="A1933" t="s">
        <v>1698</v>
      </c>
      <c r="B1933">
        <v>124</v>
      </c>
      <c r="C1933">
        <v>30012990</v>
      </c>
      <c r="D1933" t="s">
        <v>2113</v>
      </c>
      <c r="E1933" t="s">
        <v>10290</v>
      </c>
      <c r="F1933" t="s">
        <v>13</v>
      </c>
      <c r="G1933" t="s">
        <v>21</v>
      </c>
      <c r="H1933">
        <v>25000000</v>
      </c>
      <c r="I1933">
        <v>1998</v>
      </c>
      <c r="J1933">
        <v>7.5</v>
      </c>
      <c r="K1933" t="s">
        <v>4657</v>
      </c>
      <c r="L1933" t="s">
        <v>1224</v>
      </c>
      <c r="M1933" t="s">
        <v>7881</v>
      </c>
    </row>
    <row r="1934" spans="1:14" x14ac:dyDescent="0.3">
      <c r="A1934" t="s">
        <v>2701</v>
      </c>
      <c r="B1934">
        <v>89</v>
      </c>
      <c r="C1934">
        <v>32368960</v>
      </c>
      <c r="D1934" t="s">
        <v>3378</v>
      </c>
      <c r="E1934" t="s">
        <v>10291</v>
      </c>
      <c r="F1934" t="s">
        <v>13</v>
      </c>
      <c r="G1934" t="s">
        <v>100</v>
      </c>
      <c r="H1934">
        <v>25000000</v>
      </c>
      <c r="I1934">
        <v>1998</v>
      </c>
      <c r="J1934">
        <v>5.3</v>
      </c>
      <c r="K1934" t="s">
        <v>600</v>
      </c>
      <c r="L1934" t="s">
        <v>455</v>
      </c>
      <c r="M1934" t="s">
        <v>2271</v>
      </c>
      <c r="N1934" t="s">
        <v>6856</v>
      </c>
    </row>
    <row r="1935" spans="1:14" x14ac:dyDescent="0.3">
      <c r="A1935" t="s">
        <v>3380</v>
      </c>
      <c r="B1935">
        <v>160</v>
      </c>
      <c r="C1935">
        <v>14500000</v>
      </c>
      <c r="D1935" t="s">
        <v>363</v>
      </c>
      <c r="E1935" t="s">
        <v>10292</v>
      </c>
      <c r="F1935" t="s">
        <v>13</v>
      </c>
      <c r="G1935" t="s">
        <v>242</v>
      </c>
      <c r="H1935">
        <v>25000000</v>
      </c>
      <c r="I1935">
        <v>1970</v>
      </c>
      <c r="J1935">
        <v>7.5</v>
      </c>
      <c r="K1935" t="s">
        <v>476</v>
      </c>
      <c r="L1935" t="s">
        <v>1224</v>
      </c>
      <c r="M1935" t="s">
        <v>7881</v>
      </c>
      <c r="N1935" t="s">
        <v>8358</v>
      </c>
    </row>
    <row r="1936" spans="1:14" x14ac:dyDescent="0.3">
      <c r="A1936" t="s">
        <v>3382</v>
      </c>
      <c r="B1936">
        <v>93</v>
      </c>
      <c r="C1936">
        <v>29247405</v>
      </c>
      <c r="D1936" t="s">
        <v>3383</v>
      </c>
      <c r="E1936" t="s">
        <v>10293</v>
      </c>
      <c r="F1936" t="s">
        <v>13</v>
      </c>
      <c r="G1936" t="s">
        <v>21</v>
      </c>
      <c r="H1936">
        <v>25000000</v>
      </c>
      <c r="I1936">
        <v>1997</v>
      </c>
      <c r="J1936">
        <v>3.3</v>
      </c>
      <c r="K1936" t="s">
        <v>600</v>
      </c>
      <c r="L1936" t="s">
        <v>6304</v>
      </c>
      <c r="M1936" t="s">
        <v>4189</v>
      </c>
    </row>
    <row r="1937" spans="1:15" x14ac:dyDescent="0.3">
      <c r="A1937" t="s">
        <v>1923</v>
      </c>
      <c r="B1937">
        <v>87</v>
      </c>
      <c r="C1937">
        <v>30538669</v>
      </c>
      <c r="D1937" t="s">
        <v>600</v>
      </c>
      <c r="E1937" t="s">
        <v>10294</v>
      </c>
      <c r="F1937" t="s">
        <v>13</v>
      </c>
      <c r="G1937" t="s">
        <v>14</v>
      </c>
      <c r="H1937" t="s">
        <v>8351</v>
      </c>
      <c r="I1937">
        <v>2011</v>
      </c>
      <c r="J1937">
        <v>5.7</v>
      </c>
      <c r="K1937" t="s">
        <v>600</v>
      </c>
    </row>
    <row r="1938" spans="1:15" x14ac:dyDescent="0.3">
      <c r="A1938" t="s">
        <v>3386</v>
      </c>
      <c r="B1938">
        <v>88</v>
      </c>
      <c r="C1938">
        <v>25615792</v>
      </c>
      <c r="D1938" t="s">
        <v>3387</v>
      </c>
      <c r="E1938" t="s">
        <v>10295</v>
      </c>
      <c r="F1938" t="s">
        <v>13</v>
      </c>
      <c r="G1938" t="s">
        <v>14</v>
      </c>
      <c r="H1938">
        <v>25000000</v>
      </c>
      <c r="I1938">
        <v>2009</v>
      </c>
      <c r="J1938">
        <v>3.5</v>
      </c>
      <c r="K1938" t="s">
        <v>476</v>
      </c>
      <c r="L1938" t="s">
        <v>600</v>
      </c>
      <c r="M1938" t="s">
        <v>4189</v>
      </c>
    </row>
    <row r="1939" spans="1:15" x14ac:dyDescent="0.3">
      <c r="A1939" t="s">
        <v>1172</v>
      </c>
      <c r="B1939">
        <v>142</v>
      </c>
      <c r="C1939">
        <v>28341469</v>
      </c>
      <c r="D1939" t="s">
        <v>705</v>
      </c>
      <c r="E1939" t="s">
        <v>10296</v>
      </c>
      <c r="F1939" t="s">
        <v>13</v>
      </c>
      <c r="G1939" t="s">
        <v>14</v>
      </c>
      <c r="H1939">
        <v>25000000</v>
      </c>
      <c r="I1939">
        <v>1994</v>
      </c>
      <c r="J1939">
        <v>9.3000000000000007</v>
      </c>
      <c r="K1939" t="s">
        <v>8356</v>
      </c>
      <c r="L1939" t="s">
        <v>1224</v>
      </c>
    </row>
    <row r="1940" spans="1:15" x14ac:dyDescent="0.3">
      <c r="A1940" t="s">
        <v>2109</v>
      </c>
      <c r="B1940">
        <v>92</v>
      </c>
      <c r="C1940">
        <v>25590119</v>
      </c>
      <c r="D1940" t="s">
        <v>3390</v>
      </c>
      <c r="E1940" t="s">
        <v>10297</v>
      </c>
      <c r="F1940" t="s">
        <v>13</v>
      </c>
      <c r="G1940" t="s">
        <v>133</v>
      </c>
      <c r="H1940">
        <v>21150000</v>
      </c>
      <c r="I1940">
        <v>2001</v>
      </c>
      <c r="J1940">
        <v>4.8</v>
      </c>
      <c r="K1940" t="s">
        <v>340</v>
      </c>
      <c r="L1940" t="s">
        <v>600</v>
      </c>
      <c r="M1940" t="s">
        <v>8356</v>
      </c>
    </row>
    <row r="1941" spans="1:15" x14ac:dyDescent="0.3">
      <c r="A1941" t="s">
        <v>1257</v>
      </c>
      <c r="B1941">
        <v>117</v>
      </c>
      <c r="C1941">
        <v>24944213</v>
      </c>
      <c r="D1941" t="s">
        <v>1401</v>
      </c>
      <c r="E1941" t="s">
        <v>10298</v>
      </c>
      <c r="F1941" t="s">
        <v>13</v>
      </c>
      <c r="G1941" t="s">
        <v>14</v>
      </c>
      <c r="H1941">
        <v>27000000</v>
      </c>
      <c r="I1941">
        <v>1996</v>
      </c>
      <c r="J1941">
        <v>6.9</v>
      </c>
      <c r="K1941" t="s">
        <v>600</v>
      </c>
      <c r="L1941" t="s">
        <v>8359</v>
      </c>
    </row>
    <row r="1942" spans="1:15" x14ac:dyDescent="0.3">
      <c r="A1942" t="s">
        <v>743</v>
      </c>
      <c r="B1942">
        <v>111</v>
      </c>
      <c r="C1942">
        <v>33631221</v>
      </c>
      <c r="D1942" t="s">
        <v>773</v>
      </c>
      <c r="E1942" t="s">
        <v>10299</v>
      </c>
      <c r="F1942" t="s">
        <v>13</v>
      </c>
      <c r="G1942" t="s">
        <v>14</v>
      </c>
      <c r="H1942">
        <v>25000000</v>
      </c>
      <c r="I1942">
        <v>2014</v>
      </c>
      <c r="J1942">
        <v>6</v>
      </c>
      <c r="K1942" t="s">
        <v>8356</v>
      </c>
      <c r="L1942" t="s">
        <v>1224</v>
      </c>
      <c r="M1942" t="s">
        <v>3630</v>
      </c>
    </row>
    <row r="1943" spans="1:15" x14ac:dyDescent="0.3">
      <c r="A1943" t="s">
        <v>3394</v>
      </c>
      <c r="B1943">
        <v>121</v>
      </c>
      <c r="C1943">
        <v>37738400</v>
      </c>
      <c r="D1943" t="s">
        <v>1224</v>
      </c>
      <c r="E1943" t="s">
        <v>10300</v>
      </c>
      <c r="F1943" t="s">
        <v>13</v>
      </c>
      <c r="G1943" t="s">
        <v>14</v>
      </c>
      <c r="H1943">
        <v>25000000</v>
      </c>
      <c r="I1943">
        <v>2013</v>
      </c>
      <c r="J1943">
        <v>7.3</v>
      </c>
      <c r="K1943" t="s">
        <v>1224</v>
      </c>
    </row>
    <row r="1944" spans="1:15" x14ac:dyDescent="0.3">
      <c r="A1944" t="s">
        <v>3396</v>
      </c>
      <c r="B1944">
        <v>98</v>
      </c>
      <c r="C1944">
        <v>24381334</v>
      </c>
      <c r="D1944" t="s">
        <v>2621</v>
      </c>
      <c r="E1944" t="s">
        <v>10301</v>
      </c>
      <c r="F1944" t="s">
        <v>13</v>
      </c>
      <c r="G1944" t="s">
        <v>14</v>
      </c>
      <c r="H1944" t="s">
        <v>8351</v>
      </c>
      <c r="I1944">
        <v>2005</v>
      </c>
      <c r="J1944">
        <v>6</v>
      </c>
      <c r="K1944" t="s">
        <v>600</v>
      </c>
      <c r="L1944" t="s">
        <v>1224</v>
      </c>
      <c r="M1944" t="s">
        <v>6304</v>
      </c>
      <c r="N1944" t="s">
        <v>8359</v>
      </c>
    </row>
    <row r="1945" spans="1:15" x14ac:dyDescent="0.3">
      <c r="A1945" t="s">
        <v>3398</v>
      </c>
      <c r="B1945">
        <v>107</v>
      </c>
      <c r="C1945">
        <v>21835784</v>
      </c>
      <c r="D1945" t="s">
        <v>507</v>
      </c>
      <c r="E1945" t="s">
        <v>10302</v>
      </c>
      <c r="F1945" t="s">
        <v>13</v>
      </c>
      <c r="G1945" t="s">
        <v>14</v>
      </c>
      <c r="H1945">
        <v>30000000</v>
      </c>
      <c r="I1945">
        <v>2005</v>
      </c>
      <c r="J1945">
        <v>6.6</v>
      </c>
      <c r="K1945" t="s">
        <v>600</v>
      </c>
      <c r="L1945" t="s">
        <v>1224</v>
      </c>
      <c r="M1945" t="s">
        <v>6856</v>
      </c>
    </row>
    <row r="1946" spans="1:15" x14ac:dyDescent="0.3">
      <c r="A1946" t="s">
        <v>1239</v>
      </c>
      <c r="B1946">
        <v>106</v>
      </c>
      <c r="C1946">
        <v>15785632</v>
      </c>
      <c r="D1946" t="s">
        <v>3400</v>
      </c>
      <c r="E1946" t="s">
        <v>10303</v>
      </c>
      <c r="F1946" t="s">
        <v>13</v>
      </c>
      <c r="G1946" t="s">
        <v>21</v>
      </c>
      <c r="H1946">
        <v>23000000</v>
      </c>
      <c r="I1946">
        <v>2016</v>
      </c>
      <c r="J1946">
        <v>7.5</v>
      </c>
      <c r="K1946" t="s">
        <v>4657</v>
      </c>
      <c r="L1946" t="s">
        <v>600</v>
      </c>
      <c r="M1946" t="s">
        <v>1224</v>
      </c>
      <c r="N1946" t="s">
        <v>8359</v>
      </c>
    </row>
    <row r="1947" spans="1:15" x14ac:dyDescent="0.3">
      <c r="A1947" t="s">
        <v>1805</v>
      </c>
      <c r="B1947">
        <v>136</v>
      </c>
      <c r="C1947">
        <v>21554585</v>
      </c>
      <c r="D1947" t="s">
        <v>1356</v>
      </c>
      <c r="E1947" t="s">
        <v>10304</v>
      </c>
      <c r="F1947" t="s">
        <v>13</v>
      </c>
      <c r="G1947" t="s">
        <v>14</v>
      </c>
      <c r="H1947">
        <v>25000000</v>
      </c>
      <c r="I1947">
        <v>1998</v>
      </c>
      <c r="J1947">
        <v>6.9</v>
      </c>
      <c r="K1947" t="s">
        <v>1224</v>
      </c>
      <c r="L1947" t="s">
        <v>8359</v>
      </c>
    </row>
    <row r="1948" spans="1:15" x14ac:dyDescent="0.3">
      <c r="A1948" t="s">
        <v>3403</v>
      </c>
      <c r="B1948">
        <v>97</v>
      </c>
      <c r="C1948">
        <v>22200000</v>
      </c>
      <c r="D1948" t="s">
        <v>507</v>
      </c>
      <c r="E1948" t="s">
        <v>10305</v>
      </c>
      <c r="F1948" t="s">
        <v>13</v>
      </c>
      <c r="G1948" t="s">
        <v>14</v>
      </c>
      <c r="H1948">
        <v>25000000</v>
      </c>
      <c r="I1948">
        <v>1994</v>
      </c>
      <c r="J1948">
        <v>6.8</v>
      </c>
      <c r="K1948" t="s">
        <v>600</v>
      </c>
      <c r="L1948" t="s">
        <v>1224</v>
      </c>
      <c r="M1948" t="s">
        <v>6856</v>
      </c>
    </row>
    <row r="1949" spans="1:15" x14ac:dyDescent="0.3">
      <c r="A1949" t="s">
        <v>8351</v>
      </c>
      <c r="B1949">
        <v>7</v>
      </c>
      <c r="C1949" t="s">
        <v>8351</v>
      </c>
      <c r="D1949" t="s">
        <v>1067</v>
      </c>
      <c r="E1949" t="s">
        <v>10306</v>
      </c>
      <c r="F1949" t="s">
        <v>13</v>
      </c>
      <c r="G1949" t="s">
        <v>21</v>
      </c>
      <c r="H1949" t="s">
        <v>8351</v>
      </c>
      <c r="I1949" t="s">
        <v>8351</v>
      </c>
      <c r="J1949">
        <v>8.3000000000000007</v>
      </c>
      <c r="K1949" t="s">
        <v>4022</v>
      </c>
      <c r="L1949" t="s">
        <v>600</v>
      </c>
      <c r="M1949" t="s">
        <v>6304</v>
      </c>
    </row>
    <row r="1950" spans="1:15" x14ac:dyDescent="0.3">
      <c r="A1950" t="s">
        <v>2682</v>
      </c>
      <c r="B1950">
        <v>108</v>
      </c>
      <c r="C1950">
        <v>80014842</v>
      </c>
      <c r="D1950" t="s">
        <v>1991</v>
      </c>
      <c r="E1950" t="s">
        <v>10307</v>
      </c>
      <c r="F1950" t="s">
        <v>13</v>
      </c>
      <c r="G1950" t="s">
        <v>14</v>
      </c>
      <c r="H1950">
        <v>25000000</v>
      </c>
      <c r="I1950">
        <v>2010</v>
      </c>
      <c r="J1950">
        <v>6.3</v>
      </c>
      <c r="K1950" t="s">
        <v>1224</v>
      </c>
      <c r="L1950" t="s">
        <v>6856</v>
      </c>
      <c r="M1950" t="s">
        <v>8358</v>
      </c>
    </row>
    <row r="1951" spans="1:15" x14ac:dyDescent="0.3">
      <c r="A1951" t="s">
        <v>3407</v>
      </c>
      <c r="B1951">
        <v>97</v>
      </c>
      <c r="C1951">
        <v>23527955</v>
      </c>
      <c r="D1951" t="s">
        <v>401</v>
      </c>
      <c r="E1951" t="s">
        <v>10308</v>
      </c>
      <c r="F1951" t="s">
        <v>13</v>
      </c>
      <c r="G1951" t="s">
        <v>14</v>
      </c>
      <c r="H1951">
        <v>25000000</v>
      </c>
      <c r="I1951">
        <v>2010</v>
      </c>
      <c r="J1951">
        <v>6.4</v>
      </c>
      <c r="K1951" t="s">
        <v>476</v>
      </c>
      <c r="L1951" t="s">
        <v>8356</v>
      </c>
      <c r="M1951" t="s">
        <v>1224</v>
      </c>
      <c r="N1951" t="s">
        <v>8357</v>
      </c>
      <c r="O1951" t="s">
        <v>3630</v>
      </c>
    </row>
    <row r="1952" spans="1:15" x14ac:dyDescent="0.3">
      <c r="A1952" t="s">
        <v>3409</v>
      </c>
      <c r="B1952">
        <v>99</v>
      </c>
      <c r="C1952">
        <v>24042490</v>
      </c>
      <c r="D1952" t="s">
        <v>3410</v>
      </c>
      <c r="E1952" t="s">
        <v>10309</v>
      </c>
      <c r="F1952" t="s">
        <v>13</v>
      </c>
      <c r="G1952" t="s">
        <v>14</v>
      </c>
      <c r="H1952">
        <v>25000000</v>
      </c>
      <c r="I1952">
        <v>2010</v>
      </c>
      <c r="J1952">
        <v>5.6</v>
      </c>
      <c r="K1952" t="s">
        <v>455</v>
      </c>
      <c r="L1952" t="s">
        <v>2271</v>
      </c>
      <c r="M1952" t="s">
        <v>3630</v>
      </c>
    </row>
    <row r="1953" spans="1:15" x14ac:dyDescent="0.3">
      <c r="A1953" t="s">
        <v>3412</v>
      </c>
      <c r="B1953">
        <v>103</v>
      </c>
      <c r="C1953">
        <v>22466994</v>
      </c>
      <c r="D1953" t="s">
        <v>123</v>
      </c>
      <c r="E1953" t="s">
        <v>8358</v>
      </c>
      <c r="F1953" t="s">
        <v>13</v>
      </c>
      <c r="G1953" t="s">
        <v>14</v>
      </c>
      <c r="H1953">
        <v>25000000</v>
      </c>
      <c r="I1953">
        <v>2007</v>
      </c>
      <c r="J1953">
        <v>6.3</v>
      </c>
      <c r="K1953" t="s">
        <v>476</v>
      </c>
      <c r="L1953" t="s">
        <v>8356</v>
      </c>
      <c r="M1953" t="s">
        <v>3630</v>
      </c>
    </row>
    <row r="1954" spans="1:15" x14ac:dyDescent="0.3">
      <c r="A1954" t="s">
        <v>2498</v>
      </c>
      <c r="B1954">
        <v>95</v>
      </c>
      <c r="C1954">
        <v>17791031</v>
      </c>
      <c r="D1954" t="s">
        <v>3414</v>
      </c>
      <c r="E1954" t="s">
        <v>10310</v>
      </c>
      <c r="F1954" t="s">
        <v>13</v>
      </c>
      <c r="G1954" t="s">
        <v>14</v>
      </c>
      <c r="H1954">
        <v>25000000</v>
      </c>
      <c r="I1954">
        <v>2002</v>
      </c>
      <c r="J1954">
        <v>7.3</v>
      </c>
      <c r="K1954" t="s">
        <v>600</v>
      </c>
      <c r="L1954" t="s">
        <v>1224</v>
      </c>
      <c r="M1954" t="s">
        <v>6856</v>
      </c>
      <c r="N1954" t="s">
        <v>3630</v>
      </c>
    </row>
    <row r="1955" spans="1:15" x14ac:dyDescent="0.3">
      <c r="A1955" t="s">
        <v>3416</v>
      </c>
      <c r="B1955">
        <v>93</v>
      </c>
      <c r="C1955">
        <v>17718223</v>
      </c>
      <c r="D1955" t="s">
        <v>600</v>
      </c>
      <c r="E1955" t="s">
        <v>10311</v>
      </c>
      <c r="F1955" t="s">
        <v>13</v>
      </c>
      <c r="G1955" t="s">
        <v>14</v>
      </c>
      <c r="H1955">
        <v>25000000</v>
      </c>
      <c r="I1955">
        <v>2004</v>
      </c>
      <c r="J1955">
        <v>6.6</v>
      </c>
      <c r="K1955" t="s">
        <v>600</v>
      </c>
    </row>
    <row r="1956" spans="1:15" x14ac:dyDescent="0.3">
      <c r="A1956" t="s">
        <v>3418</v>
      </c>
      <c r="B1956">
        <v>98</v>
      </c>
      <c r="C1956">
        <v>15361537</v>
      </c>
      <c r="D1956" t="s">
        <v>123</v>
      </c>
      <c r="E1956" t="s">
        <v>10312</v>
      </c>
      <c r="F1956" t="s">
        <v>13</v>
      </c>
      <c r="G1956" t="s">
        <v>275</v>
      </c>
      <c r="H1956">
        <v>13000000</v>
      </c>
      <c r="I1956">
        <v>2002</v>
      </c>
      <c r="J1956">
        <v>4.5999999999999996</v>
      </c>
      <c r="K1956" t="s">
        <v>476</v>
      </c>
      <c r="L1956" t="s">
        <v>8356</v>
      </c>
      <c r="M1956" t="s">
        <v>3630</v>
      </c>
    </row>
    <row r="1957" spans="1:15" x14ac:dyDescent="0.3">
      <c r="A1957" t="s">
        <v>345</v>
      </c>
      <c r="B1957">
        <v>90</v>
      </c>
      <c r="C1957">
        <v>16647384</v>
      </c>
      <c r="D1957" t="s">
        <v>3420</v>
      </c>
      <c r="E1957" t="s">
        <v>10313</v>
      </c>
      <c r="F1957" t="s">
        <v>13</v>
      </c>
      <c r="G1957" t="s">
        <v>14</v>
      </c>
      <c r="H1957">
        <v>26000000</v>
      </c>
      <c r="I1957">
        <v>2006</v>
      </c>
      <c r="J1957">
        <v>5.0999999999999996</v>
      </c>
      <c r="K1957" t="s">
        <v>340</v>
      </c>
      <c r="L1957" t="s">
        <v>600</v>
      </c>
      <c r="M1957" t="s">
        <v>6304</v>
      </c>
      <c r="N1957" t="s">
        <v>6856</v>
      </c>
    </row>
    <row r="1958" spans="1:15" x14ac:dyDescent="0.3">
      <c r="A1958" t="s">
        <v>3422</v>
      </c>
      <c r="B1958">
        <v>107</v>
      </c>
      <c r="C1958">
        <v>16118077</v>
      </c>
      <c r="D1958" t="s">
        <v>1224</v>
      </c>
      <c r="E1958" t="s">
        <v>10314</v>
      </c>
      <c r="F1958" t="s">
        <v>13</v>
      </c>
      <c r="G1958" t="s">
        <v>14</v>
      </c>
      <c r="H1958">
        <v>25000000</v>
      </c>
      <c r="I1958">
        <v>1988</v>
      </c>
      <c r="J1958">
        <v>5.6</v>
      </c>
      <c r="K1958" t="s">
        <v>1224</v>
      </c>
    </row>
    <row r="1959" spans="1:15" x14ac:dyDescent="0.3">
      <c r="A1959" t="s">
        <v>3424</v>
      </c>
      <c r="B1959">
        <v>90</v>
      </c>
      <c r="C1959">
        <v>15091542</v>
      </c>
      <c r="D1959" t="s">
        <v>3425</v>
      </c>
      <c r="E1959" t="s">
        <v>10315</v>
      </c>
      <c r="F1959" t="s">
        <v>3427</v>
      </c>
      <c r="G1959" t="s">
        <v>21</v>
      </c>
      <c r="H1959">
        <v>25000000</v>
      </c>
      <c r="I1959">
        <v>1996</v>
      </c>
      <c r="J1959">
        <v>5.3</v>
      </c>
      <c r="K1959" t="s">
        <v>340</v>
      </c>
      <c r="L1959" t="s">
        <v>6304</v>
      </c>
      <c r="M1959" t="s">
        <v>455</v>
      </c>
      <c r="N1959" t="s">
        <v>6060</v>
      </c>
    </row>
    <row r="1960" spans="1:15" x14ac:dyDescent="0.3">
      <c r="A1960" t="s">
        <v>3428</v>
      </c>
      <c r="B1960">
        <v>120</v>
      </c>
      <c r="C1960">
        <v>15331289</v>
      </c>
      <c r="D1960" t="s">
        <v>835</v>
      </c>
      <c r="E1960" t="s">
        <v>10316</v>
      </c>
      <c r="F1960" t="s">
        <v>13</v>
      </c>
      <c r="G1960" t="s">
        <v>14</v>
      </c>
      <c r="H1960" t="s">
        <v>8351</v>
      </c>
      <c r="I1960">
        <v>2005</v>
      </c>
      <c r="J1960">
        <v>7.5</v>
      </c>
      <c r="K1960" t="s">
        <v>1224</v>
      </c>
      <c r="L1960" t="s">
        <v>7881</v>
      </c>
      <c r="M1960" t="s">
        <v>8359</v>
      </c>
    </row>
    <row r="1961" spans="1:15" x14ac:dyDescent="0.3">
      <c r="A1961" t="s">
        <v>3430</v>
      </c>
      <c r="B1961">
        <v>115</v>
      </c>
      <c r="C1961">
        <v>15045676</v>
      </c>
      <c r="D1961" t="s">
        <v>1204</v>
      </c>
      <c r="E1961" t="s">
        <v>10317</v>
      </c>
      <c r="F1961" t="s">
        <v>13</v>
      </c>
      <c r="G1961" t="s">
        <v>14</v>
      </c>
      <c r="H1961">
        <v>16000000</v>
      </c>
      <c r="I1961">
        <v>2009</v>
      </c>
      <c r="J1961">
        <v>5.6</v>
      </c>
      <c r="K1961" t="s">
        <v>1224</v>
      </c>
      <c r="L1961" t="s">
        <v>455</v>
      </c>
      <c r="M1961" t="s">
        <v>8357</v>
      </c>
      <c r="N1961" t="s">
        <v>3630</v>
      </c>
    </row>
    <row r="1962" spans="1:15" x14ac:dyDescent="0.3">
      <c r="A1962" t="s">
        <v>3432</v>
      </c>
      <c r="B1962">
        <v>93</v>
      </c>
      <c r="C1962">
        <v>17427926</v>
      </c>
      <c r="D1962" t="s">
        <v>2271</v>
      </c>
      <c r="E1962" t="s">
        <v>10318</v>
      </c>
      <c r="F1962" t="s">
        <v>13</v>
      </c>
      <c r="G1962" t="s">
        <v>14</v>
      </c>
      <c r="H1962">
        <v>8000000</v>
      </c>
      <c r="I1962">
        <v>2008</v>
      </c>
      <c r="J1962">
        <v>5.9</v>
      </c>
      <c r="K1962" t="s">
        <v>2271</v>
      </c>
    </row>
    <row r="1963" spans="1:15" x14ac:dyDescent="0.3">
      <c r="A1963" t="s">
        <v>3434</v>
      </c>
      <c r="B1963">
        <v>99</v>
      </c>
      <c r="C1963">
        <v>14983572</v>
      </c>
      <c r="D1963" t="s">
        <v>507</v>
      </c>
      <c r="E1963" t="s">
        <v>10319</v>
      </c>
      <c r="F1963" t="s">
        <v>13</v>
      </c>
      <c r="G1963" t="s">
        <v>14</v>
      </c>
      <c r="H1963">
        <v>25000000</v>
      </c>
      <c r="I1963">
        <v>2000</v>
      </c>
      <c r="J1963">
        <v>4.7</v>
      </c>
      <c r="K1963" t="s">
        <v>600</v>
      </c>
      <c r="L1963" t="s">
        <v>1224</v>
      </c>
      <c r="M1963" t="s">
        <v>6856</v>
      </c>
    </row>
    <row r="1964" spans="1:15" x14ac:dyDescent="0.3">
      <c r="A1964" t="s">
        <v>2240</v>
      </c>
      <c r="B1964">
        <v>107</v>
      </c>
      <c r="C1964">
        <v>14637490</v>
      </c>
      <c r="D1964" t="s">
        <v>1086</v>
      </c>
      <c r="E1964" t="s">
        <v>10320</v>
      </c>
      <c r="F1964" t="s">
        <v>13</v>
      </c>
      <c r="G1964" t="s">
        <v>14</v>
      </c>
      <c r="H1964">
        <v>25000000</v>
      </c>
      <c r="I1964">
        <v>2010</v>
      </c>
      <c r="J1964">
        <v>4.8</v>
      </c>
      <c r="K1964" t="s">
        <v>2271</v>
      </c>
      <c r="L1964" t="s">
        <v>8357</v>
      </c>
      <c r="M1964" t="s">
        <v>3630</v>
      </c>
    </row>
    <row r="1965" spans="1:15" x14ac:dyDescent="0.3">
      <c r="A1965" t="s">
        <v>2615</v>
      </c>
      <c r="B1965">
        <v>110</v>
      </c>
      <c r="C1965">
        <v>14589444</v>
      </c>
      <c r="D1965" t="s">
        <v>507</v>
      </c>
      <c r="E1965" t="s">
        <v>10321</v>
      </c>
      <c r="F1965" t="s">
        <v>13</v>
      </c>
      <c r="G1965" t="s">
        <v>14</v>
      </c>
      <c r="H1965">
        <v>25000000</v>
      </c>
      <c r="I1965">
        <v>2004</v>
      </c>
      <c r="J1965">
        <v>6.8</v>
      </c>
      <c r="K1965" t="s">
        <v>600</v>
      </c>
      <c r="L1965" t="s">
        <v>1224</v>
      </c>
      <c r="M1965" t="s">
        <v>6856</v>
      </c>
    </row>
    <row r="1966" spans="1:15" x14ac:dyDescent="0.3">
      <c r="A1966" t="s">
        <v>3438</v>
      </c>
      <c r="B1966">
        <v>101</v>
      </c>
      <c r="C1966">
        <v>14095303</v>
      </c>
      <c r="D1966" t="s">
        <v>969</v>
      </c>
      <c r="E1966" t="s">
        <v>10322</v>
      </c>
      <c r="F1966" t="s">
        <v>13</v>
      </c>
      <c r="G1966" t="s">
        <v>14</v>
      </c>
      <c r="H1966">
        <v>25000000</v>
      </c>
      <c r="I1966">
        <v>1996</v>
      </c>
      <c r="J1966">
        <v>5.4</v>
      </c>
      <c r="K1966" t="s">
        <v>476</v>
      </c>
      <c r="L1966" t="s">
        <v>8356</v>
      </c>
      <c r="M1966" t="s">
        <v>8357</v>
      </c>
      <c r="N1966" t="s">
        <v>6856</v>
      </c>
      <c r="O1966" t="s">
        <v>3630</v>
      </c>
    </row>
    <row r="1967" spans="1:15" x14ac:dyDescent="0.3">
      <c r="A1967" t="s">
        <v>3440</v>
      </c>
      <c r="B1967">
        <v>85</v>
      </c>
      <c r="C1967">
        <v>13973532</v>
      </c>
      <c r="D1967" t="s">
        <v>359</v>
      </c>
      <c r="E1967" t="s">
        <v>10323</v>
      </c>
      <c r="F1967" t="s">
        <v>13</v>
      </c>
      <c r="G1967" t="s">
        <v>14</v>
      </c>
      <c r="H1967">
        <v>25000000</v>
      </c>
      <c r="I1967">
        <v>2002</v>
      </c>
      <c r="J1967">
        <v>5.0999999999999996</v>
      </c>
      <c r="K1967" t="s">
        <v>600</v>
      </c>
      <c r="L1967" t="s">
        <v>8356</v>
      </c>
    </row>
    <row r="1968" spans="1:15" x14ac:dyDescent="0.3">
      <c r="A1968" t="s">
        <v>1807</v>
      </c>
      <c r="B1968">
        <v>132</v>
      </c>
      <c r="C1968">
        <v>1865774</v>
      </c>
      <c r="D1968" t="s">
        <v>3442</v>
      </c>
      <c r="E1968" t="s">
        <v>10324</v>
      </c>
      <c r="F1968" t="s">
        <v>13</v>
      </c>
      <c r="G1968" t="s">
        <v>21</v>
      </c>
      <c r="H1968">
        <v>30000000</v>
      </c>
      <c r="I1968">
        <v>2015</v>
      </c>
      <c r="J1968">
        <v>7</v>
      </c>
      <c r="K1968" t="s">
        <v>4657</v>
      </c>
      <c r="L1968" t="s">
        <v>8356</v>
      </c>
      <c r="M1968" t="s">
        <v>1224</v>
      </c>
      <c r="N1968" t="s">
        <v>7881</v>
      </c>
      <c r="O1968" t="s">
        <v>3630</v>
      </c>
    </row>
    <row r="1969" spans="1:16" x14ac:dyDescent="0.3">
      <c r="A1969" t="s">
        <v>1682</v>
      </c>
      <c r="B1969">
        <v>88</v>
      </c>
      <c r="C1969">
        <v>13920741</v>
      </c>
      <c r="D1969" t="s">
        <v>600</v>
      </c>
      <c r="E1969" t="s">
        <v>10325</v>
      </c>
      <c r="F1969" t="s">
        <v>13</v>
      </c>
      <c r="G1969" t="s">
        <v>14</v>
      </c>
      <c r="H1969" t="s">
        <v>8351</v>
      </c>
      <c r="I1969">
        <v>2007</v>
      </c>
      <c r="J1969">
        <v>6.7</v>
      </c>
      <c r="K1969" t="s">
        <v>600</v>
      </c>
    </row>
    <row r="1970" spans="1:16" x14ac:dyDescent="0.3">
      <c r="A1970" t="s">
        <v>2083</v>
      </c>
      <c r="B1970">
        <v>90</v>
      </c>
      <c r="C1970">
        <v>18860403</v>
      </c>
      <c r="D1970" t="s">
        <v>1970</v>
      </c>
      <c r="E1970" t="s">
        <v>10326</v>
      </c>
      <c r="F1970" t="s">
        <v>13</v>
      </c>
      <c r="G1970" t="s">
        <v>14</v>
      </c>
      <c r="H1970">
        <v>25000000</v>
      </c>
      <c r="I1970">
        <v>2011</v>
      </c>
      <c r="J1970">
        <v>4</v>
      </c>
      <c r="K1970" t="s">
        <v>2271</v>
      </c>
      <c r="L1970" t="s">
        <v>3630</v>
      </c>
    </row>
    <row r="1971" spans="1:16" x14ac:dyDescent="0.3">
      <c r="A1971" t="s">
        <v>1673</v>
      </c>
      <c r="B1971">
        <v>145</v>
      </c>
      <c r="C1971">
        <v>13038660</v>
      </c>
      <c r="D1971" t="s">
        <v>1224</v>
      </c>
      <c r="E1971" t="s">
        <v>10327</v>
      </c>
      <c r="F1971" t="s">
        <v>13</v>
      </c>
      <c r="G1971" t="s">
        <v>14</v>
      </c>
      <c r="H1971">
        <v>25000000</v>
      </c>
      <c r="I1971">
        <v>1999</v>
      </c>
      <c r="J1971">
        <v>7.3</v>
      </c>
      <c r="K1971" t="s">
        <v>1224</v>
      </c>
    </row>
    <row r="1972" spans="1:16" x14ac:dyDescent="0.3">
      <c r="A1972" t="s">
        <v>972</v>
      </c>
      <c r="B1972">
        <v>110</v>
      </c>
      <c r="C1972">
        <v>28831145</v>
      </c>
      <c r="D1972" t="s">
        <v>1356</v>
      </c>
      <c r="E1972" t="s">
        <v>10328</v>
      </c>
      <c r="F1972" t="s">
        <v>13</v>
      </c>
      <c r="G1972" t="s">
        <v>14</v>
      </c>
      <c r="H1972">
        <v>25000000</v>
      </c>
      <c r="I1972">
        <v>2014</v>
      </c>
      <c r="J1972">
        <v>6.8</v>
      </c>
      <c r="K1972" t="s">
        <v>1224</v>
      </c>
      <c r="L1972" t="s">
        <v>8359</v>
      </c>
    </row>
    <row r="1973" spans="1:16" x14ac:dyDescent="0.3">
      <c r="A1973" t="s">
        <v>2607</v>
      </c>
      <c r="B1973">
        <v>101</v>
      </c>
      <c r="C1973" t="s">
        <v>8351</v>
      </c>
      <c r="D1973" t="s">
        <v>803</v>
      </c>
      <c r="E1973" t="s">
        <v>10329</v>
      </c>
      <c r="F1973" t="s">
        <v>13</v>
      </c>
      <c r="G1973" t="s">
        <v>21</v>
      </c>
      <c r="H1973">
        <v>25000000</v>
      </c>
      <c r="I1973">
        <v>1985</v>
      </c>
      <c r="J1973">
        <v>6.1</v>
      </c>
      <c r="K1973" t="s">
        <v>476</v>
      </c>
      <c r="L1973" t="s">
        <v>2271</v>
      </c>
      <c r="M1973" t="s">
        <v>4295</v>
      </c>
      <c r="N1973" t="s">
        <v>3630</v>
      </c>
    </row>
    <row r="1974" spans="1:16" x14ac:dyDescent="0.3">
      <c r="A1974" t="s">
        <v>8351</v>
      </c>
      <c r="B1974">
        <v>30</v>
      </c>
      <c r="C1974" t="s">
        <v>8351</v>
      </c>
      <c r="D1974" t="s">
        <v>3450</v>
      </c>
      <c r="E1974" t="s">
        <v>10330</v>
      </c>
      <c r="F1974" t="s">
        <v>13</v>
      </c>
      <c r="G1974" t="s">
        <v>14</v>
      </c>
      <c r="H1974" t="s">
        <v>8351</v>
      </c>
      <c r="I1974" t="s">
        <v>8351</v>
      </c>
      <c r="J1974">
        <v>7.2</v>
      </c>
      <c r="K1974" t="s">
        <v>476</v>
      </c>
      <c r="L1974" t="s">
        <v>4022</v>
      </c>
      <c r="M1974" t="s">
        <v>600</v>
      </c>
      <c r="N1974" t="s">
        <v>6304</v>
      </c>
      <c r="O1974" t="s">
        <v>455</v>
      </c>
      <c r="P1974" t="s">
        <v>4295</v>
      </c>
    </row>
    <row r="1975" spans="1:16" x14ac:dyDescent="0.3">
      <c r="A1975" t="s">
        <v>1441</v>
      </c>
      <c r="B1975">
        <v>122</v>
      </c>
      <c r="C1975">
        <v>11538204</v>
      </c>
      <c r="D1975" t="s">
        <v>3452</v>
      </c>
      <c r="E1975" t="s">
        <v>10331</v>
      </c>
      <c r="F1975" t="s">
        <v>13</v>
      </c>
      <c r="G1975" t="s">
        <v>14</v>
      </c>
      <c r="H1975">
        <v>25000000</v>
      </c>
      <c r="I1975">
        <v>2010</v>
      </c>
      <c r="J1975">
        <v>7</v>
      </c>
      <c r="K1975" t="s">
        <v>8356</v>
      </c>
      <c r="L1975" t="s">
        <v>1224</v>
      </c>
      <c r="M1975" t="s">
        <v>7881</v>
      </c>
    </row>
    <row r="1976" spans="1:16" x14ac:dyDescent="0.3">
      <c r="A1976" t="s">
        <v>2184</v>
      </c>
      <c r="B1976">
        <v>107</v>
      </c>
      <c r="C1976">
        <v>11008432</v>
      </c>
      <c r="D1976" t="s">
        <v>587</v>
      </c>
      <c r="E1976" t="s">
        <v>10332</v>
      </c>
      <c r="F1976" t="s">
        <v>13</v>
      </c>
      <c r="G1976" t="s">
        <v>14</v>
      </c>
      <c r="H1976">
        <v>25000000</v>
      </c>
      <c r="I1976">
        <v>2005</v>
      </c>
      <c r="J1976">
        <v>7.1</v>
      </c>
      <c r="K1976" t="s">
        <v>4657</v>
      </c>
      <c r="L1976" t="s">
        <v>1224</v>
      </c>
      <c r="M1976" t="s">
        <v>8359</v>
      </c>
    </row>
    <row r="1977" spans="1:16" x14ac:dyDescent="0.3">
      <c r="A1977" t="s">
        <v>3455</v>
      </c>
      <c r="B1977">
        <v>127</v>
      </c>
      <c r="C1977">
        <v>12188642</v>
      </c>
      <c r="D1977" t="s">
        <v>2113</v>
      </c>
      <c r="E1977" t="s">
        <v>10333</v>
      </c>
      <c r="F1977" t="s">
        <v>13</v>
      </c>
      <c r="G1977" t="s">
        <v>3457</v>
      </c>
      <c r="H1977">
        <v>26000000</v>
      </c>
      <c r="I1977">
        <v>2015</v>
      </c>
      <c r="J1977">
        <v>6.9</v>
      </c>
      <c r="K1977" t="s">
        <v>4657</v>
      </c>
      <c r="L1977" t="s">
        <v>1224</v>
      </c>
      <c r="M1977" t="s">
        <v>7881</v>
      </c>
    </row>
    <row r="1978" spans="1:16" x14ac:dyDescent="0.3">
      <c r="A1978" t="s">
        <v>1906</v>
      </c>
      <c r="B1978">
        <v>99</v>
      </c>
      <c r="C1978">
        <v>11100000</v>
      </c>
      <c r="D1978" t="s">
        <v>871</v>
      </c>
      <c r="E1978" t="s">
        <v>10334</v>
      </c>
      <c r="F1978" t="s">
        <v>13</v>
      </c>
      <c r="G1978" t="s">
        <v>14</v>
      </c>
      <c r="H1978">
        <v>25000000</v>
      </c>
      <c r="I1978">
        <v>1986</v>
      </c>
      <c r="J1978">
        <v>7.3</v>
      </c>
      <c r="K1978" t="s">
        <v>476</v>
      </c>
      <c r="L1978" t="s">
        <v>340</v>
      </c>
      <c r="M1978" t="s">
        <v>600</v>
      </c>
      <c r="N1978" t="s">
        <v>455</v>
      </c>
    </row>
    <row r="1979" spans="1:16" x14ac:dyDescent="0.3">
      <c r="A1979" t="s">
        <v>3459</v>
      </c>
      <c r="B1979">
        <v>104</v>
      </c>
      <c r="C1979" t="s">
        <v>8351</v>
      </c>
      <c r="D1979" t="s">
        <v>606</v>
      </c>
      <c r="E1979" t="s">
        <v>10335</v>
      </c>
      <c r="F1979" t="s">
        <v>524</v>
      </c>
      <c r="G1979" t="s">
        <v>525</v>
      </c>
      <c r="H1979">
        <v>17000000</v>
      </c>
      <c r="I1979">
        <v>2012</v>
      </c>
      <c r="J1979">
        <v>6.3</v>
      </c>
      <c r="K1979" t="s">
        <v>600</v>
      </c>
      <c r="L1979" t="s">
        <v>6856</v>
      </c>
    </row>
    <row r="1980" spans="1:16" x14ac:dyDescent="0.3">
      <c r="A1980" t="s">
        <v>3010</v>
      </c>
      <c r="B1980">
        <v>140</v>
      </c>
      <c r="C1980">
        <v>13651662</v>
      </c>
      <c r="D1980" t="s">
        <v>1356</v>
      </c>
      <c r="E1980" t="s">
        <v>10336</v>
      </c>
      <c r="F1980" t="s">
        <v>13</v>
      </c>
      <c r="G1980" t="s">
        <v>14</v>
      </c>
      <c r="H1980">
        <v>25000000</v>
      </c>
      <c r="I1980">
        <v>2011</v>
      </c>
      <c r="J1980">
        <v>8.1999999999999993</v>
      </c>
      <c r="K1980" t="s">
        <v>1224</v>
      </c>
      <c r="L1980" t="s">
        <v>8359</v>
      </c>
    </row>
    <row r="1981" spans="1:16" x14ac:dyDescent="0.3">
      <c r="A1981" t="s">
        <v>1795</v>
      </c>
      <c r="B1981">
        <v>133</v>
      </c>
      <c r="C1981">
        <v>11030963</v>
      </c>
      <c r="D1981" t="s">
        <v>3462</v>
      </c>
      <c r="E1981" t="s">
        <v>10337</v>
      </c>
      <c r="F1981" t="s">
        <v>13</v>
      </c>
      <c r="G1981" t="s">
        <v>21</v>
      </c>
      <c r="H1981">
        <v>28000000</v>
      </c>
      <c r="I1981">
        <v>1996</v>
      </c>
      <c r="J1981">
        <v>7.1</v>
      </c>
      <c r="K1981" t="s">
        <v>4657</v>
      </c>
      <c r="L1981" t="s">
        <v>1224</v>
      </c>
      <c r="M1981" t="s">
        <v>3630</v>
      </c>
      <c r="N1981" t="s">
        <v>8358</v>
      </c>
    </row>
    <row r="1982" spans="1:16" x14ac:dyDescent="0.3">
      <c r="A1982" t="s">
        <v>1702</v>
      </c>
      <c r="B1982">
        <v>271</v>
      </c>
      <c r="C1982">
        <v>10769960</v>
      </c>
      <c r="D1982" t="s">
        <v>717</v>
      </c>
      <c r="E1982" t="s">
        <v>10338</v>
      </c>
      <c r="F1982" t="s">
        <v>13</v>
      </c>
      <c r="G1982" t="s">
        <v>14</v>
      </c>
      <c r="H1982">
        <v>25000000</v>
      </c>
      <c r="I1982">
        <v>1993</v>
      </c>
      <c r="J1982">
        <v>7.7</v>
      </c>
      <c r="K1982" t="s">
        <v>1224</v>
      </c>
      <c r="L1982" t="s">
        <v>7881</v>
      </c>
      <c r="M1982" t="s">
        <v>8358</v>
      </c>
    </row>
    <row r="1983" spans="1:16" x14ac:dyDescent="0.3">
      <c r="A1983" t="s">
        <v>2954</v>
      </c>
      <c r="B1983">
        <v>112</v>
      </c>
      <c r="C1983">
        <v>10911750</v>
      </c>
      <c r="D1983" t="s">
        <v>1218</v>
      </c>
      <c r="E1983" t="s">
        <v>10339</v>
      </c>
      <c r="F1983" t="s">
        <v>13</v>
      </c>
      <c r="G1983" t="s">
        <v>14</v>
      </c>
      <c r="H1983">
        <v>25000000</v>
      </c>
      <c r="I1983">
        <v>2008</v>
      </c>
      <c r="J1983">
        <v>6.5</v>
      </c>
      <c r="K1983" t="s">
        <v>1224</v>
      </c>
      <c r="L1983" t="s">
        <v>8358</v>
      </c>
    </row>
    <row r="1984" spans="1:16" x14ac:dyDescent="0.3">
      <c r="A1984" t="s">
        <v>1847</v>
      </c>
      <c r="B1984">
        <v>99</v>
      </c>
      <c r="C1984">
        <v>10719367</v>
      </c>
      <c r="D1984" t="s">
        <v>3466</v>
      </c>
      <c r="E1984" t="s">
        <v>10340</v>
      </c>
      <c r="F1984" t="s">
        <v>13</v>
      </c>
      <c r="G1984" t="s">
        <v>14</v>
      </c>
      <c r="H1984">
        <v>25000000</v>
      </c>
      <c r="I1984">
        <v>2002</v>
      </c>
      <c r="J1984">
        <v>4.9000000000000004</v>
      </c>
      <c r="K1984" t="s">
        <v>1224</v>
      </c>
      <c r="L1984" t="s">
        <v>4189</v>
      </c>
      <c r="M1984" t="s">
        <v>8357</v>
      </c>
      <c r="N1984" t="s">
        <v>6856</v>
      </c>
      <c r="O1984" t="s">
        <v>3630</v>
      </c>
    </row>
    <row r="1985" spans="1:15" x14ac:dyDescent="0.3">
      <c r="A1985" t="s">
        <v>3468</v>
      </c>
      <c r="B1985">
        <v>100</v>
      </c>
      <c r="C1985">
        <v>10114315</v>
      </c>
      <c r="D1985" t="s">
        <v>701</v>
      </c>
      <c r="E1985" t="s">
        <v>10341</v>
      </c>
      <c r="F1985" t="s">
        <v>13</v>
      </c>
      <c r="G1985" t="s">
        <v>14</v>
      </c>
      <c r="H1985">
        <v>25000000</v>
      </c>
      <c r="I1985">
        <v>1999</v>
      </c>
      <c r="J1985">
        <v>6.4</v>
      </c>
      <c r="K1985" t="s">
        <v>1224</v>
      </c>
      <c r="L1985" t="s">
        <v>8357</v>
      </c>
      <c r="M1985" t="s">
        <v>3630</v>
      </c>
    </row>
    <row r="1986" spans="1:15" x14ac:dyDescent="0.3">
      <c r="A1986" t="s">
        <v>3470</v>
      </c>
      <c r="B1986">
        <v>92</v>
      </c>
      <c r="C1986">
        <v>49122319</v>
      </c>
      <c r="D1986" t="s">
        <v>1970</v>
      </c>
      <c r="E1986" t="s">
        <v>10342</v>
      </c>
      <c r="F1986" t="s">
        <v>13</v>
      </c>
      <c r="G1986" t="s">
        <v>14</v>
      </c>
      <c r="H1986">
        <v>14000000</v>
      </c>
      <c r="I1986">
        <v>2012</v>
      </c>
      <c r="J1986">
        <v>5.9</v>
      </c>
      <c r="K1986" t="s">
        <v>2271</v>
      </c>
      <c r="L1986" t="s">
        <v>3630</v>
      </c>
    </row>
    <row r="1987" spans="1:15" x14ac:dyDescent="0.3">
      <c r="A1987" t="s">
        <v>3472</v>
      </c>
      <c r="B1987">
        <v>105</v>
      </c>
      <c r="C1987">
        <v>10070000</v>
      </c>
      <c r="D1987" t="s">
        <v>507</v>
      </c>
      <c r="E1987" t="s">
        <v>10343</v>
      </c>
      <c r="F1987" t="s">
        <v>13</v>
      </c>
      <c r="G1987" t="s">
        <v>14</v>
      </c>
      <c r="H1987">
        <v>25000000</v>
      </c>
      <c r="I1987">
        <v>1996</v>
      </c>
      <c r="J1987">
        <v>6.2</v>
      </c>
      <c r="K1987" t="s">
        <v>600</v>
      </c>
      <c r="L1987" t="s">
        <v>1224</v>
      </c>
      <c r="M1987" t="s">
        <v>6856</v>
      </c>
    </row>
    <row r="1988" spans="1:15" x14ac:dyDescent="0.3">
      <c r="A1988" t="s">
        <v>1554</v>
      </c>
      <c r="B1988">
        <v>110</v>
      </c>
      <c r="C1988">
        <v>10324441</v>
      </c>
      <c r="D1988" t="s">
        <v>330</v>
      </c>
      <c r="E1988" t="s">
        <v>10344</v>
      </c>
      <c r="F1988" t="s">
        <v>13</v>
      </c>
      <c r="G1988" t="s">
        <v>14</v>
      </c>
      <c r="H1988">
        <v>25000000</v>
      </c>
      <c r="I1988">
        <v>2011</v>
      </c>
      <c r="J1988">
        <v>5.8</v>
      </c>
      <c r="K1988" t="s">
        <v>476</v>
      </c>
      <c r="L1988" t="s">
        <v>1224</v>
      </c>
      <c r="M1988" t="s">
        <v>3630</v>
      </c>
    </row>
    <row r="1989" spans="1:15" x14ac:dyDescent="0.3">
      <c r="A1989" t="s">
        <v>2682</v>
      </c>
      <c r="B1989">
        <v>116</v>
      </c>
      <c r="C1989">
        <v>7156933</v>
      </c>
      <c r="D1989" t="s">
        <v>912</v>
      </c>
      <c r="E1989" t="s">
        <v>10345</v>
      </c>
      <c r="F1989" t="s">
        <v>13</v>
      </c>
      <c r="G1989" t="s">
        <v>14</v>
      </c>
      <c r="H1989">
        <v>25000000</v>
      </c>
      <c r="I1989">
        <v>2006</v>
      </c>
      <c r="J1989">
        <v>6.7</v>
      </c>
      <c r="K1989" t="s">
        <v>600</v>
      </c>
      <c r="L1989" t="s">
        <v>1224</v>
      </c>
    </row>
    <row r="1990" spans="1:15" x14ac:dyDescent="0.3">
      <c r="A1990" t="s">
        <v>3476</v>
      </c>
      <c r="B1990">
        <v>88</v>
      </c>
      <c r="C1990">
        <v>9286314</v>
      </c>
      <c r="D1990" t="s">
        <v>163</v>
      </c>
      <c r="E1990" t="s">
        <v>10346</v>
      </c>
      <c r="F1990" t="s">
        <v>13</v>
      </c>
      <c r="G1990" t="s">
        <v>14</v>
      </c>
      <c r="H1990">
        <v>17000000</v>
      </c>
      <c r="I1990">
        <v>1991</v>
      </c>
      <c r="J1990">
        <v>5.9</v>
      </c>
      <c r="K1990" t="s">
        <v>476</v>
      </c>
      <c r="L1990" t="s">
        <v>8356</v>
      </c>
      <c r="M1990" t="s">
        <v>1224</v>
      </c>
      <c r="N1990" t="s">
        <v>3630</v>
      </c>
    </row>
    <row r="1991" spans="1:15" x14ac:dyDescent="0.3">
      <c r="A1991" t="s">
        <v>3478</v>
      </c>
      <c r="B1991">
        <v>111</v>
      </c>
      <c r="C1991">
        <v>56692</v>
      </c>
      <c r="D1991" t="s">
        <v>2486</v>
      </c>
      <c r="E1991" t="s">
        <v>10347</v>
      </c>
      <c r="F1991" t="s">
        <v>13</v>
      </c>
      <c r="G1991" t="s">
        <v>14</v>
      </c>
      <c r="H1991">
        <v>25000000</v>
      </c>
      <c r="I1991">
        <v>2009</v>
      </c>
      <c r="J1991">
        <v>7.3</v>
      </c>
      <c r="K1991" t="s">
        <v>340</v>
      </c>
      <c r="L1991" t="s">
        <v>1224</v>
      </c>
    </row>
    <row r="1992" spans="1:15" x14ac:dyDescent="0.3">
      <c r="A1992" t="s">
        <v>3480</v>
      </c>
      <c r="B1992">
        <v>117</v>
      </c>
      <c r="C1992" t="s">
        <v>8351</v>
      </c>
      <c r="D1992" t="s">
        <v>66</v>
      </c>
      <c r="E1992" t="s">
        <v>10348</v>
      </c>
      <c r="F1992" t="s">
        <v>13</v>
      </c>
      <c r="G1992" t="s">
        <v>21</v>
      </c>
      <c r="H1992">
        <v>25000000</v>
      </c>
      <c r="I1992">
        <v>1984</v>
      </c>
      <c r="J1992">
        <v>4.8</v>
      </c>
      <c r="K1992" t="s">
        <v>340</v>
      </c>
      <c r="L1992" t="s">
        <v>455</v>
      </c>
    </row>
    <row r="1993" spans="1:15" x14ac:dyDescent="0.3">
      <c r="A1993" t="s">
        <v>3482</v>
      </c>
      <c r="B1993">
        <v>95</v>
      </c>
      <c r="C1993">
        <v>5654777</v>
      </c>
      <c r="D1993" t="s">
        <v>1278</v>
      </c>
      <c r="E1993" t="s">
        <v>10349</v>
      </c>
      <c r="F1993" t="s">
        <v>13</v>
      </c>
      <c r="G1993" t="s">
        <v>14</v>
      </c>
      <c r="H1993">
        <v>25000000</v>
      </c>
      <c r="I1993">
        <v>2005</v>
      </c>
      <c r="J1993">
        <v>4.0999999999999996</v>
      </c>
      <c r="K1993" t="s">
        <v>476</v>
      </c>
      <c r="L1993" t="s">
        <v>600</v>
      </c>
      <c r="M1993" t="s">
        <v>8356</v>
      </c>
      <c r="N1993" t="s">
        <v>1224</v>
      </c>
      <c r="O1993" t="s">
        <v>3630</v>
      </c>
    </row>
    <row r="1994" spans="1:15" x14ac:dyDescent="0.3">
      <c r="A1994" t="s">
        <v>2849</v>
      </c>
      <c r="B1994">
        <v>95</v>
      </c>
      <c r="C1994">
        <v>5516708</v>
      </c>
      <c r="D1994" t="s">
        <v>606</v>
      </c>
      <c r="E1994" t="s">
        <v>10350</v>
      </c>
      <c r="F1994" t="s">
        <v>13</v>
      </c>
      <c r="G1994" t="s">
        <v>14</v>
      </c>
      <c r="H1994">
        <v>25000000</v>
      </c>
      <c r="I1994">
        <v>2001</v>
      </c>
      <c r="J1994">
        <v>4.9000000000000004</v>
      </c>
      <c r="K1994" t="s">
        <v>600</v>
      </c>
      <c r="L1994" t="s">
        <v>6856</v>
      </c>
    </row>
    <row r="1995" spans="1:15" x14ac:dyDescent="0.3">
      <c r="A1995" t="s">
        <v>533</v>
      </c>
      <c r="B1995">
        <v>127</v>
      </c>
      <c r="C1995">
        <v>5128124</v>
      </c>
      <c r="D1995" t="s">
        <v>587</v>
      </c>
      <c r="E1995" t="s">
        <v>10351</v>
      </c>
      <c r="F1995" t="s">
        <v>13</v>
      </c>
      <c r="G1995" t="s">
        <v>68</v>
      </c>
      <c r="H1995">
        <v>25000000</v>
      </c>
      <c r="I1995">
        <v>2005</v>
      </c>
      <c r="J1995">
        <v>7.9</v>
      </c>
      <c r="K1995" t="s">
        <v>4657</v>
      </c>
      <c r="L1995" t="s">
        <v>1224</v>
      </c>
      <c r="M1995" t="s">
        <v>8359</v>
      </c>
    </row>
    <row r="1996" spans="1:15" x14ac:dyDescent="0.3">
      <c r="A1996" t="s">
        <v>2083</v>
      </c>
      <c r="B1996">
        <v>105</v>
      </c>
      <c r="C1996">
        <v>34014398</v>
      </c>
      <c r="D1996" t="s">
        <v>2754</v>
      </c>
      <c r="E1996" t="s">
        <v>9894</v>
      </c>
      <c r="F1996" t="s">
        <v>13</v>
      </c>
      <c r="G1996" t="s">
        <v>275</v>
      </c>
      <c r="H1996">
        <v>33000000</v>
      </c>
      <c r="I1996">
        <v>2006</v>
      </c>
      <c r="J1996">
        <v>5.6</v>
      </c>
      <c r="K1996" t="s">
        <v>476</v>
      </c>
      <c r="L1996" t="s">
        <v>340</v>
      </c>
      <c r="M1996" t="s">
        <v>8356</v>
      </c>
      <c r="N1996" t="s">
        <v>1224</v>
      </c>
      <c r="O1996" t="s">
        <v>3630</v>
      </c>
    </row>
    <row r="1997" spans="1:15" x14ac:dyDescent="0.3">
      <c r="A1997" t="s">
        <v>3486</v>
      </c>
      <c r="B1997">
        <v>104</v>
      </c>
      <c r="C1997">
        <v>4064333</v>
      </c>
      <c r="D1997" t="s">
        <v>693</v>
      </c>
      <c r="E1997" t="s">
        <v>10352</v>
      </c>
      <c r="F1997" t="s">
        <v>13</v>
      </c>
      <c r="G1997" t="s">
        <v>14</v>
      </c>
      <c r="H1997">
        <v>25000000</v>
      </c>
      <c r="I1997">
        <v>1995</v>
      </c>
      <c r="J1997">
        <v>5.2</v>
      </c>
      <c r="K1997" t="s">
        <v>476</v>
      </c>
      <c r="L1997" t="s">
        <v>600</v>
      </c>
      <c r="M1997" t="s">
        <v>4295</v>
      </c>
    </row>
    <row r="1998" spans="1:15" x14ac:dyDescent="0.3">
      <c r="A1998" t="s">
        <v>3488</v>
      </c>
      <c r="B1998">
        <v>95</v>
      </c>
      <c r="C1998">
        <v>4006906</v>
      </c>
      <c r="D1998" t="s">
        <v>359</v>
      </c>
      <c r="E1998" t="s">
        <v>10353</v>
      </c>
      <c r="F1998" t="s">
        <v>13</v>
      </c>
      <c r="G1998" t="s">
        <v>14</v>
      </c>
      <c r="H1998">
        <v>15000000</v>
      </c>
      <c r="I1998">
        <v>2005</v>
      </c>
      <c r="J1998">
        <v>4.0999999999999996</v>
      </c>
      <c r="K1998" t="s">
        <v>600</v>
      </c>
      <c r="L1998" t="s">
        <v>8356</v>
      </c>
    </row>
    <row r="1999" spans="1:15" x14ac:dyDescent="0.3">
      <c r="A1999" t="s">
        <v>3280</v>
      </c>
      <c r="B1999">
        <v>121</v>
      </c>
      <c r="C1999">
        <v>3073392</v>
      </c>
      <c r="D1999" t="s">
        <v>801</v>
      </c>
      <c r="E1999" t="s">
        <v>10354</v>
      </c>
      <c r="F1999" t="s">
        <v>13</v>
      </c>
      <c r="G1999" t="s">
        <v>100</v>
      </c>
      <c r="H1999">
        <v>25000000</v>
      </c>
      <c r="I1999">
        <v>2008</v>
      </c>
      <c r="J1999">
        <v>6.6</v>
      </c>
      <c r="K1999" t="s">
        <v>1224</v>
      </c>
      <c r="L1999" t="s">
        <v>8357</v>
      </c>
      <c r="M1999" t="s">
        <v>4295</v>
      </c>
      <c r="N1999" t="s">
        <v>3630</v>
      </c>
    </row>
    <row r="2000" spans="1:15" x14ac:dyDescent="0.3">
      <c r="A2000" t="s">
        <v>1576</v>
      </c>
      <c r="B2000">
        <v>92</v>
      </c>
      <c r="C2000">
        <v>1550000</v>
      </c>
      <c r="D2000" t="s">
        <v>3491</v>
      </c>
      <c r="E2000" t="s">
        <v>10355</v>
      </c>
      <c r="F2000" t="s">
        <v>13</v>
      </c>
      <c r="G2000" t="s">
        <v>14</v>
      </c>
      <c r="H2000">
        <v>25000000</v>
      </c>
      <c r="I2000">
        <v>2005</v>
      </c>
      <c r="J2000">
        <v>2.9</v>
      </c>
      <c r="K2000" t="s">
        <v>476</v>
      </c>
      <c r="L2000" t="s">
        <v>340</v>
      </c>
      <c r="M2000" t="s">
        <v>455</v>
      </c>
      <c r="N2000" t="s">
        <v>2271</v>
      </c>
    </row>
    <row r="2001" spans="1:14" x14ac:dyDescent="0.3">
      <c r="A2001" t="s">
        <v>1366</v>
      </c>
      <c r="B2001">
        <v>80</v>
      </c>
      <c r="C2001" t="s">
        <v>8351</v>
      </c>
      <c r="D2001" t="s">
        <v>912</v>
      </c>
      <c r="E2001" t="s">
        <v>10356</v>
      </c>
      <c r="F2001" t="s">
        <v>13</v>
      </c>
      <c r="G2001" t="s">
        <v>525</v>
      </c>
      <c r="H2001">
        <v>25000000</v>
      </c>
      <c r="I2001">
        <v>2011</v>
      </c>
      <c r="J2001">
        <v>7.2</v>
      </c>
      <c r="K2001" t="s">
        <v>600</v>
      </c>
      <c r="L2001" t="s">
        <v>1224</v>
      </c>
    </row>
    <row r="2002" spans="1:14" x14ac:dyDescent="0.3">
      <c r="A2002" t="s">
        <v>3035</v>
      </c>
      <c r="B2002">
        <v>107</v>
      </c>
      <c r="C2002">
        <v>871527</v>
      </c>
      <c r="D2002" t="s">
        <v>780</v>
      </c>
      <c r="E2002" t="s">
        <v>10357</v>
      </c>
      <c r="F2002" t="s">
        <v>13</v>
      </c>
      <c r="G2002" t="s">
        <v>100</v>
      </c>
      <c r="H2002">
        <v>25000000</v>
      </c>
      <c r="I2002">
        <v>2005</v>
      </c>
      <c r="J2002">
        <v>6.5</v>
      </c>
      <c r="K2002" t="s">
        <v>8356</v>
      </c>
      <c r="L2002" t="s">
        <v>1224</v>
      </c>
      <c r="M2002" t="s">
        <v>8357</v>
      </c>
      <c r="N2002" t="s">
        <v>3630</v>
      </c>
    </row>
    <row r="2003" spans="1:14" x14ac:dyDescent="0.3">
      <c r="A2003" t="s">
        <v>56</v>
      </c>
      <c r="B2003">
        <v>91</v>
      </c>
      <c r="C2003">
        <v>12495865</v>
      </c>
      <c r="D2003" t="s">
        <v>455</v>
      </c>
      <c r="E2003" t="s">
        <v>10358</v>
      </c>
      <c r="F2003" t="s">
        <v>13</v>
      </c>
      <c r="G2003" t="s">
        <v>14</v>
      </c>
      <c r="H2003" t="s">
        <v>8351</v>
      </c>
      <c r="I2003">
        <v>2012</v>
      </c>
      <c r="J2003">
        <v>6.8</v>
      </c>
      <c r="K2003" t="s">
        <v>455</v>
      </c>
    </row>
    <row r="2004" spans="1:14" x14ac:dyDescent="0.3">
      <c r="A2004" t="s">
        <v>3496</v>
      </c>
      <c r="B2004">
        <v>117</v>
      </c>
      <c r="C2004">
        <v>777423</v>
      </c>
      <c r="D2004" t="s">
        <v>587</v>
      </c>
      <c r="E2004" t="s">
        <v>10359</v>
      </c>
      <c r="F2004" t="s">
        <v>13</v>
      </c>
      <c r="G2004" t="s">
        <v>14</v>
      </c>
      <c r="H2004">
        <v>25000000</v>
      </c>
      <c r="I2004">
        <v>1998</v>
      </c>
      <c r="J2004">
        <v>7.2</v>
      </c>
      <c r="K2004" t="s">
        <v>4657</v>
      </c>
      <c r="L2004" t="s">
        <v>1224</v>
      </c>
      <c r="M2004" t="s">
        <v>8359</v>
      </c>
    </row>
    <row r="2005" spans="1:14" x14ac:dyDescent="0.3">
      <c r="A2005" t="s">
        <v>3213</v>
      </c>
      <c r="B2005">
        <v>107</v>
      </c>
      <c r="C2005">
        <v>1186957</v>
      </c>
      <c r="D2005" t="s">
        <v>1224</v>
      </c>
      <c r="E2005" t="s">
        <v>10360</v>
      </c>
      <c r="F2005" t="s">
        <v>13</v>
      </c>
      <c r="G2005" t="s">
        <v>21</v>
      </c>
      <c r="H2005">
        <v>25000000</v>
      </c>
      <c r="I2005">
        <v>2008</v>
      </c>
      <c r="J2005">
        <v>6.8</v>
      </c>
      <c r="K2005" t="s">
        <v>1224</v>
      </c>
    </row>
    <row r="2006" spans="1:14" x14ac:dyDescent="0.3">
      <c r="A2006" t="s">
        <v>3499</v>
      </c>
      <c r="B2006">
        <v>131</v>
      </c>
      <c r="C2006">
        <v>85433</v>
      </c>
      <c r="D2006" t="s">
        <v>3500</v>
      </c>
      <c r="E2006" t="s">
        <v>10361</v>
      </c>
      <c r="F2006" t="s">
        <v>13</v>
      </c>
      <c r="G2006" t="s">
        <v>2503</v>
      </c>
      <c r="H2006">
        <v>13500000</v>
      </c>
      <c r="I2006">
        <v>2013</v>
      </c>
      <c r="J2006">
        <v>7.8</v>
      </c>
      <c r="K2006" t="s">
        <v>8356</v>
      </c>
      <c r="L2006" t="s">
        <v>1224</v>
      </c>
      <c r="M2006" t="s">
        <v>8357</v>
      </c>
      <c r="N2006" t="s">
        <v>6856</v>
      </c>
    </row>
    <row r="2007" spans="1:14" x14ac:dyDescent="0.3">
      <c r="A2007" t="s">
        <v>3502</v>
      </c>
      <c r="B2007">
        <v>122</v>
      </c>
      <c r="C2007">
        <v>1697956</v>
      </c>
      <c r="D2007" t="s">
        <v>705</v>
      </c>
      <c r="E2007" t="s">
        <v>10362</v>
      </c>
      <c r="F2007" t="s">
        <v>13</v>
      </c>
      <c r="G2007" t="s">
        <v>14</v>
      </c>
      <c r="H2007">
        <v>20000000</v>
      </c>
      <c r="I2007">
        <v>2009</v>
      </c>
      <c r="J2007">
        <v>6.7</v>
      </c>
      <c r="K2007" t="s">
        <v>8356</v>
      </c>
      <c r="L2007" t="s">
        <v>1224</v>
      </c>
    </row>
    <row r="2008" spans="1:14" x14ac:dyDescent="0.3">
      <c r="A2008" t="s">
        <v>3504</v>
      </c>
      <c r="B2008">
        <v>88</v>
      </c>
      <c r="C2008" t="s">
        <v>8351</v>
      </c>
      <c r="D2008" t="s">
        <v>1019</v>
      </c>
      <c r="E2008" t="s">
        <v>10363</v>
      </c>
      <c r="F2008" t="s">
        <v>13</v>
      </c>
      <c r="G2008" t="s">
        <v>525</v>
      </c>
      <c r="H2008" t="s">
        <v>8351</v>
      </c>
      <c r="I2008">
        <v>2010</v>
      </c>
      <c r="J2008">
        <v>6.1</v>
      </c>
      <c r="K2008" t="s">
        <v>340</v>
      </c>
      <c r="L2008" t="s">
        <v>4022</v>
      </c>
      <c r="M2008" t="s">
        <v>6304</v>
      </c>
    </row>
    <row r="2009" spans="1:14" x14ac:dyDescent="0.3">
      <c r="A2009" t="s">
        <v>3373</v>
      </c>
      <c r="B2009">
        <v>134</v>
      </c>
      <c r="C2009">
        <v>183662</v>
      </c>
      <c r="D2009" t="s">
        <v>912</v>
      </c>
      <c r="E2009" t="s">
        <v>10364</v>
      </c>
      <c r="F2009" t="s">
        <v>524</v>
      </c>
      <c r="G2009" t="s">
        <v>525</v>
      </c>
      <c r="H2009">
        <v>25000000</v>
      </c>
      <c r="I2009">
        <v>2010</v>
      </c>
      <c r="J2009">
        <v>7.1</v>
      </c>
      <c r="K2009" t="s">
        <v>600</v>
      </c>
      <c r="L2009" t="s">
        <v>1224</v>
      </c>
    </row>
    <row r="2010" spans="1:14" x14ac:dyDescent="0.3">
      <c r="A2010" t="s">
        <v>1352</v>
      </c>
      <c r="B2010">
        <v>117</v>
      </c>
      <c r="C2010">
        <v>134904</v>
      </c>
      <c r="D2010" t="s">
        <v>1601</v>
      </c>
      <c r="E2010" t="s">
        <v>10365</v>
      </c>
      <c r="F2010" t="s">
        <v>13</v>
      </c>
      <c r="G2010" t="s">
        <v>14</v>
      </c>
      <c r="H2010">
        <v>25000000</v>
      </c>
      <c r="I2010">
        <v>2010</v>
      </c>
      <c r="J2010">
        <v>5.7</v>
      </c>
      <c r="K2010" t="s">
        <v>600</v>
      </c>
      <c r="L2010" t="s">
        <v>1224</v>
      </c>
      <c r="M2010" t="s">
        <v>6856</v>
      </c>
      <c r="N2010" t="s">
        <v>8359</v>
      </c>
    </row>
    <row r="2011" spans="1:14" x14ac:dyDescent="0.3">
      <c r="A2011" t="s">
        <v>3508</v>
      </c>
      <c r="B2011">
        <v>80</v>
      </c>
      <c r="C2011" t="s">
        <v>8351</v>
      </c>
      <c r="D2011" t="s">
        <v>1170</v>
      </c>
      <c r="E2011" t="s">
        <v>10366</v>
      </c>
      <c r="F2011" t="s">
        <v>13</v>
      </c>
      <c r="G2011" t="s">
        <v>525</v>
      </c>
      <c r="H2011">
        <v>25000000</v>
      </c>
      <c r="I2011">
        <v>2009</v>
      </c>
      <c r="J2011">
        <v>2.9</v>
      </c>
      <c r="K2011" t="s">
        <v>340</v>
      </c>
      <c r="L2011" t="s">
        <v>4022</v>
      </c>
      <c r="M2011" t="s">
        <v>600</v>
      </c>
    </row>
    <row r="2012" spans="1:14" x14ac:dyDescent="0.3">
      <c r="A2012" t="s">
        <v>3510</v>
      </c>
      <c r="B2012">
        <v>85</v>
      </c>
      <c r="C2012" t="s">
        <v>8351</v>
      </c>
      <c r="D2012" t="s">
        <v>166</v>
      </c>
      <c r="E2012" t="s">
        <v>10367</v>
      </c>
      <c r="F2012" t="s">
        <v>2005</v>
      </c>
      <c r="G2012" t="s">
        <v>2532</v>
      </c>
      <c r="H2012">
        <v>25000000</v>
      </c>
      <c r="I2012">
        <v>2010</v>
      </c>
      <c r="J2012">
        <v>5.2</v>
      </c>
      <c r="K2012" t="s">
        <v>340</v>
      </c>
      <c r="L2012" t="s">
        <v>4022</v>
      </c>
      <c r="M2012" t="s">
        <v>600</v>
      </c>
      <c r="N2012" t="s">
        <v>6304</v>
      </c>
    </row>
    <row r="2013" spans="1:14" x14ac:dyDescent="0.3">
      <c r="A2013" t="s">
        <v>71</v>
      </c>
      <c r="B2013">
        <v>138</v>
      </c>
      <c r="C2013">
        <v>16969390</v>
      </c>
      <c r="D2013" t="s">
        <v>773</v>
      </c>
      <c r="E2013" t="s">
        <v>10368</v>
      </c>
      <c r="F2013" t="s">
        <v>13</v>
      </c>
      <c r="G2013" t="s">
        <v>14</v>
      </c>
      <c r="H2013">
        <v>25000000</v>
      </c>
      <c r="I2013">
        <v>2013</v>
      </c>
      <c r="J2013">
        <v>5.3</v>
      </c>
      <c r="K2013" t="s">
        <v>8356</v>
      </c>
      <c r="L2013" t="s">
        <v>1224</v>
      </c>
      <c r="M2013" t="s">
        <v>3630</v>
      </c>
    </row>
    <row r="2014" spans="1:14" x14ac:dyDescent="0.3">
      <c r="A2014" t="s">
        <v>3513</v>
      </c>
      <c r="B2014">
        <v>121</v>
      </c>
      <c r="C2014" t="s">
        <v>8351</v>
      </c>
      <c r="D2014" t="s">
        <v>3514</v>
      </c>
      <c r="E2014" t="s">
        <v>10369</v>
      </c>
      <c r="F2014" t="s">
        <v>13</v>
      </c>
      <c r="G2014" t="s">
        <v>21</v>
      </c>
      <c r="H2014">
        <v>25000000</v>
      </c>
      <c r="I2014">
        <v>2011</v>
      </c>
      <c r="J2014">
        <v>6.2</v>
      </c>
      <c r="K2014" t="s">
        <v>476</v>
      </c>
      <c r="L2014" t="s">
        <v>340</v>
      </c>
      <c r="M2014" t="s">
        <v>7881</v>
      </c>
      <c r="N2014" t="s">
        <v>6856</v>
      </c>
    </row>
    <row r="2015" spans="1:14" x14ac:dyDescent="0.3">
      <c r="A2015" t="s">
        <v>3516</v>
      </c>
      <c r="B2015">
        <v>134</v>
      </c>
      <c r="C2015" t="s">
        <v>8351</v>
      </c>
      <c r="D2015" t="s">
        <v>363</v>
      </c>
      <c r="E2015" t="s">
        <v>10370</v>
      </c>
      <c r="F2015" t="s">
        <v>13</v>
      </c>
      <c r="G2015" t="s">
        <v>2503</v>
      </c>
      <c r="H2015">
        <v>25000000</v>
      </c>
      <c r="I2015">
        <v>1970</v>
      </c>
      <c r="J2015">
        <v>7.3</v>
      </c>
      <c r="K2015" t="s">
        <v>476</v>
      </c>
      <c r="L2015" t="s">
        <v>1224</v>
      </c>
      <c r="M2015" t="s">
        <v>7881</v>
      </c>
      <c r="N2015" t="s">
        <v>8358</v>
      </c>
    </row>
    <row r="2016" spans="1:14" x14ac:dyDescent="0.3">
      <c r="A2016" t="s">
        <v>3518</v>
      </c>
      <c r="B2016">
        <v>100</v>
      </c>
      <c r="C2016">
        <v>129115</v>
      </c>
      <c r="D2016" t="s">
        <v>278</v>
      </c>
      <c r="E2016" t="s">
        <v>10371</v>
      </c>
      <c r="F2016" t="s">
        <v>2557</v>
      </c>
      <c r="G2016" t="s">
        <v>319</v>
      </c>
      <c r="H2016">
        <v>25000000</v>
      </c>
      <c r="I2016">
        <v>2014</v>
      </c>
      <c r="J2016">
        <v>6.5</v>
      </c>
      <c r="K2016" t="s">
        <v>476</v>
      </c>
      <c r="L2016" t="s">
        <v>1224</v>
      </c>
    </row>
    <row r="2017" spans="1:14" x14ac:dyDescent="0.3">
      <c r="A2017" t="s">
        <v>3268</v>
      </c>
      <c r="B2017">
        <v>100</v>
      </c>
      <c r="C2017" t="s">
        <v>8351</v>
      </c>
      <c r="D2017" t="s">
        <v>23</v>
      </c>
      <c r="E2017" t="s">
        <v>10372</v>
      </c>
      <c r="F2017" t="s">
        <v>13</v>
      </c>
      <c r="G2017" t="s">
        <v>14</v>
      </c>
      <c r="H2017">
        <v>25000000</v>
      </c>
      <c r="I2017">
        <v>2014</v>
      </c>
      <c r="J2017">
        <v>4.0999999999999996</v>
      </c>
      <c r="K2017" t="s">
        <v>476</v>
      </c>
      <c r="L2017" t="s">
        <v>3630</v>
      </c>
    </row>
    <row r="2018" spans="1:14" x14ac:dyDescent="0.3">
      <c r="A2018" t="s">
        <v>2009</v>
      </c>
      <c r="B2018">
        <v>119</v>
      </c>
      <c r="C2018">
        <v>34700000</v>
      </c>
      <c r="D2018" t="s">
        <v>80</v>
      </c>
      <c r="E2018" t="s">
        <v>10373</v>
      </c>
      <c r="F2018" t="s">
        <v>13</v>
      </c>
      <c r="G2018" t="s">
        <v>14</v>
      </c>
      <c r="H2018">
        <v>14000000</v>
      </c>
      <c r="I2018">
        <v>1988</v>
      </c>
      <c r="J2018">
        <v>7.7</v>
      </c>
      <c r="K2018" t="s">
        <v>1224</v>
      </c>
      <c r="L2018" t="s">
        <v>6856</v>
      </c>
    </row>
    <row r="2019" spans="1:14" x14ac:dyDescent="0.3">
      <c r="A2019" t="s">
        <v>1566</v>
      </c>
      <c r="B2019">
        <v>137</v>
      </c>
      <c r="C2019">
        <v>717753</v>
      </c>
      <c r="D2019" t="s">
        <v>2486</v>
      </c>
      <c r="E2019" t="s">
        <v>10374</v>
      </c>
      <c r="F2019" t="s">
        <v>13</v>
      </c>
      <c r="G2019" t="s">
        <v>525</v>
      </c>
      <c r="H2019">
        <v>25000000</v>
      </c>
      <c r="I2019">
        <v>2012</v>
      </c>
      <c r="J2019">
        <v>6.1</v>
      </c>
      <c r="K2019" t="s">
        <v>340</v>
      </c>
      <c r="L2019" t="s">
        <v>1224</v>
      </c>
    </row>
    <row r="2020" spans="1:14" x14ac:dyDescent="0.3">
      <c r="A2020" t="s">
        <v>367</v>
      </c>
      <c r="B2020">
        <v>119</v>
      </c>
      <c r="C2020">
        <v>109713132</v>
      </c>
      <c r="D2020" t="s">
        <v>681</v>
      </c>
      <c r="E2020" t="s">
        <v>10375</v>
      </c>
      <c r="F2020" t="s">
        <v>13</v>
      </c>
      <c r="G2020" t="s">
        <v>14</v>
      </c>
      <c r="H2020">
        <v>25000000</v>
      </c>
      <c r="I2020">
        <v>1986</v>
      </c>
      <c r="J2020">
        <v>7.3</v>
      </c>
      <c r="K2020" t="s">
        <v>340</v>
      </c>
      <c r="L2020" t="s">
        <v>600</v>
      </c>
      <c r="M2020" t="s">
        <v>4295</v>
      </c>
    </row>
    <row r="2021" spans="1:14" x14ac:dyDescent="0.3">
      <c r="A2021" t="s">
        <v>647</v>
      </c>
      <c r="B2021">
        <v>139</v>
      </c>
      <c r="C2021">
        <v>70269171</v>
      </c>
      <c r="D2021" t="s">
        <v>1356</v>
      </c>
      <c r="E2021" t="s">
        <v>10376</v>
      </c>
      <c r="F2021" t="s">
        <v>13</v>
      </c>
      <c r="G2021" t="s">
        <v>14</v>
      </c>
      <c r="H2021">
        <v>24000000</v>
      </c>
      <c r="I2021">
        <v>2006</v>
      </c>
      <c r="J2021">
        <v>7.2</v>
      </c>
      <c r="K2021" t="s">
        <v>1224</v>
      </c>
      <c r="L2021" t="s">
        <v>8359</v>
      </c>
    </row>
    <row r="2022" spans="1:14" x14ac:dyDescent="0.3">
      <c r="A2022" t="s">
        <v>685</v>
      </c>
      <c r="B2022">
        <v>114</v>
      </c>
      <c r="C2022">
        <v>28772222</v>
      </c>
      <c r="D2022" t="s">
        <v>686</v>
      </c>
      <c r="E2022" t="s">
        <v>8696</v>
      </c>
      <c r="F2022" t="s">
        <v>13</v>
      </c>
      <c r="G2022" t="s">
        <v>14</v>
      </c>
      <c r="H2022">
        <v>105000000</v>
      </c>
      <c r="I2022">
        <v>2015</v>
      </c>
      <c r="J2022">
        <v>5.3</v>
      </c>
      <c r="K2022" t="s">
        <v>476</v>
      </c>
      <c r="L2022" t="s">
        <v>8356</v>
      </c>
      <c r="M2022" t="s">
        <v>8359</v>
      </c>
      <c r="N2022" t="s">
        <v>3630</v>
      </c>
    </row>
    <row r="2023" spans="1:14" x14ac:dyDescent="0.3">
      <c r="A2023" t="s">
        <v>2240</v>
      </c>
      <c r="B2023">
        <v>120</v>
      </c>
      <c r="C2023">
        <v>101334374</v>
      </c>
      <c r="D2023" t="s">
        <v>1816</v>
      </c>
      <c r="E2023" t="s">
        <v>10377</v>
      </c>
      <c r="F2023" t="s">
        <v>13</v>
      </c>
      <c r="G2023" t="s">
        <v>14</v>
      </c>
      <c r="H2023">
        <v>24000000</v>
      </c>
      <c r="I2023">
        <v>1997</v>
      </c>
      <c r="J2023">
        <v>6.1</v>
      </c>
      <c r="K2023" t="s">
        <v>2271</v>
      </c>
      <c r="L2023" t="s">
        <v>8357</v>
      </c>
    </row>
    <row r="2024" spans="1:14" x14ac:dyDescent="0.3">
      <c r="A2024" t="s">
        <v>3010</v>
      </c>
      <c r="B2024">
        <v>98</v>
      </c>
      <c r="C2024">
        <v>1512815</v>
      </c>
      <c r="D2024" t="s">
        <v>3526</v>
      </c>
      <c r="E2024" t="s">
        <v>10378</v>
      </c>
      <c r="F2024" t="s">
        <v>13</v>
      </c>
      <c r="G2024" t="s">
        <v>14</v>
      </c>
      <c r="H2024">
        <v>25000000</v>
      </c>
      <c r="I2024">
        <v>2016</v>
      </c>
      <c r="J2024">
        <v>5.8</v>
      </c>
      <c r="K2024" t="s">
        <v>476</v>
      </c>
      <c r="L2024" t="s">
        <v>1224</v>
      </c>
      <c r="M2024" t="s">
        <v>5244</v>
      </c>
    </row>
    <row r="2025" spans="1:14" x14ac:dyDescent="0.3">
      <c r="A2025" t="s">
        <v>483</v>
      </c>
      <c r="B2025">
        <v>106</v>
      </c>
      <c r="C2025">
        <v>65182182</v>
      </c>
      <c r="D2025" t="s">
        <v>606</v>
      </c>
      <c r="E2025" t="s">
        <v>10379</v>
      </c>
      <c r="F2025" t="s">
        <v>13</v>
      </c>
      <c r="G2025" t="s">
        <v>14</v>
      </c>
      <c r="H2025">
        <v>24000000</v>
      </c>
      <c r="I2025">
        <v>2014</v>
      </c>
      <c r="J2025">
        <v>5.7</v>
      </c>
      <c r="K2025" t="s">
        <v>600</v>
      </c>
      <c r="L2025" t="s">
        <v>6856</v>
      </c>
    </row>
    <row r="2026" spans="1:14" x14ac:dyDescent="0.3">
      <c r="A2026" t="s">
        <v>2460</v>
      </c>
      <c r="B2026">
        <v>98</v>
      </c>
      <c r="C2026">
        <v>57262492</v>
      </c>
      <c r="D2026" t="s">
        <v>359</v>
      </c>
      <c r="E2026" t="s">
        <v>10380</v>
      </c>
      <c r="F2026" t="s">
        <v>13</v>
      </c>
      <c r="G2026" t="s">
        <v>14</v>
      </c>
      <c r="H2026">
        <v>24000000</v>
      </c>
      <c r="I2026">
        <v>2000</v>
      </c>
      <c r="J2026">
        <v>6.7</v>
      </c>
      <c r="K2026" t="s">
        <v>600</v>
      </c>
      <c r="L2026" t="s">
        <v>8356</v>
      </c>
    </row>
    <row r="2027" spans="1:14" x14ac:dyDescent="0.3">
      <c r="A2027" t="s">
        <v>3530</v>
      </c>
      <c r="B2027">
        <v>107</v>
      </c>
      <c r="C2027">
        <v>80000000</v>
      </c>
      <c r="D2027" t="s">
        <v>2752</v>
      </c>
      <c r="E2027" t="s">
        <v>10381</v>
      </c>
      <c r="F2027" t="s">
        <v>13</v>
      </c>
      <c r="G2027" t="s">
        <v>14</v>
      </c>
      <c r="H2027">
        <v>8200000</v>
      </c>
      <c r="I2027">
        <v>1984</v>
      </c>
      <c r="J2027">
        <v>6.5</v>
      </c>
      <c r="K2027" t="s">
        <v>1224</v>
      </c>
      <c r="L2027" t="s">
        <v>4189</v>
      </c>
      <c r="M2027" t="s">
        <v>6856</v>
      </c>
    </row>
    <row r="2028" spans="1:14" x14ac:dyDescent="0.3">
      <c r="A2028" t="s">
        <v>917</v>
      </c>
      <c r="B2028">
        <v>88</v>
      </c>
      <c r="C2028">
        <v>74608545</v>
      </c>
      <c r="D2028" t="s">
        <v>600</v>
      </c>
      <c r="E2028" t="s">
        <v>10382</v>
      </c>
      <c r="F2028" t="s">
        <v>13</v>
      </c>
      <c r="G2028" t="s">
        <v>14</v>
      </c>
      <c r="H2028">
        <v>24000000</v>
      </c>
      <c r="I2028">
        <v>2003</v>
      </c>
      <c r="J2028">
        <v>7.2</v>
      </c>
      <c r="K2028" t="s">
        <v>600</v>
      </c>
    </row>
    <row r="2029" spans="1:14" x14ac:dyDescent="0.3">
      <c r="A2029" t="s">
        <v>1005</v>
      </c>
      <c r="B2029">
        <v>137</v>
      </c>
      <c r="C2029">
        <v>41895491</v>
      </c>
      <c r="D2029" t="s">
        <v>2776</v>
      </c>
      <c r="E2029" t="s">
        <v>10383</v>
      </c>
      <c r="F2029" t="s">
        <v>13</v>
      </c>
      <c r="G2029" t="s">
        <v>14</v>
      </c>
      <c r="H2029">
        <v>24000000</v>
      </c>
      <c r="I2029">
        <v>1991</v>
      </c>
      <c r="J2029">
        <v>7.6</v>
      </c>
      <c r="K2029" t="s">
        <v>600</v>
      </c>
      <c r="L2029" t="s">
        <v>1224</v>
      </c>
      <c r="M2029" t="s">
        <v>455</v>
      </c>
    </row>
    <row r="2030" spans="1:14" x14ac:dyDescent="0.3">
      <c r="A2030" t="s">
        <v>2760</v>
      </c>
      <c r="B2030">
        <v>100</v>
      </c>
      <c r="C2030">
        <v>39989008</v>
      </c>
      <c r="D2030" t="s">
        <v>1816</v>
      </c>
      <c r="E2030" t="s">
        <v>10384</v>
      </c>
      <c r="F2030" t="s">
        <v>13</v>
      </c>
      <c r="G2030" t="s">
        <v>14</v>
      </c>
      <c r="H2030">
        <v>24000000</v>
      </c>
      <c r="I2030">
        <v>1998</v>
      </c>
      <c r="J2030">
        <v>4.5999999999999996</v>
      </c>
      <c r="K2030" t="s">
        <v>2271</v>
      </c>
      <c r="L2030" t="s">
        <v>8357</v>
      </c>
    </row>
    <row r="2031" spans="1:14" x14ac:dyDescent="0.3">
      <c r="A2031" t="s">
        <v>1783</v>
      </c>
      <c r="B2031">
        <v>115</v>
      </c>
      <c r="C2031">
        <v>32662299</v>
      </c>
      <c r="D2031" t="s">
        <v>507</v>
      </c>
      <c r="E2031" t="s">
        <v>10385</v>
      </c>
      <c r="F2031" t="s">
        <v>13</v>
      </c>
      <c r="G2031" t="s">
        <v>14</v>
      </c>
      <c r="H2031">
        <v>24000000</v>
      </c>
      <c r="I2031">
        <v>2000</v>
      </c>
      <c r="J2031">
        <v>6.9</v>
      </c>
      <c r="K2031" t="s">
        <v>600</v>
      </c>
      <c r="L2031" t="s">
        <v>1224</v>
      </c>
      <c r="M2031" t="s">
        <v>6856</v>
      </c>
    </row>
    <row r="2032" spans="1:14" x14ac:dyDescent="0.3">
      <c r="A2032" t="s">
        <v>2519</v>
      </c>
      <c r="B2032">
        <v>101</v>
      </c>
      <c r="C2032">
        <v>31452765</v>
      </c>
      <c r="D2032" t="s">
        <v>606</v>
      </c>
      <c r="E2032" t="s">
        <v>10386</v>
      </c>
      <c r="F2032" t="s">
        <v>13</v>
      </c>
      <c r="G2032" t="s">
        <v>14</v>
      </c>
      <c r="H2032">
        <v>24000000</v>
      </c>
      <c r="I2032">
        <v>2008</v>
      </c>
      <c r="J2032">
        <v>6.6</v>
      </c>
      <c r="K2032" t="s">
        <v>600</v>
      </c>
      <c r="L2032" t="s">
        <v>6856</v>
      </c>
    </row>
    <row r="2033" spans="1:16" x14ac:dyDescent="0.3">
      <c r="A2033" t="s">
        <v>3537</v>
      </c>
      <c r="B2033">
        <v>110</v>
      </c>
      <c r="C2033">
        <v>25167270</v>
      </c>
      <c r="D2033" t="s">
        <v>3225</v>
      </c>
      <c r="E2033" t="s">
        <v>10387</v>
      </c>
      <c r="F2033" t="s">
        <v>13</v>
      </c>
      <c r="G2033" t="s">
        <v>275</v>
      </c>
      <c r="H2033">
        <v>24000000</v>
      </c>
      <c r="I2033">
        <v>2000</v>
      </c>
      <c r="J2033">
        <v>6.3</v>
      </c>
      <c r="K2033" t="s">
        <v>600</v>
      </c>
      <c r="L2033" t="s">
        <v>8356</v>
      </c>
      <c r="M2033" t="s">
        <v>1224</v>
      </c>
    </row>
    <row r="2034" spans="1:16" x14ac:dyDescent="0.3">
      <c r="A2034" t="s">
        <v>534</v>
      </c>
      <c r="B2034">
        <v>94</v>
      </c>
      <c r="C2034">
        <v>32416109</v>
      </c>
      <c r="D2034" t="s">
        <v>2199</v>
      </c>
      <c r="E2034" t="s">
        <v>10388</v>
      </c>
      <c r="F2034" t="s">
        <v>13</v>
      </c>
      <c r="G2034" t="s">
        <v>14</v>
      </c>
      <c r="H2034">
        <v>25000000</v>
      </c>
      <c r="I2034">
        <v>2009</v>
      </c>
      <c r="J2034">
        <v>6.2</v>
      </c>
      <c r="K2034" t="s">
        <v>600</v>
      </c>
      <c r="L2034" t="s">
        <v>8358</v>
      </c>
    </row>
    <row r="2035" spans="1:16" x14ac:dyDescent="0.3">
      <c r="A2035" t="s">
        <v>3540</v>
      </c>
      <c r="B2035">
        <v>88</v>
      </c>
      <c r="C2035">
        <v>20218</v>
      </c>
      <c r="D2035" t="s">
        <v>150</v>
      </c>
      <c r="E2035" t="s">
        <v>10389</v>
      </c>
      <c r="F2035" t="s">
        <v>13</v>
      </c>
      <c r="G2035" t="s">
        <v>14</v>
      </c>
      <c r="H2035">
        <v>24000000</v>
      </c>
      <c r="I2035">
        <v>2001</v>
      </c>
      <c r="J2035">
        <v>5.3</v>
      </c>
      <c r="K2035" t="s">
        <v>476</v>
      </c>
      <c r="L2035" t="s">
        <v>600</v>
      </c>
      <c r="M2035" t="s">
        <v>8356</v>
      </c>
      <c r="N2035" t="s">
        <v>3630</v>
      </c>
    </row>
    <row r="2036" spans="1:16" x14ac:dyDescent="0.3">
      <c r="A2036" t="s">
        <v>509</v>
      </c>
      <c r="B2036">
        <v>127</v>
      </c>
      <c r="C2036">
        <v>28871190</v>
      </c>
      <c r="D2036" t="s">
        <v>555</v>
      </c>
      <c r="E2036" t="s">
        <v>10390</v>
      </c>
      <c r="F2036" t="s">
        <v>13</v>
      </c>
      <c r="G2036" t="s">
        <v>14</v>
      </c>
      <c r="H2036">
        <v>24000000</v>
      </c>
      <c r="I2036">
        <v>1999</v>
      </c>
      <c r="J2036">
        <v>7.3</v>
      </c>
      <c r="K2036" t="s">
        <v>4657</v>
      </c>
      <c r="L2036" t="s">
        <v>1224</v>
      </c>
    </row>
    <row r="2037" spans="1:16" x14ac:dyDescent="0.3">
      <c r="A2037" t="s">
        <v>1112</v>
      </c>
      <c r="B2037">
        <v>95</v>
      </c>
      <c r="C2037">
        <v>16964743</v>
      </c>
      <c r="D2037" t="s">
        <v>606</v>
      </c>
      <c r="E2037" t="s">
        <v>10391</v>
      </c>
      <c r="F2037" t="s">
        <v>13</v>
      </c>
      <c r="G2037" t="s">
        <v>14</v>
      </c>
      <c r="H2037">
        <v>24000000</v>
      </c>
      <c r="I2037">
        <v>2004</v>
      </c>
      <c r="J2037">
        <v>5.6</v>
      </c>
      <c r="K2037" t="s">
        <v>600</v>
      </c>
      <c r="L2037" t="s">
        <v>6856</v>
      </c>
    </row>
    <row r="2038" spans="1:16" x14ac:dyDescent="0.3">
      <c r="A2038" t="s">
        <v>1403</v>
      </c>
      <c r="B2038">
        <v>87</v>
      </c>
      <c r="C2038">
        <v>16290976</v>
      </c>
      <c r="D2038" t="s">
        <v>3544</v>
      </c>
      <c r="E2038" t="s">
        <v>10392</v>
      </c>
      <c r="F2038" t="s">
        <v>13</v>
      </c>
      <c r="G2038" t="s">
        <v>14</v>
      </c>
      <c r="H2038">
        <v>24000000</v>
      </c>
      <c r="I2038">
        <v>1999</v>
      </c>
      <c r="J2038">
        <v>6.2</v>
      </c>
      <c r="K2038" t="s">
        <v>340</v>
      </c>
      <c r="L2038" t="s">
        <v>600</v>
      </c>
      <c r="M2038" t="s">
        <v>6304</v>
      </c>
      <c r="N2038" t="s">
        <v>455</v>
      </c>
      <c r="O2038" t="s">
        <v>4189</v>
      </c>
      <c r="P2038" t="s">
        <v>4295</v>
      </c>
    </row>
    <row r="2039" spans="1:16" x14ac:dyDescent="0.3">
      <c r="A2039" t="s">
        <v>3546</v>
      </c>
      <c r="B2039">
        <v>118</v>
      </c>
      <c r="C2039">
        <v>13000000</v>
      </c>
      <c r="D2039" t="s">
        <v>3547</v>
      </c>
      <c r="E2039" t="s">
        <v>10393</v>
      </c>
      <c r="F2039" t="s">
        <v>13</v>
      </c>
      <c r="G2039" t="s">
        <v>14</v>
      </c>
      <c r="H2039">
        <v>24000000</v>
      </c>
      <c r="I2039">
        <v>1978</v>
      </c>
      <c r="J2039">
        <v>5.2</v>
      </c>
      <c r="K2039" t="s">
        <v>340</v>
      </c>
      <c r="L2039" t="s">
        <v>6304</v>
      </c>
      <c r="M2039" t="s">
        <v>455</v>
      </c>
      <c r="N2039" t="s">
        <v>4189</v>
      </c>
      <c r="O2039" t="s">
        <v>6060</v>
      </c>
    </row>
    <row r="2040" spans="1:16" x14ac:dyDescent="0.3">
      <c r="A2040" t="s">
        <v>1461</v>
      </c>
      <c r="B2040">
        <v>107</v>
      </c>
      <c r="C2040">
        <v>12372410</v>
      </c>
      <c r="D2040" t="s">
        <v>1401</v>
      </c>
      <c r="E2040" t="s">
        <v>10394</v>
      </c>
      <c r="F2040" t="s">
        <v>13</v>
      </c>
      <c r="G2040" t="s">
        <v>14</v>
      </c>
      <c r="H2040">
        <v>24000000</v>
      </c>
      <c r="I2040">
        <v>2000</v>
      </c>
      <c r="J2040">
        <v>5.3</v>
      </c>
      <c r="K2040" t="s">
        <v>600</v>
      </c>
      <c r="L2040" t="s">
        <v>8359</v>
      </c>
    </row>
    <row r="2041" spans="1:16" x14ac:dyDescent="0.3">
      <c r="A2041" t="s">
        <v>1136</v>
      </c>
      <c r="B2041">
        <v>124</v>
      </c>
      <c r="C2041">
        <v>8427204</v>
      </c>
      <c r="D2041" t="s">
        <v>2233</v>
      </c>
      <c r="E2041" t="s">
        <v>10395</v>
      </c>
      <c r="F2041" t="s">
        <v>13</v>
      </c>
      <c r="G2041" t="s">
        <v>14</v>
      </c>
      <c r="H2041">
        <v>24000000</v>
      </c>
      <c r="I2041">
        <v>1999</v>
      </c>
      <c r="J2041">
        <v>5.4</v>
      </c>
      <c r="K2041" t="s">
        <v>600</v>
      </c>
      <c r="L2041" t="s">
        <v>1224</v>
      </c>
      <c r="M2041" t="s">
        <v>8359</v>
      </c>
    </row>
    <row r="2042" spans="1:16" x14ac:dyDescent="0.3">
      <c r="A2042" t="s">
        <v>3551</v>
      </c>
      <c r="B2042">
        <v>89</v>
      </c>
      <c r="C2042">
        <v>9639242</v>
      </c>
      <c r="D2042" t="s">
        <v>606</v>
      </c>
      <c r="E2042" t="s">
        <v>10396</v>
      </c>
      <c r="F2042" t="s">
        <v>13</v>
      </c>
      <c r="G2042" t="s">
        <v>14</v>
      </c>
      <c r="H2042">
        <v>24000000</v>
      </c>
      <c r="I2042">
        <v>2011</v>
      </c>
      <c r="J2042">
        <v>4.9000000000000004</v>
      </c>
      <c r="K2042" t="s">
        <v>600</v>
      </c>
      <c r="L2042" t="s">
        <v>6856</v>
      </c>
    </row>
    <row r="2043" spans="1:16" x14ac:dyDescent="0.3">
      <c r="A2043" t="s">
        <v>2630</v>
      </c>
      <c r="B2043">
        <v>88</v>
      </c>
      <c r="C2043">
        <v>25003072</v>
      </c>
      <c r="D2043" t="s">
        <v>2666</v>
      </c>
      <c r="E2043" t="s">
        <v>10397</v>
      </c>
      <c r="F2043" t="s">
        <v>13</v>
      </c>
      <c r="G2043" t="s">
        <v>14</v>
      </c>
      <c r="H2043">
        <v>24000000</v>
      </c>
      <c r="I2043">
        <v>2010</v>
      </c>
      <c r="J2043">
        <v>5.5</v>
      </c>
      <c r="K2043" t="s">
        <v>600</v>
      </c>
      <c r="L2043" t="s">
        <v>2271</v>
      </c>
    </row>
    <row r="2044" spans="1:16" x14ac:dyDescent="0.3">
      <c r="A2044" t="s">
        <v>46</v>
      </c>
      <c r="B2044">
        <v>118</v>
      </c>
      <c r="C2044">
        <v>6144806</v>
      </c>
      <c r="D2044" t="s">
        <v>2305</v>
      </c>
      <c r="E2044" t="s">
        <v>10398</v>
      </c>
      <c r="F2044" t="s">
        <v>13</v>
      </c>
      <c r="G2044" t="s">
        <v>14</v>
      </c>
      <c r="H2044">
        <v>23000000</v>
      </c>
      <c r="I2044">
        <v>2004</v>
      </c>
      <c r="J2044">
        <v>6.7</v>
      </c>
      <c r="K2044" t="s">
        <v>4657</v>
      </c>
      <c r="L2044" t="s">
        <v>1224</v>
      </c>
      <c r="M2044" t="s">
        <v>4189</v>
      </c>
      <c r="N2044" t="s">
        <v>6060</v>
      </c>
    </row>
    <row r="2045" spans="1:16" x14ac:dyDescent="0.3">
      <c r="A2045" t="s">
        <v>3051</v>
      </c>
      <c r="B2045">
        <v>93</v>
      </c>
      <c r="C2045">
        <v>4308981</v>
      </c>
      <c r="D2045" t="s">
        <v>1095</v>
      </c>
      <c r="E2045" t="s">
        <v>10399</v>
      </c>
      <c r="F2045" t="s">
        <v>13</v>
      </c>
      <c r="G2045" t="s">
        <v>14</v>
      </c>
      <c r="H2045">
        <v>24000000</v>
      </c>
      <c r="I2045">
        <v>1998</v>
      </c>
      <c r="J2045">
        <v>3.9</v>
      </c>
      <c r="K2045" t="s">
        <v>600</v>
      </c>
      <c r="L2045" t="s">
        <v>6304</v>
      </c>
    </row>
    <row r="2046" spans="1:16" x14ac:dyDescent="0.3">
      <c r="A2046" t="s">
        <v>3556</v>
      </c>
      <c r="B2046">
        <v>80</v>
      </c>
      <c r="C2046">
        <v>669276</v>
      </c>
      <c r="D2046" t="s">
        <v>3557</v>
      </c>
      <c r="E2046" t="s">
        <v>10400</v>
      </c>
      <c r="F2046" t="s">
        <v>13</v>
      </c>
      <c r="G2046" t="s">
        <v>21</v>
      </c>
      <c r="H2046">
        <v>28000000</v>
      </c>
      <c r="I2046">
        <v>1993</v>
      </c>
      <c r="J2046">
        <v>7.2</v>
      </c>
      <c r="K2046" t="s">
        <v>476</v>
      </c>
      <c r="L2046" t="s">
        <v>340</v>
      </c>
      <c r="M2046" t="s">
        <v>4022</v>
      </c>
      <c r="N2046" t="s">
        <v>600</v>
      </c>
      <c r="O2046" t="s">
        <v>455</v>
      </c>
    </row>
    <row r="2047" spans="1:16" x14ac:dyDescent="0.3">
      <c r="A2047" t="s">
        <v>3559</v>
      </c>
      <c r="B2047">
        <v>120</v>
      </c>
      <c r="C2047">
        <v>42880</v>
      </c>
      <c r="D2047" t="s">
        <v>80</v>
      </c>
      <c r="E2047" t="s">
        <v>10401</v>
      </c>
      <c r="F2047" t="s">
        <v>13</v>
      </c>
      <c r="G2047" t="s">
        <v>21</v>
      </c>
      <c r="H2047">
        <v>24000000</v>
      </c>
      <c r="I2047">
        <v>2004</v>
      </c>
      <c r="J2047">
        <v>5.0999999999999996</v>
      </c>
      <c r="K2047" t="s">
        <v>1224</v>
      </c>
      <c r="L2047" t="s">
        <v>6856</v>
      </c>
    </row>
    <row r="2048" spans="1:16" x14ac:dyDescent="0.3">
      <c r="A2048" t="s">
        <v>2735</v>
      </c>
      <c r="B2048">
        <v>98</v>
      </c>
      <c r="C2048">
        <v>23225911</v>
      </c>
      <c r="D2048" t="s">
        <v>163</v>
      </c>
      <c r="E2048" t="s">
        <v>10402</v>
      </c>
      <c r="F2048" t="s">
        <v>13</v>
      </c>
      <c r="G2048" t="s">
        <v>14</v>
      </c>
      <c r="H2048">
        <v>24000000</v>
      </c>
      <c r="I2048">
        <v>2010</v>
      </c>
      <c r="J2048">
        <v>6.5</v>
      </c>
      <c r="K2048" t="s">
        <v>476</v>
      </c>
      <c r="L2048" t="s">
        <v>8356</v>
      </c>
      <c r="M2048" t="s">
        <v>1224</v>
      </c>
      <c r="N2048" t="s">
        <v>3630</v>
      </c>
    </row>
    <row r="2049" spans="1:15" x14ac:dyDescent="0.3">
      <c r="A2049" t="s">
        <v>2733</v>
      </c>
      <c r="B2049">
        <v>119</v>
      </c>
      <c r="C2049">
        <v>4710455</v>
      </c>
      <c r="D2049" t="s">
        <v>225</v>
      </c>
      <c r="E2049" t="s">
        <v>10403</v>
      </c>
      <c r="F2049" t="s">
        <v>241</v>
      </c>
      <c r="G2049" t="s">
        <v>242</v>
      </c>
      <c r="H2049">
        <v>24000000</v>
      </c>
      <c r="I2049">
        <v>2004</v>
      </c>
      <c r="J2049">
        <v>8.1999999999999993</v>
      </c>
      <c r="K2049" t="s">
        <v>340</v>
      </c>
      <c r="L2049" t="s">
        <v>4022</v>
      </c>
      <c r="M2049" t="s">
        <v>6304</v>
      </c>
      <c r="N2049" t="s">
        <v>455</v>
      </c>
    </row>
    <row r="2050" spans="1:15" x14ac:dyDescent="0.3">
      <c r="A2050" t="s">
        <v>1501</v>
      </c>
      <c r="B2050">
        <v>88</v>
      </c>
      <c r="C2050">
        <v>75590286</v>
      </c>
      <c r="D2050" t="s">
        <v>3563</v>
      </c>
      <c r="E2050" t="s">
        <v>10404</v>
      </c>
      <c r="F2050" t="s">
        <v>13</v>
      </c>
      <c r="G2050" t="s">
        <v>14</v>
      </c>
      <c r="H2050">
        <v>23600000</v>
      </c>
      <c r="I2050">
        <v>2009</v>
      </c>
      <c r="J2050">
        <v>7.7</v>
      </c>
      <c r="K2050" t="s">
        <v>340</v>
      </c>
      <c r="L2050" t="s">
        <v>600</v>
      </c>
      <c r="M2050" t="s">
        <v>2271</v>
      </c>
      <c r="N2050" t="s">
        <v>4295</v>
      </c>
    </row>
    <row r="2051" spans="1:15" x14ac:dyDescent="0.3">
      <c r="A2051" t="s">
        <v>65</v>
      </c>
      <c r="B2051">
        <v>201</v>
      </c>
      <c r="C2051">
        <v>218051260</v>
      </c>
      <c r="D2051" t="s">
        <v>78</v>
      </c>
      <c r="E2051" t="s">
        <v>8409</v>
      </c>
      <c r="F2051" t="s">
        <v>13</v>
      </c>
      <c r="G2051" t="s">
        <v>68</v>
      </c>
      <c r="H2051">
        <v>207000000</v>
      </c>
      <c r="I2051">
        <v>2005</v>
      </c>
      <c r="J2051">
        <v>7.2</v>
      </c>
      <c r="K2051" t="s">
        <v>476</v>
      </c>
      <c r="L2051" t="s">
        <v>340</v>
      </c>
      <c r="M2051" t="s">
        <v>1224</v>
      </c>
      <c r="N2051" t="s">
        <v>6856</v>
      </c>
    </row>
    <row r="2052" spans="1:15" x14ac:dyDescent="0.3">
      <c r="A2052" t="s">
        <v>583</v>
      </c>
      <c r="B2052">
        <v>90</v>
      </c>
      <c r="C2052">
        <v>161487252</v>
      </c>
      <c r="D2052" t="s">
        <v>1401</v>
      </c>
      <c r="E2052" t="s">
        <v>10405</v>
      </c>
      <c r="F2052" t="s">
        <v>13</v>
      </c>
      <c r="G2052" t="s">
        <v>14</v>
      </c>
      <c r="H2052">
        <v>20000000</v>
      </c>
      <c r="I2052">
        <v>1998</v>
      </c>
      <c r="J2052">
        <v>6.1</v>
      </c>
      <c r="K2052" t="s">
        <v>600</v>
      </c>
      <c r="L2052" t="s">
        <v>8359</v>
      </c>
    </row>
    <row r="2053" spans="1:15" x14ac:dyDescent="0.3">
      <c r="A2053" t="s">
        <v>2534</v>
      </c>
      <c r="B2053">
        <v>127</v>
      </c>
      <c r="C2053">
        <v>290158751</v>
      </c>
      <c r="D2053" t="s">
        <v>11</v>
      </c>
      <c r="E2053" t="s">
        <v>10406</v>
      </c>
      <c r="F2053" t="s">
        <v>13</v>
      </c>
      <c r="G2053" t="s">
        <v>14</v>
      </c>
      <c r="H2053">
        <v>18000000</v>
      </c>
      <c r="I2053">
        <v>1980</v>
      </c>
      <c r="J2053">
        <v>8.8000000000000007</v>
      </c>
      <c r="K2053" t="s">
        <v>476</v>
      </c>
      <c r="L2053" t="s">
        <v>340</v>
      </c>
      <c r="M2053" t="s">
        <v>455</v>
      </c>
      <c r="N2053" t="s">
        <v>4295</v>
      </c>
    </row>
    <row r="2054" spans="1:15" x14ac:dyDescent="0.3">
      <c r="A2054" t="s">
        <v>105</v>
      </c>
      <c r="B2054">
        <v>119</v>
      </c>
      <c r="C2054">
        <v>65807024</v>
      </c>
      <c r="D2054" t="s">
        <v>1278</v>
      </c>
      <c r="E2054" t="s">
        <v>10407</v>
      </c>
      <c r="F2054" t="s">
        <v>13</v>
      </c>
      <c r="G2054" t="s">
        <v>14</v>
      </c>
      <c r="H2054">
        <v>19000000</v>
      </c>
      <c r="I2054">
        <v>1995</v>
      </c>
      <c r="J2054">
        <v>6.8</v>
      </c>
      <c r="K2054" t="s">
        <v>476</v>
      </c>
      <c r="L2054" t="s">
        <v>600</v>
      </c>
      <c r="M2054" t="s">
        <v>8356</v>
      </c>
      <c r="N2054" t="s">
        <v>1224</v>
      </c>
      <c r="O2054" t="s">
        <v>3630</v>
      </c>
    </row>
    <row r="2055" spans="1:15" x14ac:dyDescent="0.3">
      <c r="A2055" t="s">
        <v>2030</v>
      </c>
      <c r="B2055">
        <v>85</v>
      </c>
      <c r="C2055">
        <v>86930411</v>
      </c>
      <c r="D2055" t="s">
        <v>359</v>
      </c>
      <c r="E2055" t="s">
        <v>10408</v>
      </c>
      <c r="F2055" t="s">
        <v>13</v>
      </c>
      <c r="G2055" t="s">
        <v>14</v>
      </c>
      <c r="H2055">
        <v>23000000</v>
      </c>
      <c r="I2055">
        <v>1991</v>
      </c>
      <c r="J2055">
        <v>6.8</v>
      </c>
      <c r="K2055" t="s">
        <v>600</v>
      </c>
      <c r="L2055" t="s">
        <v>8356</v>
      </c>
    </row>
    <row r="2056" spans="1:15" x14ac:dyDescent="0.3">
      <c r="A2056" t="s">
        <v>1953</v>
      </c>
      <c r="B2056">
        <v>98</v>
      </c>
      <c r="C2056">
        <v>53302314</v>
      </c>
      <c r="D2056" t="s">
        <v>1970</v>
      </c>
      <c r="E2056" t="s">
        <v>10409</v>
      </c>
      <c r="F2056" t="s">
        <v>13</v>
      </c>
      <c r="G2056" t="s">
        <v>14</v>
      </c>
      <c r="H2056">
        <v>23000000</v>
      </c>
      <c r="I2056">
        <v>2000</v>
      </c>
      <c r="J2056">
        <v>6.7</v>
      </c>
      <c r="K2056" t="s">
        <v>2271</v>
      </c>
      <c r="L2056" t="s">
        <v>3630</v>
      </c>
    </row>
    <row r="2057" spans="1:15" x14ac:dyDescent="0.3">
      <c r="A2057" t="s">
        <v>1220</v>
      </c>
      <c r="B2057">
        <v>101</v>
      </c>
      <c r="C2057">
        <v>40962534</v>
      </c>
      <c r="D2057" t="s">
        <v>1224</v>
      </c>
      <c r="E2057" t="s">
        <v>10410</v>
      </c>
      <c r="F2057" t="s">
        <v>13</v>
      </c>
      <c r="G2057" t="s">
        <v>14</v>
      </c>
      <c r="H2057">
        <v>12500000</v>
      </c>
      <c r="I2057">
        <v>2011</v>
      </c>
      <c r="J2057">
        <v>7.1</v>
      </c>
      <c r="K2057" t="s">
        <v>1224</v>
      </c>
    </row>
    <row r="2058" spans="1:15" x14ac:dyDescent="0.3">
      <c r="A2058" t="s">
        <v>499</v>
      </c>
      <c r="B2058">
        <v>112</v>
      </c>
      <c r="C2058">
        <v>39235088</v>
      </c>
      <c r="D2058" t="s">
        <v>3571</v>
      </c>
      <c r="E2058" t="s">
        <v>10411</v>
      </c>
      <c r="F2058" t="s">
        <v>13</v>
      </c>
      <c r="G2058" t="s">
        <v>14</v>
      </c>
      <c r="H2058">
        <v>23000000</v>
      </c>
      <c r="I2058">
        <v>2000</v>
      </c>
      <c r="J2058">
        <v>7.1</v>
      </c>
      <c r="K2058" t="s">
        <v>2271</v>
      </c>
      <c r="L2058" t="s">
        <v>4295</v>
      </c>
    </row>
    <row r="2059" spans="1:15" x14ac:dyDescent="0.3">
      <c r="A2059" t="s">
        <v>362</v>
      </c>
      <c r="B2059">
        <v>97</v>
      </c>
      <c r="C2059">
        <v>27338033</v>
      </c>
      <c r="D2059" t="s">
        <v>606</v>
      </c>
      <c r="E2059" t="s">
        <v>10412</v>
      </c>
      <c r="F2059" t="s">
        <v>13</v>
      </c>
      <c r="G2059" t="s">
        <v>14</v>
      </c>
      <c r="H2059">
        <v>23000000</v>
      </c>
      <c r="I2059">
        <v>2001</v>
      </c>
      <c r="J2059">
        <v>6.1</v>
      </c>
      <c r="K2059" t="s">
        <v>600</v>
      </c>
      <c r="L2059" t="s">
        <v>6856</v>
      </c>
    </row>
    <row r="2060" spans="1:15" x14ac:dyDescent="0.3">
      <c r="A2060" t="s">
        <v>653</v>
      </c>
      <c r="B2060">
        <v>126</v>
      </c>
      <c r="C2060">
        <v>25556065</v>
      </c>
      <c r="D2060" t="s">
        <v>1955</v>
      </c>
      <c r="E2060" t="s">
        <v>10413</v>
      </c>
      <c r="F2060" t="s">
        <v>13</v>
      </c>
      <c r="G2060" t="s">
        <v>14</v>
      </c>
      <c r="H2060">
        <v>23000000</v>
      </c>
      <c r="I2060">
        <v>2013</v>
      </c>
      <c r="J2060">
        <v>8</v>
      </c>
      <c r="K2060" t="s">
        <v>1224</v>
      </c>
      <c r="L2060" t="s">
        <v>6856</v>
      </c>
      <c r="M2060" t="s">
        <v>4295</v>
      </c>
    </row>
    <row r="2061" spans="1:15" x14ac:dyDescent="0.3">
      <c r="A2061" t="s">
        <v>1239</v>
      </c>
      <c r="B2061">
        <v>106</v>
      </c>
      <c r="C2061">
        <v>15785632</v>
      </c>
      <c r="D2061" t="s">
        <v>3400</v>
      </c>
      <c r="E2061" t="s">
        <v>10303</v>
      </c>
      <c r="F2061" t="s">
        <v>13</v>
      </c>
      <c r="G2061" t="s">
        <v>21</v>
      </c>
      <c r="H2061">
        <v>23000000</v>
      </c>
      <c r="I2061">
        <v>2016</v>
      </c>
      <c r="J2061">
        <v>7.5</v>
      </c>
      <c r="K2061" t="s">
        <v>4657</v>
      </c>
      <c r="L2061" t="s">
        <v>600</v>
      </c>
      <c r="M2061" t="s">
        <v>1224</v>
      </c>
      <c r="N2061" t="s">
        <v>8359</v>
      </c>
    </row>
    <row r="2062" spans="1:15" x14ac:dyDescent="0.3">
      <c r="A2062" t="s">
        <v>1581</v>
      </c>
      <c r="B2062">
        <v>97</v>
      </c>
      <c r="C2062">
        <v>21973182</v>
      </c>
      <c r="D2062" t="s">
        <v>303</v>
      </c>
      <c r="E2062" t="s">
        <v>10414</v>
      </c>
      <c r="F2062" t="s">
        <v>13</v>
      </c>
      <c r="G2062" t="s">
        <v>14</v>
      </c>
      <c r="H2062">
        <v>23000000</v>
      </c>
      <c r="I2062">
        <v>2001</v>
      </c>
      <c r="J2062">
        <v>6.6</v>
      </c>
      <c r="K2062" t="s">
        <v>8357</v>
      </c>
      <c r="L2062" t="s">
        <v>3630</v>
      </c>
    </row>
    <row r="2063" spans="1:15" x14ac:dyDescent="0.3">
      <c r="A2063" t="s">
        <v>3576</v>
      </c>
      <c r="B2063">
        <v>100</v>
      </c>
      <c r="C2063">
        <v>4756</v>
      </c>
      <c r="D2063" t="s">
        <v>76</v>
      </c>
      <c r="E2063" t="s">
        <v>10415</v>
      </c>
      <c r="F2063" t="s">
        <v>13</v>
      </c>
      <c r="G2063" t="s">
        <v>21</v>
      </c>
      <c r="H2063">
        <v>25000000</v>
      </c>
      <c r="I2063">
        <v>2013</v>
      </c>
      <c r="J2063">
        <v>5.4</v>
      </c>
      <c r="K2063" t="s">
        <v>340</v>
      </c>
      <c r="L2063" t="s">
        <v>6304</v>
      </c>
      <c r="M2063" t="s">
        <v>455</v>
      </c>
    </row>
    <row r="2064" spans="1:15" x14ac:dyDescent="0.3">
      <c r="A2064" t="s">
        <v>1648</v>
      </c>
      <c r="B2064">
        <v>114</v>
      </c>
      <c r="C2064">
        <v>18653615</v>
      </c>
      <c r="D2064" t="s">
        <v>912</v>
      </c>
      <c r="E2064" t="s">
        <v>10416</v>
      </c>
      <c r="F2064" t="s">
        <v>13</v>
      </c>
      <c r="G2064" t="s">
        <v>14</v>
      </c>
      <c r="H2064">
        <v>23000000</v>
      </c>
      <c r="I2064">
        <v>1999</v>
      </c>
      <c r="J2064">
        <v>6.1</v>
      </c>
      <c r="K2064" t="s">
        <v>600</v>
      </c>
      <c r="L2064" t="s">
        <v>1224</v>
      </c>
    </row>
    <row r="2065" spans="1:15" x14ac:dyDescent="0.3">
      <c r="A2065" t="s">
        <v>3027</v>
      </c>
      <c r="B2065">
        <v>101</v>
      </c>
      <c r="C2065">
        <v>12189514</v>
      </c>
      <c r="D2065" t="s">
        <v>606</v>
      </c>
      <c r="E2065" t="s">
        <v>10066</v>
      </c>
      <c r="F2065" t="s">
        <v>13</v>
      </c>
      <c r="G2065" t="s">
        <v>14</v>
      </c>
      <c r="H2065">
        <v>23000000</v>
      </c>
      <c r="I2065">
        <v>2004</v>
      </c>
      <c r="J2065">
        <v>6.1</v>
      </c>
      <c r="K2065" t="s">
        <v>600</v>
      </c>
      <c r="L2065" t="s">
        <v>6856</v>
      </c>
    </row>
    <row r="2066" spans="1:15" x14ac:dyDescent="0.3">
      <c r="A2066" t="s">
        <v>3579</v>
      </c>
      <c r="B2066">
        <v>88</v>
      </c>
      <c r="C2066">
        <v>13019253</v>
      </c>
      <c r="D2066" t="s">
        <v>359</v>
      </c>
      <c r="E2066" t="s">
        <v>10417</v>
      </c>
      <c r="F2066" t="s">
        <v>13</v>
      </c>
      <c r="G2066" t="s">
        <v>14</v>
      </c>
      <c r="H2066">
        <v>23000000</v>
      </c>
      <c r="I2066">
        <v>2000</v>
      </c>
      <c r="J2066">
        <v>5.6</v>
      </c>
      <c r="K2066" t="s">
        <v>600</v>
      </c>
      <c r="L2066" t="s">
        <v>8356</v>
      </c>
    </row>
    <row r="2067" spans="1:15" x14ac:dyDescent="0.3">
      <c r="A2067" t="s">
        <v>549</v>
      </c>
      <c r="B2067">
        <v>93</v>
      </c>
      <c r="C2067">
        <v>18934858</v>
      </c>
      <c r="D2067" t="s">
        <v>23</v>
      </c>
      <c r="E2067" t="s">
        <v>10418</v>
      </c>
      <c r="F2067" t="s">
        <v>13</v>
      </c>
      <c r="G2067" t="s">
        <v>2805</v>
      </c>
      <c r="H2067">
        <v>23000000</v>
      </c>
      <c r="I2067">
        <v>2011</v>
      </c>
      <c r="J2067">
        <v>5.8</v>
      </c>
      <c r="K2067" t="s">
        <v>476</v>
      </c>
      <c r="L2067" t="s">
        <v>3630</v>
      </c>
    </row>
    <row r="2068" spans="1:15" x14ac:dyDescent="0.3">
      <c r="A2068" t="s">
        <v>3582</v>
      </c>
      <c r="B2068">
        <v>92</v>
      </c>
      <c r="C2068">
        <v>20763013</v>
      </c>
      <c r="D2068" t="s">
        <v>3013</v>
      </c>
      <c r="E2068" t="s">
        <v>10419</v>
      </c>
      <c r="F2068" t="s">
        <v>13</v>
      </c>
      <c r="G2068" t="s">
        <v>14</v>
      </c>
      <c r="H2068">
        <v>23000000</v>
      </c>
      <c r="I2068">
        <v>1987</v>
      </c>
      <c r="J2068">
        <v>2.8</v>
      </c>
      <c r="K2068" t="s">
        <v>340</v>
      </c>
      <c r="L2068" t="s">
        <v>2271</v>
      </c>
      <c r="M2068" t="s">
        <v>3630</v>
      </c>
    </row>
    <row r="2069" spans="1:15" x14ac:dyDescent="0.3">
      <c r="A2069" t="s">
        <v>3584</v>
      </c>
      <c r="B2069">
        <v>98</v>
      </c>
      <c r="C2069">
        <v>12782508</v>
      </c>
      <c r="D2069" t="s">
        <v>1224</v>
      </c>
      <c r="E2069" t="s">
        <v>10420</v>
      </c>
      <c r="F2069" t="s">
        <v>13</v>
      </c>
      <c r="G2069" t="s">
        <v>14</v>
      </c>
      <c r="H2069">
        <v>23000000</v>
      </c>
      <c r="I2069">
        <v>1996</v>
      </c>
      <c r="J2069">
        <v>6.7</v>
      </c>
      <c r="K2069" t="s">
        <v>1224</v>
      </c>
    </row>
    <row r="2070" spans="1:15" x14ac:dyDescent="0.3">
      <c r="A2070" t="s">
        <v>3586</v>
      </c>
      <c r="B2070">
        <v>94</v>
      </c>
      <c r="C2070">
        <v>11508423</v>
      </c>
      <c r="D2070" t="s">
        <v>3587</v>
      </c>
      <c r="E2070" t="s">
        <v>10421</v>
      </c>
      <c r="F2070" t="s">
        <v>13</v>
      </c>
      <c r="G2070" t="s">
        <v>14</v>
      </c>
      <c r="H2070">
        <v>23000000</v>
      </c>
      <c r="I2070">
        <v>2008</v>
      </c>
      <c r="J2070">
        <v>5.0999999999999996</v>
      </c>
      <c r="K2070" t="s">
        <v>4657</v>
      </c>
      <c r="L2070" t="s">
        <v>600</v>
      </c>
      <c r="M2070" t="s">
        <v>1224</v>
      </c>
      <c r="N2070" t="s">
        <v>6304</v>
      </c>
      <c r="O2070" t="s">
        <v>8359</v>
      </c>
    </row>
    <row r="2071" spans="1:15" x14ac:dyDescent="0.3">
      <c r="A2071" t="s">
        <v>1795</v>
      </c>
      <c r="B2071">
        <v>102</v>
      </c>
      <c r="C2071">
        <v>10660147</v>
      </c>
      <c r="D2071" t="s">
        <v>80</v>
      </c>
      <c r="E2071" t="s">
        <v>10422</v>
      </c>
      <c r="F2071" t="s">
        <v>13</v>
      </c>
      <c r="G2071" t="s">
        <v>21</v>
      </c>
      <c r="H2071">
        <v>23000000</v>
      </c>
      <c r="I2071">
        <v>1999</v>
      </c>
      <c r="J2071">
        <v>7.2</v>
      </c>
      <c r="K2071" t="s">
        <v>1224</v>
      </c>
      <c r="L2071" t="s">
        <v>6856</v>
      </c>
    </row>
    <row r="2072" spans="1:15" x14ac:dyDescent="0.3">
      <c r="A2072" t="s">
        <v>2109</v>
      </c>
      <c r="B2072">
        <v>98</v>
      </c>
      <c r="C2072">
        <v>7434726</v>
      </c>
      <c r="D2072" t="s">
        <v>3590</v>
      </c>
      <c r="E2072" t="s">
        <v>10423</v>
      </c>
      <c r="F2072" t="s">
        <v>13</v>
      </c>
      <c r="G2072" t="s">
        <v>14</v>
      </c>
      <c r="H2072">
        <v>23000000</v>
      </c>
      <c r="I2072">
        <v>1991</v>
      </c>
      <c r="J2072">
        <v>6</v>
      </c>
      <c r="K2072" t="s">
        <v>476</v>
      </c>
      <c r="L2072" t="s">
        <v>8356</v>
      </c>
      <c r="M2072" t="s">
        <v>1224</v>
      </c>
      <c r="N2072" t="s">
        <v>3630</v>
      </c>
      <c r="O2072" t="s">
        <v>5244</v>
      </c>
    </row>
    <row r="2073" spans="1:15" x14ac:dyDescent="0.3">
      <c r="A2073" t="s">
        <v>2987</v>
      </c>
      <c r="B2073">
        <v>121</v>
      </c>
      <c r="C2073">
        <v>6777589</v>
      </c>
      <c r="D2073" t="s">
        <v>780</v>
      </c>
      <c r="E2073" t="s">
        <v>10424</v>
      </c>
      <c r="F2073" t="s">
        <v>13</v>
      </c>
      <c r="G2073" t="s">
        <v>14</v>
      </c>
      <c r="H2073" t="s">
        <v>8351</v>
      </c>
      <c r="I2073">
        <v>2007</v>
      </c>
      <c r="J2073">
        <v>7.2</v>
      </c>
      <c r="K2073" t="s">
        <v>8356</v>
      </c>
      <c r="L2073" t="s">
        <v>1224</v>
      </c>
      <c r="M2073" t="s">
        <v>8357</v>
      </c>
      <c r="N2073" t="s">
        <v>3630</v>
      </c>
    </row>
    <row r="2074" spans="1:15" x14ac:dyDescent="0.3">
      <c r="A2074" t="s">
        <v>3593</v>
      </c>
      <c r="B2074">
        <v>111</v>
      </c>
      <c r="C2074">
        <v>6109075</v>
      </c>
      <c r="D2074" t="s">
        <v>555</v>
      </c>
      <c r="E2074" t="s">
        <v>10425</v>
      </c>
      <c r="F2074" t="s">
        <v>524</v>
      </c>
      <c r="G2074" t="s">
        <v>525</v>
      </c>
      <c r="H2074">
        <v>19430000</v>
      </c>
      <c r="I2074">
        <v>2009</v>
      </c>
      <c r="J2074">
        <v>6.7</v>
      </c>
      <c r="K2074" t="s">
        <v>4657</v>
      </c>
      <c r="L2074" t="s">
        <v>1224</v>
      </c>
    </row>
    <row r="2075" spans="1:15" x14ac:dyDescent="0.3">
      <c r="A2075" t="s">
        <v>3595</v>
      </c>
      <c r="B2075">
        <v>90</v>
      </c>
      <c r="C2075" t="s">
        <v>8351</v>
      </c>
      <c r="D2075" t="s">
        <v>638</v>
      </c>
      <c r="E2075" t="s">
        <v>10426</v>
      </c>
      <c r="F2075" t="s">
        <v>13</v>
      </c>
      <c r="G2075" t="s">
        <v>100</v>
      </c>
      <c r="H2075">
        <v>11000000</v>
      </c>
      <c r="I2075">
        <v>2015</v>
      </c>
      <c r="J2075">
        <v>6.3</v>
      </c>
      <c r="K2075" t="s">
        <v>1224</v>
      </c>
      <c r="L2075" t="s">
        <v>5244</v>
      </c>
    </row>
    <row r="2076" spans="1:15" x14ac:dyDescent="0.3">
      <c r="A2076" t="s">
        <v>2009</v>
      </c>
      <c r="B2076">
        <v>100</v>
      </c>
      <c r="C2076">
        <v>2708188</v>
      </c>
      <c r="D2076" t="s">
        <v>507</v>
      </c>
      <c r="E2076" t="s">
        <v>10427</v>
      </c>
      <c r="F2076" t="s">
        <v>13</v>
      </c>
      <c r="G2076" t="s">
        <v>21</v>
      </c>
      <c r="H2076">
        <v>23000000</v>
      </c>
      <c r="I2076">
        <v>2009</v>
      </c>
      <c r="J2076">
        <v>6.2</v>
      </c>
      <c r="K2076" t="s">
        <v>600</v>
      </c>
      <c r="L2076" t="s">
        <v>1224</v>
      </c>
      <c r="M2076" t="s">
        <v>6856</v>
      </c>
    </row>
    <row r="2077" spans="1:15" x14ac:dyDescent="0.3">
      <c r="A2077" t="s">
        <v>8351</v>
      </c>
      <c r="B2077">
        <v>50</v>
      </c>
      <c r="C2077" t="s">
        <v>8351</v>
      </c>
      <c r="D2077" t="s">
        <v>163</v>
      </c>
      <c r="E2077" t="s">
        <v>10428</v>
      </c>
      <c r="F2077" t="s">
        <v>13</v>
      </c>
      <c r="G2077" t="s">
        <v>14</v>
      </c>
      <c r="H2077" t="s">
        <v>8351</v>
      </c>
      <c r="I2077" t="s">
        <v>8351</v>
      </c>
      <c r="J2077">
        <v>6.8</v>
      </c>
      <c r="K2077" t="s">
        <v>476</v>
      </c>
      <c r="L2077" t="s">
        <v>8356</v>
      </c>
      <c r="M2077" t="s">
        <v>1224</v>
      </c>
      <c r="N2077" t="s">
        <v>3630</v>
      </c>
    </row>
    <row r="2078" spans="1:15" x14ac:dyDescent="0.3">
      <c r="A2078" t="s">
        <v>3599</v>
      </c>
      <c r="B2078">
        <v>141</v>
      </c>
      <c r="C2078">
        <v>16123851</v>
      </c>
      <c r="D2078" t="s">
        <v>1224</v>
      </c>
      <c r="E2078" t="s">
        <v>10429</v>
      </c>
      <c r="F2078" t="s">
        <v>13</v>
      </c>
      <c r="G2078" t="s">
        <v>14</v>
      </c>
      <c r="H2078">
        <v>23000000</v>
      </c>
      <c r="I2078">
        <v>2004</v>
      </c>
      <c r="J2078">
        <v>6.2</v>
      </c>
      <c r="K2078" t="s">
        <v>1224</v>
      </c>
    </row>
    <row r="2079" spans="1:15" x14ac:dyDescent="0.3">
      <c r="A2079" t="s">
        <v>3518</v>
      </c>
      <c r="B2079">
        <v>139</v>
      </c>
      <c r="C2079" t="s">
        <v>8351</v>
      </c>
      <c r="D2079" t="s">
        <v>3601</v>
      </c>
      <c r="E2079" t="s">
        <v>10430</v>
      </c>
      <c r="F2079" t="s">
        <v>710</v>
      </c>
      <c r="G2079" t="s">
        <v>319</v>
      </c>
      <c r="H2079">
        <v>23000000</v>
      </c>
      <c r="I2079">
        <v>2009</v>
      </c>
      <c r="J2079">
        <v>6.9</v>
      </c>
      <c r="K2079" t="s">
        <v>476</v>
      </c>
      <c r="L2079" t="s">
        <v>1224</v>
      </c>
      <c r="M2079" t="s">
        <v>7881</v>
      </c>
    </row>
    <row r="2080" spans="1:15" x14ac:dyDescent="0.3">
      <c r="A2080" t="s">
        <v>1267</v>
      </c>
      <c r="B2080">
        <v>114</v>
      </c>
      <c r="C2080">
        <v>71975611</v>
      </c>
      <c r="D2080" t="s">
        <v>2608</v>
      </c>
      <c r="E2080">
        <v>1408</v>
      </c>
      <c r="F2080" t="s">
        <v>13</v>
      </c>
      <c r="G2080" t="s">
        <v>14</v>
      </c>
      <c r="H2080">
        <v>25000000</v>
      </c>
      <c r="I2080">
        <v>2007</v>
      </c>
      <c r="J2080">
        <v>6.8</v>
      </c>
      <c r="K2080" t="s">
        <v>455</v>
      </c>
      <c r="L2080" t="s">
        <v>2271</v>
      </c>
    </row>
    <row r="2081" spans="1:15" x14ac:dyDescent="0.3">
      <c r="A2081" t="s">
        <v>3604</v>
      </c>
      <c r="B2081">
        <v>96</v>
      </c>
      <c r="C2081">
        <v>38119483</v>
      </c>
      <c r="D2081" t="s">
        <v>681</v>
      </c>
      <c r="E2081" t="s">
        <v>10431</v>
      </c>
      <c r="F2081" t="s">
        <v>13</v>
      </c>
      <c r="G2081" t="s">
        <v>14</v>
      </c>
      <c r="H2081">
        <v>22700000</v>
      </c>
      <c r="I2081">
        <v>1987</v>
      </c>
      <c r="J2081">
        <v>7.1</v>
      </c>
      <c r="K2081" t="s">
        <v>340</v>
      </c>
      <c r="L2081" t="s">
        <v>600</v>
      </c>
      <c r="M2081" t="s">
        <v>4295</v>
      </c>
    </row>
    <row r="2082" spans="1:15" x14ac:dyDescent="0.3">
      <c r="A2082" t="s">
        <v>3606</v>
      </c>
      <c r="B2082">
        <v>111</v>
      </c>
      <c r="C2082">
        <v>4190530</v>
      </c>
      <c r="D2082" t="s">
        <v>1218</v>
      </c>
      <c r="E2082" t="s">
        <v>10432</v>
      </c>
      <c r="F2082" t="s">
        <v>13</v>
      </c>
      <c r="G2082" t="s">
        <v>133</v>
      </c>
      <c r="H2082">
        <v>22500000</v>
      </c>
      <c r="I2082">
        <v>2014</v>
      </c>
      <c r="J2082">
        <v>7.1</v>
      </c>
      <c r="K2082" t="s">
        <v>1224</v>
      </c>
      <c r="L2082" t="s">
        <v>8358</v>
      </c>
    </row>
    <row r="2083" spans="1:15" x14ac:dyDescent="0.3">
      <c r="A2083" t="s">
        <v>1123</v>
      </c>
      <c r="B2083">
        <v>127</v>
      </c>
      <c r="C2083">
        <v>217631306</v>
      </c>
      <c r="D2083" t="s">
        <v>3608</v>
      </c>
      <c r="E2083" t="s">
        <v>10433</v>
      </c>
      <c r="F2083" t="s">
        <v>13</v>
      </c>
      <c r="G2083" t="s">
        <v>14</v>
      </c>
      <c r="H2083">
        <v>22000000</v>
      </c>
      <c r="I2083">
        <v>1990</v>
      </c>
      <c r="J2083">
        <v>7</v>
      </c>
      <c r="K2083" t="s">
        <v>1224</v>
      </c>
      <c r="L2083" t="s">
        <v>455</v>
      </c>
      <c r="M2083" t="s">
        <v>6856</v>
      </c>
      <c r="N2083" t="s">
        <v>3630</v>
      </c>
    </row>
    <row r="2084" spans="1:15" x14ac:dyDescent="0.3">
      <c r="A2084" t="s">
        <v>1257</v>
      </c>
      <c r="B2084">
        <v>107</v>
      </c>
      <c r="C2084">
        <v>176483808</v>
      </c>
      <c r="D2084" t="s">
        <v>606</v>
      </c>
      <c r="E2084" t="s">
        <v>10434</v>
      </c>
      <c r="F2084" t="s">
        <v>13</v>
      </c>
      <c r="G2084" t="s">
        <v>14</v>
      </c>
      <c r="H2084">
        <v>23000000</v>
      </c>
      <c r="I2084">
        <v>1998</v>
      </c>
      <c r="J2084">
        <v>7.1</v>
      </c>
      <c r="K2084" t="s">
        <v>600</v>
      </c>
      <c r="L2084" t="s">
        <v>6856</v>
      </c>
    </row>
    <row r="2085" spans="1:15" x14ac:dyDescent="0.3">
      <c r="A2085" t="s">
        <v>1498</v>
      </c>
      <c r="B2085">
        <v>97</v>
      </c>
      <c r="C2085">
        <v>144833357</v>
      </c>
      <c r="D2085" t="s">
        <v>1707</v>
      </c>
      <c r="E2085" t="s">
        <v>10435</v>
      </c>
      <c r="F2085" t="s">
        <v>13</v>
      </c>
      <c r="G2085" t="s">
        <v>14</v>
      </c>
      <c r="H2085">
        <v>22000000</v>
      </c>
      <c r="I2085">
        <v>1994</v>
      </c>
      <c r="J2085">
        <v>6.4</v>
      </c>
      <c r="K2085" t="s">
        <v>600</v>
      </c>
      <c r="L2085" t="s">
        <v>1224</v>
      </c>
      <c r="M2085" t="s">
        <v>6304</v>
      </c>
      <c r="N2085" t="s">
        <v>455</v>
      </c>
    </row>
    <row r="2086" spans="1:15" x14ac:dyDescent="0.3">
      <c r="A2086" t="s">
        <v>749</v>
      </c>
      <c r="B2086">
        <v>127</v>
      </c>
      <c r="C2086">
        <v>75597042</v>
      </c>
      <c r="D2086" t="s">
        <v>2798</v>
      </c>
      <c r="E2086" t="s">
        <v>10436</v>
      </c>
      <c r="F2086" t="s">
        <v>13</v>
      </c>
      <c r="G2086" t="s">
        <v>14</v>
      </c>
      <c r="H2086">
        <v>20000000</v>
      </c>
      <c r="I2086">
        <v>2002</v>
      </c>
      <c r="J2086">
        <v>7</v>
      </c>
      <c r="K2086" t="s">
        <v>1224</v>
      </c>
      <c r="L2086" t="s">
        <v>6304</v>
      </c>
      <c r="M2086" t="s">
        <v>8359</v>
      </c>
    </row>
    <row r="2087" spans="1:15" x14ac:dyDescent="0.3">
      <c r="A2087" t="s">
        <v>1828</v>
      </c>
      <c r="B2087">
        <v>110</v>
      </c>
      <c r="C2087">
        <v>90636983</v>
      </c>
      <c r="D2087" t="s">
        <v>2779</v>
      </c>
      <c r="E2087" t="s">
        <v>10437</v>
      </c>
      <c r="F2087" t="s">
        <v>13</v>
      </c>
      <c r="G2087" t="s">
        <v>14</v>
      </c>
      <c r="H2087">
        <v>22000000</v>
      </c>
      <c r="I2087">
        <v>2007</v>
      </c>
      <c r="J2087">
        <v>6.2</v>
      </c>
      <c r="K2087" t="s">
        <v>600</v>
      </c>
      <c r="L2087" t="s">
        <v>6304</v>
      </c>
      <c r="M2087" t="s">
        <v>8359</v>
      </c>
    </row>
    <row r="2088" spans="1:15" x14ac:dyDescent="0.3">
      <c r="A2088" t="s">
        <v>1327</v>
      </c>
      <c r="B2088">
        <v>135</v>
      </c>
      <c r="C2088">
        <v>70960517</v>
      </c>
      <c r="D2088" t="s">
        <v>80</v>
      </c>
      <c r="E2088" t="s">
        <v>10438</v>
      </c>
      <c r="F2088" t="s">
        <v>13</v>
      </c>
      <c r="G2088" t="s">
        <v>14</v>
      </c>
      <c r="H2088">
        <v>35000000</v>
      </c>
      <c r="I2088">
        <v>1995</v>
      </c>
      <c r="J2088">
        <v>7.5</v>
      </c>
      <c r="K2088" t="s">
        <v>1224</v>
      </c>
      <c r="L2088" t="s">
        <v>6856</v>
      </c>
    </row>
    <row r="2089" spans="1:15" x14ac:dyDescent="0.3">
      <c r="A2089" t="s">
        <v>2615</v>
      </c>
      <c r="B2089">
        <v>84</v>
      </c>
      <c r="C2089">
        <v>55762229</v>
      </c>
      <c r="D2089" t="s">
        <v>1948</v>
      </c>
      <c r="E2089" t="s">
        <v>10439</v>
      </c>
      <c r="F2089" t="s">
        <v>13</v>
      </c>
      <c r="G2089" t="s">
        <v>14</v>
      </c>
      <c r="H2089">
        <v>22000000</v>
      </c>
      <c r="I2089">
        <v>2001</v>
      </c>
      <c r="J2089">
        <v>4.8</v>
      </c>
      <c r="K2089" t="s">
        <v>600</v>
      </c>
      <c r="L2089" t="s">
        <v>4295</v>
      </c>
    </row>
    <row r="2090" spans="1:15" x14ac:dyDescent="0.3">
      <c r="A2090" t="s">
        <v>3100</v>
      </c>
      <c r="B2090">
        <v>240</v>
      </c>
      <c r="C2090" t="s">
        <v>8351</v>
      </c>
      <c r="D2090" t="s">
        <v>2113</v>
      </c>
      <c r="E2090" t="s">
        <v>10440</v>
      </c>
      <c r="F2090" t="s">
        <v>13</v>
      </c>
      <c r="G2090" t="s">
        <v>21</v>
      </c>
      <c r="H2090">
        <v>22000000</v>
      </c>
      <c r="I2090">
        <v>1982</v>
      </c>
      <c r="J2090">
        <v>8.1</v>
      </c>
      <c r="K2090" t="s">
        <v>4657</v>
      </c>
      <c r="L2090" t="s">
        <v>1224</v>
      </c>
      <c r="M2090" t="s">
        <v>7881</v>
      </c>
    </row>
    <row r="2091" spans="1:15" x14ac:dyDescent="0.3">
      <c r="A2091" t="s">
        <v>2682</v>
      </c>
      <c r="B2091">
        <v>122</v>
      </c>
      <c r="C2091">
        <v>54235441</v>
      </c>
      <c r="D2091" t="s">
        <v>912</v>
      </c>
      <c r="E2091" t="s">
        <v>10441</v>
      </c>
      <c r="F2091" t="s">
        <v>13</v>
      </c>
      <c r="G2091" t="s">
        <v>14</v>
      </c>
      <c r="H2091">
        <v>22000000</v>
      </c>
      <c r="I2091">
        <v>2014</v>
      </c>
      <c r="J2091">
        <v>7.3</v>
      </c>
      <c r="K2091" t="s">
        <v>600</v>
      </c>
      <c r="L2091" t="s">
        <v>1224</v>
      </c>
    </row>
    <row r="2092" spans="1:15" x14ac:dyDescent="0.3">
      <c r="A2092" t="s">
        <v>2365</v>
      </c>
      <c r="B2092">
        <v>114</v>
      </c>
      <c r="C2092">
        <v>50728000</v>
      </c>
      <c r="D2092" t="s">
        <v>401</v>
      </c>
      <c r="E2092" t="s">
        <v>10442</v>
      </c>
      <c r="F2092" t="s">
        <v>13</v>
      </c>
      <c r="G2092" t="s">
        <v>14</v>
      </c>
      <c r="H2092">
        <v>22000000</v>
      </c>
      <c r="I2092">
        <v>1995</v>
      </c>
      <c r="J2092">
        <v>5.8</v>
      </c>
      <c r="K2092" t="s">
        <v>476</v>
      </c>
      <c r="L2092" t="s">
        <v>8356</v>
      </c>
      <c r="M2092" t="s">
        <v>1224</v>
      </c>
      <c r="N2092" t="s">
        <v>8357</v>
      </c>
      <c r="O2092" t="s">
        <v>3630</v>
      </c>
    </row>
    <row r="2093" spans="1:15" x14ac:dyDescent="0.3">
      <c r="A2093" t="s">
        <v>3619</v>
      </c>
      <c r="B2093">
        <v>132</v>
      </c>
      <c r="C2093">
        <v>40270895</v>
      </c>
      <c r="D2093" t="s">
        <v>1224</v>
      </c>
      <c r="E2093" t="s">
        <v>10443</v>
      </c>
      <c r="F2093" t="s">
        <v>13</v>
      </c>
      <c r="G2093" t="s">
        <v>14</v>
      </c>
      <c r="H2093">
        <v>22000000</v>
      </c>
      <c r="I2093">
        <v>2001</v>
      </c>
      <c r="J2093">
        <v>7.6</v>
      </c>
      <c r="K2093" t="s">
        <v>1224</v>
      </c>
    </row>
    <row r="2094" spans="1:15" x14ac:dyDescent="0.3">
      <c r="A2094" t="s">
        <v>3621</v>
      </c>
      <c r="B2094">
        <v>170</v>
      </c>
      <c r="C2094">
        <v>59696176</v>
      </c>
      <c r="D2094" t="s">
        <v>2113</v>
      </c>
      <c r="E2094" t="s">
        <v>10444</v>
      </c>
      <c r="F2094" t="s">
        <v>13</v>
      </c>
      <c r="G2094" t="s">
        <v>14</v>
      </c>
      <c r="H2094">
        <v>22000000</v>
      </c>
      <c r="I2094">
        <v>2014</v>
      </c>
      <c r="J2094">
        <v>5.6</v>
      </c>
      <c r="K2094" t="s">
        <v>4657</v>
      </c>
      <c r="L2094" t="s">
        <v>1224</v>
      </c>
      <c r="M2094" t="s">
        <v>7881</v>
      </c>
    </row>
    <row r="2095" spans="1:15" x14ac:dyDescent="0.3">
      <c r="A2095" t="s">
        <v>580</v>
      </c>
      <c r="B2095">
        <v>133</v>
      </c>
      <c r="C2095">
        <v>51483949</v>
      </c>
      <c r="D2095" t="s">
        <v>488</v>
      </c>
      <c r="E2095" t="s">
        <v>10445</v>
      </c>
      <c r="F2095" t="s">
        <v>13</v>
      </c>
      <c r="G2095" t="s">
        <v>21</v>
      </c>
      <c r="H2095">
        <v>22000000</v>
      </c>
      <c r="I2095">
        <v>2003</v>
      </c>
      <c r="J2095">
        <v>7</v>
      </c>
      <c r="K2095" t="s">
        <v>476</v>
      </c>
      <c r="L2095" t="s">
        <v>455</v>
      </c>
      <c r="M2095" t="s">
        <v>3630</v>
      </c>
    </row>
    <row r="2096" spans="1:15" x14ac:dyDescent="0.3">
      <c r="A2096" t="s">
        <v>1267</v>
      </c>
      <c r="B2096">
        <v>112</v>
      </c>
      <c r="C2096">
        <v>36020063</v>
      </c>
      <c r="D2096" t="s">
        <v>1453</v>
      </c>
      <c r="E2096" t="s">
        <v>10446</v>
      </c>
      <c r="F2096" t="s">
        <v>13</v>
      </c>
      <c r="G2096" t="s">
        <v>14</v>
      </c>
      <c r="H2096">
        <v>22000000</v>
      </c>
      <c r="I2096">
        <v>2005</v>
      </c>
      <c r="J2096">
        <v>6.6</v>
      </c>
      <c r="K2096" t="s">
        <v>1224</v>
      </c>
      <c r="L2096" t="s">
        <v>3630</v>
      </c>
    </row>
    <row r="2097" spans="1:15" x14ac:dyDescent="0.3">
      <c r="A2097" t="s">
        <v>549</v>
      </c>
      <c r="B2097">
        <v>108</v>
      </c>
      <c r="C2097">
        <v>33313582</v>
      </c>
      <c r="D2097" t="s">
        <v>1890</v>
      </c>
      <c r="E2097" t="s">
        <v>10447</v>
      </c>
      <c r="F2097" t="s">
        <v>13</v>
      </c>
      <c r="G2097" t="s">
        <v>14</v>
      </c>
      <c r="H2097">
        <v>21000000</v>
      </c>
      <c r="I2097">
        <v>2009</v>
      </c>
      <c r="J2097">
        <v>6.5</v>
      </c>
      <c r="K2097" t="s">
        <v>600</v>
      </c>
      <c r="L2097" t="s">
        <v>8356</v>
      </c>
      <c r="M2097" t="s">
        <v>1224</v>
      </c>
      <c r="N2097" t="s">
        <v>3630</v>
      </c>
    </row>
    <row r="2098" spans="1:15" x14ac:dyDescent="0.3">
      <c r="A2098" t="s">
        <v>3100</v>
      </c>
      <c r="B2098">
        <v>115</v>
      </c>
      <c r="C2098">
        <v>25842000</v>
      </c>
      <c r="D2098" t="s">
        <v>2248</v>
      </c>
      <c r="E2098" t="s">
        <v>10448</v>
      </c>
      <c r="F2098" t="s">
        <v>13</v>
      </c>
      <c r="G2098" t="s">
        <v>21</v>
      </c>
      <c r="H2098">
        <v>22000000</v>
      </c>
      <c r="I2098">
        <v>1993</v>
      </c>
      <c r="J2098">
        <v>7.4</v>
      </c>
      <c r="K2098" t="s">
        <v>4657</v>
      </c>
      <c r="L2098" t="s">
        <v>1224</v>
      </c>
      <c r="M2098" t="s">
        <v>6856</v>
      </c>
    </row>
    <row r="2099" spans="1:15" x14ac:dyDescent="0.3">
      <c r="A2099" t="s">
        <v>3627</v>
      </c>
      <c r="B2099">
        <v>83</v>
      </c>
      <c r="C2099">
        <v>22264487</v>
      </c>
      <c r="D2099" t="s">
        <v>600</v>
      </c>
      <c r="E2099" t="s">
        <v>10449</v>
      </c>
      <c r="F2099" t="s">
        <v>13</v>
      </c>
      <c r="G2099" t="s">
        <v>14</v>
      </c>
      <c r="H2099">
        <v>22000000</v>
      </c>
      <c r="I2099">
        <v>2005</v>
      </c>
      <c r="J2099">
        <v>4.5999999999999996</v>
      </c>
      <c r="K2099" t="s">
        <v>600</v>
      </c>
    </row>
    <row r="2100" spans="1:15" x14ac:dyDescent="0.3">
      <c r="A2100" t="s">
        <v>2725</v>
      </c>
      <c r="B2100">
        <v>105</v>
      </c>
      <c r="C2100">
        <v>30659817</v>
      </c>
      <c r="D2100" t="s">
        <v>912</v>
      </c>
      <c r="E2100" t="s">
        <v>10450</v>
      </c>
      <c r="F2100" t="s">
        <v>13</v>
      </c>
      <c r="G2100" t="s">
        <v>14</v>
      </c>
      <c r="H2100">
        <v>26000000</v>
      </c>
      <c r="I2100">
        <v>2013</v>
      </c>
      <c r="J2100">
        <v>6.4</v>
      </c>
      <c r="K2100" t="s">
        <v>600</v>
      </c>
      <c r="L2100" t="s">
        <v>1224</v>
      </c>
    </row>
    <row r="2101" spans="1:15" x14ac:dyDescent="0.3">
      <c r="A2101" t="s">
        <v>2151</v>
      </c>
      <c r="B2101">
        <v>110</v>
      </c>
      <c r="C2101">
        <v>5773519</v>
      </c>
      <c r="D2101" t="s">
        <v>1141</v>
      </c>
      <c r="E2101" t="s">
        <v>9517</v>
      </c>
      <c r="F2101" t="s">
        <v>13</v>
      </c>
      <c r="G2101" t="s">
        <v>14</v>
      </c>
      <c r="H2101">
        <v>40000000</v>
      </c>
      <c r="I2101">
        <v>2015</v>
      </c>
      <c r="J2101">
        <v>6</v>
      </c>
      <c r="K2101" t="s">
        <v>1224</v>
      </c>
      <c r="L2101" t="s">
        <v>2271</v>
      </c>
      <c r="M2101" t="s">
        <v>4295</v>
      </c>
      <c r="N2101" t="s">
        <v>3630</v>
      </c>
    </row>
    <row r="2102" spans="1:15" x14ac:dyDescent="0.3">
      <c r="A2102" t="s">
        <v>2646</v>
      </c>
      <c r="B2102">
        <v>108</v>
      </c>
      <c r="C2102">
        <v>3108216</v>
      </c>
      <c r="D2102" t="s">
        <v>3630</v>
      </c>
      <c r="E2102" t="s">
        <v>10451</v>
      </c>
      <c r="F2102" t="s">
        <v>13</v>
      </c>
      <c r="G2102" t="s">
        <v>21</v>
      </c>
      <c r="H2102" t="s">
        <v>8351</v>
      </c>
      <c r="I2102">
        <v>2016</v>
      </c>
      <c r="J2102">
        <v>6.4</v>
      </c>
      <c r="K2102" t="s">
        <v>3630</v>
      </c>
    </row>
    <row r="2103" spans="1:15" x14ac:dyDescent="0.3">
      <c r="A2103" t="s">
        <v>794</v>
      </c>
      <c r="B2103">
        <v>96</v>
      </c>
      <c r="C2103">
        <v>19351569</v>
      </c>
      <c r="D2103" t="s">
        <v>1520</v>
      </c>
      <c r="E2103" t="s">
        <v>10452</v>
      </c>
      <c r="F2103" t="s">
        <v>13</v>
      </c>
      <c r="G2103" t="s">
        <v>14</v>
      </c>
      <c r="H2103">
        <v>22000000</v>
      </c>
      <c r="I2103">
        <v>2001</v>
      </c>
      <c r="J2103">
        <v>5.9</v>
      </c>
      <c r="K2103" t="s">
        <v>600</v>
      </c>
      <c r="L2103" t="s">
        <v>8356</v>
      </c>
      <c r="M2103" t="s">
        <v>6856</v>
      </c>
    </row>
    <row r="2104" spans="1:15" x14ac:dyDescent="0.3">
      <c r="A2104" t="s">
        <v>334</v>
      </c>
      <c r="B2104">
        <v>94</v>
      </c>
      <c r="C2104">
        <v>49002815</v>
      </c>
      <c r="D2104" t="s">
        <v>1095</v>
      </c>
      <c r="E2104" t="s">
        <v>10453</v>
      </c>
      <c r="F2104" t="s">
        <v>13</v>
      </c>
      <c r="G2104" t="s">
        <v>14</v>
      </c>
      <c r="H2104">
        <v>22000000</v>
      </c>
      <c r="I2104">
        <v>2012</v>
      </c>
      <c r="J2104">
        <v>6.4</v>
      </c>
      <c r="K2104" t="s">
        <v>600</v>
      </c>
      <c r="L2104" t="s">
        <v>6304</v>
      </c>
    </row>
    <row r="2105" spans="1:15" x14ac:dyDescent="0.3">
      <c r="A2105" t="s">
        <v>1805</v>
      </c>
      <c r="B2105">
        <v>142</v>
      </c>
      <c r="C2105">
        <v>19283782</v>
      </c>
      <c r="D2105" t="s">
        <v>1877</v>
      </c>
      <c r="E2105" t="s">
        <v>10454</v>
      </c>
      <c r="F2105" t="s">
        <v>13</v>
      </c>
      <c r="G2105" t="s">
        <v>14</v>
      </c>
      <c r="H2105">
        <v>22000000</v>
      </c>
      <c r="I2105">
        <v>1999</v>
      </c>
      <c r="J2105">
        <v>6.6</v>
      </c>
      <c r="K2105" t="s">
        <v>8356</v>
      </c>
      <c r="L2105" t="s">
        <v>1224</v>
      </c>
      <c r="M2105" t="s">
        <v>6856</v>
      </c>
      <c r="N2105" t="s">
        <v>3630</v>
      </c>
    </row>
    <row r="2106" spans="1:15" x14ac:dyDescent="0.3">
      <c r="A2106" t="s">
        <v>2519</v>
      </c>
      <c r="B2106">
        <v>104</v>
      </c>
      <c r="C2106">
        <v>30059386</v>
      </c>
      <c r="D2106" t="s">
        <v>600</v>
      </c>
      <c r="E2106" t="s">
        <v>10455</v>
      </c>
      <c r="F2106" t="s">
        <v>13</v>
      </c>
      <c r="G2106" t="s">
        <v>14</v>
      </c>
      <c r="H2106">
        <v>22000000</v>
      </c>
      <c r="I2106">
        <v>2001</v>
      </c>
      <c r="J2106">
        <v>6.9</v>
      </c>
      <c r="K2106" t="s">
        <v>600</v>
      </c>
    </row>
    <row r="2107" spans="1:15" x14ac:dyDescent="0.3">
      <c r="A2107" t="s">
        <v>105</v>
      </c>
      <c r="B2107">
        <v>136</v>
      </c>
      <c r="C2107">
        <v>35799026</v>
      </c>
      <c r="D2107" t="s">
        <v>602</v>
      </c>
      <c r="E2107" t="s">
        <v>8659</v>
      </c>
      <c r="F2107" t="s">
        <v>13</v>
      </c>
      <c r="G2107" t="s">
        <v>14</v>
      </c>
      <c r="H2107">
        <v>126000000</v>
      </c>
      <c r="I2107">
        <v>2005</v>
      </c>
      <c r="J2107">
        <v>6.9</v>
      </c>
      <c r="K2107" t="s">
        <v>476</v>
      </c>
      <c r="L2107" t="s">
        <v>340</v>
      </c>
      <c r="M2107" t="s">
        <v>6856</v>
      </c>
      <c r="N2107" t="s">
        <v>4295</v>
      </c>
      <c r="O2107" t="s">
        <v>3630</v>
      </c>
    </row>
    <row r="2108" spans="1:15" x14ac:dyDescent="0.3">
      <c r="A2108" t="s">
        <v>3636</v>
      </c>
      <c r="B2108">
        <v>106</v>
      </c>
      <c r="C2108">
        <v>17951431</v>
      </c>
      <c r="D2108" t="s">
        <v>780</v>
      </c>
      <c r="E2108" t="s">
        <v>10456</v>
      </c>
      <c r="F2108" t="s">
        <v>13</v>
      </c>
      <c r="G2108" t="s">
        <v>14</v>
      </c>
      <c r="H2108">
        <v>30000000</v>
      </c>
      <c r="I2108">
        <v>2001</v>
      </c>
      <c r="J2108">
        <v>5.8</v>
      </c>
      <c r="K2108" t="s">
        <v>8356</v>
      </c>
      <c r="L2108" t="s">
        <v>1224</v>
      </c>
      <c r="M2108" t="s">
        <v>8357</v>
      </c>
      <c r="N2108" t="s">
        <v>3630</v>
      </c>
    </row>
    <row r="2109" spans="1:15" x14ac:dyDescent="0.3">
      <c r="A2109" t="s">
        <v>2512</v>
      </c>
      <c r="B2109">
        <v>106</v>
      </c>
      <c r="C2109">
        <v>29997095</v>
      </c>
      <c r="D2109" t="s">
        <v>3638</v>
      </c>
      <c r="E2109" t="s">
        <v>10457</v>
      </c>
      <c r="F2109" t="s">
        <v>13</v>
      </c>
      <c r="G2109" t="s">
        <v>21</v>
      </c>
      <c r="H2109">
        <v>22000000</v>
      </c>
      <c r="I2109">
        <v>2016</v>
      </c>
      <c r="J2109">
        <v>6.4</v>
      </c>
      <c r="K2109" t="s">
        <v>600</v>
      </c>
      <c r="L2109" t="s">
        <v>8357</v>
      </c>
    </row>
    <row r="2110" spans="1:15" x14ac:dyDescent="0.3">
      <c r="A2110" t="s">
        <v>3640</v>
      </c>
      <c r="B2110">
        <v>98</v>
      </c>
      <c r="C2110">
        <v>14252830</v>
      </c>
      <c r="D2110" t="s">
        <v>2276</v>
      </c>
      <c r="E2110" t="s">
        <v>10458</v>
      </c>
      <c r="F2110" t="s">
        <v>13</v>
      </c>
      <c r="G2110" t="s">
        <v>100</v>
      </c>
      <c r="H2110">
        <v>22000000</v>
      </c>
      <c r="I2110">
        <v>2001</v>
      </c>
      <c r="J2110">
        <v>5.3</v>
      </c>
      <c r="K2110" t="s">
        <v>600</v>
      </c>
      <c r="L2110" t="s">
        <v>4189</v>
      </c>
    </row>
    <row r="2111" spans="1:15" x14ac:dyDescent="0.3">
      <c r="A2111" t="s">
        <v>1840</v>
      </c>
      <c r="B2111">
        <v>100</v>
      </c>
      <c r="C2111">
        <v>19783777</v>
      </c>
      <c r="D2111" t="s">
        <v>163</v>
      </c>
      <c r="E2111" t="s">
        <v>10459</v>
      </c>
      <c r="F2111" t="s">
        <v>13</v>
      </c>
      <c r="G2111" t="s">
        <v>14</v>
      </c>
      <c r="H2111">
        <v>22000000</v>
      </c>
      <c r="I2111">
        <v>2013</v>
      </c>
      <c r="J2111">
        <v>6.5</v>
      </c>
      <c r="K2111" t="s">
        <v>476</v>
      </c>
      <c r="L2111" t="s">
        <v>8356</v>
      </c>
      <c r="M2111" t="s">
        <v>1224</v>
      </c>
      <c r="N2111" t="s">
        <v>3630</v>
      </c>
    </row>
    <row r="2112" spans="1:15" x14ac:dyDescent="0.3">
      <c r="A2112" t="s">
        <v>3643</v>
      </c>
      <c r="B2112">
        <v>95</v>
      </c>
      <c r="C2112">
        <v>13555988</v>
      </c>
      <c r="D2112" t="s">
        <v>282</v>
      </c>
      <c r="E2112" t="s">
        <v>10460</v>
      </c>
      <c r="F2112" t="s">
        <v>13</v>
      </c>
      <c r="G2112" t="s">
        <v>275</v>
      </c>
      <c r="H2112">
        <v>22000000</v>
      </c>
      <c r="I2112">
        <v>2000</v>
      </c>
      <c r="J2112">
        <v>5.7</v>
      </c>
      <c r="K2112" t="s">
        <v>340</v>
      </c>
      <c r="L2112" t="s">
        <v>600</v>
      </c>
      <c r="M2112" t="s">
        <v>6304</v>
      </c>
      <c r="N2112" t="s">
        <v>455</v>
      </c>
    </row>
    <row r="2113" spans="1:15" x14ac:dyDescent="0.3">
      <c r="A2113" t="s">
        <v>1484</v>
      </c>
      <c r="B2113">
        <v>107</v>
      </c>
      <c r="C2113">
        <v>12784713</v>
      </c>
      <c r="D2113" t="s">
        <v>600</v>
      </c>
      <c r="E2113" t="s">
        <v>10461</v>
      </c>
      <c r="F2113" t="s">
        <v>13</v>
      </c>
      <c r="G2113" t="s">
        <v>14</v>
      </c>
      <c r="H2113">
        <v>22000000</v>
      </c>
      <c r="I2113">
        <v>2004</v>
      </c>
      <c r="J2113">
        <v>6.7</v>
      </c>
      <c r="K2113" t="s">
        <v>600</v>
      </c>
    </row>
    <row r="2114" spans="1:15" x14ac:dyDescent="0.3">
      <c r="A2114" t="s">
        <v>3646</v>
      </c>
      <c r="B2114">
        <v>104</v>
      </c>
      <c r="C2114">
        <v>10696210</v>
      </c>
      <c r="D2114" t="s">
        <v>502</v>
      </c>
      <c r="E2114" t="s">
        <v>10462</v>
      </c>
      <c r="F2114" t="s">
        <v>13</v>
      </c>
      <c r="G2114" t="s">
        <v>14</v>
      </c>
      <c r="H2114">
        <v>23500000</v>
      </c>
      <c r="I2114">
        <v>1993</v>
      </c>
      <c r="J2114">
        <v>3.9</v>
      </c>
      <c r="K2114" t="s">
        <v>476</v>
      </c>
      <c r="L2114" t="s">
        <v>8356</v>
      </c>
      <c r="M2114" t="s">
        <v>4295</v>
      </c>
      <c r="N2114" t="s">
        <v>3630</v>
      </c>
    </row>
    <row r="2115" spans="1:15" x14ac:dyDescent="0.3">
      <c r="A2115" t="s">
        <v>3648</v>
      </c>
      <c r="B2115">
        <v>104</v>
      </c>
      <c r="C2115">
        <v>5974653</v>
      </c>
      <c r="D2115" t="s">
        <v>98</v>
      </c>
      <c r="E2115" t="s">
        <v>10463</v>
      </c>
      <c r="F2115" t="s">
        <v>13</v>
      </c>
      <c r="G2115" t="s">
        <v>14</v>
      </c>
      <c r="H2115">
        <v>22000000</v>
      </c>
      <c r="I2115">
        <v>2001</v>
      </c>
      <c r="J2115">
        <v>4.0999999999999996</v>
      </c>
      <c r="K2115" t="s">
        <v>476</v>
      </c>
      <c r="L2115" t="s">
        <v>340</v>
      </c>
      <c r="M2115" t="s">
        <v>455</v>
      </c>
      <c r="N2115" t="s">
        <v>4295</v>
      </c>
      <c r="O2115" t="s">
        <v>3630</v>
      </c>
    </row>
    <row r="2116" spans="1:15" x14ac:dyDescent="0.3">
      <c r="A2116" t="s">
        <v>3650</v>
      </c>
      <c r="B2116">
        <v>143</v>
      </c>
      <c r="C2116">
        <v>5000000</v>
      </c>
      <c r="D2116" t="s">
        <v>3651</v>
      </c>
      <c r="E2116" t="s">
        <v>10464</v>
      </c>
      <c r="F2116" t="s">
        <v>13</v>
      </c>
      <c r="G2116" t="s">
        <v>14</v>
      </c>
      <c r="H2116">
        <v>25000000</v>
      </c>
      <c r="I2116">
        <v>1970</v>
      </c>
      <c r="J2116">
        <v>6.2</v>
      </c>
      <c r="K2116" t="s">
        <v>600</v>
      </c>
      <c r="L2116" t="s">
        <v>1224</v>
      </c>
      <c r="M2116" t="s">
        <v>6060</v>
      </c>
      <c r="N2116" t="s">
        <v>6856</v>
      </c>
      <c r="O2116" t="s">
        <v>8358</v>
      </c>
    </row>
    <row r="2117" spans="1:15" x14ac:dyDescent="0.3">
      <c r="A2117" t="s">
        <v>2636</v>
      </c>
      <c r="B2117">
        <v>77</v>
      </c>
      <c r="C2117">
        <v>9694105</v>
      </c>
      <c r="D2117" t="s">
        <v>980</v>
      </c>
      <c r="E2117" t="s">
        <v>10465</v>
      </c>
      <c r="F2117" t="s">
        <v>13</v>
      </c>
      <c r="G2117" t="s">
        <v>14</v>
      </c>
      <c r="H2117">
        <v>22000000</v>
      </c>
      <c r="I2117">
        <v>1999</v>
      </c>
      <c r="J2117">
        <v>3.8</v>
      </c>
      <c r="K2117" t="s">
        <v>600</v>
      </c>
      <c r="L2117" t="s">
        <v>6304</v>
      </c>
      <c r="M2117" t="s">
        <v>6856</v>
      </c>
    </row>
    <row r="2118" spans="1:15" x14ac:dyDescent="0.3">
      <c r="A2118" t="s">
        <v>3173</v>
      </c>
      <c r="B2118">
        <v>96</v>
      </c>
      <c r="C2118">
        <v>16027866</v>
      </c>
      <c r="D2118" t="s">
        <v>123</v>
      </c>
      <c r="E2118" t="s">
        <v>10466</v>
      </c>
      <c r="F2118" t="s">
        <v>13</v>
      </c>
      <c r="G2118" t="s">
        <v>525</v>
      </c>
      <c r="H2118">
        <v>25000000</v>
      </c>
      <c r="I2118">
        <v>2015</v>
      </c>
      <c r="J2118">
        <v>5.0999999999999996</v>
      </c>
      <c r="K2118" t="s">
        <v>476</v>
      </c>
      <c r="L2118" t="s">
        <v>8356</v>
      </c>
      <c r="M2118" t="s">
        <v>3630</v>
      </c>
    </row>
    <row r="2119" spans="1:15" x14ac:dyDescent="0.3">
      <c r="A2119" t="s">
        <v>3655</v>
      </c>
      <c r="B2119">
        <v>114</v>
      </c>
      <c r="C2119">
        <v>4829497</v>
      </c>
      <c r="D2119" t="s">
        <v>80</v>
      </c>
      <c r="E2119" t="s">
        <v>10467</v>
      </c>
      <c r="F2119" t="s">
        <v>13</v>
      </c>
      <c r="G2119" t="s">
        <v>21</v>
      </c>
      <c r="H2119" t="s">
        <v>8351</v>
      </c>
      <c r="I2119">
        <v>2004</v>
      </c>
      <c r="J2119">
        <v>6.4</v>
      </c>
      <c r="K2119" t="s">
        <v>1224</v>
      </c>
      <c r="L2119" t="s">
        <v>6856</v>
      </c>
    </row>
    <row r="2120" spans="1:15" x14ac:dyDescent="0.3">
      <c r="A2120" t="s">
        <v>468</v>
      </c>
      <c r="B2120">
        <v>145</v>
      </c>
      <c r="C2120">
        <v>4398392</v>
      </c>
      <c r="D2120" t="s">
        <v>2678</v>
      </c>
      <c r="E2120" t="s">
        <v>10468</v>
      </c>
      <c r="F2120" t="s">
        <v>3658</v>
      </c>
      <c r="G2120" t="s">
        <v>3659</v>
      </c>
      <c r="H2120">
        <v>21000000</v>
      </c>
      <c r="I2120">
        <v>2006</v>
      </c>
      <c r="J2120">
        <v>7.8</v>
      </c>
      <c r="K2120" t="s">
        <v>1224</v>
      </c>
      <c r="L2120" t="s">
        <v>3630</v>
      </c>
      <c r="M2120" t="s">
        <v>8358</v>
      </c>
    </row>
    <row r="2121" spans="1:15" x14ac:dyDescent="0.3">
      <c r="A2121" t="s">
        <v>3660</v>
      </c>
      <c r="B2121">
        <v>116</v>
      </c>
      <c r="C2121">
        <v>1050445</v>
      </c>
      <c r="D2121" t="s">
        <v>3661</v>
      </c>
      <c r="E2121" t="s">
        <v>10469</v>
      </c>
      <c r="F2121" t="s">
        <v>524</v>
      </c>
      <c r="G2121" t="s">
        <v>525</v>
      </c>
      <c r="H2121">
        <v>22000000</v>
      </c>
      <c r="I2121">
        <v>2005</v>
      </c>
      <c r="J2121">
        <v>7.8</v>
      </c>
      <c r="K2121" t="s">
        <v>1224</v>
      </c>
      <c r="L2121" t="s">
        <v>7881</v>
      </c>
      <c r="M2121" t="s">
        <v>4189</v>
      </c>
      <c r="N2121" t="s">
        <v>6856</v>
      </c>
      <c r="O2121" t="s">
        <v>8358</v>
      </c>
    </row>
    <row r="2122" spans="1:15" x14ac:dyDescent="0.3">
      <c r="A2122" t="s">
        <v>3663</v>
      </c>
      <c r="B2122">
        <v>100</v>
      </c>
      <c r="C2122">
        <v>13746550</v>
      </c>
      <c r="D2122" t="s">
        <v>510</v>
      </c>
      <c r="E2122" t="s">
        <v>10470</v>
      </c>
      <c r="F2122" t="s">
        <v>13</v>
      </c>
      <c r="G2122" t="s">
        <v>14</v>
      </c>
      <c r="H2122">
        <v>2000000</v>
      </c>
      <c r="I2122">
        <v>2012</v>
      </c>
      <c r="J2122">
        <v>6.1</v>
      </c>
      <c r="K2122" t="s">
        <v>476</v>
      </c>
      <c r="L2122" t="s">
        <v>600</v>
      </c>
      <c r="M2122" t="s">
        <v>6856</v>
      </c>
    </row>
    <row r="2123" spans="1:15" x14ac:dyDescent="0.3">
      <c r="A2123" t="s">
        <v>3188</v>
      </c>
      <c r="B2123">
        <v>104</v>
      </c>
      <c r="C2123">
        <v>20668843</v>
      </c>
      <c r="D2123" t="s">
        <v>2122</v>
      </c>
      <c r="E2123" t="s">
        <v>10471</v>
      </c>
      <c r="F2123" t="s">
        <v>13</v>
      </c>
      <c r="G2123" t="s">
        <v>14</v>
      </c>
      <c r="H2123">
        <v>22000000</v>
      </c>
      <c r="I2123">
        <v>2008</v>
      </c>
      <c r="J2123">
        <v>5.8</v>
      </c>
      <c r="K2123" t="s">
        <v>600</v>
      </c>
      <c r="L2123" t="s">
        <v>8356</v>
      </c>
      <c r="M2123" t="s">
        <v>3630</v>
      </c>
    </row>
    <row r="2124" spans="1:15" x14ac:dyDescent="0.3">
      <c r="A2124" t="s">
        <v>3666</v>
      </c>
      <c r="B2124">
        <v>92</v>
      </c>
      <c r="C2124">
        <v>2963012</v>
      </c>
      <c r="D2124" t="s">
        <v>701</v>
      </c>
      <c r="E2124" t="s">
        <v>10472</v>
      </c>
      <c r="F2124" t="s">
        <v>13</v>
      </c>
      <c r="G2124" t="s">
        <v>21</v>
      </c>
      <c r="H2124">
        <v>22000000</v>
      </c>
      <c r="I2124">
        <v>2014</v>
      </c>
      <c r="J2124">
        <v>6.3</v>
      </c>
      <c r="K2124" t="s">
        <v>1224</v>
      </c>
      <c r="L2124" t="s">
        <v>8357</v>
      </c>
      <c r="M2124" t="s">
        <v>3630</v>
      </c>
    </row>
    <row r="2125" spans="1:15" x14ac:dyDescent="0.3">
      <c r="A2125" t="s">
        <v>1684</v>
      </c>
      <c r="B2125">
        <v>92</v>
      </c>
      <c r="C2125" t="s">
        <v>8351</v>
      </c>
      <c r="D2125" t="s">
        <v>663</v>
      </c>
      <c r="E2125" t="s">
        <v>10473</v>
      </c>
      <c r="F2125" t="s">
        <v>13</v>
      </c>
      <c r="G2125" t="s">
        <v>14</v>
      </c>
      <c r="H2125">
        <v>12000000</v>
      </c>
      <c r="I2125">
        <v>1977</v>
      </c>
      <c r="J2125">
        <v>7.7</v>
      </c>
      <c r="K2125" t="s">
        <v>340</v>
      </c>
      <c r="L2125" t="s">
        <v>1224</v>
      </c>
      <c r="M2125" t="s">
        <v>3630</v>
      </c>
    </row>
    <row r="2126" spans="1:15" x14ac:dyDescent="0.3">
      <c r="A2126" t="s">
        <v>3669</v>
      </c>
      <c r="B2126">
        <v>105</v>
      </c>
      <c r="C2126">
        <v>1796024</v>
      </c>
      <c r="D2126" t="s">
        <v>1453</v>
      </c>
      <c r="E2126" t="s">
        <v>10474</v>
      </c>
      <c r="F2126" t="s">
        <v>13</v>
      </c>
      <c r="G2126" t="s">
        <v>14</v>
      </c>
      <c r="H2126">
        <v>22000000</v>
      </c>
      <c r="I2126">
        <v>2010</v>
      </c>
      <c r="J2126">
        <v>5.4</v>
      </c>
      <c r="K2126" t="s">
        <v>1224</v>
      </c>
      <c r="L2126" t="s">
        <v>3630</v>
      </c>
    </row>
    <row r="2127" spans="1:15" x14ac:dyDescent="0.3">
      <c r="A2127" t="s">
        <v>3064</v>
      </c>
      <c r="B2127">
        <v>120</v>
      </c>
      <c r="C2127">
        <v>634277</v>
      </c>
      <c r="D2127" t="s">
        <v>3671</v>
      </c>
      <c r="E2127" t="s">
        <v>10475</v>
      </c>
      <c r="F2127" t="s">
        <v>524</v>
      </c>
      <c r="G2127" t="s">
        <v>525</v>
      </c>
      <c r="H2127">
        <v>16000000</v>
      </c>
      <c r="I2127">
        <v>2007</v>
      </c>
      <c r="J2127">
        <v>7.3</v>
      </c>
      <c r="K2127" t="s">
        <v>600</v>
      </c>
      <c r="L2127" t="s">
        <v>7881</v>
      </c>
    </row>
    <row r="2128" spans="1:15" x14ac:dyDescent="0.3">
      <c r="A2128" t="s">
        <v>1738</v>
      </c>
      <c r="B2128">
        <v>116</v>
      </c>
      <c r="C2128">
        <v>11326836</v>
      </c>
      <c r="D2128" t="s">
        <v>773</v>
      </c>
      <c r="E2128" t="s">
        <v>10476</v>
      </c>
      <c r="F2128" t="s">
        <v>13</v>
      </c>
      <c r="G2128" t="s">
        <v>14</v>
      </c>
      <c r="H2128">
        <v>22000000</v>
      </c>
      <c r="I2128">
        <v>2013</v>
      </c>
      <c r="J2128">
        <v>6.8</v>
      </c>
      <c r="K2128" t="s">
        <v>8356</v>
      </c>
      <c r="L2128" t="s">
        <v>1224</v>
      </c>
      <c r="M2128" t="s">
        <v>3630</v>
      </c>
    </row>
    <row r="2129" spans="1:16" x14ac:dyDescent="0.3">
      <c r="A2129" t="s">
        <v>473</v>
      </c>
      <c r="B2129">
        <v>119</v>
      </c>
      <c r="C2129">
        <v>49024969</v>
      </c>
      <c r="D2129" t="s">
        <v>780</v>
      </c>
      <c r="E2129" t="s">
        <v>10477</v>
      </c>
      <c r="F2129" t="s">
        <v>13</v>
      </c>
      <c r="G2129" t="s">
        <v>14</v>
      </c>
      <c r="H2129">
        <v>25000000</v>
      </c>
      <c r="I2129">
        <v>2007</v>
      </c>
      <c r="J2129">
        <v>7.3</v>
      </c>
      <c r="K2129" t="s">
        <v>8356</v>
      </c>
      <c r="L2129" t="s">
        <v>1224</v>
      </c>
      <c r="M2129" t="s">
        <v>8357</v>
      </c>
      <c r="N2129" t="s">
        <v>3630</v>
      </c>
    </row>
    <row r="2130" spans="1:16" x14ac:dyDescent="0.3">
      <c r="A2130" t="s">
        <v>892</v>
      </c>
      <c r="B2130">
        <v>101</v>
      </c>
      <c r="C2130">
        <v>22294341</v>
      </c>
      <c r="D2130" t="s">
        <v>1504</v>
      </c>
      <c r="E2130" t="s">
        <v>10478</v>
      </c>
      <c r="F2130" t="s">
        <v>13</v>
      </c>
      <c r="G2130" t="s">
        <v>14</v>
      </c>
      <c r="H2130">
        <v>21500000</v>
      </c>
      <c r="I2130">
        <v>1996</v>
      </c>
      <c r="J2130">
        <v>6.5</v>
      </c>
      <c r="K2130" t="s">
        <v>340</v>
      </c>
      <c r="L2130" t="s">
        <v>600</v>
      </c>
    </row>
    <row r="2131" spans="1:16" x14ac:dyDescent="0.3">
      <c r="A2131" t="s">
        <v>2178</v>
      </c>
      <c r="B2131">
        <v>117</v>
      </c>
      <c r="C2131">
        <v>24362501</v>
      </c>
      <c r="D2131" t="s">
        <v>773</v>
      </c>
      <c r="E2131" t="s">
        <v>10479</v>
      </c>
      <c r="F2131" t="s">
        <v>13</v>
      </c>
      <c r="G2131" t="s">
        <v>14</v>
      </c>
      <c r="H2131">
        <v>21500000</v>
      </c>
      <c r="I2131">
        <v>1999</v>
      </c>
      <c r="J2131">
        <v>7.2</v>
      </c>
      <c r="K2131" t="s">
        <v>8356</v>
      </c>
      <c r="L2131" t="s">
        <v>1224</v>
      </c>
      <c r="M2131" t="s">
        <v>3630</v>
      </c>
    </row>
    <row r="2132" spans="1:16" x14ac:dyDescent="0.3">
      <c r="A2132" t="s">
        <v>3677</v>
      </c>
      <c r="B2132">
        <v>106</v>
      </c>
      <c r="C2132" t="s">
        <v>8351</v>
      </c>
      <c r="D2132" t="s">
        <v>3678</v>
      </c>
      <c r="E2132" t="s">
        <v>10480</v>
      </c>
      <c r="F2132" t="s">
        <v>999</v>
      </c>
      <c r="G2132" t="s">
        <v>1284</v>
      </c>
      <c r="H2132">
        <v>22000000</v>
      </c>
      <c r="I2132">
        <v>2013</v>
      </c>
      <c r="J2132">
        <v>6.7</v>
      </c>
      <c r="K2132" t="s">
        <v>340</v>
      </c>
      <c r="L2132" t="s">
        <v>4022</v>
      </c>
      <c r="M2132" t="s">
        <v>6304</v>
      </c>
      <c r="N2132" t="s">
        <v>8359</v>
      </c>
    </row>
    <row r="2133" spans="1:16" x14ac:dyDescent="0.3">
      <c r="A2133" t="s">
        <v>1428</v>
      </c>
      <c r="B2133">
        <v>112</v>
      </c>
      <c r="C2133">
        <v>16684352</v>
      </c>
      <c r="D2133" t="s">
        <v>606</v>
      </c>
      <c r="E2133" t="s">
        <v>10481</v>
      </c>
      <c r="F2133" t="s">
        <v>13</v>
      </c>
      <c r="G2133" t="s">
        <v>14</v>
      </c>
      <c r="H2133">
        <v>17000000</v>
      </c>
      <c r="I2133">
        <v>2012</v>
      </c>
      <c r="J2133">
        <v>6.3</v>
      </c>
      <c r="K2133" t="s">
        <v>600</v>
      </c>
      <c r="L2133" t="s">
        <v>6856</v>
      </c>
    </row>
    <row r="2134" spans="1:16" x14ac:dyDescent="0.3">
      <c r="A2134" t="s">
        <v>1327</v>
      </c>
      <c r="B2134">
        <v>136</v>
      </c>
      <c r="C2134">
        <v>46700000</v>
      </c>
      <c r="D2134" t="s">
        <v>19</v>
      </c>
      <c r="E2134" t="s">
        <v>10482</v>
      </c>
      <c r="F2134" t="s">
        <v>13</v>
      </c>
      <c r="G2134" t="s">
        <v>14</v>
      </c>
      <c r="H2134">
        <v>21000000</v>
      </c>
      <c r="I2134">
        <v>1982</v>
      </c>
      <c r="J2134">
        <v>5.9</v>
      </c>
      <c r="K2134" t="s">
        <v>476</v>
      </c>
      <c r="L2134" t="s">
        <v>340</v>
      </c>
      <c r="M2134" t="s">
        <v>3630</v>
      </c>
    </row>
    <row r="2135" spans="1:16" x14ac:dyDescent="0.3">
      <c r="A2135" t="s">
        <v>3682</v>
      </c>
      <c r="B2135">
        <v>81</v>
      </c>
      <c r="C2135">
        <v>52008288</v>
      </c>
      <c r="D2135" t="s">
        <v>3683</v>
      </c>
      <c r="E2135" t="s">
        <v>10483</v>
      </c>
      <c r="F2135" t="s">
        <v>13</v>
      </c>
      <c r="G2135" t="s">
        <v>14</v>
      </c>
      <c r="H2135">
        <v>21000000</v>
      </c>
      <c r="I2135">
        <v>1999</v>
      </c>
      <c r="J2135">
        <v>7.8</v>
      </c>
      <c r="K2135" t="s">
        <v>4022</v>
      </c>
      <c r="L2135" t="s">
        <v>600</v>
      </c>
      <c r="M2135" t="s">
        <v>455</v>
      </c>
      <c r="N2135" t="s">
        <v>6060</v>
      </c>
    </row>
    <row r="2136" spans="1:16" x14ac:dyDescent="0.3">
      <c r="A2136" t="s">
        <v>714</v>
      </c>
      <c r="B2136">
        <v>87</v>
      </c>
      <c r="C2136">
        <v>8579684</v>
      </c>
      <c r="D2136" t="s">
        <v>600</v>
      </c>
      <c r="E2136" t="s">
        <v>10484</v>
      </c>
      <c r="F2136" t="s">
        <v>13</v>
      </c>
      <c r="G2136" t="s">
        <v>14</v>
      </c>
      <c r="H2136">
        <v>9000000</v>
      </c>
      <c r="I2136">
        <v>2007</v>
      </c>
      <c r="J2136">
        <v>7.4</v>
      </c>
      <c r="K2136" t="s">
        <v>600</v>
      </c>
    </row>
    <row r="2137" spans="1:16" x14ac:dyDescent="0.3">
      <c r="A2137" t="s">
        <v>3686</v>
      </c>
      <c r="B2137">
        <v>96</v>
      </c>
      <c r="C2137">
        <v>42660000</v>
      </c>
      <c r="D2137" t="s">
        <v>63</v>
      </c>
      <c r="E2137" t="s">
        <v>10485</v>
      </c>
      <c r="F2137" t="s">
        <v>13</v>
      </c>
      <c r="G2137" t="s">
        <v>14</v>
      </c>
      <c r="H2137">
        <v>17000000</v>
      </c>
      <c r="I2137">
        <v>1993</v>
      </c>
      <c r="J2137">
        <v>4.8</v>
      </c>
      <c r="K2137" t="s">
        <v>476</v>
      </c>
      <c r="L2137" t="s">
        <v>340</v>
      </c>
      <c r="M2137" t="s">
        <v>600</v>
      </c>
      <c r="N2137" t="s">
        <v>6304</v>
      </c>
      <c r="O2137" t="s">
        <v>455</v>
      </c>
      <c r="P2137" t="s">
        <v>4295</v>
      </c>
    </row>
    <row r="2138" spans="1:16" x14ac:dyDescent="0.3">
      <c r="A2138" t="s">
        <v>1461</v>
      </c>
      <c r="B2138">
        <v>106</v>
      </c>
      <c r="C2138">
        <v>40219708</v>
      </c>
      <c r="D2138" t="s">
        <v>1356</v>
      </c>
      <c r="E2138" t="s">
        <v>10486</v>
      </c>
      <c r="F2138" t="s">
        <v>13</v>
      </c>
      <c r="G2138" t="s">
        <v>14</v>
      </c>
      <c r="H2138">
        <v>21000000</v>
      </c>
      <c r="I2138">
        <v>2001</v>
      </c>
      <c r="J2138">
        <v>6.3</v>
      </c>
      <c r="K2138" t="s">
        <v>1224</v>
      </c>
      <c r="L2138" t="s">
        <v>8359</v>
      </c>
    </row>
    <row r="2139" spans="1:16" x14ac:dyDescent="0.3">
      <c r="A2139" t="s">
        <v>1484</v>
      </c>
      <c r="B2139">
        <v>122</v>
      </c>
      <c r="C2139">
        <v>132088910</v>
      </c>
      <c r="D2139" t="s">
        <v>507</v>
      </c>
      <c r="E2139" t="s">
        <v>10487</v>
      </c>
      <c r="F2139" t="s">
        <v>13</v>
      </c>
      <c r="G2139" t="s">
        <v>14</v>
      </c>
      <c r="H2139">
        <v>21000000</v>
      </c>
      <c r="I2139">
        <v>2012</v>
      </c>
      <c r="J2139">
        <v>7.8</v>
      </c>
      <c r="K2139" t="s">
        <v>600</v>
      </c>
      <c r="L2139" t="s">
        <v>1224</v>
      </c>
      <c r="M2139" t="s">
        <v>6856</v>
      </c>
    </row>
    <row r="2140" spans="1:16" x14ac:dyDescent="0.3">
      <c r="A2140" t="s">
        <v>1940</v>
      </c>
      <c r="B2140">
        <v>123</v>
      </c>
      <c r="C2140">
        <v>36581633</v>
      </c>
      <c r="D2140" t="s">
        <v>621</v>
      </c>
      <c r="E2140" t="s">
        <v>10488</v>
      </c>
      <c r="F2140" t="s">
        <v>13</v>
      </c>
      <c r="G2140" t="s">
        <v>275</v>
      </c>
      <c r="H2140">
        <v>21000000</v>
      </c>
      <c r="I2140">
        <v>2007</v>
      </c>
      <c r="J2140">
        <v>7.5</v>
      </c>
      <c r="K2140" t="s">
        <v>4657</v>
      </c>
      <c r="L2140" t="s">
        <v>8356</v>
      </c>
      <c r="M2140" t="s">
        <v>1224</v>
      </c>
    </row>
    <row r="2141" spans="1:16" x14ac:dyDescent="0.3">
      <c r="A2141" t="s">
        <v>3329</v>
      </c>
      <c r="B2141">
        <v>133</v>
      </c>
      <c r="C2141">
        <v>37721949</v>
      </c>
      <c r="D2141" t="s">
        <v>1224</v>
      </c>
      <c r="E2141" t="s">
        <v>10489</v>
      </c>
      <c r="F2141" t="s">
        <v>13</v>
      </c>
      <c r="G2141" t="s">
        <v>14</v>
      </c>
      <c r="H2141" t="s">
        <v>8351</v>
      </c>
      <c r="I2141">
        <v>2010</v>
      </c>
      <c r="J2141">
        <v>6</v>
      </c>
      <c r="K2141" t="s">
        <v>1224</v>
      </c>
    </row>
    <row r="2142" spans="1:16" x14ac:dyDescent="0.3">
      <c r="A2142" t="s">
        <v>399</v>
      </c>
      <c r="B2142">
        <v>92</v>
      </c>
      <c r="C2142">
        <v>25296447</v>
      </c>
      <c r="D2142" t="s">
        <v>123</v>
      </c>
      <c r="E2142" t="s">
        <v>10490</v>
      </c>
      <c r="F2142" t="s">
        <v>13</v>
      </c>
      <c r="G2142" t="s">
        <v>525</v>
      </c>
      <c r="H2142">
        <v>21000000</v>
      </c>
      <c r="I2142">
        <v>2002</v>
      </c>
      <c r="J2142">
        <v>6.8</v>
      </c>
      <c r="K2142" t="s">
        <v>476</v>
      </c>
      <c r="L2142" t="s">
        <v>8356</v>
      </c>
      <c r="M2142" t="s">
        <v>3630</v>
      </c>
    </row>
    <row r="2143" spans="1:16" x14ac:dyDescent="0.3">
      <c r="A2143" t="s">
        <v>3168</v>
      </c>
      <c r="B2143">
        <v>110</v>
      </c>
      <c r="C2143">
        <v>24848292</v>
      </c>
      <c r="D2143" t="s">
        <v>1174</v>
      </c>
      <c r="E2143" t="s">
        <v>10491</v>
      </c>
      <c r="F2143" t="s">
        <v>13</v>
      </c>
      <c r="G2143" t="s">
        <v>14</v>
      </c>
      <c r="H2143">
        <v>20000000</v>
      </c>
      <c r="I2143">
        <v>2008</v>
      </c>
      <c r="J2143">
        <v>6.6</v>
      </c>
      <c r="K2143" t="s">
        <v>476</v>
      </c>
      <c r="L2143" t="s">
        <v>1224</v>
      </c>
      <c r="M2143" t="s">
        <v>8359</v>
      </c>
    </row>
    <row r="2144" spans="1:16" x14ac:dyDescent="0.3">
      <c r="A2144" t="s">
        <v>3694</v>
      </c>
      <c r="B2144">
        <v>104</v>
      </c>
      <c r="C2144">
        <v>17757087</v>
      </c>
      <c r="D2144" t="s">
        <v>1546</v>
      </c>
      <c r="E2144" t="s">
        <v>10492</v>
      </c>
      <c r="F2144" t="s">
        <v>13</v>
      </c>
      <c r="G2144" t="s">
        <v>14</v>
      </c>
      <c r="H2144">
        <v>21000000</v>
      </c>
      <c r="I2144">
        <v>1999</v>
      </c>
      <c r="J2144">
        <v>4.5999999999999996</v>
      </c>
      <c r="K2144" t="s">
        <v>2271</v>
      </c>
      <c r="L2144" t="s">
        <v>4295</v>
      </c>
      <c r="M2144" t="s">
        <v>3630</v>
      </c>
    </row>
    <row r="2145" spans="1:14" x14ac:dyDescent="0.3">
      <c r="A2145" t="s">
        <v>8351</v>
      </c>
      <c r="B2145">
        <v>60</v>
      </c>
      <c r="C2145" t="s">
        <v>8351</v>
      </c>
      <c r="D2145" t="s">
        <v>3696</v>
      </c>
      <c r="E2145" t="s">
        <v>10493</v>
      </c>
      <c r="F2145" t="s">
        <v>13</v>
      </c>
      <c r="G2145" t="s">
        <v>14</v>
      </c>
      <c r="H2145">
        <v>3000000</v>
      </c>
      <c r="I2145" t="s">
        <v>8351</v>
      </c>
      <c r="J2145">
        <v>2.9</v>
      </c>
      <c r="K2145" t="s">
        <v>8361</v>
      </c>
      <c r="L2145" t="s">
        <v>8362</v>
      </c>
      <c r="M2145" t="s">
        <v>6856</v>
      </c>
    </row>
    <row r="2146" spans="1:14" x14ac:dyDescent="0.3">
      <c r="A2146" t="s">
        <v>18</v>
      </c>
      <c r="B2146">
        <v>98</v>
      </c>
      <c r="C2146">
        <v>9430988</v>
      </c>
      <c r="D2146" t="s">
        <v>507</v>
      </c>
      <c r="E2146" t="s">
        <v>10494</v>
      </c>
      <c r="F2146" t="s">
        <v>13</v>
      </c>
      <c r="G2146" t="s">
        <v>14</v>
      </c>
      <c r="H2146">
        <v>17000000</v>
      </c>
      <c r="I2146">
        <v>2009</v>
      </c>
      <c r="J2146">
        <v>7.1</v>
      </c>
      <c r="K2146" t="s">
        <v>600</v>
      </c>
      <c r="L2146" t="s">
        <v>1224</v>
      </c>
      <c r="M2146" t="s">
        <v>6856</v>
      </c>
    </row>
    <row r="2147" spans="1:14" x14ac:dyDescent="0.3">
      <c r="A2147" t="s">
        <v>3699</v>
      </c>
      <c r="B2147">
        <v>120</v>
      </c>
      <c r="C2147">
        <v>16284360</v>
      </c>
      <c r="D2147" t="s">
        <v>912</v>
      </c>
      <c r="E2147" t="s">
        <v>10495</v>
      </c>
      <c r="F2147" t="s">
        <v>13</v>
      </c>
      <c r="G2147" t="s">
        <v>14</v>
      </c>
      <c r="H2147">
        <v>21000000</v>
      </c>
      <c r="I2147">
        <v>2008</v>
      </c>
      <c r="J2147">
        <v>6.1</v>
      </c>
      <c r="K2147" t="s">
        <v>600</v>
      </c>
      <c r="L2147" t="s">
        <v>1224</v>
      </c>
    </row>
    <row r="2148" spans="1:14" x14ac:dyDescent="0.3">
      <c r="A2148" t="s">
        <v>680</v>
      </c>
      <c r="B2148">
        <v>112</v>
      </c>
      <c r="C2148">
        <v>6830957</v>
      </c>
      <c r="D2148" t="s">
        <v>80</v>
      </c>
      <c r="E2148" t="s">
        <v>10496</v>
      </c>
      <c r="F2148" t="s">
        <v>13</v>
      </c>
      <c r="G2148" t="s">
        <v>14</v>
      </c>
      <c r="H2148">
        <v>21000000</v>
      </c>
      <c r="I2148">
        <v>2002</v>
      </c>
      <c r="J2148">
        <v>6.7</v>
      </c>
      <c r="K2148" t="s">
        <v>1224</v>
      </c>
      <c r="L2148" t="s">
        <v>6856</v>
      </c>
    </row>
    <row r="2149" spans="1:14" x14ac:dyDescent="0.3">
      <c r="A2149" t="s">
        <v>3702</v>
      </c>
      <c r="B2149">
        <v>127</v>
      </c>
      <c r="C2149">
        <v>24104113</v>
      </c>
      <c r="D2149" t="s">
        <v>701</v>
      </c>
      <c r="E2149" t="s">
        <v>10497</v>
      </c>
      <c r="F2149" t="s">
        <v>13</v>
      </c>
      <c r="G2149" t="s">
        <v>525</v>
      </c>
      <c r="H2149">
        <v>20000000</v>
      </c>
      <c r="I2149">
        <v>2011</v>
      </c>
      <c r="J2149">
        <v>7.1</v>
      </c>
      <c r="K2149" t="s">
        <v>1224</v>
      </c>
      <c r="L2149" t="s">
        <v>8357</v>
      </c>
      <c r="M2149" t="s">
        <v>3630</v>
      </c>
    </row>
    <row r="2150" spans="1:14" x14ac:dyDescent="0.3">
      <c r="A2150" t="s">
        <v>3704</v>
      </c>
      <c r="B2150">
        <v>102</v>
      </c>
      <c r="C2150">
        <v>15593</v>
      </c>
      <c r="D2150" t="s">
        <v>507</v>
      </c>
      <c r="E2150" t="s">
        <v>10498</v>
      </c>
      <c r="F2150" t="s">
        <v>13</v>
      </c>
      <c r="G2150" t="s">
        <v>14</v>
      </c>
      <c r="H2150">
        <v>21000000</v>
      </c>
      <c r="I2150">
        <v>1999</v>
      </c>
      <c r="J2150">
        <v>5.8</v>
      </c>
      <c r="K2150" t="s">
        <v>600</v>
      </c>
      <c r="L2150" t="s">
        <v>1224</v>
      </c>
      <c r="M2150" t="s">
        <v>6856</v>
      </c>
    </row>
    <row r="2151" spans="1:14" x14ac:dyDescent="0.3">
      <c r="A2151" t="s">
        <v>3222</v>
      </c>
      <c r="B2151">
        <v>91</v>
      </c>
      <c r="C2151">
        <v>958319</v>
      </c>
      <c r="D2151" t="s">
        <v>1224</v>
      </c>
      <c r="E2151" t="s">
        <v>10499</v>
      </c>
      <c r="F2151" t="s">
        <v>13</v>
      </c>
      <c r="G2151" t="s">
        <v>14</v>
      </c>
      <c r="H2151">
        <v>21000000</v>
      </c>
      <c r="I2151">
        <v>2011</v>
      </c>
      <c r="J2151">
        <v>6.7</v>
      </c>
      <c r="K2151" t="s">
        <v>1224</v>
      </c>
    </row>
    <row r="2152" spans="1:14" x14ac:dyDescent="0.3">
      <c r="A2152" t="s">
        <v>3707</v>
      </c>
      <c r="B2152">
        <v>114</v>
      </c>
      <c r="C2152">
        <v>69700000</v>
      </c>
      <c r="D2152" t="s">
        <v>2107</v>
      </c>
      <c r="E2152" t="s">
        <v>10500</v>
      </c>
      <c r="F2152" t="s">
        <v>13</v>
      </c>
      <c r="G2152" t="s">
        <v>14</v>
      </c>
      <c r="H2152">
        <v>35000000</v>
      </c>
      <c r="I2152">
        <v>1982</v>
      </c>
      <c r="J2152">
        <v>5.8</v>
      </c>
      <c r="K2152" t="s">
        <v>600</v>
      </c>
      <c r="L2152" t="s">
        <v>6060</v>
      </c>
    </row>
    <row r="2153" spans="1:14" x14ac:dyDescent="0.3">
      <c r="A2153" t="s">
        <v>1918</v>
      </c>
      <c r="B2153">
        <v>115</v>
      </c>
      <c r="C2153">
        <v>2840417</v>
      </c>
      <c r="D2153" t="s">
        <v>1546</v>
      </c>
      <c r="E2153" t="s">
        <v>10501</v>
      </c>
      <c r="F2153" t="s">
        <v>13</v>
      </c>
      <c r="G2153" t="s">
        <v>100</v>
      </c>
      <c r="H2153">
        <v>31000000</v>
      </c>
      <c r="I2153">
        <v>1999</v>
      </c>
      <c r="J2153">
        <v>6.8</v>
      </c>
      <c r="K2153" t="s">
        <v>2271</v>
      </c>
      <c r="L2153" t="s">
        <v>4295</v>
      </c>
      <c r="M2153" t="s">
        <v>3630</v>
      </c>
    </row>
    <row r="2154" spans="1:14" x14ac:dyDescent="0.3">
      <c r="A2154" t="s">
        <v>139</v>
      </c>
      <c r="B2154">
        <v>115</v>
      </c>
      <c r="C2154">
        <v>242374454</v>
      </c>
      <c r="D2154" t="s">
        <v>50</v>
      </c>
      <c r="E2154" t="s">
        <v>10502</v>
      </c>
      <c r="F2154" t="s">
        <v>13</v>
      </c>
      <c r="G2154" t="s">
        <v>14</v>
      </c>
      <c r="H2154">
        <v>18000000</v>
      </c>
      <c r="I2154">
        <v>1981</v>
      </c>
      <c r="J2154">
        <v>8.5</v>
      </c>
      <c r="K2154" t="s">
        <v>476</v>
      </c>
      <c r="L2154" t="s">
        <v>340</v>
      </c>
    </row>
    <row r="2155" spans="1:14" x14ac:dyDescent="0.3">
      <c r="A2155" t="s">
        <v>449</v>
      </c>
      <c r="B2155">
        <v>120</v>
      </c>
      <c r="C2155">
        <v>173585516</v>
      </c>
      <c r="D2155" t="s">
        <v>856</v>
      </c>
      <c r="E2155" t="s">
        <v>10503</v>
      </c>
      <c r="F2155" t="s">
        <v>13</v>
      </c>
      <c r="G2155" t="s">
        <v>14</v>
      </c>
      <c r="H2155">
        <v>18000000</v>
      </c>
      <c r="I2155">
        <v>1992</v>
      </c>
      <c r="J2155">
        <v>6.6</v>
      </c>
      <c r="K2155" t="s">
        <v>340</v>
      </c>
      <c r="L2155" t="s">
        <v>600</v>
      </c>
      <c r="M2155" t="s">
        <v>6304</v>
      </c>
    </row>
    <row r="2156" spans="1:14" x14ac:dyDescent="0.3">
      <c r="A2156" t="s">
        <v>139</v>
      </c>
      <c r="B2156">
        <v>135</v>
      </c>
      <c r="C2156">
        <v>128300000</v>
      </c>
      <c r="D2156" t="s">
        <v>671</v>
      </c>
      <c r="E2156" t="s">
        <v>10504</v>
      </c>
      <c r="F2156" t="s">
        <v>13</v>
      </c>
      <c r="G2156" t="s">
        <v>14</v>
      </c>
      <c r="H2156">
        <v>19400870</v>
      </c>
      <c r="I2156">
        <v>1977</v>
      </c>
      <c r="J2156">
        <v>7.7</v>
      </c>
      <c r="K2156" t="s">
        <v>1224</v>
      </c>
      <c r="L2156" t="s">
        <v>4295</v>
      </c>
    </row>
    <row r="2157" spans="1:14" x14ac:dyDescent="0.3">
      <c r="A2157" t="s">
        <v>3713</v>
      </c>
      <c r="B2157">
        <v>90</v>
      </c>
      <c r="C2157">
        <v>20259297</v>
      </c>
      <c r="D2157" t="s">
        <v>1141</v>
      </c>
      <c r="E2157" t="s">
        <v>10505</v>
      </c>
      <c r="F2157" t="s">
        <v>13</v>
      </c>
      <c r="G2157" t="s">
        <v>14</v>
      </c>
      <c r="H2157">
        <v>20000000</v>
      </c>
      <c r="I2157">
        <v>2006</v>
      </c>
      <c r="J2157">
        <v>4.7</v>
      </c>
      <c r="K2157" t="s">
        <v>1224</v>
      </c>
      <c r="L2157" t="s">
        <v>2271</v>
      </c>
      <c r="M2157" t="s">
        <v>4295</v>
      </c>
      <c r="N2157" t="s">
        <v>3630</v>
      </c>
    </row>
    <row r="2158" spans="1:14" x14ac:dyDescent="0.3">
      <c r="A2158" t="s">
        <v>627</v>
      </c>
      <c r="B2158">
        <v>100</v>
      </c>
      <c r="C2158">
        <v>153665036</v>
      </c>
      <c r="D2158" t="s">
        <v>150</v>
      </c>
      <c r="E2158" t="s">
        <v>10506</v>
      </c>
      <c r="F2158" t="s">
        <v>13</v>
      </c>
      <c r="G2158" t="s">
        <v>14</v>
      </c>
      <c r="H2158">
        <v>28000000</v>
      </c>
      <c r="I2158">
        <v>1987</v>
      </c>
      <c r="J2158">
        <v>6.4</v>
      </c>
      <c r="K2158" t="s">
        <v>476</v>
      </c>
      <c r="L2158" t="s">
        <v>600</v>
      </c>
      <c r="M2158" t="s">
        <v>8356</v>
      </c>
      <c r="N2158" t="s">
        <v>3630</v>
      </c>
    </row>
    <row r="2159" spans="1:14" x14ac:dyDescent="0.3">
      <c r="A2159" t="s">
        <v>941</v>
      </c>
      <c r="B2159">
        <v>105</v>
      </c>
      <c r="C2159">
        <v>132541238</v>
      </c>
      <c r="D2159" t="s">
        <v>600</v>
      </c>
      <c r="E2159" t="s">
        <v>10507</v>
      </c>
      <c r="F2159" t="s">
        <v>13</v>
      </c>
      <c r="G2159" t="s">
        <v>14</v>
      </c>
      <c r="H2159">
        <v>33000000</v>
      </c>
      <c r="I2159">
        <v>2003</v>
      </c>
      <c r="J2159">
        <v>5.5</v>
      </c>
      <c r="K2159" t="s">
        <v>600</v>
      </c>
    </row>
    <row r="2160" spans="1:14" x14ac:dyDescent="0.3">
      <c r="A2160" t="s">
        <v>985</v>
      </c>
      <c r="B2160">
        <v>138</v>
      </c>
      <c r="C2160">
        <v>130727000</v>
      </c>
      <c r="D2160" t="s">
        <v>2348</v>
      </c>
      <c r="E2160" t="s">
        <v>10508</v>
      </c>
      <c r="F2160" t="s">
        <v>13</v>
      </c>
      <c r="G2160" t="s">
        <v>14</v>
      </c>
      <c r="H2160">
        <v>19000000</v>
      </c>
      <c r="I2160">
        <v>1991</v>
      </c>
      <c r="J2160">
        <v>8.6</v>
      </c>
      <c r="K2160" t="s">
        <v>8356</v>
      </c>
      <c r="L2160" t="s">
        <v>1224</v>
      </c>
      <c r="M2160" t="s">
        <v>2271</v>
      </c>
      <c r="N2160" t="s">
        <v>3630</v>
      </c>
    </row>
    <row r="2161" spans="1:15" x14ac:dyDescent="0.3">
      <c r="A2161" t="s">
        <v>3718</v>
      </c>
      <c r="B2161">
        <v>94</v>
      </c>
      <c r="C2161">
        <v>121697350</v>
      </c>
      <c r="D2161" t="s">
        <v>2276</v>
      </c>
      <c r="E2161" t="s">
        <v>10509</v>
      </c>
      <c r="F2161" t="s">
        <v>13</v>
      </c>
      <c r="G2161" t="s">
        <v>14</v>
      </c>
      <c r="H2161">
        <v>20000000</v>
      </c>
      <c r="I2161">
        <v>1992</v>
      </c>
      <c r="J2161">
        <v>7</v>
      </c>
      <c r="K2161" t="s">
        <v>600</v>
      </c>
      <c r="L2161" t="s">
        <v>4189</v>
      </c>
    </row>
    <row r="2162" spans="1:15" x14ac:dyDescent="0.3">
      <c r="A2162" t="s">
        <v>3720</v>
      </c>
      <c r="B2162">
        <v>101</v>
      </c>
      <c r="C2162">
        <v>117224271</v>
      </c>
      <c r="D2162" t="s">
        <v>3721</v>
      </c>
      <c r="E2162" t="s">
        <v>10510</v>
      </c>
      <c r="F2162" t="s">
        <v>13</v>
      </c>
      <c r="G2162" t="s">
        <v>14</v>
      </c>
      <c r="H2162">
        <v>20000000</v>
      </c>
      <c r="I2162">
        <v>2010</v>
      </c>
      <c r="J2162">
        <v>7.1</v>
      </c>
      <c r="K2162" t="s">
        <v>476</v>
      </c>
      <c r="L2162" t="s">
        <v>600</v>
      </c>
      <c r="M2162" t="s">
        <v>27</v>
      </c>
    </row>
    <row r="2163" spans="1:15" x14ac:dyDescent="0.3">
      <c r="A2163" t="s">
        <v>3723</v>
      </c>
      <c r="B2163">
        <v>131</v>
      </c>
      <c r="C2163">
        <v>102922376</v>
      </c>
      <c r="D2163" t="s">
        <v>3013</v>
      </c>
      <c r="E2163" t="s">
        <v>10511</v>
      </c>
      <c r="F2163" t="s">
        <v>13</v>
      </c>
      <c r="G2163" t="s">
        <v>14</v>
      </c>
      <c r="H2163">
        <v>20000000</v>
      </c>
      <c r="I2163">
        <v>1978</v>
      </c>
      <c r="J2163">
        <v>5.7</v>
      </c>
      <c r="K2163" t="s">
        <v>340</v>
      </c>
      <c r="L2163" t="s">
        <v>2271</v>
      </c>
      <c r="M2163" t="s">
        <v>3630</v>
      </c>
    </row>
    <row r="2164" spans="1:15" x14ac:dyDescent="0.3">
      <c r="A2164" t="s">
        <v>566</v>
      </c>
      <c r="B2164">
        <v>91</v>
      </c>
      <c r="C2164">
        <v>94497271</v>
      </c>
      <c r="D2164" t="s">
        <v>3725</v>
      </c>
      <c r="E2164" t="s">
        <v>10512</v>
      </c>
      <c r="F2164" t="s">
        <v>13</v>
      </c>
      <c r="G2164" t="s">
        <v>14</v>
      </c>
      <c r="H2164">
        <v>20000000</v>
      </c>
      <c r="I2164">
        <v>2008</v>
      </c>
      <c r="J2164">
        <v>3.7</v>
      </c>
      <c r="K2164" t="s">
        <v>340</v>
      </c>
      <c r="L2164" t="s">
        <v>600</v>
      </c>
      <c r="M2164" t="s">
        <v>1224</v>
      </c>
      <c r="N2164" t="s">
        <v>6304</v>
      </c>
      <c r="O2164" t="s">
        <v>6856</v>
      </c>
    </row>
    <row r="2165" spans="1:15" x14ac:dyDescent="0.3">
      <c r="A2165" t="s">
        <v>122</v>
      </c>
      <c r="B2165">
        <v>112</v>
      </c>
      <c r="C2165">
        <v>137387272</v>
      </c>
      <c r="D2165" t="s">
        <v>1086</v>
      </c>
      <c r="E2165" t="s">
        <v>10513</v>
      </c>
      <c r="F2165" t="s">
        <v>13</v>
      </c>
      <c r="G2165" t="s">
        <v>14</v>
      </c>
      <c r="H2165">
        <v>20000000</v>
      </c>
      <c r="I2165">
        <v>2013</v>
      </c>
      <c r="J2165">
        <v>7.5</v>
      </c>
      <c r="K2165" t="s">
        <v>2271</v>
      </c>
      <c r="L2165" t="s">
        <v>8357</v>
      </c>
      <c r="M2165" t="s">
        <v>3630</v>
      </c>
    </row>
    <row r="2166" spans="1:15" x14ac:dyDescent="0.3">
      <c r="A2166" t="s">
        <v>1464</v>
      </c>
      <c r="B2166">
        <v>95</v>
      </c>
      <c r="C2166">
        <v>82301521</v>
      </c>
      <c r="D2166" t="s">
        <v>3420</v>
      </c>
      <c r="E2166" t="s">
        <v>10514</v>
      </c>
      <c r="F2166" t="s">
        <v>13</v>
      </c>
      <c r="G2166" t="s">
        <v>14</v>
      </c>
      <c r="H2166">
        <v>32000000</v>
      </c>
      <c r="I2166">
        <v>2005</v>
      </c>
      <c r="J2166">
        <v>4.5999999999999996</v>
      </c>
      <c r="K2166" t="s">
        <v>340</v>
      </c>
      <c r="L2166" t="s">
        <v>600</v>
      </c>
      <c r="M2166" t="s">
        <v>6304</v>
      </c>
      <c r="N2166" t="s">
        <v>6856</v>
      </c>
    </row>
    <row r="2167" spans="1:15" x14ac:dyDescent="0.3">
      <c r="A2167" t="s">
        <v>1538</v>
      </c>
      <c r="B2167">
        <v>100</v>
      </c>
      <c r="C2167">
        <v>84518155</v>
      </c>
      <c r="D2167" t="s">
        <v>600</v>
      </c>
      <c r="E2167" t="s">
        <v>10515</v>
      </c>
      <c r="F2167" t="s">
        <v>13</v>
      </c>
      <c r="G2167" t="s">
        <v>14</v>
      </c>
      <c r="H2167">
        <v>20000000</v>
      </c>
      <c r="I2167">
        <v>2014</v>
      </c>
      <c r="J2167">
        <v>4.9000000000000004</v>
      </c>
      <c r="K2167" t="s">
        <v>600</v>
      </c>
    </row>
    <row r="2168" spans="1:15" x14ac:dyDescent="0.3">
      <c r="A2168" t="s">
        <v>949</v>
      </c>
      <c r="B2168">
        <v>105</v>
      </c>
      <c r="C2168">
        <v>80050171</v>
      </c>
      <c r="D2168" t="s">
        <v>701</v>
      </c>
      <c r="E2168" t="s">
        <v>9687</v>
      </c>
      <c r="F2168" t="s">
        <v>13</v>
      </c>
      <c r="G2168" t="s">
        <v>14</v>
      </c>
      <c r="H2168">
        <v>20000000</v>
      </c>
      <c r="I2168">
        <v>2007</v>
      </c>
      <c r="J2168">
        <v>6.9</v>
      </c>
      <c r="K2168" t="s">
        <v>1224</v>
      </c>
      <c r="L2168" t="s">
        <v>8357</v>
      </c>
      <c r="M2168" t="s">
        <v>3630</v>
      </c>
    </row>
    <row r="2169" spans="1:15" x14ac:dyDescent="0.3">
      <c r="A2169" t="s">
        <v>3213</v>
      </c>
      <c r="B2169">
        <v>108</v>
      </c>
      <c r="C2169">
        <v>81257845</v>
      </c>
      <c r="D2169" t="s">
        <v>2276</v>
      </c>
      <c r="E2169" t="s">
        <v>10516</v>
      </c>
      <c r="F2169" t="s">
        <v>13</v>
      </c>
      <c r="G2169" t="s">
        <v>14</v>
      </c>
      <c r="H2169">
        <v>35000000</v>
      </c>
      <c r="I2169">
        <v>2003</v>
      </c>
      <c r="J2169">
        <v>7.1</v>
      </c>
      <c r="K2169" t="s">
        <v>600</v>
      </c>
      <c r="L2169" t="s">
        <v>4189</v>
      </c>
    </row>
    <row r="2170" spans="1:15" x14ac:dyDescent="0.3">
      <c r="A2170" t="s">
        <v>845</v>
      </c>
      <c r="B2170">
        <v>101</v>
      </c>
      <c r="C2170">
        <v>70360285</v>
      </c>
      <c r="D2170" t="s">
        <v>98</v>
      </c>
      <c r="E2170" t="s">
        <v>10517</v>
      </c>
      <c r="F2170" t="s">
        <v>13</v>
      </c>
      <c r="G2170" t="s">
        <v>14</v>
      </c>
      <c r="H2170">
        <v>18000000</v>
      </c>
      <c r="I2170">
        <v>1995</v>
      </c>
      <c r="J2170">
        <v>5.8</v>
      </c>
      <c r="K2170" t="s">
        <v>476</v>
      </c>
      <c r="L2170" t="s">
        <v>340</v>
      </c>
      <c r="M2170" t="s">
        <v>455</v>
      </c>
      <c r="N2170" t="s">
        <v>4295</v>
      </c>
      <c r="O2170" t="s">
        <v>3630</v>
      </c>
    </row>
    <row r="2171" spans="1:15" x14ac:dyDescent="0.3">
      <c r="A2171" t="s">
        <v>2151</v>
      </c>
      <c r="B2171">
        <v>114</v>
      </c>
      <c r="C2171">
        <v>12831121</v>
      </c>
      <c r="D2171" t="s">
        <v>1178</v>
      </c>
      <c r="E2171" t="s">
        <v>10058</v>
      </c>
      <c r="F2171" t="s">
        <v>13</v>
      </c>
      <c r="G2171" t="s">
        <v>14</v>
      </c>
      <c r="H2171">
        <v>30000000</v>
      </c>
      <c r="I2171">
        <v>2004</v>
      </c>
      <c r="J2171">
        <v>7</v>
      </c>
      <c r="K2171" t="s">
        <v>1224</v>
      </c>
      <c r="L2171" t="s">
        <v>8357</v>
      </c>
      <c r="M2171" t="s">
        <v>6856</v>
      </c>
      <c r="N2171" t="s">
        <v>3630</v>
      </c>
    </row>
    <row r="2172" spans="1:15" x14ac:dyDescent="0.3">
      <c r="A2172" t="s">
        <v>1387</v>
      </c>
      <c r="B2172">
        <v>109</v>
      </c>
      <c r="C2172">
        <v>69148997</v>
      </c>
      <c r="D2172" t="s">
        <v>359</v>
      </c>
      <c r="E2172" t="s">
        <v>10518</v>
      </c>
      <c r="F2172" t="s">
        <v>13</v>
      </c>
      <c r="G2172" t="s">
        <v>14</v>
      </c>
      <c r="H2172">
        <v>37000000</v>
      </c>
      <c r="I2172">
        <v>2004</v>
      </c>
      <c r="J2172">
        <v>5.4</v>
      </c>
      <c r="K2172" t="s">
        <v>600</v>
      </c>
      <c r="L2172" t="s">
        <v>8356</v>
      </c>
    </row>
    <row r="2173" spans="1:15" x14ac:dyDescent="0.3">
      <c r="A2173" t="s">
        <v>2883</v>
      </c>
      <c r="B2173">
        <v>115</v>
      </c>
      <c r="C2173">
        <v>82624961</v>
      </c>
      <c r="D2173" t="s">
        <v>912</v>
      </c>
      <c r="E2173" t="s">
        <v>10519</v>
      </c>
      <c r="F2173" t="s">
        <v>13</v>
      </c>
      <c r="G2173" t="s">
        <v>14</v>
      </c>
      <c r="H2173">
        <v>20000000</v>
      </c>
      <c r="I2173">
        <v>2011</v>
      </c>
      <c r="J2173">
        <v>7.3</v>
      </c>
      <c r="K2173" t="s">
        <v>600</v>
      </c>
      <c r="L2173" t="s">
        <v>1224</v>
      </c>
    </row>
    <row r="2174" spans="1:15" x14ac:dyDescent="0.3">
      <c r="A2174" t="s">
        <v>879</v>
      </c>
      <c r="B2174">
        <v>117</v>
      </c>
      <c r="C2174">
        <v>67325559</v>
      </c>
      <c r="D2174" t="s">
        <v>3734</v>
      </c>
      <c r="E2174" t="s">
        <v>10520</v>
      </c>
      <c r="F2174" t="s">
        <v>13</v>
      </c>
      <c r="G2174" t="s">
        <v>14</v>
      </c>
      <c r="H2174">
        <v>20000000</v>
      </c>
      <c r="I2174">
        <v>2003</v>
      </c>
      <c r="J2174">
        <v>7.1</v>
      </c>
      <c r="K2174" t="s">
        <v>340</v>
      </c>
      <c r="L2174" t="s">
        <v>600</v>
      </c>
      <c r="M2174" t="s">
        <v>1224</v>
      </c>
      <c r="N2174" t="s">
        <v>6304</v>
      </c>
      <c r="O2174" t="s">
        <v>8357</v>
      </c>
    </row>
    <row r="2175" spans="1:15" x14ac:dyDescent="0.3">
      <c r="A2175" t="s">
        <v>2192</v>
      </c>
      <c r="B2175">
        <v>107</v>
      </c>
      <c r="C2175">
        <v>62933793</v>
      </c>
      <c r="D2175" t="s">
        <v>3736</v>
      </c>
      <c r="E2175" t="s">
        <v>10521</v>
      </c>
      <c r="F2175" t="s">
        <v>13</v>
      </c>
      <c r="G2175" t="s">
        <v>14</v>
      </c>
      <c r="H2175">
        <v>20000000</v>
      </c>
      <c r="I2175">
        <v>2010</v>
      </c>
      <c r="J2175">
        <v>5.8</v>
      </c>
      <c r="K2175" t="s">
        <v>1224</v>
      </c>
      <c r="L2175" t="s">
        <v>6304</v>
      </c>
      <c r="M2175" t="s">
        <v>4189</v>
      </c>
      <c r="N2175" t="s">
        <v>6856</v>
      </c>
    </row>
    <row r="2176" spans="1:15" x14ac:dyDescent="0.3">
      <c r="A2176" t="s">
        <v>3738</v>
      </c>
      <c r="B2176">
        <v>134</v>
      </c>
      <c r="C2176">
        <v>56667870</v>
      </c>
      <c r="D2176" t="s">
        <v>2113</v>
      </c>
      <c r="E2176" t="s">
        <v>10522</v>
      </c>
      <c r="F2176" t="s">
        <v>13</v>
      </c>
      <c r="G2176" t="s">
        <v>14</v>
      </c>
      <c r="H2176">
        <v>20000000</v>
      </c>
      <c r="I2176">
        <v>2013</v>
      </c>
      <c r="J2176">
        <v>8.1</v>
      </c>
      <c r="K2176" t="s">
        <v>4657</v>
      </c>
      <c r="L2176" t="s">
        <v>1224</v>
      </c>
      <c r="M2176" t="s">
        <v>7881</v>
      </c>
    </row>
    <row r="2177" spans="1:15" x14ac:dyDescent="0.3">
      <c r="A2177" t="s">
        <v>2985</v>
      </c>
      <c r="B2177">
        <v>118</v>
      </c>
      <c r="C2177">
        <v>56398162</v>
      </c>
      <c r="D2177" t="s">
        <v>2058</v>
      </c>
      <c r="E2177" t="s">
        <v>10523</v>
      </c>
      <c r="F2177" t="s">
        <v>13</v>
      </c>
      <c r="G2177" t="s">
        <v>14</v>
      </c>
      <c r="H2177">
        <v>20000000</v>
      </c>
      <c r="I2177">
        <v>2002</v>
      </c>
      <c r="J2177">
        <v>5.7</v>
      </c>
      <c r="K2177" t="s">
        <v>600</v>
      </c>
      <c r="L2177" t="s">
        <v>1224</v>
      </c>
      <c r="M2177" t="s">
        <v>4189</v>
      </c>
      <c r="N2177" t="s">
        <v>6856</v>
      </c>
    </row>
    <row r="2178" spans="1:15" x14ac:dyDescent="0.3">
      <c r="A2178" t="s">
        <v>3329</v>
      </c>
      <c r="B2178">
        <v>121</v>
      </c>
      <c r="C2178">
        <v>60072596</v>
      </c>
      <c r="D2178" t="s">
        <v>507</v>
      </c>
      <c r="E2178" t="s">
        <v>10524</v>
      </c>
      <c r="F2178" t="s">
        <v>13</v>
      </c>
      <c r="G2178" t="s">
        <v>14</v>
      </c>
      <c r="H2178">
        <v>20000000</v>
      </c>
      <c r="I2178">
        <v>2010</v>
      </c>
      <c r="J2178">
        <v>4.4000000000000004</v>
      </c>
      <c r="K2178" t="s">
        <v>600</v>
      </c>
      <c r="L2178" t="s">
        <v>1224</v>
      </c>
      <c r="M2178" t="s">
        <v>6856</v>
      </c>
    </row>
    <row r="2179" spans="1:15" x14ac:dyDescent="0.3">
      <c r="A2179" t="s">
        <v>95</v>
      </c>
      <c r="B2179">
        <v>105</v>
      </c>
      <c r="C2179">
        <v>56362352</v>
      </c>
      <c r="D2179" t="s">
        <v>3742</v>
      </c>
      <c r="E2179" t="s">
        <v>10525</v>
      </c>
      <c r="F2179" t="s">
        <v>13</v>
      </c>
      <c r="G2179" t="s">
        <v>14</v>
      </c>
      <c r="H2179">
        <v>20000000</v>
      </c>
      <c r="I2179">
        <v>1990</v>
      </c>
      <c r="J2179">
        <v>7.9</v>
      </c>
      <c r="K2179" t="s">
        <v>455</v>
      </c>
      <c r="L2179" t="s">
        <v>6856</v>
      </c>
    </row>
    <row r="2180" spans="1:15" x14ac:dyDescent="0.3">
      <c r="A2180" t="s">
        <v>3744</v>
      </c>
      <c r="B2180">
        <v>110</v>
      </c>
      <c r="C2180">
        <v>56154094</v>
      </c>
      <c r="D2180" t="s">
        <v>80</v>
      </c>
      <c r="E2180" t="s">
        <v>10526</v>
      </c>
      <c r="F2180" t="s">
        <v>13</v>
      </c>
      <c r="G2180" t="s">
        <v>21</v>
      </c>
      <c r="H2180">
        <v>20000000</v>
      </c>
      <c r="I2180">
        <v>2016</v>
      </c>
      <c r="J2180">
        <v>7.6</v>
      </c>
      <c r="K2180" t="s">
        <v>1224</v>
      </c>
      <c r="L2180" t="s">
        <v>6856</v>
      </c>
    </row>
    <row r="2181" spans="1:15" x14ac:dyDescent="0.3">
      <c r="A2181" t="s">
        <v>3329</v>
      </c>
      <c r="B2181">
        <v>114</v>
      </c>
      <c r="C2181">
        <v>65623128</v>
      </c>
      <c r="D2181" t="s">
        <v>3225</v>
      </c>
      <c r="E2181" t="s">
        <v>10527</v>
      </c>
      <c r="F2181" t="s">
        <v>13</v>
      </c>
      <c r="G2181" t="s">
        <v>14</v>
      </c>
      <c r="H2181">
        <v>20000000</v>
      </c>
      <c r="I2181">
        <v>2012</v>
      </c>
      <c r="J2181">
        <v>4.8</v>
      </c>
      <c r="K2181" t="s">
        <v>600</v>
      </c>
      <c r="L2181" t="s">
        <v>8356</v>
      </c>
      <c r="M2181" t="s">
        <v>1224</v>
      </c>
    </row>
    <row r="2182" spans="1:15" x14ac:dyDescent="0.3">
      <c r="A2182" t="s">
        <v>1684</v>
      </c>
      <c r="B2182">
        <v>104</v>
      </c>
      <c r="C2182" t="s">
        <v>8351</v>
      </c>
      <c r="D2182" t="s">
        <v>163</v>
      </c>
      <c r="E2182" t="s">
        <v>10528</v>
      </c>
      <c r="F2182" t="s">
        <v>13</v>
      </c>
      <c r="G2182" t="s">
        <v>14</v>
      </c>
      <c r="H2182">
        <v>1800000</v>
      </c>
      <c r="I2182">
        <v>1971</v>
      </c>
      <c r="J2182">
        <v>7.8</v>
      </c>
      <c r="K2182" t="s">
        <v>476</v>
      </c>
      <c r="L2182" t="s">
        <v>8356</v>
      </c>
      <c r="M2182" t="s">
        <v>1224</v>
      </c>
      <c r="N2182" t="s">
        <v>3630</v>
      </c>
    </row>
    <row r="2183" spans="1:15" x14ac:dyDescent="0.3">
      <c r="A2183" t="s">
        <v>3748</v>
      </c>
      <c r="B2183">
        <v>100</v>
      </c>
      <c r="C2183">
        <v>55461307</v>
      </c>
      <c r="D2183" t="s">
        <v>600</v>
      </c>
      <c r="E2183" t="s">
        <v>10529</v>
      </c>
      <c r="F2183" t="s">
        <v>13</v>
      </c>
      <c r="G2183" t="s">
        <v>14</v>
      </c>
      <c r="H2183">
        <v>20000000</v>
      </c>
      <c r="I2183">
        <v>2016</v>
      </c>
      <c r="J2183">
        <v>6.7</v>
      </c>
      <c r="K2183" t="s">
        <v>600</v>
      </c>
    </row>
    <row r="2184" spans="1:15" x14ac:dyDescent="0.3">
      <c r="A2184" t="s">
        <v>3750</v>
      </c>
      <c r="B2184">
        <v>85</v>
      </c>
      <c r="C2184">
        <v>48546578</v>
      </c>
      <c r="D2184" t="s">
        <v>606</v>
      </c>
      <c r="E2184" t="s">
        <v>10530</v>
      </c>
      <c r="F2184" t="s">
        <v>13</v>
      </c>
      <c r="G2184" t="s">
        <v>14</v>
      </c>
      <c r="H2184">
        <v>20000000</v>
      </c>
      <c r="I2184">
        <v>2006</v>
      </c>
      <c r="J2184">
        <v>2.7</v>
      </c>
      <c r="K2184" t="s">
        <v>600</v>
      </c>
      <c r="L2184" t="s">
        <v>6856</v>
      </c>
    </row>
    <row r="2185" spans="1:15" x14ac:dyDescent="0.3">
      <c r="A2185" t="s">
        <v>3752</v>
      </c>
      <c r="B2185">
        <v>72</v>
      </c>
      <c r="C2185">
        <v>48423368</v>
      </c>
      <c r="D2185" t="s">
        <v>225</v>
      </c>
      <c r="E2185" t="s">
        <v>10531</v>
      </c>
      <c r="F2185" t="s">
        <v>13</v>
      </c>
      <c r="G2185" t="s">
        <v>14</v>
      </c>
      <c r="H2185">
        <v>20000000</v>
      </c>
      <c r="I2185">
        <v>2002</v>
      </c>
      <c r="J2185">
        <v>5.8</v>
      </c>
      <c r="K2185" t="s">
        <v>340</v>
      </c>
      <c r="L2185" t="s">
        <v>4022</v>
      </c>
      <c r="M2185" t="s">
        <v>6304</v>
      </c>
      <c r="N2185" t="s">
        <v>455</v>
      </c>
    </row>
    <row r="2186" spans="1:15" x14ac:dyDescent="0.3">
      <c r="A2186" t="s">
        <v>3754</v>
      </c>
      <c r="B2186">
        <v>128</v>
      </c>
      <c r="C2186">
        <v>52066000</v>
      </c>
      <c r="D2186" t="s">
        <v>2113</v>
      </c>
      <c r="E2186" t="s">
        <v>10532</v>
      </c>
      <c r="F2186" t="s">
        <v>13</v>
      </c>
      <c r="G2186" t="s">
        <v>21</v>
      </c>
      <c r="H2186">
        <v>20000000</v>
      </c>
      <c r="I2186">
        <v>2014</v>
      </c>
      <c r="J2186">
        <v>7.5</v>
      </c>
      <c r="K2186" t="s">
        <v>4657</v>
      </c>
      <c r="L2186" t="s">
        <v>1224</v>
      </c>
      <c r="M2186" t="s">
        <v>7881</v>
      </c>
    </row>
    <row r="2187" spans="1:15" x14ac:dyDescent="0.3">
      <c r="A2187" t="s">
        <v>3756</v>
      </c>
      <c r="B2187">
        <v>72</v>
      </c>
      <c r="C2187">
        <v>47887943</v>
      </c>
      <c r="D2187" t="s">
        <v>3757</v>
      </c>
      <c r="E2187" t="s">
        <v>10533</v>
      </c>
      <c r="F2187" t="s">
        <v>13</v>
      </c>
      <c r="G2187" t="s">
        <v>14</v>
      </c>
      <c r="H2187">
        <v>20000000</v>
      </c>
      <c r="I2187">
        <v>2003</v>
      </c>
      <c r="J2187">
        <v>5.4</v>
      </c>
      <c r="K2187" t="s">
        <v>340</v>
      </c>
      <c r="L2187" t="s">
        <v>4022</v>
      </c>
      <c r="M2187" t="s">
        <v>6304</v>
      </c>
      <c r="N2187" t="s">
        <v>6060</v>
      </c>
    </row>
    <row r="2188" spans="1:15" x14ac:dyDescent="0.3">
      <c r="A2188" t="s">
        <v>2374</v>
      </c>
      <c r="B2188">
        <v>89</v>
      </c>
      <c r="C2188">
        <v>46363118</v>
      </c>
      <c r="D2188" t="s">
        <v>2179</v>
      </c>
      <c r="E2188" t="s">
        <v>10534</v>
      </c>
      <c r="F2188" t="s">
        <v>13</v>
      </c>
      <c r="G2188" t="s">
        <v>14</v>
      </c>
      <c r="H2188">
        <v>20000000</v>
      </c>
      <c r="I2188">
        <v>2005</v>
      </c>
      <c r="J2188">
        <v>4.0999999999999996</v>
      </c>
      <c r="K2188" t="s">
        <v>1224</v>
      </c>
      <c r="L2188" t="s">
        <v>2271</v>
      </c>
      <c r="M2188" t="s">
        <v>8357</v>
      </c>
      <c r="N2188" t="s">
        <v>3630</v>
      </c>
    </row>
    <row r="2189" spans="1:15" x14ac:dyDescent="0.3">
      <c r="A2189" t="s">
        <v>3760</v>
      </c>
      <c r="B2189">
        <v>96</v>
      </c>
      <c r="C2189">
        <v>47852604</v>
      </c>
      <c r="D2189" t="s">
        <v>701</v>
      </c>
      <c r="E2189" t="s">
        <v>10535</v>
      </c>
      <c r="F2189" t="s">
        <v>13</v>
      </c>
      <c r="G2189" t="s">
        <v>14</v>
      </c>
      <c r="H2189">
        <v>20000000</v>
      </c>
      <c r="I2189">
        <v>2007</v>
      </c>
      <c r="J2189">
        <v>5.9</v>
      </c>
      <c r="K2189" t="s">
        <v>1224</v>
      </c>
      <c r="L2189" t="s">
        <v>8357</v>
      </c>
      <c r="M2189" t="s">
        <v>3630</v>
      </c>
    </row>
    <row r="2190" spans="1:15" x14ac:dyDescent="0.3">
      <c r="A2190" t="s">
        <v>3762</v>
      </c>
      <c r="B2190">
        <v>77</v>
      </c>
      <c r="C2190">
        <v>45542421</v>
      </c>
      <c r="D2190" t="s">
        <v>3763</v>
      </c>
      <c r="E2190" t="s">
        <v>10536</v>
      </c>
      <c r="F2190" t="s">
        <v>13</v>
      </c>
      <c r="G2190" t="s">
        <v>14</v>
      </c>
      <c r="H2190">
        <v>30000000</v>
      </c>
      <c r="I2190">
        <v>2000</v>
      </c>
      <c r="J2190">
        <v>6.3</v>
      </c>
      <c r="K2190" t="s">
        <v>4022</v>
      </c>
      <c r="L2190" t="s">
        <v>600</v>
      </c>
      <c r="M2190" t="s">
        <v>1224</v>
      </c>
      <c r="N2190" t="s">
        <v>6304</v>
      </c>
      <c r="O2190" t="s">
        <v>6060</v>
      </c>
    </row>
    <row r="2191" spans="1:15" x14ac:dyDescent="0.3">
      <c r="A2191" t="s">
        <v>1826</v>
      </c>
      <c r="B2191">
        <v>123</v>
      </c>
      <c r="C2191">
        <v>41573740</v>
      </c>
      <c r="D2191" t="s">
        <v>1086</v>
      </c>
      <c r="E2191" t="s">
        <v>10537</v>
      </c>
      <c r="F2191" t="s">
        <v>13</v>
      </c>
      <c r="G2191" t="s">
        <v>14</v>
      </c>
      <c r="H2191" t="s">
        <v>8351</v>
      </c>
      <c r="I2191">
        <v>2009</v>
      </c>
      <c r="J2191">
        <v>7</v>
      </c>
      <c r="K2191" t="s">
        <v>2271</v>
      </c>
      <c r="L2191" t="s">
        <v>8357</v>
      </c>
      <c r="M2191" t="s">
        <v>3630</v>
      </c>
    </row>
    <row r="2192" spans="1:15" x14ac:dyDescent="0.3">
      <c r="A2192" t="s">
        <v>2762</v>
      </c>
      <c r="B2192">
        <v>111</v>
      </c>
      <c r="C2192">
        <v>42652003</v>
      </c>
      <c r="D2192" t="s">
        <v>3277</v>
      </c>
      <c r="E2192" t="s">
        <v>10538</v>
      </c>
      <c r="F2192" t="s">
        <v>13</v>
      </c>
      <c r="G2192" t="s">
        <v>14</v>
      </c>
      <c r="H2192">
        <v>20000000</v>
      </c>
      <c r="I2192">
        <v>2015</v>
      </c>
      <c r="J2192">
        <v>6.8</v>
      </c>
      <c r="K2192" t="s">
        <v>340</v>
      </c>
      <c r="L2192" t="s">
        <v>6304</v>
      </c>
    </row>
    <row r="2193" spans="1:15" x14ac:dyDescent="0.3">
      <c r="A2193" t="s">
        <v>8351</v>
      </c>
      <c r="B2193">
        <v>30</v>
      </c>
      <c r="C2193" t="s">
        <v>8351</v>
      </c>
      <c r="D2193" t="s">
        <v>600</v>
      </c>
      <c r="E2193" t="s">
        <v>10539</v>
      </c>
      <c r="F2193" t="s">
        <v>13</v>
      </c>
      <c r="G2193" t="s">
        <v>14</v>
      </c>
      <c r="H2193" t="s">
        <v>8351</v>
      </c>
      <c r="I2193" t="s">
        <v>8351</v>
      </c>
      <c r="J2193">
        <v>3.5</v>
      </c>
      <c r="K2193" t="s">
        <v>600</v>
      </c>
    </row>
    <row r="2194" spans="1:15" x14ac:dyDescent="0.3">
      <c r="A2194" t="s">
        <v>2943</v>
      </c>
      <c r="B2194">
        <v>93</v>
      </c>
      <c r="C2194">
        <v>39737645</v>
      </c>
      <c r="D2194" t="s">
        <v>1504</v>
      </c>
      <c r="E2194" t="s">
        <v>10540</v>
      </c>
      <c r="F2194" t="s">
        <v>13</v>
      </c>
      <c r="G2194" t="s">
        <v>14</v>
      </c>
      <c r="H2194">
        <v>20000000</v>
      </c>
      <c r="I2194">
        <v>2007</v>
      </c>
      <c r="J2194">
        <v>2.2999999999999998</v>
      </c>
      <c r="K2194" t="s">
        <v>340</v>
      </c>
      <c r="L2194" t="s">
        <v>600</v>
      </c>
    </row>
    <row r="2195" spans="1:15" x14ac:dyDescent="0.3">
      <c r="A2195" t="s">
        <v>827</v>
      </c>
      <c r="B2195">
        <v>129</v>
      </c>
      <c r="C2195">
        <v>37567440</v>
      </c>
      <c r="D2195" t="s">
        <v>66</v>
      </c>
      <c r="E2195" t="s">
        <v>8767</v>
      </c>
      <c r="F2195" t="s">
        <v>13</v>
      </c>
      <c r="G2195" t="s">
        <v>14</v>
      </c>
      <c r="H2195">
        <v>20000000</v>
      </c>
      <c r="I2195">
        <v>1982</v>
      </c>
      <c r="J2195">
        <v>6.9</v>
      </c>
      <c r="K2195" t="s">
        <v>340</v>
      </c>
      <c r="L2195" t="s">
        <v>455</v>
      </c>
    </row>
    <row r="2196" spans="1:15" x14ac:dyDescent="0.3">
      <c r="A2196" t="s">
        <v>154</v>
      </c>
      <c r="B2196">
        <v>128</v>
      </c>
      <c r="C2196">
        <v>44988180</v>
      </c>
      <c r="D2196" t="s">
        <v>3769</v>
      </c>
      <c r="E2196" t="s">
        <v>10541</v>
      </c>
      <c r="F2196" t="s">
        <v>13</v>
      </c>
      <c r="G2196" t="s">
        <v>14</v>
      </c>
      <c r="H2196">
        <v>20000000</v>
      </c>
      <c r="I2196">
        <v>2015</v>
      </c>
      <c r="J2196">
        <v>8.1</v>
      </c>
      <c r="K2196" t="s">
        <v>4657</v>
      </c>
      <c r="L2196" t="s">
        <v>8356</v>
      </c>
      <c r="M2196" t="s">
        <v>1224</v>
      </c>
      <c r="N2196" t="s">
        <v>7881</v>
      </c>
    </row>
    <row r="2197" spans="1:15" x14ac:dyDescent="0.3">
      <c r="A2197" t="s">
        <v>3537</v>
      </c>
      <c r="B2197">
        <v>110</v>
      </c>
      <c r="C2197">
        <v>39263506</v>
      </c>
      <c r="D2197" t="s">
        <v>773</v>
      </c>
      <c r="E2197" t="s">
        <v>10542</v>
      </c>
      <c r="F2197" t="s">
        <v>13</v>
      </c>
      <c r="G2197" t="s">
        <v>14</v>
      </c>
      <c r="H2197">
        <v>22000000</v>
      </c>
      <c r="I2197">
        <v>2008</v>
      </c>
      <c r="J2197">
        <v>6.1</v>
      </c>
      <c r="K2197" t="s">
        <v>8356</v>
      </c>
      <c r="L2197" t="s">
        <v>1224</v>
      </c>
      <c r="M2197" t="s">
        <v>3630</v>
      </c>
    </row>
    <row r="2198" spans="1:15" x14ac:dyDescent="0.3">
      <c r="A2198" t="s">
        <v>3772</v>
      </c>
      <c r="B2198">
        <v>137</v>
      </c>
      <c r="C2198">
        <v>39143839</v>
      </c>
      <c r="D2198" t="s">
        <v>1970</v>
      </c>
      <c r="E2198" t="s">
        <v>10543</v>
      </c>
      <c r="F2198" t="s">
        <v>13</v>
      </c>
      <c r="G2198" t="s">
        <v>14</v>
      </c>
      <c r="H2198">
        <v>20000000</v>
      </c>
      <c r="I2198">
        <v>2006</v>
      </c>
      <c r="J2198">
        <v>5</v>
      </c>
      <c r="K2198" t="s">
        <v>2271</v>
      </c>
      <c r="L2198" t="s">
        <v>3630</v>
      </c>
    </row>
    <row r="2199" spans="1:15" x14ac:dyDescent="0.3">
      <c r="A2199" t="s">
        <v>2575</v>
      </c>
      <c r="B2199">
        <v>124</v>
      </c>
      <c r="C2199">
        <v>37672350</v>
      </c>
      <c r="D2199" t="s">
        <v>507</v>
      </c>
      <c r="E2199" t="s">
        <v>10544</v>
      </c>
      <c r="F2199" t="s">
        <v>13</v>
      </c>
      <c r="G2199" t="s">
        <v>14</v>
      </c>
      <c r="H2199">
        <v>20000000</v>
      </c>
      <c r="I2199">
        <v>1998</v>
      </c>
      <c r="J2199">
        <v>5.5</v>
      </c>
      <c r="K2199" t="s">
        <v>600</v>
      </c>
      <c r="L2199" t="s">
        <v>1224</v>
      </c>
      <c r="M2199" t="s">
        <v>6856</v>
      </c>
    </row>
    <row r="2200" spans="1:15" x14ac:dyDescent="0.3">
      <c r="A2200" t="s">
        <v>1819</v>
      </c>
      <c r="B2200">
        <v>93</v>
      </c>
      <c r="C2200">
        <v>38037513</v>
      </c>
      <c r="D2200" t="s">
        <v>3775</v>
      </c>
      <c r="E2200" t="s">
        <v>10545</v>
      </c>
      <c r="F2200" t="s">
        <v>13</v>
      </c>
      <c r="G2200" t="s">
        <v>14</v>
      </c>
      <c r="H2200">
        <v>20000000</v>
      </c>
      <c r="I2200">
        <v>1991</v>
      </c>
      <c r="J2200">
        <v>6.2</v>
      </c>
      <c r="K2200" t="s">
        <v>340</v>
      </c>
      <c r="L2200" t="s">
        <v>600</v>
      </c>
      <c r="M2200" t="s">
        <v>455</v>
      </c>
      <c r="N2200" t="s">
        <v>4189</v>
      </c>
      <c r="O2200" t="s">
        <v>4295</v>
      </c>
    </row>
    <row r="2201" spans="1:15" x14ac:dyDescent="0.3">
      <c r="A2201" t="s">
        <v>1120</v>
      </c>
      <c r="B2201">
        <v>115</v>
      </c>
      <c r="C2201">
        <v>37442180</v>
      </c>
      <c r="D2201" t="s">
        <v>3414</v>
      </c>
      <c r="E2201" t="s">
        <v>10546</v>
      </c>
      <c r="F2201" t="s">
        <v>13</v>
      </c>
      <c r="G2201" t="s">
        <v>14</v>
      </c>
      <c r="H2201">
        <v>20000000</v>
      </c>
      <c r="I2201">
        <v>2006</v>
      </c>
      <c r="J2201">
        <v>6.2</v>
      </c>
      <c r="K2201" t="s">
        <v>600</v>
      </c>
      <c r="L2201" t="s">
        <v>1224</v>
      </c>
      <c r="M2201" t="s">
        <v>6856</v>
      </c>
      <c r="N2201" t="s">
        <v>3630</v>
      </c>
    </row>
    <row r="2202" spans="1:15" x14ac:dyDescent="0.3">
      <c r="A2202" t="s">
        <v>3778</v>
      </c>
      <c r="B2202">
        <v>98</v>
      </c>
      <c r="C2202" t="s">
        <v>8351</v>
      </c>
      <c r="D2202" t="s">
        <v>231</v>
      </c>
      <c r="E2202" t="s">
        <v>10547</v>
      </c>
      <c r="F2202" t="s">
        <v>13</v>
      </c>
      <c r="G2202" t="s">
        <v>14</v>
      </c>
      <c r="H2202">
        <v>20000000</v>
      </c>
      <c r="I2202">
        <v>1979</v>
      </c>
      <c r="J2202">
        <v>5.9</v>
      </c>
      <c r="K2202" t="s">
        <v>476</v>
      </c>
      <c r="L2202" t="s">
        <v>4295</v>
      </c>
    </row>
    <row r="2203" spans="1:15" x14ac:dyDescent="0.3">
      <c r="A2203" t="s">
        <v>3780</v>
      </c>
      <c r="B2203">
        <v>105</v>
      </c>
      <c r="C2203">
        <v>35596227</v>
      </c>
      <c r="D2203" t="s">
        <v>773</v>
      </c>
      <c r="E2203" t="s">
        <v>10548</v>
      </c>
      <c r="F2203" t="s">
        <v>13</v>
      </c>
      <c r="G2203" t="s">
        <v>14</v>
      </c>
      <c r="H2203">
        <v>20000000</v>
      </c>
      <c r="I2203">
        <v>2010</v>
      </c>
      <c r="J2203">
        <v>6.3</v>
      </c>
      <c r="K2203" t="s">
        <v>8356</v>
      </c>
      <c r="L2203" t="s">
        <v>1224</v>
      </c>
      <c r="M2203" t="s">
        <v>3630</v>
      </c>
    </row>
    <row r="2204" spans="1:15" x14ac:dyDescent="0.3">
      <c r="A2204" t="s">
        <v>3782</v>
      </c>
      <c r="B2204">
        <v>127</v>
      </c>
      <c r="C2204">
        <v>35422828</v>
      </c>
      <c r="D2204" t="s">
        <v>1531</v>
      </c>
      <c r="E2204" t="s">
        <v>10549</v>
      </c>
      <c r="F2204" t="s">
        <v>13</v>
      </c>
      <c r="G2204" t="s">
        <v>14</v>
      </c>
      <c r="H2204">
        <v>20000000</v>
      </c>
      <c r="I2204">
        <v>1997</v>
      </c>
      <c r="J2204">
        <v>6.7</v>
      </c>
      <c r="K2204" t="s">
        <v>4657</v>
      </c>
      <c r="L2204" t="s">
        <v>1224</v>
      </c>
      <c r="M2204" t="s">
        <v>4189</v>
      </c>
    </row>
    <row r="2205" spans="1:15" x14ac:dyDescent="0.3">
      <c r="A2205" t="s">
        <v>2943</v>
      </c>
      <c r="B2205">
        <v>82</v>
      </c>
      <c r="C2205">
        <v>36658108</v>
      </c>
      <c r="D2205" t="s">
        <v>600</v>
      </c>
      <c r="E2205" t="s">
        <v>10550</v>
      </c>
      <c r="F2205" t="s">
        <v>13</v>
      </c>
      <c r="G2205" t="s">
        <v>14</v>
      </c>
      <c r="H2205">
        <v>20000000</v>
      </c>
      <c r="I2205">
        <v>2010</v>
      </c>
      <c r="J2205">
        <v>3.5</v>
      </c>
      <c r="K2205" t="s">
        <v>600</v>
      </c>
    </row>
    <row r="2206" spans="1:15" x14ac:dyDescent="0.3">
      <c r="A2206" t="s">
        <v>404</v>
      </c>
      <c r="B2206">
        <v>143</v>
      </c>
      <c r="C2206">
        <v>34300771</v>
      </c>
      <c r="D2206" t="s">
        <v>1224</v>
      </c>
      <c r="E2206" t="s">
        <v>10551</v>
      </c>
      <c r="F2206" t="s">
        <v>13</v>
      </c>
      <c r="G2206" t="s">
        <v>525</v>
      </c>
      <c r="H2206">
        <v>25000000</v>
      </c>
      <c r="I2206">
        <v>2006</v>
      </c>
      <c r="J2206">
        <v>7.5</v>
      </c>
      <c r="K2206" t="s">
        <v>1224</v>
      </c>
    </row>
    <row r="2207" spans="1:15" x14ac:dyDescent="0.3">
      <c r="A2207" t="s">
        <v>290</v>
      </c>
      <c r="B2207">
        <v>103</v>
      </c>
      <c r="C2207">
        <v>34290142</v>
      </c>
      <c r="D2207" t="s">
        <v>912</v>
      </c>
      <c r="E2207" t="s">
        <v>10552</v>
      </c>
      <c r="F2207" t="s">
        <v>13</v>
      </c>
      <c r="G2207" t="s">
        <v>14</v>
      </c>
      <c r="H2207">
        <v>19800000</v>
      </c>
      <c r="I2207">
        <v>2014</v>
      </c>
      <c r="J2207">
        <v>6.6</v>
      </c>
      <c r="K2207" t="s">
        <v>600</v>
      </c>
      <c r="L2207" t="s">
        <v>1224</v>
      </c>
    </row>
    <row r="2208" spans="1:15" x14ac:dyDescent="0.3">
      <c r="A2208" t="s">
        <v>3787</v>
      </c>
      <c r="B2208">
        <v>104</v>
      </c>
      <c r="C2208">
        <v>33422556</v>
      </c>
      <c r="D2208" t="s">
        <v>2836</v>
      </c>
      <c r="E2208" t="s">
        <v>10553</v>
      </c>
      <c r="F2208" t="s">
        <v>13</v>
      </c>
      <c r="G2208" t="s">
        <v>14</v>
      </c>
      <c r="H2208">
        <v>20000000</v>
      </c>
      <c r="I2208">
        <v>2008</v>
      </c>
      <c r="J2208">
        <v>7.5</v>
      </c>
      <c r="K2208" t="s">
        <v>1224</v>
      </c>
      <c r="L2208" t="s">
        <v>8357</v>
      </c>
    </row>
    <row r="2209" spans="1:15" x14ac:dyDescent="0.3">
      <c r="A2209" t="s">
        <v>3682</v>
      </c>
      <c r="B2209">
        <v>98</v>
      </c>
      <c r="C2209">
        <v>32774834</v>
      </c>
      <c r="D2209" t="s">
        <v>778</v>
      </c>
      <c r="E2209" t="s">
        <v>10554</v>
      </c>
      <c r="F2209" t="s">
        <v>13</v>
      </c>
      <c r="G2209" t="s">
        <v>14</v>
      </c>
      <c r="H2209">
        <v>30000000</v>
      </c>
      <c r="I2209">
        <v>2004</v>
      </c>
      <c r="J2209">
        <v>7.2</v>
      </c>
      <c r="K2209" t="s">
        <v>476</v>
      </c>
      <c r="L2209" t="s">
        <v>600</v>
      </c>
    </row>
    <row r="2210" spans="1:15" x14ac:dyDescent="0.3">
      <c r="A2210" t="s">
        <v>2786</v>
      </c>
      <c r="B2210">
        <v>92</v>
      </c>
      <c r="C2210">
        <v>34334256</v>
      </c>
      <c r="D2210" t="s">
        <v>1970</v>
      </c>
      <c r="E2210" t="s">
        <v>10555</v>
      </c>
      <c r="F2210" t="s">
        <v>13</v>
      </c>
      <c r="G2210" t="s">
        <v>14</v>
      </c>
      <c r="H2210">
        <v>11000000</v>
      </c>
      <c r="I2210">
        <v>2013</v>
      </c>
      <c r="J2210">
        <v>4.8</v>
      </c>
      <c r="K2210" t="s">
        <v>2271</v>
      </c>
      <c r="L2210" t="s">
        <v>3630</v>
      </c>
    </row>
    <row r="2211" spans="1:15" x14ac:dyDescent="0.3">
      <c r="A2211" t="s">
        <v>890</v>
      </c>
      <c r="B2211">
        <v>123</v>
      </c>
      <c r="C2211">
        <v>32051917</v>
      </c>
      <c r="D2211" t="s">
        <v>780</v>
      </c>
      <c r="E2211" t="s">
        <v>10556</v>
      </c>
      <c r="F2211" t="s">
        <v>13</v>
      </c>
      <c r="G2211" t="s">
        <v>14</v>
      </c>
      <c r="H2211">
        <v>20000000</v>
      </c>
      <c r="I2211">
        <v>1995</v>
      </c>
      <c r="J2211">
        <v>6.6</v>
      </c>
      <c r="K2211" t="s">
        <v>8356</v>
      </c>
      <c r="L2211" t="s">
        <v>1224</v>
      </c>
      <c r="M2211" t="s">
        <v>8357</v>
      </c>
      <c r="N2211" t="s">
        <v>3630</v>
      </c>
    </row>
    <row r="2212" spans="1:15" x14ac:dyDescent="0.3">
      <c r="A2212" t="s">
        <v>2401</v>
      </c>
      <c r="B2212">
        <v>88</v>
      </c>
      <c r="C2212">
        <v>32014289</v>
      </c>
      <c r="D2212" t="s">
        <v>600</v>
      </c>
      <c r="E2212" t="s">
        <v>10557</v>
      </c>
      <c r="F2212" t="s">
        <v>13</v>
      </c>
      <c r="G2212" t="s">
        <v>14</v>
      </c>
      <c r="H2212">
        <v>20000000</v>
      </c>
      <c r="I2212">
        <v>2013</v>
      </c>
      <c r="J2212">
        <v>3.5</v>
      </c>
      <c r="K2212" t="s">
        <v>600</v>
      </c>
    </row>
    <row r="2213" spans="1:15" x14ac:dyDescent="0.3">
      <c r="A2213" t="s">
        <v>3793</v>
      </c>
      <c r="B2213">
        <v>158</v>
      </c>
      <c r="C2213" t="s">
        <v>8351</v>
      </c>
      <c r="D2213" t="s">
        <v>3794</v>
      </c>
      <c r="E2213" t="s">
        <v>10558</v>
      </c>
      <c r="F2213" t="s">
        <v>13</v>
      </c>
      <c r="G2213" t="s">
        <v>14</v>
      </c>
      <c r="H2213">
        <v>20000000</v>
      </c>
      <c r="I2213">
        <v>1969</v>
      </c>
      <c r="J2213">
        <v>6.7</v>
      </c>
      <c r="K2213" t="s">
        <v>600</v>
      </c>
      <c r="L2213" t="s">
        <v>1224</v>
      </c>
      <c r="M2213" t="s">
        <v>6060</v>
      </c>
      <c r="N2213" t="s">
        <v>6856</v>
      </c>
      <c r="O2213" t="s">
        <v>5244</v>
      </c>
    </row>
    <row r="2214" spans="1:15" x14ac:dyDescent="0.3">
      <c r="A2214" t="s">
        <v>2153</v>
      </c>
      <c r="B2214">
        <v>128</v>
      </c>
      <c r="C2214">
        <v>31838002</v>
      </c>
      <c r="D2214" t="s">
        <v>2113</v>
      </c>
      <c r="E2214" t="s">
        <v>10559</v>
      </c>
      <c r="F2214" t="s">
        <v>13</v>
      </c>
      <c r="G2214" t="s">
        <v>14</v>
      </c>
      <c r="H2214">
        <v>20000000</v>
      </c>
      <c r="I2214">
        <v>2008</v>
      </c>
      <c r="J2214">
        <v>7.6</v>
      </c>
      <c r="K2214" t="s">
        <v>4657</v>
      </c>
      <c r="L2214" t="s">
        <v>1224</v>
      </c>
      <c r="M2214" t="s">
        <v>7881</v>
      </c>
    </row>
    <row r="2215" spans="1:15" x14ac:dyDescent="0.3">
      <c r="A2215" t="s">
        <v>188</v>
      </c>
      <c r="B2215">
        <v>107</v>
      </c>
      <c r="C2215">
        <v>36874745</v>
      </c>
      <c r="D2215" t="s">
        <v>3797</v>
      </c>
      <c r="E2215" t="s">
        <v>10560</v>
      </c>
      <c r="F2215" t="s">
        <v>13</v>
      </c>
      <c r="G2215" t="s">
        <v>14</v>
      </c>
      <c r="H2215">
        <v>20000000</v>
      </c>
      <c r="I2215">
        <v>2016</v>
      </c>
      <c r="J2215">
        <v>6.3</v>
      </c>
      <c r="K2215" t="s">
        <v>476</v>
      </c>
      <c r="L2215" t="s">
        <v>340</v>
      </c>
      <c r="M2215" t="s">
        <v>1224</v>
      </c>
      <c r="N2215" t="s">
        <v>8357</v>
      </c>
    </row>
    <row r="2216" spans="1:15" x14ac:dyDescent="0.3">
      <c r="A2216" t="s">
        <v>3799</v>
      </c>
      <c r="B2216">
        <v>91</v>
      </c>
      <c r="C2216">
        <v>30079316</v>
      </c>
      <c r="D2216" t="s">
        <v>2271</v>
      </c>
      <c r="E2216" t="s">
        <v>10561</v>
      </c>
      <c r="F2216" t="s">
        <v>13</v>
      </c>
      <c r="G2216" t="s">
        <v>14</v>
      </c>
      <c r="H2216">
        <v>35000000</v>
      </c>
      <c r="I2216">
        <v>2002</v>
      </c>
      <c r="J2216">
        <v>5.5</v>
      </c>
      <c r="K2216" t="s">
        <v>2271</v>
      </c>
    </row>
    <row r="2217" spans="1:15" x14ac:dyDescent="0.3">
      <c r="A2217" t="s">
        <v>3801</v>
      </c>
      <c r="B2217">
        <v>90</v>
      </c>
      <c r="C2217">
        <v>35033759</v>
      </c>
      <c r="D2217" t="s">
        <v>1504</v>
      </c>
      <c r="E2217" t="s">
        <v>10562</v>
      </c>
      <c r="F2217" t="s">
        <v>13</v>
      </c>
      <c r="G2217" t="s">
        <v>14</v>
      </c>
      <c r="H2217">
        <v>19000000</v>
      </c>
      <c r="I2217">
        <v>2011</v>
      </c>
      <c r="J2217">
        <v>6.3</v>
      </c>
      <c r="K2217" t="s">
        <v>340</v>
      </c>
      <c r="L2217" t="s">
        <v>600</v>
      </c>
    </row>
    <row r="2218" spans="1:15" x14ac:dyDescent="0.3">
      <c r="A2218" t="s">
        <v>3803</v>
      </c>
      <c r="B2218">
        <v>115</v>
      </c>
      <c r="C2218">
        <v>29753944</v>
      </c>
      <c r="D2218" t="s">
        <v>780</v>
      </c>
      <c r="E2218" t="s">
        <v>10563</v>
      </c>
      <c r="F2218" t="s">
        <v>13</v>
      </c>
      <c r="G2218" t="s">
        <v>14</v>
      </c>
      <c r="H2218">
        <v>20000000</v>
      </c>
      <c r="I2218">
        <v>1998</v>
      </c>
      <c r="J2218">
        <v>6.5</v>
      </c>
      <c r="K2218" t="s">
        <v>8356</v>
      </c>
      <c r="L2218" t="s">
        <v>1224</v>
      </c>
      <c r="M2218" t="s">
        <v>8357</v>
      </c>
      <c r="N2218" t="s">
        <v>3630</v>
      </c>
    </row>
    <row r="2219" spans="1:15" x14ac:dyDescent="0.3">
      <c r="A2219" t="s">
        <v>3805</v>
      </c>
      <c r="B2219">
        <v>101</v>
      </c>
      <c r="C2219">
        <v>29062561</v>
      </c>
      <c r="D2219" t="s">
        <v>550</v>
      </c>
      <c r="E2219" t="s">
        <v>10564</v>
      </c>
      <c r="F2219" t="s">
        <v>13</v>
      </c>
      <c r="G2219" t="s">
        <v>14</v>
      </c>
      <c r="H2219" t="s">
        <v>8351</v>
      </c>
      <c r="I2219">
        <v>2009</v>
      </c>
      <c r="J2219">
        <v>5.6</v>
      </c>
      <c r="K2219" t="s">
        <v>8356</v>
      </c>
      <c r="L2219" t="s">
        <v>3630</v>
      </c>
    </row>
    <row r="2220" spans="1:15" x14ac:dyDescent="0.3">
      <c r="A2220" t="s">
        <v>1620</v>
      </c>
      <c r="B2220">
        <v>113</v>
      </c>
      <c r="C2220">
        <v>31146570</v>
      </c>
      <c r="D2220" t="s">
        <v>1453</v>
      </c>
      <c r="E2220" t="s">
        <v>10565</v>
      </c>
      <c r="F2220" t="s">
        <v>13</v>
      </c>
      <c r="G2220" t="s">
        <v>14</v>
      </c>
      <c r="H2220">
        <v>20000000</v>
      </c>
      <c r="I2220">
        <v>2010</v>
      </c>
      <c r="J2220">
        <v>6.9</v>
      </c>
      <c r="K2220" t="s">
        <v>1224</v>
      </c>
      <c r="L2220" t="s">
        <v>3630</v>
      </c>
    </row>
    <row r="2221" spans="1:15" x14ac:dyDescent="0.3">
      <c r="A2221" t="s">
        <v>2009</v>
      </c>
      <c r="B2221">
        <v>113</v>
      </c>
      <c r="C2221">
        <v>27277055</v>
      </c>
      <c r="D2221" t="s">
        <v>2058</v>
      </c>
      <c r="E2221" t="s">
        <v>10566</v>
      </c>
      <c r="F2221" t="s">
        <v>13</v>
      </c>
      <c r="G2221" t="s">
        <v>21</v>
      </c>
      <c r="H2221">
        <v>20000000</v>
      </c>
      <c r="I2221">
        <v>2000</v>
      </c>
      <c r="J2221">
        <v>7.6</v>
      </c>
      <c r="K2221" t="s">
        <v>600</v>
      </c>
      <c r="L2221" t="s">
        <v>1224</v>
      </c>
      <c r="M2221" t="s">
        <v>4189</v>
      </c>
      <c r="N2221" t="s">
        <v>6856</v>
      </c>
    </row>
    <row r="2222" spans="1:15" x14ac:dyDescent="0.3">
      <c r="A2222" t="s">
        <v>3809</v>
      </c>
      <c r="B2222">
        <v>87</v>
      </c>
      <c r="C2222">
        <v>26876529</v>
      </c>
      <c r="D2222" t="s">
        <v>1816</v>
      </c>
      <c r="E2222" t="s">
        <v>10567</v>
      </c>
      <c r="F2222" t="s">
        <v>13</v>
      </c>
      <c r="G2222" t="s">
        <v>242</v>
      </c>
      <c r="H2222">
        <v>27000000</v>
      </c>
      <c r="I2222">
        <v>2008</v>
      </c>
      <c r="J2222">
        <v>3.9</v>
      </c>
      <c r="K2222" t="s">
        <v>2271</v>
      </c>
      <c r="L2222" t="s">
        <v>8357</v>
      </c>
    </row>
    <row r="2223" spans="1:15" x14ac:dyDescent="0.3">
      <c r="A2223" t="s">
        <v>3434</v>
      </c>
      <c r="B2223">
        <v>101</v>
      </c>
      <c r="C2223">
        <v>53146000</v>
      </c>
      <c r="D2223" t="s">
        <v>773</v>
      </c>
      <c r="E2223" t="s">
        <v>10568</v>
      </c>
      <c r="F2223" t="s">
        <v>13</v>
      </c>
      <c r="G2223" t="s">
        <v>14</v>
      </c>
      <c r="H2223">
        <v>20000000</v>
      </c>
      <c r="I2223">
        <v>1996</v>
      </c>
      <c r="J2223">
        <v>6.1</v>
      </c>
      <c r="K2223" t="s">
        <v>8356</v>
      </c>
      <c r="L2223" t="s">
        <v>1224</v>
      </c>
      <c r="M2223" t="s">
        <v>3630</v>
      </c>
    </row>
    <row r="2224" spans="1:15" x14ac:dyDescent="0.3">
      <c r="A2224" t="s">
        <v>533</v>
      </c>
      <c r="B2224">
        <v>111</v>
      </c>
      <c r="C2224">
        <v>30028592</v>
      </c>
      <c r="D2224" t="s">
        <v>1877</v>
      </c>
      <c r="E2224" t="s">
        <v>10569</v>
      </c>
      <c r="F2224" t="s">
        <v>13</v>
      </c>
      <c r="G2224" t="s">
        <v>21</v>
      </c>
      <c r="H2224">
        <v>20000000</v>
      </c>
      <c r="I2224">
        <v>2008</v>
      </c>
      <c r="J2224">
        <v>7.3</v>
      </c>
      <c r="K2224" t="s">
        <v>8356</v>
      </c>
      <c r="L2224" t="s">
        <v>1224</v>
      </c>
      <c r="M2224" t="s">
        <v>6856</v>
      </c>
      <c r="N2224" t="s">
        <v>3630</v>
      </c>
    </row>
    <row r="2225" spans="1:16" x14ac:dyDescent="0.3">
      <c r="A2225" t="s">
        <v>558</v>
      </c>
      <c r="B2225">
        <v>108</v>
      </c>
      <c r="C2225">
        <v>34126138</v>
      </c>
      <c r="D2225" t="s">
        <v>2447</v>
      </c>
      <c r="E2225" t="s">
        <v>10570</v>
      </c>
      <c r="F2225" t="s">
        <v>13</v>
      </c>
      <c r="G2225" t="s">
        <v>14</v>
      </c>
      <c r="H2225">
        <v>20000000</v>
      </c>
      <c r="I2225">
        <v>2004</v>
      </c>
      <c r="J2225">
        <v>8.3000000000000007</v>
      </c>
      <c r="K2225" t="s">
        <v>1224</v>
      </c>
      <c r="L2225" t="s">
        <v>455</v>
      </c>
      <c r="M2225" t="s">
        <v>6856</v>
      </c>
      <c r="N2225" t="s">
        <v>4295</v>
      </c>
    </row>
    <row r="2226" spans="1:16" x14ac:dyDescent="0.3">
      <c r="A2226" t="s">
        <v>1828</v>
      </c>
      <c r="B2226">
        <v>105</v>
      </c>
      <c r="C2226">
        <v>25677801</v>
      </c>
      <c r="D2226" t="s">
        <v>980</v>
      </c>
      <c r="E2226" t="s">
        <v>10571</v>
      </c>
      <c r="F2226" t="s">
        <v>13</v>
      </c>
      <c r="G2226" t="s">
        <v>14</v>
      </c>
      <c r="H2226">
        <v>20000000</v>
      </c>
      <c r="I2226">
        <v>2010</v>
      </c>
      <c r="J2226">
        <v>5.8</v>
      </c>
      <c r="K2226" t="s">
        <v>600</v>
      </c>
      <c r="L2226" t="s">
        <v>6304</v>
      </c>
      <c r="M2226" t="s">
        <v>6856</v>
      </c>
    </row>
    <row r="2227" spans="1:16" x14ac:dyDescent="0.3">
      <c r="A2227" t="s">
        <v>180</v>
      </c>
      <c r="B2227">
        <v>109</v>
      </c>
      <c r="C2227">
        <v>26415649</v>
      </c>
      <c r="D2227" t="s">
        <v>163</v>
      </c>
      <c r="E2227" t="s">
        <v>10572</v>
      </c>
      <c r="F2227" t="s">
        <v>13</v>
      </c>
      <c r="G2227" t="s">
        <v>14</v>
      </c>
      <c r="H2227">
        <v>20000000</v>
      </c>
      <c r="I2227">
        <v>2008</v>
      </c>
      <c r="J2227">
        <v>6.8</v>
      </c>
      <c r="K2227" t="s">
        <v>476</v>
      </c>
      <c r="L2227" t="s">
        <v>8356</v>
      </c>
      <c r="M2227" t="s">
        <v>1224</v>
      </c>
      <c r="N2227" t="s">
        <v>3630</v>
      </c>
    </row>
    <row r="2228" spans="1:16" x14ac:dyDescent="0.3">
      <c r="A2228" t="s">
        <v>887</v>
      </c>
      <c r="B2228">
        <v>109</v>
      </c>
      <c r="C2228">
        <v>26003149</v>
      </c>
      <c r="D2228" t="s">
        <v>693</v>
      </c>
      <c r="E2228" t="s">
        <v>10573</v>
      </c>
      <c r="F2228" t="s">
        <v>13</v>
      </c>
      <c r="G2228" t="s">
        <v>21</v>
      </c>
      <c r="H2228">
        <v>20000000</v>
      </c>
      <c r="I2228">
        <v>2013</v>
      </c>
      <c r="J2228">
        <v>7</v>
      </c>
      <c r="K2228" t="s">
        <v>476</v>
      </c>
      <c r="L2228" t="s">
        <v>600</v>
      </c>
      <c r="M2228" t="s">
        <v>4295</v>
      </c>
    </row>
    <row r="2229" spans="1:16" x14ac:dyDescent="0.3">
      <c r="A2229" t="s">
        <v>3817</v>
      </c>
      <c r="B2229">
        <v>99</v>
      </c>
      <c r="C2229">
        <v>25584685</v>
      </c>
      <c r="D2229" t="s">
        <v>3818</v>
      </c>
      <c r="E2229" t="s">
        <v>10574</v>
      </c>
      <c r="F2229" t="s">
        <v>13</v>
      </c>
      <c r="G2229" t="s">
        <v>14</v>
      </c>
      <c r="H2229">
        <v>20000000</v>
      </c>
      <c r="I2229">
        <v>2007</v>
      </c>
      <c r="J2229">
        <v>5.9</v>
      </c>
      <c r="K2229" t="s">
        <v>600</v>
      </c>
      <c r="L2229" t="s">
        <v>8356</v>
      </c>
      <c r="M2229" t="s">
        <v>6304</v>
      </c>
      <c r="N2229" t="s">
        <v>8357</v>
      </c>
      <c r="O2229" t="s">
        <v>6856</v>
      </c>
      <c r="P2229" t="s">
        <v>3630</v>
      </c>
    </row>
    <row r="2230" spans="1:16" x14ac:dyDescent="0.3">
      <c r="A2230" t="s">
        <v>3820</v>
      </c>
      <c r="B2230">
        <v>98</v>
      </c>
      <c r="C2230">
        <v>29975979</v>
      </c>
      <c r="D2230" t="s">
        <v>803</v>
      </c>
      <c r="E2230" t="s">
        <v>10575</v>
      </c>
      <c r="F2230" t="s">
        <v>13</v>
      </c>
      <c r="G2230" t="s">
        <v>133</v>
      </c>
      <c r="H2230">
        <v>20000000</v>
      </c>
      <c r="I2230">
        <v>2009</v>
      </c>
      <c r="J2230">
        <v>6.5</v>
      </c>
      <c r="K2230" t="s">
        <v>476</v>
      </c>
      <c r="L2230" t="s">
        <v>2271</v>
      </c>
      <c r="M2230" t="s">
        <v>4295</v>
      </c>
      <c r="N2230" t="s">
        <v>3630</v>
      </c>
    </row>
    <row r="2231" spans="1:16" x14ac:dyDescent="0.3">
      <c r="A2231" t="s">
        <v>3822</v>
      </c>
      <c r="B2231">
        <v>104</v>
      </c>
      <c r="C2231">
        <v>31584722</v>
      </c>
      <c r="D2231" t="s">
        <v>606</v>
      </c>
      <c r="E2231" t="s">
        <v>10576</v>
      </c>
      <c r="F2231" t="s">
        <v>13</v>
      </c>
      <c r="G2231" t="s">
        <v>14</v>
      </c>
      <c r="H2231">
        <v>20000000</v>
      </c>
      <c r="I2231">
        <v>2010</v>
      </c>
      <c r="J2231">
        <v>6.4</v>
      </c>
      <c r="K2231" t="s">
        <v>600</v>
      </c>
      <c r="L2231" t="s">
        <v>6856</v>
      </c>
    </row>
    <row r="2232" spans="1:16" x14ac:dyDescent="0.3">
      <c r="A2232" t="s">
        <v>3824</v>
      </c>
      <c r="B2232">
        <v>109</v>
      </c>
      <c r="C2232">
        <v>23179303</v>
      </c>
      <c r="D2232" t="s">
        <v>3420</v>
      </c>
      <c r="E2232" t="s">
        <v>10577</v>
      </c>
      <c r="F2232" t="s">
        <v>13</v>
      </c>
      <c r="G2232" t="s">
        <v>3826</v>
      </c>
      <c r="H2232">
        <v>20000000</v>
      </c>
      <c r="I2232">
        <v>2011</v>
      </c>
      <c r="J2232">
        <v>5.8</v>
      </c>
      <c r="K2232" t="s">
        <v>340</v>
      </c>
      <c r="L2232" t="s">
        <v>600</v>
      </c>
      <c r="M2232" t="s">
        <v>6304</v>
      </c>
      <c r="N2232" t="s">
        <v>6856</v>
      </c>
    </row>
    <row r="2233" spans="1:16" x14ac:dyDescent="0.3">
      <c r="A2233" t="s">
        <v>3827</v>
      </c>
      <c r="B2233">
        <v>75</v>
      </c>
      <c r="C2233">
        <v>23078294</v>
      </c>
      <c r="D2233" t="s">
        <v>1970</v>
      </c>
      <c r="E2233" t="s">
        <v>10578</v>
      </c>
      <c r="F2233" t="s">
        <v>13</v>
      </c>
      <c r="G2233" t="s">
        <v>14</v>
      </c>
      <c r="H2233">
        <v>9000000</v>
      </c>
      <c r="I2233">
        <v>2006</v>
      </c>
      <c r="J2233">
        <v>5.0999999999999996</v>
      </c>
      <c r="K2233" t="s">
        <v>2271</v>
      </c>
      <c r="L2233" t="s">
        <v>3630</v>
      </c>
    </row>
    <row r="2234" spans="1:16" x14ac:dyDescent="0.3">
      <c r="A2234" t="s">
        <v>2109</v>
      </c>
      <c r="B2234">
        <v>119</v>
      </c>
      <c r="C2234">
        <v>21413105</v>
      </c>
      <c r="D2234" t="s">
        <v>3829</v>
      </c>
      <c r="E2234" t="s">
        <v>10579</v>
      </c>
      <c r="F2234" t="s">
        <v>13</v>
      </c>
      <c r="G2234" t="s">
        <v>133</v>
      </c>
      <c r="H2234">
        <v>20000000</v>
      </c>
      <c r="I2234">
        <v>1990</v>
      </c>
      <c r="J2234">
        <v>6.8</v>
      </c>
      <c r="K2234" t="s">
        <v>476</v>
      </c>
      <c r="L2234" t="s">
        <v>340</v>
      </c>
      <c r="M2234" t="s">
        <v>1224</v>
      </c>
      <c r="N2234" t="s">
        <v>6856</v>
      </c>
      <c r="O2234" t="s">
        <v>5244</v>
      </c>
    </row>
    <row r="2235" spans="1:16" x14ac:dyDescent="0.3">
      <c r="A2235" t="s">
        <v>3831</v>
      </c>
      <c r="B2235">
        <v>90</v>
      </c>
      <c r="C2235">
        <v>25077977</v>
      </c>
      <c r="D2235" t="s">
        <v>726</v>
      </c>
      <c r="E2235" t="s">
        <v>10580</v>
      </c>
      <c r="F2235" t="s">
        <v>13</v>
      </c>
      <c r="G2235" t="s">
        <v>14</v>
      </c>
      <c r="H2235">
        <v>20000000</v>
      </c>
      <c r="I2235">
        <v>2010</v>
      </c>
      <c r="J2235">
        <v>5.3</v>
      </c>
      <c r="K2235" t="s">
        <v>340</v>
      </c>
      <c r="L2235" t="s">
        <v>4022</v>
      </c>
      <c r="M2235" t="s">
        <v>600</v>
      </c>
      <c r="N2235" t="s">
        <v>6304</v>
      </c>
      <c r="O2235" t="s">
        <v>6856</v>
      </c>
    </row>
    <row r="2236" spans="1:16" x14ac:dyDescent="0.3">
      <c r="A2236" t="s">
        <v>754</v>
      </c>
      <c r="B2236">
        <v>97</v>
      </c>
      <c r="C2236">
        <v>23292105</v>
      </c>
      <c r="D2236" t="s">
        <v>3142</v>
      </c>
      <c r="E2236" t="s">
        <v>10581</v>
      </c>
      <c r="F2236" t="s">
        <v>13</v>
      </c>
      <c r="G2236" t="s">
        <v>14</v>
      </c>
      <c r="H2236">
        <v>20000000</v>
      </c>
      <c r="I2236">
        <v>2006</v>
      </c>
      <c r="J2236">
        <v>5.3</v>
      </c>
      <c r="K2236" t="s">
        <v>476</v>
      </c>
      <c r="L2236" t="s">
        <v>455</v>
      </c>
      <c r="M2236" t="s">
        <v>2271</v>
      </c>
      <c r="N2236" t="s">
        <v>3630</v>
      </c>
    </row>
    <row r="2237" spans="1:16" x14ac:dyDescent="0.3">
      <c r="A2237" t="s">
        <v>3834</v>
      </c>
      <c r="B2237">
        <v>103</v>
      </c>
      <c r="C2237">
        <v>26870825</v>
      </c>
      <c r="D2237" t="s">
        <v>2233</v>
      </c>
      <c r="E2237" t="s">
        <v>10582</v>
      </c>
      <c r="F2237" t="s">
        <v>13</v>
      </c>
      <c r="G2237" t="s">
        <v>275</v>
      </c>
      <c r="H2237" t="s">
        <v>8351</v>
      </c>
      <c r="I2237">
        <v>2006</v>
      </c>
      <c r="J2237">
        <v>6.4</v>
      </c>
      <c r="K2237" t="s">
        <v>600</v>
      </c>
      <c r="L2237" t="s">
        <v>1224</v>
      </c>
      <c r="M2237" t="s">
        <v>8359</v>
      </c>
    </row>
    <row r="2238" spans="1:16" x14ac:dyDescent="0.3">
      <c r="A2238" t="s">
        <v>1742</v>
      </c>
      <c r="B2238">
        <v>89</v>
      </c>
      <c r="C2238">
        <v>20916309</v>
      </c>
      <c r="D2238" t="s">
        <v>184</v>
      </c>
      <c r="E2238" t="s">
        <v>10583</v>
      </c>
      <c r="F2238" t="s">
        <v>13</v>
      </c>
      <c r="G2238" t="s">
        <v>14</v>
      </c>
      <c r="H2238">
        <v>40000000</v>
      </c>
      <c r="I2238">
        <v>2009</v>
      </c>
      <c r="J2238">
        <v>4.9000000000000004</v>
      </c>
      <c r="K2238" t="s">
        <v>600</v>
      </c>
      <c r="L2238" t="s">
        <v>6304</v>
      </c>
      <c r="M2238" t="s">
        <v>455</v>
      </c>
    </row>
    <row r="2239" spans="1:16" x14ac:dyDescent="0.3">
      <c r="A2239" t="s">
        <v>2153</v>
      </c>
      <c r="B2239">
        <v>106</v>
      </c>
      <c r="C2239">
        <v>21200000</v>
      </c>
      <c r="D2239" t="s">
        <v>3225</v>
      </c>
      <c r="E2239" t="s">
        <v>10584</v>
      </c>
      <c r="F2239" t="s">
        <v>13</v>
      </c>
      <c r="G2239" t="s">
        <v>14</v>
      </c>
      <c r="H2239">
        <v>20000000</v>
      </c>
      <c r="I2239">
        <v>1995</v>
      </c>
      <c r="J2239">
        <v>6.8</v>
      </c>
      <c r="K2239" t="s">
        <v>600</v>
      </c>
      <c r="L2239" t="s">
        <v>8356</v>
      </c>
      <c r="M2239" t="s">
        <v>1224</v>
      </c>
    </row>
    <row r="2240" spans="1:16" x14ac:dyDescent="0.3">
      <c r="A2240" t="s">
        <v>3838</v>
      </c>
      <c r="B2240">
        <v>96</v>
      </c>
      <c r="C2240">
        <v>28876924</v>
      </c>
      <c r="D2240" t="s">
        <v>3839</v>
      </c>
      <c r="E2240" t="s">
        <v>10585</v>
      </c>
      <c r="F2240" t="s">
        <v>13</v>
      </c>
      <c r="G2240" t="s">
        <v>14</v>
      </c>
      <c r="H2240">
        <v>20000000</v>
      </c>
      <c r="I2240">
        <v>2016</v>
      </c>
      <c r="J2240">
        <v>7.1</v>
      </c>
      <c r="K2240" t="s">
        <v>340</v>
      </c>
      <c r="L2240" t="s">
        <v>8356</v>
      </c>
      <c r="M2240" t="s">
        <v>8357</v>
      </c>
      <c r="N2240" t="s">
        <v>4295</v>
      </c>
      <c r="O2240" t="s">
        <v>3630</v>
      </c>
    </row>
    <row r="2241" spans="1:15" x14ac:dyDescent="0.3">
      <c r="A2241" t="s">
        <v>3841</v>
      </c>
      <c r="B2241">
        <v>115</v>
      </c>
      <c r="C2241">
        <v>20207003</v>
      </c>
      <c r="D2241" t="s">
        <v>3842</v>
      </c>
      <c r="E2241" t="s">
        <v>10586</v>
      </c>
      <c r="F2241" t="s">
        <v>13</v>
      </c>
      <c r="G2241" t="s">
        <v>14</v>
      </c>
      <c r="H2241" t="s">
        <v>8351</v>
      </c>
      <c r="I2241">
        <v>2008</v>
      </c>
      <c r="J2241">
        <v>6.8</v>
      </c>
      <c r="K2241" t="s">
        <v>8356</v>
      </c>
      <c r="L2241" t="s">
        <v>1224</v>
      </c>
      <c r="M2241" t="s">
        <v>5244</v>
      </c>
    </row>
    <row r="2242" spans="1:15" x14ac:dyDescent="0.3">
      <c r="A2242" t="s">
        <v>1906</v>
      </c>
      <c r="B2242">
        <v>104</v>
      </c>
      <c r="C2242">
        <v>20241395</v>
      </c>
      <c r="D2242" t="s">
        <v>1743</v>
      </c>
      <c r="E2242" t="s">
        <v>10587</v>
      </c>
      <c r="F2242" t="s">
        <v>13</v>
      </c>
      <c r="G2242" t="s">
        <v>14</v>
      </c>
      <c r="H2242">
        <v>20000000</v>
      </c>
      <c r="I2242">
        <v>1998</v>
      </c>
      <c r="J2242">
        <v>6.1</v>
      </c>
      <c r="K2242" t="s">
        <v>476</v>
      </c>
      <c r="L2242" t="s">
        <v>2271</v>
      </c>
      <c r="M2242" t="s">
        <v>3630</v>
      </c>
    </row>
    <row r="2243" spans="1:15" x14ac:dyDescent="0.3">
      <c r="A2243" t="s">
        <v>8351</v>
      </c>
      <c r="B2243">
        <v>24</v>
      </c>
      <c r="C2243" t="s">
        <v>8351</v>
      </c>
      <c r="D2243" t="s">
        <v>673</v>
      </c>
      <c r="E2243" t="s">
        <v>10588</v>
      </c>
      <c r="F2243" t="s">
        <v>241</v>
      </c>
      <c r="G2243" t="s">
        <v>242</v>
      </c>
      <c r="H2243" t="s">
        <v>8351</v>
      </c>
      <c r="I2243" t="s">
        <v>8351</v>
      </c>
      <c r="J2243">
        <v>7</v>
      </c>
      <c r="K2243" t="s">
        <v>476</v>
      </c>
      <c r="L2243" t="s">
        <v>340</v>
      </c>
      <c r="M2243" t="s">
        <v>4022</v>
      </c>
      <c r="N2243" t="s">
        <v>6304</v>
      </c>
      <c r="O2243" t="s">
        <v>455</v>
      </c>
    </row>
    <row r="2244" spans="1:15" x14ac:dyDescent="0.3">
      <c r="A2244" t="s">
        <v>3846</v>
      </c>
      <c r="B2244">
        <v>108</v>
      </c>
      <c r="C2244">
        <v>32000000</v>
      </c>
      <c r="D2244" t="s">
        <v>1086</v>
      </c>
      <c r="E2244" t="s">
        <v>10589</v>
      </c>
      <c r="F2244" t="s">
        <v>13</v>
      </c>
      <c r="G2244" t="s">
        <v>14</v>
      </c>
      <c r="H2244">
        <v>806947</v>
      </c>
      <c r="I2244">
        <v>1960</v>
      </c>
      <c r="J2244">
        <v>8.5</v>
      </c>
      <c r="K2244" t="s">
        <v>2271</v>
      </c>
      <c r="L2244" t="s">
        <v>8357</v>
      </c>
      <c r="M2244" t="s">
        <v>3630</v>
      </c>
    </row>
    <row r="2245" spans="1:15" x14ac:dyDescent="0.3">
      <c r="A2245" t="s">
        <v>1860</v>
      </c>
      <c r="B2245">
        <v>112</v>
      </c>
      <c r="C2245">
        <v>19151864</v>
      </c>
      <c r="D2245" t="s">
        <v>606</v>
      </c>
      <c r="E2245" t="s">
        <v>10590</v>
      </c>
      <c r="F2245" t="s">
        <v>13</v>
      </c>
      <c r="G2245" t="s">
        <v>14</v>
      </c>
      <c r="H2245">
        <v>40000000</v>
      </c>
      <c r="I2245">
        <v>2008</v>
      </c>
      <c r="J2245">
        <v>5.9</v>
      </c>
      <c r="K2245" t="s">
        <v>600</v>
      </c>
      <c r="L2245" t="s">
        <v>6856</v>
      </c>
    </row>
    <row r="2246" spans="1:15" x14ac:dyDescent="0.3">
      <c r="A2246" t="s">
        <v>3849</v>
      </c>
      <c r="B2246">
        <v>104</v>
      </c>
      <c r="C2246">
        <v>23393765</v>
      </c>
      <c r="D2246" t="s">
        <v>80</v>
      </c>
      <c r="E2246" t="s">
        <v>10591</v>
      </c>
      <c r="F2246" t="s">
        <v>13</v>
      </c>
      <c r="G2246" t="s">
        <v>14</v>
      </c>
      <c r="H2246">
        <v>20000000</v>
      </c>
      <c r="I2246">
        <v>2014</v>
      </c>
      <c r="J2246">
        <v>6.3</v>
      </c>
      <c r="K2246" t="s">
        <v>1224</v>
      </c>
      <c r="L2246" t="s">
        <v>6856</v>
      </c>
    </row>
    <row r="2247" spans="1:15" x14ac:dyDescent="0.3">
      <c r="A2247" t="s">
        <v>1186</v>
      </c>
      <c r="B2247">
        <v>113</v>
      </c>
      <c r="C2247">
        <v>18882880</v>
      </c>
      <c r="D2247" t="s">
        <v>912</v>
      </c>
      <c r="E2247" t="s">
        <v>10592</v>
      </c>
      <c r="F2247" t="s">
        <v>13</v>
      </c>
      <c r="G2247" t="s">
        <v>14</v>
      </c>
      <c r="H2247">
        <v>20000000</v>
      </c>
      <c r="I2247">
        <v>2007</v>
      </c>
      <c r="J2247">
        <v>5.9</v>
      </c>
      <c r="K2247" t="s">
        <v>600</v>
      </c>
      <c r="L2247" t="s">
        <v>1224</v>
      </c>
    </row>
    <row r="2248" spans="1:15" x14ac:dyDescent="0.3">
      <c r="A2248" t="s">
        <v>3852</v>
      </c>
      <c r="B2248">
        <v>98</v>
      </c>
      <c r="C2248">
        <v>8500000</v>
      </c>
      <c r="D2248" t="s">
        <v>600</v>
      </c>
      <c r="E2248" t="s">
        <v>10593</v>
      </c>
      <c r="F2248" t="s">
        <v>13</v>
      </c>
      <c r="G2248" t="s">
        <v>14</v>
      </c>
      <c r="H2248">
        <v>20000000</v>
      </c>
      <c r="I2248">
        <v>1981</v>
      </c>
      <c r="J2248">
        <v>5.4</v>
      </c>
      <c r="K2248" t="s">
        <v>600</v>
      </c>
    </row>
    <row r="2249" spans="1:15" x14ac:dyDescent="0.3">
      <c r="A2249" t="s">
        <v>377</v>
      </c>
      <c r="B2249">
        <v>121</v>
      </c>
      <c r="C2249" t="s">
        <v>8351</v>
      </c>
      <c r="D2249" t="s">
        <v>3854</v>
      </c>
      <c r="E2249" t="s">
        <v>10594</v>
      </c>
      <c r="F2249" t="s">
        <v>13</v>
      </c>
      <c r="G2249" t="s">
        <v>14</v>
      </c>
      <c r="H2249">
        <v>20000000</v>
      </c>
      <c r="I2249">
        <v>1985</v>
      </c>
      <c r="J2249">
        <v>7</v>
      </c>
      <c r="K2249" t="s">
        <v>340</v>
      </c>
      <c r="L2249" t="s">
        <v>600</v>
      </c>
      <c r="M2249" t="s">
        <v>1224</v>
      </c>
      <c r="N2249" t="s">
        <v>455</v>
      </c>
    </row>
    <row r="2250" spans="1:15" x14ac:dyDescent="0.3">
      <c r="A2250" t="s">
        <v>487</v>
      </c>
      <c r="B2250">
        <v>114</v>
      </c>
      <c r="C2250">
        <v>18252684</v>
      </c>
      <c r="D2250" t="s">
        <v>1408</v>
      </c>
      <c r="E2250" t="s">
        <v>10595</v>
      </c>
      <c r="F2250" t="s">
        <v>13</v>
      </c>
      <c r="G2250" t="s">
        <v>14</v>
      </c>
      <c r="H2250">
        <v>30000000</v>
      </c>
      <c r="I2250">
        <v>1998</v>
      </c>
      <c r="J2250">
        <v>6.9</v>
      </c>
      <c r="K2250" t="s">
        <v>600</v>
      </c>
      <c r="L2250" t="s">
        <v>1224</v>
      </c>
      <c r="M2250" t="s">
        <v>6304</v>
      </c>
    </row>
    <row r="2251" spans="1:15" x14ac:dyDescent="0.3">
      <c r="A2251" t="s">
        <v>3857</v>
      </c>
      <c r="B2251">
        <v>124</v>
      </c>
      <c r="C2251">
        <v>19661987</v>
      </c>
      <c r="D2251" t="s">
        <v>1224</v>
      </c>
      <c r="E2251" t="s">
        <v>10596</v>
      </c>
      <c r="F2251" t="s">
        <v>13</v>
      </c>
      <c r="G2251" t="s">
        <v>14</v>
      </c>
      <c r="H2251">
        <v>20000000</v>
      </c>
      <c r="I2251">
        <v>2007</v>
      </c>
      <c r="J2251">
        <v>7.5</v>
      </c>
      <c r="K2251" t="s">
        <v>1224</v>
      </c>
    </row>
    <row r="2252" spans="1:15" x14ac:dyDescent="0.3">
      <c r="A2252" t="s">
        <v>2104</v>
      </c>
      <c r="B2252">
        <v>148</v>
      </c>
      <c r="C2252">
        <v>18352454</v>
      </c>
      <c r="D2252" t="s">
        <v>3859</v>
      </c>
      <c r="E2252" t="s">
        <v>10597</v>
      </c>
      <c r="F2252" t="s">
        <v>13</v>
      </c>
      <c r="G2252" t="s">
        <v>14</v>
      </c>
      <c r="H2252">
        <v>15000000</v>
      </c>
      <c r="I2252">
        <v>2007</v>
      </c>
      <c r="J2252">
        <v>8.1999999999999993</v>
      </c>
      <c r="K2252" t="s">
        <v>340</v>
      </c>
      <c r="L2252" t="s">
        <v>4657</v>
      </c>
      <c r="M2252" t="s">
        <v>1224</v>
      </c>
    </row>
    <row r="2253" spans="1:15" x14ac:dyDescent="0.3">
      <c r="A2253" t="s">
        <v>917</v>
      </c>
      <c r="B2253">
        <v>108</v>
      </c>
      <c r="C2253">
        <v>17803796</v>
      </c>
      <c r="D2253" t="s">
        <v>600</v>
      </c>
      <c r="E2253" t="s">
        <v>10598</v>
      </c>
      <c r="F2253" t="s">
        <v>13</v>
      </c>
      <c r="G2253" t="s">
        <v>14</v>
      </c>
      <c r="H2253">
        <v>20000000</v>
      </c>
      <c r="I2253">
        <v>2006</v>
      </c>
      <c r="J2253">
        <v>5.9</v>
      </c>
      <c r="K2253" t="s">
        <v>600</v>
      </c>
    </row>
    <row r="2254" spans="1:15" x14ac:dyDescent="0.3">
      <c r="A2254" t="s">
        <v>3862</v>
      </c>
      <c r="B2254">
        <v>95</v>
      </c>
      <c r="C2254">
        <v>17529157</v>
      </c>
      <c r="D2254" t="s">
        <v>3863</v>
      </c>
      <c r="E2254" t="s">
        <v>10599</v>
      </c>
      <c r="F2254" t="s">
        <v>13</v>
      </c>
      <c r="G2254" t="s">
        <v>525</v>
      </c>
      <c r="H2254">
        <v>20000000</v>
      </c>
      <c r="I2254">
        <v>2012</v>
      </c>
      <c r="J2254">
        <v>5</v>
      </c>
      <c r="K2254" t="s">
        <v>340</v>
      </c>
      <c r="L2254" t="s">
        <v>1224</v>
      </c>
      <c r="M2254" t="s">
        <v>2271</v>
      </c>
      <c r="N2254" t="s">
        <v>8357</v>
      </c>
      <c r="O2254" t="s">
        <v>3630</v>
      </c>
    </row>
    <row r="2255" spans="1:15" x14ac:dyDescent="0.3">
      <c r="A2255" t="s">
        <v>1742</v>
      </c>
      <c r="B2255">
        <v>108</v>
      </c>
      <c r="C2255">
        <v>25753840</v>
      </c>
      <c r="D2255" t="s">
        <v>3865</v>
      </c>
      <c r="E2255" t="s">
        <v>10600</v>
      </c>
      <c r="F2255" t="s">
        <v>13</v>
      </c>
      <c r="G2255" t="s">
        <v>14</v>
      </c>
      <c r="H2255">
        <v>19000000</v>
      </c>
      <c r="I2255">
        <v>1996</v>
      </c>
      <c r="J2255">
        <v>7.3</v>
      </c>
      <c r="K2255" t="s">
        <v>8356</v>
      </c>
      <c r="L2255" t="s">
        <v>455</v>
      </c>
      <c r="M2255" t="s">
        <v>2271</v>
      </c>
    </row>
    <row r="2256" spans="1:15" x14ac:dyDescent="0.3">
      <c r="A2256" t="s">
        <v>3867</v>
      </c>
      <c r="B2256">
        <v>68</v>
      </c>
      <c r="C2256">
        <v>18081626</v>
      </c>
      <c r="D2256" t="s">
        <v>3868</v>
      </c>
      <c r="E2256" t="s">
        <v>10601</v>
      </c>
      <c r="F2256" t="s">
        <v>13</v>
      </c>
      <c r="G2256" t="s">
        <v>14</v>
      </c>
      <c r="H2256">
        <v>20000000</v>
      </c>
      <c r="I2256">
        <v>2005</v>
      </c>
      <c r="J2256">
        <v>6.4</v>
      </c>
      <c r="K2256" t="s">
        <v>4022</v>
      </c>
      <c r="L2256" t="s">
        <v>6304</v>
      </c>
      <c r="M2256" t="s">
        <v>455</v>
      </c>
      <c r="N2256" t="s">
        <v>8357</v>
      </c>
    </row>
    <row r="2257" spans="1:14" x14ac:dyDescent="0.3">
      <c r="A2257" t="s">
        <v>3222</v>
      </c>
      <c r="B2257">
        <v>103</v>
      </c>
      <c r="C2257">
        <v>17518220</v>
      </c>
      <c r="D2257" t="s">
        <v>507</v>
      </c>
      <c r="E2257" t="s">
        <v>10602</v>
      </c>
      <c r="F2257" t="s">
        <v>13</v>
      </c>
      <c r="G2257" t="s">
        <v>14</v>
      </c>
      <c r="H2257">
        <v>20000000</v>
      </c>
      <c r="I2257">
        <v>1995</v>
      </c>
      <c r="J2257">
        <v>6.6</v>
      </c>
      <c r="K2257" t="s">
        <v>600</v>
      </c>
      <c r="L2257" t="s">
        <v>1224</v>
      </c>
      <c r="M2257" t="s">
        <v>6856</v>
      </c>
    </row>
    <row r="2258" spans="1:14" x14ac:dyDescent="0.3">
      <c r="A2258" t="s">
        <v>3871</v>
      </c>
      <c r="B2258">
        <v>99</v>
      </c>
      <c r="C2258">
        <v>17104669</v>
      </c>
      <c r="D2258" t="s">
        <v>3872</v>
      </c>
      <c r="E2258" t="s">
        <v>10603</v>
      </c>
      <c r="F2258" t="s">
        <v>2557</v>
      </c>
      <c r="G2258" t="s">
        <v>1380</v>
      </c>
      <c r="H2258">
        <v>20000000</v>
      </c>
      <c r="I2258">
        <v>2004</v>
      </c>
      <c r="J2258">
        <v>7.8</v>
      </c>
      <c r="K2258" t="s">
        <v>476</v>
      </c>
      <c r="L2258" t="s">
        <v>600</v>
      </c>
      <c r="M2258" t="s">
        <v>8356</v>
      </c>
      <c r="N2258" t="s">
        <v>455</v>
      </c>
    </row>
    <row r="2259" spans="1:14" x14ac:dyDescent="0.3">
      <c r="A2259" t="s">
        <v>8351</v>
      </c>
      <c r="B2259">
        <v>30</v>
      </c>
      <c r="C2259" t="s">
        <v>8351</v>
      </c>
      <c r="D2259" t="s">
        <v>600</v>
      </c>
      <c r="E2259" t="s">
        <v>10604</v>
      </c>
      <c r="F2259" t="s">
        <v>13</v>
      </c>
      <c r="G2259" t="s">
        <v>14</v>
      </c>
      <c r="H2259" t="s">
        <v>8351</v>
      </c>
      <c r="I2259" t="s">
        <v>8351</v>
      </c>
      <c r="J2259">
        <v>6.7</v>
      </c>
      <c r="K2259" t="s">
        <v>600</v>
      </c>
    </row>
    <row r="2260" spans="1:14" x14ac:dyDescent="0.3">
      <c r="A2260" t="s">
        <v>3875</v>
      </c>
      <c r="B2260">
        <v>88</v>
      </c>
      <c r="C2260">
        <v>16988996</v>
      </c>
      <c r="D2260" t="s">
        <v>3876</v>
      </c>
      <c r="E2260" t="s">
        <v>10605</v>
      </c>
      <c r="F2260" t="s">
        <v>13</v>
      </c>
      <c r="G2260" t="s">
        <v>14</v>
      </c>
      <c r="H2260">
        <v>35000000</v>
      </c>
      <c r="I2260">
        <v>2002</v>
      </c>
      <c r="J2260">
        <v>4</v>
      </c>
      <c r="K2260" t="s">
        <v>600</v>
      </c>
      <c r="L2260" t="s">
        <v>6304</v>
      </c>
      <c r="M2260" t="s">
        <v>4189</v>
      </c>
      <c r="N2260" t="s">
        <v>6060</v>
      </c>
    </row>
    <row r="2261" spans="1:14" x14ac:dyDescent="0.3">
      <c r="A2261" t="s">
        <v>48</v>
      </c>
      <c r="B2261">
        <v>128</v>
      </c>
      <c r="C2261">
        <v>15797907</v>
      </c>
      <c r="D2261" t="s">
        <v>1224</v>
      </c>
      <c r="E2261" t="s">
        <v>10606</v>
      </c>
      <c r="F2261" t="s">
        <v>3879</v>
      </c>
      <c r="G2261" t="s">
        <v>14</v>
      </c>
      <c r="H2261">
        <v>20000000</v>
      </c>
      <c r="I2261">
        <v>2007</v>
      </c>
      <c r="J2261">
        <v>7.6</v>
      </c>
      <c r="K2261" t="s">
        <v>1224</v>
      </c>
    </row>
    <row r="2262" spans="1:14" x14ac:dyDescent="0.3">
      <c r="A2262" t="s">
        <v>404</v>
      </c>
      <c r="B2262">
        <v>124</v>
      </c>
      <c r="C2262">
        <v>16248701</v>
      </c>
      <c r="D2262" t="s">
        <v>1224</v>
      </c>
      <c r="E2262" t="s">
        <v>10607</v>
      </c>
      <c r="F2262" t="s">
        <v>13</v>
      </c>
      <c r="G2262" t="s">
        <v>14</v>
      </c>
      <c r="H2262">
        <v>20000000</v>
      </c>
      <c r="I2262">
        <v>2003</v>
      </c>
      <c r="J2262">
        <v>7.7</v>
      </c>
      <c r="K2262" t="s">
        <v>1224</v>
      </c>
    </row>
    <row r="2263" spans="1:14" x14ac:dyDescent="0.3">
      <c r="A2263" t="s">
        <v>3881</v>
      </c>
      <c r="B2263">
        <v>84</v>
      </c>
      <c r="C2263">
        <v>15712072</v>
      </c>
      <c r="D2263" t="s">
        <v>163</v>
      </c>
      <c r="E2263" t="s">
        <v>10608</v>
      </c>
      <c r="F2263" t="s">
        <v>13</v>
      </c>
      <c r="G2263" t="s">
        <v>14</v>
      </c>
      <c r="H2263">
        <v>20000000</v>
      </c>
      <c r="I2263">
        <v>2004</v>
      </c>
      <c r="J2263">
        <v>5.8</v>
      </c>
      <c r="K2263" t="s">
        <v>476</v>
      </c>
      <c r="L2263" t="s">
        <v>8356</v>
      </c>
      <c r="M2263" t="s">
        <v>1224</v>
      </c>
      <c r="N2263" t="s">
        <v>3630</v>
      </c>
    </row>
    <row r="2264" spans="1:14" x14ac:dyDescent="0.3">
      <c r="A2264" t="s">
        <v>2184</v>
      </c>
      <c r="B2264">
        <v>122</v>
      </c>
      <c r="C2264">
        <v>191449475</v>
      </c>
      <c r="D2264" t="s">
        <v>246</v>
      </c>
      <c r="E2264" t="s">
        <v>9745</v>
      </c>
      <c r="F2264" t="s">
        <v>13</v>
      </c>
      <c r="G2264" t="s">
        <v>14</v>
      </c>
      <c r="H2264">
        <v>37000000</v>
      </c>
      <c r="I2264">
        <v>2008</v>
      </c>
      <c r="J2264">
        <v>5.2</v>
      </c>
      <c r="K2264" t="s">
        <v>1224</v>
      </c>
      <c r="L2264" t="s">
        <v>455</v>
      </c>
      <c r="M2264" t="s">
        <v>6856</v>
      </c>
    </row>
    <row r="2265" spans="1:14" x14ac:dyDescent="0.3">
      <c r="A2265" t="s">
        <v>3883</v>
      </c>
      <c r="B2265">
        <v>101</v>
      </c>
      <c r="C2265">
        <v>15408822</v>
      </c>
      <c r="D2265" t="s">
        <v>606</v>
      </c>
      <c r="E2265" t="s">
        <v>10609</v>
      </c>
      <c r="F2265" t="s">
        <v>13</v>
      </c>
      <c r="G2265" t="s">
        <v>14</v>
      </c>
      <c r="H2265">
        <v>20000000</v>
      </c>
      <c r="I2265">
        <v>2003</v>
      </c>
      <c r="J2265">
        <v>5.6</v>
      </c>
      <c r="K2265" t="s">
        <v>600</v>
      </c>
      <c r="L2265" t="s">
        <v>6856</v>
      </c>
    </row>
    <row r="2266" spans="1:14" x14ac:dyDescent="0.3">
      <c r="A2266" t="s">
        <v>3885</v>
      </c>
      <c r="B2266">
        <v>98</v>
      </c>
      <c r="C2266">
        <v>15464026</v>
      </c>
      <c r="D2266" t="s">
        <v>606</v>
      </c>
      <c r="E2266" t="s">
        <v>10610</v>
      </c>
      <c r="F2266" t="s">
        <v>13</v>
      </c>
      <c r="G2266" t="s">
        <v>14</v>
      </c>
      <c r="H2266">
        <v>20000000</v>
      </c>
      <c r="I2266">
        <v>2000</v>
      </c>
      <c r="J2266">
        <v>5.3</v>
      </c>
      <c r="K2266" t="s">
        <v>600</v>
      </c>
      <c r="L2266" t="s">
        <v>6856</v>
      </c>
    </row>
    <row r="2267" spans="1:14" x14ac:dyDescent="0.3">
      <c r="A2267" t="s">
        <v>1361</v>
      </c>
      <c r="B2267">
        <v>105</v>
      </c>
      <c r="C2267">
        <v>14359793</v>
      </c>
      <c r="D2267" t="s">
        <v>3887</v>
      </c>
      <c r="E2267" t="s">
        <v>10611</v>
      </c>
      <c r="F2267" t="s">
        <v>13</v>
      </c>
      <c r="G2267" t="s">
        <v>14</v>
      </c>
      <c r="H2267" t="s">
        <v>8351</v>
      </c>
      <c r="I2267">
        <v>2009</v>
      </c>
      <c r="J2267">
        <v>7.4</v>
      </c>
      <c r="K2267" t="s">
        <v>8356</v>
      </c>
      <c r="L2267" t="s">
        <v>27</v>
      </c>
      <c r="M2267" t="s">
        <v>8360</v>
      </c>
    </row>
    <row r="2268" spans="1:14" x14ac:dyDescent="0.3">
      <c r="A2268" t="s">
        <v>3889</v>
      </c>
      <c r="B2268">
        <v>225</v>
      </c>
      <c r="C2268">
        <v>8000000</v>
      </c>
      <c r="D2268" t="s">
        <v>2113</v>
      </c>
      <c r="E2268" t="s">
        <v>10612</v>
      </c>
      <c r="F2268" t="s">
        <v>13</v>
      </c>
      <c r="G2268" t="s">
        <v>14</v>
      </c>
      <c r="H2268">
        <v>20000000</v>
      </c>
      <c r="I2268">
        <v>1965</v>
      </c>
      <c r="J2268">
        <v>6.6</v>
      </c>
      <c r="K2268" t="s">
        <v>4657</v>
      </c>
      <c r="L2268" t="s">
        <v>1224</v>
      </c>
      <c r="M2268" t="s">
        <v>7881</v>
      </c>
    </row>
    <row r="2269" spans="1:14" x14ac:dyDescent="0.3">
      <c r="A2269" t="s">
        <v>3891</v>
      </c>
      <c r="B2269">
        <v>111</v>
      </c>
      <c r="C2269" t="s">
        <v>8351</v>
      </c>
      <c r="D2269" t="s">
        <v>780</v>
      </c>
      <c r="E2269" t="s">
        <v>10613</v>
      </c>
      <c r="F2269" t="s">
        <v>13</v>
      </c>
      <c r="G2269" t="s">
        <v>14</v>
      </c>
      <c r="H2269">
        <v>19500000</v>
      </c>
      <c r="I2269">
        <v>2015</v>
      </c>
      <c r="J2269">
        <v>6.2</v>
      </c>
      <c r="K2269" t="s">
        <v>8356</v>
      </c>
      <c r="L2269" t="s">
        <v>1224</v>
      </c>
      <c r="M2269" t="s">
        <v>8357</v>
      </c>
      <c r="N2269" t="s">
        <v>3630</v>
      </c>
    </row>
    <row r="2270" spans="1:14" x14ac:dyDescent="0.3">
      <c r="A2270" t="s">
        <v>2943</v>
      </c>
      <c r="B2270">
        <v>88</v>
      </c>
      <c r="C2270">
        <v>14174654</v>
      </c>
      <c r="D2270" t="s">
        <v>600</v>
      </c>
      <c r="E2270" t="s">
        <v>10614</v>
      </c>
      <c r="F2270" t="s">
        <v>13</v>
      </c>
      <c r="G2270" t="s">
        <v>14</v>
      </c>
      <c r="H2270">
        <v>25000000</v>
      </c>
      <c r="I2270">
        <v>2008</v>
      </c>
      <c r="J2270">
        <v>1.9</v>
      </c>
      <c r="K2270" t="s">
        <v>600</v>
      </c>
    </row>
    <row r="2271" spans="1:14" x14ac:dyDescent="0.3">
      <c r="A2271" t="s">
        <v>2294</v>
      </c>
      <c r="B2271">
        <v>88</v>
      </c>
      <c r="C2271">
        <v>15988876</v>
      </c>
      <c r="D2271" t="s">
        <v>123</v>
      </c>
      <c r="E2271" t="s">
        <v>10615</v>
      </c>
      <c r="F2271" t="s">
        <v>13</v>
      </c>
      <c r="G2271" t="s">
        <v>14</v>
      </c>
      <c r="H2271">
        <v>27000000</v>
      </c>
      <c r="I2271">
        <v>2009</v>
      </c>
      <c r="J2271">
        <v>5.7</v>
      </c>
      <c r="K2271" t="s">
        <v>476</v>
      </c>
      <c r="L2271" t="s">
        <v>8356</v>
      </c>
      <c r="M2271" t="s">
        <v>3630</v>
      </c>
    </row>
    <row r="2272" spans="1:14" x14ac:dyDescent="0.3">
      <c r="A2272" t="s">
        <v>890</v>
      </c>
      <c r="B2272">
        <v>94</v>
      </c>
      <c r="C2272">
        <v>13801755</v>
      </c>
      <c r="D2272" t="s">
        <v>150</v>
      </c>
      <c r="E2272" t="s">
        <v>10616</v>
      </c>
      <c r="F2272" t="s">
        <v>13</v>
      </c>
      <c r="G2272" t="s">
        <v>14</v>
      </c>
      <c r="H2272">
        <v>20000000</v>
      </c>
      <c r="I2272">
        <v>1997</v>
      </c>
      <c r="J2272">
        <v>6.6</v>
      </c>
      <c r="K2272" t="s">
        <v>476</v>
      </c>
      <c r="L2272" t="s">
        <v>600</v>
      </c>
      <c r="M2272" t="s">
        <v>8356</v>
      </c>
      <c r="N2272" t="s">
        <v>3630</v>
      </c>
    </row>
    <row r="2273" spans="1:15" x14ac:dyDescent="0.3">
      <c r="A2273" t="s">
        <v>3896</v>
      </c>
      <c r="B2273">
        <v>117</v>
      </c>
      <c r="C2273">
        <v>13987482</v>
      </c>
      <c r="D2273" t="s">
        <v>606</v>
      </c>
      <c r="E2273" t="s">
        <v>10617</v>
      </c>
      <c r="F2273" t="s">
        <v>13</v>
      </c>
      <c r="G2273" t="s">
        <v>14</v>
      </c>
      <c r="H2273">
        <v>20000000</v>
      </c>
      <c r="I2273">
        <v>2011</v>
      </c>
      <c r="J2273">
        <v>6</v>
      </c>
      <c r="K2273" t="s">
        <v>600</v>
      </c>
      <c r="L2273" t="s">
        <v>6856</v>
      </c>
    </row>
    <row r="2274" spans="1:15" x14ac:dyDescent="0.3">
      <c r="A2274" t="s">
        <v>3898</v>
      </c>
      <c r="B2274">
        <v>95</v>
      </c>
      <c r="C2274">
        <v>14291570</v>
      </c>
      <c r="D2274" t="s">
        <v>85</v>
      </c>
      <c r="E2274" t="s">
        <v>10618</v>
      </c>
      <c r="F2274" t="s">
        <v>13</v>
      </c>
      <c r="G2274" t="s">
        <v>525</v>
      </c>
      <c r="H2274">
        <v>20000000</v>
      </c>
      <c r="I2274">
        <v>2012</v>
      </c>
      <c r="J2274">
        <v>6.1</v>
      </c>
      <c r="K2274" t="s">
        <v>476</v>
      </c>
      <c r="L2274" t="s">
        <v>340</v>
      </c>
      <c r="M2274" t="s">
        <v>4295</v>
      </c>
      <c r="N2274" t="s">
        <v>3630</v>
      </c>
    </row>
    <row r="2275" spans="1:15" x14ac:dyDescent="0.3">
      <c r="A2275" t="s">
        <v>1120</v>
      </c>
      <c r="B2275">
        <v>99</v>
      </c>
      <c r="C2275">
        <v>12181484</v>
      </c>
      <c r="D2275" t="s">
        <v>600</v>
      </c>
      <c r="E2275" t="s">
        <v>10619</v>
      </c>
      <c r="F2275" t="s">
        <v>13</v>
      </c>
      <c r="G2275" t="s">
        <v>14</v>
      </c>
      <c r="H2275">
        <v>40000000</v>
      </c>
      <c r="I2275">
        <v>2004</v>
      </c>
      <c r="J2275">
        <v>4.8</v>
      </c>
      <c r="K2275" t="s">
        <v>600</v>
      </c>
    </row>
    <row r="2276" spans="1:15" x14ac:dyDescent="0.3">
      <c r="A2276" t="s">
        <v>1618</v>
      </c>
      <c r="B2276">
        <v>96</v>
      </c>
      <c r="C2276">
        <v>13630226</v>
      </c>
      <c r="D2276" t="s">
        <v>502</v>
      </c>
      <c r="E2276" t="s">
        <v>10620</v>
      </c>
      <c r="F2276" t="s">
        <v>13</v>
      </c>
      <c r="G2276" t="s">
        <v>14</v>
      </c>
      <c r="H2276">
        <v>20000000</v>
      </c>
      <c r="I2276">
        <v>2009</v>
      </c>
      <c r="J2276">
        <v>6.2</v>
      </c>
      <c r="K2276" t="s">
        <v>476</v>
      </c>
      <c r="L2276" t="s">
        <v>8356</v>
      </c>
      <c r="M2276" t="s">
        <v>4295</v>
      </c>
      <c r="N2276" t="s">
        <v>3630</v>
      </c>
    </row>
    <row r="2277" spans="1:15" x14ac:dyDescent="0.3">
      <c r="A2277" t="s">
        <v>1428</v>
      </c>
      <c r="B2277">
        <v>98</v>
      </c>
      <c r="C2277">
        <v>13383737</v>
      </c>
      <c r="D2277" t="s">
        <v>359</v>
      </c>
      <c r="E2277" t="s">
        <v>10621</v>
      </c>
      <c r="F2277" t="s">
        <v>13</v>
      </c>
      <c r="G2277" t="s">
        <v>14</v>
      </c>
      <c r="H2277">
        <v>20000000</v>
      </c>
      <c r="I2277">
        <v>1994</v>
      </c>
      <c r="J2277">
        <v>7.5</v>
      </c>
      <c r="K2277" t="s">
        <v>600</v>
      </c>
      <c r="L2277" t="s">
        <v>8356</v>
      </c>
    </row>
    <row r="2278" spans="1:15" x14ac:dyDescent="0.3">
      <c r="A2278" t="s">
        <v>3903</v>
      </c>
      <c r="B2278">
        <v>123</v>
      </c>
      <c r="C2278">
        <v>13391174</v>
      </c>
      <c r="D2278" t="s">
        <v>2113</v>
      </c>
      <c r="E2278" t="s">
        <v>10622</v>
      </c>
      <c r="F2278" t="s">
        <v>13</v>
      </c>
      <c r="G2278" t="s">
        <v>14</v>
      </c>
      <c r="H2278">
        <v>20000000</v>
      </c>
      <c r="I2278">
        <v>2006</v>
      </c>
      <c r="J2278">
        <v>6.3</v>
      </c>
      <c r="K2278" t="s">
        <v>4657</v>
      </c>
      <c r="L2278" t="s">
        <v>1224</v>
      </c>
      <c r="M2278" t="s">
        <v>7881</v>
      </c>
    </row>
    <row r="2279" spans="1:15" x14ac:dyDescent="0.3">
      <c r="A2279" t="s">
        <v>427</v>
      </c>
      <c r="B2279">
        <v>101</v>
      </c>
      <c r="C2279">
        <v>12987647</v>
      </c>
      <c r="D2279" t="s">
        <v>3905</v>
      </c>
      <c r="E2279" t="s">
        <v>10623</v>
      </c>
      <c r="F2279" t="s">
        <v>13</v>
      </c>
      <c r="G2279" t="s">
        <v>21</v>
      </c>
      <c r="H2279">
        <v>30000000</v>
      </c>
      <c r="I2279">
        <v>2002</v>
      </c>
      <c r="J2279">
        <v>7.1</v>
      </c>
      <c r="K2279" t="s">
        <v>1224</v>
      </c>
      <c r="L2279" t="s">
        <v>8357</v>
      </c>
      <c r="M2279" t="s">
        <v>6856</v>
      </c>
      <c r="N2279" t="s">
        <v>3630</v>
      </c>
      <c r="O2279" t="s">
        <v>8358</v>
      </c>
    </row>
    <row r="2280" spans="1:15" x14ac:dyDescent="0.3">
      <c r="A2280" t="s">
        <v>15</v>
      </c>
      <c r="B2280">
        <v>102</v>
      </c>
      <c r="C2280">
        <v>12469811</v>
      </c>
      <c r="D2280" t="s">
        <v>912</v>
      </c>
      <c r="E2280" t="s">
        <v>10624</v>
      </c>
      <c r="F2280" t="s">
        <v>13</v>
      </c>
      <c r="G2280" t="s">
        <v>14</v>
      </c>
      <c r="H2280">
        <v>22000000</v>
      </c>
      <c r="I2280">
        <v>2005</v>
      </c>
      <c r="J2280">
        <v>6.6</v>
      </c>
      <c r="K2280" t="s">
        <v>600</v>
      </c>
      <c r="L2280" t="s">
        <v>1224</v>
      </c>
    </row>
    <row r="2281" spans="1:15" x14ac:dyDescent="0.3">
      <c r="A2281" t="s">
        <v>1556</v>
      </c>
      <c r="B2281">
        <v>94</v>
      </c>
      <c r="C2281">
        <v>12398628</v>
      </c>
      <c r="D2281" t="s">
        <v>3908</v>
      </c>
      <c r="E2281" t="s">
        <v>10625</v>
      </c>
      <c r="F2281" t="s">
        <v>13</v>
      </c>
      <c r="G2281" t="s">
        <v>14</v>
      </c>
      <c r="H2281">
        <v>20000000</v>
      </c>
      <c r="I2281">
        <v>2002</v>
      </c>
      <c r="J2281">
        <v>6.1</v>
      </c>
      <c r="K2281" t="s">
        <v>476</v>
      </c>
      <c r="L2281" t="s">
        <v>8356</v>
      </c>
      <c r="M2281" t="s">
        <v>1224</v>
      </c>
      <c r="N2281" t="s">
        <v>8359</v>
      </c>
    </row>
    <row r="2282" spans="1:15" x14ac:dyDescent="0.3">
      <c r="A2282" t="s">
        <v>1573</v>
      </c>
      <c r="B2282">
        <v>102</v>
      </c>
      <c r="C2282">
        <v>13214030</v>
      </c>
      <c r="D2282" t="s">
        <v>899</v>
      </c>
      <c r="E2282" t="s">
        <v>10626</v>
      </c>
      <c r="F2282" t="s">
        <v>13</v>
      </c>
      <c r="G2282" t="s">
        <v>14</v>
      </c>
      <c r="H2282">
        <v>20000000</v>
      </c>
      <c r="I2282">
        <v>2008</v>
      </c>
      <c r="J2282">
        <v>6.7</v>
      </c>
      <c r="K2282" t="s">
        <v>600</v>
      </c>
      <c r="L2282" t="s">
        <v>1224</v>
      </c>
      <c r="M2282" t="s">
        <v>455</v>
      </c>
      <c r="N2282" t="s">
        <v>6856</v>
      </c>
    </row>
    <row r="2283" spans="1:15" x14ac:dyDescent="0.3">
      <c r="A2283" t="s">
        <v>754</v>
      </c>
      <c r="B2283">
        <v>108</v>
      </c>
      <c r="C2283">
        <v>12232937</v>
      </c>
      <c r="D2283" t="s">
        <v>123</v>
      </c>
      <c r="E2283" t="s">
        <v>10627</v>
      </c>
      <c r="F2283" t="s">
        <v>13</v>
      </c>
      <c r="G2283" t="s">
        <v>14</v>
      </c>
      <c r="H2283">
        <v>22000000</v>
      </c>
      <c r="I2283">
        <v>2009</v>
      </c>
      <c r="J2283">
        <v>5.6</v>
      </c>
      <c r="K2283" t="s">
        <v>476</v>
      </c>
      <c r="L2283" t="s">
        <v>8356</v>
      </c>
      <c r="M2283" t="s">
        <v>3630</v>
      </c>
    </row>
    <row r="2284" spans="1:15" x14ac:dyDescent="0.3">
      <c r="A2284" t="s">
        <v>204</v>
      </c>
      <c r="B2284">
        <v>116</v>
      </c>
      <c r="C2284">
        <v>12134420</v>
      </c>
      <c r="D2284" t="s">
        <v>2125</v>
      </c>
      <c r="E2284" t="s">
        <v>10628</v>
      </c>
      <c r="F2284" t="s">
        <v>13</v>
      </c>
      <c r="G2284" t="s">
        <v>21</v>
      </c>
      <c r="H2284">
        <v>20000000</v>
      </c>
      <c r="I2284">
        <v>2010</v>
      </c>
      <c r="J2284">
        <v>7.2</v>
      </c>
      <c r="K2284" t="s">
        <v>1224</v>
      </c>
      <c r="L2284" t="s">
        <v>455</v>
      </c>
      <c r="M2284" t="s">
        <v>2271</v>
      </c>
      <c r="N2284" t="s">
        <v>8357</v>
      </c>
    </row>
    <row r="2285" spans="1:15" x14ac:dyDescent="0.3">
      <c r="A2285" t="s">
        <v>3914</v>
      </c>
      <c r="B2285">
        <v>93</v>
      </c>
      <c r="C2285">
        <v>11784000</v>
      </c>
      <c r="D2285" t="s">
        <v>3158</v>
      </c>
      <c r="E2285" t="s">
        <v>10629</v>
      </c>
      <c r="F2285" t="s">
        <v>13</v>
      </c>
      <c r="G2285" t="s">
        <v>14</v>
      </c>
      <c r="H2285">
        <v>20000000</v>
      </c>
      <c r="I2285">
        <v>1994</v>
      </c>
      <c r="J2285">
        <v>4.3</v>
      </c>
      <c r="K2285" t="s">
        <v>476</v>
      </c>
      <c r="L2285" t="s">
        <v>600</v>
      </c>
      <c r="M2285" t="s">
        <v>6304</v>
      </c>
    </row>
    <row r="2286" spans="1:15" x14ac:dyDescent="0.3">
      <c r="A2286" t="s">
        <v>558</v>
      </c>
      <c r="B2286">
        <v>102</v>
      </c>
      <c r="C2286">
        <v>11169531</v>
      </c>
      <c r="D2286" t="s">
        <v>600</v>
      </c>
      <c r="E2286" t="s">
        <v>10630</v>
      </c>
      <c r="F2286" t="s">
        <v>13</v>
      </c>
      <c r="G2286" t="s">
        <v>21</v>
      </c>
      <c r="H2286">
        <v>20000000</v>
      </c>
      <c r="I2286">
        <v>2008</v>
      </c>
      <c r="J2286">
        <v>6.4</v>
      </c>
      <c r="K2286" t="s">
        <v>600</v>
      </c>
    </row>
    <row r="2287" spans="1:15" x14ac:dyDescent="0.3">
      <c r="A2287" t="s">
        <v>2009</v>
      </c>
      <c r="B2287">
        <v>103</v>
      </c>
      <c r="C2287">
        <v>11034436</v>
      </c>
      <c r="D2287" t="s">
        <v>3918</v>
      </c>
      <c r="E2287" t="s">
        <v>10631</v>
      </c>
      <c r="F2287" t="s">
        <v>13</v>
      </c>
      <c r="G2287" t="s">
        <v>21</v>
      </c>
      <c r="H2287">
        <v>20000000</v>
      </c>
      <c r="I2287">
        <v>2005</v>
      </c>
      <c r="J2287">
        <v>7.1</v>
      </c>
      <c r="K2287" t="s">
        <v>600</v>
      </c>
      <c r="L2287" t="s">
        <v>1224</v>
      </c>
      <c r="M2287" t="s">
        <v>4189</v>
      </c>
      <c r="N2287" t="s">
        <v>8358</v>
      </c>
    </row>
    <row r="2288" spans="1:15" x14ac:dyDescent="0.3">
      <c r="A2288" t="s">
        <v>3478</v>
      </c>
      <c r="B2288">
        <v>115</v>
      </c>
      <c r="C2288">
        <v>12626905</v>
      </c>
      <c r="D2288" t="s">
        <v>163</v>
      </c>
      <c r="E2288" t="s">
        <v>10632</v>
      </c>
      <c r="F2288" t="s">
        <v>13</v>
      </c>
      <c r="G2288" t="s">
        <v>14</v>
      </c>
      <c r="H2288">
        <v>20000000</v>
      </c>
      <c r="I2288">
        <v>2016</v>
      </c>
      <c r="J2288">
        <v>6.3</v>
      </c>
      <c r="K2288" t="s">
        <v>476</v>
      </c>
      <c r="L2288" t="s">
        <v>8356</v>
      </c>
      <c r="M2288" t="s">
        <v>1224</v>
      </c>
      <c r="N2288" t="s">
        <v>3630</v>
      </c>
    </row>
    <row r="2289" spans="1:15" x14ac:dyDescent="0.3">
      <c r="A2289" t="s">
        <v>1428</v>
      </c>
      <c r="B2289">
        <v>96</v>
      </c>
      <c r="C2289">
        <v>10569071</v>
      </c>
      <c r="D2289" t="s">
        <v>600</v>
      </c>
      <c r="E2289" t="s">
        <v>10633</v>
      </c>
      <c r="F2289" t="s">
        <v>13</v>
      </c>
      <c r="G2289" t="s">
        <v>14</v>
      </c>
      <c r="H2289">
        <v>20000000</v>
      </c>
      <c r="I2289">
        <v>1997</v>
      </c>
      <c r="J2289">
        <v>7.4</v>
      </c>
      <c r="K2289" t="s">
        <v>600</v>
      </c>
    </row>
    <row r="2290" spans="1:15" x14ac:dyDescent="0.3">
      <c r="A2290" t="s">
        <v>3922</v>
      </c>
      <c r="B2290">
        <v>98</v>
      </c>
      <c r="C2290">
        <v>10544143</v>
      </c>
      <c r="D2290" t="s">
        <v>606</v>
      </c>
      <c r="E2290" t="s">
        <v>10634</v>
      </c>
      <c r="F2290" t="s">
        <v>13</v>
      </c>
      <c r="G2290" t="s">
        <v>133</v>
      </c>
      <c r="H2290">
        <v>20000000</v>
      </c>
      <c r="I2290">
        <v>1999</v>
      </c>
      <c r="J2290">
        <v>6.1</v>
      </c>
      <c r="K2290" t="s">
        <v>600</v>
      </c>
      <c r="L2290" t="s">
        <v>6856</v>
      </c>
    </row>
    <row r="2291" spans="1:15" x14ac:dyDescent="0.3">
      <c r="A2291" t="s">
        <v>3394</v>
      </c>
      <c r="B2291">
        <v>101</v>
      </c>
      <c r="C2291">
        <v>13650738</v>
      </c>
      <c r="D2291" t="s">
        <v>912</v>
      </c>
      <c r="E2291" t="s">
        <v>10635</v>
      </c>
      <c r="F2291" t="s">
        <v>13</v>
      </c>
      <c r="G2291" t="s">
        <v>14</v>
      </c>
      <c r="H2291">
        <v>20000000</v>
      </c>
      <c r="I2291">
        <v>2015</v>
      </c>
      <c r="J2291">
        <v>6.6</v>
      </c>
      <c r="K2291" t="s">
        <v>600</v>
      </c>
      <c r="L2291" t="s">
        <v>1224</v>
      </c>
    </row>
    <row r="2292" spans="1:15" x14ac:dyDescent="0.3">
      <c r="A2292" t="s">
        <v>1795</v>
      </c>
      <c r="B2292">
        <v>106</v>
      </c>
      <c r="C2292">
        <v>10555348</v>
      </c>
      <c r="D2292" t="s">
        <v>359</v>
      </c>
      <c r="E2292" t="s">
        <v>10636</v>
      </c>
      <c r="F2292" t="s">
        <v>13</v>
      </c>
      <c r="G2292" t="s">
        <v>14</v>
      </c>
      <c r="H2292">
        <v>20000000</v>
      </c>
      <c r="I2292">
        <v>1989</v>
      </c>
      <c r="J2292">
        <v>6</v>
      </c>
      <c r="K2292" t="s">
        <v>600</v>
      </c>
      <c r="L2292" t="s">
        <v>8356</v>
      </c>
    </row>
    <row r="2293" spans="1:15" x14ac:dyDescent="0.3">
      <c r="A2293" t="s">
        <v>1428</v>
      </c>
      <c r="B2293">
        <v>101</v>
      </c>
      <c r="C2293">
        <v>9714482</v>
      </c>
      <c r="D2293" t="s">
        <v>3926</v>
      </c>
      <c r="E2293" t="s">
        <v>10637</v>
      </c>
      <c r="F2293" t="s">
        <v>13</v>
      </c>
      <c r="G2293" t="s">
        <v>14</v>
      </c>
      <c r="H2293">
        <v>20000000</v>
      </c>
      <c r="I2293">
        <v>1996</v>
      </c>
      <c r="J2293">
        <v>6.8</v>
      </c>
      <c r="K2293" t="s">
        <v>600</v>
      </c>
      <c r="L2293" t="s">
        <v>6060</v>
      </c>
      <c r="M2293" t="s">
        <v>6856</v>
      </c>
    </row>
    <row r="2294" spans="1:15" x14ac:dyDescent="0.3">
      <c r="A2294" t="s">
        <v>714</v>
      </c>
      <c r="B2294">
        <v>87</v>
      </c>
      <c r="C2294">
        <v>8579684</v>
      </c>
      <c r="D2294" t="s">
        <v>600</v>
      </c>
      <c r="E2294" t="s">
        <v>10484</v>
      </c>
      <c r="F2294" t="s">
        <v>13</v>
      </c>
      <c r="G2294" t="s">
        <v>14</v>
      </c>
      <c r="H2294">
        <v>9000000</v>
      </c>
      <c r="I2294">
        <v>2007</v>
      </c>
      <c r="J2294">
        <v>7.4</v>
      </c>
      <c r="K2294" t="s">
        <v>600</v>
      </c>
    </row>
    <row r="2295" spans="1:15" x14ac:dyDescent="0.3">
      <c r="A2295" t="s">
        <v>122</v>
      </c>
      <c r="B2295">
        <v>111</v>
      </c>
      <c r="C2295">
        <v>9525276</v>
      </c>
      <c r="D2295" t="s">
        <v>123</v>
      </c>
      <c r="E2295" t="s">
        <v>10638</v>
      </c>
      <c r="F2295" t="s">
        <v>13</v>
      </c>
      <c r="G2295" t="s">
        <v>14</v>
      </c>
      <c r="H2295">
        <v>20000000</v>
      </c>
      <c r="I2295">
        <v>2007</v>
      </c>
      <c r="J2295">
        <v>6.8</v>
      </c>
      <c r="K2295" t="s">
        <v>476</v>
      </c>
      <c r="L2295" t="s">
        <v>8356</v>
      </c>
      <c r="M2295" t="s">
        <v>3630</v>
      </c>
    </row>
    <row r="2296" spans="1:15" x14ac:dyDescent="0.3">
      <c r="A2296" t="s">
        <v>2510</v>
      </c>
      <c r="B2296">
        <v>99</v>
      </c>
      <c r="C2296">
        <v>8855646</v>
      </c>
      <c r="D2296" t="s">
        <v>2486</v>
      </c>
      <c r="E2296" t="s">
        <v>10639</v>
      </c>
      <c r="F2296" t="s">
        <v>13</v>
      </c>
      <c r="G2296" t="s">
        <v>14</v>
      </c>
      <c r="H2296">
        <v>21000000</v>
      </c>
      <c r="I2296">
        <v>2009</v>
      </c>
      <c r="J2296">
        <v>7.2</v>
      </c>
      <c r="K2296" t="s">
        <v>340</v>
      </c>
      <c r="L2296" t="s">
        <v>1224</v>
      </c>
    </row>
    <row r="2297" spans="1:15" x14ac:dyDescent="0.3">
      <c r="A2297" t="s">
        <v>3930</v>
      </c>
      <c r="B2297">
        <v>88</v>
      </c>
      <c r="C2297">
        <v>9109322</v>
      </c>
      <c r="D2297" t="s">
        <v>957</v>
      </c>
      <c r="E2297" t="s">
        <v>10640</v>
      </c>
      <c r="F2297" t="s">
        <v>13</v>
      </c>
      <c r="G2297" t="s">
        <v>275</v>
      </c>
      <c r="H2297">
        <v>20000000</v>
      </c>
      <c r="I2297">
        <v>2004</v>
      </c>
      <c r="J2297">
        <v>1.9</v>
      </c>
      <c r="K2297" t="s">
        <v>600</v>
      </c>
      <c r="L2297" t="s">
        <v>6304</v>
      </c>
      <c r="M2297" t="s">
        <v>4295</v>
      </c>
    </row>
    <row r="2298" spans="1:15" x14ac:dyDescent="0.3">
      <c r="A2298" t="s">
        <v>956</v>
      </c>
      <c r="B2298">
        <v>83</v>
      </c>
      <c r="C2298">
        <v>8326035</v>
      </c>
      <c r="D2298" t="s">
        <v>632</v>
      </c>
      <c r="E2298" t="s">
        <v>10641</v>
      </c>
      <c r="F2298" t="s">
        <v>13</v>
      </c>
      <c r="G2298" t="s">
        <v>275</v>
      </c>
      <c r="H2298">
        <v>33000000</v>
      </c>
      <c r="I2298">
        <v>2005</v>
      </c>
      <c r="J2298">
        <v>5.5</v>
      </c>
      <c r="K2298" t="s">
        <v>476</v>
      </c>
      <c r="L2298" t="s">
        <v>600</v>
      </c>
      <c r="M2298" t="s">
        <v>8356</v>
      </c>
    </row>
    <row r="2299" spans="1:15" x14ac:dyDescent="0.3">
      <c r="A2299" t="s">
        <v>956</v>
      </c>
      <c r="B2299">
        <v>91</v>
      </c>
      <c r="C2299">
        <v>8104069</v>
      </c>
      <c r="D2299" t="s">
        <v>632</v>
      </c>
      <c r="E2299" t="s">
        <v>10642</v>
      </c>
      <c r="F2299" t="s">
        <v>13</v>
      </c>
      <c r="G2299" t="s">
        <v>14</v>
      </c>
      <c r="H2299">
        <v>20000000</v>
      </c>
      <c r="I2299">
        <v>2007</v>
      </c>
      <c r="J2299">
        <v>4.5</v>
      </c>
      <c r="K2299" t="s">
        <v>476</v>
      </c>
      <c r="L2299" t="s">
        <v>600</v>
      </c>
      <c r="M2299" t="s">
        <v>8356</v>
      </c>
    </row>
    <row r="2300" spans="1:15" x14ac:dyDescent="0.3">
      <c r="A2300" t="s">
        <v>1314</v>
      </c>
      <c r="B2300">
        <v>108</v>
      </c>
      <c r="C2300">
        <v>8054280</v>
      </c>
      <c r="D2300" t="s">
        <v>1107</v>
      </c>
      <c r="E2300" t="s">
        <v>10643</v>
      </c>
      <c r="F2300" t="s">
        <v>13</v>
      </c>
      <c r="G2300" t="s">
        <v>14</v>
      </c>
      <c r="H2300">
        <v>20000000</v>
      </c>
      <c r="I2300">
        <v>2004</v>
      </c>
      <c r="J2300">
        <v>6.3</v>
      </c>
      <c r="K2300" t="s">
        <v>600</v>
      </c>
      <c r="L2300" t="s">
        <v>8356</v>
      </c>
      <c r="M2300" t="s">
        <v>4189</v>
      </c>
    </row>
    <row r="2301" spans="1:15" x14ac:dyDescent="0.3">
      <c r="A2301" t="s">
        <v>881</v>
      </c>
      <c r="B2301">
        <v>154</v>
      </c>
      <c r="C2301" t="s">
        <v>8351</v>
      </c>
      <c r="D2301" t="s">
        <v>3935</v>
      </c>
      <c r="E2301" t="s">
        <v>10644</v>
      </c>
      <c r="F2301" t="s">
        <v>13</v>
      </c>
      <c r="G2301" t="s">
        <v>14</v>
      </c>
      <c r="H2301">
        <v>20000000</v>
      </c>
      <c r="I2301">
        <v>1969</v>
      </c>
      <c r="J2301">
        <v>7</v>
      </c>
      <c r="K2301" t="s">
        <v>600</v>
      </c>
      <c r="L2301" t="s">
        <v>1224</v>
      </c>
      <c r="M2301" t="s">
        <v>4189</v>
      </c>
      <c r="N2301" t="s">
        <v>6060</v>
      </c>
      <c r="O2301" t="s">
        <v>6856</v>
      </c>
    </row>
    <row r="2302" spans="1:15" x14ac:dyDescent="0.3">
      <c r="A2302" t="s">
        <v>2498</v>
      </c>
      <c r="B2302">
        <v>148</v>
      </c>
      <c r="C2302">
        <v>8093318</v>
      </c>
      <c r="D2302" t="s">
        <v>3937</v>
      </c>
      <c r="E2302" t="s">
        <v>10645</v>
      </c>
      <c r="F2302" t="s">
        <v>13</v>
      </c>
      <c r="G2302" t="s">
        <v>14</v>
      </c>
      <c r="H2302">
        <v>20000000</v>
      </c>
      <c r="I2302">
        <v>2014</v>
      </c>
      <c r="J2302">
        <v>6.7</v>
      </c>
      <c r="K2302" t="s">
        <v>600</v>
      </c>
      <c r="L2302" t="s">
        <v>8356</v>
      </c>
      <c r="M2302" t="s">
        <v>1224</v>
      </c>
      <c r="N2302" t="s">
        <v>8357</v>
      </c>
      <c r="O2302" t="s">
        <v>6856</v>
      </c>
    </row>
    <row r="2303" spans="1:15" x14ac:dyDescent="0.3">
      <c r="A2303" t="s">
        <v>3939</v>
      </c>
      <c r="B2303">
        <v>77</v>
      </c>
      <c r="C2303">
        <v>7382993</v>
      </c>
      <c r="D2303" t="s">
        <v>102</v>
      </c>
      <c r="E2303" t="s">
        <v>10646</v>
      </c>
      <c r="F2303" t="s">
        <v>13</v>
      </c>
      <c r="G2303" t="s">
        <v>14</v>
      </c>
      <c r="H2303">
        <v>20000000</v>
      </c>
      <c r="I2303">
        <v>2006</v>
      </c>
      <c r="J2303">
        <v>2.8</v>
      </c>
      <c r="K2303" t="s">
        <v>340</v>
      </c>
      <c r="L2303" t="s">
        <v>4022</v>
      </c>
      <c r="M2303" t="s">
        <v>600</v>
      </c>
      <c r="N2303" t="s">
        <v>6304</v>
      </c>
      <c r="O2303" t="s">
        <v>455</v>
      </c>
    </row>
    <row r="2304" spans="1:15" x14ac:dyDescent="0.3">
      <c r="A2304" t="s">
        <v>3941</v>
      </c>
      <c r="B2304">
        <v>110</v>
      </c>
      <c r="C2304">
        <v>8888355</v>
      </c>
      <c r="D2304" t="s">
        <v>2203</v>
      </c>
      <c r="E2304" t="s">
        <v>10647</v>
      </c>
      <c r="F2304" t="s">
        <v>13</v>
      </c>
      <c r="G2304" t="s">
        <v>14</v>
      </c>
      <c r="H2304">
        <v>20000000</v>
      </c>
      <c r="I2304">
        <v>2013</v>
      </c>
      <c r="J2304">
        <v>5</v>
      </c>
      <c r="K2304" t="s">
        <v>1224</v>
      </c>
      <c r="L2304" t="s">
        <v>4189</v>
      </c>
    </row>
    <row r="2305" spans="1:16" x14ac:dyDescent="0.3">
      <c r="A2305" t="s">
        <v>8351</v>
      </c>
      <c r="B2305">
        <v>42</v>
      </c>
      <c r="C2305" t="s">
        <v>8351</v>
      </c>
      <c r="D2305" t="s">
        <v>780</v>
      </c>
      <c r="E2305" t="s">
        <v>10648</v>
      </c>
      <c r="F2305" t="s">
        <v>13</v>
      </c>
      <c r="G2305" t="s">
        <v>14</v>
      </c>
      <c r="H2305" t="s">
        <v>8351</v>
      </c>
      <c r="I2305" t="s">
        <v>8351</v>
      </c>
      <c r="J2305">
        <v>7.5</v>
      </c>
      <c r="K2305" t="s">
        <v>8356</v>
      </c>
      <c r="L2305" t="s">
        <v>1224</v>
      </c>
      <c r="M2305" t="s">
        <v>8357</v>
      </c>
      <c r="N2305" t="s">
        <v>3630</v>
      </c>
    </row>
    <row r="2306" spans="1:16" x14ac:dyDescent="0.3">
      <c r="A2306" t="s">
        <v>2030</v>
      </c>
      <c r="B2306">
        <v>83</v>
      </c>
      <c r="C2306">
        <v>7001720</v>
      </c>
      <c r="D2306" t="s">
        <v>1003</v>
      </c>
      <c r="E2306" t="s">
        <v>10649</v>
      </c>
      <c r="F2306" t="s">
        <v>13</v>
      </c>
      <c r="G2306" t="s">
        <v>14</v>
      </c>
      <c r="H2306">
        <v>12000000</v>
      </c>
      <c r="I2306">
        <v>2008</v>
      </c>
      <c r="J2306">
        <v>4.3</v>
      </c>
      <c r="K2306" t="s">
        <v>600</v>
      </c>
      <c r="L2306" t="s">
        <v>455</v>
      </c>
    </row>
    <row r="2307" spans="1:16" x14ac:dyDescent="0.3">
      <c r="A2307" t="s">
        <v>1742</v>
      </c>
      <c r="B2307">
        <v>107</v>
      </c>
      <c r="C2307">
        <v>7268659</v>
      </c>
      <c r="D2307" t="s">
        <v>150</v>
      </c>
      <c r="E2307" t="s">
        <v>10650</v>
      </c>
      <c r="F2307" t="s">
        <v>13</v>
      </c>
      <c r="G2307" t="s">
        <v>2532</v>
      </c>
      <c r="H2307">
        <v>20000000</v>
      </c>
      <c r="I2307">
        <v>2013</v>
      </c>
      <c r="J2307">
        <v>5.6</v>
      </c>
      <c r="K2307" t="s">
        <v>476</v>
      </c>
      <c r="L2307" t="s">
        <v>600</v>
      </c>
      <c r="M2307" t="s">
        <v>8356</v>
      </c>
      <c r="N2307" t="s">
        <v>3630</v>
      </c>
    </row>
    <row r="2308" spans="1:16" x14ac:dyDescent="0.3">
      <c r="A2308" t="s">
        <v>3946</v>
      </c>
      <c r="B2308">
        <v>100</v>
      </c>
      <c r="C2308">
        <v>6852144</v>
      </c>
      <c r="D2308" t="s">
        <v>1141</v>
      </c>
      <c r="E2308" t="s">
        <v>10651</v>
      </c>
      <c r="F2308" t="s">
        <v>13</v>
      </c>
      <c r="G2308" t="s">
        <v>100</v>
      </c>
      <c r="H2308">
        <v>22000000</v>
      </c>
      <c r="I2308">
        <v>2003</v>
      </c>
      <c r="J2308">
        <v>6.2</v>
      </c>
      <c r="K2308" t="s">
        <v>1224</v>
      </c>
      <c r="L2308" t="s">
        <v>2271</v>
      </c>
      <c r="M2308" t="s">
        <v>4295</v>
      </c>
      <c r="N2308" t="s">
        <v>3630</v>
      </c>
    </row>
    <row r="2309" spans="1:16" x14ac:dyDescent="0.3">
      <c r="A2309" t="s">
        <v>3355</v>
      </c>
      <c r="B2309">
        <v>87</v>
      </c>
      <c r="C2309">
        <v>6563357</v>
      </c>
      <c r="D2309" t="s">
        <v>1504</v>
      </c>
      <c r="E2309" t="s">
        <v>10652</v>
      </c>
      <c r="F2309" t="s">
        <v>13</v>
      </c>
      <c r="G2309" t="s">
        <v>14</v>
      </c>
      <c r="H2309">
        <v>20000000</v>
      </c>
      <c r="I2309">
        <v>2008</v>
      </c>
      <c r="J2309">
        <v>5.3</v>
      </c>
      <c r="K2309" t="s">
        <v>340</v>
      </c>
      <c r="L2309" t="s">
        <v>600</v>
      </c>
    </row>
    <row r="2310" spans="1:16" x14ac:dyDescent="0.3">
      <c r="A2310" t="s">
        <v>3949</v>
      </c>
      <c r="B2310">
        <v>154</v>
      </c>
      <c r="C2310">
        <v>6201757</v>
      </c>
      <c r="D2310" t="s">
        <v>3950</v>
      </c>
      <c r="E2310" t="s">
        <v>10653</v>
      </c>
      <c r="F2310" t="s">
        <v>13</v>
      </c>
      <c r="G2310" t="s">
        <v>21</v>
      </c>
      <c r="H2310">
        <v>10000000</v>
      </c>
      <c r="I2310">
        <v>1999</v>
      </c>
      <c r="J2310">
        <v>7.4</v>
      </c>
      <c r="K2310" t="s">
        <v>4657</v>
      </c>
      <c r="L2310" t="s">
        <v>600</v>
      </c>
      <c r="M2310" t="s">
        <v>1224</v>
      </c>
      <c r="N2310" t="s">
        <v>7881</v>
      </c>
      <c r="O2310" t="s">
        <v>4189</v>
      </c>
      <c r="P2310" t="s">
        <v>6060</v>
      </c>
    </row>
    <row r="2311" spans="1:16" x14ac:dyDescent="0.3">
      <c r="A2311" t="s">
        <v>3952</v>
      </c>
      <c r="B2311">
        <v>106</v>
      </c>
      <c r="C2311">
        <v>6420319</v>
      </c>
      <c r="D2311" t="s">
        <v>1218</v>
      </c>
      <c r="E2311" t="s">
        <v>10654</v>
      </c>
      <c r="F2311" t="s">
        <v>13</v>
      </c>
      <c r="G2311" t="s">
        <v>1046</v>
      </c>
      <c r="H2311">
        <v>20000000</v>
      </c>
      <c r="I2311">
        <v>2015</v>
      </c>
      <c r="J2311">
        <v>7.4</v>
      </c>
      <c r="K2311" t="s">
        <v>1224</v>
      </c>
      <c r="L2311" t="s">
        <v>8358</v>
      </c>
    </row>
    <row r="2312" spans="1:16" x14ac:dyDescent="0.3">
      <c r="A2312" t="s">
        <v>1918</v>
      </c>
      <c r="B2312">
        <v>99</v>
      </c>
      <c r="C2312">
        <v>5702083</v>
      </c>
      <c r="D2312" t="s">
        <v>1288</v>
      </c>
      <c r="E2312" t="s">
        <v>10655</v>
      </c>
      <c r="F2312" t="s">
        <v>13</v>
      </c>
      <c r="G2312" t="s">
        <v>21</v>
      </c>
      <c r="H2312">
        <v>15000000</v>
      </c>
      <c r="I2312">
        <v>2011</v>
      </c>
      <c r="J2312">
        <v>6.5</v>
      </c>
      <c r="K2312" t="s">
        <v>4657</v>
      </c>
      <c r="L2312" t="s">
        <v>1224</v>
      </c>
      <c r="M2312" t="s">
        <v>3630</v>
      </c>
    </row>
    <row r="2313" spans="1:16" x14ac:dyDescent="0.3">
      <c r="A2313" t="s">
        <v>3213</v>
      </c>
      <c r="B2313">
        <v>100</v>
      </c>
      <c r="C2313">
        <v>5480996</v>
      </c>
      <c r="D2313" t="s">
        <v>3955</v>
      </c>
      <c r="E2313" t="s">
        <v>10656</v>
      </c>
      <c r="F2313" t="s">
        <v>13</v>
      </c>
      <c r="G2313" t="s">
        <v>14</v>
      </c>
      <c r="H2313">
        <v>8700000</v>
      </c>
      <c r="I2313">
        <v>2006</v>
      </c>
      <c r="J2313">
        <v>7.1</v>
      </c>
      <c r="K2313" t="s">
        <v>4022</v>
      </c>
      <c r="L2313" t="s">
        <v>1224</v>
      </c>
      <c r="M2313" t="s">
        <v>8357</v>
      </c>
      <c r="N2313" t="s">
        <v>4295</v>
      </c>
      <c r="O2313" t="s">
        <v>3630</v>
      </c>
    </row>
    <row r="2314" spans="1:16" x14ac:dyDescent="0.3">
      <c r="A2314" t="s">
        <v>266</v>
      </c>
      <c r="B2314">
        <v>116</v>
      </c>
      <c r="C2314">
        <v>6002756</v>
      </c>
      <c r="D2314" t="s">
        <v>587</v>
      </c>
      <c r="E2314" t="s">
        <v>10657</v>
      </c>
      <c r="F2314" t="s">
        <v>13</v>
      </c>
      <c r="G2314" t="s">
        <v>14</v>
      </c>
      <c r="H2314">
        <v>20000000</v>
      </c>
      <c r="I2314">
        <v>2012</v>
      </c>
      <c r="J2314">
        <v>7.2</v>
      </c>
      <c r="K2314" t="s">
        <v>4657</v>
      </c>
      <c r="L2314" t="s">
        <v>1224</v>
      </c>
      <c r="M2314" t="s">
        <v>8359</v>
      </c>
    </row>
    <row r="2315" spans="1:16" x14ac:dyDescent="0.3">
      <c r="A2315" t="s">
        <v>1576</v>
      </c>
      <c r="B2315">
        <v>94</v>
      </c>
      <c r="C2315">
        <v>5132655</v>
      </c>
      <c r="D2315" t="s">
        <v>3571</v>
      </c>
      <c r="E2315" t="s">
        <v>10658</v>
      </c>
      <c r="F2315" t="s">
        <v>13</v>
      </c>
      <c r="G2315" t="s">
        <v>100</v>
      </c>
      <c r="H2315">
        <v>20000000</v>
      </c>
      <c r="I2315">
        <v>2005</v>
      </c>
      <c r="J2315">
        <v>2.2999999999999998</v>
      </c>
      <c r="K2315" t="s">
        <v>2271</v>
      </c>
      <c r="L2315" t="s">
        <v>4295</v>
      </c>
    </row>
    <row r="2316" spans="1:16" x14ac:dyDescent="0.3">
      <c r="A2316" t="s">
        <v>1222</v>
      </c>
      <c r="B2316">
        <v>111</v>
      </c>
      <c r="C2316">
        <v>5205343</v>
      </c>
      <c r="D2316" t="s">
        <v>2875</v>
      </c>
      <c r="E2316" t="s">
        <v>10659</v>
      </c>
      <c r="F2316" t="s">
        <v>13</v>
      </c>
      <c r="G2316" t="s">
        <v>14</v>
      </c>
      <c r="H2316">
        <v>20000000</v>
      </c>
      <c r="I2316">
        <v>2009</v>
      </c>
      <c r="J2316">
        <v>6.4</v>
      </c>
      <c r="K2316" t="s">
        <v>600</v>
      </c>
      <c r="L2316" t="s">
        <v>1224</v>
      </c>
      <c r="M2316" t="s">
        <v>6304</v>
      </c>
      <c r="N2316" t="s">
        <v>4189</v>
      </c>
      <c r="O2316" t="s">
        <v>6856</v>
      </c>
    </row>
    <row r="2317" spans="1:16" x14ac:dyDescent="0.3">
      <c r="A2317" t="s">
        <v>3960</v>
      </c>
      <c r="B2317">
        <v>100</v>
      </c>
      <c r="C2317">
        <v>5005883</v>
      </c>
      <c r="D2317" t="s">
        <v>1178</v>
      </c>
      <c r="E2317" t="s">
        <v>10660</v>
      </c>
      <c r="F2317" t="s">
        <v>13</v>
      </c>
      <c r="G2317" t="s">
        <v>14</v>
      </c>
      <c r="H2317">
        <v>20000000</v>
      </c>
      <c r="I2317">
        <v>2004</v>
      </c>
      <c r="J2317">
        <v>6.1</v>
      </c>
      <c r="K2317" t="s">
        <v>1224</v>
      </c>
      <c r="L2317" t="s">
        <v>8357</v>
      </c>
      <c r="M2317" t="s">
        <v>6856</v>
      </c>
      <c r="N2317" t="s">
        <v>3630</v>
      </c>
    </row>
    <row r="2318" spans="1:16" x14ac:dyDescent="0.3">
      <c r="A2318" t="s">
        <v>3962</v>
      </c>
      <c r="B2318">
        <v>125</v>
      </c>
      <c r="C2318">
        <v>5749134</v>
      </c>
      <c r="D2318" t="s">
        <v>163</v>
      </c>
      <c r="E2318" t="s">
        <v>10661</v>
      </c>
      <c r="F2318" t="s">
        <v>13</v>
      </c>
      <c r="G2318" t="s">
        <v>14</v>
      </c>
      <c r="H2318">
        <v>20000000</v>
      </c>
      <c r="I2318">
        <v>2014</v>
      </c>
      <c r="J2318">
        <v>7</v>
      </c>
      <c r="K2318" t="s">
        <v>476</v>
      </c>
      <c r="L2318" t="s">
        <v>8356</v>
      </c>
      <c r="M2318" t="s">
        <v>1224</v>
      </c>
      <c r="N2318" t="s">
        <v>3630</v>
      </c>
    </row>
    <row r="2319" spans="1:16" x14ac:dyDescent="0.3">
      <c r="A2319" t="s">
        <v>3037</v>
      </c>
      <c r="B2319">
        <v>114</v>
      </c>
      <c r="C2319" t="s">
        <v>8351</v>
      </c>
      <c r="D2319" t="s">
        <v>708</v>
      </c>
      <c r="E2319" t="s">
        <v>10662</v>
      </c>
      <c r="F2319" t="s">
        <v>13</v>
      </c>
      <c r="G2319" t="s">
        <v>100</v>
      </c>
      <c r="H2319">
        <v>20000000</v>
      </c>
      <c r="I2319">
        <v>2008</v>
      </c>
      <c r="J2319">
        <v>6.5</v>
      </c>
      <c r="K2319" t="s">
        <v>1224</v>
      </c>
      <c r="L2319" t="s">
        <v>7881</v>
      </c>
      <c r="M2319" t="s">
        <v>6856</v>
      </c>
      <c r="N2319" t="s">
        <v>8358</v>
      </c>
    </row>
    <row r="2320" spans="1:16" x14ac:dyDescent="0.3">
      <c r="A2320" t="s">
        <v>3965</v>
      </c>
      <c r="B2320">
        <v>119</v>
      </c>
      <c r="C2320">
        <v>4234040</v>
      </c>
      <c r="D2320" t="s">
        <v>555</v>
      </c>
      <c r="E2320" t="s">
        <v>10663</v>
      </c>
      <c r="F2320" t="s">
        <v>13</v>
      </c>
      <c r="G2320" t="s">
        <v>14</v>
      </c>
      <c r="H2320">
        <v>20000000</v>
      </c>
      <c r="I2320">
        <v>2008</v>
      </c>
      <c r="J2320">
        <v>7</v>
      </c>
      <c r="K2320" t="s">
        <v>4657</v>
      </c>
      <c r="L2320" t="s">
        <v>1224</v>
      </c>
    </row>
    <row r="2321" spans="1:16" x14ac:dyDescent="0.3">
      <c r="A2321" t="s">
        <v>3967</v>
      </c>
      <c r="B2321">
        <v>135</v>
      </c>
      <c r="C2321">
        <v>4001121</v>
      </c>
      <c r="D2321" t="s">
        <v>1531</v>
      </c>
      <c r="E2321" t="s">
        <v>10664</v>
      </c>
      <c r="F2321" t="s">
        <v>13</v>
      </c>
      <c r="G2321" t="s">
        <v>14</v>
      </c>
      <c r="H2321">
        <v>20000000</v>
      </c>
      <c r="I2321">
        <v>2007</v>
      </c>
      <c r="J2321">
        <v>7</v>
      </c>
      <c r="K2321" t="s">
        <v>4657</v>
      </c>
      <c r="L2321" t="s">
        <v>1224</v>
      </c>
      <c r="M2321" t="s">
        <v>4189</v>
      </c>
    </row>
    <row r="2322" spans="1:16" x14ac:dyDescent="0.3">
      <c r="A2322" t="s">
        <v>3969</v>
      </c>
      <c r="B2322">
        <v>93</v>
      </c>
      <c r="C2322">
        <v>3749061</v>
      </c>
      <c r="D2322" t="s">
        <v>23</v>
      </c>
      <c r="E2322" t="s">
        <v>10665</v>
      </c>
      <c r="F2322" t="s">
        <v>13</v>
      </c>
      <c r="G2322" t="s">
        <v>14</v>
      </c>
      <c r="H2322">
        <v>20000000</v>
      </c>
      <c r="I2322">
        <v>2012</v>
      </c>
      <c r="J2322">
        <v>4.9000000000000004</v>
      </c>
      <c r="K2322" t="s">
        <v>476</v>
      </c>
      <c r="L2322" t="s">
        <v>3630</v>
      </c>
    </row>
    <row r="2323" spans="1:16" x14ac:dyDescent="0.3">
      <c r="A2323" t="s">
        <v>2888</v>
      </c>
      <c r="B2323">
        <v>114</v>
      </c>
      <c r="C2323">
        <v>3519627</v>
      </c>
      <c r="D2323" t="s">
        <v>3971</v>
      </c>
      <c r="E2323" t="s">
        <v>10666</v>
      </c>
      <c r="F2323" t="s">
        <v>13</v>
      </c>
      <c r="G2323" t="s">
        <v>14</v>
      </c>
      <c r="H2323">
        <v>20000000</v>
      </c>
      <c r="I2323">
        <v>2008</v>
      </c>
      <c r="J2323">
        <v>6.9</v>
      </c>
      <c r="K2323" t="s">
        <v>340</v>
      </c>
      <c r="L2323" t="s">
        <v>600</v>
      </c>
      <c r="M2323" t="s">
        <v>1224</v>
      </c>
      <c r="N2323" t="s">
        <v>6856</v>
      </c>
    </row>
    <row r="2324" spans="1:16" x14ac:dyDescent="0.3">
      <c r="A2324" t="s">
        <v>3973</v>
      </c>
      <c r="B2324">
        <v>124</v>
      </c>
      <c r="C2324">
        <v>3081925</v>
      </c>
      <c r="D2324" t="s">
        <v>507</v>
      </c>
      <c r="E2324" t="s">
        <v>10667</v>
      </c>
      <c r="F2324" t="s">
        <v>13</v>
      </c>
      <c r="G2324" t="s">
        <v>14</v>
      </c>
      <c r="H2324">
        <v>21000000</v>
      </c>
      <c r="I2324">
        <v>2008</v>
      </c>
      <c r="J2324">
        <v>7.5</v>
      </c>
      <c r="K2324" t="s">
        <v>600</v>
      </c>
      <c r="L2324" t="s">
        <v>1224</v>
      </c>
      <c r="M2324" t="s">
        <v>6856</v>
      </c>
    </row>
    <row r="2325" spans="1:16" x14ac:dyDescent="0.3">
      <c r="A2325" t="s">
        <v>2733</v>
      </c>
      <c r="B2325">
        <v>134</v>
      </c>
      <c r="C2325">
        <v>2298191</v>
      </c>
      <c r="D2325" t="s">
        <v>3079</v>
      </c>
      <c r="E2325" t="s">
        <v>10668</v>
      </c>
      <c r="F2325" t="s">
        <v>241</v>
      </c>
      <c r="G2325" t="s">
        <v>242</v>
      </c>
      <c r="H2325">
        <v>2400000000</v>
      </c>
      <c r="I2325">
        <v>1997</v>
      </c>
      <c r="J2325">
        <v>8.4</v>
      </c>
      <c r="K2325" t="s">
        <v>340</v>
      </c>
      <c r="L2325" t="s">
        <v>4022</v>
      </c>
      <c r="M2325" t="s">
        <v>455</v>
      </c>
    </row>
    <row r="2326" spans="1:16" x14ac:dyDescent="0.3">
      <c r="A2326" t="s">
        <v>2714</v>
      </c>
      <c r="B2326">
        <v>114</v>
      </c>
      <c r="C2326">
        <v>2353728</v>
      </c>
      <c r="D2326" t="s">
        <v>3976</v>
      </c>
      <c r="E2326" t="s">
        <v>10669</v>
      </c>
      <c r="F2326" t="s">
        <v>524</v>
      </c>
      <c r="G2326" t="s">
        <v>525</v>
      </c>
      <c r="H2326">
        <v>20000000</v>
      </c>
      <c r="I2326">
        <v>2003</v>
      </c>
      <c r="J2326">
        <v>6.9</v>
      </c>
      <c r="K2326" t="s">
        <v>600</v>
      </c>
      <c r="L2326" t="s">
        <v>1224</v>
      </c>
      <c r="M2326" t="s">
        <v>8357</v>
      </c>
      <c r="N2326" t="s">
        <v>6856</v>
      </c>
      <c r="O2326" t="s">
        <v>3630</v>
      </c>
      <c r="P2326" t="s">
        <v>8358</v>
      </c>
    </row>
    <row r="2327" spans="1:16" x14ac:dyDescent="0.3">
      <c r="A2327" t="s">
        <v>3978</v>
      </c>
      <c r="B2327">
        <v>124</v>
      </c>
      <c r="C2327">
        <v>2000000</v>
      </c>
      <c r="D2327" t="s">
        <v>3979</v>
      </c>
      <c r="E2327" t="s">
        <v>10670</v>
      </c>
      <c r="F2327" t="s">
        <v>13</v>
      </c>
      <c r="G2327" t="s">
        <v>14</v>
      </c>
      <c r="H2327">
        <v>20000000</v>
      </c>
      <c r="I2327">
        <v>1980</v>
      </c>
      <c r="J2327">
        <v>4.5</v>
      </c>
      <c r="K2327" t="s">
        <v>4657</v>
      </c>
      <c r="L2327" t="s">
        <v>600</v>
      </c>
      <c r="M2327" t="s">
        <v>6060</v>
      </c>
    </row>
    <row r="2328" spans="1:16" x14ac:dyDescent="0.3">
      <c r="A2328" t="s">
        <v>3478</v>
      </c>
      <c r="B2328">
        <v>104</v>
      </c>
      <c r="C2328">
        <v>1900725</v>
      </c>
      <c r="D2328" t="s">
        <v>3842</v>
      </c>
      <c r="E2328" t="s">
        <v>10671</v>
      </c>
      <c r="F2328" t="s">
        <v>13</v>
      </c>
      <c r="G2328" t="s">
        <v>133</v>
      </c>
      <c r="H2328">
        <v>2000000</v>
      </c>
      <c r="I2328">
        <v>2005</v>
      </c>
      <c r="J2328">
        <v>7.4</v>
      </c>
      <c r="K2328" t="s">
        <v>8356</v>
      </c>
      <c r="L2328" t="s">
        <v>1224</v>
      </c>
      <c r="M2328" t="s">
        <v>5244</v>
      </c>
    </row>
    <row r="2329" spans="1:16" x14ac:dyDescent="0.3">
      <c r="A2329" t="s">
        <v>3982</v>
      </c>
      <c r="B2329">
        <v>118</v>
      </c>
      <c r="C2329">
        <v>2246000</v>
      </c>
      <c r="D2329" t="s">
        <v>587</v>
      </c>
      <c r="E2329" t="s">
        <v>10672</v>
      </c>
      <c r="F2329" t="s">
        <v>13</v>
      </c>
      <c r="G2329" t="s">
        <v>14</v>
      </c>
      <c r="H2329">
        <v>20000000</v>
      </c>
      <c r="I2329">
        <v>2015</v>
      </c>
      <c r="J2329">
        <v>7</v>
      </c>
      <c r="K2329" t="s">
        <v>4657</v>
      </c>
      <c r="L2329" t="s">
        <v>1224</v>
      </c>
      <c r="M2329" t="s">
        <v>8359</v>
      </c>
    </row>
    <row r="2330" spans="1:16" x14ac:dyDescent="0.3">
      <c r="A2330" t="s">
        <v>3472</v>
      </c>
      <c r="B2330">
        <v>80</v>
      </c>
      <c r="C2330">
        <v>1646664</v>
      </c>
      <c r="D2330" t="s">
        <v>2276</v>
      </c>
      <c r="E2330" t="s">
        <v>10673</v>
      </c>
      <c r="F2330" t="s">
        <v>13</v>
      </c>
      <c r="G2330" t="s">
        <v>14</v>
      </c>
      <c r="H2330">
        <v>20000000</v>
      </c>
      <c r="I2330">
        <v>2003</v>
      </c>
      <c r="J2330">
        <v>2.8</v>
      </c>
      <c r="K2330" t="s">
        <v>600</v>
      </c>
      <c r="L2330" t="s">
        <v>4189</v>
      </c>
    </row>
    <row r="2331" spans="1:16" x14ac:dyDescent="0.3">
      <c r="A2331" t="s">
        <v>2989</v>
      </c>
      <c r="B2331">
        <v>107</v>
      </c>
      <c r="C2331">
        <v>1190018</v>
      </c>
      <c r="D2331" t="s">
        <v>497</v>
      </c>
      <c r="E2331" t="s">
        <v>10674</v>
      </c>
      <c r="F2331" t="s">
        <v>13</v>
      </c>
      <c r="G2331" t="s">
        <v>14</v>
      </c>
      <c r="H2331">
        <v>20000000</v>
      </c>
      <c r="I2331">
        <v>2002</v>
      </c>
      <c r="J2331">
        <v>7.5</v>
      </c>
      <c r="K2331" t="s">
        <v>476</v>
      </c>
      <c r="L2331" t="s">
        <v>1224</v>
      </c>
      <c r="M2331" t="s">
        <v>4295</v>
      </c>
      <c r="N2331" t="s">
        <v>3630</v>
      </c>
    </row>
    <row r="2332" spans="1:16" x14ac:dyDescent="0.3">
      <c r="A2332" t="s">
        <v>546</v>
      </c>
      <c r="B2332">
        <v>125</v>
      </c>
      <c r="C2332">
        <v>1027749</v>
      </c>
      <c r="D2332" t="s">
        <v>1218</v>
      </c>
      <c r="E2332" t="s">
        <v>10675</v>
      </c>
      <c r="F2332" t="s">
        <v>13</v>
      </c>
      <c r="G2332" t="s">
        <v>133</v>
      </c>
      <c r="H2332">
        <v>40000000</v>
      </c>
      <c r="I2332">
        <v>2008</v>
      </c>
      <c r="J2332">
        <v>7.1</v>
      </c>
      <c r="K2332" t="s">
        <v>1224</v>
      </c>
      <c r="L2332" t="s">
        <v>8358</v>
      </c>
    </row>
    <row r="2333" spans="1:16" x14ac:dyDescent="0.3">
      <c r="A2333" t="s">
        <v>3151</v>
      </c>
      <c r="B2333">
        <v>115</v>
      </c>
      <c r="C2333">
        <v>882710</v>
      </c>
      <c r="D2333" t="s">
        <v>1877</v>
      </c>
      <c r="E2333" t="s">
        <v>10676</v>
      </c>
      <c r="F2333" t="s">
        <v>13</v>
      </c>
      <c r="G2333" t="s">
        <v>14</v>
      </c>
      <c r="H2333">
        <v>24000000</v>
      </c>
      <c r="I2333">
        <v>2000</v>
      </c>
      <c r="J2333">
        <v>6.4</v>
      </c>
      <c r="K2333" t="s">
        <v>8356</v>
      </c>
      <c r="L2333" t="s">
        <v>1224</v>
      </c>
      <c r="M2333" t="s">
        <v>6856</v>
      </c>
      <c r="N2333" t="s">
        <v>3630</v>
      </c>
    </row>
    <row r="2334" spans="1:16" x14ac:dyDescent="0.3">
      <c r="A2334" t="s">
        <v>3988</v>
      </c>
      <c r="B2334">
        <v>88</v>
      </c>
      <c r="C2334">
        <v>1064277</v>
      </c>
      <c r="D2334" t="s">
        <v>3425</v>
      </c>
      <c r="E2334" t="s">
        <v>10677</v>
      </c>
      <c r="F2334" t="s">
        <v>13</v>
      </c>
      <c r="G2334" t="s">
        <v>14</v>
      </c>
      <c r="H2334">
        <v>20000000</v>
      </c>
      <c r="I2334">
        <v>2012</v>
      </c>
      <c r="J2334">
        <v>6.7</v>
      </c>
      <c r="K2334" t="s">
        <v>340</v>
      </c>
      <c r="L2334" t="s">
        <v>6304</v>
      </c>
      <c r="M2334" t="s">
        <v>455</v>
      </c>
      <c r="N2334" t="s">
        <v>6060</v>
      </c>
    </row>
    <row r="2335" spans="1:16" x14ac:dyDescent="0.3">
      <c r="A2335" t="s">
        <v>202</v>
      </c>
      <c r="B2335">
        <v>122</v>
      </c>
      <c r="C2335">
        <v>531009</v>
      </c>
      <c r="D2335" t="s">
        <v>80</v>
      </c>
      <c r="E2335" t="s">
        <v>10678</v>
      </c>
      <c r="F2335" t="s">
        <v>13</v>
      </c>
      <c r="G2335" t="s">
        <v>14</v>
      </c>
      <c r="H2335">
        <v>10000000</v>
      </c>
      <c r="I2335">
        <v>2015</v>
      </c>
      <c r="J2335">
        <v>5.3</v>
      </c>
      <c r="K2335" t="s">
        <v>1224</v>
      </c>
      <c r="L2335" t="s">
        <v>6856</v>
      </c>
    </row>
    <row r="2336" spans="1:16" x14ac:dyDescent="0.3">
      <c r="A2336" t="s">
        <v>3991</v>
      </c>
      <c r="B2336">
        <v>103</v>
      </c>
      <c r="C2336">
        <v>410388</v>
      </c>
      <c r="D2336" t="s">
        <v>3992</v>
      </c>
      <c r="E2336" t="s">
        <v>10679</v>
      </c>
      <c r="F2336" t="s">
        <v>241</v>
      </c>
      <c r="G2336" t="s">
        <v>242</v>
      </c>
      <c r="H2336">
        <v>2127519898</v>
      </c>
      <c r="I2336">
        <v>2004</v>
      </c>
      <c r="J2336">
        <v>6.9</v>
      </c>
      <c r="K2336" t="s">
        <v>476</v>
      </c>
      <c r="L2336" t="s">
        <v>340</v>
      </c>
      <c r="M2336" t="s">
        <v>4022</v>
      </c>
      <c r="N2336" t="s">
        <v>6304</v>
      </c>
      <c r="O2336" t="s">
        <v>4295</v>
      </c>
      <c r="P2336" t="s">
        <v>3630</v>
      </c>
    </row>
    <row r="2337" spans="1:18" x14ac:dyDescent="0.3">
      <c r="A2337" t="s">
        <v>3994</v>
      </c>
      <c r="B2337">
        <v>101</v>
      </c>
      <c r="C2337">
        <v>375474</v>
      </c>
      <c r="D2337" t="s">
        <v>835</v>
      </c>
      <c r="E2337" t="s">
        <v>10680</v>
      </c>
      <c r="F2337" t="s">
        <v>13</v>
      </c>
      <c r="G2337" t="s">
        <v>14</v>
      </c>
      <c r="H2337">
        <v>20000000</v>
      </c>
      <c r="I2337">
        <v>2005</v>
      </c>
      <c r="J2337">
        <v>6.2</v>
      </c>
      <c r="K2337" t="s">
        <v>1224</v>
      </c>
      <c r="L2337" t="s">
        <v>7881</v>
      </c>
      <c r="M2337" t="s">
        <v>8359</v>
      </c>
    </row>
    <row r="2338" spans="1:18" x14ac:dyDescent="0.3">
      <c r="A2338" t="s">
        <v>3996</v>
      </c>
      <c r="B2338">
        <v>101</v>
      </c>
      <c r="C2338">
        <v>578382</v>
      </c>
      <c r="D2338" t="s">
        <v>3997</v>
      </c>
      <c r="E2338" t="s">
        <v>10681</v>
      </c>
      <c r="F2338" t="s">
        <v>13</v>
      </c>
      <c r="G2338" t="s">
        <v>14</v>
      </c>
      <c r="H2338" t="s">
        <v>8351</v>
      </c>
      <c r="I2338">
        <v>2010</v>
      </c>
      <c r="J2338">
        <v>6.3</v>
      </c>
      <c r="K2338" t="s">
        <v>8356</v>
      </c>
      <c r="L2338" t="s">
        <v>1224</v>
      </c>
      <c r="M2338" t="s">
        <v>8357</v>
      </c>
      <c r="N2338" t="s">
        <v>6856</v>
      </c>
      <c r="O2338" t="s">
        <v>3630</v>
      </c>
    </row>
    <row r="2339" spans="1:18" x14ac:dyDescent="0.3">
      <c r="A2339" t="s">
        <v>188</v>
      </c>
      <c r="B2339">
        <v>107</v>
      </c>
      <c r="C2339">
        <v>305070</v>
      </c>
      <c r="D2339" t="s">
        <v>1041</v>
      </c>
      <c r="E2339" t="s">
        <v>10682</v>
      </c>
      <c r="F2339" t="s">
        <v>13</v>
      </c>
      <c r="G2339" t="s">
        <v>14</v>
      </c>
      <c r="H2339">
        <v>20000000</v>
      </c>
      <c r="I2339">
        <v>1994</v>
      </c>
      <c r="J2339">
        <v>6.4</v>
      </c>
      <c r="K2339" t="s">
        <v>476</v>
      </c>
      <c r="L2339" t="s">
        <v>340</v>
      </c>
      <c r="M2339" t="s">
        <v>1224</v>
      </c>
      <c r="N2339" t="s">
        <v>7881</v>
      </c>
      <c r="O2339" t="s">
        <v>6856</v>
      </c>
    </row>
    <row r="2340" spans="1:18" x14ac:dyDescent="0.3">
      <c r="A2340" t="s">
        <v>3871</v>
      </c>
      <c r="B2340">
        <v>86</v>
      </c>
      <c r="C2340">
        <v>206678</v>
      </c>
      <c r="D2340" t="s">
        <v>957</v>
      </c>
      <c r="E2340" t="s">
        <v>10683</v>
      </c>
      <c r="F2340" t="s">
        <v>2557</v>
      </c>
      <c r="G2340" t="s">
        <v>1380</v>
      </c>
      <c r="H2340" t="s">
        <v>8351</v>
      </c>
      <c r="I2340">
        <v>2008</v>
      </c>
      <c r="J2340">
        <v>6.5</v>
      </c>
      <c r="K2340" t="s">
        <v>600</v>
      </c>
      <c r="L2340" t="s">
        <v>6304</v>
      </c>
      <c r="M2340" t="s">
        <v>4295</v>
      </c>
    </row>
    <row r="2341" spans="1:18" x14ac:dyDescent="0.3">
      <c r="A2341" t="s">
        <v>2412</v>
      </c>
      <c r="B2341">
        <v>118</v>
      </c>
      <c r="C2341">
        <v>146072</v>
      </c>
      <c r="D2341" t="s">
        <v>4001</v>
      </c>
      <c r="E2341" t="s">
        <v>10684</v>
      </c>
      <c r="F2341" t="s">
        <v>524</v>
      </c>
      <c r="G2341" t="s">
        <v>525</v>
      </c>
      <c r="H2341">
        <v>140000000</v>
      </c>
      <c r="I2341">
        <v>1998</v>
      </c>
      <c r="J2341">
        <v>6</v>
      </c>
      <c r="K2341" t="s">
        <v>600</v>
      </c>
      <c r="L2341" t="s">
        <v>6304</v>
      </c>
      <c r="M2341" t="s">
        <v>455</v>
      </c>
      <c r="N2341" t="s">
        <v>4295</v>
      </c>
    </row>
    <row r="2342" spans="1:18" x14ac:dyDescent="0.3">
      <c r="A2342" t="s">
        <v>2588</v>
      </c>
      <c r="B2342">
        <v>107</v>
      </c>
      <c r="C2342">
        <v>1183354</v>
      </c>
      <c r="D2342" t="s">
        <v>4003</v>
      </c>
      <c r="E2342" t="s">
        <v>10685</v>
      </c>
      <c r="F2342" t="s">
        <v>13</v>
      </c>
      <c r="G2342" t="s">
        <v>14</v>
      </c>
      <c r="H2342">
        <v>20000000</v>
      </c>
      <c r="I2342">
        <v>2010</v>
      </c>
      <c r="J2342">
        <v>5.0999999999999996</v>
      </c>
      <c r="K2342" t="s">
        <v>476</v>
      </c>
      <c r="L2342" t="s">
        <v>600</v>
      </c>
      <c r="M2342" t="s">
        <v>8356</v>
      </c>
      <c r="N2342" t="s">
        <v>455</v>
      </c>
      <c r="O2342" t="s">
        <v>2271</v>
      </c>
      <c r="P2342" t="s">
        <v>8357</v>
      </c>
      <c r="Q2342" t="s">
        <v>4295</v>
      </c>
      <c r="R2342" t="s">
        <v>3630</v>
      </c>
    </row>
    <row r="2343" spans="1:18" x14ac:dyDescent="0.3">
      <c r="A2343" t="s">
        <v>4005</v>
      </c>
      <c r="B2343">
        <v>100</v>
      </c>
      <c r="C2343">
        <v>121972</v>
      </c>
      <c r="D2343" t="s">
        <v>1104</v>
      </c>
      <c r="E2343" t="s">
        <v>10686</v>
      </c>
      <c r="F2343" t="s">
        <v>13</v>
      </c>
      <c r="G2343" t="s">
        <v>14</v>
      </c>
      <c r="H2343">
        <v>22000000</v>
      </c>
      <c r="I2343">
        <v>2002</v>
      </c>
      <c r="J2343">
        <v>5.5</v>
      </c>
      <c r="K2343" t="s">
        <v>8356</v>
      </c>
      <c r="L2343" t="s">
        <v>1224</v>
      </c>
      <c r="M2343" t="s">
        <v>8357</v>
      </c>
    </row>
    <row r="2344" spans="1:18" x14ac:dyDescent="0.3">
      <c r="A2344" t="s">
        <v>8351</v>
      </c>
      <c r="B2344">
        <v>30</v>
      </c>
      <c r="C2344" t="s">
        <v>8351</v>
      </c>
      <c r="D2344" t="s">
        <v>2524</v>
      </c>
      <c r="E2344" t="s">
        <v>10687</v>
      </c>
      <c r="F2344" t="s">
        <v>13</v>
      </c>
      <c r="G2344" t="s">
        <v>21</v>
      </c>
      <c r="H2344" t="s">
        <v>8351</v>
      </c>
      <c r="I2344" t="s">
        <v>8351</v>
      </c>
      <c r="J2344">
        <v>7.2</v>
      </c>
      <c r="K2344" t="s">
        <v>1224</v>
      </c>
      <c r="L2344" t="s">
        <v>6304</v>
      </c>
    </row>
    <row r="2345" spans="1:18" x14ac:dyDescent="0.3">
      <c r="A2345" t="s">
        <v>2091</v>
      </c>
      <c r="B2345">
        <v>110</v>
      </c>
      <c r="C2345">
        <v>263365</v>
      </c>
      <c r="D2345" t="s">
        <v>899</v>
      </c>
      <c r="E2345" t="s">
        <v>10688</v>
      </c>
      <c r="F2345" t="s">
        <v>13</v>
      </c>
      <c r="G2345" t="s">
        <v>14</v>
      </c>
      <c r="H2345">
        <v>20000000</v>
      </c>
      <c r="I2345">
        <v>2010</v>
      </c>
      <c r="J2345">
        <v>5.4</v>
      </c>
      <c r="K2345" t="s">
        <v>600</v>
      </c>
      <c r="L2345" t="s">
        <v>1224</v>
      </c>
      <c r="M2345" t="s">
        <v>455</v>
      </c>
      <c r="N2345" t="s">
        <v>6856</v>
      </c>
    </row>
    <row r="2346" spans="1:18" x14ac:dyDescent="0.3">
      <c r="A2346" t="s">
        <v>1281</v>
      </c>
      <c r="B2346">
        <v>106</v>
      </c>
      <c r="C2346">
        <v>54734</v>
      </c>
      <c r="D2346" t="s">
        <v>780</v>
      </c>
      <c r="E2346" t="s">
        <v>10689</v>
      </c>
      <c r="F2346" t="s">
        <v>13</v>
      </c>
      <c r="G2346" t="s">
        <v>1284</v>
      </c>
      <c r="H2346" t="s">
        <v>8351</v>
      </c>
      <c r="I2346">
        <v>2015</v>
      </c>
      <c r="J2346">
        <v>5.7</v>
      </c>
      <c r="K2346" t="s">
        <v>8356</v>
      </c>
      <c r="L2346" t="s">
        <v>1224</v>
      </c>
      <c r="M2346" t="s">
        <v>8357</v>
      </c>
      <c r="N2346" t="s">
        <v>3630</v>
      </c>
    </row>
    <row r="2347" spans="1:18" x14ac:dyDescent="0.3">
      <c r="A2347" t="s">
        <v>4010</v>
      </c>
      <c r="B2347">
        <v>7</v>
      </c>
      <c r="C2347" t="s">
        <v>8351</v>
      </c>
      <c r="D2347" t="s">
        <v>4011</v>
      </c>
      <c r="E2347" t="s">
        <v>10690</v>
      </c>
      <c r="F2347" t="s">
        <v>13</v>
      </c>
      <c r="G2347" t="s">
        <v>14</v>
      </c>
      <c r="H2347">
        <v>13000</v>
      </c>
      <c r="I2347">
        <v>2007</v>
      </c>
      <c r="J2347">
        <v>5.2</v>
      </c>
      <c r="K2347" t="s">
        <v>6856</v>
      </c>
      <c r="L2347" t="s">
        <v>8364</v>
      </c>
    </row>
    <row r="2348" spans="1:18" x14ac:dyDescent="0.3">
      <c r="A2348" t="s">
        <v>1385</v>
      </c>
      <c r="B2348">
        <v>102</v>
      </c>
      <c r="C2348" t="s">
        <v>8351</v>
      </c>
      <c r="D2348" t="s">
        <v>363</v>
      </c>
      <c r="E2348" t="s">
        <v>10691</v>
      </c>
      <c r="F2348" t="s">
        <v>710</v>
      </c>
      <c r="G2348" t="s">
        <v>319</v>
      </c>
      <c r="H2348">
        <v>25000000</v>
      </c>
      <c r="I2348">
        <v>2008</v>
      </c>
      <c r="J2348">
        <v>6.2</v>
      </c>
      <c r="K2348" t="s">
        <v>476</v>
      </c>
      <c r="L2348" t="s">
        <v>1224</v>
      </c>
      <c r="M2348" t="s">
        <v>7881</v>
      </c>
      <c r="N2348" t="s">
        <v>8358</v>
      </c>
    </row>
    <row r="2349" spans="1:18" x14ac:dyDescent="0.3">
      <c r="A2349" t="s">
        <v>4015</v>
      </c>
      <c r="B2349">
        <v>98</v>
      </c>
      <c r="C2349" t="s">
        <v>8351</v>
      </c>
      <c r="D2349" t="s">
        <v>773</v>
      </c>
      <c r="E2349" t="s">
        <v>10692</v>
      </c>
      <c r="F2349" t="s">
        <v>13</v>
      </c>
      <c r="G2349" t="s">
        <v>21</v>
      </c>
      <c r="H2349">
        <v>20000000</v>
      </c>
      <c r="I2349">
        <v>2007</v>
      </c>
      <c r="J2349">
        <v>6.7</v>
      </c>
      <c r="K2349" t="s">
        <v>8356</v>
      </c>
      <c r="L2349" t="s">
        <v>1224</v>
      </c>
      <c r="M2349" t="s">
        <v>3630</v>
      </c>
    </row>
    <row r="2350" spans="1:18" x14ac:dyDescent="0.3">
      <c r="A2350" t="s">
        <v>4017</v>
      </c>
      <c r="B2350">
        <v>83</v>
      </c>
      <c r="C2350" t="s">
        <v>8351</v>
      </c>
      <c r="D2350" t="s">
        <v>166</v>
      </c>
      <c r="E2350" t="s">
        <v>10693</v>
      </c>
      <c r="F2350" t="s">
        <v>13</v>
      </c>
      <c r="G2350" t="s">
        <v>2867</v>
      </c>
      <c r="H2350">
        <v>20000000</v>
      </c>
      <c r="I2350">
        <v>2012</v>
      </c>
      <c r="J2350">
        <v>5.8</v>
      </c>
      <c r="K2350" t="s">
        <v>340</v>
      </c>
      <c r="L2350" t="s">
        <v>4022</v>
      </c>
      <c r="M2350" t="s">
        <v>600</v>
      </c>
      <c r="N2350" t="s">
        <v>6304</v>
      </c>
    </row>
    <row r="2351" spans="1:18" x14ac:dyDescent="0.3">
      <c r="A2351" t="s">
        <v>4019</v>
      </c>
      <c r="B2351">
        <v>153</v>
      </c>
      <c r="C2351" t="s">
        <v>8351</v>
      </c>
      <c r="D2351" t="s">
        <v>2113</v>
      </c>
      <c r="E2351" t="s">
        <v>10694</v>
      </c>
      <c r="F2351" t="s">
        <v>13</v>
      </c>
      <c r="G2351" t="s">
        <v>1994</v>
      </c>
      <c r="H2351" t="s">
        <v>8351</v>
      </c>
      <c r="I2351">
        <v>2014</v>
      </c>
      <c r="J2351">
        <v>7</v>
      </c>
      <c r="K2351" t="s">
        <v>4657</v>
      </c>
      <c r="L2351" t="s">
        <v>1224</v>
      </c>
      <c r="M2351" t="s">
        <v>7881</v>
      </c>
    </row>
    <row r="2352" spans="1:18" x14ac:dyDescent="0.3">
      <c r="A2352" t="s">
        <v>4021</v>
      </c>
      <c r="B2352">
        <v>98</v>
      </c>
      <c r="C2352" t="s">
        <v>8351</v>
      </c>
      <c r="D2352" t="s">
        <v>4022</v>
      </c>
      <c r="E2352" t="s">
        <v>10695</v>
      </c>
      <c r="F2352" t="s">
        <v>13</v>
      </c>
      <c r="G2352" t="s">
        <v>14</v>
      </c>
      <c r="H2352">
        <v>20000000</v>
      </c>
      <c r="I2352">
        <v>2014</v>
      </c>
      <c r="J2352">
        <v>4.8</v>
      </c>
      <c r="K2352" t="s">
        <v>4022</v>
      </c>
    </row>
    <row r="2353" spans="1:14" x14ac:dyDescent="0.3">
      <c r="A2353" t="s">
        <v>4024</v>
      </c>
      <c r="B2353">
        <v>105</v>
      </c>
      <c r="C2353" t="s">
        <v>8351</v>
      </c>
      <c r="D2353" t="s">
        <v>2516</v>
      </c>
      <c r="E2353" t="s">
        <v>10696</v>
      </c>
      <c r="F2353" t="s">
        <v>13</v>
      </c>
      <c r="G2353" t="s">
        <v>4026</v>
      </c>
      <c r="H2353">
        <v>20000000</v>
      </c>
      <c r="I2353">
        <v>2016</v>
      </c>
      <c r="J2353">
        <v>7.2</v>
      </c>
      <c r="K2353" t="s">
        <v>476</v>
      </c>
      <c r="L2353" t="s">
        <v>4657</v>
      </c>
      <c r="M2353" t="s">
        <v>1224</v>
      </c>
      <c r="N2353" t="s">
        <v>8359</v>
      </c>
    </row>
    <row r="2354" spans="1:14" x14ac:dyDescent="0.3">
      <c r="A2354" t="s">
        <v>1831</v>
      </c>
      <c r="B2354">
        <v>96</v>
      </c>
      <c r="C2354" t="s">
        <v>8351</v>
      </c>
      <c r="D2354" t="s">
        <v>123</v>
      </c>
      <c r="E2354" t="s">
        <v>10697</v>
      </c>
      <c r="F2354" t="s">
        <v>13</v>
      </c>
      <c r="G2354" t="s">
        <v>14</v>
      </c>
      <c r="H2354">
        <v>20000000</v>
      </c>
      <c r="I2354">
        <v>2015</v>
      </c>
      <c r="J2354">
        <v>5.6</v>
      </c>
      <c r="K2354" t="s">
        <v>476</v>
      </c>
      <c r="L2354" t="s">
        <v>8356</v>
      </c>
      <c r="M2354" t="s">
        <v>3630</v>
      </c>
    </row>
    <row r="2355" spans="1:14" x14ac:dyDescent="0.3">
      <c r="A2355" t="s">
        <v>4028</v>
      </c>
      <c r="B2355">
        <v>105</v>
      </c>
      <c r="C2355" t="s">
        <v>8351</v>
      </c>
      <c r="D2355" t="s">
        <v>780</v>
      </c>
      <c r="E2355" t="s">
        <v>10698</v>
      </c>
      <c r="F2355" t="s">
        <v>13</v>
      </c>
      <c r="G2355" t="s">
        <v>14</v>
      </c>
      <c r="H2355">
        <v>27220000</v>
      </c>
      <c r="I2355">
        <v>2013</v>
      </c>
      <c r="J2355">
        <v>6.4</v>
      </c>
      <c r="K2355" t="s">
        <v>8356</v>
      </c>
      <c r="L2355" t="s">
        <v>1224</v>
      </c>
      <c r="M2355" t="s">
        <v>8357</v>
      </c>
      <c r="N2355" t="s">
        <v>3630</v>
      </c>
    </row>
    <row r="2356" spans="1:14" x14ac:dyDescent="0.3">
      <c r="A2356" t="s">
        <v>3669</v>
      </c>
      <c r="B2356">
        <v>125</v>
      </c>
      <c r="C2356">
        <v>8047690</v>
      </c>
      <c r="D2356" t="s">
        <v>80</v>
      </c>
      <c r="E2356" t="s">
        <v>10699</v>
      </c>
      <c r="F2356" t="s">
        <v>710</v>
      </c>
      <c r="G2356" t="s">
        <v>319</v>
      </c>
      <c r="H2356">
        <v>19400000</v>
      </c>
      <c r="I2356">
        <v>2006</v>
      </c>
      <c r="J2356">
        <v>7.5</v>
      </c>
      <c r="K2356" t="s">
        <v>1224</v>
      </c>
      <c r="L2356" t="s">
        <v>6856</v>
      </c>
    </row>
    <row r="2357" spans="1:14" x14ac:dyDescent="0.3">
      <c r="A2357" t="s">
        <v>3643</v>
      </c>
      <c r="B2357">
        <v>184</v>
      </c>
      <c r="C2357">
        <v>476270</v>
      </c>
      <c r="D2357" t="s">
        <v>3067</v>
      </c>
      <c r="E2357" t="s">
        <v>10700</v>
      </c>
      <c r="F2357" t="s">
        <v>3071</v>
      </c>
      <c r="G2357" t="s">
        <v>275</v>
      </c>
      <c r="H2357">
        <v>20000000</v>
      </c>
      <c r="I2357">
        <v>2008</v>
      </c>
      <c r="J2357">
        <v>7.4</v>
      </c>
      <c r="K2357" t="s">
        <v>476</v>
      </c>
      <c r="L2357" t="s">
        <v>4657</v>
      </c>
      <c r="M2357" t="s">
        <v>8356</v>
      </c>
      <c r="N2357" t="s">
        <v>1224</v>
      </c>
    </row>
    <row r="2358" spans="1:14" x14ac:dyDescent="0.3">
      <c r="A2358" t="s">
        <v>1029</v>
      </c>
      <c r="B2358">
        <v>236</v>
      </c>
      <c r="C2358">
        <v>184208848</v>
      </c>
      <c r="D2358" t="s">
        <v>2148</v>
      </c>
      <c r="E2358" t="s">
        <v>10701</v>
      </c>
      <c r="F2358" t="s">
        <v>13</v>
      </c>
      <c r="G2358" t="s">
        <v>14</v>
      </c>
      <c r="H2358">
        <v>22000000</v>
      </c>
      <c r="I2358">
        <v>1990</v>
      </c>
      <c r="J2358">
        <v>8</v>
      </c>
      <c r="K2358" t="s">
        <v>340</v>
      </c>
      <c r="L2358" t="s">
        <v>1224</v>
      </c>
      <c r="M2358" t="s">
        <v>5244</v>
      </c>
    </row>
    <row r="2359" spans="1:14" x14ac:dyDescent="0.3">
      <c r="A2359" t="s">
        <v>2324</v>
      </c>
      <c r="B2359">
        <v>97</v>
      </c>
      <c r="C2359">
        <v>100292856</v>
      </c>
      <c r="D2359" t="s">
        <v>600</v>
      </c>
      <c r="E2359" t="s">
        <v>10702</v>
      </c>
      <c r="F2359" t="s">
        <v>13</v>
      </c>
      <c r="G2359" t="s">
        <v>14</v>
      </c>
      <c r="H2359">
        <v>20000000</v>
      </c>
      <c r="I2359">
        <v>2011</v>
      </c>
      <c r="J2359">
        <v>5.7</v>
      </c>
      <c r="K2359" t="s">
        <v>600</v>
      </c>
    </row>
    <row r="2360" spans="1:14" x14ac:dyDescent="0.3">
      <c r="A2360" t="s">
        <v>1529</v>
      </c>
      <c r="B2360">
        <v>113</v>
      </c>
      <c r="C2360">
        <v>58571513</v>
      </c>
      <c r="D2360" t="s">
        <v>780</v>
      </c>
      <c r="E2360" t="s">
        <v>10703</v>
      </c>
      <c r="F2360" t="s">
        <v>13</v>
      </c>
      <c r="G2360" t="s">
        <v>14</v>
      </c>
      <c r="H2360">
        <v>19000000</v>
      </c>
      <c r="I2360">
        <v>1989</v>
      </c>
      <c r="J2360">
        <v>6.8</v>
      </c>
      <c r="K2360" t="s">
        <v>8356</v>
      </c>
      <c r="L2360" t="s">
        <v>1224</v>
      </c>
      <c r="M2360" t="s">
        <v>8357</v>
      </c>
      <c r="N2360" t="s">
        <v>3630</v>
      </c>
    </row>
    <row r="2361" spans="1:14" x14ac:dyDescent="0.3">
      <c r="A2361" t="s">
        <v>4035</v>
      </c>
      <c r="B2361">
        <v>95</v>
      </c>
      <c r="C2361">
        <v>51431160</v>
      </c>
      <c r="D2361" t="s">
        <v>980</v>
      </c>
      <c r="E2361" t="s">
        <v>10704</v>
      </c>
      <c r="F2361" t="s">
        <v>13</v>
      </c>
      <c r="G2361" t="s">
        <v>14</v>
      </c>
      <c r="H2361">
        <v>20000000</v>
      </c>
      <c r="I2361">
        <v>2004</v>
      </c>
      <c r="J2361">
        <v>5.9</v>
      </c>
      <c r="K2361" t="s">
        <v>600</v>
      </c>
      <c r="L2361" t="s">
        <v>6304</v>
      </c>
      <c r="M2361" t="s">
        <v>6856</v>
      </c>
    </row>
    <row r="2362" spans="1:14" x14ac:dyDescent="0.3">
      <c r="A2362" t="s">
        <v>2240</v>
      </c>
      <c r="B2362">
        <v>103</v>
      </c>
      <c r="C2362">
        <v>103001286</v>
      </c>
      <c r="D2362" t="s">
        <v>1816</v>
      </c>
      <c r="E2362" t="s">
        <v>10705</v>
      </c>
      <c r="F2362" t="s">
        <v>13</v>
      </c>
      <c r="G2362" t="s">
        <v>14</v>
      </c>
      <c r="H2362">
        <v>15000000</v>
      </c>
      <c r="I2362">
        <v>1996</v>
      </c>
      <c r="J2362">
        <v>7.2</v>
      </c>
      <c r="K2362" t="s">
        <v>2271</v>
      </c>
      <c r="L2362" t="s">
        <v>8357</v>
      </c>
    </row>
    <row r="2363" spans="1:14" x14ac:dyDescent="0.3">
      <c r="A2363" t="s">
        <v>3799</v>
      </c>
      <c r="B2363">
        <v>91</v>
      </c>
      <c r="C2363">
        <v>41867960</v>
      </c>
      <c r="D2363" t="s">
        <v>2271</v>
      </c>
      <c r="E2363" t="s">
        <v>10706</v>
      </c>
      <c r="F2363" t="s">
        <v>13</v>
      </c>
      <c r="G2363" t="s">
        <v>14</v>
      </c>
      <c r="H2363">
        <v>20000000</v>
      </c>
      <c r="I2363">
        <v>2001</v>
      </c>
      <c r="J2363">
        <v>5.5</v>
      </c>
      <c r="K2363" t="s">
        <v>2271</v>
      </c>
    </row>
    <row r="2364" spans="1:14" x14ac:dyDescent="0.3">
      <c r="A2364" t="s">
        <v>1336</v>
      </c>
      <c r="B2364">
        <v>146</v>
      </c>
      <c r="C2364" t="s">
        <v>8351</v>
      </c>
      <c r="D2364" t="s">
        <v>4039</v>
      </c>
      <c r="E2364" t="s">
        <v>10707</v>
      </c>
      <c r="F2364" t="s">
        <v>13</v>
      </c>
      <c r="G2364" t="s">
        <v>14</v>
      </c>
      <c r="H2364">
        <v>19000000</v>
      </c>
      <c r="I2364">
        <v>1980</v>
      </c>
      <c r="J2364">
        <v>8.4</v>
      </c>
      <c r="K2364" t="s">
        <v>1224</v>
      </c>
      <c r="L2364" t="s">
        <v>2271</v>
      </c>
    </row>
    <row r="2365" spans="1:14" x14ac:dyDescent="0.3">
      <c r="A2365" t="s">
        <v>155</v>
      </c>
      <c r="B2365">
        <v>116</v>
      </c>
      <c r="C2365">
        <v>210609762</v>
      </c>
      <c r="D2365" t="s">
        <v>681</v>
      </c>
      <c r="E2365" t="s">
        <v>10708</v>
      </c>
      <c r="F2365" t="s">
        <v>13</v>
      </c>
      <c r="G2365" t="s">
        <v>14</v>
      </c>
      <c r="H2365">
        <v>19000000</v>
      </c>
      <c r="I2365">
        <v>1985</v>
      </c>
      <c r="J2365">
        <v>8.5</v>
      </c>
      <c r="K2365" t="s">
        <v>340</v>
      </c>
      <c r="L2365" t="s">
        <v>600</v>
      </c>
      <c r="M2365" t="s">
        <v>4295</v>
      </c>
    </row>
    <row r="2366" spans="1:14" x14ac:dyDescent="0.3">
      <c r="A2366" t="s">
        <v>2396</v>
      </c>
      <c r="B2366">
        <v>93</v>
      </c>
      <c r="C2366">
        <v>40846082</v>
      </c>
      <c r="D2366" t="s">
        <v>1086</v>
      </c>
      <c r="E2366" t="s">
        <v>10709</v>
      </c>
      <c r="F2366" t="s">
        <v>13</v>
      </c>
      <c r="G2366" t="s">
        <v>14</v>
      </c>
      <c r="H2366">
        <v>19000000</v>
      </c>
      <c r="I2366">
        <v>1999</v>
      </c>
      <c r="J2366">
        <v>5.6</v>
      </c>
      <c r="K2366" t="s">
        <v>2271</v>
      </c>
      <c r="L2366" t="s">
        <v>8357</v>
      </c>
      <c r="M2366" t="s">
        <v>3630</v>
      </c>
    </row>
    <row r="2367" spans="1:14" x14ac:dyDescent="0.3">
      <c r="A2367" t="s">
        <v>3329</v>
      </c>
      <c r="B2367">
        <v>113</v>
      </c>
      <c r="C2367">
        <v>51697449</v>
      </c>
      <c r="D2367" t="s">
        <v>912</v>
      </c>
      <c r="E2367" t="s">
        <v>10710</v>
      </c>
      <c r="F2367" t="s">
        <v>13</v>
      </c>
      <c r="G2367" t="s">
        <v>14</v>
      </c>
      <c r="H2367">
        <v>13000000</v>
      </c>
      <c r="I2367">
        <v>2009</v>
      </c>
      <c r="J2367">
        <v>4.0999999999999996</v>
      </c>
      <c r="K2367" t="s">
        <v>600</v>
      </c>
      <c r="L2367" t="s">
        <v>1224</v>
      </c>
    </row>
    <row r="2368" spans="1:14" x14ac:dyDescent="0.3">
      <c r="A2368" t="s">
        <v>4044</v>
      </c>
      <c r="B2368">
        <v>90</v>
      </c>
      <c r="C2368" t="s">
        <v>8351</v>
      </c>
      <c r="D2368" t="s">
        <v>278</v>
      </c>
      <c r="E2368" t="s">
        <v>10711</v>
      </c>
      <c r="F2368" t="s">
        <v>13</v>
      </c>
      <c r="G2368" t="s">
        <v>14</v>
      </c>
      <c r="H2368">
        <v>27000000</v>
      </c>
      <c r="I2368">
        <v>2016</v>
      </c>
      <c r="J2368">
        <v>5</v>
      </c>
      <c r="K2368" t="s">
        <v>476</v>
      </c>
      <c r="L2368" t="s">
        <v>1224</v>
      </c>
    </row>
    <row r="2369" spans="1:15" x14ac:dyDescent="0.3">
      <c r="A2369" t="s">
        <v>1400</v>
      </c>
      <c r="B2369">
        <v>101</v>
      </c>
      <c r="C2369">
        <v>27758465</v>
      </c>
      <c r="D2369" t="s">
        <v>507</v>
      </c>
      <c r="E2369" t="s">
        <v>10712</v>
      </c>
      <c r="F2369" t="s">
        <v>13</v>
      </c>
      <c r="G2369" t="s">
        <v>14</v>
      </c>
      <c r="H2369">
        <v>19000000</v>
      </c>
      <c r="I2369">
        <v>2010</v>
      </c>
      <c r="J2369">
        <v>6.1</v>
      </c>
      <c r="K2369" t="s">
        <v>600</v>
      </c>
      <c r="L2369" t="s">
        <v>1224</v>
      </c>
      <c r="M2369" t="s">
        <v>6856</v>
      </c>
    </row>
    <row r="2370" spans="1:15" x14ac:dyDescent="0.3">
      <c r="A2370" t="s">
        <v>290</v>
      </c>
      <c r="B2370">
        <v>95</v>
      </c>
      <c r="C2370">
        <v>56127162</v>
      </c>
      <c r="D2370" t="s">
        <v>606</v>
      </c>
      <c r="E2370" t="s">
        <v>10713</v>
      </c>
      <c r="F2370" t="s">
        <v>13</v>
      </c>
      <c r="G2370" t="s">
        <v>14</v>
      </c>
      <c r="H2370">
        <v>18000000</v>
      </c>
      <c r="I2370">
        <v>2003</v>
      </c>
      <c r="J2370">
        <v>5.4</v>
      </c>
      <c r="K2370" t="s">
        <v>600</v>
      </c>
      <c r="L2370" t="s">
        <v>6856</v>
      </c>
    </row>
    <row r="2371" spans="1:15" x14ac:dyDescent="0.3">
      <c r="A2371" t="s">
        <v>343</v>
      </c>
      <c r="B2371">
        <v>109</v>
      </c>
      <c r="C2371">
        <v>1357042</v>
      </c>
      <c r="D2371" t="s">
        <v>1288</v>
      </c>
      <c r="E2371" t="s">
        <v>10714</v>
      </c>
      <c r="F2371" t="s">
        <v>13</v>
      </c>
      <c r="G2371" t="s">
        <v>210</v>
      </c>
      <c r="H2371">
        <v>15000000</v>
      </c>
      <c r="I2371">
        <v>2011</v>
      </c>
      <c r="J2371">
        <v>7.1</v>
      </c>
      <c r="K2371" t="s">
        <v>4657</v>
      </c>
      <c r="L2371" t="s">
        <v>1224</v>
      </c>
      <c r="M2371" t="s">
        <v>3630</v>
      </c>
    </row>
    <row r="2372" spans="1:15" x14ac:dyDescent="0.3">
      <c r="A2372" t="s">
        <v>8351</v>
      </c>
      <c r="B2372">
        <v>43</v>
      </c>
      <c r="C2372" t="s">
        <v>8351</v>
      </c>
      <c r="D2372" t="s">
        <v>4049</v>
      </c>
      <c r="E2372" t="s">
        <v>10715</v>
      </c>
      <c r="F2372" t="s">
        <v>13</v>
      </c>
      <c r="G2372" t="s">
        <v>8351</v>
      </c>
      <c r="H2372" t="s">
        <v>8351</v>
      </c>
      <c r="I2372" t="s">
        <v>8351</v>
      </c>
      <c r="J2372">
        <v>6.6</v>
      </c>
      <c r="K2372" t="s">
        <v>600</v>
      </c>
      <c r="L2372" t="s">
        <v>1224</v>
      </c>
      <c r="M2372" t="s">
        <v>8362</v>
      </c>
      <c r="N2372" t="s">
        <v>6856</v>
      </c>
    </row>
    <row r="2373" spans="1:15" x14ac:dyDescent="0.3">
      <c r="A2373" t="s">
        <v>4051</v>
      </c>
      <c r="B2373">
        <v>85</v>
      </c>
      <c r="C2373">
        <v>15911333</v>
      </c>
      <c r="D2373" t="s">
        <v>885</v>
      </c>
      <c r="E2373" t="s">
        <v>10716</v>
      </c>
      <c r="F2373" t="s">
        <v>13</v>
      </c>
      <c r="G2373" t="s">
        <v>21</v>
      </c>
      <c r="H2373">
        <v>19000000</v>
      </c>
      <c r="I2373">
        <v>2000</v>
      </c>
      <c r="J2373">
        <v>3.6</v>
      </c>
      <c r="K2373" t="s">
        <v>340</v>
      </c>
      <c r="L2373" t="s">
        <v>600</v>
      </c>
      <c r="M2373" t="s">
        <v>1224</v>
      </c>
      <c r="N2373" t="s">
        <v>6304</v>
      </c>
      <c r="O2373" t="s">
        <v>455</v>
      </c>
    </row>
    <row r="2374" spans="1:15" x14ac:dyDescent="0.3">
      <c r="A2374" t="s">
        <v>383</v>
      </c>
      <c r="B2374">
        <v>101</v>
      </c>
      <c r="C2374">
        <v>39103378</v>
      </c>
      <c r="D2374" t="s">
        <v>1970</v>
      </c>
      <c r="E2374" t="s">
        <v>10717</v>
      </c>
      <c r="F2374" t="s">
        <v>13</v>
      </c>
      <c r="G2374" t="s">
        <v>14</v>
      </c>
      <c r="H2374">
        <v>20000000</v>
      </c>
      <c r="I2374">
        <v>2010</v>
      </c>
      <c r="J2374">
        <v>6.5</v>
      </c>
      <c r="K2374" t="s">
        <v>2271</v>
      </c>
      <c r="L2374" t="s">
        <v>3630</v>
      </c>
    </row>
    <row r="2375" spans="1:15" x14ac:dyDescent="0.3">
      <c r="A2375" t="s">
        <v>2733</v>
      </c>
      <c r="B2375">
        <v>125</v>
      </c>
      <c r="C2375">
        <v>10049886</v>
      </c>
      <c r="D2375" t="s">
        <v>225</v>
      </c>
      <c r="E2375" t="s">
        <v>10718</v>
      </c>
      <c r="F2375" t="s">
        <v>241</v>
      </c>
      <c r="G2375" t="s">
        <v>242</v>
      </c>
      <c r="H2375">
        <v>19000000</v>
      </c>
      <c r="I2375">
        <v>2001</v>
      </c>
      <c r="J2375">
        <v>8.6</v>
      </c>
      <c r="K2375" t="s">
        <v>340</v>
      </c>
      <c r="L2375" t="s">
        <v>4022</v>
      </c>
      <c r="M2375" t="s">
        <v>6304</v>
      </c>
      <c r="N2375" t="s">
        <v>455</v>
      </c>
    </row>
    <row r="2376" spans="1:15" x14ac:dyDescent="0.3">
      <c r="A2376" t="s">
        <v>4055</v>
      </c>
      <c r="B2376">
        <v>118</v>
      </c>
      <c r="C2376" t="s">
        <v>8351</v>
      </c>
      <c r="D2376" t="s">
        <v>123</v>
      </c>
      <c r="E2376" t="s">
        <v>10719</v>
      </c>
      <c r="F2376" t="s">
        <v>710</v>
      </c>
      <c r="G2376" t="s">
        <v>319</v>
      </c>
      <c r="H2376" t="s">
        <v>8351</v>
      </c>
      <c r="I2376">
        <v>2013</v>
      </c>
      <c r="J2376">
        <v>6.2</v>
      </c>
      <c r="K2376" t="s">
        <v>476</v>
      </c>
      <c r="L2376" t="s">
        <v>8356</v>
      </c>
      <c r="M2376" t="s">
        <v>3630</v>
      </c>
    </row>
    <row r="2377" spans="1:15" x14ac:dyDescent="0.3">
      <c r="A2377" t="s">
        <v>533</v>
      </c>
      <c r="B2377">
        <v>132</v>
      </c>
      <c r="C2377">
        <v>8600000</v>
      </c>
      <c r="D2377" t="s">
        <v>1041</v>
      </c>
      <c r="E2377" t="s">
        <v>10720</v>
      </c>
      <c r="F2377" t="s">
        <v>13</v>
      </c>
      <c r="G2377" t="s">
        <v>21</v>
      </c>
      <c r="H2377">
        <v>25000000</v>
      </c>
      <c r="I2377">
        <v>1984</v>
      </c>
      <c r="J2377">
        <v>7</v>
      </c>
      <c r="K2377" t="s">
        <v>476</v>
      </c>
      <c r="L2377" t="s">
        <v>340</v>
      </c>
      <c r="M2377" t="s">
        <v>1224</v>
      </c>
      <c r="N2377" t="s">
        <v>7881</v>
      </c>
      <c r="O2377" t="s">
        <v>6856</v>
      </c>
    </row>
    <row r="2378" spans="1:15" x14ac:dyDescent="0.3">
      <c r="A2378" t="s">
        <v>4058</v>
      </c>
      <c r="B2378">
        <v>131</v>
      </c>
      <c r="C2378">
        <v>21483154</v>
      </c>
      <c r="D2378" t="s">
        <v>1218</v>
      </c>
      <c r="E2378" t="s">
        <v>10721</v>
      </c>
      <c r="F2378" t="s">
        <v>13</v>
      </c>
      <c r="G2378" t="s">
        <v>14</v>
      </c>
      <c r="H2378">
        <v>19000000</v>
      </c>
      <c r="I2378">
        <v>2013</v>
      </c>
      <c r="J2378">
        <v>7.6</v>
      </c>
      <c r="K2378" t="s">
        <v>1224</v>
      </c>
      <c r="L2378" t="s">
        <v>8358</v>
      </c>
    </row>
    <row r="2379" spans="1:15" x14ac:dyDescent="0.3">
      <c r="A2379" t="s">
        <v>1613</v>
      </c>
      <c r="B2379">
        <v>129</v>
      </c>
      <c r="C2379">
        <v>8396942</v>
      </c>
      <c r="D2379" t="s">
        <v>4060</v>
      </c>
      <c r="E2379" t="s">
        <v>10722</v>
      </c>
      <c r="F2379" t="s">
        <v>13</v>
      </c>
      <c r="G2379" t="s">
        <v>14</v>
      </c>
      <c r="H2379">
        <v>19000000</v>
      </c>
      <c r="I2379">
        <v>2008</v>
      </c>
      <c r="J2379">
        <v>6.5</v>
      </c>
      <c r="K2379" t="s">
        <v>340</v>
      </c>
      <c r="L2379" t="s">
        <v>600</v>
      </c>
      <c r="M2379" t="s">
        <v>6856</v>
      </c>
    </row>
    <row r="2380" spans="1:15" x14ac:dyDescent="0.3">
      <c r="A2380" t="s">
        <v>4062</v>
      </c>
      <c r="B2380">
        <v>100</v>
      </c>
      <c r="C2380">
        <v>12561</v>
      </c>
      <c r="D2380" t="s">
        <v>606</v>
      </c>
      <c r="E2380" t="s">
        <v>10723</v>
      </c>
      <c r="F2380" t="s">
        <v>13</v>
      </c>
      <c r="G2380" t="s">
        <v>14</v>
      </c>
      <c r="H2380">
        <v>19000000</v>
      </c>
      <c r="I2380">
        <v>2010</v>
      </c>
      <c r="J2380">
        <v>6.4</v>
      </c>
      <c r="K2380" t="s">
        <v>600</v>
      </c>
      <c r="L2380" t="s">
        <v>6856</v>
      </c>
    </row>
    <row r="2381" spans="1:15" x14ac:dyDescent="0.3">
      <c r="A2381" t="s">
        <v>4064</v>
      </c>
      <c r="B2381">
        <v>172</v>
      </c>
      <c r="C2381" t="s">
        <v>8351</v>
      </c>
      <c r="D2381" t="s">
        <v>717</v>
      </c>
      <c r="E2381" t="s">
        <v>10724</v>
      </c>
      <c r="F2381" t="s">
        <v>13</v>
      </c>
      <c r="G2381" t="s">
        <v>14</v>
      </c>
      <c r="H2381">
        <v>19000000</v>
      </c>
      <c r="I2381">
        <v>1964</v>
      </c>
      <c r="J2381">
        <v>6.7</v>
      </c>
      <c r="K2381" t="s">
        <v>1224</v>
      </c>
      <c r="L2381" t="s">
        <v>7881</v>
      </c>
      <c r="M2381" t="s">
        <v>8358</v>
      </c>
    </row>
    <row r="2382" spans="1:15" x14ac:dyDescent="0.3">
      <c r="A2382" t="s">
        <v>4066</v>
      </c>
      <c r="B2382">
        <v>97</v>
      </c>
      <c r="C2382">
        <v>6923891</v>
      </c>
      <c r="D2382" t="s">
        <v>507</v>
      </c>
      <c r="E2382" t="s">
        <v>10725</v>
      </c>
      <c r="F2382" t="s">
        <v>13</v>
      </c>
      <c r="G2382" t="s">
        <v>14</v>
      </c>
      <c r="H2382">
        <v>23000000</v>
      </c>
      <c r="I2382">
        <v>2011</v>
      </c>
      <c r="J2382">
        <v>6.3</v>
      </c>
      <c r="K2382" t="s">
        <v>600</v>
      </c>
      <c r="L2382" t="s">
        <v>1224</v>
      </c>
      <c r="M2382" t="s">
        <v>6856</v>
      </c>
    </row>
    <row r="2383" spans="1:15" x14ac:dyDescent="0.3">
      <c r="A2383" t="s">
        <v>4068</v>
      </c>
      <c r="B2383">
        <v>121</v>
      </c>
      <c r="C2383">
        <v>5308553</v>
      </c>
      <c r="D2383" t="s">
        <v>1224</v>
      </c>
      <c r="E2383" t="s">
        <v>10726</v>
      </c>
      <c r="F2383" t="s">
        <v>13</v>
      </c>
      <c r="G2383" t="s">
        <v>14</v>
      </c>
      <c r="H2383" t="s">
        <v>8351</v>
      </c>
      <c r="I2383">
        <v>2012</v>
      </c>
      <c r="J2383">
        <v>6.4</v>
      </c>
      <c r="K2383" t="s">
        <v>1224</v>
      </c>
    </row>
    <row r="2384" spans="1:15" x14ac:dyDescent="0.3">
      <c r="A2384" t="s">
        <v>4070</v>
      </c>
      <c r="B2384">
        <v>92</v>
      </c>
      <c r="C2384">
        <v>2119994</v>
      </c>
      <c r="D2384" t="s">
        <v>4071</v>
      </c>
      <c r="E2384" t="s">
        <v>10727</v>
      </c>
      <c r="F2384" t="s">
        <v>13</v>
      </c>
      <c r="G2384" t="s">
        <v>14</v>
      </c>
      <c r="H2384">
        <v>19000000</v>
      </c>
      <c r="I2384">
        <v>1993</v>
      </c>
      <c r="J2384">
        <v>5.7</v>
      </c>
      <c r="K2384" t="s">
        <v>6304</v>
      </c>
      <c r="L2384" t="s">
        <v>455</v>
      </c>
      <c r="M2384" t="s">
        <v>4189</v>
      </c>
    </row>
    <row r="2385" spans="1:15" x14ac:dyDescent="0.3">
      <c r="A2385" t="s">
        <v>4073</v>
      </c>
      <c r="B2385">
        <v>116</v>
      </c>
      <c r="C2385">
        <v>1292527</v>
      </c>
      <c r="D2385" t="s">
        <v>4074</v>
      </c>
      <c r="E2385" t="s">
        <v>10728</v>
      </c>
      <c r="F2385" t="s">
        <v>13</v>
      </c>
      <c r="G2385" t="s">
        <v>525</v>
      </c>
      <c r="H2385">
        <v>19000000</v>
      </c>
      <c r="I2385">
        <v>1996</v>
      </c>
      <c r="J2385">
        <v>6.3</v>
      </c>
      <c r="K2385" t="s">
        <v>8356</v>
      </c>
      <c r="L2385" t="s">
        <v>1224</v>
      </c>
      <c r="M2385" t="s">
        <v>4189</v>
      </c>
      <c r="N2385" t="s">
        <v>3630</v>
      </c>
    </row>
    <row r="2386" spans="1:15" x14ac:dyDescent="0.3">
      <c r="A2386" t="s">
        <v>4076</v>
      </c>
      <c r="B2386">
        <v>110</v>
      </c>
      <c r="C2386">
        <v>560512</v>
      </c>
      <c r="D2386" t="s">
        <v>1224</v>
      </c>
      <c r="E2386" t="s">
        <v>10729</v>
      </c>
      <c r="F2386" t="s">
        <v>4078</v>
      </c>
      <c r="G2386" t="s">
        <v>14</v>
      </c>
      <c r="H2386" t="s">
        <v>8351</v>
      </c>
      <c r="I2386">
        <v>2016</v>
      </c>
      <c r="J2386">
        <v>7.8</v>
      </c>
      <c r="K2386" t="s">
        <v>1224</v>
      </c>
    </row>
    <row r="2387" spans="1:15" x14ac:dyDescent="0.3">
      <c r="A2387" t="s">
        <v>4079</v>
      </c>
      <c r="B2387">
        <v>90</v>
      </c>
      <c r="C2387">
        <v>64255243</v>
      </c>
      <c r="D2387" t="s">
        <v>2179</v>
      </c>
      <c r="E2387" t="s">
        <v>10730</v>
      </c>
      <c r="F2387" t="s">
        <v>13</v>
      </c>
      <c r="G2387" t="s">
        <v>14</v>
      </c>
      <c r="H2387">
        <v>19000000</v>
      </c>
      <c r="I2387">
        <v>2005</v>
      </c>
      <c r="J2387">
        <v>6</v>
      </c>
      <c r="K2387" t="s">
        <v>1224</v>
      </c>
      <c r="L2387" t="s">
        <v>2271</v>
      </c>
      <c r="M2387" t="s">
        <v>8357</v>
      </c>
      <c r="N2387" t="s">
        <v>3630</v>
      </c>
    </row>
    <row r="2388" spans="1:15" x14ac:dyDescent="0.3">
      <c r="A2388" t="s">
        <v>653</v>
      </c>
      <c r="B2388">
        <v>81</v>
      </c>
      <c r="C2388">
        <v>22245861</v>
      </c>
      <c r="D2388" t="s">
        <v>912</v>
      </c>
      <c r="E2388" t="s">
        <v>10731</v>
      </c>
      <c r="F2388" t="s">
        <v>13</v>
      </c>
      <c r="G2388" t="s">
        <v>14</v>
      </c>
      <c r="H2388">
        <v>19000000</v>
      </c>
      <c r="I2388">
        <v>2002</v>
      </c>
      <c r="J2388">
        <v>7.7</v>
      </c>
      <c r="K2388" t="s">
        <v>600</v>
      </c>
      <c r="L2388" t="s">
        <v>1224</v>
      </c>
    </row>
    <row r="2389" spans="1:15" x14ac:dyDescent="0.3">
      <c r="A2389" t="s">
        <v>901</v>
      </c>
      <c r="B2389">
        <v>97</v>
      </c>
      <c r="C2389">
        <v>20433940</v>
      </c>
      <c r="D2389" t="s">
        <v>2271</v>
      </c>
      <c r="E2389" t="s">
        <v>10732</v>
      </c>
      <c r="F2389" t="s">
        <v>13</v>
      </c>
      <c r="G2389" t="s">
        <v>100</v>
      </c>
      <c r="H2389">
        <v>15000000</v>
      </c>
      <c r="I2389">
        <v>2005</v>
      </c>
      <c r="J2389">
        <v>6.2</v>
      </c>
      <c r="K2389" t="s">
        <v>2271</v>
      </c>
    </row>
    <row r="2390" spans="1:15" x14ac:dyDescent="0.3">
      <c r="A2390" t="s">
        <v>2120</v>
      </c>
      <c r="B2390">
        <v>107</v>
      </c>
      <c r="C2390" t="s">
        <v>8351</v>
      </c>
      <c r="D2390" t="s">
        <v>476</v>
      </c>
      <c r="E2390" t="s">
        <v>10733</v>
      </c>
      <c r="F2390" t="s">
        <v>4084</v>
      </c>
      <c r="G2390" t="s">
        <v>319</v>
      </c>
      <c r="H2390" t="s">
        <v>8351</v>
      </c>
      <c r="I2390">
        <v>2013</v>
      </c>
      <c r="J2390">
        <v>5.7</v>
      </c>
      <c r="K2390" t="s">
        <v>476</v>
      </c>
    </row>
    <row r="2391" spans="1:15" x14ac:dyDescent="0.3">
      <c r="A2391" t="s">
        <v>1005</v>
      </c>
      <c r="B2391">
        <v>118</v>
      </c>
      <c r="C2391">
        <v>10562387</v>
      </c>
      <c r="D2391" t="s">
        <v>1911</v>
      </c>
      <c r="E2391" t="s">
        <v>10734</v>
      </c>
      <c r="F2391" t="s">
        <v>13</v>
      </c>
      <c r="G2391" t="s">
        <v>14</v>
      </c>
      <c r="H2391">
        <v>18500000</v>
      </c>
      <c r="I2391">
        <v>1998</v>
      </c>
      <c r="J2391">
        <v>7.7</v>
      </c>
      <c r="K2391" t="s">
        <v>340</v>
      </c>
      <c r="L2391" t="s">
        <v>600</v>
      </c>
      <c r="M2391" t="s">
        <v>1224</v>
      </c>
    </row>
    <row r="2392" spans="1:15" x14ac:dyDescent="0.3">
      <c r="A2392" t="s">
        <v>4086</v>
      </c>
      <c r="B2392">
        <v>100</v>
      </c>
      <c r="C2392">
        <v>18439082</v>
      </c>
      <c r="D2392" t="s">
        <v>1306</v>
      </c>
      <c r="E2392" t="s">
        <v>10735</v>
      </c>
      <c r="F2392" t="s">
        <v>13</v>
      </c>
      <c r="G2392" t="s">
        <v>14</v>
      </c>
      <c r="H2392">
        <v>18500000</v>
      </c>
      <c r="I2392">
        <v>2009</v>
      </c>
      <c r="J2392">
        <v>6.4</v>
      </c>
      <c r="K2392" t="s">
        <v>600</v>
      </c>
      <c r="L2392" t="s">
        <v>455</v>
      </c>
      <c r="M2392" t="s">
        <v>6856</v>
      </c>
    </row>
    <row r="2393" spans="1:15" x14ac:dyDescent="0.3">
      <c r="A2393" t="s">
        <v>2275</v>
      </c>
      <c r="B2393">
        <v>97</v>
      </c>
      <c r="C2393">
        <v>150056505</v>
      </c>
      <c r="D2393" t="s">
        <v>600</v>
      </c>
      <c r="E2393" t="s">
        <v>10736</v>
      </c>
      <c r="F2393" t="s">
        <v>13</v>
      </c>
      <c r="G2393" t="s">
        <v>14</v>
      </c>
      <c r="H2393">
        <v>18000000</v>
      </c>
      <c r="I2393">
        <v>2014</v>
      </c>
      <c r="J2393">
        <v>6.4</v>
      </c>
      <c r="K2393" t="s">
        <v>600</v>
      </c>
    </row>
    <row r="2394" spans="1:15" x14ac:dyDescent="0.3">
      <c r="A2394" t="s">
        <v>634</v>
      </c>
      <c r="B2394">
        <v>114</v>
      </c>
      <c r="C2394">
        <v>119938730</v>
      </c>
      <c r="D2394" t="s">
        <v>3872</v>
      </c>
      <c r="E2394" t="s">
        <v>10737</v>
      </c>
      <c r="F2394" t="s">
        <v>13</v>
      </c>
      <c r="G2394" t="s">
        <v>14</v>
      </c>
      <c r="H2394">
        <v>18000000</v>
      </c>
      <c r="I2394">
        <v>1994</v>
      </c>
      <c r="J2394">
        <v>6.9</v>
      </c>
      <c r="K2394" t="s">
        <v>476</v>
      </c>
      <c r="L2394" t="s">
        <v>600</v>
      </c>
      <c r="M2394" t="s">
        <v>8356</v>
      </c>
      <c r="N2394" t="s">
        <v>455</v>
      </c>
    </row>
    <row r="2395" spans="1:15" x14ac:dyDescent="0.3">
      <c r="A2395" t="s">
        <v>1999</v>
      </c>
      <c r="B2395">
        <v>130</v>
      </c>
      <c r="C2395">
        <v>114968774</v>
      </c>
      <c r="D2395" t="s">
        <v>2267</v>
      </c>
      <c r="E2395" t="s">
        <v>10738</v>
      </c>
      <c r="F2395" t="s">
        <v>13</v>
      </c>
      <c r="G2395" t="s">
        <v>14</v>
      </c>
      <c r="H2395">
        <v>18000000</v>
      </c>
      <c r="I2395">
        <v>1988</v>
      </c>
      <c r="J2395">
        <v>7.3</v>
      </c>
      <c r="K2395" t="s">
        <v>600</v>
      </c>
      <c r="L2395" t="s">
        <v>1224</v>
      </c>
      <c r="M2395" t="s">
        <v>6304</v>
      </c>
      <c r="N2395" t="s">
        <v>455</v>
      </c>
      <c r="O2395" t="s">
        <v>6856</v>
      </c>
    </row>
    <row r="2396" spans="1:15" x14ac:dyDescent="0.3">
      <c r="A2396" t="s">
        <v>1334</v>
      </c>
      <c r="B2396">
        <v>82</v>
      </c>
      <c r="C2396">
        <v>128505958</v>
      </c>
      <c r="D2396" t="s">
        <v>600</v>
      </c>
      <c r="E2396" t="s">
        <v>10739</v>
      </c>
      <c r="F2396" t="s">
        <v>13</v>
      </c>
      <c r="G2396" t="s">
        <v>14</v>
      </c>
      <c r="H2396">
        <v>18000000</v>
      </c>
      <c r="I2396">
        <v>2006</v>
      </c>
      <c r="J2396">
        <v>7.3</v>
      </c>
      <c r="K2396" t="s">
        <v>600</v>
      </c>
    </row>
    <row r="2397" spans="1:15" x14ac:dyDescent="0.3">
      <c r="A2397" t="s">
        <v>1112</v>
      </c>
      <c r="B2397">
        <v>96</v>
      </c>
      <c r="C2397">
        <v>95001351</v>
      </c>
      <c r="D2397" t="s">
        <v>606</v>
      </c>
      <c r="E2397" t="s">
        <v>10740</v>
      </c>
      <c r="F2397" t="s">
        <v>13</v>
      </c>
      <c r="G2397" t="s">
        <v>14</v>
      </c>
      <c r="H2397">
        <v>18000000</v>
      </c>
      <c r="I2397">
        <v>2001</v>
      </c>
      <c r="J2397">
        <v>6.2</v>
      </c>
      <c r="K2397" t="s">
        <v>600</v>
      </c>
      <c r="L2397" t="s">
        <v>6856</v>
      </c>
    </row>
    <row r="2398" spans="1:15" x14ac:dyDescent="0.3">
      <c r="A2398" t="s">
        <v>367</v>
      </c>
      <c r="B2398">
        <v>105</v>
      </c>
      <c r="C2398">
        <v>76400000</v>
      </c>
      <c r="D2398" t="s">
        <v>30</v>
      </c>
      <c r="E2398" t="s">
        <v>10741</v>
      </c>
      <c r="F2398" t="s">
        <v>13</v>
      </c>
      <c r="G2398" t="s">
        <v>14</v>
      </c>
      <c r="H2398">
        <v>17000000</v>
      </c>
      <c r="I2398">
        <v>1984</v>
      </c>
      <c r="J2398">
        <v>6.6</v>
      </c>
      <c r="K2398" t="s">
        <v>476</v>
      </c>
      <c r="L2398" t="s">
        <v>340</v>
      </c>
      <c r="M2398" t="s">
        <v>4295</v>
      </c>
    </row>
    <row r="2399" spans="1:15" x14ac:dyDescent="0.3">
      <c r="A2399" t="s">
        <v>966</v>
      </c>
      <c r="B2399">
        <v>122</v>
      </c>
      <c r="C2399">
        <v>75072454</v>
      </c>
      <c r="D2399" t="s">
        <v>1567</v>
      </c>
      <c r="E2399" t="s">
        <v>10742</v>
      </c>
      <c r="F2399" t="s">
        <v>13</v>
      </c>
      <c r="G2399" t="s">
        <v>14</v>
      </c>
      <c r="H2399">
        <v>20000000</v>
      </c>
      <c r="I2399">
        <v>2005</v>
      </c>
      <c r="J2399">
        <v>6.7</v>
      </c>
      <c r="K2399" t="s">
        <v>1224</v>
      </c>
      <c r="L2399" t="s">
        <v>2271</v>
      </c>
      <c r="M2399" t="s">
        <v>3630</v>
      </c>
    </row>
    <row r="2400" spans="1:15" x14ac:dyDescent="0.3">
      <c r="A2400" t="s">
        <v>214</v>
      </c>
      <c r="B2400">
        <v>88</v>
      </c>
      <c r="C2400">
        <v>65535067</v>
      </c>
      <c r="D2400" t="s">
        <v>606</v>
      </c>
      <c r="E2400" t="s">
        <v>10743</v>
      </c>
      <c r="F2400" t="s">
        <v>13</v>
      </c>
      <c r="G2400" t="s">
        <v>14</v>
      </c>
      <c r="H2400">
        <v>17000000</v>
      </c>
      <c r="I2400">
        <v>1999</v>
      </c>
      <c r="J2400">
        <v>5.7</v>
      </c>
      <c r="K2400" t="s">
        <v>600</v>
      </c>
      <c r="L2400" t="s">
        <v>6856</v>
      </c>
    </row>
    <row r="2401" spans="1:15" x14ac:dyDescent="0.3">
      <c r="A2401" t="s">
        <v>4096</v>
      </c>
      <c r="B2401">
        <v>110</v>
      </c>
      <c r="C2401">
        <v>13998282</v>
      </c>
      <c r="D2401" t="s">
        <v>4097</v>
      </c>
      <c r="E2401" t="s">
        <v>10744</v>
      </c>
      <c r="F2401" t="s">
        <v>13</v>
      </c>
      <c r="G2401" t="s">
        <v>14</v>
      </c>
      <c r="H2401">
        <v>16000000</v>
      </c>
      <c r="I2401">
        <v>2014</v>
      </c>
      <c r="J2401">
        <v>3.1</v>
      </c>
      <c r="K2401" t="s">
        <v>476</v>
      </c>
      <c r="L2401" t="s">
        <v>1224</v>
      </c>
      <c r="M2401" t="s">
        <v>455</v>
      </c>
      <c r="N2401" t="s">
        <v>8357</v>
      </c>
      <c r="O2401" t="s">
        <v>3630</v>
      </c>
    </row>
    <row r="2402" spans="1:15" x14ac:dyDescent="0.3">
      <c r="A2402" t="s">
        <v>3824</v>
      </c>
      <c r="B2402">
        <v>103</v>
      </c>
      <c r="C2402">
        <v>6061759</v>
      </c>
      <c r="D2402" t="s">
        <v>507</v>
      </c>
      <c r="E2402" t="s">
        <v>10745</v>
      </c>
      <c r="F2402" t="s">
        <v>13</v>
      </c>
      <c r="G2402" t="s">
        <v>14</v>
      </c>
      <c r="H2402">
        <v>17000000</v>
      </c>
      <c r="I2402">
        <v>2005</v>
      </c>
      <c r="J2402">
        <v>6.3</v>
      </c>
      <c r="K2402" t="s">
        <v>600</v>
      </c>
      <c r="L2402" t="s">
        <v>1224</v>
      </c>
      <c r="M2402" t="s">
        <v>6856</v>
      </c>
    </row>
    <row r="2403" spans="1:15" x14ac:dyDescent="0.3">
      <c r="A2403" t="s">
        <v>2575</v>
      </c>
      <c r="B2403">
        <v>106</v>
      </c>
      <c r="C2403">
        <v>64955956</v>
      </c>
      <c r="D2403" t="s">
        <v>912</v>
      </c>
      <c r="E2403" t="s">
        <v>10746</v>
      </c>
      <c r="F2403" t="s">
        <v>13</v>
      </c>
      <c r="G2403" t="s">
        <v>14</v>
      </c>
      <c r="H2403">
        <v>18000000</v>
      </c>
      <c r="I2403">
        <v>2004</v>
      </c>
      <c r="J2403">
        <v>5.7</v>
      </c>
      <c r="K2403" t="s">
        <v>600</v>
      </c>
      <c r="L2403" t="s">
        <v>1224</v>
      </c>
    </row>
    <row r="2404" spans="1:15" x14ac:dyDescent="0.3">
      <c r="A2404" t="s">
        <v>4101</v>
      </c>
      <c r="B2404">
        <v>98</v>
      </c>
      <c r="C2404">
        <v>60057639</v>
      </c>
      <c r="D2404" t="s">
        <v>3225</v>
      </c>
      <c r="E2404" t="s">
        <v>10747</v>
      </c>
      <c r="F2404" t="s">
        <v>13</v>
      </c>
      <c r="G2404" t="s">
        <v>14</v>
      </c>
      <c r="H2404">
        <v>18000000</v>
      </c>
      <c r="I2404">
        <v>2003</v>
      </c>
      <c r="J2404">
        <v>7.1</v>
      </c>
      <c r="K2404" t="s">
        <v>600</v>
      </c>
      <c r="L2404" t="s">
        <v>8356</v>
      </c>
      <c r="M2404" t="s">
        <v>1224</v>
      </c>
    </row>
    <row r="2405" spans="1:15" x14ac:dyDescent="0.3">
      <c r="A2405" t="s">
        <v>719</v>
      </c>
      <c r="B2405">
        <v>68</v>
      </c>
      <c r="C2405">
        <v>53868030</v>
      </c>
      <c r="D2405" t="s">
        <v>359</v>
      </c>
      <c r="E2405" t="s">
        <v>10748</v>
      </c>
      <c r="F2405" t="s">
        <v>13</v>
      </c>
      <c r="G2405" t="s">
        <v>14</v>
      </c>
      <c r="H2405">
        <v>17000000</v>
      </c>
      <c r="I2405">
        <v>1997</v>
      </c>
      <c r="J2405">
        <v>7</v>
      </c>
      <c r="K2405" t="s">
        <v>600</v>
      </c>
      <c r="L2405" t="s">
        <v>8356</v>
      </c>
    </row>
    <row r="2406" spans="1:15" x14ac:dyDescent="0.3">
      <c r="A2406" t="s">
        <v>2510</v>
      </c>
      <c r="B2406">
        <v>94</v>
      </c>
      <c r="C2406">
        <v>59573085</v>
      </c>
      <c r="D2406" t="s">
        <v>980</v>
      </c>
      <c r="E2406" t="s">
        <v>10749</v>
      </c>
      <c r="F2406" t="s">
        <v>13</v>
      </c>
      <c r="G2406" t="s">
        <v>14</v>
      </c>
      <c r="H2406">
        <v>18000000</v>
      </c>
      <c r="I2406">
        <v>2016</v>
      </c>
      <c r="J2406">
        <v>6.1</v>
      </c>
      <c r="K2406" t="s">
        <v>600</v>
      </c>
      <c r="L2406" t="s">
        <v>6304</v>
      </c>
      <c r="M2406" t="s">
        <v>6856</v>
      </c>
    </row>
    <row r="2407" spans="1:15" x14ac:dyDescent="0.3">
      <c r="A2407" t="s">
        <v>334</v>
      </c>
      <c r="B2407">
        <v>99</v>
      </c>
      <c r="C2407">
        <v>52691009</v>
      </c>
      <c r="D2407" t="s">
        <v>1095</v>
      </c>
      <c r="E2407" t="s">
        <v>10750</v>
      </c>
      <c r="F2407" t="s">
        <v>13</v>
      </c>
      <c r="G2407" t="s">
        <v>14</v>
      </c>
      <c r="H2407">
        <v>21000000</v>
      </c>
      <c r="I2407">
        <v>2011</v>
      </c>
      <c r="J2407">
        <v>6.6</v>
      </c>
      <c r="K2407" t="s">
        <v>600</v>
      </c>
      <c r="L2407" t="s">
        <v>6304</v>
      </c>
    </row>
    <row r="2408" spans="1:15" x14ac:dyDescent="0.3">
      <c r="A2408" t="s">
        <v>470</v>
      </c>
      <c r="B2408">
        <v>107</v>
      </c>
      <c r="C2408">
        <v>59735548</v>
      </c>
      <c r="D2408" t="s">
        <v>1490</v>
      </c>
      <c r="E2408" t="s">
        <v>10751</v>
      </c>
      <c r="F2408" t="s">
        <v>13</v>
      </c>
      <c r="G2408" t="s">
        <v>14</v>
      </c>
      <c r="H2408">
        <v>15000000</v>
      </c>
      <c r="I2408">
        <v>1987</v>
      </c>
      <c r="J2408">
        <v>7.8</v>
      </c>
      <c r="K2408" t="s">
        <v>476</v>
      </c>
      <c r="L2408" t="s">
        <v>2271</v>
      </c>
      <c r="M2408" t="s">
        <v>4295</v>
      </c>
    </row>
    <row r="2409" spans="1:15" x14ac:dyDescent="0.3">
      <c r="A2409" t="s">
        <v>1763</v>
      </c>
      <c r="B2409">
        <v>180</v>
      </c>
      <c r="C2409">
        <v>51600000</v>
      </c>
      <c r="D2409" t="s">
        <v>4107</v>
      </c>
      <c r="E2409" t="s">
        <v>10752</v>
      </c>
      <c r="F2409" t="s">
        <v>13</v>
      </c>
      <c r="G2409" t="s">
        <v>14</v>
      </c>
      <c r="H2409">
        <v>18000000</v>
      </c>
      <c r="I2409">
        <v>1984</v>
      </c>
      <c r="J2409">
        <v>8.3000000000000007</v>
      </c>
      <c r="K2409" t="s">
        <v>4657</v>
      </c>
      <c r="L2409" t="s">
        <v>1224</v>
      </c>
      <c r="M2409" t="s">
        <v>7881</v>
      </c>
      <c r="N2409" t="s">
        <v>4189</v>
      </c>
    </row>
    <row r="2410" spans="1:15" x14ac:dyDescent="0.3">
      <c r="A2410" t="s">
        <v>3805</v>
      </c>
      <c r="B2410">
        <v>89</v>
      </c>
      <c r="C2410">
        <v>43818159</v>
      </c>
      <c r="D2410" t="s">
        <v>1816</v>
      </c>
      <c r="E2410" t="s">
        <v>10753</v>
      </c>
      <c r="F2410" t="s">
        <v>13</v>
      </c>
      <c r="G2410" t="s">
        <v>14</v>
      </c>
      <c r="H2410">
        <v>20000000</v>
      </c>
      <c r="I2410">
        <v>2008</v>
      </c>
      <c r="J2410">
        <v>3.9</v>
      </c>
      <c r="K2410" t="s">
        <v>2271</v>
      </c>
      <c r="L2410" t="s">
        <v>8357</v>
      </c>
    </row>
    <row r="2411" spans="1:15" x14ac:dyDescent="0.3">
      <c r="A2411" t="s">
        <v>745</v>
      </c>
      <c r="B2411">
        <v>97</v>
      </c>
      <c r="C2411">
        <v>86049418</v>
      </c>
      <c r="D2411" t="s">
        <v>600</v>
      </c>
      <c r="E2411" t="s">
        <v>10754</v>
      </c>
      <c r="F2411" t="s">
        <v>13</v>
      </c>
      <c r="G2411" t="s">
        <v>14</v>
      </c>
      <c r="H2411">
        <v>17000000</v>
      </c>
      <c r="I2411">
        <v>2004</v>
      </c>
      <c r="J2411">
        <v>7</v>
      </c>
      <c r="K2411" t="s">
        <v>600</v>
      </c>
    </row>
    <row r="2412" spans="1:15" x14ac:dyDescent="0.3">
      <c r="A2412" t="s">
        <v>4111</v>
      </c>
      <c r="B2412">
        <v>113</v>
      </c>
      <c r="C2412">
        <v>43601508</v>
      </c>
      <c r="D2412" t="s">
        <v>507</v>
      </c>
      <c r="E2412" t="s">
        <v>10755</v>
      </c>
      <c r="F2412" t="s">
        <v>13</v>
      </c>
      <c r="G2412" t="s">
        <v>14</v>
      </c>
      <c r="H2412">
        <v>18000000</v>
      </c>
      <c r="I2412">
        <v>2003</v>
      </c>
      <c r="J2412">
        <v>6.7</v>
      </c>
      <c r="K2412" t="s">
        <v>600</v>
      </c>
      <c r="L2412" t="s">
        <v>1224</v>
      </c>
      <c r="M2412" t="s">
        <v>6856</v>
      </c>
    </row>
    <row r="2413" spans="1:15" x14ac:dyDescent="0.3">
      <c r="A2413" t="s">
        <v>4073</v>
      </c>
      <c r="B2413">
        <v>131</v>
      </c>
      <c r="C2413">
        <v>41300105</v>
      </c>
      <c r="D2413" t="s">
        <v>2836</v>
      </c>
      <c r="E2413" t="s">
        <v>10756</v>
      </c>
      <c r="F2413" t="s">
        <v>13</v>
      </c>
      <c r="G2413" t="s">
        <v>21</v>
      </c>
      <c r="H2413">
        <v>19800000</v>
      </c>
      <c r="I2413">
        <v>2001</v>
      </c>
      <c r="J2413">
        <v>7.3</v>
      </c>
      <c r="K2413" t="s">
        <v>1224</v>
      </c>
      <c r="L2413" t="s">
        <v>8357</v>
      </c>
    </row>
    <row r="2414" spans="1:15" x14ac:dyDescent="0.3">
      <c r="A2414" t="s">
        <v>8351</v>
      </c>
      <c r="B2414">
        <v>44</v>
      </c>
      <c r="C2414" t="s">
        <v>8351</v>
      </c>
      <c r="D2414" t="s">
        <v>507</v>
      </c>
      <c r="E2414" t="s">
        <v>10757</v>
      </c>
      <c r="F2414" t="s">
        <v>13</v>
      </c>
      <c r="G2414" t="s">
        <v>14</v>
      </c>
      <c r="H2414" t="s">
        <v>8351</v>
      </c>
      <c r="I2414" t="s">
        <v>8351</v>
      </c>
      <c r="J2414">
        <v>7.5</v>
      </c>
      <c r="K2414" t="s">
        <v>600</v>
      </c>
      <c r="L2414" t="s">
        <v>1224</v>
      </c>
      <c r="M2414" t="s">
        <v>6856</v>
      </c>
    </row>
    <row r="2415" spans="1:15" x14ac:dyDescent="0.3">
      <c r="A2415" t="s">
        <v>1725</v>
      </c>
      <c r="B2415">
        <v>103</v>
      </c>
      <c r="C2415">
        <v>41382841</v>
      </c>
      <c r="D2415" t="s">
        <v>899</v>
      </c>
      <c r="E2415" t="s">
        <v>10758</v>
      </c>
      <c r="F2415" t="s">
        <v>13</v>
      </c>
      <c r="G2415" t="s">
        <v>14</v>
      </c>
      <c r="H2415">
        <v>18000000</v>
      </c>
      <c r="I2415">
        <v>1986</v>
      </c>
      <c r="J2415">
        <v>6.3</v>
      </c>
      <c r="K2415" t="s">
        <v>600</v>
      </c>
      <c r="L2415" t="s">
        <v>1224</v>
      </c>
      <c r="M2415" t="s">
        <v>455</v>
      </c>
      <c r="N2415" t="s">
        <v>6856</v>
      </c>
    </row>
    <row r="2416" spans="1:15" x14ac:dyDescent="0.3">
      <c r="A2416" t="s">
        <v>404</v>
      </c>
      <c r="B2416">
        <v>119</v>
      </c>
      <c r="C2416">
        <v>42335698</v>
      </c>
      <c r="D2416" t="s">
        <v>507</v>
      </c>
      <c r="E2416" t="s">
        <v>10759</v>
      </c>
      <c r="F2416" t="s">
        <v>13</v>
      </c>
      <c r="G2416" t="s">
        <v>14</v>
      </c>
      <c r="H2416">
        <v>18000000</v>
      </c>
      <c r="I2416">
        <v>2014</v>
      </c>
      <c r="J2416">
        <v>7.8</v>
      </c>
      <c r="K2416" t="s">
        <v>600</v>
      </c>
      <c r="L2416" t="s">
        <v>1224</v>
      </c>
      <c r="M2416" t="s">
        <v>6856</v>
      </c>
    </row>
    <row r="2417" spans="1:14" x14ac:dyDescent="0.3">
      <c r="A2417" t="s">
        <v>1428</v>
      </c>
      <c r="B2417">
        <v>98</v>
      </c>
      <c r="C2417">
        <v>33404871</v>
      </c>
      <c r="D2417" t="s">
        <v>1224</v>
      </c>
      <c r="E2417" t="s">
        <v>10760</v>
      </c>
      <c r="F2417" t="s">
        <v>13</v>
      </c>
      <c r="G2417" t="s">
        <v>14</v>
      </c>
      <c r="H2417">
        <v>18000000</v>
      </c>
      <c r="I2417">
        <v>2013</v>
      </c>
      <c r="J2417">
        <v>7.3</v>
      </c>
      <c r="K2417" t="s">
        <v>1224</v>
      </c>
    </row>
    <row r="2418" spans="1:14" x14ac:dyDescent="0.3">
      <c r="A2418" t="s">
        <v>412</v>
      </c>
      <c r="B2418">
        <v>111</v>
      </c>
      <c r="C2418">
        <v>31471430</v>
      </c>
      <c r="D2418" t="s">
        <v>1015</v>
      </c>
      <c r="E2418" t="s">
        <v>10761</v>
      </c>
      <c r="F2418" t="s">
        <v>13</v>
      </c>
      <c r="G2418" t="s">
        <v>14</v>
      </c>
      <c r="H2418">
        <v>15000000</v>
      </c>
      <c r="I2418">
        <v>2006</v>
      </c>
      <c r="J2418">
        <v>7.6</v>
      </c>
      <c r="K2418" t="s">
        <v>1224</v>
      </c>
      <c r="L2418" t="s">
        <v>7881</v>
      </c>
      <c r="M2418" t="s">
        <v>3630</v>
      </c>
    </row>
    <row r="2419" spans="1:14" x14ac:dyDescent="0.3">
      <c r="A2419" t="s">
        <v>3357</v>
      </c>
      <c r="B2419">
        <v>94</v>
      </c>
      <c r="C2419">
        <v>30222640</v>
      </c>
      <c r="D2419" t="s">
        <v>2752</v>
      </c>
      <c r="E2419" t="s">
        <v>10762</v>
      </c>
      <c r="F2419" t="s">
        <v>13</v>
      </c>
      <c r="G2419" t="s">
        <v>14</v>
      </c>
      <c r="H2419">
        <v>25000000</v>
      </c>
      <c r="I2419">
        <v>2003</v>
      </c>
      <c r="J2419">
        <v>5.3</v>
      </c>
      <c r="K2419" t="s">
        <v>1224</v>
      </c>
      <c r="L2419" t="s">
        <v>4189</v>
      </c>
      <c r="M2419" t="s">
        <v>6856</v>
      </c>
    </row>
    <row r="2420" spans="1:14" x14ac:dyDescent="0.3">
      <c r="A2420" t="s">
        <v>361</v>
      </c>
      <c r="B2420">
        <v>122</v>
      </c>
      <c r="C2420">
        <v>26830000</v>
      </c>
      <c r="D2420" t="s">
        <v>717</v>
      </c>
      <c r="E2420" t="s">
        <v>10074</v>
      </c>
      <c r="F2420" t="s">
        <v>13</v>
      </c>
      <c r="G2420" t="s">
        <v>14</v>
      </c>
      <c r="H2420">
        <v>18000000</v>
      </c>
      <c r="I2420">
        <v>1989</v>
      </c>
      <c r="J2420">
        <v>7.9</v>
      </c>
      <c r="K2420" t="s">
        <v>1224</v>
      </c>
      <c r="L2420" t="s">
        <v>7881</v>
      </c>
      <c r="M2420" t="s">
        <v>8358</v>
      </c>
    </row>
    <row r="2421" spans="1:14" x14ac:dyDescent="0.3">
      <c r="A2421" t="s">
        <v>4120</v>
      </c>
      <c r="B2421">
        <v>81</v>
      </c>
      <c r="C2421">
        <v>26906039</v>
      </c>
      <c r="D2421" t="s">
        <v>778</v>
      </c>
      <c r="E2421" t="s">
        <v>10763</v>
      </c>
      <c r="F2421" t="s">
        <v>13</v>
      </c>
      <c r="G2421" t="s">
        <v>14</v>
      </c>
      <c r="H2421">
        <v>18000000</v>
      </c>
      <c r="I2421">
        <v>1996</v>
      </c>
      <c r="J2421">
        <v>5.3</v>
      </c>
      <c r="K2421" t="s">
        <v>476</v>
      </c>
      <c r="L2421" t="s">
        <v>600</v>
      </c>
    </row>
    <row r="2422" spans="1:14" x14ac:dyDescent="0.3">
      <c r="A2422" t="s">
        <v>1906</v>
      </c>
      <c r="B2422">
        <v>89</v>
      </c>
      <c r="C2422">
        <v>21378000</v>
      </c>
      <c r="D2422" t="s">
        <v>2608</v>
      </c>
      <c r="E2422" t="s">
        <v>10764</v>
      </c>
      <c r="F2422" t="s">
        <v>13</v>
      </c>
      <c r="G2422" t="s">
        <v>14</v>
      </c>
      <c r="H2422">
        <v>1000000</v>
      </c>
      <c r="I2422">
        <v>1980</v>
      </c>
      <c r="J2422">
        <v>6.8</v>
      </c>
      <c r="K2422" t="s">
        <v>455</v>
      </c>
      <c r="L2422" t="s">
        <v>2271</v>
      </c>
    </row>
    <row r="2423" spans="1:14" x14ac:dyDescent="0.3">
      <c r="A2423" t="s">
        <v>4123</v>
      </c>
      <c r="B2423">
        <v>106</v>
      </c>
      <c r="C2423">
        <v>43853424</v>
      </c>
      <c r="D2423" t="s">
        <v>4124</v>
      </c>
      <c r="E2423" t="s">
        <v>10765</v>
      </c>
      <c r="F2423" t="s">
        <v>13</v>
      </c>
      <c r="G2423" t="s">
        <v>14</v>
      </c>
      <c r="H2423">
        <v>18000000</v>
      </c>
      <c r="I2423">
        <v>2011</v>
      </c>
      <c r="J2423">
        <v>7.1</v>
      </c>
      <c r="K2423" t="s">
        <v>4657</v>
      </c>
      <c r="L2423" t="s">
        <v>1224</v>
      </c>
      <c r="M2423" t="s">
        <v>6304</v>
      </c>
      <c r="N2423" t="s">
        <v>8359</v>
      </c>
    </row>
    <row r="2424" spans="1:14" x14ac:dyDescent="0.3">
      <c r="A2424" t="s">
        <v>1098</v>
      </c>
      <c r="B2424">
        <v>122</v>
      </c>
      <c r="C2424" t="s">
        <v>8351</v>
      </c>
      <c r="D2424" t="s">
        <v>4126</v>
      </c>
      <c r="E2424" t="s">
        <v>10766</v>
      </c>
      <c r="F2424" t="s">
        <v>13</v>
      </c>
      <c r="G2424" t="s">
        <v>14</v>
      </c>
      <c r="H2424">
        <v>18000000</v>
      </c>
      <c r="I2424">
        <v>1970</v>
      </c>
      <c r="J2424">
        <v>7.2</v>
      </c>
      <c r="K2424" t="s">
        <v>600</v>
      </c>
      <c r="L2424" t="s">
        <v>1224</v>
      </c>
      <c r="M2424" t="s">
        <v>8358</v>
      </c>
    </row>
    <row r="2425" spans="1:14" x14ac:dyDescent="0.3">
      <c r="A2425" t="s">
        <v>4128</v>
      </c>
      <c r="B2425">
        <v>86</v>
      </c>
      <c r="C2425">
        <v>23993605</v>
      </c>
      <c r="D2425" t="s">
        <v>3225</v>
      </c>
      <c r="E2425" t="s">
        <v>10767</v>
      </c>
      <c r="F2425" t="s">
        <v>13</v>
      </c>
      <c r="G2425" t="s">
        <v>14</v>
      </c>
      <c r="H2425">
        <v>18000000</v>
      </c>
      <c r="I2425">
        <v>2009</v>
      </c>
      <c r="J2425">
        <v>5.8</v>
      </c>
      <c r="K2425" t="s">
        <v>600</v>
      </c>
      <c r="L2425" t="s">
        <v>8356</v>
      </c>
      <c r="M2425" t="s">
        <v>1224</v>
      </c>
    </row>
    <row r="2426" spans="1:14" x14ac:dyDescent="0.3">
      <c r="A2426" t="s">
        <v>3380</v>
      </c>
      <c r="B2426">
        <v>103</v>
      </c>
      <c r="C2426">
        <v>26400000</v>
      </c>
      <c r="D2426" t="s">
        <v>16</v>
      </c>
      <c r="E2426" t="s">
        <v>10768</v>
      </c>
      <c r="F2426" t="s">
        <v>13</v>
      </c>
      <c r="G2426" t="s">
        <v>14</v>
      </c>
      <c r="H2426">
        <v>18000000</v>
      </c>
      <c r="I2426">
        <v>1984</v>
      </c>
      <c r="J2426">
        <v>5.8</v>
      </c>
      <c r="K2426" t="s">
        <v>476</v>
      </c>
      <c r="L2426" t="s">
        <v>340</v>
      </c>
      <c r="M2426" t="s">
        <v>455</v>
      </c>
    </row>
    <row r="2427" spans="1:14" x14ac:dyDescent="0.3">
      <c r="A2427" t="s">
        <v>172</v>
      </c>
      <c r="B2427">
        <v>121</v>
      </c>
      <c r="C2427">
        <v>45250</v>
      </c>
      <c r="D2427" t="s">
        <v>587</v>
      </c>
      <c r="E2427" t="s">
        <v>10769</v>
      </c>
      <c r="F2427" t="s">
        <v>13</v>
      </c>
      <c r="G2427" t="s">
        <v>14</v>
      </c>
      <c r="H2427">
        <v>18000000</v>
      </c>
      <c r="I2427">
        <v>1980</v>
      </c>
      <c r="J2427">
        <v>8.3000000000000007</v>
      </c>
      <c r="K2427" t="s">
        <v>4657</v>
      </c>
      <c r="L2427" t="s">
        <v>1224</v>
      </c>
      <c r="M2427" t="s">
        <v>8359</v>
      </c>
    </row>
    <row r="2428" spans="1:14" x14ac:dyDescent="0.3">
      <c r="A2428" t="s">
        <v>4132</v>
      </c>
      <c r="B2428">
        <v>109</v>
      </c>
      <c r="C2428">
        <v>22927390</v>
      </c>
      <c r="D2428" t="s">
        <v>80</v>
      </c>
      <c r="E2428" t="s">
        <v>10770</v>
      </c>
      <c r="F2428" t="s">
        <v>13</v>
      </c>
      <c r="G2428" t="s">
        <v>14</v>
      </c>
      <c r="H2428">
        <v>18000000</v>
      </c>
      <c r="I2428">
        <v>2009</v>
      </c>
      <c r="J2428">
        <v>5.6</v>
      </c>
      <c r="K2428" t="s">
        <v>1224</v>
      </c>
      <c r="L2428" t="s">
        <v>6856</v>
      </c>
    </row>
    <row r="2429" spans="1:14" x14ac:dyDescent="0.3">
      <c r="A2429" t="s">
        <v>1120</v>
      </c>
      <c r="B2429">
        <v>109</v>
      </c>
      <c r="C2429">
        <v>4250320</v>
      </c>
      <c r="D2429" t="s">
        <v>3299</v>
      </c>
      <c r="E2429" t="s">
        <v>10771</v>
      </c>
      <c r="F2429" t="s">
        <v>13</v>
      </c>
      <c r="G2429" t="s">
        <v>14</v>
      </c>
      <c r="H2429">
        <v>18000000</v>
      </c>
      <c r="I2429">
        <v>1985</v>
      </c>
      <c r="J2429">
        <v>6.8</v>
      </c>
      <c r="K2429" t="s">
        <v>340</v>
      </c>
      <c r="L2429" t="s">
        <v>455</v>
      </c>
      <c r="M2429" t="s">
        <v>8357</v>
      </c>
      <c r="N2429" t="s">
        <v>3630</v>
      </c>
    </row>
    <row r="2430" spans="1:14" x14ac:dyDescent="0.3">
      <c r="A2430" t="s">
        <v>4135</v>
      </c>
      <c r="B2430">
        <v>123</v>
      </c>
      <c r="C2430">
        <v>22452209</v>
      </c>
      <c r="D2430" t="s">
        <v>1245</v>
      </c>
      <c r="E2430" t="s">
        <v>10772</v>
      </c>
      <c r="F2430" t="s">
        <v>13</v>
      </c>
      <c r="G2430" t="s">
        <v>14</v>
      </c>
      <c r="H2430">
        <v>18000000</v>
      </c>
      <c r="I2430">
        <v>2009</v>
      </c>
      <c r="J2430">
        <v>5</v>
      </c>
      <c r="K2430" t="s">
        <v>600</v>
      </c>
      <c r="L2430" t="s">
        <v>1224</v>
      </c>
      <c r="M2430" t="s">
        <v>6060</v>
      </c>
      <c r="N2430" t="s">
        <v>6856</v>
      </c>
    </row>
    <row r="2431" spans="1:14" x14ac:dyDescent="0.3">
      <c r="A2431" t="s">
        <v>1883</v>
      </c>
      <c r="B2431">
        <v>94</v>
      </c>
      <c r="C2431">
        <v>18329466</v>
      </c>
      <c r="D2431" t="s">
        <v>2699</v>
      </c>
      <c r="E2431" t="s">
        <v>10773</v>
      </c>
      <c r="F2431" t="s">
        <v>13</v>
      </c>
      <c r="G2431" t="s">
        <v>14</v>
      </c>
      <c r="H2431">
        <v>18000000</v>
      </c>
      <c r="I2431">
        <v>2010</v>
      </c>
      <c r="J2431">
        <v>7.6</v>
      </c>
      <c r="K2431" t="s">
        <v>340</v>
      </c>
      <c r="L2431" t="s">
        <v>4657</v>
      </c>
      <c r="M2431" t="s">
        <v>1224</v>
      </c>
      <c r="N2431" t="s">
        <v>3630</v>
      </c>
    </row>
    <row r="2432" spans="1:14" x14ac:dyDescent="0.3">
      <c r="A2432" t="s">
        <v>1428</v>
      </c>
      <c r="B2432">
        <v>94</v>
      </c>
      <c r="C2432">
        <v>17071230</v>
      </c>
      <c r="D2432" t="s">
        <v>359</v>
      </c>
      <c r="E2432" t="s">
        <v>10774</v>
      </c>
      <c r="F2432" t="s">
        <v>13</v>
      </c>
      <c r="G2432" t="s">
        <v>14</v>
      </c>
      <c r="H2432">
        <v>18000000</v>
      </c>
      <c r="I2432">
        <v>2000</v>
      </c>
      <c r="J2432">
        <v>6.7</v>
      </c>
      <c r="K2432" t="s">
        <v>600</v>
      </c>
      <c r="L2432" t="s">
        <v>8356</v>
      </c>
    </row>
    <row r="2433" spans="1:13" x14ac:dyDescent="0.3">
      <c r="A2433" t="s">
        <v>4139</v>
      </c>
      <c r="B2433">
        <v>115</v>
      </c>
      <c r="C2433">
        <v>17174870</v>
      </c>
      <c r="D2433" t="s">
        <v>2752</v>
      </c>
      <c r="E2433" t="s">
        <v>10775</v>
      </c>
      <c r="F2433" t="s">
        <v>13</v>
      </c>
      <c r="G2433" t="s">
        <v>14</v>
      </c>
      <c r="H2433">
        <v>18000000</v>
      </c>
      <c r="I2433">
        <v>2000</v>
      </c>
      <c r="J2433">
        <v>6.7</v>
      </c>
      <c r="K2433" t="s">
        <v>1224</v>
      </c>
      <c r="L2433" t="s">
        <v>4189</v>
      </c>
      <c r="M2433" t="s">
        <v>6856</v>
      </c>
    </row>
    <row r="2434" spans="1:13" x14ac:dyDescent="0.3">
      <c r="A2434" t="s">
        <v>3619</v>
      </c>
      <c r="B2434">
        <v>107</v>
      </c>
      <c r="C2434">
        <v>26284475</v>
      </c>
      <c r="D2434" t="s">
        <v>600</v>
      </c>
      <c r="E2434" t="s">
        <v>10776</v>
      </c>
      <c r="F2434" t="s">
        <v>13</v>
      </c>
      <c r="G2434" t="s">
        <v>14</v>
      </c>
      <c r="H2434">
        <v>17000000</v>
      </c>
      <c r="I2434">
        <v>2015</v>
      </c>
      <c r="J2434">
        <v>5.7</v>
      </c>
      <c r="K2434" t="s">
        <v>600</v>
      </c>
    </row>
    <row r="2435" spans="1:13" x14ac:dyDescent="0.3">
      <c r="A2435" t="s">
        <v>4142</v>
      </c>
      <c r="B2435">
        <v>91</v>
      </c>
      <c r="C2435">
        <v>16702864</v>
      </c>
      <c r="D2435" t="s">
        <v>359</v>
      </c>
      <c r="E2435" t="s">
        <v>10777</v>
      </c>
      <c r="F2435" t="s">
        <v>13</v>
      </c>
      <c r="G2435" t="s">
        <v>14</v>
      </c>
      <c r="H2435">
        <v>18000000</v>
      </c>
      <c r="I2435">
        <v>2004</v>
      </c>
      <c r="J2435">
        <v>5.2</v>
      </c>
      <c r="K2435" t="s">
        <v>600</v>
      </c>
      <c r="L2435" t="s">
        <v>8356</v>
      </c>
    </row>
    <row r="2436" spans="1:13" x14ac:dyDescent="0.3">
      <c r="A2436" t="s">
        <v>2365</v>
      </c>
      <c r="B2436">
        <v>125</v>
      </c>
      <c r="C2436">
        <v>15561627</v>
      </c>
      <c r="D2436" t="s">
        <v>1224</v>
      </c>
      <c r="E2436" t="s">
        <v>10778</v>
      </c>
      <c r="F2436" t="s">
        <v>13</v>
      </c>
      <c r="G2436" t="s">
        <v>14</v>
      </c>
      <c r="H2436">
        <v>18000000</v>
      </c>
      <c r="I2436">
        <v>2001</v>
      </c>
      <c r="J2436">
        <v>7.5</v>
      </c>
      <c r="K2436" t="s">
        <v>1224</v>
      </c>
    </row>
    <row r="2437" spans="1:13" x14ac:dyDescent="0.3">
      <c r="A2437" t="s">
        <v>1883</v>
      </c>
      <c r="B2437">
        <v>122</v>
      </c>
      <c r="C2437">
        <v>17750583</v>
      </c>
      <c r="D2437" t="s">
        <v>555</v>
      </c>
      <c r="E2437" t="s">
        <v>10779</v>
      </c>
      <c r="F2437" t="s">
        <v>13</v>
      </c>
      <c r="G2437" t="s">
        <v>21</v>
      </c>
      <c r="H2437">
        <v>30000000</v>
      </c>
      <c r="I2437">
        <v>2015</v>
      </c>
      <c r="J2437">
        <v>7.2</v>
      </c>
      <c r="K2437" t="s">
        <v>4657</v>
      </c>
      <c r="L2437" t="s">
        <v>1224</v>
      </c>
    </row>
    <row r="2438" spans="1:13" x14ac:dyDescent="0.3">
      <c r="A2438" t="s">
        <v>449</v>
      </c>
      <c r="B2438">
        <v>102</v>
      </c>
      <c r="C2438">
        <v>14793904</v>
      </c>
      <c r="D2438" t="s">
        <v>606</v>
      </c>
      <c r="E2438" t="s">
        <v>10780</v>
      </c>
      <c r="F2438" t="s">
        <v>13</v>
      </c>
      <c r="G2438" t="s">
        <v>100</v>
      </c>
      <c r="H2438">
        <v>18000000</v>
      </c>
      <c r="I2438">
        <v>2009</v>
      </c>
      <c r="J2438">
        <v>5.3</v>
      </c>
      <c r="K2438" t="s">
        <v>600</v>
      </c>
      <c r="L2438" t="s">
        <v>6856</v>
      </c>
    </row>
    <row r="2439" spans="1:13" x14ac:dyDescent="0.3">
      <c r="A2439" t="s">
        <v>3144</v>
      </c>
      <c r="B2439">
        <v>90</v>
      </c>
      <c r="C2439">
        <v>15281286</v>
      </c>
      <c r="D2439" t="s">
        <v>507</v>
      </c>
      <c r="E2439" t="s">
        <v>10781</v>
      </c>
      <c r="F2439" t="s">
        <v>13</v>
      </c>
      <c r="G2439" t="s">
        <v>14</v>
      </c>
      <c r="H2439">
        <v>18000000</v>
      </c>
      <c r="I2439">
        <v>2009</v>
      </c>
      <c r="J2439">
        <v>6.5</v>
      </c>
      <c r="K2439" t="s">
        <v>600</v>
      </c>
      <c r="L2439" t="s">
        <v>1224</v>
      </c>
      <c r="M2439" t="s">
        <v>6856</v>
      </c>
    </row>
    <row r="2440" spans="1:13" x14ac:dyDescent="0.3">
      <c r="A2440" t="s">
        <v>4148</v>
      </c>
      <c r="B2440">
        <v>98</v>
      </c>
      <c r="C2440">
        <v>8000000</v>
      </c>
      <c r="D2440" t="s">
        <v>53</v>
      </c>
      <c r="E2440" t="s">
        <v>10782</v>
      </c>
      <c r="F2440" t="s">
        <v>13</v>
      </c>
      <c r="G2440" t="s">
        <v>14</v>
      </c>
      <c r="H2440">
        <v>18000000</v>
      </c>
      <c r="I2440">
        <v>1981</v>
      </c>
      <c r="J2440">
        <v>5</v>
      </c>
      <c r="K2440" t="s">
        <v>476</v>
      </c>
      <c r="L2440" t="s">
        <v>340</v>
      </c>
      <c r="M2440" t="s">
        <v>5244</v>
      </c>
    </row>
    <row r="2441" spans="1:13" x14ac:dyDescent="0.3">
      <c r="A2441" t="s">
        <v>4150</v>
      </c>
      <c r="B2441">
        <v>109</v>
      </c>
      <c r="C2441">
        <v>13491653</v>
      </c>
      <c r="D2441" t="s">
        <v>1453</v>
      </c>
      <c r="E2441" t="s">
        <v>10783</v>
      </c>
      <c r="F2441" t="s">
        <v>13</v>
      </c>
      <c r="G2441" t="s">
        <v>14</v>
      </c>
      <c r="H2441">
        <v>18000000</v>
      </c>
      <c r="I2441">
        <v>2001</v>
      </c>
      <c r="J2441">
        <v>6.1</v>
      </c>
      <c r="K2441" t="s">
        <v>1224</v>
      </c>
      <c r="L2441" t="s">
        <v>3630</v>
      </c>
    </row>
    <row r="2442" spans="1:13" x14ac:dyDescent="0.3">
      <c r="A2442" t="s">
        <v>816</v>
      </c>
      <c r="B2442">
        <v>107</v>
      </c>
      <c r="C2442" t="s">
        <v>8351</v>
      </c>
      <c r="D2442" t="s">
        <v>303</v>
      </c>
      <c r="E2442" t="s">
        <v>10784</v>
      </c>
      <c r="F2442" t="s">
        <v>13</v>
      </c>
      <c r="G2442" t="s">
        <v>14</v>
      </c>
      <c r="H2442">
        <v>18000000</v>
      </c>
      <c r="I2442">
        <v>1981</v>
      </c>
      <c r="J2442">
        <v>7.4</v>
      </c>
      <c r="K2442" t="s">
        <v>8357</v>
      </c>
      <c r="L2442" t="s">
        <v>3630</v>
      </c>
    </row>
    <row r="2443" spans="1:13" x14ac:dyDescent="0.3">
      <c r="A2443" t="s">
        <v>4153</v>
      </c>
      <c r="B2443">
        <v>90</v>
      </c>
      <c r="C2443">
        <v>10494494</v>
      </c>
      <c r="D2443" t="s">
        <v>123</v>
      </c>
      <c r="E2443" t="s">
        <v>10785</v>
      </c>
      <c r="F2443" t="s">
        <v>13</v>
      </c>
      <c r="G2443" t="s">
        <v>14</v>
      </c>
      <c r="H2443">
        <v>18000000</v>
      </c>
      <c r="I2443">
        <v>2013</v>
      </c>
      <c r="J2443">
        <v>4.4000000000000004</v>
      </c>
      <c r="K2443" t="s">
        <v>476</v>
      </c>
      <c r="L2443" t="s">
        <v>8356</v>
      </c>
      <c r="M2443" t="s">
        <v>3630</v>
      </c>
    </row>
    <row r="2444" spans="1:13" x14ac:dyDescent="0.3">
      <c r="A2444" t="s">
        <v>379</v>
      </c>
      <c r="B2444">
        <v>112</v>
      </c>
      <c r="C2444">
        <v>7837632</v>
      </c>
      <c r="D2444" t="s">
        <v>1224</v>
      </c>
      <c r="E2444" t="s">
        <v>10786</v>
      </c>
      <c r="F2444" t="s">
        <v>13</v>
      </c>
      <c r="G2444" t="s">
        <v>14</v>
      </c>
      <c r="H2444">
        <v>18000000</v>
      </c>
      <c r="I2444">
        <v>1997</v>
      </c>
      <c r="J2444">
        <v>7.5</v>
      </c>
      <c r="K2444" t="s">
        <v>1224</v>
      </c>
    </row>
    <row r="2445" spans="1:13" x14ac:dyDescent="0.3">
      <c r="A2445" t="s">
        <v>1391</v>
      </c>
      <c r="B2445">
        <v>94</v>
      </c>
      <c r="C2445">
        <v>15155772</v>
      </c>
      <c r="D2445" t="s">
        <v>507</v>
      </c>
      <c r="E2445" t="s">
        <v>10787</v>
      </c>
      <c r="F2445" t="s">
        <v>13</v>
      </c>
      <c r="G2445" t="s">
        <v>14</v>
      </c>
      <c r="H2445">
        <v>18000000</v>
      </c>
      <c r="I2445">
        <v>2014</v>
      </c>
      <c r="J2445">
        <v>5.7</v>
      </c>
      <c r="K2445" t="s">
        <v>600</v>
      </c>
      <c r="L2445" t="s">
        <v>1224</v>
      </c>
      <c r="M2445" t="s">
        <v>6856</v>
      </c>
    </row>
    <row r="2446" spans="1:13" x14ac:dyDescent="0.3">
      <c r="A2446" t="s">
        <v>4157</v>
      </c>
      <c r="B2446">
        <v>105</v>
      </c>
      <c r="C2446">
        <v>8508843</v>
      </c>
      <c r="D2446" t="s">
        <v>1504</v>
      </c>
      <c r="E2446" t="s">
        <v>10788</v>
      </c>
      <c r="F2446" t="s">
        <v>13</v>
      </c>
      <c r="G2446" t="s">
        <v>14</v>
      </c>
      <c r="H2446">
        <v>18000000</v>
      </c>
      <c r="I2446">
        <v>1989</v>
      </c>
      <c r="J2446">
        <v>5.5</v>
      </c>
      <c r="K2446" t="s">
        <v>340</v>
      </c>
      <c r="L2446" t="s">
        <v>600</v>
      </c>
    </row>
    <row r="2447" spans="1:13" x14ac:dyDescent="0.3">
      <c r="A2447" t="s">
        <v>4159</v>
      </c>
      <c r="B2447">
        <v>104</v>
      </c>
      <c r="C2447">
        <v>7739049</v>
      </c>
      <c r="D2447" t="s">
        <v>507</v>
      </c>
      <c r="E2447" t="s">
        <v>10789</v>
      </c>
      <c r="F2447" t="s">
        <v>13</v>
      </c>
      <c r="G2447" t="s">
        <v>100</v>
      </c>
      <c r="H2447">
        <v>18000000</v>
      </c>
      <c r="I2447">
        <v>2004</v>
      </c>
      <c r="J2447">
        <v>7.1</v>
      </c>
      <c r="K2447" t="s">
        <v>600</v>
      </c>
      <c r="L2447" t="s">
        <v>1224</v>
      </c>
      <c r="M2447" t="s">
        <v>6856</v>
      </c>
    </row>
    <row r="2448" spans="1:13" x14ac:dyDescent="0.3">
      <c r="A2448" t="s">
        <v>1844</v>
      </c>
      <c r="B2448">
        <v>112</v>
      </c>
      <c r="C2448">
        <v>6734844</v>
      </c>
      <c r="D2448" t="s">
        <v>80</v>
      </c>
      <c r="E2448" t="s">
        <v>10790</v>
      </c>
      <c r="F2448" t="s">
        <v>13</v>
      </c>
      <c r="G2448" t="s">
        <v>14</v>
      </c>
      <c r="H2448">
        <v>17000000</v>
      </c>
      <c r="I2448">
        <v>1986</v>
      </c>
      <c r="J2448">
        <v>5.9</v>
      </c>
      <c r="K2448" t="s">
        <v>1224</v>
      </c>
      <c r="L2448" t="s">
        <v>6856</v>
      </c>
    </row>
    <row r="2449" spans="1:15" x14ac:dyDescent="0.3">
      <c r="A2449" t="s">
        <v>4162</v>
      </c>
      <c r="B2449">
        <v>108</v>
      </c>
      <c r="C2449">
        <v>6000000</v>
      </c>
      <c r="D2449" t="s">
        <v>16</v>
      </c>
      <c r="E2449" t="s">
        <v>10791</v>
      </c>
      <c r="F2449" t="s">
        <v>13</v>
      </c>
      <c r="G2449" t="s">
        <v>14</v>
      </c>
      <c r="H2449">
        <v>18000000</v>
      </c>
      <c r="I2449">
        <v>1981</v>
      </c>
      <c r="J2449">
        <v>6.7</v>
      </c>
      <c r="K2449" t="s">
        <v>476</v>
      </c>
      <c r="L2449" t="s">
        <v>340</v>
      </c>
      <c r="M2449" t="s">
        <v>455</v>
      </c>
    </row>
    <row r="2450" spans="1:15" x14ac:dyDescent="0.3">
      <c r="A2450" t="s">
        <v>3289</v>
      </c>
      <c r="B2450">
        <v>112</v>
      </c>
      <c r="C2450">
        <v>6615578</v>
      </c>
      <c r="D2450" t="s">
        <v>2248</v>
      </c>
      <c r="E2450" t="s">
        <v>10792</v>
      </c>
      <c r="F2450" t="s">
        <v>13</v>
      </c>
      <c r="G2450" t="s">
        <v>275</v>
      </c>
      <c r="H2450">
        <v>13000000</v>
      </c>
      <c r="I2450">
        <v>2009</v>
      </c>
      <c r="J2450">
        <v>7</v>
      </c>
      <c r="K2450" t="s">
        <v>4657</v>
      </c>
      <c r="L2450" t="s">
        <v>1224</v>
      </c>
      <c r="M2450" t="s">
        <v>6856</v>
      </c>
    </row>
    <row r="2451" spans="1:15" x14ac:dyDescent="0.3">
      <c r="A2451" t="s">
        <v>95</v>
      </c>
      <c r="B2451">
        <v>127</v>
      </c>
      <c r="C2451">
        <v>5887457</v>
      </c>
      <c r="D2451" t="s">
        <v>1485</v>
      </c>
      <c r="E2451" t="s">
        <v>10793</v>
      </c>
      <c r="F2451" t="s">
        <v>13</v>
      </c>
      <c r="G2451" t="s">
        <v>14</v>
      </c>
      <c r="H2451">
        <v>18000000</v>
      </c>
      <c r="I2451">
        <v>1994</v>
      </c>
      <c r="J2451">
        <v>7.9</v>
      </c>
      <c r="K2451" t="s">
        <v>4657</v>
      </c>
      <c r="L2451" t="s">
        <v>600</v>
      </c>
      <c r="M2451" t="s">
        <v>1224</v>
      </c>
    </row>
    <row r="2452" spans="1:15" x14ac:dyDescent="0.3">
      <c r="A2452" t="s">
        <v>2881</v>
      </c>
      <c r="B2452">
        <v>111</v>
      </c>
      <c r="C2452">
        <v>13362308</v>
      </c>
      <c r="D2452" t="s">
        <v>1224</v>
      </c>
      <c r="E2452" t="s">
        <v>10794</v>
      </c>
      <c r="F2452" t="s">
        <v>13</v>
      </c>
      <c r="G2452" t="s">
        <v>14</v>
      </c>
      <c r="H2452">
        <v>18000000</v>
      </c>
      <c r="I2452">
        <v>2013</v>
      </c>
      <c r="J2452">
        <v>6.9</v>
      </c>
      <c r="K2452" t="s">
        <v>1224</v>
      </c>
    </row>
    <row r="2453" spans="1:15" x14ac:dyDescent="0.3">
      <c r="A2453" t="s">
        <v>736</v>
      </c>
      <c r="B2453">
        <v>126</v>
      </c>
      <c r="C2453">
        <v>5701643</v>
      </c>
      <c r="D2453" t="s">
        <v>1232</v>
      </c>
      <c r="E2453" t="s">
        <v>10795</v>
      </c>
      <c r="F2453" t="s">
        <v>4168</v>
      </c>
      <c r="G2453" t="s">
        <v>2532</v>
      </c>
      <c r="H2453">
        <v>20000000</v>
      </c>
      <c r="I2453">
        <v>2007</v>
      </c>
      <c r="J2453">
        <v>7.3</v>
      </c>
      <c r="K2453" t="s">
        <v>340</v>
      </c>
      <c r="L2453" t="s">
        <v>4657</v>
      </c>
      <c r="M2453" t="s">
        <v>1224</v>
      </c>
      <c r="N2453" t="s">
        <v>7881</v>
      </c>
      <c r="O2453" t="s">
        <v>8358</v>
      </c>
    </row>
    <row r="2454" spans="1:15" x14ac:dyDescent="0.3">
      <c r="A2454" t="s">
        <v>464</v>
      </c>
      <c r="B2454">
        <v>114</v>
      </c>
      <c r="C2454">
        <v>5694401</v>
      </c>
      <c r="D2454" t="s">
        <v>123</v>
      </c>
      <c r="E2454" t="s">
        <v>10796</v>
      </c>
      <c r="F2454" t="s">
        <v>13</v>
      </c>
      <c r="G2454" t="s">
        <v>21</v>
      </c>
      <c r="H2454">
        <v>18000000</v>
      </c>
      <c r="I2454">
        <v>2008</v>
      </c>
      <c r="J2454">
        <v>7.3</v>
      </c>
      <c r="K2454" t="s">
        <v>476</v>
      </c>
      <c r="L2454" t="s">
        <v>8356</v>
      </c>
      <c r="M2454" t="s">
        <v>3630</v>
      </c>
    </row>
    <row r="2455" spans="1:15" x14ac:dyDescent="0.3">
      <c r="A2455" t="s">
        <v>4170</v>
      </c>
      <c r="B2455">
        <v>99</v>
      </c>
      <c r="C2455">
        <v>5333658</v>
      </c>
      <c r="D2455" t="s">
        <v>231</v>
      </c>
      <c r="E2455" t="s">
        <v>10797</v>
      </c>
      <c r="F2455" t="s">
        <v>13</v>
      </c>
      <c r="G2455" t="s">
        <v>14</v>
      </c>
      <c r="H2455">
        <v>20000000</v>
      </c>
      <c r="I2455">
        <v>1982</v>
      </c>
      <c r="J2455">
        <v>3.5</v>
      </c>
      <c r="K2455" t="s">
        <v>476</v>
      </c>
      <c r="L2455" t="s">
        <v>4295</v>
      </c>
    </row>
    <row r="2456" spans="1:15" x14ac:dyDescent="0.3">
      <c r="A2456" t="s">
        <v>305</v>
      </c>
      <c r="B2456">
        <v>150</v>
      </c>
      <c r="C2456">
        <v>4414535</v>
      </c>
      <c r="D2456" t="s">
        <v>1224</v>
      </c>
      <c r="E2456" t="s">
        <v>10798</v>
      </c>
      <c r="F2456" t="s">
        <v>13</v>
      </c>
      <c r="G2456" t="s">
        <v>21</v>
      </c>
      <c r="H2456">
        <v>18000000</v>
      </c>
      <c r="I2456">
        <v>1996</v>
      </c>
      <c r="J2456">
        <v>7.8</v>
      </c>
      <c r="K2456" t="s">
        <v>1224</v>
      </c>
    </row>
    <row r="2457" spans="1:15" x14ac:dyDescent="0.3">
      <c r="A2457" t="s">
        <v>2220</v>
      </c>
      <c r="B2457">
        <v>117</v>
      </c>
      <c r="C2457">
        <v>4806750</v>
      </c>
      <c r="D2457" t="s">
        <v>3088</v>
      </c>
      <c r="E2457" t="s">
        <v>10799</v>
      </c>
      <c r="F2457" t="s">
        <v>13</v>
      </c>
      <c r="G2457" t="s">
        <v>133</v>
      </c>
      <c r="H2457" t="s">
        <v>8351</v>
      </c>
      <c r="I2457">
        <v>2009</v>
      </c>
      <c r="J2457">
        <v>7.4</v>
      </c>
      <c r="K2457" t="s">
        <v>4657</v>
      </c>
      <c r="L2457" t="s">
        <v>1224</v>
      </c>
      <c r="M2457" t="s">
        <v>4189</v>
      </c>
      <c r="N2457" t="s">
        <v>6856</v>
      </c>
    </row>
    <row r="2458" spans="1:15" x14ac:dyDescent="0.3">
      <c r="A2458" t="s">
        <v>4174</v>
      </c>
      <c r="B2458">
        <v>112</v>
      </c>
      <c r="C2458">
        <v>3707794</v>
      </c>
      <c r="D2458" t="s">
        <v>531</v>
      </c>
      <c r="E2458" t="s">
        <v>10800</v>
      </c>
      <c r="F2458" t="s">
        <v>13</v>
      </c>
      <c r="G2458" t="s">
        <v>4176</v>
      </c>
      <c r="H2458">
        <v>18000000</v>
      </c>
      <c r="I2458">
        <v>2016</v>
      </c>
      <c r="J2458">
        <v>6.7</v>
      </c>
      <c r="K2458" t="s">
        <v>340</v>
      </c>
      <c r="L2458" t="s">
        <v>1224</v>
      </c>
      <c r="M2458" t="s">
        <v>4295</v>
      </c>
      <c r="N2458" t="s">
        <v>3630</v>
      </c>
    </row>
    <row r="2459" spans="1:15" x14ac:dyDescent="0.3">
      <c r="A2459" t="s">
        <v>1428</v>
      </c>
      <c r="B2459">
        <v>108</v>
      </c>
      <c r="C2459">
        <v>3203044</v>
      </c>
      <c r="D2459" t="s">
        <v>606</v>
      </c>
      <c r="E2459" t="s">
        <v>10801</v>
      </c>
      <c r="F2459" t="s">
        <v>13</v>
      </c>
      <c r="G2459" t="s">
        <v>14</v>
      </c>
      <c r="H2459">
        <v>18000000</v>
      </c>
      <c r="I2459">
        <v>2003</v>
      </c>
      <c r="J2459">
        <v>6.4</v>
      </c>
      <c r="K2459" t="s">
        <v>600</v>
      </c>
      <c r="L2459" t="s">
        <v>6856</v>
      </c>
    </row>
    <row r="2460" spans="1:15" x14ac:dyDescent="0.3">
      <c r="A2460" t="s">
        <v>4178</v>
      </c>
      <c r="B2460">
        <v>116</v>
      </c>
      <c r="C2460">
        <v>4435083</v>
      </c>
      <c r="D2460" t="s">
        <v>4179</v>
      </c>
      <c r="E2460" t="s">
        <v>10802</v>
      </c>
      <c r="F2460" t="s">
        <v>13</v>
      </c>
      <c r="G2460" t="s">
        <v>133</v>
      </c>
      <c r="H2460">
        <v>18000000</v>
      </c>
      <c r="I2460">
        <v>2013</v>
      </c>
      <c r="J2460">
        <v>7.1</v>
      </c>
      <c r="K2460" t="s">
        <v>4657</v>
      </c>
      <c r="L2460" t="s">
        <v>1224</v>
      </c>
      <c r="M2460" t="s">
        <v>6856</v>
      </c>
      <c r="N2460" t="s">
        <v>8358</v>
      </c>
    </row>
    <row r="2461" spans="1:15" x14ac:dyDescent="0.3">
      <c r="A2461" t="s">
        <v>8351</v>
      </c>
      <c r="B2461">
        <v>60</v>
      </c>
      <c r="C2461" t="s">
        <v>8351</v>
      </c>
      <c r="D2461" t="s">
        <v>2836</v>
      </c>
      <c r="E2461" t="s">
        <v>10803</v>
      </c>
      <c r="F2461" t="s">
        <v>8351</v>
      </c>
      <c r="G2461" t="s">
        <v>14</v>
      </c>
      <c r="H2461" t="s">
        <v>8351</v>
      </c>
      <c r="I2461" t="s">
        <v>8351</v>
      </c>
      <c r="J2461">
        <v>6.7</v>
      </c>
      <c r="K2461" t="s">
        <v>1224</v>
      </c>
      <c r="L2461" t="s">
        <v>8357</v>
      </c>
    </row>
    <row r="2462" spans="1:15" x14ac:dyDescent="0.3">
      <c r="A2462" t="s">
        <v>4182</v>
      </c>
      <c r="B2462">
        <v>144</v>
      </c>
      <c r="C2462">
        <v>2222647</v>
      </c>
      <c r="D2462" t="s">
        <v>2836</v>
      </c>
      <c r="E2462" t="s">
        <v>10804</v>
      </c>
      <c r="F2462" t="s">
        <v>3071</v>
      </c>
      <c r="G2462" t="s">
        <v>275</v>
      </c>
      <c r="H2462">
        <v>12000000</v>
      </c>
      <c r="I2462">
        <v>2009</v>
      </c>
      <c r="J2462">
        <v>7.8</v>
      </c>
      <c r="K2462" t="s">
        <v>1224</v>
      </c>
      <c r="L2462" t="s">
        <v>8357</v>
      </c>
    </row>
    <row r="2463" spans="1:15" x14ac:dyDescent="0.3">
      <c r="A2463" t="s">
        <v>270</v>
      </c>
      <c r="B2463">
        <v>92</v>
      </c>
      <c r="C2463" t="s">
        <v>8351</v>
      </c>
      <c r="D2463" t="s">
        <v>2271</v>
      </c>
      <c r="E2463" t="s">
        <v>10805</v>
      </c>
      <c r="F2463" t="s">
        <v>13</v>
      </c>
      <c r="G2463" t="s">
        <v>14</v>
      </c>
      <c r="H2463" t="s">
        <v>8351</v>
      </c>
      <c r="I2463">
        <v>2016</v>
      </c>
      <c r="J2463">
        <v>4</v>
      </c>
      <c r="K2463" t="s">
        <v>2271</v>
      </c>
    </row>
    <row r="2464" spans="1:15" x14ac:dyDescent="0.3">
      <c r="A2464" t="s">
        <v>4185</v>
      </c>
      <c r="B2464">
        <v>93</v>
      </c>
      <c r="C2464">
        <v>3500000</v>
      </c>
      <c r="D2464" t="s">
        <v>4186</v>
      </c>
      <c r="E2464" t="s">
        <v>10806</v>
      </c>
      <c r="F2464" t="s">
        <v>13</v>
      </c>
      <c r="G2464" t="s">
        <v>14</v>
      </c>
      <c r="H2464">
        <v>2700000</v>
      </c>
      <c r="I2464">
        <v>1986</v>
      </c>
      <c r="J2464">
        <v>5.9</v>
      </c>
      <c r="K2464" t="s">
        <v>476</v>
      </c>
      <c r="L2464" t="s">
        <v>2271</v>
      </c>
      <c r="M2464" t="s">
        <v>6856</v>
      </c>
      <c r="N2464" t="s">
        <v>4295</v>
      </c>
      <c r="O2464" t="s">
        <v>3630</v>
      </c>
    </row>
    <row r="2465" spans="1:16" x14ac:dyDescent="0.3">
      <c r="A2465" t="s">
        <v>949</v>
      </c>
      <c r="B2465">
        <v>103</v>
      </c>
      <c r="C2465">
        <v>676698</v>
      </c>
      <c r="D2465" t="s">
        <v>780</v>
      </c>
      <c r="E2465" t="s">
        <v>10807</v>
      </c>
      <c r="F2465" t="s">
        <v>13</v>
      </c>
      <c r="G2465" t="s">
        <v>14</v>
      </c>
      <c r="H2465">
        <v>18000000</v>
      </c>
      <c r="I2465">
        <v>2002</v>
      </c>
      <c r="J2465">
        <v>7.2</v>
      </c>
      <c r="K2465" t="s">
        <v>8356</v>
      </c>
      <c r="L2465" t="s">
        <v>1224</v>
      </c>
      <c r="M2465" t="s">
        <v>8357</v>
      </c>
      <c r="N2465" t="s">
        <v>3630</v>
      </c>
    </row>
    <row r="2466" spans="1:16" x14ac:dyDescent="0.3">
      <c r="A2466" t="s">
        <v>2294</v>
      </c>
      <c r="B2466">
        <v>93</v>
      </c>
      <c r="C2466">
        <v>3419967</v>
      </c>
      <c r="D2466" t="s">
        <v>4189</v>
      </c>
      <c r="E2466" t="s">
        <v>10808</v>
      </c>
      <c r="F2466" t="s">
        <v>13</v>
      </c>
      <c r="G2466" t="s">
        <v>14</v>
      </c>
      <c r="H2466" t="s">
        <v>8351</v>
      </c>
      <c r="I2466">
        <v>2013</v>
      </c>
      <c r="J2466">
        <v>7.2</v>
      </c>
      <c r="K2466" t="s">
        <v>4189</v>
      </c>
    </row>
    <row r="2467" spans="1:16" x14ac:dyDescent="0.3">
      <c r="A2467" t="s">
        <v>4191</v>
      </c>
      <c r="B2467">
        <v>98</v>
      </c>
      <c r="C2467" t="s">
        <v>8351</v>
      </c>
      <c r="D2467" t="s">
        <v>773</v>
      </c>
      <c r="E2467" t="s">
        <v>10809</v>
      </c>
      <c r="F2467" t="s">
        <v>13</v>
      </c>
      <c r="G2467" t="s">
        <v>275</v>
      </c>
      <c r="H2467">
        <v>18000000</v>
      </c>
      <c r="I2467">
        <v>2008</v>
      </c>
      <c r="J2467">
        <v>5.0999999999999996</v>
      </c>
      <c r="K2467" t="s">
        <v>8356</v>
      </c>
      <c r="L2467" t="s">
        <v>1224</v>
      </c>
      <c r="M2467" t="s">
        <v>3630</v>
      </c>
    </row>
    <row r="2468" spans="1:16" x14ac:dyDescent="0.3">
      <c r="A2468" t="s">
        <v>8351</v>
      </c>
      <c r="B2468">
        <v>334</v>
      </c>
      <c r="C2468">
        <v>145118</v>
      </c>
      <c r="D2468" t="s">
        <v>2023</v>
      </c>
      <c r="E2468" t="s">
        <v>10810</v>
      </c>
      <c r="F2468" t="s">
        <v>13</v>
      </c>
      <c r="G2468" t="s">
        <v>525</v>
      </c>
      <c r="H2468" t="s">
        <v>8351</v>
      </c>
      <c r="I2468" t="s">
        <v>8351</v>
      </c>
      <c r="J2468">
        <v>7.7</v>
      </c>
      <c r="K2468" t="s">
        <v>4657</v>
      </c>
      <c r="L2468" t="s">
        <v>8356</v>
      </c>
      <c r="M2468" t="s">
        <v>1224</v>
      </c>
      <c r="N2468" t="s">
        <v>3630</v>
      </c>
    </row>
    <row r="2469" spans="1:16" x14ac:dyDescent="0.3">
      <c r="A2469" t="s">
        <v>4194</v>
      </c>
      <c r="B2469">
        <v>114</v>
      </c>
      <c r="C2469" t="s">
        <v>8351</v>
      </c>
      <c r="D2469" t="s">
        <v>3630</v>
      </c>
      <c r="E2469" t="s">
        <v>10811</v>
      </c>
      <c r="F2469" t="s">
        <v>13</v>
      </c>
      <c r="G2469" t="s">
        <v>525</v>
      </c>
      <c r="H2469">
        <v>18000000</v>
      </c>
      <c r="I2469">
        <v>2009</v>
      </c>
      <c r="J2469">
        <v>5.5</v>
      </c>
      <c r="K2469" t="s">
        <v>3630</v>
      </c>
    </row>
    <row r="2470" spans="1:16" x14ac:dyDescent="0.3">
      <c r="A2470" t="s">
        <v>4196</v>
      </c>
      <c r="B2470">
        <v>121</v>
      </c>
      <c r="C2470">
        <v>229311</v>
      </c>
      <c r="D2470" t="s">
        <v>4197</v>
      </c>
      <c r="E2470" t="s">
        <v>10812</v>
      </c>
      <c r="F2470" t="s">
        <v>13</v>
      </c>
      <c r="G2470" t="s">
        <v>1284</v>
      </c>
      <c r="H2470">
        <v>11350000</v>
      </c>
      <c r="I2470">
        <v>1999</v>
      </c>
      <c r="J2470">
        <v>6.2</v>
      </c>
      <c r="K2470" t="s">
        <v>476</v>
      </c>
      <c r="L2470" t="s">
        <v>1224</v>
      </c>
      <c r="M2470" t="s">
        <v>7881</v>
      </c>
      <c r="N2470" t="s">
        <v>6856</v>
      </c>
      <c r="O2470" t="s">
        <v>8358</v>
      </c>
      <c r="P2470" t="s">
        <v>5244</v>
      </c>
    </row>
    <row r="2471" spans="1:16" x14ac:dyDescent="0.3">
      <c r="A2471" t="s">
        <v>901</v>
      </c>
      <c r="B2471">
        <v>87</v>
      </c>
      <c r="C2471" t="s">
        <v>8351</v>
      </c>
      <c r="D2471" t="s">
        <v>2271</v>
      </c>
      <c r="E2471" t="s">
        <v>10813</v>
      </c>
      <c r="F2471" t="s">
        <v>13</v>
      </c>
      <c r="G2471" t="s">
        <v>14</v>
      </c>
      <c r="H2471">
        <v>3500000</v>
      </c>
      <c r="I2471">
        <v>1985</v>
      </c>
      <c r="J2471">
        <v>7.2</v>
      </c>
      <c r="K2471" t="s">
        <v>2271</v>
      </c>
    </row>
    <row r="2472" spans="1:16" x14ac:dyDescent="0.3">
      <c r="A2472" t="s">
        <v>634</v>
      </c>
      <c r="B2472">
        <v>92</v>
      </c>
      <c r="C2472" t="s">
        <v>8351</v>
      </c>
      <c r="D2472" t="s">
        <v>163</v>
      </c>
      <c r="E2472" t="s">
        <v>10814</v>
      </c>
      <c r="F2472" t="s">
        <v>13</v>
      </c>
      <c r="G2472" t="s">
        <v>14</v>
      </c>
      <c r="H2472">
        <v>18000000</v>
      </c>
      <c r="I2472">
        <v>2016</v>
      </c>
      <c r="J2472">
        <v>5.2</v>
      </c>
      <c r="K2472" t="s">
        <v>476</v>
      </c>
      <c r="L2472" t="s">
        <v>8356</v>
      </c>
      <c r="M2472" t="s">
        <v>1224</v>
      </c>
      <c r="N2472" t="s">
        <v>3630</v>
      </c>
    </row>
    <row r="2473" spans="1:16" x14ac:dyDescent="0.3">
      <c r="A2473" t="s">
        <v>4201</v>
      </c>
      <c r="B2473">
        <v>105</v>
      </c>
      <c r="C2473">
        <v>63260</v>
      </c>
      <c r="D2473" t="s">
        <v>4202</v>
      </c>
      <c r="E2473" t="s">
        <v>10815</v>
      </c>
      <c r="F2473" t="s">
        <v>13</v>
      </c>
      <c r="G2473" t="s">
        <v>525</v>
      </c>
      <c r="H2473">
        <v>14000000</v>
      </c>
      <c r="I2473">
        <v>2006</v>
      </c>
      <c r="J2473">
        <v>6.7</v>
      </c>
      <c r="K2473" t="s">
        <v>476</v>
      </c>
      <c r="L2473" t="s">
        <v>4022</v>
      </c>
      <c r="M2473" t="s">
        <v>4295</v>
      </c>
      <c r="N2473" t="s">
        <v>3630</v>
      </c>
    </row>
    <row r="2474" spans="1:16" x14ac:dyDescent="0.3">
      <c r="A2474" t="s">
        <v>3595</v>
      </c>
      <c r="B2474">
        <v>90</v>
      </c>
      <c r="C2474" t="s">
        <v>8351</v>
      </c>
      <c r="D2474" t="s">
        <v>638</v>
      </c>
      <c r="E2474" t="s">
        <v>10426</v>
      </c>
      <c r="F2474" t="s">
        <v>13</v>
      </c>
      <c r="G2474" t="s">
        <v>100</v>
      </c>
      <c r="H2474">
        <v>11000000</v>
      </c>
      <c r="I2474">
        <v>2015</v>
      </c>
      <c r="J2474">
        <v>6.3</v>
      </c>
      <c r="K2474" t="s">
        <v>1224</v>
      </c>
      <c r="L2474" t="s">
        <v>5244</v>
      </c>
    </row>
    <row r="2475" spans="1:16" x14ac:dyDescent="0.3">
      <c r="A2475" t="s">
        <v>3380</v>
      </c>
      <c r="B2475">
        <v>89</v>
      </c>
      <c r="C2475" t="s">
        <v>8351</v>
      </c>
      <c r="D2475" t="s">
        <v>16</v>
      </c>
      <c r="E2475" t="s">
        <v>10816</v>
      </c>
      <c r="F2475" t="s">
        <v>13</v>
      </c>
      <c r="G2475" t="s">
        <v>3659</v>
      </c>
      <c r="H2475">
        <v>17900000</v>
      </c>
      <c r="I2475">
        <v>1985</v>
      </c>
      <c r="J2475">
        <v>5</v>
      </c>
      <c r="K2475" t="s">
        <v>476</v>
      </c>
      <c r="L2475" t="s">
        <v>340</v>
      </c>
      <c r="M2475" t="s">
        <v>455</v>
      </c>
    </row>
    <row r="2476" spans="1:16" x14ac:dyDescent="0.3">
      <c r="A2476" t="s">
        <v>4205</v>
      </c>
      <c r="B2476">
        <v>114</v>
      </c>
      <c r="C2476" t="s">
        <v>8351</v>
      </c>
      <c r="D2476" t="s">
        <v>2179</v>
      </c>
      <c r="E2476" t="s">
        <v>10817</v>
      </c>
      <c r="F2476" t="s">
        <v>13</v>
      </c>
      <c r="G2476" t="s">
        <v>1284</v>
      </c>
      <c r="H2476">
        <v>14000000</v>
      </c>
      <c r="I2476">
        <v>2012</v>
      </c>
      <c r="J2476">
        <v>6.2</v>
      </c>
      <c r="K2476" t="s">
        <v>1224</v>
      </c>
      <c r="L2476" t="s">
        <v>2271</v>
      </c>
      <c r="M2476" t="s">
        <v>8357</v>
      </c>
      <c r="N2476" t="s">
        <v>3630</v>
      </c>
    </row>
    <row r="2477" spans="1:16" x14ac:dyDescent="0.3">
      <c r="A2477" t="s">
        <v>2318</v>
      </c>
      <c r="B2477">
        <v>119</v>
      </c>
      <c r="C2477">
        <v>121463226</v>
      </c>
      <c r="D2477" t="s">
        <v>600</v>
      </c>
      <c r="E2477" t="s">
        <v>10818</v>
      </c>
      <c r="F2477" t="s">
        <v>13</v>
      </c>
      <c r="G2477" t="s">
        <v>14</v>
      </c>
      <c r="H2477">
        <v>20000000</v>
      </c>
      <c r="I2477">
        <v>2007</v>
      </c>
      <c r="J2477">
        <v>7.6</v>
      </c>
      <c r="K2477" t="s">
        <v>600</v>
      </c>
    </row>
    <row r="2478" spans="1:16" x14ac:dyDescent="0.3">
      <c r="A2478" t="s">
        <v>3329</v>
      </c>
      <c r="B2478">
        <v>103</v>
      </c>
      <c r="C2478">
        <v>90485233</v>
      </c>
      <c r="D2478" t="s">
        <v>3225</v>
      </c>
      <c r="E2478" t="s">
        <v>10819</v>
      </c>
      <c r="F2478" t="s">
        <v>13</v>
      </c>
      <c r="G2478" t="s">
        <v>14</v>
      </c>
      <c r="H2478" t="s">
        <v>8351</v>
      </c>
      <c r="I2478">
        <v>2009</v>
      </c>
      <c r="J2478">
        <v>4.0999999999999996</v>
      </c>
      <c r="K2478" t="s">
        <v>600</v>
      </c>
      <c r="L2478" t="s">
        <v>8356</v>
      </c>
      <c r="M2478" t="s">
        <v>1224</v>
      </c>
    </row>
    <row r="2479" spans="1:16" x14ac:dyDescent="0.3">
      <c r="A2479" t="s">
        <v>4209</v>
      </c>
      <c r="B2479">
        <v>91</v>
      </c>
      <c r="C2479" t="s">
        <v>8351</v>
      </c>
      <c r="D2479" t="s">
        <v>2049</v>
      </c>
      <c r="E2479" t="s">
        <v>10820</v>
      </c>
      <c r="F2479" t="s">
        <v>13</v>
      </c>
      <c r="G2479" t="s">
        <v>525</v>
      </c>
      <c r="H2479">
        <v>18000000</v>
      </c>
      <c r="I2479">
        <v>2014</v>
      </c>
      <c r="J2479">
        <v>5.3</v>
      </c>
      <c r="K2479" t="s">
        <v>476</v>
      </c>
      <c r="L2479" t="s">
        <v>2271</v>
      </c>
    </row>
    <row r="2480" spans="1:16" x14ac:dyDescent="0.3">
      <c r="A2480" t="s">
        <v>381</v>
      </c>
      <c r="B2480">
        <v>98</v>
      </c>
      <c r="C2480">
        <v>58006147</v>
      </c>
      <c r="D2480" t="s">
        <v>1713</v>
      </c>
      <c r="E2480" t="s">
        <v>10821</v>
      </c>
      <c r="F2480" t="s">
        <v>13</v>
      </c>
      <c r="G2480" t="s">
        <v>14</v>
      </c>
      <c r="H2480">
        <v>23000000</v>
      </c>
      <c r="I2480">
        <v>2008</v>
      </c>
      <c r="J2480">
        <v>6.2</v>
      </c>
      <c r="K2480" t="s">
        <v>1224</v>
      </c>
      <c r="L2480" t="s">
        <v>4189</v>
      </c>
      <c r="M2480" t="s">
        <v>6060</v>
      </c>
      <c r="N2480" t="s">
        <v>6856</v>
      </c>
    </row>
    <row r="2481" spans="1:15" x14ac:dyDescent="0.3">
      <c r="A2481" t="s">
        <v>4212</v>
      </c>
      <c r="B2481">
        <v>80</v>
      </c>
      <c r="C2481">
        <v>51053787</v>
      </c>
      <c r="D2481" t="s">
        <v>4213</v>
      </c>
      <c r="E2481" t="s">
        <v>10822</v>
      </c>
      <c r="F2481" t="s">
        <v>13</v>
      </c>
      <c r="G2481" t="s">
        <v>14</v>
      </c>
      <c r="H2481">
        <v>17500000</v>
      </c>
      <c r="I2481">
        <v>2005</v>
      </c>
      <c r="J2481">
        <v>6.5</v>
      </c>
      <c r="K2481" t="s">
        <v>476</v>
      </c>
      <c r="L2481" t="s">
        <v>4022</v>
      </c>
      <c r="M2481" t="s">
        <v>600</v>
      </c>
      <c r="N2481" t="s">
        <v>8356</v>
      </c>
      <c r="O2481" t="s">
        <v>6304</v>
      </c>
    </row>
    <row r="2482" spans="1:15" x14ac:dyDescent="0.3">
      <c r="A2482" t="s">
        <v>4215</v>
      </c>
      <c r="B2482">
        <v>121</v>
      </c>
      <c r="C2482">
        <v>23472900</v>
      </c>
      <c r="D2482" t="s">
        <v>717</v>
      </c>
      <c r="E2482" t="s">
        <v>10823</v>
      </c>
      <c r="F2482" t="s">
        <v>13</v>
      </c>
      <c r="G2482" t="s">
        <v>21</v>
      </c>
      <c r="H2482">
        <v>17500000</v>
      </c>
      <c r="I2482">
        <v>2004</v>
      </c>
      <c r="J2482">
        <v>8.1</v>
      </c>
      <c r="K2482" t="s">
        <v>1224</v>
      </c>
      <c r="L2482" t="s">
        <v>7881</v>
      </c>
      <c r="M2482" t="s">
        <v>8358</v>
      </c>
    </row>
    <row r="2483" spans="1:15" x14ac:dyDescent="0.3">
      <c r="A2483" t="s">
        <v>4217</v>
      </c>
      <c r="B2483">
        <v>94</v>
      </c>
      <c r="C2483">
        <v>39687528</v>
      </c>
      <c r="D2483" t="s">
        <v>163</v>
      </c>
      <c r="E2483" t="s">
        <v>10824</v>
      </c>
      <c r="F2483" t="s">
        <v>13</v>
      </c>
      <c r="G2483" t="s">
        <v>525</v>
      </c>
      <c r="H2483">
        <v>24000000</v>
      </c>
      <c r="I2483">
        <v>2007</v>
      </c>
      <c r="J2483">
        <v>6.3</v>
      </c>
      <c r="K2483" t="s">
        <v>476</v>
      </c>
      <c r="L2483" t="s">
        <v>8356</v>
      </c>
      <c r="M2483" t="s">
        <v>1224</v>
      </c>
      <c r="N2483" t="s">
        <v>3630</v>
      </c>
    </row>
    <row r="2484" spans="1:15" x14ac:dyDescent="0.3">
      <c r="A2484" t="s">
        <v>4219</v>
      </c>
      <c r="B2484">
        <v>93</v>
      </c>
      <c r="C2484">
        <v>7017178</v>
      </c>
      <c r="D2484" t="s">
        <v>4220</v>
      </c>
      <c r="E2484" t="s">
        <v>10825</v>
      </c>
      <c r="F2484" t="s">
        <v>13</v>
      </c>
      <c r="G2484" t="s">
        <v>14</v>
      </c>
      <c r="H2484">
        <v>17500000</v>
      </c>
      <c r="I2484">
        <v>2013</v>
      </c>
      <c r="J2484">
        <v>4.4000000000000004</v>
      </c>
      <c r="K2484" t="s">
        <v>1224</v>
      </c>
      <c r="L2484" t="s">
        <v>6304</v>
      </c>
      <c r="M2484" t="s">
        <v>4189</v>
      </c>
      <c r="N2484" t="s">
        <v>6060</v>
      </c>
    </row>
    <row r="2485" spans="1:15" x14ac:dyDescent="0.3">
      <c r="A2485" t="s">
        <v>4223</v>
      </c>
      <c r="B2485">
        <v>93</v>
      </c>
      <c r="C2485" t="s">
        <v>8351</v>
      </c>
      <c r="D2485" t="s">
        <v>23</v>
      </c>
      <c r="E2485" t="s">
        <v>10826</v>
      </c>
      <c r="F2485" t="s">
        <v>13</v>
      </c>
      <c r="G2485" t="s">
        <v>14</v>
      </c>
      <c r="H2485">
        <v>18000000</v>
      </c>
      <c r="I2485">
        <v>2014</v>
      </c>
      <c r="J2485">
        <v>4.5999999999999996</v>
      </c>
      <c r="K2485" t="s">
        <v>476</v>
      </c>
      <c r="L2485" t="s">
        <v>3630</v>
      </c>
    </row>
    <row r="2486" spans="1:15" x14ac:dyDescent="0.3">
      <c r="A2486" t="s">
        <v>4225</v>
      </c>
      <c r="B2486">
        <v>116</v>
      </c>
      <c r="C2486">
        <v>325491</v>
      </c>
      <c r="D2486" t="s">
        <v>773</v>
      </c>
      <c r="E2486" t="s">
        <v>10827</v>
      </c>
      <c r="F2486" t="s">
        <v>13</v>
      </c>
      <c r="G2486" t="s">
        <v>14</v>
      </c>
      <c r="H2486">
        <v>17500000</v>
      </c>
      <c r="I2486">
        <v>2002</v>
      </c>
      <c r="J2486">
        <v>6</v>
      </c>
      <c r="K2486" t="s">
        <v>8356</v>
      </c>
      <c r="L2486" t="s">
        <v>1224</v>
      </c>
      <c r="M2486" t="s">
        <v>3630</v>
      </c>
    </row>
    <row r="2487" spans="1:15" x14ac:dyDescent="0.3">
      <c r="A2487" t="s">
        <v>1281</v>
      </c>
      <c r="B2487">
        <v>101</v>
      </c>
      <c r="C2487">
        <v>96471845</v>
      </c>
      <c r="D2487" t="s">
        <v>3410</v>
      </c>
      <c r="E2487" t="s">
        <v>10828</v>
      </c>
      <c r="F2487" t="s">
        <v>13</v>
      </c>
      <c r="G2487" t="s">
        <v>14</v>
      </c>
      <c r="H2487">
        <v>17000000</v>
      </c>
      <c r="I2487">
        <v>2001</v>
      </c>
      <c r="J2487">
        <v>7.6</v>
      </c>
      <c r="K2487" t="s">
        <v>455</v>
      </c>
      <c r="L2487" t="s">
        <v>2271</v>
      </c>
      <c r="M2487" t="s">
        <v>3630</v>
      </c>
    </row>
    <row r="2488" spans="1:15" x14ac:dyDescent="0.3">
      <c r="A2488" t="s">
        <v>10</v>
      </c>
      <c r="B2488">
        <v>154</v>
      </c>
      <c r="C2488">
        <v>85200000</v>
      </c>
      <c r="D2488" t="s">
        <v>30</v>
      </c>
      <c r="E2488" t="s">
        <v>10829</v>
      </c>
      <c r="F2488" t="s">
        <v>13</v>
      </c>
      <c r="G2488" t="s">
        <v>14</v>
      </c>
      <c r="H2488">
        <v>18500000</v>
      </c>
      <c r="I2488">
        <v>1986</v>
      </c>
      <c r="J2488">
        <v>8.4</v>
      </c>
      <c r="K2488" t="s">
        <v>476</v>
      </c>
      <c r="L2488" t="s">
        <v>340</v>
      </c>
      <c r="M2488" t="s">
        <v>4295</v>
      </c>
    </row>
    <row r="2489" spans="1:15" x14ac:dyDescent="0.3">
      <c r="A2489" t="s">
        <v>4229</v>
      </c>
      <c r="B2489">
        <v>170</v>
      </c>
      <c r="C2489">
        <v>72000000</v>
      </c>
      <c r="D2489" t="s">
        <v>4230</v>
      </c>
      <c r="E2489" t="s">
        <v>10830</v>
      </c>
      <c r="F2489" t="s">
        <v>13</v>
      </c>
      <c r="G2489" t="s">
        <v>14</v>
      </c>
      <c r="H2489">
        <v>17000000</v>
      </c>
      <c r="I2489">
        <v>1964</v>
      </c>
      <c r="J2489">
        <v>7.9</v>
      </c>
      <c r="K2489" t="s">
        <v>1224</v>
      </c>
      <c r="L2489" t="s">
        <v>6304</v>
      </c>
      <c r="M2489" t="s">
        <v>6060</v>
      </c>
      <c r="N2489" t="s">
        <v>6856</v>
      </c>
    </row>
    <row r="2490" spans="1:15" x14ac:dyDescent="0.3">
      <c r="A2490" t="s">
        <v>1719</v>
      </c>
      <c r="B2490">
        <v>99</v>
      </c>
      <c r="C2490">
        <v>72219395</v>
      </c>
      <c r="D2490" t="s">
        <v>1086</v>
      </c>
      <c r="E2490" t="s">
        <v>10831</v>
      </c>
      <c r="F2490" t="s">
        <v>13</v>
      </c>
      <c r="G2490" t="s">
        <v>14</v>
      </c>
      <c r="H2490">
        <v>17000000</v>
      </c>
      <c r="I2490">
        <v>1997</v>
      </c>
      <c r="J2490">
        <v>5.6</v>
      </c>
      <c r="K2490" t="s">
        <v>2271</v>
      </c>
      <c r="L2490" t="s">
        <v>8357</v>
      </c>
      <c r="M2490" t="s">
        <v>3630</v>
      </c>
    </row>
    <row r="2491" spans="1:15" x14ac:dyDescent="0.3">
      <c r="A2491" t="s">
        <v>2615</v>
      </c>
      <c r="B2491">
        <v>104</v>
      </c>
      <c r="C2491">
        <v>82389560</v>
      </c>
      <c r="D2491" t="s">
        <v>600</v>
      </c>
      <c r="E2491" t="s">
        <v>10832</v>
      </c>
      <c r="F2491" t="s">
        <v>13</v>
      </c>
      <c r="G2491" t="s">
        <v>14</v>
      </c>
      <c r="H2491">
        <v>17000000</v>
      </c>
      <c r="I2491">
        <v>2014</v>
      </c>
      <c r="J2491">
        <v>6.5</v>
      </c>
      <c r="K2491" t="s">
        <v>600</v>
      </c>
    </row>
    <row r="2492" spans="1:15" x14ac:dyDescent="0.3">
      <c r="A2492" t="s">
        <v>2883</v>
      </c>
      <c r="B2492">
        <v>126</v>
      </c>
      <c r="C2492">
        <v>71502303</v>
      </c>
      <c r="D2492" t="s">
        <v>3971</v>
      </c>
      <c r="E2492" t="s">
        <v>10833</v>
      </c>
      <c r="F2492" t="s">
        <v>13</v>
      </c>
      <c r="G2492" t="s">
        <v>14</v>
      </c>
      <c r="H2492">
        <v>12000000</v>
      </c>
      <c r="I2492">
        <v>2004</v>
      </c>
      <c r="J2492">
        <v>7.5</v>
      </c>
      <c r="K2492" t="s">
        <v>340</v>
      </c>
      <c r="L2492" t="s">
        <v>600</v>
      </c>
      <c r="M2492" t="s">
        <v>1224</v>
      </c>
      <c r="N2492" t="s">
        <v>6856</v>
      </c>
    </row>
    <row r="2493" spans="1:15" x14ac:dyDescent="0.3">
      <c r="A2493" t="s">
        <v>1757</v>
      </c>
      <c r="B2493">
        <v>110</v>
      </c>
      <c r="C2493">
        <v>19179969</v>
      </c>
      <c r="D2493" t="s">
        <v>600</v>
      </c>
      <c r="E2493" t="s">
        <v>10834</v>
      </c>
      <c r="F2493" t="s">
        <v>13</v>
      </c>
      <c r="G2493" t="s">
        <v>14</v>
      </c>
      <c r="H2493">
        <v>17500000</v>
      </c>
      <c r="I2493">
        <v>2006</v>
      </c>
      <c r="J2493">
        <v>6.3</v>
      </c>
      <c r="K2493" t="s">
        <v>600</v>
      </c>
    </row>
    <row r="2494" spans="1:15" x14ac:dyDescent="0.3">
      <c r="A2494" t="s">
        <v>1906</v>
      </c>
      <c r="B2494">
        <v>101</v>
      </c>
      <c r="C2494">
        <v>47000000</v>
      </c>
      <c r="D2494" t="s">
        <v>1970</v>
      </c>
      <c r="E2494" t="s">
        <v>10835</v>
      </c>
      <c r="F2494" t="s">
        <v>13</v>
      </c>
      <c r="G2494" t="s">
        <v>14</v>
      </c>
      <c r="H2494">
        <v>300000</v>
      </c>
      <c r="I2494">
        <v>1978</v>
      </c>
      <c r="J2494">
        <v>7.9</v>
      </c>
      <c r="K2494" t="s">
        <v>2271</v>
      </c>
      <c r="L2494" t="s">
        <v>3630</v>
      </c>
    </row>
    <row r="2495" spans="1:15" x14ac:dyDescent="0.3">
      <c r="A2495" t="s">
        <v>707</v>
      </c>
      <c r="B2495">
        <v>80</v>
      </c>
      <c r="C2495">
        <v>84961</v>
      </c>
      <c r="D2495" t="s">
        <v>471</v>
      </c>
      <c r="E2495" t="s">
        <v>9542</v>
      </c>
      <c r="F2495" t="s">
        <v>710</v>
      </c>
      <c r="G2495" t="s">
        <v>319</v>
      </c>
      <c r="H2495">
        <v>31000000</v>
      </c>
      <c r="I2495">
        <v>2002</v>
      </c>
      <c r="J2495">
        <v>7.9</v>
      </c>
      <c r="K2495" t="s">
        <v>476</v>
      </c>
      <c r="L2495" t="s">
        <v>340</v>
      </c>
      <c r="M2495" t="s">
        <v>7881</v>
      </c>
    </row>
    <row r="2496" spans="1:15" x14ac:dyDescent="0.3">
      <c r="A2496" t="s">
        <v>4237</v>
      </c>
      <c r="B2496">
        <v>87</v>
      </c>
      <c r="C2496">
        <v>37566230</v>
      </c>
      <c r="D2496" t="s">
        <v>4238</v>
      </c>
      <c r="E2496" t="s">
        <v>10836</v>
      </c>
      <c r="F2496" t="s">
        <v>13</v>
      </c>
      <c r="G2496" t="s">
        <v>14</v>
      </c>
      <c r="H2496">
        <v>17000000</v>
      </c>
      <c r="I2496">
        <v>2003</v>
      </c>
      <c r="J2496">
        <v>5.0999999999999996</v>
      </c>
      <c r="K2496" t="s">
        <v>600</v>
      </c>
      <c r="L2496" t="s">
        <v>1224</v>
      </c>
      <c r="M2496" t="s">
        <v>6304</v>
      </c>
      <c r="N2496" t="s">
        <v>455</v>
      </c>
      <c r="O2496" t="s">
        <v>4295</v>
      </c>
    </row>
    <row r="2497" spans="1:15" x14ac:dyDescent="0.3">
      <c r="A2497" t="s">
        <v>2401</v>
      </c>
      <c r="B2497">
        <v>123</v>
      </c>
      <c r="C2497">
        <v>70492685</v>
      </c>
      <c r="D2497" t="s">
        <v>912</v>
      </c>
      <c r="E2497" t="s">
        <v>10837</v>
      </c>
      <c r="F2497" t="s">
        <v>13</v>
      </c>
      <c r="G2497" t="s">
        <v>14</v>
      </c>
      <c r="H2497">
        <v>17000000</v>
      </c>
      <c r="I2497">
        <v>2013</v>
      </c>
      <c r="J2497">
        <v>6.7</v>
      </c>
      <c r="K2497" t="s">
        <v>600</v>
      </c>
      <c r="L2497" t="s">
        <v>1224</v>
      </c>
    </row>
    <row r="2498" spans="1:15" x14ac:dyDescent="0.3">
      <c r="A2498" t="s">
        <v>3331</v>
      </c>
      <c r="B2498">
        <v>109</v>
      </c>
      <c r="C2498">
        <v>35635046</v>
      </c>
      <c r="D2498" t="s">
        <v>163</v>
      </c>
      <c r="E2498" t="s">
        <v>10838</v>
      </c>
      <c r="F2498" t="s">
        <v>13</v>
      </c>
      <c r="G2498" t="s">
        <v>21</v>
      </c>
      <c r="H2498">
        <v>17000000</v>
      </c>
      <c r="I2498">
        <v>2006</v>
      </c>
      <c r="J2498">
        <v>6.7</v>
      </c>
      <c r="K2498" t="s">
        <v>476</v>
      </c>
      <c r="L2498" t="s">
        <v>8356</v>
      </c>
      <c r="M2498" t="s">
        <v>1224</v>
      </c>
      <c r="N2498" t="s">
        <v>3630</v>
      </c>
    </row>
    <row r="2499" spans="1:15" x14ac:dyDescent="0.3">
      <c r="A2499" t="s">
        <v>4242</v>
      </c>
      <c r="B2499">
        <v>90</v>
      </c>
      <c r="C2499">
        <v>45670855</v>
      </c>
      <c r="D2499" t="s">
        <v>1816</v>
      </c>
      <c r="E2499" t="s">
        <v>10839</v>
      </c>
      <c r="F2499" t="s">
        <v>13</v>
      </c>
      <c r="G2499" t="s">
        <v>100</v>
      </c>
      <c r="H2499">
        <v>20000000</v>
      </c>
      <c r="I2499">
        <v>2010</v>
      </c>
      <c r="J2499">
        <v>5.6</v>
      </c>
      <c r="K2499" t="s">
        <v>2271</v>
      </c>
      <c r="L2499" t="s">
        <v>8357</v>
      </c>
    </row>
    <row r="2500" spans="1:15" x14ac:dyDescent="0.3">
      <c r="A2500" t="s">
        <v>1359</v>
      </c>
      <c r="B2500">
        <v>96</v>
      </c>
      <c r="C2500">
        <v>37939782</v>
      </c>
      <c r="D2500" t="s">
        <v>606</v>
      </c>
      <c r="E2500" t="s">
        <v>10840</v>
      </c>
      <c r="F2500" t="s">
        <v>13</v>
      </c>
      <c r="G2500" t="s">
        <v>14</v>
      </c>
      <c r="H2500">
        <v>17000000</v>
      </c>
      <c r="I2500">
        <v>2002</v>
      </c>
      <c r="J2500">
        <v>5.6</v>
      </c>
      <c r="K2500" t="s">
        <v>600</v>
      </c>
      <c r="L2500" t="s">
        <v>6856</v>
      </c>
    </row>
    <row r="2501" spans="1:15" x14ac:dyDescent="0.3">
      <c r="A2501" t="s">
        <v>110</v>
      </c>
      <c r="B2501">
        <v>125</v>
      </c>
      <c r="C2501">
        <v>172051787</v>
      </c>
      <c r="D2501" t="s">
        <v>30</v>
      </c>
      <c r="E2501" t="s">
        <v>8424</v>
      </c>
      <c r="F2501" t="s">
        <v>13</v>
      </c>
      <c r="G2501" t="s">
        <v>14</v>
      </c>
      <c r="H2501">
        <v>170000000</v>
      </c>
      <c r="I2501">
        <v>2010</v>
      </c>
      <c r="J2501">
        <v>6.8</v>
      </c>
      <c r="K2501" t="s">
        <v>476</v>
      </c>
      <c r="L2501" t="s">
        <v>340</v>
      </c>
      <c r="M2501" t="s">
        <v>4295</v>
      </c>
    </row>
    <row r="2502" spans="1:15" x14ac:dyDescent="0.3">
      <c r="A2502" t="s">
        <v>4245</v>
      </c>
      <c r="B2502">
        <v>82</v>
      </c>
      <c r="C2502">
        <v>30324946</v>
      </c>
      <c r="D2502" t="s">
        <v>2316</v>
      </c>
      <c r="E2502" t="s">
        <v>10841</v>
      </c>
      <c r="F2502" t="s">
        <v>13</v>
      </c>
      <c r="G2502" t="s">
        <v>14</v>
      </c>
      <c r="H2502">
        <v>17000000</v>
      </c>
      <c r="I2502">
        <v>1998</v>
      </c>
      <c r="J2502">
        <v>6.2</v>
      </c>
      <c r="K2502" t="s">
        <v>600</v>
      </c>
      <c r="L2502" t="s">
        <v>4189</v>
      </c>
      <c r="M2502" t="s">
        <v>6856</v>
      </c>
    </row>
    <row r="2503" spans="1:15" x14ac:dyDescent="0.3">
      <c r="A2503" t="s">
        <v>4068</v>
      </c>
      <c r="B2503">
        <v>86</v>
      </c>
      <c r="C2503">
        <v>27854896</v>
      </c>
      <c r="D2503" t="s">
        <v>246</v>
      </c>
      <c r="E2503" t="s">
        <v>10842</v>
      </c>
      <c r="F2503" t="s">
        <v>13</v>
      </c>
      <c r="G2503" t="s">
        <v>14</v>
      </c>
      <c r="H2503">
        <v>17000000</v>
      </c>
      <c r="I2503">
        <v>2011</v>
      </c>
      <c r="J2503">
        <v>5.6</v>
      </c>
      <c r="K2503" t="s">
        <v>1224</v>
      </c>
      <c r="L2503" t="s">
        <v>455</v>
      </c>
      <c r="M2503" t="s">
        <v>6856</v>
      </c>
    </row>
    <row r="2504" spans="1:15" x14ac:dyDescent="0.3">
      <c r="A2504" t="s">
        <v>2630</v>
      </c>
      <c r="B2504">
        <v>108</v>
      </c>
      <c r="C2504">
        <v>41777564</v>
      </c>
      <c r="D2504" t="s">
        <v>2271</v>
      </c>
      <c r="E2504" t="s">
        <v>10843</v>
      </c>
      <c r="F2504" t="s">
        <v>13</v>
      </c>
      <c r="G2504" t="s">
        <v>14</v>
      </c>
      <c r="H2504">
        <v>15000000</v>
      </c>
      <c r="I2504">
        <v>2006</v>
      </c>
      <c r="J2504">
        <v>6.4</v>
      </c>
      <c r="K2504" t="s">
        <v>2271</v>
      </c>
    </row>
    <row r="2505" spans="1:15" x14ac:dyDescent="0.3">
      <c r="A2505" t="s">
        <v>1639</v>
      </c>
      <c r="B2505">
        <v>98</v>
      </c>
      <c r="C2505">
        <v>22734486</v>
      </c>
      <c r="D2505" t="s">
        <v>600</v>
      </c>
      <c r="E2505" t="s">
        <v>10844</v>
      </c>
      <c r="F2505" t="s">
        <v>13</v>
      </c>
      <c r="G2505" t="s">
        <v>14</v>
      </c>
      <c r="H2505">
        <v>17000000</v>
      </c>
      <c r="I2505">
        <v>2003</v>
      </c>
      <c r="J2505">
        <v>5.6</v>
      </c>
      <c r="K2505" t="s">
        <v>600</v>
      </c>
    </row>
    <row r="2506" spans="1:15" x14ac:dyDescent="0.3">
      <c r="A2506" t="s">
        <v>3002</v>
      </c>
      <c r="B2506">
        <v>129</v>
      </c>
      <c r="C2506">
        <v>44469602</v>
      </c>
      <c r="D2506" t="s">
        <v>587</v>
      </c>
      <c r="E2506" t="s">
        <v>10845</v>
      </c>
      <c r="F2506" t="s">
        <v>13</v>
      </c>
      <c r="G2506" t="s">
        <v>14</v>
      </c>
      <c r="H2506">
        <v>17000000</v>
      </c>
      <c r="I2506">
        <v>2015</v>
      </c>
      <c r="J2506">
        <v>7.4</v>
      </c>
      <c r="K2506" t="s">
        <v>4657</v>
      </c>
      <c r="L2506" t="s">
        <v>1224</v>
      </c>
      <c r="M2506" t="s">
        <v>8359</v>
      </c>
    </row>
    <row r="2507" spans="1:15" x14ac:dyDescent="0.3">
      <c r="A2507" t="s">
        <v>4251</v>
      </c>
      <c r="B2507">
        <v>99</v>
      </c>
      <c r="C2507">
        <v>24708699</v>
      </c>
      <c r="D2507" t="s">
        <v>600</v>
      </c>
      <c r="E2507" t="s">
        <v>10846</v>
      </c>
      <c r="F2507" t="s">
        <v>13</v>
      </c>
      <c r="G2507" t="s">
        <v>14</v>
      </c>
      <c r="H2507" t="s">
        <v>8351</v>
      </c>
      <c r="I2507">
        <v>2010</v>
      </c>
      <c r="J2507">
        <v>4.9000000000000004</v>
      </c>
      <c r="K2507" t="s">
        <v>600</v>
      </c>
    </row>
    <row r="2508" spans="1:15" x14ac:dyDescent="0.3">
      <c r="A2508" t="s">
        <v>4253</v>
      </c>
      <c r="B2508">
        <v>105</v>
      </c>
      <c r="C2508">
        <v>21160089</v>
      </c>
      <c r="D2508" t="s">
        <v>4254</v>
      </c>
      <c r="E2508" t="s">
        <v>10847</v>
      </c>
      <c r="F2508" t="s">
        <v>13</v>
      </c>
      <c r="G2508" t="s">
        <v>14</v>
      </c>
      <c r="H2508" t="s">
        <v>8351</v>
      </c>
      <c r="I2508">
        <v>2006</v>
      </c>
      <c r="J2508">
        <v>6</v>
      </c>
      <c r="K2508" t="s">
        <v>600</v>
      </c>
      <c r="L2508" t="s">
        <v>8356</v>
      </c>
      <c r="M2508" t="s">
        <v>1224</v>
      </c>
      <c r="N2508" t="s">
        <v>4189</v>
      </c>
      <c r="O2508" t="s">
        <v>6856</v>
      </c>
    </row>
    <row r="2509" spans="1:15" x14ac:dyDescent="0.3">
      <c r="A2509" t="s">
        <v>4256</v>
      </c>
      <c r="B2509">
        <v>112</v>
      </c>
      <c r="C2509">
        <v>64998368</v>
      </c>
      <c r="D2509" t="s">
        <v>2316</v>
      </c>
      <c r="E2509" t="s">
        <v>10848</v>
      </c>
      <c r="F2509" t="s">
        <v>13</v>
      </c>
      <c r="G2509" t="s">
        <v>14</v>
      </c>
      <c r="H2509">
        <v>17000000</v>
      </c>
      <c r="I2509">
        <v>2012</v>
      </c>
      <c r="J2509">
        <v>7.2</v>
      </c>
      <c r="K2509" t="s">
        <v>600</v>
      </c>
      <c r="L2509" t="s">
        <v>4189</v>
      </c>
      <c r="M2509" t="s">
        <v>6856</v>
      </c>
    </row>
    <row r="2510" spans="1:15" x14ac:dyDescent="0.3">
      <c r="A2510" t="s">
        <v>2590</v>
      </c>
      <c r="B2510">
        <v>108</v>
      </c>
      <c r="C2510">
        <v>19693891</v>
      </c>
      <c r="D2510" t="s">
        <v>1601</v>
      </c>
      <c r="E2510" t="s">
        <v>10849</v>
      </c>
      <c r="F2510" t="s">
        <v>13</v>
      </c>
      <c r="G2510" t="s">
        <v>14</v>
      </c>
      <c r="H2510">
        <v>34000000</v>
      </c>
      <c r="I2510">
        <v>2001</v>
      </c>
      <c r="J2510">
        <v>4.9000000000000004</v>
      </c>
      <c r="K2510" t="s">
        <v>600</v>
      </c>
      <c r="L2510" t="s">
        <v>1224</v>
      </c>
      <c r="M2510" t="s">
        <v>6856</v>
      </c>
      <c r="N2510" t="s">
        <v>8359</v>
      </c>
    </row>
    <row r="2511" spans="1:15" x14ac:dyDescent="0.3">
      <c r="A2511" t="s">
        <v>32</v>
      </c>
      <c r="B2511">
        <v>121</v>
      </c>
      <c r="C2511">
        <v>16311763</v>
      </c>
      <c r="D2511" t="s">
        <v>773</v>
      </c>
      <c r="E2511" t="s">
        <v>10850</v>
      </c>
      <c r="F2511" t="s">
        <v>13</v>
      </c>
      <c r="G2511" t="s">
        <v>21</v>
      </c>
      <c r="H2511">
        <v>17000000</v>
      </c>
      <c r="I2511">
        <v>1998</v>
      </c>
      <c r="J2511">
        <v>7.5</v>
      </c>
      <c r="K2511" t="s">
        <v>8356</v>
      </c>
      <c r="L2511" t="s">
        <v>1224</v>
      </c>
      <c r="M2511" t="s">
        <v>3630</v>
      </c>
    </row>
    <row r="2512" spans="1:15" x14ac:dyDescent="0.3">
      <c r="A2512" t="s">
        <v>4260</v>
      </c>
      <c r="B2512">
        <v>89</v>
      </c>
      <c r="C2512">
        <v>12693621</v>
      </c>
      <c r="D2512" t="s">
        <v>1086</v>
      </c>
      <c r="E2512" t="s">
        <v>10851</v>
      </c>
      <c r="F2512" t="s">
        <v>13</v>
      </c>
      <c r="G2512" t="s">
        <v>14</v>
      </c>
      <c r="H2512">
        <v>17000000</v>
      </c>
      <c r="I2512">
        <v>2002</v>
      </c>
      <c r="J2512">
        <v>4.8</v>
      </c>
      <c r="K2512" t="s">
        <v>2271</v>
      </c>
      <c r="L2512" t="s">
        <v>8357</v>
      </c>
      <c r="M2512" t="s">
        <v>3630</v>
      </c>
    </row>
    <row r="2513" spans="1:15" x14ac:dyDescent="0.3">
      <c r="A2513" t="s">
        <v>4262</v>
      </c>
      <c r="B2513">
        <v>89</v>
      </c>
      <c r="C2513">
        <v>15655665</v>
      </c>
      <c r="D2513" t="s">
        <v>606</v>
      </c>
      <c r="E2513" t="s">
        <v>10852</v>
      </c>
      <c r="F2513" t="s">
        <v>13</v>
      </c>
      <c r="G2513" t="s">
        <v>14</v>
      </c>
      <c r="H2513">
        <v>4000000</v>
      </c>
      <c r="I2513">
        <v>2006</v>
      </c>
      <c r="J2513">
        <v>3.1</v>
      </c>
      <c r="K2513" t="s">
        <v>600</v>
      </c>
      <c r="L2513" t="s">
        <v>6856</v>
      </c>
    </row>
    <row r="2514" spans="1:15" x14ac:dyDescent="0.3">
      <c r="A2514" t="s">
        <v>4264</v>
      </c>
      <c r="B2514">
        <v>73</v>
      </c>
      <c r="C2514">
        <v>11634458</v>
      </c>
      <c r="D2514" t="s">
        <v>4265</v>
      </c>
      <c r="E2514" t="s">
        <v>10853</v>
      </c>
      <c r="F2514" t="s">
        <v>13</v>
      </c>
      <c r="G2514" t="s">
        <v>14</v>
      </c>
      <c r="H2514">
        <v>17000000</v>
      </c>
      <c r="I2514">
        <v>1999</v>
      </c>
      <c r="J2514">
        <v>5.8</v>
      </c>
      <c r="K2514" t="s">
        <v>340</v>
      </c>
      <c r="L2514" t="s">
        <v>600</v>
      </c>
      <c r="M2514" t="s">
        <v>6304</v>
      </c>
      <c r="N2514" t="s">
        <v>455</v>
      </c>
      <c r="O2514" t="s">
        <v>6060</v>
      </c>
    </row>
    <row r="2515" spans="1:15" x14ac:dyDescent="0.3">
      <c r="A2515" t="s">
        <v>1110</v>
      </c>
      <c r="B2515">
        <v>132</v>
      </c>
      <c r="C2515">
        <v>27154426</v>
      </c>
      <c r="D2515" t="s">
        <v>773</v>
      </c>
      <c r="E2515" t="s">
        <v>10854</v>
      </c>
      <c r="F2515" t="s">
        <v>13</v>
      </c>
      <c r="G2515" t="s">
        <v>14</v>
      </c>
      <c r="H2515">
        <v>17000000</v>
      </c>
      <c r="I2515">
        <v>2009</v>
      </c>
      <c r="J2515">
        <v>6.7</v>
      </c>
      <c r="K2515" t="s">
        <v>8356</v>
      </c>
      <c r="L2515" t="s">
        <v>1224</v>
      </c>
      <c r="M2515" t="s">
        <v>3630</v>
      </c>
    </row>
    <row r="2516" spans="1:15" x14ac:dyDescent="0.3">
      <c r="A2516" t="s">
        <v>4268</v>
      </c>
      <c r="B2516">
        <v>154</v>
      </c>
      <c r="C2516" t="s">
        <v>8351</v>
      </c>
      <c r="D2516" t="s">
        <v>392</v>
      </c>
      <c r="E2516" t="s">
        <v>10855</v>
      </c>
      <c r="F2516" t="s">
        <v>13</v>
      </c>
      <c r="G2516" t="s">
        <v>14</v>
      </c>
      <c r="H2516">
        <v>9000000</v>
      </c>
      <c r="I2516">
        <v>1963</v>
      </c>
      <c r="J2516">
        <v>6.8</v>
      </c>
      <c r="K2516" t="s">
        <v>476</v>
      </c>
      <c r="L2516" t="s">
        <v>340</v>
      </c>
      <c r="M2516" t="s">
        <v>1224</v>
      </c>
      <c r="N2516" t="s">
        <v>7881</v>
      </c>
      <c r="O2516" t="s">
        <v>8358</v>
      </c>
    </row>
    <row r="2517" spans="1:15" x14ac:dyDescent="0.3">
      <c r="A2517" t="s">
        <v>4270</v>
      </c>
      <c r="B2517">
        <v>96</v>
      </c>
      <c r="C2517">
        <v>54239856</v>
      </c>
      <c r="D2517" t="s">
        <v>2271</v>
      </c>
      <c r="E2517" t="s">
        <v>10856</v>
      </c>
      <c r="F2517" t="s">
        <v>13</v>
      </c>
      <c r="G2517" t="s">
        <v>14</v>
      </c>
      <c r="H2517">
        <v>17000000</v>
      </c>
      <c r="I2517">
        <v>2013</v>
      </c>
      <c r="J2517">
        <v>6.5</v>
      </c>
      <c r="K2517" t="s">
        <v>2271</v>
      </c>
    </row>
    <row r="2518" spans="1:15" x14ac:dyDescent="0.3">
      <c r="A2518" t="s">
        <v>1512</v>
      </c>
      <c r="B2518">
        <v>98</v>
      </c>
      <c r="C2518">
        <v>8662318</v>
      </c>
      <c r="D2518" t="s">
        <v>606</v>
      </c>
      <c r="E2518" t="s">
        <v>10857</v>
      </c>
      <c r="F2518" t="s">
        <v>13</v>
      </c>
      <c r="G2518" t="s">
        <v>14</v>
      </c>
      <c r="H2518">
        <v>17000000</v>
      </c>
      <c r="I2518">
        <v>2009</v>
      </c>
      <c r="J2518">
        <v>5.9</v>
      </c>
      <c r="K2518" t="s">
        <v>600</v>
      </c>
      <c r="L2518" t="s">
        <v>6856</v>
      </c>
    </row>
    <row r="2519" spans="1:15" x14ac:dyDescent="0.3">
      <c r="A2519" t="s">
        <v>629</v>
      </c>
      <c r="B2519">
        <v>107</v>
      </c>
      <c r="C2519">
        <v>7156725</v>
      </c>
      <c r="D2519" t="s">
        <v>2276</v>
      </c>
      <c r="E2519" t="s">
        <v>10858</v>
      </c>
      <c r="F2519" t="s">
        <v>13</v>
      </c>
      <c r="G2519" t="s">
        <v>14</v>
      </c>
      <c r="H2519">
        <v>19000000</v>
      </c>
      <c r="I2519">
        <v>2006</v>
      </c>
      <c r="J2519">
        <v>5.5</v>
      </c>
      <c r="K2519" t="s">
        <v>600</v>
      </c>
      <c r="L2519" t="s">
        <v>4189</v>
      </c>
    </row>
    <row r="2520" spans="1:15" x14ac:dyDescent="0.3">
      <c r="A2520" t="s">
        <v>4274</v>
      </c>
      <c r="B2520">
        <v>134</v>
      </c>
      <c r="C2520">
        <v>15681020</v>
      </c>
      <c r="D2520" t="s">
        <v>2697</v>
      </c>
      <c r="E2520" t="s">
        <v>10859</v>
      </c>
      <c r="F2520" t="s">
        <v>13</v>
      </c>
      <c r="G2520" t="s">
        <v>21</v>
      </c>
      <c r="H2520">
        <v>17000000</v>
      </c>
      <c r="I2520">
        <v>1987</v>
      </c>
      <c r="J2520">
        <v>3.6</v>
      </c>
      <c r="K2520" t="s">
        <v>476</v>
      </c>
      <c r="L2520" t="s">
        <v>340</v>
      </c>
      <c r="M2520" t="s">
        <v>6304</v>
      </c>
      <c r="N2520" t="s">
        <v>4295</v>
      </c>
    </row>
    <row r="2521" spans="1:15" x14ac:dyDescent="0.3">
      <c r="A2521" t="s">
        <v>4276</v>
      </c>
      <c r="B2521">
        <v>94</v>
      </c>
      <c r="C2521">
        <v>7070459</v>
      </c>
      <c r="D2521" t="s">
        <v>1224</v>
      </c>
      <c r="E2521" t="s">
        <v>10860</v>
      </c>
      <c r="F2521" t="s">
        <v>13</v>
      </c>
      <c r="G2521" t="s">
        <v>100</v>
      </c>
      <c r="H2521" t="s">
        <v>8351</v>
      </c>
      <c r="I2521">
        <v>2007</v>
      </c>
      <c r="J2521">
        <v>3.3</v>
      </c>
      <c r="K2521" t="s">
        <v>1224</v>
      </c>
    </row>
    <row r="2522" spans="1:15" x14ac:dyDescent="0.3">
      <c r="A2522" t="s">
        <v>4278</v>
      </c>
      <c r="B2522">
        <v>122</v>
      </c>
      <c r="C2522">
        <v>6855137</v>
      </c>
      <c r="D2522" t="s">
        <v>163</v>
      </c>
      <c r="E2522" t="s">
        <v>10861</v>
      </c>
      <c r="F2522" t="s">
        <v>13</v>
      </c>
      <c r="G2522" t="s">
        <v>275</v>
      </c>
      <c r="H2522">
        <v>17000000</v>
      </c>
      <c r="I2522">
        <v>2006</v>
      </c>
      <c r="J2522">
        <v>7.4</v>
      </c>
      <c r="K2522" t="s">
        <v>476</v>
      </c>
      <c r="L2522" t="s">
        <v>8356</v>
      </c>
      <c r="M2522" t="s">
        <v>1224</v>
      </c>
      <c r="N2522" t="s">
        <v>3630</v>
      </c>
    </row>
    <row r="2523" spans="1:15" x14ac:dyDescent="0.3">
      <c r="A2523" t="s">
        <v>4280</v>
      </c>
      <c r="B2523">
        <v>128</v>
      </c>
      <c r="C2523">
        <v>2694071</v>
      </c>
      <c r="D2523" t="s">
        <v>2453</v>
      </c>
      <c r="E2523" t="s">
        <v>10862</v>
      </c>
      <c r="F2523" t="s">
        <v>13</v>
      </c>
      <c r="G2523" t="s">
        <v>14</v>
      </c>
      <c r="H2523" t="s">
        <v>8351</v>
      </c>
      <c r="I2523">
        <v>2004</v>
      </c>
      <c r="J2523">
        <v>6.7</v>
      </c>
      <c r="K2523" t="s">
        <v>4657</v>
      </c>
      <c r="L2523" t="s">
        <v>1224</v>
      </c>
      <c r="M2523" t="s">
        <v>6856</v>
      </c>
      <c r="N2523" t="s">
        <v>8359</v>
      </c>
    </row>
    <row r="2524" spans="1:15" x14ac:dyDescent="0.3">
      <c r="A2524" t="s">
        <v>4282</v>
      </c>
      <c r="B2524">
        <v>97</v>
      </c>
      <c r="C2524">
        <v>2315683</v>
      </c>
      <c r="D2524" t="s">
        <v>4283</v>
      </c>
      <c r="E2524" t="s">
        <v>10863</v>
      </c>
      <c r="F2524" t="s">
        <v>13</v>
      </c>
      <c r="G2524" t="s">
        <v>21</v>
      </c>
      <c r="H2524">
        <v>17000000</v>
      </c>
      <c r="I2524">
        <v>1986</v>
      </c>
      <c r="J2524">
        <v>3</v>
      </c>
      <c r="K2524" t="s">
        <v>340</v>
      </c>
      <c r="L2524" t="s">
        <v>8356</v>
      </c>
      <c r="M2524" t="s">
        <v>1224</v>
      </c>
      <c r="N2524" t="s">
        <v>6856</v>
      </c>
    </row>
    <row r="2525" spans="1:15" x14ac:dyDescent="0.3">
      <c r="A2525" t="s">
        <v>866</v>
      </c>
      <c r="B2525">
        <v>110</v>
      </c>
      <c r="C2525">
        <v>39825798</v>
      </c>
      <c r="D2525" t="s">
        <v>1178</v>
      </c>
      <c r="E2525" t="s">
        <v>10864</v>
      </c>
      <c r="F2525" t="s">
        <v>13</v>
      </c>
      <c r="G2525" t="s">
        <v>14</v>
      </c>
      <c r="H2525">
        <v>16000000</v>
      </c>
      <c r="I2525">
        <v>2006</v>
      </c>
      <c r="J2525">
        <v>7.6</v>
      </c>
      <c r="K2525" t="s">
        <v>1224</v>
      </c>
      <c r="L2525" t="s">
        <v>8357</v>
      </c>
      <c r="M2525" t="s">
        <v>6856</v>
      </c>
      <c r="N2525" t="s">
        <v>3630</v>
      </c>
    </row>
    <row r="2526" spans="1:15" x14ac:dyDescent="0.3">
      <c r="A2526" t="s">
        <v>4286</v>
      </c>
      <c r="B2526">
        <v>102</v>
      </c>
      <c r="C2526">
        <v>2000000</v>
      </c>
      <c r="D2526" t="s">
        <v>3013</v>
      </c>
      <c r="E2526" t="s">
        <v>10865</v>
      </c>
      <c r="F2526" t="s">
        <v>13</v>
      </c>
      <c r="G2526" t="s">
        <v>14</v>
      </c>
      <c r="H2526">
        <v>17000000</v>
      </c>
      <c r="I2526">
        <v>1981</v>
      </c>
      <c r="J2526">
        <v>6.4</v>
      </c>
      <c r="K2526" t="s">
        <v>340</v>
      </c>
      <c r="L2526" t="s">
        <v>2271</v>
      </c>
      <c r="M2526" t="s">
        <v>3630</v>
      </c>
    </row>
    <row r="2527" spans="1:15" x14ac:dyDescent="0.3">
      <c r="A2527" t="s">
        <v>475</v>
      </c>
      <c r="B2527">
        <v>98</v>
      </c>
      <c r="C2527">
        <v>1569918</v>
      </c>
      <c r="D2527" t="s">
        <v>2023</v>
      </c>
      <c r="E2527" t="s">
        <v>10866</v>
      </c>
      <c r="F2527" t="s">
        <v>13</v>
      </c>
      <c r="G2527" t="s">
        <v>2805</v>
      </c>
      <c r="H2527">
        <v>17000000</v>
      </c>
      <c r="I2527">
        <v>2003</v>
      </c>
      <c r="J2527">
        <v>6.9</v>
      </c>
      <c r="K2527" t="s">
        <v>4657</v>
      </c>
      <c r="L2527" t="s">
        <v>8356</v>
      </c>
      <c r="M2527" t="s">
        <v>1224</v>
      </c>
      <c r="N2527" t="s">
        <v>3630</v>
      </c>
    </row>
    <row r="2528" spans="1:15" x14ac:dyDescent="0.3">
      <c r="A2528" t="s">
        <v>1027</v>
      </c>
      <c r="B2528">
        <v>120</v>
      </c>
      <c r="C2528">
        <v>106869</v>
      </c>
      <c r="D2528" t="s">
        <v>1877</v>
      </c>
      <c r="E2528" t="s">
        <v>10867</v>
      </c>
      <c r="F2528" t="s">
        <v>13</v>
      </c>
      <c r="G2528" t="s">
        <v>525</v>
      </c>
      <c r="H2528">
        <v>17000000</v>
      </c>
      <c r="I2528">
        <v>2014</v>
      </c>
      <c r="J2528">
        <v>6.6</v>
      </c>
      <c r="K2528" t="s">
        <v>8356</v>
      </c>
      <c r="L2528" t="s">
        <v>1224</v>
      </c>
      <c r="M2528" t="s">
        <v>6856</v>
      </c>
      <c r="N2528" t="s">
        <v>3630</v>
      </c>
    </row>
    <row r="2529" spans="1:14" x14ac:dyDescent="0.3">
      <c r="A2529" t="s">
        <v>3430</v>
      </c>
      <c r="B2529">
        <v>160</v>
      </c>
      <c r="C2529">
        <v>273420</v>
      </c>
      <c r="D2529" t="s">
        <v>4290</v>
      </c>
      <c r="E2529" t="s">
        <v>10868</v>
      </c>
      <c r="F2529" t="s">
        <v>13</v>
      </c>
      <c r="G2529" t="s">
        <v>525</v>
      </c>
      <c r="H2529">
        <v>17000000</v>
      </c>
      <c r="I2529">
        <v>2006</v>
      </c>
      <c r="J2529">
        <v>5.5</v>
      </c>
      <c r="K2529" t="s">
        <v>600</v>
      </c>
      <c r="L2529" t="s">
        <v>8357</v>
      </c>
      <c r="M2529" t="s">
        <v>4295</v>
      </c>
      <c r="N2529" t="s">
        <v>3630</v>
      </c>
    </row>
    <row r="2530" spans="1:14" x14ac:dyDescent="0.3">
      <c r="A2530" t="s">
        <v>4292</v>
      </c>
      <c r="B2530">
        <v>80</v>
      </c>
      <c r="C2530" t="s">
        <v>8351</v>
      </c>
      <c r="D2530" t="s">
        <v>225</v>
      </c>
      <c r="E2530" t="s">
        <v>10869</v>
      </c>
      <c r="F2530" t="s">
        <v>524</v>
      </c>
      <c r="G2530" t="s">
        <v>525</v>
      </c>
      <c r="H2530">
        <v>11000000</v>
      </c>
      <c r="I2530">
        <v>2008</v>
      </c>
      <c r="J2530">
        <v>6.6</v>
      </c>
      <c r="K2530" t="s">
        <v>340</v>
      </c>
      <c r="L2530" t="s">
        <v>4022</v>
      </c>
      <c r="M2530" t="s">
        <v>6304</v>
      </c>
      <c r="N2530" t="s">
        <v>455</v>
      </c>
    </row>
    <row r="2531" spans="1:14" x14ac:dyDescent="0.3">
      <c r="A2531" t="s">
        <v>4294</v>
      </c>
      <c r="B2531">
        <v>91</v>
      </c>
      <c r="C2531" t="s">
        <v>8351</v>
      </c>
      <c r="D2531" t="s">
        <v>4295</v>
      </c>
      <c r="E2531" t="s">
        <v>10870</v>
      </c>
      <c r="F2531" t="s">
        <v>13</v>
      </c>
      <c r="G2531" t="s">
        <v>14</v>
      </c>
      <c r="H2531">
        <v>17000000</v>
      </c>
      <c r="I2531">
        <v>1977</v>
      </c>
      <c r="J2531">
        <v>5.2</v>
      </c>
      <c r="K2531" t="s">
        <v>4295</v>
      </c>
    </row>
    <row r="2532" spans="1:14" x14ac:dyDescent="0.3">
      <c r="A2532" t="s">
        <v>4297</v>
      </c>
      <c r="B2532">
        <v>83</v>
      </c>
      <c r="C2532">
        <v>4930798</v>
      </c>
      <c r="D2532" t="s">
        <v>1970</v>
      </c>
      <c r="E2532" t="s">
        <v>10871</v>
      </c>
      <c r="F2532" t="s">
        <v>13</v>
      </c>
      <c r="G2532" t="s">
        <v>14</v>
      </c>
      <c r="H2532">
        <v>17000000</v>
      </c>
      <c r="I2532">
        <v>2012</v>
      </c>
      <c r="J2532">
        <v>4.0999999999999996</v>
      </c>
      <c r="K2532" t="s">
        <v>2271</v>
      </c>
      <c r="L2532" t="s">
        <v>3630</v>
      </c>
    </row>
    <row r="2533" spans="1:14" x14ac:dyDescent="0.3">
      <c r="A2533" t="s">
        <v>4299</v>
      </c>
      <c r="B2533">
        <v>102</v>
      </c>
      <c r="C2533">
        <v>59847242</v>
      </c>
      <c r="D2533" t="s">
        <v>3194</v>
      </c>
      <c r="E2533" t="s">
        <v>10872</v>
      </c>
      <c r="F2533" t="s">
        <v>13</v>
      </c>
      <c r="G2533" t="s">
        <v>14</v>
      </c>
      <c r="H2533">
        <v>16500000</v>
      </c>
      <c r="I2533">
        <v>1991</v>
      </c>
      <c r="J2533">
        <v>6.8</v>
      </c>
      <c r="K2533" t="s">
        <v>600</v>
      </c>
      <c r="L2533" t="s">
        <v>1224</v>
      </c>
      <c r="M2533" t="s">
        <v>6304</v>
      </c>
      <c r="N2533" t="s">
        <v>6856</v>
      </c>
    </row>
    <row r="2534" spans="1:14" x14ac:dyDescent="0.3">
      <c r="A2534" t="s">
        <v>4301</v>
      </c>
      <c r="B2534">
        <v>122</v>
      </c>
      <c r="C2534">
        <v>220914</v>
      </c>
      <c r="D2534" t="s">
        <v>2248</v>
      </c>
      <c r="E2534" t="s">
        <v>10873</v>
      </c>
      <c r="F2534" t="s">
        <v>13</v>
      </c>
      <c r="G2534" t="s">
        <v>14</v>
      </c>
      <c r="H2534">
        <v>16800000</v>
      </c>
      <c r="I2534">
        <v>2006</v>
      </c>
      <c r="J2534">
        <v>6.5</v>
      </c>
      <c r="K2534" t="s">
        <v>4657</v>
      </c>
      <c r="L2534" t="s">
        <v>1224</v>
      </c>
      <c r="M2534" t="s">
        <v>6856</v>
      </c>
    </row>
    <row r="2535" spans="1:14" x14ac:dyDescent="0.3">
      <c r="A2535" t="s">
        <v>866</v>
      </c>
      <c r="B2535">
        <v>110</v>
      </c>
      <c r="C2535">
        <v>39825798</v>
      </c>
      <c r="D2535" t="s">
        <v>1178</v>
      </c>
      <c r="E2535" t="s">
        <v>10864</v>
      </c>
      <c r="F2535" t="s">
        <v>13</v>
      </c>
      <c r="G2535" t="s">
        <v>14</v>
      </c>
      <c r="H2535">
        <v>16000000</v>
      </c>
      <c r="I2535">
        <v>2006</v>
      </c>
      <c r="J2535">
        <v>7.6</v>
      </c>
      <c r="K2535" t="s">
        <v>1224</v>
      </c>
      <c r="L2535" t="s">
        <v>8357</v>
      </c>
      <c r="M2535" t="s">
        <v>6856</v>
      </c>
      <c r="N2535" t="s">
        <v>3630</v>
      </c>
    </row>
    <row r="2536" spans="1:14" x14ac:dyDescent="0.3">
      <c r="A2536" t="s">
        <v>272</v>
      </c>
      <c r="B2536">
        <v>126</v>
      </c>
      <c r="C2536">
        <v>43848100</v>
      </c>
      <c r="D2536" t="s">
        <v>705</v>
      </c>
      <c r="E2536" t="s">
        <v>10874</v>
      </c>
      <c r="F2536" t="s">
        <v>13</v>
      </c>
      <c r="G2536" t="s">
        <v>14</v>
      </c>
      <c r="H2536">
        <v>15000000</v>
      </c>
      <c r="I2536">
        <v>1987</v>
      </c>
      <c r="J2536">
        <v>7.4</v>
      </c>
      <c r="K2536" t="s">
        <v>8356</v>
      </c>
      <c r="L2536" t="s">
        <v>1224</v>
      </c>
    </row>
    <row r="2537" spans="1:14" x14ac:dyDescent="0.3">
      <c r="A2537" t="s">
        <v>379</v>
      </c>
      <c r="B2537">
        <v>136</v>
      </c>
      <c r="C2537">
        <v>42700000</v>
      </c>
      <c r="D2537" t="s">
        <v>80</v>
      </c>
      <c r="E2537" t="s">
        <v>10875</v>
      </c>
      <c r="F2537" t="s">
        <v>13</v>
      </c>
      <c r="G2537" t="s">
        <v>14</v>
      </c>
      <c r="H2537">
        <v>16500000</v>
      </c>
      <c r="I2537">
        <v>1995</v>
      </c>
      <c r="J2537">
        <v>7.7</v>
      </c>
      <c r="K2537" t="s">
        <v>1224</v>
      </c>
      <c r="L2537" t="s">
        <v>6856</v>
      </c>
    </row>
    <row r="2538" spans="1:14" x14ac:dyDescent="0.3">
      <c r="A2538" t="s">
        <v>4305</v>
      </c>
      <c r="B2538">
        <v>120</v>
      </c>
      <c r="C2538">
        <v>18663911</v>
      </c>
      <c r="D2538" t="s">
        <v>2248</v>
      </c>
      <c r="E2538" t="s">
        <v>10876</v>
      </c>
      <c r="F2538" t="s">
        <v>13</v>
      </c>
      <c r="G2538" t="s">
        <v>21</v>
      </c>
      <c r="H2538">
        <v>16500000</v>
      </c>
      <c r="I2538">
        <v>2007</v>
      </c>
      <c r="J2538">
        <v>7.1</v>
      </c>
      <c r="K2538" t="s">
        <v>4657</v>
      </c>
      <c r="L2538" t="s">
        <v>1224</v>
      </c>
      <c r="M2538" t="s">
        <v>6856</v>
      </c>
    </row>
    <row r="2539" spans="1:14" x14ac:dyDescent="0.3">
      <c r="A2539" t="s">
        <v>4307</v>
      </c>
      <c r="B2539">
        <v>108</v>
      </c>
      <c r="C2539">
        <v>11702090</v>
      </c>
      <c r="D2539" t="s">
        <v>606</v>
      </c>
      <c r="E2539" t="s">
        <v>10877</v>
      </c>
      <c r="F2539" t="s">
        <v>13</v>
      </c>
      <c r="G2539" t="s">
        <v>14</v>
      </c>
      <c r="H2539">
        <v>16500000</v>
      </c>
      <c r="I2539">
        <v>2007</v>
      </c>
      <c r="J2539">
        <v>6.3</v>
      </c>
      <c r="K2539" t="s">
        <v>600</v>
      </c>
      <c r="L2539" t="s">
        <v>6856</v>
      </c>
    </row>
    <row r="2540" spans="1:14" x14ac:dyDescent="0.3">
      <c r="A2540" t="s">
        <v>4309</v>
      </c>
      <c r="B2540">
        <v>126</v>
      </c>
      <c r="C2540">
        <v>13005485</v>
      </c>
      <c r="D2540" t="s">
        <v>1224</v>
      </c>
      <c r="E2540" t="s">
        <v>10878</v>
      </c>
      <c r="F2540" t="s">
        <v>13</v>
      </c>
      <c r="G2540" t="s">
        <v>14</v>
      </c>
      <c r="H2540">
        <v>15000000</v>
      </c>
      <c r="I2540">
        <v>2003</v>
      </c>
      <c r="J2540">
        <v>7.6</v>
      </c>
      <c r="K2540" t="s">
        <v>1224</v>
      </c>
    </row>
    <row r="2541" spans="1:14" x14ac:dyDescent="0.3">
      <c r="A2541" t="s">
        <v>391</v>
      </c>
      <c r="B2541">
        <v>128</v>
      </c>
      <c r="C2541">
        <v>95860116</v>
      </c>
      <c r="D2541" t="s">
        <v>912</v>
      </c>
      <c r="E2541" t="s">
        <v>10879</v>
      </c>
      <c r="F2541" t="s">
        <v>13</v>
      </c>
      <c r="G2541" t="s">
        <v>14</v>
      </c>
      <c r="H2541">
        <v>16400000</v>
      </c>
      <c r="I2541">
        <v>1989</v>
      </c>
      <c r="J2541">
        <v>8</v>
      </c>
      <c r="K2541" t="s">
        <v>600</v>
      </c>
      <c r="L2541" t="s">
        <v>1224</v>
      </c>
    </row>
    <row r="2542" spans="1:14" x14ac:dyDescent="0.3">
      <c r="A2542" t="s">
        <v>4312</v>
      </c>
      <c r="B2542">
        <v>113</v>
      </c>
      <c r="C2542">
        <v>127175354</v>
      </c>
      <c r="D2542" t="s">
        <v>600</v>
      </c>
      <c r="E2542" t="s">
        <v>10880</v>
      </c>
      <c r="F2542" t="s">
        <v>13</v>
      </c>
      <c r="G2542" t="s">
        <v>14</v>
      </c>
      <c r="H2542">
        <v>16000000</v>
      </c>
      <c r="I2542">
        <v>1994</v>
      </c>
      <c r="J2542">
        <v>7.3</v>
      </c>
      <c r="K2542" t="s">
        <v>600</v>
      </c>
    </row>
    <row r="2543" spans="1:14" x14ac:dyDescent="0.3">
      <c r="A2543" t="s">
        <v>1391</v>
      </c>
      <c r="B2543">
        <v>89</v>
      </c>
      <c r="C2543">
        <v>92823600</v>
      </c>
      <c r="D2543" t="s">
        <v>507</v>
      </c>
      <c r="E2543" t="s">
        <v>10881</v>
      </c>
      <c r="F2543" t="s">
        <v>13</v>
      </c>
      <c r="G2543" t="s">
        <v>14</v>
      </c>
      <c r="H2543">
        <v>16000000</v>
      </c>
      <c r="I2543">
        <v>1989</v>
      </c>
      <c r="J2543">
        <v>7.6</v>
      </c>
      <c r="K2543" t="s">
        <v>600</v>
      </c>
      <c r="L2543" t="s">
        <v>1224</v>
      </c>
      <c r="M2543" t="s">
        <v>6856</v>
      </c>
    </row>
    <row r="2544" spans="1:14" x14ac:dyDescent="0.3">
      <c r="A2544" t="s">
        <v>3546</v>
      </c>
      <c r="B2544">
        <v>129</v>
      </c>
      <c r="C2544">
        <v>54000000</v>
      </c>
      <c r="D2544" t="s">
        <v>1224</v>
      </c>
      <c r="E2544" t="s">
        <v>10882</v>
      </c>
      <c r="F2544" t="s">
        <v>13</v>
      </c>
      <c r="G2544" t="s">
        <v>14</v>
      </c>
      <c r="H2544">
        <v>16000000</v>
      </c>
      <c r="I2544">
        <v>1982</v>
      </c>
      <c r="J2544">
        <v>7.8</v>
      </c>
      <c r="K2544" t="s">
        <v>1224</v>
      </c>
    </row>
    <row r="2545" spans="1:15" x14ac:dyDescent="0.3">
      <c r="A2545" t="s">
        <v>917</v>
      </c>
      <c r="B2545">
        <v>94</v>
      </c>
      <c r="C2545">
        <v>68525609</v>
      </c>
      <c r="D2545" t="s">
        <v>600</v>
      </c>
      <c r="E2545" t="s">
        <v>10883</v>
      </c>
      <c r="F2545" t="s">
        <v>13</v>
      </c>
      <c r="G2545" t="s">
        <v>14</v>
      </c>
      <c r="H2545">
        <v>15600000</v>
      </c>
      <c r="I2545">
        <v>2000</v>
      </c>
      <c r="J2545">
        <v>6.5</v>
      </c>
      <c r="K2545" t="s">
        <v>600</v>
      </c>
    </row>
    <row r="2546" spans="1:15" x14ac:dyDescent="0.3">
      <c r="A2546" t="s">
        <v>1461</v>
      </c>
      <c r="B2546">
        <v>106</v>
      </c>
      <c r="C2546">
        <v>52885587</v>
      </c>
      <c r="D2546" t="s">
        <v>1601</v>
      </c>
      <c r="E2546" t="s">
        <v>10884</v>
      </c>
      <c r="F2546" t="s">
        <v>13</v>
      </c>
      <c r="G2546" t="s">
        <v>14</v>
      </c>
      <c r="H2546">
        <v>16000000</v>
      </c>
      <c r="I2546">
        <v>1999</v>
      </c>
      <c r="J2546">
        <v>6.4</v>
      </c>
      <c r="K2546" t="s">
        <v>600</v>
      </c>
      <c r="L2546" t="s">
        <v>1224</v>
      </c>
      <c r="M2546" t="s">
        <v>6856</v>
      </c>
      <c r="N2546" t="s">
        <v>8359</v>
      </c>
    </row>
    <row r="2547" spans="1:15" x14ac:dyDescent="0.3">
      <c r="A2547" t="s">
        <v>4318</v>
      </c>
      <c r="B2547">
        <v>100</v>
      </c>
      <c r="C2547">
        <v>44667095</v>
      </c>
      <c r="D2547" t="s">
        <v>507</v>
      </c>
      <c r="E2547" t="s">
        <v>10885</v>
      </c>
      <c r="F2547" t="s">
        <v>13</v>
      </c>
      <c r="G2547" t="s">
        <v>525</v>
      </c>
      <c r="H2547">
        <v>15000000</v>
      </c>
      <c r="I2547">
        <v>2011</v>
      </c>
      <c r="J2547">
        <v>8</v>
      </c>
      <c r="K2547" t="s">
        <v>600</v>
      </c>
      <c r="L2547" t="s">
        <v>1224</v>
      </c>
      <c r="M2547" t="s">
        <v>6856</v>
      </c>
    </row>
    <row r="2548" spans="1:15" x14ac:dyDescent="0.3">
      <c r="A2548" t="s">
        <v>1344</v>
      </c>
      <c r="B2548">
        <v>89</v>
      </c>
      <c r="C2548">
        <v>42638165</v>
      </c>
      <c r="D2548" t="s">
        <v>762</v>
      </c>
      <c r="E2548" t="s">
        <v>10886</v>
      </c>
      <c r="F2548" t="s">
        <v>13</v>
      </c>
      <c r="G2548" t="s">
        <v>14</v>
      </c>
      <c r="H2548">
        <v>16000000</v>
      </c>
      <c r="I2548">
        <v>2009</v>
      </c>
      <c r="J2548">
        <v>4.8</v>
      </c>
      <c r="K2548" t="s">
        <v>1224</v>
      </c>
      <c r="L2548" t="s">
        <v>455</v>
      </c>
      <c r="M2548" t="s">
        <v>2271</v>
      </c>
      <c r="N2548" t="s">
        <v>8357</v>
      </c>
      <c r="O2548" t="s">
        <v>3630</v>
      </c>
    </row>
    <row r="2549" spans="1:15" x14ac:dyDescent="0.3">
      <c r="A2549" t="s">
        <v>1910</v>
      </c>
      <c r="B2549">
        <v>94</v>
      </c>
      <c r="C2549">
        <v>45507053</v>
      </c>
      <c r="D2549" t="s">
        <v>3971</v>
      </c>
      <c r="E2549" t="s">
        <v>10887</v>
      </c>
      <c r="F2549" t="s">
        <v>13</v>
      </c>
      <c r="G2549" t="s">
        <v>14</v>
      </c>
      <c r="H2549">
        <v>16000000</v>
      </c>
      <c r="I2549">
        <v>2012</v>
      </c>
      <c r="J2549">
        <v>7.8</v>
      </c>
      <c r="K2549" t="s">
        <v>340</v>
      </c>
      <c r="L2549" t="s">
        <v>600</v>
      </c>
      <c r="M2549" t="s">
        <v>1224</v>
      </c>
      <c r="N2549" t="s">
        <v>6856</v>
      </c>
    </row>
    <row r="2550" spans="1:15" x14ac:dyDescent="0.3">
      <c r="A2550" t="s">
        <v>313</v>
      </c>
      <c r="B2550">
        <v>83</v>
      </c>
      <c r="C2550">
        <v>39511038</v>
      </c>
      <c r="D2550" t="s">
        <v>2271</v>
      </c>
      <c r="E2550" t="s">
        <v>10888</v>
      </c>
      <c r="F2550" t="s">
        <v>13</v>
      </c>
      <c r="G2550" t="s">
        <v>14</v>
      </c>
      <c r="H2550">
        <v>16000000</v>
      </c>
      <c r="I2550">
        <v>2006</v>
      </c>
      <c r="J2550">
        <v>5.9</v>
      </c>
      <c r="K2550" t="s">
        <v>2271</v>
      </c>
    </row>
    <row r="2551" spans="1:15" x14ac:dyDescent="0.3">
      <c r="A2551" t="s">
        <v>4323</v>
      </c>
      <c r="B2551">
        <v>111</v>
      </c>
      <c r="C2551">
        <v>6462576</v>
      </c>
      <c r="D2551" t="s">
        <v>1224</v>
      </c>
      <c r="E2551" t="s">
        <v>10889</v>
      </c>
      <c r="F2551" t="s">
        <v>13</v>
      </c>
      <c r="G2551" t="s">
        <v>14</v>
      </c>
      <c r="H2551">
        <v>18500000</v>
      </c>
      <c r="I2551">
        <v>2016</v>
      </c>
      <c r="J2551">
        <v>5.4</v>
      </c>
      <c r="K2551" t="s">
        <v>1224</v>
      </c>
    </row>
    <row r="2552" spans="1:15" x14ac:dyDescent="0.3">
      <c r="A2552" t="s">
        <v>4325</v>
      </c>
      <c r="B2552">
        <v>80</v>
      </c>
      <c r="C2552">
        <v>40363530</v>
      </c>
      <c r="D2552" t="s">
        <v>1095</v>
      </c>
      <c r="E2552" t="s">
        <v>10890</v>
      </c>
      <c r="F2552" t="s">
        <v>13</v>
      </c>
      <c r="G2552" t="s">
        <v>14</v>
      </c>
      <c r="H2552">
        <v>16000000</v>
      </c>
      <c r="I2552">
        <v>2002</v>
      </c>
      <c r="J2552">
        <v>3.3</v>
      </c>
      <c r="K2552" t="s">
        <v>600</v>
      </c>
      <c r="L2552" t="s">
        <v>6304</v>
      </c>
    </row>
    <row r="2553" spans="1:15" x14ac:dyDescent="0.3">
      <c r="A2553" t="s">
        <v>136</v>
      </c>
      <c r="B2553">
        <v>112</v>
      </c>
      <c r="C2553">
        <v>37623143</v>
      </c>
      <c r="D2553" t="s">
        <v>4327</v>
      </c>
      <c r="E2553" t="s">
        <v>10891</v>
      </c>
      <c r="F2553" t="s">
        <v>999</v>
      </c>
      <c r="G2553" t="s">
        <v>1284</v>
      </c>
      <c r="H2553">
        <v>13500000</v>
      </c>
      <c r="I2553">
        <v>2006</v>
      </c>
      <c r="J2553">
        <v>8.1999999999999993</v>
      </c>
      <c r="K2553" t="s">
        <v>1224</v>
      </c>
      <c r="L2553" t="s">
        <v>455</v>
      </c>
      <c r="M2553" t="s">
        <v>8358</v>
      </c>
    </row>
    <row r="2554" spans="1:15" x14ac:dyDescent="0.3">
      <c r="A2554" t="s">
        <v>8351</v>
      </c>
      <c r="B2554">
        <v>60</v>
      </c>
      <c r="C2554" t="s">
        <v>8351</v>
      </c>
      <c r="D2554" t="s">
        <v>1204</v>
      </c>
      <c r="E2554" t="s">
        <v>10892</v>
      </c>
      <c r="F2554" t="s">
        <v>13</v>
      </c>
      <c r="G2554" t="s">
        <v>14</v>
      </c>
      <c r="H2554" t="s">
        <v>8351</v>
      </c>
      <c r="I2554" t="s">
        <v>8351</v>
      </c>
      <c r="J2554">
        <v>6.6</v>
      </c>
      <c r="K2554" t="s">
        <v>1224</v>
      </c>
      <c r="L2554" t="s">
        <v>455</v>
      </c>
      <c r="M2554" t="s">
        <v>8357</v>
      </c>
      <c r="N2554" t="s">
        <v>3630</v>
      </c>
    </row>
    <row r="2555" spans="1:15" x14ac:dyDescent="0.3">
      <c r="A2555" t="s">
        <v>1773</v>
      </c>
      <c r="B2555">
        <v>94</v>
      </c>
      <c r="C2555">
        <v>33357476</v>
      </c>
      <c r="D2555" t="s">
        <v>4330</v>
      </c>
      <c r="E2555" t="s">
        <v>10893</v>
      </c>
      <c r="F2555" t="s">
        <v>13</v>
      </c>
      <c r="G2555" t="s">
        <v>14</v>
      </c>
      <c r="H2555">
        <v>35000000</v>
      </c>
      <c r="I2555">
        <v>2001</v>
      </c>
      <c r="J2555">
        <v>5.4</v>
      </c>
      <c r="K2555" t="s">
        <v>476</v>
      </c>
      <c r="L2555" t="s">
        <v>600</v>
      </c>
      <c r="M2555" t="s">
        <v>8356</v>
      </c>
      <c r="N2555" t="s">
        <v>6304</v>
      </c>
    </row>
    <row r="2556" spans="1:15" x14ac:dyDescent="0.3">
      <c r="A2556" t="s">
        <v>1057</v>
      </c>
      <c r="B2556">
        <v>130</v>
      </c>
      <c r="C2556">
        <v>28734552</v>
      </c>
      <c r="D2556" t="s">
        <v>1877</v>
      </c>
      <c r="E2556" t="s">
        <v>10894</v>
      </c>
      <c r="F2556" t="s">
        <v>13</v>
      </c>
      <c r="G2556" t="s">
        <v>14</v>
      </c>
      <c r="H2556">
        <v>16000000</v>
      </c>
      <c r="I2556">
        <v>2001</v>
      </c>
      <c r="J2556">
        <v>6.4</v>
      </c>
      <c r="K2556" t="s">
        <v>8356</v>
      </c>
      <c r="L2556" t="s">
        <v>1224</v>
      </c>
      <c r="M2556" t="s">
        <v>6856</v>
      </c>
      <c r="N2556" t="s">
        <v>3630</v>
      </c>
    </row>
    <row r="2557" spans="1:15" x14ac:dyDescent="0.3">
      <c r="A2557" t="s">
        <v>4333</v>
      </c>
      <c r="B2557">
        <v>91</v>
      </c>
      <c r="C2557">
        <v>37300107</v>
      </c>
      <c r="D2557" t="s">
        <v>1567</v>
      </c>
      <c r="E2557" t="s">
        <v>10895</v>
      </c>
      <c r="F2557" t="s">
        <v>13</v>
      </c>
      <c r="G2557" t="s">
        <v>14</v>
      </c>
      <c r="H2557">
        <v>16000000</v>
      </c>
      <c r="I2557">
        <v>2011</v>
      </c>
      <c r="J2557">
        <v>4.8</v>
      </c>
      <c r="K2557" t="s">
        <v>1224</v>
      </c>
      <c r="L2557" t="s">
        <v>2271</v>
      </c>
      <c r="M2557" t="s">
        <v>3630</v>
      </c>
    </row>
    <row r="2558" spans="1:15" x14ac:dyDescent="0.3">
      <c r="A2558" t="s">
        <v>2387</v>
      </c>
      <c r="B2558">
        <v>91</v>
      </c>
      <c r="C2558">
        <v>27087695</v>
      </c>
      <c r="D2558" t="s">
        <v>1911</v>
      </c>
      <c r="E2558" t="s">
        <v>10896</v>
      </c>
      <c r="F2558" t="s">
        <v>13</v>
      </c>
      <c r="G2558" t="s">
        <v>14</v>
      </c>
      <c r="H2558">
        <v>17700000</v>
      </c>
      <c r="I2558">
        <v>2001</v>
      </c>
      <c r="J2558">
        <v>5.9</v>
      </c>
      <c r="K2558" t="s">
        <v>340</v>
      </c>
      <c r="L2558" t="s">
        <v>600</v>
      </c>
      <c r="M2558" t="s">
        <v>1224</v>
      </c>
    </row>
    <row r="2559" spans="1:15" x14ac:dyDescent="0.3">
      <c r="A2559" t="s">
        <v>4336</v>
      </c>
      <c r="B2559">
        <v>110</v>
      </c>
      <c r="C2559">
        <v>30102717</v>
      </c>
      <c r="D2559" t="s">
        <v>1627</v>
      </c>
      <c r="E2559" t="s">
        <v>10897</v>
      </c>
      <c r="F2559" t="s">
        <v>13</v>
      </c>
      <c r="G2559" t="s">
        <v>14</v>
      </c>
      <c r="H2559">
        <v>15000000</v>
      </c>
      <c r="I2559">
        <v>1991</v>
      </c>
      <c r="J2559">
        <v>5.5</v>
      </c>
      <c r="K2559" t="s">
        <v>476</v>
      </c>
      <c r="L2559" t="s">
        <v>8356</v>
      </c>
    </row>
    <row r="2560" spans="1:15" x14ac:dyDescent="0.3">
      <c r="A2560" t="s">
        <v>887</v>
      </c>
      <c r="B2560">
        <v>121</v>
      </c>
      <c r="C2560">
        <v>23618786</v>
      </c>
      <c r="D2560" t="s">
        <v>4339</v>
      </c>
      <c r="E2560" t="s">
        <v>10898</v>
      </c>
      <c r="F2560" t="s">
        <v>13</v>
      </c>
      <c r="G2560" t="s">
        <v>21</v>
      </c>
      <c r="H2560">
        <v>8000000</v>
      </c>
      <c r="I2560">
        <v>2007</v>
      </c>
      <c r="J2560">
        <v>7.9</v>
      </c>
      <c r="K2560" t="s">
        <v>476</v>
      </c>
      <c r="L2560" t="s">
        <v>600</v>
      </c>
      <c r="M2560" t="s">
        <v>8357</v>
      </c>
    </row>
    <row r="2561" spans="1:15" x14ac:dyDescent="0.3">
      <c r="A2561" t="s">
        <v>4341</v>
      </c>
      <c r="B2561">
        <v>114</v>
      </c>
      <c r="C2561">
        <v>26896744</v>
      </c>
      <c r="D2561" t="s">
        <v>912</v>
      </c>
      <c r="E2561" t="s">
        <v>10899</v>
      </c>
      <c r="F2561" t="s">
        <v>13</v>
      </c>
      <c r="G2561" t="s">
        <v>14</v>
      </c>
      <c r="H2561">
        <v>16500000</v>
      </c>
      <c r="I2561">
        <v>2008</v>
      </c>
      <c r="J2561">
        <v>4.9000000000000004</v>
      </c>
      <c r="K2561" t="s">
        <v>600</v>
      </c>
      <c r="L2561" t="s">
        <v>1224</v>
      </c>
    </row>
    <row r="2562" spans="1:15" x14ac:dyDescent="0.3">
      <c r="A2562" t="s">
        <v>1428</v>
      </c>
      <c r="B2562">
        <v>96</v>
      </c>
      <c r="C2562">
        <v>23213577</v>
      </c>
      <c r="D2562" t="s">
        <v>80</v>
      </c>
      <c r="E2562" t="s">
        <v>10900</v>
      </c>
      <c r="F2562" t="s">
        <v>13</v>
      </c>
      <c r="G2562" t="s">
        <v>1284</v>
      </c>
      <c r="H2562">
        <v>15500000</v>
      </c>
      <c r="I2562">
        <v>2008</v>
      </c>
      <c r="J2562">
        <v>7.2</v>
      </c>
      <c r="K2562" t="s">
        <v>1224</v>
      </c>
      <c r="L2562" t="s">
        <v>6856</v>
      </c>
    </row>
    <row r="2563" spans="1:15" x14ac:dyDescent="0.3">
      <c r="A2563" t="s">
        <v>4344</v>
      </c>
      <c r="B2563">
        <v>270</v>
      </c>
      <c r="C2563" t="s">
        <v>8351</v>
      </c>
      <c r="D2563" t="s">
        <v>2256</v>
      </c>
      <c r="E2563" t="s">
        <v>10901</v>
      </c>
      <c r="F2563" t="s">
        <v>4346</v>
      </c>
      <c r="G2563" t="s">
        <v>4347</v>
      </c>
      <c r="H2563">
        <v>25000000</v>
      </c>
      <c r="I2563">
        <v>2007</v>
      </c>
      <c r="J2563">
        <v>6.6</v>
      </c>
      <c r="K2563" t="s">
        <v>476</v>
      </c>
      <c r="L2563" t="s">
        <v>340</v>
      </c>
      <c r="M2563" t="s">
        <v>1224</v>
      </c>
      <c r="N2563" t="s">
        <v>6856</v>
      </c>
      <c r="O2563" t="s">
        <v>8358</v>
      </c>
    </row>
    <row r="2564" spans="1:15" x14ac:dyDescent="0.3">
      <c r="A2564" t="s">
        <v>3748</v>
      </c>
      <c r="B2564">
        <v>100</v>
      </c>
      <c r="C2564">
        <v>55461307</v>
      </c>
      <c r="D2564" t="s">
        <v>600</v>
      </c>
      <c r="E2564" t="s">
        <v>10529</v>
      </c>
      <c r="F2564" t="s">
        <v>13</v>
      </c>
      <c r="G2564" t="s">
        <v>14</v>
      </c>
      <c r="H2564">
        <v>20000000</v>
      </c>
      <c r="I2564">
        <v>2016</v>
      </c>
      <c r="J2564">
        <v>6.7</v>
      </c>
      <c r="K2564" t="s">
        <v>600</v>
      </c>
    </row>
    <row r="2565" spans="1:15" x14ac:dyDescent="0.3">
      <c r="A2565" t="s">
        <v>4348</v>
      </c>
      <c r="B2565">
        <v>94</v>
      </c>
      <c r="C2565">
        <v>20627372</v>
      </c>
      <c r="D2565" t="s">
        <v>507</v>
      </c>
      <c r="E2565" t="s">
        <v>10902</v>
      </c>
      <c r="F2565" t="s">
        <v>13</v>
      </c>
      <c r="G2565" t="s">
        <v>14</v>
      </c>
      <c r="H2565">
        <v>16000000</v>
      </c>
      <c r="I2565">
        <v>2000</v>
      </c>
      <c r="J2565">
        <v>5.3</v>
      </c>
      <c r="K2565" t="s">
        <v>600</v>
      </c>
      <c r="L2565" t="s">
        <v>1224</v>
      </c>
      <c r="M2565" t="s">
        <v>6856</v>
      </c>
    </row>
    <row r="2566" spans="1:15" x14ac:dyDescent="0.3">
      <c r="A2566" t="s">
        <v>4350</v>
      </c>
      <c r="B2566">
        <v>109</v>
      </c>
      <c r="C2566">
        <v>16346122</v>
      </c>
      <c r="D2566" t="s">
        <v>1224</v>
      </c>
      <c r="E2566" t="s">
        <v>10903</v>
      </c>
      <c r="F2566" t="s">
        <v>13</v>
      </c>
      <c r="G2566" t="s">
        <v>14</v>
      </c>
      <c r="H2566">
        <v>16000000</v>
      </c>
      <c r="I2566">
        <v>2002</v>
      </c>
      <c r="J2566">
        <v>7.2</v>
      </c>
      <c r="K2566" t="s">
        <v>1224</v>
      </c>
    </row>
    <row r="2567" spans="1:15" x14ac:dyDescent="0.3">
      <c r="A2567" t="s">
        <v>1700</v>
      </c>
      <c r="B2567">
        <v>107</v>
      </c>
      <c r="C2567">
        <v>16204793</v>
      </c>
      <c r="D2567" t="s">
        <v>315</v>
      </c>
      <c r="E2567" t="s">
        <v>10904</v>
      </c>
      <c r="F2567" t="s">
        <v>13</v>
      </c>
      <c r="G2567" t="s">
        <v>14</v>
      </c>
      <c r="H2567">
        <v>16000000</v>
      </c>
      <c r="I2567">
        <v>2009</v>
      </c>
      <c r="J2567">
        <v>5.0999999999999996</v>
      </c>
      <c r="K2567" t="s">
        <v>600</v>
      </c>
      <c r="L2567" t="s">
        <v>455</v>
      </c>
      <c r="M2567" t="s">
        <v>2271</v>
      </c>
    </row>
    <row r="2568" spans="1:15" x14ac:dyDescent="0.3">
      <c r="A2568" t="s">
        <v>3912</v>
      </c>
      <c r="B2568">
        <v>96</v>
      </c>
      <c r="C2568">
        <v>15427192</v>
      </c>
      <c r="D2568" t="s">
        <v>4353</v>
      </c>
      <c r="E2568" t="s">
        <v>10905</v>
      </c>
      <c r="F2568" t="s">
        <v>13</v>
      </c>
      <c r="G2568" t="s">
        <v>14</v>
      </c>
      <c r="H2568">
        <v>16000000</v>
      </c>
      <c r="I2568">
        <v>2000</v>
      </c>
      <c r="J2568">
        <v>5.6</v>
      </c>
      <c r="K2568" t="s">
        <v>600</v>
      </c>
      <c r="L2568" t="s">
        <v>8356</v>
      </c>
      <c r="M2568" t="s">
        <v>8357</v>
      </c>
    </row>
    <row r="2569" spans="1:15" x14ac:dyDescent="0.3">
      <c r="A2569" t="s">
        <v>1428</v>
      </c>
      <c r="B2569">
        <v>88</v>
      </c>
      <c r="C2569">
        <v>14792779</v>
      </c>
      <c r="D2569" t="s">
        <v>600</v>
      </c>
      <c r="E2569" t="s">
        <v>10906</v>
      </c>
      <c r="F2569" t="s">
        <v>13</v>
      </c>
      <c r="G2569" t="s">
        <v>14</v>
      </c>
      <c r="H2569">
        <v>16000000</v>
      </c>
      <c r="I2569">
        <v>1987</v>
      </c>
      <c r="J2569">
        <v>7.6</v>
      </c>
      <c r="K2569" t="s">
        <v>600</v>
      </c>
    </row>
    <row r="2570" spans="1:15" x14ac:dyDescent="0.3">
      <c r="A2570" t="s">
        <v>4096</v>
      </c>
      <c r="B2570">
        <v>110</v>
      </c>
      <c r="C2570">
        <v>13998282</v>
      </c>
      <c r="D2570" t="s">
        <v>4097</v>
      </c>
      <c r="E2570" t="s">
        <v>10744</v>
      </c>
      <c r="F2570" t="s">
        <v>13</v>
      </c>
      <c r="G2570" t="s">
        <v>14</v>
      </c>
      <c r="H2570">
        <v>16000000</v>
      </c>
      <c r="I2570">
        <v>2014</v>
      </c>
      <c r="J2570">
        <v>3.1</v>
      </c>
      <c r="K2570" t="s">
        <v>476</v>
      </c>
      <c r="L2570" t="s">
        <v>1224</v>
      </c>
      <c r="M2570" t="s">
        <v>455</v>
      </c>
      <c r="N2570" t="s">
        <v>8357</v>
      </c>
      <c r="O2570" t="s">
        <v>3630</v>
      </c>
    </row>
    <row r="2571" spans="1:15" x14ac:dyDescent="0.3">
      <c r="A2571" t="s">
        <v>4356</v>
      </c>
      <c r="B2571">
        <v>113</v>
      </c>
      <c r="C2571">
        <v>19057024</v>
      </c>
      <c r="D2571" t="s">
        <v>80</v>
      </c>
      <c r="E2571" t="s">
        <v>10907</v>
      </c>
      <c r="F2571" t="s">
        <v>13</v>
      </c>
      <c r="G2571" t="s">
        <v>14</v>
      </c>
      <c r="H2571">
        <v>16000000</v>
      </c>
      <c r="I2571">
        <v>2010</v>
      </c>
      <c r="J2571">
        <v>7.2</v>
      </c>
      <c r="K2571" t="s">
        <v>1224</v>
      </c>
      <c r="L2571" t="s">
        <v>6856</v>
      </c>
    </row>
    <row r="2572" spans="1:15" x14ac:dyDescent="0.3">
      <c r="A2572" t="s">
        <v>4358</v>
      </c>
      <c r="B2572">
        <v>101</v>
      </c>
      <c r="C2572">
        <v>14108518</v>
      </c>
      <c r="D2572" t="s">
        <v>507</v>
      </c>
      <c r="E2572" t="s">
        <v>10908</v>
      </c>
      <c r="F2572" t="s">
        <v>13</v>
      </c>
      <c r="G2572" t="s">
        <v>14</v>
      </c>
      <c r="H2572">
        <v>16000000</v>
      </c>
      <c r="I2572">
        <v>2003</v>
      </c>
      <c r="J2572">
        <v>5.7</v>
      </c>
      <c r="K2572" t="s">
        <v>600</v>
      </c>
      <c r="L2572" t="s">
        <v>1224</v>
      </c>
      <c r="M2572" t="s">
        <v>6856</v>
      </c>
    </row>
    <row r="2573" spans="1:15" x14ac:dyDescent="0.3">
      <c r="A2573" t="s">
        <v>3472</v>
      </c>
      <c r="B2573">
        <v>105</v>
      </c>
      <c r="C2573">
        <v>13854000</v>
      </c>
      <c r="D2573" t="s">
        <v>893</v>
      </c>
      <c r="E2573" t="s">
        <v>10909</v>
      </c>
      <c r="F2573" t="s">
        <v>13</v>
      </c>
      <c r="G2573" t="s">
        <v>14</v>
      </c>
      <c r="H2573">
        <v>20000000</v>
      </c>
      <c r="I2573">
        <v>1988</v>
      </c>
      <c r="J2573">
        <v>5.2</v>
      </c>
      <c r="K2573" t="s">
        <v>600</v>
      </c>
      <c r="L2573" t="s">
        <v>6856</v>
      </c>
      <c r="M2573" t="s">
        <v>4295</v>
      </c>
    </row>
    <row r="2574" spans="1:15" x14ac:dyDescent="0.3">
      <c r="A2574" t="s">
        <v>985</v>
      </c>
      <c r="B2574">
        <v>125</v>
      </c>
      <c r="C2574">
        <v>77324422</v>
      </c>
      <c r="D2574" t="s">
        <v>1224</v>
      </c>
      <c r="E2574" t="s">
        <v>10910</v>
      </c>
      <c r="F2574" t="s">
        <v>13</v>
      </c>
      <c r="G2574" t="s">
        <v>14</v>
      </c>
      <c r="H2574">
        <v>26000000</v>
      </c>
      <c r="I2574">
        <v>1993</v>
      </c>
      <c r="J2574">
        <v>7.7</v>
      </c>
      <c r="K2574" t="s">
        <v>1224</v>
      </c>
    </row>
    <row r="2575" spans="1:15" x14ac:dyDescent="0.3">
      <c r="A2575" t="s">
        <v>4362</v>
      </c>
      <c r="B2575">
        <v>100</v>
      </c>
      <c r="C2575">
        <v>15500000</v>
      </c>
      <c r="D2575" t="s">
        <v>1790</v>
      </c>
      <c r="E2575" t="s">
        <v>10911</v>
      </c>
      <c r="F2575" t="s">
        <v>13</v>
      </c>
      <c r="G2575" t="s">
        <v>275</v>
      </c>
      <c r="H2575">
        <v>16000000</v>
      </c>
      <c r="I2575">
        <v>1999</v>
      </c>
      <c r="J2575">
        <v>7</v>
      </c>
      <c r="K2575" t="s">
        <v>8357</v>
      </c>
      <c r="L2575" t="s">
        <v>4295</v>
      </c>
      <c r="M2575" t="s">
        <v>3630</v>
      </c>
    </row>
    <row r="2576" spans="1:15" x14ac:dyDescent="0.3">
      <c r="A2576" t="s">
        <v>4364</v>
      </c>
      <c r="B2576">
        <v>97</v>
      </c>
      <c r="C2576">
        <v>11540112</v>
      </c>
      <c r="D2576" t="s">
        <v>600</v>
      </c>
      <c r="E2576" t="s">
        <v>10912</v>
      </c>
      <c r="F2576" t="s">
        <v>13</v>
      </c>
      <c r="G2576" t="s">
        <v>14</v>
      </c>
      <c r="H2576" t="s">
        <v>8351</v>
      </c>
      <c r="I2576">
        <v>2004</v>
      </c>
      <c r="J2576">
        <v>3.6</v>
      </c>
      <c r="K2576" t="s">
        <v>600</v>
      </c>
    </row>
    <row r="2577" spans="1:14" x14ac:dyDescent="0.3">
      <c r="A2577" t="s">
        <v>4366</v>
      </c>
      <c r="B2577">
        <v>108</v>
      </c>
      <c r="C2577" t="s">
        <v>8351</v>
      </c>
      <c r="D2577" t="s">
        <v>497</v>
      </c>
      <c r="E2577" t="s">
        <v>10913</v>
      </c>
      <c r="F2577" t="s">
        <v>13</v>
      </c>
      <c r="G2577" t="s">
        <v>14</v>
      </c>
      <c r="H2577">
        <v>16000000</v>
      </c>
      <c r="I2577">
        <v>1979</v>
      </c>
      <c r="J2577">
        <v>4.9000000000000004</v>
      </c>
      <c r="K2577" t="s">
        <v>476</v>
      </c>
      <c r="L2577" t="s">
        <v>1224</v>
      </c>
      <c r="M2577" t="s">
        <v>4295</v>
      </c>
      <c r="N2577" t="s">
        <v>3630</v>
      </c>
    </row>
    <row r="2578" spans="1:14" x14ac:dyDescent="0.3">
      <c r="A2578" t="s">
        <v>4368</v>
      </c>
      <c r="B2578">
        <v>112</v>
      </c>
      <c r="C2578">
        <v>4734235</v>
      </c>
      <c r="D2578" t="s">
        <v>1960</v>
      </c>
      <c r="E2578" t="s">
        <v>10914</v>
      </c>
      <c r="F2578" t="s">
        <v>13</v>
      </c>
      <c r="G2578" t="s">
        <v>14</v>
      </c>
      <c r="H2578">
        <v>15000000</v>
      </c>
      <c r="I2578">
        <v>2000</v>
      </c>
      <c r="J2578">
        <v>6</v>
      </c>
      <c r="K2578" t="s">
        <v>600</v>
      </c>
      <c r="L2578" t="s">
        <v>1224</v>
      </c>
      <c r="M2578" t="s">
        <v>4189</v>
      </c>
    </row>
    <row r="2579" spans="1:14" x14ac:dyDescent="0.3">
      <c r="A2579" t="s">
        <v>1428</v>
      </c>
      <c r="B2579">
        <v>112</v>
      </c>
      <c r="C2579">
        <v>4839383</v>
      </c>
      <c r="D2579" t="s">
        <v>606</v>
      </c>
      <c r="E2579" t="s">
        <v>10915</v>
      </c>
      <c r="F2579" t="s">
        <v>13</v>
      </c>
      <c r="G2579" t="s">
        <v>14</v>
      </c>
      <c r="H2579">
        <v>16000000</v>
      </c>
      <c r="I2579">
        <v>2002</v>
      </c>
      <c r="J2579">
        <v>6.6</v>
      </c>
      <c r="K2579" t="s">
        <v>600</v>
      </c>
      <c r="L2579" t="s">
        <v>6856</v>
      </c>
    </row>
    <row r="2580" spans="1:14" x14ac:dyDescent="0.3">
      <c r="A2580" t="s">
        <v>4371</v>
      </c>
      <c r="B2580">
        <v>95</v>
      </c>
      <c r="C2580">
        <v>4193025</v>
      </c>
      <c r="D2580" t="s">
        <v>2276</v>
      </c>
      <c r="E2580" t="s">
        <v>10916</v>
      </c>
      <c r="F2580" t="s">
        <v>13</v>
      </c>
      <c r="G2580" t="s">
        <v>14</v>
      </c>
      <c r="H2580">
        <v>15000000</v>
      </c>
      <c r="I2580">
        <v>1999</v>
      </c>
      <c r="J2580">
        <v>6.8</v>
      </c>
      <c r="K2580" t="s">
        <v>600</v>
      </c>
      <c r="L2580" t="s">
        <v>4189</v>
      </c>
    </row>
    <row r="2581" spans="1:14" x14ac:dyDescent="0.3">
      <c r="A2581" t="s">
        <v>2075</v>
      </c>
      <c r="B2581">
        <v>110</v>
      </c>
      <c r="C2581">
        <v>5900000</v>
      </c>
      <c r="D2581" t="s">
        <v>16</v>
      </c>
      <c r="E2581" t="s">
        <v>10917</v>
      </c>
      <c r="F2581" t="s">
        <v>13</v>
      </c>
      <c r="G2581" t="s">
        <v>21</v>
      </c>
      <c r="H2581">
        <v>16000000</v>
      </c>
      <c r="I2581">
        <v>1986</v>
      </c>
      <c r="J2581">
        <v>7.2</v>
      </c>
      <c r="K2581" t="s">
        <v>476</v>
      </c>
      <c r="L2581" t="s">
        <v>340</v>
      </c>
      <c r="M2581" t="s">
        <v>455</v>
      </c>
    </row>
    <row r="2582" spans="1:14" x14ac:dyDescent="0.3">
      <c r="A2582" t="s">
        <v>4374</v>
      </c>
      <c r="B2582">
        <v>118</v>
      </c>
      <c r="C2582">
        <v>2849142</v>
      </c>
      <c r="D2582" t="s">
        <v>1224</v>
      </c>
      <c r="E2582" t="s">
        <v>10918</v>
      </c>
      <c r="F2582" t="s">
        <v>13</v>
      </c>
      <c r="G2582" t="s">
        <v>14</v>
      </c>
      <c r="H2582">
        <v>16000000</v>
      </c>
      <c r="I2582">
        <v>2007</v>
      </c>
      <c r="J2582">
        <v>7.2</v>
      </c>
      <c r="K2582" t="s">
        <v>1224</v>
      </c>
    </row>
    <row r="2583" spans="1:14" x14ac:dyDescent="0.3">
      <c r="A2583" t="s">
        <v>4376</v>
      </c>
      <c r="B2583">
        <v>97</v>
      </c>
      <c r="C2583">
        <v>1686429</v>
      </c>
      <c r="D2583" t="s">
        <v>4377</v>
      </c>
      <c r="E2583" t="s">
        <v>10919</v>
      </c>
      <c r="F2583" t="s">
        <v>13</v>
      </c>
      <c r="G2583" t="s">
        <v>14</v>
      </c>
      <c r="H2583">
        <v>16000000</v>
      </c>
      <c r="I2583">
        <v>1997</v>
      </c>
      <c r="J2583">
        <v>2.8</v>
      </c>
      <c r="K2583" t="s">
        <v>476</v>
      </c>
      <c r="L2583" t="s">
        <v>8356</v>
      </c>
      <c r="M2583" t="s">
        <v>4295</v>
      </c>
    </row>
    <row r="2584" spans="1:14" x14ac:dyDescent="0.3">
      <c r="A2584" t="s">
        <v>3151</v>
      </c>
      <c r="B2584">
        <v>120</v>
      </c>
      <c r="C2584">
        <v>1984743</v>
      </c>
      <c r="D2584" t="s">
        <v>80</v>
      </c>
      <c r="E2584" t="s">
        <v>10920</v>
      </c>
      <c r="F2584" t="s">
        <v>13</v>
      </c>
      <c r="G2584" t="s">
        <v>14</v>
      </c>
      <c r="H2584">
        <v>16000000</v>
      </c>
      <c r="I2584">
        <v>2013</v>
      </c>
      <c r="J2584">
        <v>6.6</v>
      </c>
      <c r="K2584" t="s">
        <v>1224</v>
      </c>
      <c r="L2584" t="s">
        <v>6856</v>
      </c>
    </row>
    <row r="2585" spans="1:14" x14ac:dyDescent="0.3">
      <c r="A2585" t="s">
        <v>4380</v>
      </c>
      <c r="B2585">
        <v>135</v>
      </c>
      <c r="C2585">
        <v>1666262</v>
      </c>
      <c r="D2585" t="s">
        <v>708</v>
      </c>
      <c r="E2585" t="s">
        <v>10921</v>
      </c>
      <c r="F2585" t="s">
        <v>13</v>
      </c>
      <c r="G2585" t="s">
        <v>21</v>
      </c>
      <c r="H2585">
        <v>16000000</v>
      </c>
      <c r="I2585">
        <v>2005</v>
      </c>
      <c r="J2585">
        <v>6.7</v>
      </c>
      <c r="K2585" t="s">
        <v>1224</v>
      </c>
      <c r="L2585" t="s">
        <v>7881</v>
      </c>
      <c r="M2585" t="s">
        <v>6856</v>
      </c>
      <c r="N2585" t="s">
        <v>8358</v>
      </c>
    </row>
    <row r="2586" spans="1:14" x14ac:dyDescent="0.3">
      <c r="A2586" t="s">
        <v>1883</v>
      </c>
      <c r="B2586">
        <v>101</v>
      </c>
      <c r="C2586">
        <v>2319187</v>
      </c>
      <c r="D2586" t="s">
        <v>780</v>
      </c>
      <c r="E2586" t="s">
        <v>10922</v>
      </c>
      <c r="F2586" t="s">
        <v>13</v>
      </c>
      <c r="G2586" t="s">
        <v>21</v>
      </c>
      <c r="H2586">
        <v>20000000</v>
      </c>
      <c r="I2586">
        <v>2013</v>
      </c>
      <c r="J2586">
        <v>7</v>
      </c>
      <c r="K2586" t="s">
        <v>8356</v>
      </c>
      <c r="L2586" t="s">
        <v>1224</v>
      </c>
      <c r="M2586" t="s">
        <v>8357</v>
      </c>
      <c r="N2586" t="s">
        <v>3630</v>
      </c>
    </row>
    <row r="2587" spans="1:14" x14ac:dyDescent="0.3">
      <c r="A2587" t="s">
        <v>4383</v>
      </c>
      <c r="B2587">
        <v>92</v>
      </c>
      <c r="C2587">
        <v>13922211</v>
      </c>
      <c r="D2587" t="s">
        <v>600</v>
      </c>
      <c r="E2587" t="s">
        <v>10923</v>
      </c>
      <c r="F2587" t="s">
        <v>13</v>
      </c>
      <c r="G2587" t="s">
        <v>14</v>
      </c>
      <c r="H2587">
        <v>16000000</v>
      </c>
      <c r="I2587">
        <v>2004</v>
      </c>
      <c r="J2587">
        <v>4.4000000000000004</v>
      </c>
      <c r="K2587" t="s">
        <v>600</v>
      </c>
    </row>
    <row r="2588" spans="1:14" x14ac:dyDescent="0.3">
      <c r="A2588" t="s">
        <v>2201</v>
      </c>
      <c r="B2588">
        <v>106</v>
      </c>
      <c r="C2588" t="s">
        <v>8351</v>
      </c>
      <c r="D2588" t="s">
        <v>606</v>
      </c>
      <c r="E2588" t="s">
        <v>10924</v>
      </c>
      <c r="F2588" t="s">
        <v>524</v>
      </c>
      <c r="G2588" t="s">
        <v>525</v>
      </c>
      <c r="H2588">
        <v>11000000</v>
      </c>
      <c r="I2588">
        <v>2008</v>
      </c>
      <c r="J2588">
        <v>7.1</v>
      </c>
      <c r="K2588" t="s">
        <v>600</v>
      </c>
      <c r="L2588" t="s">
        <v>6856</v>
      </c>
    </row>
    <row r="2589" spans="1:14" x14ac:dyDescent="0.3">
      <c r="A2589" t="s">
        <v>4386</v>
      </c>
      <c r="B2589">
        <v>92</v>
      </c>
      <c r="C2589">
        <v>23091</v>
      </c>
      <c r="D2589" t="s">
        <v>1991</v>
      </c>
      <c r="E2589" t="s">
        <v>10925</v>
      </c>
      <c r="F2589" t="s">
        <v>13</v>
      </c>
      <c r="G2589" t="s">
        <v>21</v>
      </c>
      <c r="H2589">
        <v>15000000</v>
      </c>
      <c r="I2589">
        <v>2008</v>
      </c>
      <c r="J2589">
        <v>6.2</v>
      </c>
      <c r="K2589" t="s">
        <v>1224</v>
      </c>
      <c r="L2589" t="s">
        <v>6856</v>
      </c>
      <c r="M2589" t="s">
        <v>8358</v>
      </c>
    </row>
    <row r="2590" spans="1:14" x14ac:dyDescent="0.3">
      <c r="A2590" t="s">
        <v>4388</v>
      </c>
      <c r="B2590">
        <v>161</v>
      </c>
      <c r="C2590">
        <v>336467</v>
      </c>
      <c r="D2590" t="s">
        <v>1893</v>
      </c>
      <c r="E2590" t="s">
        <v>10926</v>
      </c>
      <c r="F2590" t="s">
        <v>13</v>
      </c>
      <c r="G2590" t="s">
        <v>525</v>
      </c>
      <c r="H2590">
        <v>13000000</v>
      </c>
      <c r="I2590">
        <v>2009</v>
      </c>
      <c r="J2590">
        <v>7.3</v>
      </c>
      <c r="K2590" t="s">
        <v>1224</v>
      </c>
      <c r="L2590" t="s">
        <v>455</v>
      </c>
    </row>
    <row r="2591" spans="1:14" x14ac:dyDescent="0.3">
      <c r="A2591" t="s">
        <v>3885</v>
      </c>
      <c r="B2591">
        <v>92</v>
      </c>
      <c r="C2591">
        <v>2964</v>
      </c>
      <c r="D2591" t="s">
        <v>2886</v>
      </c>
      <c r="E2591" t="s">
        <v>10927</v>
      </c>
      <c r="F2591" t="s">
        <v>13</v>
      </c>
      <c r="G2591" t="s">
        <v>14</v>
      </c>
      <c r="H2591">
        <v>16000000</v>
      </c>
      <c r="I2591">
        <v>2012</v>
      </c>
      <c r="J2591">
        <v>5.0999999999999996</v>
      </c>
      <c r="K2591" t="s">
        <v>600</v>
      </c>
      <c r="L2591" t="s">
        <v>2271</v>
      </c>
      <c r="M2591" t="s">
        <v>6856</v>
      </c>
    </row>
    <row r="2592" spans="1:14" x14ac:dyDescent="0.3">
      <c r="A2592" t="s">
        <v>2682</v>
      </c>
      <c r="B2592">
        <v>93</v>
      </c>
      <c r="C2592" t="s">
        <v>8351</v>
      </c>
      <c r="D2592" t="s">
        <v>2524</v>
      </c>
      <c r="E2592" t="s">
        <v>10928</v>
      </c>
      <c r="F2592" t="s">
        <v>13</v>
      </c>
      <c r="G2592" t="s">
        <v>14</v>
      </c>
      <c r="H2592">
        <v>16000000</v>
      </c>
      <c r="I2592">
        <v>2009</v>
      </c>
      <c r="J2592">
        <v>8.1</v>
      </c>
      <c r="K2592" t="s">
        <v>1224</v>
      </c>
      <c r="L2592" t="s">
        <v>6304</v>
      </c>
    </row>
    <row r="2593" spans="1:15" x14ac:dyDescent="0.3">
      <c r="A2593" t="s">
        <v>4392</v>
      </c>
      <c r="B2593">
        <v>110</v>
      </c>
      <c r="C2593" t="s">
        <v>8351</v>
      </c>
      <c r="D2593" t="s">
        <v>773</v>
      </c>
      <c r="E2593" t="s">
        <v>6757</v>
      </c>
      <c r="F2593" t="s">
        <v>13</v>
      </c>
      <c r="G2593" t="s">
        <v>525</v>
      </c>
      <c r="H2593">
        <v>16000000</v>
      </c>
      <c r="I2593">
        <v>2013</v>
      </c>
      <c r="J2593">
        <v>6.7</v>
      </c>
      <c r="K2593" t="s">
        <v>8356</v>
      </c>
      <c r="L2593" t="s">
        <v>1224</v>
      </c>
      <c r="M2593" t="s">
        <v>3630</v>
      </c>
    </row>
    <row r="2594" spans="1:15" x14ac:dyDescent="0.3">
      <c r="A2594" t="s">
        <v>4394</v>
      </c>
      <c r="B2594">
        <v>122</v>
      </c>
      <c r="C2594">
        <v>2428883</v>
      </c>
      <c r="D2594" t="s">
        <v>638</v>
      </c>
      <c r="E2594" t="s">
        <v>10929</v>
      </c>
      <c r="F2594" t="s">
        <v>13</v>
      </c>
      <c r="G2594" t="s">
        <v>14</v>
      </c>
      <c r="H2594">
        <v>16000000</v>
      </c>
      <c r="I2594">
        <v>2014</v>
      </c>
      <c r="J2594">
        <v>6.6</v>
      </c>
      <c r="K2594" t="s">
        <v>1224</v>
      </c>
      <c r="L2594" t="s">
        <v>5244</v>
      </c>
    </row>
    <row r="2595" spans="1:15" x14ac:dyDescent="0.3">
      <c r="A2595" t="s">
        <v>4396</v>
      </c>
      <c r="B2595">
        <v>91</v>
      </c>
      <c r="C2595">
        <v>13571817</v>
      </c>
      <c r="D2595" t="s">
        <v>1601</v>
      </c>
      <c r="E2595" t="s">
        <v>10930</v>
      </c>
      <c r="F2595" t="s">
        <v>13</v>
      </c>
      <c r="G2595" t="s">
        <v>14</v>
      </c>
      <c r="H2595">
        <v>15600000</v>
      </c>
      <c r="I2595">
        <v>2002</v>
      </c>
      <c r="J2595">
        <v>4.5</v>
      </c>
      <c r="K2595" t="s">
        <v>600</v>
      </c>
      <c r="L2595" t="s">
        <v>1224</v>
      </c>
      <c r="M2595" t="s">
        <v>6856</v>
      </c>
      <c r="N2595" t="s">
        <v>8359</v>
      </c>
    </row>
    <row r="2596" spans="1:15" x14ac:dyDescent="0.3">
      <c r="A2596" t="s">
        <v>8351</v>
      </c>
      <c r="B2596">
        <v>45</v>
      </c>
      <c r="C2596" t="s">
        <v>8351</v>
      </c>
      <c r="D2596" t="s">
        <v>3225</v>
      </c>
      <c r="E2596" t="s">
        <v>10931</v>
      </c>
      <c r="F2596" t="s">
        <v>13</v>
      </c>
      <c r="G2596" t="s">
        <v>4399</v>
      </c>
      <c r="H2596">
        <v>34000000</v>
      </c>
      <c r="I2596" t="s">
        <v>8351</v>
      </c>
      <c r="J2596">
        <v>8.1</v>
      </c>
      <c r="K2596" t="s">
        <v>600</v>
      </c>
      <c r="L2596" t="s">
        <v>8356</v>
      </c>
      <c r="M2596" t="s">
        <v>1224</v>
      </c>
    </row>
    <row r="2597" spans="1:15" x14ac:dyDescent="0.3">
      <c r="A2597" t="s">
        <v>3035</v>
      </c>
      <c r="B2597">
        <v>115</v>
      </c>
      <c r="C2597">
        <v>1554566</v>
      </c>
      <c r="D2597" t="s">
        <v>1218</v>
      </c>
      <c r="E2597" t="s">
        <v>10932</v>
      </c>
      <c r="F2597" t="s">
        <v>13</v>
      </c>
      <c r="G2597" t="s">
        <v>100</v>
      </c>
      <c r="H2597" t="s">
        <v>8351</v>
      </c>
      <c r="I2597">
        <v>2002</v>
      </c>
      <c r="J2597">
        <v>6.6</v>
      </c>
      <c r="K2597" t="s">
        <v>1224</v>
      </c>
      <c r="L2597" t="s">
        <v>8358</v>
      </c>
    </row>
    <row r="2598" spans="1:15" x14ac:dyDescent="0.3">
      <c r="A2598" t="s">
        <v>4401</v>
      </c>
      <c r="B2598">
        <v>94</v>
      </c>
      <c r="C2598">
        <v>508867</v>
      </c>
      <c r="D2598" t="s">
        <v>1356</v>
      </c>
      <c r="E2598" t="s">
        <v>10933</v>
      </c>
      <c r="F2598" t="s">
        <v>13</v>
      </c>
      <c r="G2598" t="s">
        <v>14</v>
      </c>
      <c r="H2598" t="s">
        <v>8351</v>
      </c>
      <c r="I2598">
        <v>2001</v>
      </c>
      <c r="J2598">
        <v>6.5</v>
      </c>
      <c r="K2598" t="s">
        <v>1224</v>
      </c>
      <c r="L2598" t="s">
        <v>8359</v>
      </c>
    </row>
    <row r="2599" spans="1:15" x14ac:dyDescent="0.3">
      <c r="A2599" t="s">
        <v>4403</v>
      </c>
      <c r="B2599">
        <v>93</v>
      </c>
      <c r="C2599">
        <v>1181197</v>
      </c>
      <c r="D2599" t="s">
        <v>701</v>
      </c>
      <c r="E2599" t="s">
        <v>10934</v>
      </c>
      <c r="F2599" t="s">
        <v>13</v>
      </c>
      <c r="G2599" t="s">
        <v>14</v>
      </c>
      <c r="H2599">
        <v>15500000</v>
      </c>
      <c r="I2599">
        <v>2005</v>
      </c>
      <c r="J2599">
        <v>5.9</v>
      </c>
      <c r="K2599" t="s">
        <v>1224</v>
      </c>
      <c r="L2599" t="s">
        <v>8357</v>
      </c>
      <c r="M2599" t="s">
        <v>3630</v>
      </c>
    </row>
    <row r="2600" spans="1:15" x14ac:dyDescent="0.3">
      <c r="A2600" t="s">
        <v>4405</v>
      </c>
      <c r="B2600">
        <v>94</v>
      </c>
      <c r="C2600">
        <v>81525</v>
      </c>
      <c r="D2600" t="s">
        <v>1278</v>
      </c>
      <c r="E2600" t="s">
        <v>10935</v>
      </c>
      <c r="F2600" t="s">
        <v>524</v>
      </c>
      <c r="G2600" t="s">
        <v>525</v>
      </c>
      <c r="H2600">
        <v>15300000</v>
      </c>
      <c r="I2600">
        <v>2001</v>
      </c>
      <c r="J2600">
        <v>6.6</v>
      </c>
      <c r="K2600" t="s">
        <v>476</v>
      </c>
      <c r="L2600" t="s">
        <v>600</v>
      </c>
      <c r="M2600" t="s">
        <v>8356</v>
      </c>
      <c r="N2600" t="s">
        <v>1224</v>
      </c>
      <c r="O2600" t="s">
        <v>3630</v>
      </c>
    </row>
    <row r="2601" spans="1:15" x14ac:dyDescent="0.3">
      <c r="A2601" t="s">
        <v>233</v>
      </c>
      <c r="B2601">
        <v>95</v>
      </c>
      <c r="C2601">
        <v>7774730</v>
      </c>
      <c r="D2601" t="s">
        <v>4407</v>
      </c>
      <c r="E2601" t="s">
        <v>10936</v>
      </c>
      <c r="F2601" t="s">
        <v>13</v>
      </c>
      <c r="G2601" t="s">
        <v>100</v>
      </c>
      <c r="H2601">
        <v>15500000</v>
      </c>
      <c r="I2601">
        <v>2006</v>
      </c>
      <c r="J2601">
        <v>6.5</v>
      </c>
      <c r="K2601" t="s">
        <v>600</v>
      </c>
      <c r="L2601" t="s">
        <v>2271</v>
      </c>
      <c r="M2601" t="s">
        <v>4295</v>
      </c>
    </row>
    <row r="2602" spans="1:15" x14ac:dyDescent="0.3">
      <c r="A2602" t="s">
        <v>877</v>
      </c>
      <c r="B2602">
        <v>105</v>
      </c>
      <c r="C2602">
        <v>234760500</v>
      </c>
      <c r="D2602" t="s">
        <v>632</v>
      </c>
      <c r="E2602" t="s">
        <v>10937</v>
      </c>
      <c r="F2602" t="s">
        <v>13</v>
      </c>
      <c r="G2602" t="s">
        <v>14</v>
      </c>
      <c r="H2602">
        <v>14000000</v>
      </c>
      <c r="I2602">
        <v>1984</v>
      </c>
      <c r="J2602">
        <v>7.3</v>
      </c>
      <c r="K2602" t="s">
        <v>476</v>
      </c>
      <c r="L2602" t="s">
        <v>600</v>
      </c>
      <c r="M2602" t="s">
        <v>8356</v>
      </c>
    </row>
    <row r="2603" spans="1:15" x14ac:dyDescent="0.3">
      <c r="A2603" t="s">
        <v>449</v>
      </c>
      <c r="B2603">
        <v>103</v>
      </c>
      <c r="C2603">
        <v>285761243</v>
      </c>
      <c r="D2603" t="s">
        <v>1095</v>
      </c>
      <c r="E2603" t="s">
        <v>10938</v>
      </c>
      <c r="F2603" t="s">
        <v>13</v>
      </c>
      <c r="G2603" t="s">
        <v>14</v>
      </c>
      <c r="H2603">
        <v>18000000</v>
      </c>
      <c r="I2603">
        <v>1990</v>
      </c>
      <c r="J2603">
        <v>7.5</v>
      </c>
      <c r="K2603" t="s">
        <v>600</v>
      </c>
      <c r="L2603" t="s">
        <v>6304</v>
      </c>
    </row>
    <row r="2604" spans="1:15" x14ac:dyDescent="0.3">
      <c r="A2604" t="s">
        <v>367</v>
      </c>
      <c r="B2604">
        <v>102</v>
      </c>
      <c r="C2604">
        <v>167780960</v>
      </c>
      <c r="D2604" t="s">
        <v>1408</v>
      </c>
      <c r="E2604" t="s">
        <v>10939</v>
      </c>
      <c r="F2604" t="s">
        <v>13</v>
      </c>
      <c r="G2604" t="s">
        <v>14</v>
      </c>
      <c r="H2604">
        <v>11000000</v>
      </c>
      <c r="I2604">
        <v>1987</v>
      </c>
      <c r="J2604">
        <v>5.9</v>
      </c>
      <c r="K2604" t="s">
        <v>600</v>
      </c>
      <c r="L2604" t="s">
        <v>1224</v>
      </c>
      <c r="M2604" t="s">
        <v>6304</v>
      </c>
    </row>
    <row r="2605" spans="1:15" x14ac:dyDescent="0.3">
      <c r="A2605" t="s">
        <v>805</v>
      </c>
      <c r="B2605">
        <v>116</v>
      </c>
      <c r="C2605">
        <v>177200000</v>
      </c>
      <c r="D2605" t="s">
        <v>507</v>
      </c>
      <c r="E2605" t="s">
        <v>10940</v>
      </c>
      <c r="F2605" t="s">
        <v>13</v>
      </c>
      <c r="G2605" t="s">
        <v>14</v>
      </c>
      <c r="H2605">
        <v>22000000</v>
      </c>
      <c r="I2605">
        <v>1982</v>
      </c>
      <c r="J2605">
        <v>7.4</v>
      </c>
      <c r="K2605" t="s">
        <v>600</v>
      </c>
      <c r="L2605" t="s">
        <v>1224</v>
      </c>
      <c r="M2605" t="s">
        <v>6856</v>
      </c>
    </row>
    <row r="2606" spans="1:15" x14ac:dyDescent="0.3">
      <c r="A2606" t="s">
        <v>627</v>
      </c>
      <c r="B2606">
        <v>110</v>
      </c>
      <c r="C2606">
        <v>176781728</v>
      </c>
      <c r="D2606" t="s">
        <v>612</v>
      </c>
      <c r="E2606" t="s">
        <v>10941</v>
      </c>
      <c r="F2606" t="s">
        <v>13</v>
      </c>
      <c r="G2606" t="s">
        <v>14</v>
      </c>
      <c r="H2606">
        <v>15000000</v>
      </c>
      <c r="I2606">
        <v>1986</v>
      </c>
      <c r="J2606">
        <v>6.9</v>
      </c>
      <c r="K2606" t="s">
        <v>476</v>
      </c>
      <c r="L2606" t="s">
        <v>1224</v>
      </c>
      <c r="M2606" t="s">
        <v>6856</v>
      </c>
    </row>
    <row r="2607" spans="1:15" x14ac:dyDescent="0.3">
      <c r="A2607" t="s">
        <v>379</v>
      </c>
      <c r="B2607">
        <v>120</v>
      </c>
      <c r="C2607">
        <v>128067808</v>
      </c>
      <c r="D2607" t="s">
        <v>612</v>
      </c>
      <c r="E2607" t="s">
        <v>10942</v>
      </c>
      <c r="F2607" t="s">
        <v>710</v>
      </c>
      <c r="G2607" t="s">
        <v>4415</v>
      </c>
      <c r="H2607">
        <v>15000000</v>
      </c>
      <c r="I2607">
        <v>2000</v>
      </c>
      <c r="J2607">
        <v>7.9</v>
      </c>
      <c r="K2607" t="s">
        <v>476</v>
      </c>
      <c r="L2607" t="s">
        <v>1224</v>
      </c>
      <c r="M2607" t="s">
        <v>6856</v>
      </c>
    </row>
    <row r="2608" spans="1:15" x14ac:dyDescent="0.3">
      <c r="A2608" t="s">
        <v>18</v>
      </c>
      <c r="B2608">
        <v>122</v>
      </c>
      <c r="C2608">
        <v>130058047</v>
      </c>
      <c r="D2608" t="s">
        <v>1224</v>
      </c>
      <c r="E2608" t="s">
        <v>10943</v>
      </c>
      <c r="F2608" t="s">
        <v>13</v>
      </c>
      <c r="G2608" t="s">
        <v>14</v>
      </c>
      <c r="H2608">
        <v>15000000</v>
      </c>
      <c r="I2608">
        <v>1999</v>
      </c>
      <c r="J2608">
        <v>8.4</v>
      </c>
      <c r="K2608" t="s">
        <v>1224</v>
      </c>
    </row>
    <row r="2609" spans="1:15" x14ac:dyDescent="0.3">
      <c r="A2609" t="s">
        <v>1316</v>
      </c>
      <c r="B2609">
        <v>118</v>
      </c>
      <c r="C2609">
        <v>138795342</v>
      </c>
      <c r="D2609" t="s">
        <v>2172</v>
      </c>
      <c r="E2609" t="s">
        <v>10944</v>
      </c>
      <c r="F2609" t="s">
        <v>13</v>
      </c>
      <c r="G2609" t="s">
        <v>21</v>
      </c>
      <c r="H2609">
        <v>15000000</v>
      </c>
      <c r="I2609">
        <v>2010</v>
      </c>
      <c r="J2609">
        <v>8</v>
      </c>
      <c r="K2609" t="s">
        <v>4657</v>
      </c>
      <c r="L2609" t="s">
        <v>1224</v>
      </c>
      <c r="M2609" t="s">
        <v>7881</v>
      </c>
      <c r="N2609" t="s">
        <v>6856</v>
      </c>
    </row>
    <row r="2610" spans="1:15" x14ac:dyDescent="0.3">
      <c r="A2610" t="s">
        <v>972</v>
      </c>
      <c r="B2610">
        <v>107</v>
      </c>
      <c r="C2610">
        <v>111936400</v>
      </c>
      <c r="D2610" t="s">
        <v>359</v>
      </c>
      <c r="E2610" t="s">
        <v>10945</v>
      </c>
      <c r="F2610" t="s">
        <v>13</v>
      </c>
      <c r="G2610" t="s">
        <v>14</v>
      </c>
      <c r="H2610">
        <v>15000000</v>
      </c>
      <c r="I2610">
        <v>1988</v>
      </c>
      <c r="J2610">
        <v>6</v>
      </c>
      <c r="K2610" t="s">
        <v>600</v>
      </c>
      <c r="L2610" t="s">
        <v>8356</v>
      </c>
    </row>
    <row r="2611" spans="1:15" x14ac:dyDescent="0.3">
      <c r="A2611" t="s">
        <v>8351</v>
      </c>
      <c r="B2611">
        <v>45</v>
      </c>
      <c r="C2611" t="s">
        <v>8351</v>
      </c>
      <c r="D2611" t="s">
        <v>852</v>
      </c>
      <c r="E2611" t="s">
        <v>10946</v>
      </c>
      <c r="F2611" t="s">
        <v>13</v>
      </c>
      <c r="G2611" t="s">
        <v>14</v>
      </c>
      <c r="H2611" t="s">
        <v>8351</v>
      </c>
      <c r="I2611" t="s">
        <v>8351</v>
      </c>
      <c r="J2611">
        <v>7.3</v>
      </c>
      <c r="K2611" t="s">
        <v>8356</v>
      </c>
      <c r="L2611" t="s">
        <v>1224</v>
      </c>
      <c r="M2611" t="s">
        <v>2271</v>
      </c>
      <c r="N2611" t="s">
        <v>8357</v>
      </c>
      <c r="O2611" t="s">
        <v>3630</v>
      </c>
    </row>
    <row r="2612" spans="1:15" x14ac:dyDescent="0.3">
      <c r="A2612" t="s">
        <v>4420</v>
      </c>
      <c r="B2612">
        <v>102</v>
      </c>
      <c r="C2612">
        <v>317040</v>
      </c>
      <c r="D2612" t="s">
        <v>80</v>
      </c>
      <c r="E2612" t="s">
        <v>10947</v>
      </c>
      <c r="F2612" t="s">
        <v>13</v>
      </c>
      <c r="G2612" t="s">
        <v>14</v>
      </c>
      <c r="H2612">
        <v>15500000</v>
      </c>
      <c r="I2612">
        <v>2008</v>
      </c>
      <c r="J2612">
        <v>6.8</v>
      </c>
      <c r="K2612" t="s">
        <v>1224</v>
      </c>
      <c r="L2612" t="s">
        <v>6856</v>
      </c>
    </row>
    <row r="2613" spans="1:15" x14ac:dyDescent="0.3">
      <c r="A2613" t="s">
        <v>139</v>
      </c>
      <c r="B2613">
        <v>154</v>
      </c>
      <c r="C2613">
        <v>94175854</v>
      </c>
      <c r="D2613" t="s">
        <v>1224</v>
      </c>
      <c r="E2613" t="s">
        <v>10948</v>
      </c>
      <c r="F2613" t="s">
        <v>13</v>
      </c>
      <c r="G2613" t="s">
        <v>14</v>
      </c>
      <c r="H2613">
        <v>15000000</v>
      </c>
      <c r="I2613">
        <v>1985</v>
      </c>
      <c r="J2613">
        <v>7.8</v>
      </c>
      <c r="K2613" t="s">
        <v>1224</v>
      </c>
    </row>
    <row r="2614" spans="1:15" x14ac:dyDescent="0.3">
      <c r="A2614" t="s">
        <v>4423</v>
      </c>
      <c r="B2614">
        <v>103</v>
      </c>
      <c r="C2614" t="s">
        <v>8351</v>
      </c>
      <c r="D2614" t="s">
        <v>4424</v>
      </c>
      <c r="E2614" t="s">
        <v>10949</v>
      </c>
      <c r="F2614" t="s">
        <v>4426</v>
      </c>
      <c r="G2614" t="s">
        <v>2027</v>
      </c>
      <c r="H2614" t="s">
        <v>8351</v>
      </c>
      <c r="I2614">
        <v>2009</v>
      </c>
      <c r="J2614">
        <v>5.7</v>
      </c>
      <c r="K2614" t="s">
        <v>476</v>
      </c>
      <c r="L2614" t="s">
        <v>600</v>
      </c>
      <c r="M2614" t="s">
        <v>1224</v>
      </c>
      <c r="N2614" t="s">
        <v>3630</v>
      </c>
    </row>
    <row r="2615" spans="1:15" x14ac:dyDescent="0.3">
      <c r="A2615" t="s">
        <v>784</v>
      </c>
      <c r="B2615">
        <v>141</v>
      </c>
      <c r="C2615" t="s">
        <v>8351</v>
      </c>
      <c r="D2615" t="s">
        <v>785</v>
      </c>
      <c r="E2615" t="s">
        <v>8745</v>
      </c>
      <c r="F2615" t="s">
        <v>13</v>
      </c>
      <c r="G2615" t="s">
        <v>14</v>
      </c>
      <c r="H2615">
        <v>100000000</v>
      </c>
      <c r="I2615">
        <v>2016</v>
      </c>
      <c r="J2615">
        <v>6.1</v>
      </c>
      <c r="K2615" t="s">
        <v>340</v>
      </c>
      <c r="L2615" t="s">
        <v>1224</v>
      </c>
      <c r="M2615" t="s">
        <v>7881</v>
      </c>
    </row>
    <row r="2616" spans="1:15" x14ac:dyDescent="0.3">
      <c r="A2616" t="s">
        <v>4427</v>
      </c>
      <c r="B2616">
        <v>114</v>
      </c>
      <c r="C2616">
        <v>91121452</v>
      </c>
      <c r="D2616" t="s">
        <v>3462</v>
      </c>
      <c r="E2616" t="s">
        <v>10950</v>
      </c>
      <c r="F2616" t="s">
        <v>13</v>
      </c>
      <c r="G2616" t="s">
        <v>21</v>
      </c>
      <c r="H2616">
        <v>14000000</v>
      </c>
      <c r="I2616">
        <v>2014</v>
      </c>
      <c r="J2616">
        <v>8.1</v>
      </c>
      <c r="K2616" t="s">
        <v>4657</v>
      </c>
      <c r="L2616" t="s">
        <v>1224</v>
      </c>
      <c r="M2616" t="s">
        <v>3630</v>
      </c>
      <c r="N2616" t="s">
        <v>8358</v>
      </c>
    </row>
    <row r="2617" spans="1:15" x14ac:dyDescent="0.3">
      <c r="A2617" t="s">
        <v>4299</v>
      </c>
      <c r="B2617">
        <v>109</v>
      </c>
      <c r="C2617">
        <v>69800000</v>
      </c>
      <c r="D2617" t="s">
        <v>2199</v>
      </c>
      <c r="E2617" t="s">
        <v>10951</v>
      </c>
      <c r="F2617" t="s">
        <v>13</v>
      </c>
      <c r="G2617" t="s">
        <v>14</v>
      </c>
      <c r="H2617">
        <v>10000000</v>
      </c>
      <c r="I2617">
        <v>1980</v>
      </c>
      <c r="J2617">
        <v>6.1</v>
      </c>
      <c r="K2617" t="s">
        <v>600</v>
      </c>
      <c r="L2617" t="s">
        <v>8358</v>
      </c>
    </row>
    <row r="2618" spans="1:15" x14ac:dyDescent="0.3">
      <c r="A2618" t="s">
        <v>266</v>
      </c>
      <c r="B2618">
        <v>124</v>
      </c>
      <c r="C2618">
        <v>79900000</v>
      </c>
      <c r="D2618" t="s">
        <v>2305</v>
      </c>
      <c r="E2618" t="s">
        <v>10952</v>
      </c>
      <c r="F2618" t="s">
        <v>13</v>
      </c>
      <c r="G2618" t="s">
        <v>14</v>
      </c>
      <c r="H2618" t="s">
        <v>8351</v>
      </c>
      <c r="I2618">
        <v>1980</v>
      </c>
      <c r="J2618">
        <v>7.5</v>
      </c>
      <c r="K2618" t="s">
        <v>4657</v>
      </c>
      <c r="L2618" t="s">
        <v>1224</v>
      </c>
      <c r="M2618" t="s">
        <v>4189</v>
      </c>
      <c r="N2618" t="s">
        <v>6060</v>
      </c>
    </row>
    <row r="2619" spans="1:15" x14ac:dyDescent="0.3">
      <c r="A2619" t="s">
        <v>809</v>
      </c>
      <c r="B2619">
        <v>94</v>
      </c>
      <c r="C2619">
        <v>64001297</v>
      </c>
      <c r="D2619" t="s">
        <v>1095</v>
      </c>
      <c r="E2619" t="s">
        <v>10953</v>
      </c>
      <c r="F2619" t="s">
        <v>13</v>
      </c>
      <c r="G2619" t="s">
        <v>14</v>
      </c>
      <c r="H2619">
        <v>15000000</v>
      </c>
      <c r="I2619">
        <v>2010</v>
      </c>
      <c r="J2619">
        <v>6.2</v>
      </c>
      <c r="K2619" t="s">
        <v>600</v>
      </c>
      <c r="L2619" t="s">
        <v>6304</v>
      </c>
    </row>
    <row r="2620" spans="1:15" x14ac:dyDescent="0.3">
      <c r="A2620" t="s">
        <v>4432</v>
      </c>
      <c r="B2620">
        <v>100</v>
      </c>
      <c r="C2620">
        <v>71588220</v>
      </c>
      <c r="D2620" t="s">
        <v>2608</v>
      </c>
      <c r="E2620" t="s">
        <v>10954</v>
      </c>
      <c r="F2620" t="s">
        <v>13</v>
      </c>
      <c r="G2620" t="s">
        <v>100</v>
      </c>
      <c r="H2620">
        <v>20000000</v>
      </c>
      <c r="I2620">
        <v>2013</v>
      </c>
      <c r="J2620">
        <v>6.2</v>
      </c>
      <c r="K2620" t="s">
        <v>455</v>
      </c>
      <c r="L2620" t="s">
        <v>2271</v>
      </c>
    </row>
    <row r="2621" spans="1:15" x14ac:dyDescent="0.3">
      <c r="A2621" t="s">
        <v>1906</v>
      </c>
      <c r="B2621">
        <v>101</v>
      </c>
      <c r="C2621">
        <v>47000000</v>
      </c>
      <c r="D2621" t="s">
        <v>1970</v>
      </c>
      <c r="E2621" t="s">
        <v>10835</v>
      </c>
      <c r="F2621" t="s">
        <v>13</v>
      </c>
      <c r="G2621" t="s">
        <v>14</v>
      </c>
      <c r="H2621">
        <v>300000</v>
      </c>
      <c r="I2621">
        <v>1978</v>
      </c>
      <c r="J2621">
        <v>7.9</v>
      </c>
      <c r="K2621" t="s">
        <v>2271</v>
      </c>
      <c r="L2621" t="s">
        <v>3630</v>
      </c>
    </row>
    <row r="2622" spans="1:15" x14ac:dyDescent="0.3">
      <c r="A2622" t="s">
        <v>1503</v>
      </c>
      <c r="B2622">
        <v>98</v>
      </c>
      <c r="C2622">
        <v>61400000</v>
      </c>
      <c r="D2622" t="s">
        <v>1504</v>
      </c>
      <c r="E2622" t="s">
        <v>10955</v>
      </c>
      <c r="F2622" t="s">
        <v>13</v>
      </c>
      <c r="G2622" t="s">
        <v>14</v>
      </c>
      <c r="H2622">
        <v>15000000</v>
      </c>
      <c r="I2622">
        <v>1983</v>
      </c>
      <c r="J2622">
        <v>7.4</v>
      </c>
      <c r="K2622" t="s">
        <v>340</v>
      </c>
      <c r="L2622" t="s">
        <v>600</v>
      </c>
    </row>
    <row r="2623" spans="1:15" x14ac:dyDescent="0.3">
      <c r="A2623" t="s">
        <v>3720</v>
      </c>
      <c r="B2623">
        <v>102</v>
      </c>
      <c r="C2623">
        <v>101978840</v>
      </c>
      <c r="D2623" t="s">
        <v>600</v>
      </c>
      <c r="E2623" t="s">
        <v>10956</v>
      </c>
      <c r="F2623" t="s">
        <v>13</v>
      </c>
      <c r="G2623" t="s">
        <v>14</v>
      </c>
      <c r="H2623">
        <v>15000000</v>
      </c>
      <c r="I2623">
        <v>2013</v>
      </c>
      <c r="J2623">
        <v>6.6</v>
      </c>
      <c r="K2623" t="s">
        <v>600</v>
      </c>
    </row>
    <row r="2624" spans="1:15" x14ac:dyDescent="0.3">
      <c r="A2624" t="s">
        <v>2009</v>
      </c>
      <c r="B2624">
        <v>94</v>
      </c>
      <c r="C2624">
        <v>56437947</v>
      </c>
      <c r="D2624" t="s">
        <v>555</v>
      </c>
      <c r="E2624" t="s">
        <v>10957</v>
      </c>
      <c r="F2624" t="s">
        <v>13</v>
      </c>
      <c r="G2624" t="s">
        <v>21</v>
      </c>
      <c r="H2624">
        <v>9800000</v>
      </c>
      <c r="I2624">
        <v>2006</v>
      </c>
      <c r="J2624">
        <v>7.3</v>
      </c>
      <c r="K2624" t="s">
        <v>4657</v>
      </c>
      <c r="L2624" t="s">
        <v>1224</v>
      </c>
    </row>
    <row r="2625" spans="1:15" x14ac:dyDescent="0.3">
      <c r="A2625" t="s">
        <v>95</v>
      </c>
      <c r="B2625">
        <v>92</v>
      </c>
      <c r="C2625">
        <v>73326666</v>
      </c>
      <c r="D2625" t="s">
        <v>1003</v>
      </c>
      <c r="E2625" t="s">
        <v>10958</v>
      </c>
      <c r="F2625" t="s">
        <v>13</v>
      </c>
      <c r="G2625" t="s">
        <v>14</v>
      </c>
      <c r="H2625">
        <v>15000000</v>
      </c>
      <c r="I2625">
        <v>1988</v>
      </c>
      <c r="J2625">
        <v>7.5</v>
      </c>
      <c r="K2625" t="s">
        <v>600</v>
      </c>
      <c r="L2625" t="s">
        <v>455</v>
      </c>
    </row>
    <row r="2626" spans="1:15" x14ac:dyDescent="0.3">
      <c r="A2626" t="s">
        <v>3329</v>
      </c>
      <c r="B2626">
        <v>113</v>
      </c>
      <c r="C2626">
        <v>55184721</v>
      </c>
      <c r="D2626" t="s">
        <v>912</v>
      </c>
      <c r="E2626" t="s">
        <v>10959</v>
      </c>
      <c r="F2626" t="s">
        <v>13</v>
      </c>
      <c r="G2626" t="s">
        <v>14</v>
      </c>
      <c r="H2626">
        <v>15000000</v>
      </c>
      <c r="I2626">
        <v>2007</v>
      </c>
      <c r="J2626">
        <v>5.6</v>
      </c>
      <c r="K2626" t="s">
        <v>600</v>
      </c>
      <c r="L2626" t="s">
        <v>1224</v>
      </c>
    </row>
    <row r="2627" spans="1:15" x14ac:dyDescent="0.3">
      <c r="A2627" t="s">
        <v>4439</v>
      </c>
      <c r="B2627">
        <v>115</v>
      </c>
      <c r="C2627">
        <v>50003300</v>
      </c>
      <c r="D2627" t="s">
        <v>4440</v>
      </c>
      <c r="E2627" t="s">
        <v>10960</v>
      </c>
      <c r="F2627" t="s">
        <v>13</v>
      </c>
      <c r="G2627" t="s">
        <v>14</v>
      </c>
      <c r="H2627">
        <v>15000000</v>
      </c>
      <c r="I2627">
        <v>1994</v>
      </c>
      <c r="J2627">
        <v>7.3</v>
      </c>
      <c r="K2627" t="s">
        <v>1224</v>
      </c>
      <c r="L2627" t="s">
        <v>6304</v>
      </c>
      <c r="M2627" t="s">
        <v>6856</v>
      </c>
    </row>
    <row r="2628" spans="1:15" x14ac:dyDescent="0.3">
      <c r="A2628" t="s">
        <v>4442</v>
      </c>
      <c r="B2628">
        <v>95</v>
      </c>
      <c r="C2628">
        <v>54322273</v>
      </c>
      <c r="D2628" t="s">
        <v>321</v>
      </c>
      <c r="E2628" t="s">
        <v>10961</v>
      </c>
      <c r="F2628" t="s">
        <v>13</v>
      </c>
      <c r="G2628" t="s">
        <v>21</v>
      </c>
      <c r="H2628">
        <v>17000000</v>
      </c>
      <c r="I2628">
        <v>2012</v>
      </c>
      <c r="J2628">
        <v>6.4</v>
      </c>
      <c r="K2628" t="s">
        <v>1224</v>
      </c>
      <c r="L2628" t="s">
        <v>455</v>
      </c>
      <c r="M2628" t="s">
        <v>2271</v>
      </c>
      <c r="N2628" t="s">
        <v>3630</v>
      </c>
    </row>
    <row r="2629" spans="1:15" x14ac:dyDescent="0.3">
      <c r="A2629" t="s">
        <v>646</v>
      </c>
      <c r="B2629">
        <v>87</v>
      </c>
      <c r="C2629">
        <v>47860214</v>
      </c>
      <c r="D2629" t="s">
        <v>1970</v>
      </c>
      <c r="E2629" t="s">
        <v>10962</v>
      </c>
      <c r="F2629" t="s">
        <v>13</v>
      </c>
      <c r="G2629" t="s">
        <v>14</v>
      </c>
      <c r="H2629">
        <v>15000000</v>
      </c>
      <c r="I2629">
        <v>2006</v>
      </c>
      <c r="J2629">
        <v>5</v>
      </c>
      <c r="K2629" t="s">
        <v>2271</v>
      </c>
      <c r="L2629" t="s">
        <v>3630</v>
      </c>
    </row>
    <row r="2630" spans="1:15" x14ac:dyDescent="0.3">
      <c r="A2630" t="s">
        <v>290</v>
      </c>
      <c r="B2630">
        <v>88</v>
      </c>
      <c r="C2630">
        <v>47811275</v>
      </c>
      <c r="D2630" t="s">
        <v>856</v>
      </c>
      <c r="E2630" t="s">
        <v>10963</v>
      </c>
      <c r="F2630" t="s">
        <v>13</v>
      </c>
      <c r="G2630" t="s">
        <v>14</v>
      </c>
      <c r="H2630">
        <v>15000000</v>
      </c>
      <c r="I2630">
        <v>2002</v>
      </c>
      <c r="J2630">
        <v>5.4</v>
      </c>
      <c r="K2630" t="s">
        <v>340</v>
      </c>
      <c r="L2630" t="s">
        <v>600</v>
      </c>
      <c r="M2630" t="s">
        <v>6304</v>
      </c>
    </row>
    <row r="2631" spans="1:15" x14ac:dyDescent="0.3">
      <c r="A2631" t="s">
        <v>2147</v>
      </c>
      <c r="B2631">
        <v>183</v>
      </c>
      <c r="C2631" t="s">
        <v>8351</v>
      </c>
      <c r="D2631" t="s">
        <v>1218</v>
      </c>
      <c r="E2631" t="s">
        <v>10964</v>
      </c>
      <c r="F2631" t="s">
        <v>13</v>
      </c>
      <c r="G2631" t="s">
        <v>21</v>
      </c>
      <c r="H2631">
        <v>15000000</v>
      </c>
      <c r="I2631">
        <v>1978</v>
      </c>
      <c r="J2631">
        <v>8.1999999999999993</v>
      </c>
      <c r="K2631" t="s">
        <v>1224</v>
      </c>
      <c r="L2631" t="s">
        <v>8358</v>
      </c>
    </row>
    <row r="2632" spans="1:15" x14ac:dyDescent="0.3">
      <c r="A2632" t="s">
        <v>1120</v>
      </c>
      <c r="B2632">
        <v>97</v>
      </c>
      <c r="C2632">
        <v>43022524</v>
      </c>
      <c r="D2632" t="s">
        <v>912</v>
      </c>
      <c r="E2632" t="s">
        <v>10965</v>
      </c>
      <c r="F2632" t="s">
        <v>13</v>
      </c>
      <c r="G2632" t="s">
        <v>14</v>
      </c>
      <c r="H2632">
        <v>15000000</v>
      </c>
      <c r="I2632">
        <v>1997</v>
      </c>
      <c r="J2632">
        <v>7.1</v>
      </c>
      <c r="K2632" t="s">
        <v>600</v>
      </c>
      <c r="L2632" t="s">
        <v>1224</v>
      </c>
    </row>
    <row r="2633" spans="1:15" x14ac:dyDescent="0.3">
      <c r="A2633" t="s">
        <v>4448</v>
      </c>
      <c r="B2633">
        <v>94</v>
      </c>
      <c r="C2633">
        <v>42672630</v>
      </c>
      <c r="D2633" t="s">
        <v>4449</v>
      </c>
      <c r="E2633" t="s">
        <v>10966</v>
      </c>
      <c r="F2633" t="s">
        <v>13</v>
      </c>
      <c r="G2633" t="s">
        <v>14</v>
      </c>
      <c r="H2633">
        <v>17000000</v>
      </c>
      <c r="I2633">
        <v>2003</v>
      </c>
      <c r="J2633">
        <v>5.3</v>
      </c>
      <c r="K2633" t="s">
        <v>340</v>
      </c>
      <c r="L2633" t="s">
        <v>600</v>
      </c>
      <c r="M2633" t="s">
        <v>6304</v>
      </c>
      <c r="N2633" t="s">
        <v>4189</v>
      </c>
      <c r="O2633" t="s">
        <v>6856</v>
      </c>
    </row>
    <row r="2634" spans="1:15" x14ac:dyDescent="0.3">
      <c r="A2634" t="s">
        <v>4451</v>
      </c>
      <c r="B2634">
        <v>112</v>
      </c>
      <c r="C2634">
        <v>42919096</v>
      </c>
      <c r="D2634" t="s">
        <v>330</v>
      </c>
      <c r="E2634" t="s">
        <v>10967</v>
      </c>
      <c r="F2634" t="s">
        <v>13</v>
      </c>
      <c r="G2634" t="s">
        <v>14</v>
      </c>
      <c r="H2634">
        <v>15000000</v>
      </c>
      <c r="I2634">
        <v>2013</v>
      </c>
      <c r="J2634">
        <v>6.5</v>
      </c>
      <c r="K2634" t="s">
        <v>476</v>
      </c>
      <c r="L2634" t="s">
        <v>1224</v>
      </c>
      <c r="M2634" t="s">
        <v>3630</v>
      </c>
    </row>
    <row r="2635" spans="1:15" x14ac:dyDescent="0.3">
      <c r="A2635" t="s">
        <v>4453</v>
      </c>
      <c r="B2635">
        <v>98</v>
      </c>
      <c r="C2635">
        <v>42592530</v>
      </c>
      <c r="D2635" t="s">
        <v>315</v>
      </c>
      <c r="E2635" t="s">
        <v>10968</v>
      </c>
      <c r="F2635" t="s">
        <v>13</v>
      </c>
      <c r="G2635" t="s">
        <v>14</v>
      </c>
      <c r="H2635">
        <v>15000000</v>
      </c>
      <c r="I2635">
        <v>2015</v>
      </c>
      <c r="J2635">
        <v>6.2</v>
      </c>
      <c r="K2635" t="s">
        <v>600</v>
      </c>
      <c r="L2635" t="s">
        <v>455</v>
      </c>
      <c r="M2635" t="s">
        <v>2271</v>
      </c>
    </row>
    <row r="2636" spans="1:15" x14ac:dyDescent="0.3">
      <c r="A2636" t="s">
        <v>1742</v>
      </c>
      <c r="B2636">
        <v>104</v>
      </c>
      <c r="C2636">
        <v>40064955</v>
      </c>
      <c r="D2636" t="s">
        <v>2488</v>
      </c>
      <c r="E2636" t="s">
        <v>10969</v>
      </c>
      <c r="F2636" t="s">
        <v>13</v>
      </c>
      <c r="G2636" t="s">
        <v>14</v>
      </c>
      <c r="H2636">
        <v>15000000</v>
      </c>
      <c r="I2636">
        <v>1998</v>
      </c>
      <c r="J2636">
        <v>6.4</v>
      </c>
      <c r="K2636" t="s">
        <v>2271</v>
      </c>
      <c r="L2636" t="s">
        <v>8357</v>
      </c>
      <c r="M2636" t="s">
        <v>4295</v>
      </c>
    </row>
    <row r="2637" spans="1:15" x14ac:dyDescent="0.3">
      <c r="A2637" t="s">
        <v>2142</v>
      </c>
      <c r="B2637">
        <v>118</v>
      </c>
      <c r="C2637">
        <v>39100956</v>
      </c>
      <c r="D2637" t="s">
        <v>1531</v>
      </c>
      <c r="E2637" t="s">
        <v>10970</v>
      </c>
      <c r="F2637" t="s">
        <v>13</v>
      </c>
      <c r="G2637" t="s">
        <v>14</v>
      </c>
      <c r="H2637" t="s">
        <v>8351</v>
      </c>
      <c r="I2637">
        <v>1993</v>
      </c>
      <c r="J2637">
        <v>7.2</v>
      </c>
      <c r="K2637" t="s">
        <v>4657</v>
      </c>
      <c r="L2637" t="s">
        <v>1224</v>
      </c>
      <c r="M2637" t="s">
        <v>4189</v>
      </c>
    </row>
    <row r="2638" spans="1:15" x14ac:dyDescent="0.3">
      <c r="A2638" t="s">
        <v>509</v>
      </c>
      <c r="B2638">
        <v>120</v>
      </c>
      <c r="C2638">
        <v>44886089</v>
      </c>
      <c r="D2638" t="s">
        <v>773</v>
      </c>
      <c r="E2638" t="s">
        <v>10971</v>
      </c>
      <c r="F2638" t="s">
        <v>13</v>
      </c>
      <c r="G2638" t="s">
        <v>14</v>
      </c>
      <c r="H2638">
        <v>10000000</v>
      </c>
      <c r="I2638">
        <v>1997</v>
      </c>
      <c r="J2638">
        <v>6.9</v>
      </c>
      <c r="K2638" t="s">
        <v>8356</v>
      </c>
      <c r="L2638" t="s">
        <v>1224</v>
      </c>
      <c r="M2638" t="s">
        <v>3630</v>
      </c>
    </row>
    <row r="2639" spans="1:15" x14ac:dyDescent="0.3">
      <c r="A2639" t="s">
        <v>4458</v>
      </c>
      <c r="B2639">
        <v>99</v>
      </c>
      <c r="C2639">
        <v>37882551</v>
      </c>
      <c r="D2639" t="s">
        <v>600</v>
      </c>
      <c r="E2639" t="s">
        <v>10972</v>
      </c>
      <c r="F2639" t="s">
        <v>13</v>
      </c>
      <c r="G2639" t="s">
        <v>14</v>
      </c>
      <c r="H2639">
        <v>16000000</v>
      </c>
      <c r="I2639">
        <v>2001</v>
      </c>
      <c r="J2639">
        <v>5.7</v>
      </c>
      <c r="K2639" t="s">
        <v>600</v>
      </c>
    </row>
    <row r="2640" spans="1:15" x14ac:dyDescent="0.3">
      <c r="A2640" t="s">
        <v>180</v>
      </c>
      <c r="B2640">
        <v>109</v>
      </c>
      <c r="C2640">
        <v>40983001</v>
      </c>
      <c r="D2640" t="s">
        <v>773</v>
      </c>
      <c r="E2640" t="s">
        <v>10973</v>
      </c>
      <c r="F2640" t="s">
        <v>13</v>
      </c>
      <c r="G2640" t="s">
        <v>14</v>
      </c>
      <c r="H2640">
        <v>7000000</v>
      </c>
      <c r="I2640">
        <v>2012</v>
      </c>
      <c r="J2640">
        <v>7.7</v>
      </c>
      <c r="K2640" t="s">
        <v>8356</v>
      </c>
      <c r="L2640" t="s">
        <v>1224</v>
      </c>
      <c r="M2640" t="s">
        <v>3630</v>
      </c>
    </row>
    <row r="2641" spans="1:15" x14ac:dyDescent="0.3">
      <c r="A2641" t="s">
        <v>1201</v>
      </c>
      <c r="B2641">
        <v>105</v>
      </c>
      <c r="C2641">
        <v>20991497</v>
      </c>
      <c r="D2641" t="s">
        <v>507</v>
      </c>
      <c r="E2641" t="s">
        <v>9756</v>
      </c>
      <c r="F2641" t="s">
        <v>13</v>
      </c>
      <c r="G2641" t="s">
        <v>14</v>
      </c>
      <c r="H2641">
        <v>37000000</v>
      </c>
      <c r="I2641">
        <v>2015</v>
      </c>
      <c r="J2641">
        <v>5.4</v>
      </c>
      <c r="K2641" t="s">
        <v>600</v>
      </c>
      <c r="L2641" t="s">
        <v>1224</v>
      </c>
      <c r="M2641" t="s">
        <v>6856</v>
      </c>
    </row>
    <row r="2642" spans="1:15" x14ac:dyDescent="0.3">
      <c r="A2642" t="s">
        <v>177</v>
      </c>
      <c r="B2642">
        <v>106</v>
      </c>
      <c r="C2642">
        <v>35007180</v>
      </c>
      <c r="D2642" t="s">
        <v>163</v>
      </c>
      <c r="E2642" t="s">
        <v>10974</v>
      </c>
      <c r="F2642" t="s">
        <v>13</v>
      </c>
      <c r="G2642" t="s">
        <v>14</v>
      </c>
      <c r="H2642">
        <v>15000000</v>
      </c>
      <c r="I2642">
        <v>2000</v>
      </c>
      <c r="J2642">
        <v>5.6</v>
      </c>
      <c r="K2642" t="s">
        <v>476</v>
      </c>
      <c r="L2642" t="s">
        <v>8356</v>
      </c>
      <c r="M2642" t="s">
        <v>1224</v>
      </c>
      <c r="N2642" t="s">
        <v>3630</v>
      </c>
    </row>
    <row r="2643" spans="1:15" x14ac:dyDescent="0.3">
      <c r="A2643" t="s">
        <v>4462</v>
      </c>
      <c r="B2643">
        <v>123</v>
      </c>
      <c r="C2643">
        <v>35887263</v>
      </c>
      <c r="D2643" t="s">
        <v>2248</v>
      </c>
      <c r="E2643" t="s">
        <v>10975</v>
      </c>
      <c r="F2643" t="s">
        <v>13</v>
      </c>
      <c r="G2643" t="s">
        <v>21</v>
      </c>
      <c r="H2643">
        <v>15000000</v>
      </c>
      <c r="I2643">
        <v>2014</v>
      </c>
      <c r="J2643">
        <v>7.7</v>
      </c>
      <c r="K2643" t="s">
        <v>4657</v>
      </c>
      <c r="L2643" t="s">
        <v>1224</v>
      </c>
      <c r="M2643" t="s">
        <v>6856</v>
      </c>
    </row>
    <row r="2644" spans="1:15" x14ac:dyDescent="0.3">
      <c r="A2644" t="s">
        <v>1773</v>
      </c>
      <c r="B2644">
        <v>86</v>
      </c>
      <c r="C2644">
        <v>34308901</v>
      </c>
      <c r="D2644" t="s">
        <v>359</v>
      </c>
      <c r="E2644" t="s">
        <v>10976</v>
      </c>
      <c r="F2644" t="s">
        <v>13</v>
      </c>
      <c r="G2644" t="s">
        <v>14</v>
      </c>
      <c r="H2644">
        <v>16000000</v>
      </c>
      <c r="I2644">
        <v>2003</v>
      </c>
      <c r="J2644">
        <v>5.0999999999999996</v>
      </c>
      <c r="K2644" t="s">
        <v>600</v>
      </c>
      <c r="L2644" t="s">
        <v>8356</v>
      </c>
    </row>
    <row r="2645" spans="1:15" x14ac:dyDescent="0.3">
      <c r="A2645" t="s">
        <v>4465</v>
      </c>
      <c r="B2645">
        <v>120</v>
      </c>
      <c r="C2645">
        <v>33771174</v>
      </c>
      <c r="D2645" t="s">
        <v>507</v>
      </c>
      <c r="E2645" t="s">
        <v>10977</v>
      </c>
      <c r="F2645" t="s">
        <v>13</v>
      </c>
      <c r="G2645" t="s">
        <v>14</v>
      </c>
      <c r="H2645">
        <v>15000000</v>
      </c>
      <c r="I2645">
        <v>2000</v>
      </c>
      <c r="J2645">
        <v>6.8</v>
      </c>
      <c r="K2645" t="s">
        <v>600</v>
      </c>
      <c r="L2645" t="s">
        <v>1224</v>
      </c>
      <c r="M2645" t="s">
        <v>6856</v>
      </c>
    </row>
    <row r="2646" spans="1:15" x14ac:dyDescent="0.3">
      <c r="A2646" t="s">
        <v>3179</v>
      </c>
      <c r="B2646">
        <v>227</v>
      </c>
      <c r="C2646">
        <v>6000000</v>
      </c>
      <c r="D2646" t="s">
        <v>1232</v>
      </c>
      <c r="E2646" t="s">
        <v>10978</v>
      </c>
      <c r="F2646" t="s">
        <v>13</v>
      </c>
      <c r="G2646" t="s">
        <v>21</v>
      </c>
      <c r="H2646">
        <v>15000000</v>
      </c>
      <c r="I2646">
        <v>1962</v>
      </c>
      <c r="J2646">
        <v>8.4</v>
      </c>
      <c r="K2646" t="s">
        <v>340</v>
      </c>
      <c r="L2646" t="s">
        <v>4657</v>
      </c>
      <c r="M2646" t="s">
        <v>1224</v>
      </c>
      <c r="N2646" t="s">
        <v>7881</v>
      </c>
      <c r="O2646" t="s">
        <v>8358</v>
      </c>
    </row>
    <row r="2647" spans="1:15" x14ac:dyDescent="0.3">
      <c r="A2647" t="s">
        <v>4468</v>
      </c>
      <c r="B2647">
        <v>119</v>
      </c>
      <c r="C2647">
        <v>33386128</v>
      </c>
      <c r="D2647" t="s">
        <v>2271</v>
      </c>
      <c r="E2647" t="s">
        <v>10979</v>
      </c>
      <c r="F2647" t="s">
        <v>13</v>
      </c>
      <c r="G2647" t="s">
        <v>14</v>
      </c>
      <c r="H2647">
        <v>15000000</v>
      </c>
      <c r="I2647">
        <v>2009</v>
      </c>
      <c r="J2647">
        <v>4.9000000000000004</v>
      </c>
      <c r="K2647" t="s">
        <v>2271</v>
      </c>
    </row>
    <row r="2648" spans="1:15" x14ac:dyDescent="0.3">
      <c r="A2648" t="s">
        <v>2686</v>
      </c>
      <c r="B2648">
        <v>115</v>
      </c>
      <c r="C2648">
        <v>37877959</v>
      </c>
      <c r="D2648" t="s">
        <v>3859</v>
      </c>
      <c r="E2648" t="s">
        <v>10980</v>
      </c>
      <c r="F2648" t="s">
        <v>13</v>
      </c>
      <c r="G2648" t="s">
        <v>14</v>
      </c>
      <c r="H2648">
        <v>15000000</v>
      </c>
      <c r="I2648">
        <v>2014</v>
      </c>
      <c r="J2648">
        <v>7.1</v>
      </c>
      <c r="K2648" t="s">
        <v>340</v>
      </c>
      <c r="L2648" t="s">
        <v>4657</v>
      </c>
      <c r="M2648" t="s">
        <v>1224</v>
      </c>
    </row>
    <row r="2649" spans="1:15" x14ac:dyDescent="0.3">
      <c r="A2649" t="s">
        <v>4471</v>
      </c>
      <c r="B2649">
        <v>114</v>
      </c>
      <c r="C2649">
        <v>32721635</v>
      </c>
      <c r="D2649" t="s">
        <v>2397</v>
      </c>
      <c r="E2649" t="s">
        <v>10981</v>
      </c>
      <c r="F2649" t="s">
        <v>13</v>
      </c>
      <c r="G2649" t="s">
        <v>14</v>
      </c>
      <c r="H2649">
        <v>15000000</v>
      </c>
      <c r="I2649">
        <v>2009</v>
      </c>
      <c r="J2649">
        <v>6.6</v>
      </c>
      <c r="K2649" t="s">
        <v>8356</v>
      </c>
      <c r="L2649" t="s">
        <v>2271</v>
      </c>
      <c r="M2649" t="s">
        <v>3630</v>
      </c>
    </row>
    <row r="2650" spans="1:15" x14ac:dyDescent="0.3">
      <c r="A2650" t="s">
        <v>4358</v>
      </c>
      <c r="B2650">
        <v>90</v>
      </c>
      <c r="C2650">
        <v>31585300</v>
      </c>
      <c r="D2650" t="s">
        <v>606</v>
      </c>
      <c r="E2650" t="s">
        <v>10982</v>
      </c>
      <c r="F2650" t="s">
        <v>13</v>
      </c>
      <c r="G2650" t="s">
        <v>14</v>
      </c>
      <c r="H2650">
        <v>15000000</v>
      </c>
      <c r="I2650">
        <v>2005</v>
      </c>
      <c r="J2650">
        <v>6.1</v>
      </c>
      <c r="K2650" t="s">
        <v>600</v>
      </c>
      <c r="L2650" t="s">
        <v>6856</v>
      </c>
    </row>
    <row r="2651" spans="1:15" x14ac:dyDescent="0.3">
      <c r="A2651" t="s">
        <v>4474</v>
      </c>
      <c r="B2651">
        <v>94</v>
      </c>
      <c r="C2651">
        <v>30259652</v>
      </c>
      <c r="D2651" t="s">
        <v>4475</v>
      </c>
      <c r="E2651" t="s">
        <v>10983</v>
      </c>
      <c r="F2651" t="s">
        <v>13</v>
      </c>
      <c r="G2651" t="s">
        <v>14</v>
      </c>
      <c r="H2651">
        <v>15000000</v>
      </c>
      <c r="I2651">
        <v>2002</v>
      </c>
      <c r="J2651">
        <v>4.0999999999999996</v>
      </c>
      <c r="K2651" t="s">
        <v>600</v>
      </c>
      <c r="L2651" t="s">
        <v>2271</v>
      </c>
      <c r="M2651" t="s">
        <v>3630</v>
      </c>
    </row>
    <row r="2652" spans="1:15" x14ac:dyDescent="0.3">
      <c r="A2652" t="s">
        <v>399</v>
      </c>
      <c r="B2652">
        <v>106</v>
      </c>
      <c r="C2652">
        <v>163192114</v>
      </c>
      <c r="D2652" t="s">
        <v>16</v>
      </c>
      <c r="E2652" t="s">
        <v>8592</v>
      </c>
      <c r="F2652" t="s">
        <v>13</v>
      </c>
      <c r="G2652" t="s">
        <v>14</v>
      </c>
      <c r="H2652">
        <v>125000000</v>
      </c>
      <c r="I2652">
        <v>2010</v>
      </c>
      <c r="J2652">
        <v>5.8</v>
      </c>
      <c r="K2652" t="s">
        <v>476</v>
      </c>
      <c r="L2652" t="s">
        <v>340</v>
      </c>
      <c r="M2652" t="s">
        <v>455</v>
      </c>
    </row>
    <row r="2653" spans="1:15" x14ac:dyDescent="0.3">
      <c r="A2653" t="s">
        <v>1391</v>
      </c>
      <c r="B2653">
        <v>98</v>
      </c>
      <c r="C2653">
        <v>30857814</v>
      </c>
      <c r="D2653" t="s">
        <v>1230</v>
      </c>
      <c r="E2653" t="s">
        <v>10984</v>
      </c>
      <c r="F2653" t="s">
        <v>13</v>
      </c>
      <c r="G2653" t="s">
        <v>14</v>
      </c>
      <c r="H2653">
        <v>16000000</v>
      </c>
      <c r="I2653">
        <v>1987</v>
      </c>
      <c r="J2653">
        <v>8.1</v>
      </c>
      <c r="K2653" t="s">
        <v>340</v>
      </c>
      <c r="L2653" t="s">
        <v>6304</v>
      </c>
      <c r="M2653" t="s">
        <v>455</v>
      </c>
      <c r="N2653" t="s">
        <v>6856</v>
      </c>
    </row>
    <row r="2654" spans="1:15" x14ac:dyDescent="0.3">
      <c r="A2654" t="s">
        <v>622</v>
      </c>
      <c r="B2654">
        <v>126</v>
      </c>
      <c r="C2654">
        <v>30226144</v>
      </c>
      <c r="D2654" t="s">
        <v>555</v>
      </c>
      <c r="E2654" t="s">
        <v>10985</v>
      </c>
      <c r="F2654" t="s">
        <v>13</v>
      </c>
      <c r="G2654" t="s">
        <v>14</v>
      </c>
      <c r="H2654">
        <v>15000000</v>
      </c>
      <c r="I2654">
        <v>2007</v>
      </c>
      <c r="J2654">
        <v>7.6</v>
      </c>
      <c r="K2654" t="s">
        <v>4657</v>
      </c>
      <c r="L2654" t="s">
        <v>1224</v>
      </c>
    </row>
    <row r="2655" spans="1:15" x14ac:dyDescent="0.3">
      <c r="A2655" t="s">
        <v>4479</v>
      </c>
      <c r="B2655">
        <v>100</v>
      </c>
      <c r="C2655">
        <v>35054909</v>
      </c>
      <c r="D2655" t="s">
        <v>705</v>
      </c>
      <c r="E2655" t="s">
        <v>10986</v>
      </c>
      <c r="F2655" t="s">
        <v>13</v>
      </c>
      <c r="G2655" t="s">
        <v>14</v>
      </c>
      <c r="H2655">
        <v>15000000</v>
      </c>
      <c r="I2655">
        <v>2011</v>
      </c>
      <c r="J2655">
        <v>7.8</v>
      </c>
      <c r="K2655" t="s">
        <v>8356</v>
      </c>
      <c r="L2655" t="s">
        <v>1224</v>
      </c>
    </row>
    <row r="2656" spans="1:15" x14ac:dyDescent="0.3">
      <c r="A2656" t="s">
        <v>4481</v>
      </c>
      <c r="B2656">
        <v>89</v>
      </c>
      <c r="C2656">
        <v>29302097</v>
      </c>
      <c r="D2656" t="s">
        <v>4482</v>
      </c>
      <c r="E2656" t="s">
        <v>10987</v>
      </c>
      <c r="F2656" t="s">
        <v>13</v>
      </c>
      <c r="G2656" t="s">
        <v>275</v>
      </c>
      <c r="H2656">
        <v>15000000</v>
      </c>
      <c r="I2656">
        <v>2004</v>
      </c>
      <c r="J2656">
        <v>4.5999999999999996</v>
      </c>
      <c r="K2656" t="s">
        <v>600</v>
      </c>
      <c r="L2656" t="s">
        <v>6304</v>
      </c>
      <c r="M2656" t="s">
        <v>4189</v>
      </c>
      <c r="N2656" t="s">
        <v>6856</v>
      </c>
    </row>
    <row r="2657" spans="1:15" x14ac:dyDescent="0.3">
      <c r="A2657" t="s">
        <v>4139</v>
      </c>
      <c r="B2657">
        <v>111</v>
      </c>
      <c r="C2657">
        <v>29106737</v>
      </c>
      <c r="D2657" t="s">
        <v>507</v>
      </c>
      <c r="E2657" t="s">
        <v>10988</v>
      </c>
      <c r="F2657" t="s">
        <v>13</v>
      </c>
      <c r="G2657" t="s">
        <v>14</v>
      </c>
      <c r="H2657">
        <v>15000000</v>
      </c>
      <c r="I2657">
        <v>1998</v>
      </c>
      <c r="J2657">
        <v>6</v>
      </c>
      <c r="K2657" t="s">
        <v>600</v>
      </c>
      <c r="L2657" t="s">
        <v>1224</v>
      </c>
      <c r="M2657" t="s">
        <v>6856</v>
      </c>
    </row>
    <row r="2658" spans="1:15" x14ac:dyDescent="0.3">
      <c r="A2658" t="s">
        <v>4485</v>
      </c>
      <c r="B2658">
        <v>100</v>
      </c>
      <c r="C2658">
        <v>28637507</v>
      </c>
      <c r="D2658" t="s">
        <v>280</v>
      </c>
      <c r="E2658" t="s">
        <v>10989</v>
      </c>
      <c r="F2658" t="s">
        <v>13</v>
      </c>
      <c r="G2658" t="s">
        <v>21</v>
      </c>
      <c r="H2658">
        <v>15000000</v>
      </c>
      <c r="I2658">
        <v>2007</v>
      </c>
      <c r="J2658">
        <v>7</v>
      </c>
      <c r="K2658" t="s">
        <v>1224</v>
      </c>
      <c r="L2658" t="s">
        <v>2271</v>
      </c>
      <c r="M2658" t="s">
        <v>4295</v>
      </c>
    </row>
    <row r="2659" spans="1:15" x14ac:dyDescent="0.3">
      <c r="A2659" t="s">
        <v>2051</v>
      </c>
      <c r="B2659">
        <v>115</v>
      </c>
      <c r="C2659">
        <v>30127963</v>
      </c>
      <c r="D2659" t="s">
        <v>2798</v>
      </c>
      <c r="E2659" t="s">
        <v>10990</v>
      </c>
      <c r="F2659" t="s">
        <v>13</v>
      </c>
      <c r="G2659" t="s">
        <v>14</v>
      </c>
      <c r="H2659">
        <v>15000000</v>
      </c>
      <c r="I2659">
        <v>2014</v>
      </c>
      <c r="J2659">
        <v>6.7</v>
      </c>
      <c r="K2659" t="s">
        <v>1224</v>
      </c>
      <c r="L2659" t="s">
        <v>6304</v>
      </c>
      <c r="M2659" t="s">
        <v>8359</v>
      </c>
    </row>
    <row r="2660" spans="1:15" x14ac:dyDescent="0.3">
      <c r="A2660" t="s">
        <v>1648</v>
      </c>
      <c r="B2660">
        <v>106</v>
      </c>
      <c r="C2660">
        <v>32645546</v>
      </c>
      <c r="D2660" t="s">
        <v>1408</v>
      </c>
      <c r="E2660" t="s">
        <v>10991</v>
      </c>
      <c r="F2660" t="s">
        <v>13</v>
      </c>
      <c r="G2660" t="s">
        <v>14</v>
      </c>
      <c r="H2660">
        <v>14000000</v>
      </c>
      <c r="I2660">
        <v>2005</v>
      </c>
      <c r="J2660">
        <v>6.4</v>
      </c>
      <c r="K2660" t="s">
        <v>600</v>
      </c>
      <c r="L2660" t="s">
        <v>1224</v>
      </c>
      <c r="M2660" t="s">
        <v>6304</v>
      </c>
    </row>
    <row r="2661" spans="1:15" x14ac:dyDescent="0.3">
      <c r="A2661" t="s">
        <v>4489</v>
      </c>
      <c r="B2661">
        <v>124</v>
      </c>
      <c r="C2661">
        <v>27441122</v>
      </c>
      <c r="D2661" t="s">
        <v>1748</v>
      </c>
      <c r="E2661" t="s">
        <v>10992</v>
      </c>
      <c r="F2661" t="s">
        <v>13</v>
      </c>
      <c r="G2661" t="s">
        <v>14</v>
      </c>
      <c r="H2661">
        <v>15000000</v>
      </c>
      <c r="I2661">
        <v>2000</v>
      </c>
      <c r="J2661">
        <v>7.2</v>
      </c>
      <c r="K2661" t="s">
        <v>1224</v>
      </c>
      <c r="L2661" t="s">
        <v>6856</v>
      </c>
      <c r="M2661" t="s">
        <v>8359</v>
      </c>
    </row>
    <row r="2662" spans="1:15" x14ac:dyDescent="0.3">
      <c r="A2662" t="s">
        <v>1945</v>
      </c>
      <c r="B2662">
        <v>107</v>
      </c>
      <c r="C2662">
        <v>28014536</v>
      </c>
      <c r="D2662" t="s">
        <v>552</v>
      </c>
      <c r="E2662" t="s">
        <v>10993</v>
      </c>
      <c r="F2662" t="s">
        <v>13</v>
      </c>
      <c r="G2662" t="s">
        <v>14</v>
      </c>
      <c r="H2662">
        <v>15000000</v>
      </c>
      <c r="I2662">
        <v>1997</v>
      </c>
      <c r="J2662">
        <v>7.4</v>
      </c>
      <c r="K2662" t="s">
        <v>476</v>
      </c>
      <c r="L2662" t="s">
        <v>600</v>
      </c>
      <c r="M2662" t="s">
        <v>8356</v>
      </c>
      <c r="N2662" t="s">
        <v>6856</v>
      </c>
      <c r="O2662" t="s">
        <v>3630</v>
      </c>
    </row>
    <row r="2663" spans="1:15" x14ac:dyDescent="0.3">
      <c r="A2663" t="s">
        <v>4492</v>
      </c>
      <c r="B2663">
        <v>99</v>
      </c>
      <c r="C2663">
        <v>33860010</v>
      </c>
      <c r="D2663" t="s">
        <v>606</v>
      </c>
      <c r="E2663" t="s">
        <v>10994</v>
      </c>
      <c r="F2663" t="s">
        <v>13</v>
      </c>
      <c r="G2663" t="s">
        <v>14</v>
      </c>
      <c r="H2663">
        <v>15000000</v>
      </c>
      <c r="I2663">
        <v>2009</v>
      </c>
      <c r="J2663">
        <v>4.8</v>
      </c>
      <c r="K2663" t="s">
        <v>600</v>
      </c>
      <c r="L2663" t="s">
        <v>6856</v>
      </c>
    </row>
    <row r="2664" spans="1:15" x14ac:dyDescent="0.3">
      <c r="A2664" t="s">
        <v>4494</v>
      </c>
      <c r="B2664">
        <v>90</v>
      </c>
      <c r="C2664">
        <v>26421314</v>
      </c>
      <c r="D2664" t="s">
        <v>4495</v>
      </c>
      <c r="E2664" t="s">
        <v>10995</v>
      </c>
      <c r="F2664" t="s">
        <v>13</v>
      </c>
      <c r="G2664" t="s">
        <v>14</v>
      </c>
      <c r="H2664">
        <v>15000000</v>
      </c>
      <c r="I2664">
        <v>2000</v>
      </c>
      <c r="J2664">
        <v>4</v>
      </c>
      <c r="K2664" t="s">
        <v>340</v>
      </c>
      <c r="L2664" t="s">
        <v>455</v>
      </c>
      <c r="M2664" t="s">
        <v>2271</v>
      </c>
      <c r="N2664" t="s">
        <v>8357</v>
      </c>
      <c r="O2664" t="s">
        <v>3630</v>
      </c>
    </row>
    <row r="2665" spans="1:15" x14ac:dyDescent="0.3">
      <c r="A2665" t="s">
        <v>3817</v>
      </c>
      <c r="B2665">
        <v>101</v>
      </c>
      <c r="C2665">
        <v>24881000</v>
      </c>
      <c r="D2665" t="s">
        <v>321</v>
      </c>
      <c r="E2665" t="s">
        <v>10996</v>
      </c>
      <c r="F2665" t="s">
        <v>13</v>
      </c>
      <c r="G2665" t="s">
        <v>14</v>
      </c>
      <c r="H2665">
        <v>15000000</v>
      </c>
      <c r="I2665">
        <v>1996</v>
      </c>
      <c r="J2665">
        <v>6.2</v>
      </c>
      <c r="K2665" t="s">
        <v>1224</v>
      </c>
      <c r="L2665" t="s">
        <v>455</v>
      </c>
      <c r="M2665" t="s">
        <v>2271</v>
      </c>
      <c r="N2665" t="s">
        <v>3630</v>
      </c>
    </row>
    <row r="2666" spans="1:15" x14ac:dyDescent="0.3">
      <c r="A2666" t="s">
        <v>1428</v>
      </c>
      <c r="B2666">
        <v>119</v>
      </c>
      <c r="C2666">
        <v>23089926</v>
      </c>
      <c r="D2666" t="s">
        <v>3136</v>
      </c>
      <c r="E2666" t="s">
        <v>10997</v>
      </c>
      <c r="F2666" t="s">
        <v>13</v>
      </c>
      <c r="G2666" t="s">
        <v>21</v>
      </c>
      <c r="H2666">
        <v>15000000</v>
      </c>
      <c r="I2666">
        <v>2005</v>
      </c>
      <c r="J2666">
        <v>7.7</v>
      </c>
      <c r="K2666" t="s">
        <v>1224</v>
      </c>
      <c r="L2666" t="s">
        <v>6856</v>
      </c>
      <c r="M2666" t="s">
        <v>3630</v>
      </c>
    </row>
    <row r="2667" spans="1:15" x14ac:dyDescent="0.3">
      <c r="A2667" t="s">
        <v>4499</v>
      </c>
      <c r="B2667">
        <v>103</v>
      </c>
      <c r="C2667">
        <v>26161406</v>
      </c>
      <c r="D2667" t="s">
        <v>282</v>
      </c>
      <c r="E2667" t="s">
        <v>10998</v>
      </c>
      <c r="F2667" t="s">
        <v>13</v>
      </c>
      <c r="G2667" t="s">
        <v>14</v>
      </c>
      <c r="H2667">
        <v>15000000</v>
      </c>
      <c r="I2667">
        <v>2010</v>
      </c>
      <c r="J2667">
        <v>6.7</v>
      </c>
      <c r="K2667" t="s">
        <v>340</v>
      </c>
      <c r="L2667" t="s">
        <v>600</v>
      </c>
      <c r="M2667" t="s">
        <v>6304</v>
      </c>
      <c r="N2667" t="s">
        <v>455</v>
      </c>
    </row>
    <row r="2668" spans="1:15" x14ac:dyDescent="0.3">
      <c r="A2668" t="s">
        <v>4380</v>
      </c>
      <c r="B2668">
        <v>134</v>
      </c>
      <c r="C2668">
        <v>22954968</v>
      </c>
      <c r="D2668" t="s">
        <v>80</v>
      </c>
      <c r="E2668" t="s">
        <v>10999</v>
      </c>
      <c r="F2668" t="s">
        <v>13</v>
      </c>
      <c r="G2668" t="s">
        <v>21</v>
      </c>
      <c r="H2668">
        <v>11500000</v>
      </c>
      <c r="I2668">
        <v>1993</v>
      </c>
      <c r="J2668">
        <v>7.9</v>
      </c>
      <c r="K2668" t="s">
        <v>1224</v>
      </c>
      <c r="L2668" t="s">
        <v>6856</v>
      </c>
    </row>
    <row r="2669" spans="1:15" x14ac:dyDescent="0.3">
      <c r="A2669" t="s">
        <v>2498</v>
      </c>
      <c r="B2669">
        <v>155</v>
      </c>
      <c r="C2669">
        <v>26384919</v>
      </c>
      <c r="D2669" t="s">
        <v>1224</v>
      </c>
      <c r="E2669" t="s">
        <v>11000</v>
      </c>
      <c r="F2669" t="s">
        <v>13</v>
      </c>
      <c r="G2669" t="s">
        <v>14</v>
      </c>
      <c r="H2669">
        <v>15000000</v>
      </c>
      <c r="I2669">
        <v>1997</v>
      </c>
      <c r="J2669">
        <v>7.9</v>
      </c>
      <c r="K2669" t="s">
        <v>1224</v>
      </c>
    </row>
    <row r="2670" spans="1:15" x14ac:dyDescent="0.3">
      <c r="A2670" t="s">
        <v>4260</v>
      </c>
      <c r="B2670">
        <v>94</v>
      </c>
      <c r="C2670">
        <v>22189039</v>
      </c>
      <c r="D2670" t="s">
        <v>2063</v>
      </c>
      <c r="E2670" t="s">
        <v>11001</v>
      </c>
      <c r="F2670" t="s">
        <v>13</v>
      </c>
      <c r="G2670" t="s">
        <v>14</v>
      </c>
      <c r="H2670">
        <v>15000000</v>
      </c>
      <c r="I2670">
        <v>1993</v>
      </c>
      <c r="J2670">
        <v>5.5</v>
      </c>
      <c r="K2670" t="s">
        <v>476</v>
      </c>
      <c r="L2670" t="s">
        <v>8356</v>
      </c>
      <c r="M2670" t="s">
        <v>1224</v>
      </c>
      <c r="N2670" t="s">
        <v>6856</v>
      </c>
      <c r="O2670" t="s">
        <v>3630</v>
      </c>
    </row>
    <row r="2671" spans="1:15" x14ac:dyDescent="0.3">
      <c r="A2671" t="s">
        <v>4504</v>
      </c>
      <c r="B2671">
        <v>95</v>
      </c>
      <c r="C2671">
        <v>20998709</v>
      </c>
      <c r="D2671" t="s">
        <v>1176</v>
      </c>
      <c r="E2671" t="s">
        <v>11002</v>
      </c>
      <c r="F2671" t="s">
        <v>13</v>
      </c>
      <c r="G2671" t="s">
        <v>14</v>
      </c>
      <c r="H2671">
        <v>15000000</v>
      </c>
      <c r="I2671">
        <v>2006</v>
      </c>
      <c r="J2671">
        <v>6.2</v>
      </c>
      <c r="K2671" t="s">
        <v>340</v>
      </c>
      <c r="L2671" t="s">
        <v>1224</v>
      </c>
      <c r="M2671" t="s">
        <v>6304</v>
      </c>
    </row>
    <row r="2672" spans="1:15" x14ac:dyDescent="0.3">
      <c r="A2672" t="s">
        <v>4506</v>
      </c>
      <c r="B2672">
        <v>89</v>
      </c>
      <c r="C2672">
        <v>20801344</v>
      </c>
      <c r="D2672" t="s">
        <v>2271</v>
      </c>
      <c r="E2672" t="s">
        <v>11003</v>
      </c>
      <c r="F2672" t="s">
        <v>13</v>
      </c>
      <c r="G2672" t="s">
        <v>14</v>
      </c>
      <c r="H2672">
        <v>15000000</v>
      </c>
      <c r="I2672">
        <v>2007</v>
      </c>
      <c r="J2672">
        <v>5.0999999999999996</v>
      </c>
      <c r="K2672" t="s">
        <v>2271</v>
      </c>
    </row>
    <row r="2673" spans="1:14" x14ac:dyDescent="0.3">
      <c r="A2673" t="s">
        <v>4508</v>
      </c>
      <c r="B2673">
        <v>97</v>
      </c>
      <c r="C2673">
        <v>21468807</v>
      </c>
      <c r="D2673" t="s">
        <v>1086</v>
      </c>
      <c r="E2673" t="s">
        <v>11004</v>
      </c>
      <c r="F2673" t="s">
        <v>13</v>
      </c>
      <c r="G2673" t="s">
        <v>14</v>
      </c>
      <c r="H2673">
        <v>14000000</v>
      </c>
      <c r="I2673">
        <v>2000</v>
      </c>
      <c r="J2673">
        <v>4.0999999999999996</v>
      </c>
      <c r="K2673" t="s">
        <v>2271</v>
      </c>
      <c r="L2673" t="s">
        <v>8357</v>
      </c>
      <c r="M2673" t="s">
        <v>3630</v>
      </c>
    </row>
    <row r="2674" spans="1:14" x14ac:dyDescent="0.3">
      <c r="A2674" t="s">
        <v>1446</v>
      </c>
      <c r="B2674">
        <v>90</v>
      </c>
      <c r="C2674">
        <v>19158074</v>
      </c>
      <c r="D2674" t="s">
        <v>729</v>
      </c>
      <c r="E2674" t="s">
        <v>11005</v>
      </c>
      <c r="F2674" t="s">
        <v>13</v>
      </c>
      <c r="G2674" t="s">
        <v>14</v>
      </c>
      <c r="H2674">
        <v>15000000</v>
      </c>
      <c r="I2674">
        <v>2002</v>
      </c>
      <c r="J2674">
        <v>6.7</v>
      </c>
      <c r="K2674" t="s">
        <v>1224</v>
      </c>
      <c r="L2674" t="s">
        <v>6304</v>
      </c>
      <c r="M2674" t="s">
        <v>455</v>
      </c>
      <c r="N2674" t="s">
        <v>6856</v>
      </c>
    </row>
    <row r="2675" spans="1:14" x14ac:dyDescent="0.3">
      <c r="A2675" t="s">
        <v>4511</v>
      </c>
      <c r="B2675">
        <v>92</v>
      </c>
      <c r="C2675">
        <v>18843314</v>
      </c>
      <c r="D2675" t="s">
        <v>330</v>
      </c>
      <c r="E2675" t="s">
        <v>11006</v>
      </c>
      <c r="F2675" t="s">
        <v>13</v>
      </c>
      <c r="G2675" t="s">
        <v>14</v>
      </c>
      <c r="H2675">
        <v>20000000</v>
      </c>
      <c r="I2675">
        <v>2006</v>
      </c>
      <c r="J2675">
        <v>4.7</v>
      </c>
      <c r="K2675" t="s">
        <v>476</v>
      </c>
      <c r="L2675" t="s">
        <v>1224</v>
      </c>
      <c r="M2675" t="s">
        <v>3630</v>
      </c>
    </row>
    <row r="2676" spans="1:14" x14ac:dyDescent="0.3">
      <c r="A2676" t="s">
        <v>4513</v>
      </c>
      <c r="B2676">
        <v>100</v>
      </c>
      <c r="C2676">
        <v>20566327</v>
      </c>
      <c r="D2676" t="s">
        <v>778</v>
      </c>
      <c r="E2676" t="s">
        <v>11007</v>
      </c>
      <c r="F2676" t="s">
        <v>13</v>
      </c>
      <c r="G2676" t="s">
        <v>14</v>
      </c>
      <c r="H2676">
        <v>15000000</v>
      </c>
      <c r="I2676">
        <v>2016</v>
      </c>
      <c r="J2676">
        <v>6.4</v>
      </c>
      <c r="K2676" t="s">
        <v>476</v>
      </c>
      <c r="L2676" t="s">
        <v>600</v>
      </c>
    </row>
    <row r="2677" spans="1:14" x14ac:dyDescent="0.3">
      <c r="A2677" t="s">
        <v>3849</v>
      </c>
      <c r="B2677">
        <v>117</v>
      </c>
      <c r="C2677">
        <v>20218921</v>
      </c>
      <c r="D2677" t="s">
        <v>2203</v>
      </c>
      <c r="E2677" t="s">
        <v>11008</v>
      </c>
      <c r="F2677" t="s">
        <v>13</v>
      </c>
      <c r="G2677" t="s">
        <v>4516</v>
      </c>
      <c r="H2677">
        <v>15000000</v>
      </c>
      <c r="I2677">
        <v>2010</v>
      </c>
      <c r="J2677">
        <v>6.3</v>
      </c>
      <c r="K2677" t="s">
        <v>1224</v>
      </c>
      <c r="L2677" t="s">
        <v>4189</v>
      </c>
    </row>
    <row r="2678" spans="1:14" x14ac:dyDescent="0.3">
      <c r="A2678" t="s">
        <v>4517</v>
      </c>
      <c r="B2678">
        <v>84</v>
      </c>
      <c r="C2678">
        <v>17411331</v>
      </c>
      <c r="D2678" t="s">
        <v>1525</v>
      </c>
      <c r="E2678" t="s">
        <v>11009</v>
      </c>
      <c r="F2678" t="s">
        <v>13</v>
      </c>
      <c r="G2678" t="s">
        <v>133</v>
      </c>
      <c r="H2678">
        <v>15000000</v>
      </c>
      <c r="I2678">
        <v>1998</v>
      </c>
      <c r="J2678">
        <v>5.5</v>
      </c>
      <c r="K2678" t="s">
        <v>2271</v>
      </c>
      <c r="L2678" t="s">
        <v>8357</v>
      </c>
      <c r="M2678" t="s">
        <v>4295</v>
      </c>
      <c r="N2678" t="s">
        <v>3630</v>
      </c>
    </row>
    <row r="2679" spans="1:14" x14ac:dyDescent="0.3">
      <c r="A2679" t="s">
        <v>4519</v>
      </c>
      <c r="B2679">
        <v>140</v>
      </c>
      <c r="C2679">
        <v>21383298</v>
      </c>
      <c r="D2679" t="s">
        <v>773</v>
      </c>
      <c r="E2679" t="s">
        <v>11010</v>
      </c>
      <c r="F2679" t="s">
        <v>13</v>
      </c>
      <c r="G2679" t="s">
        <v>14</v>
      </c>
      <c r="H2679">
        <v>15000000</v>
      </c>
      <c r="I2679">
        <v>2012</v>
      </c>
      <c r="J2679">
        <v>7.3</v>
      </c>
      <c r="K2679" t="s">
        <v>8356</v>
      </c>
      <c r="L2679" t="s">
        <v>1224</v>
      </c>
      <c r="M2679" t="s">
        <v>3630</v>
      </c>
    </row>
    <row r="2680" spans="1:14" x14ac:dyDescent="0.3">
      <c r="A2680" t="s">
        <v>533</v>
      </c>
      <c r="B2680">
        <v>108</v>
      </c>
      <c r="C2680">
        <v>24984868</v>
      </c>
      <c r="D2680" t="s">
        <v>123</v>
      </c>
      <c r="E2680" t="s">
        <v>11011</v>
      </c>
      <c r="F2680" t="s">
        <v>13</v>
      </c>
      <c r="G2680" t="s">
        <v>14</v>
      </c>
      <c r="H2680">
        <v>15000000</v>
      </c>
      <c r="I2680">
        <v>2014</v>
      </c>
      <c r="J2680">
        <v>6.3</v>
      </c>
      <c r="K2680" t="s">
        <v>476</v>
      </c>
      <c r="L2680" t="s">
        <v>8356</v>
      </c>
      <c r="M2680" t="s">
        <v>3630</v>
      </c>
    </row>
    <row r="2681" spans="1:14" x14ac:dyDescent="0.3">
      <c r="A2681" t="s">
        <v>4522</v>
      </c>
      <c r="B2681">
        <v>109</v>
      </c>
      <c r="C2681">
        <v>16459004</v>
      </c>
      <c r="D2681" t="s">
        <v>701</v>
      </c>
      <c r="E2681" t="s">
        <v>11012</v>
      </c>
      <c r="F2681" t="s">
        <v>13</v>
      </c>
      <c r="G2681" t="s">
        <v>100</v>
      </c>
      <c r="H2681">
        <v>15000000</v>
      </c>
      <c r="I2681">
        <v>1999</v>
      </c>
      <c r="J2681">
        <v>4.9000000000000004</v>
      </c>
      <c r="K2681" t="s">
        <v>1224</v>
      </c>
      <c r="L2681" t="s">
        <v>8357</v>
      </c>
      <c r="M2681" t="s">
        <v>3630</v>
      </c>
    </row>
    <row r="2682" spans="1:14" x14ac:dyDescent="0.3">
      <c r="A2682" t="s">
        <v>825</v>
      </c>
      <c r="B2682">
        <v>131</v>
      </c>
      <c r="C2682">
        <v>15700000</v>
      </c>
      <c r="D2682" t="s">
        <v>792</v>
      </c>
      <c r="E2682" t="s">
        <v>11013</v>
      </c>
      <c r="F2682" t="s">
        <v>13</v>
      </c>
      <c r="G2682" t="s">
        <v>14</v>
      </c>
      <c r="H2682">
        <v>15000000</v>
      </c>
      <c r="I2682">
        <v>2008</v>
      </c>
      <c r="J2682">
        <v>7.6</v>
      </c>
      <c r="K2682" t="s">
        <v>1224</v>
      </c>
      <c r="L2682" t="s">
        <v>7881</v>
      </c>
      <c r="M2682" t="s">
        <v>3630</v>
      </c>
      <c r="N2682" t="s">
        <v>8358</v>
      </c>
    </row>
    <row r="2683" spans="1:14" x14ac:dyDescent="0.3">
      <c r="A2683" t="s">
        <v>4525</v>
      </c>
      <c r="B2683">
        <v>114</v>
      </c>
      <c r="C2683">
        <v>15100000</v>
      </c>
      <c r="D2683" t="s">
        <v>803</v>
      </c>
      <c r="E2683" t="s">
        <v>11014</v>
      </c>
      <c r="F2683" t="s">
        <v>13</v>
      </c>
      <c r="G2683" t="s">
        <v>14</v>
      </c>
      <c r="H2683">
        <v>15000000</v>
      </c>
      <c r="I2683">
        <v>1984</v>
      </c>
      <c r="J2683">
        <v>6</v>
      </c>
      <c r="K2683" t="s">
        <v>476</v>
      </c>
      <c r="L2683" t="s">
        <v>2271</v>
      </c>
      <c r="M2683" t="s">
        <v>4295</v>
      </c>
      <c r="N2683" t="s">
        <v>3630</v>
      </c>
    </row>
    <row r="2684" spans="1:14" x14ac:dyDescent="0.3">
      <c r="A2684" t="s">
        <v>3059</v>
      </c>
      <c r="B2684">
        <v>97</v>
      </c>
      <c r="C2684">
        <v>14938570</v>
      </c>
      <c r="D2684" t="s">
        <v>550</v>
      </c>
      <c r="E2684" t="s">
        <v>11015</v>
      </c>
      <c r="F2684" t="s">
        <v>13</v>
      </c>
      <c r="G2684" t="s">
        <v>14</v>
      </c>
      <c r="H2684">
        <v>15000000</v>
      </c>
      <c r="I2684">
        <v>2012</v>
      </c>
      <c r="J2684">
        <v>6.2</v>
      </c>
      <c r="K2684" t="s">
        <v>8356</v>
      </c>
      <c r="L2684" t="s">
        <v>3630</v>
      </c>
    </row>
    <row r="2685" spans="1:14" x14ac:dyDescent="0.3">
      <c r="A2685" t="s">
        <v>3780</v>
      </c>
      <c r="B2685">
        <v>122</v>
      </c>
      <c r="C2685">
        <v>17237244</v>
      </c>
      <c r="D2685" t="s">
        <v>773</v>
      </c>
      <c r="E2685" t="s">
        <v>11016</v>
      </c>
      <c r="F2685" t="s">
        <v>13</v>
      </c>
      <c r="G2685" t="s">
        <v>21</v>
      </c>
      <c r="H2685">
        <v>15000000</v>
      </c>
      <c r="I2685">
        <v>2014</v>
      </c>
      <c r="J2685">
        <v>6.8</v>
      </c>
      <c r="K2685" t="s">
        <v>8356</v>
      </c>
      <c r="L2685" t="s">
        <v>1224</v>
      </c>
      <c r="M2685" t="s">
        <v>3630</v>
      </c>
    </row>
    <row r="2686" spans="1:14" x14ac:dyDescent="0.3">
      <c r="A2686" t="s">
        <v>4529</v>
      </c>
      <c r="B2686">
        <v>87</v>
      </c>
      <c r="C2686">
        <v>14249005</v>
      </c>
      <c r="D2686" t="s">
        <v>600</v>
      </c>
      <c r="E2686" t="s">
        <v>11017</v>
      </c>
      <c r="F2686" t="s">
        <v>13</v>
      </c>
      <c r="G2686" t="s">
        <v>14</v>
      </c>
      <c r="H2686">
        <v>15000000</v>
      </c>
      <c r="I2686">
        <v>2001</v>
      </c>
      <c r="J2686">
        <v>4.5</v>
      </c>
      <c r="K2686" t="s">
        <v>600</v>
      </c>
    </row>
    <row r="2687" spans="1:14" x14ac:dyDescent="0.3">
      <c r="A2687" t="s">
        <v>4531</v>
      </c>
      <c r="B2687">
        <v>85</v>
      </c>
      <c r="C2687">
        <v>12701880</v>
      </c>
      <c r="D2687" t="s">
        <v>166</v>
      </c>
      <c r="E2687" t="s">
        <v>11018</v>
      </c>
      <c r="F2687" t="s">
        <v>13</v>
      </c>
      <c r="G2687" t="s">
        <v>14</v>
      </c>
      <c r="H2687">
        <v>15000000</v>
      </c>
      <c r="I2687">
        <v>2008</v>
      </c>
      <c r="J2687">
        <v>5.7</v>
      </c>
      <c r="K2687" t="s">
        <v>340</v>
      </c>
      <c r="L2687" t="s">
        <v>4022</v>
      </c>
      <c r="M2687" t="s">
        <v>600</v>
      </c>
      <c r="N2687" t="s">
        <v>6304</v>
      </c>
    </row>
    <row r="2688" spans="1:14" x14ac:dyDescent="0.3">
      <c r="A2688" t="s">
        <v>4533</v>
      </c>
      <c r="B2688">
        <v>85</v>
      </c>
      <c r="C2688">
        <v>10353690</v>
      </c>
      <c r="D2688" t="s">
        <v>1451</v>
      </c>
      <c r="E2688" t="s">
        <v>11019</v>
      </c>
      <c r="F2688" t="s">
        <v>13</v>
      </c>
      <c r="G2688" t="s">
        <v>14</v>
      </c>
      <c r="H2688" t="s">
        <v>8351</v>
      </c>
      <c r="I2688">
        <v>2007</v>
      </c>
      <c r="J2688">
        <v>8.4</v>
      </c>
      <c r="K2688" t="s">
        <v>27</v>
      </c>
      <c r="L2688" t="s">
        <v>4189</v>
      </c>
    </row>
    <row r="2689" spans="1:14" x14ac:dyDescent="0.3">
      <c r="A2689" t="s">
        <v>4535</v>
      </c>
      <c r="B2689">
        <v>101</v>
      </c>
      <c r="C2689">
        <v>12801190</v>
      </c>
      <c r="D2689" t="s">
        <v>11</v>
      </c>
      <c r="E2689" t="s">
        <v>11020</v>
      </c>
      <c r="F2689" t="s">
        <v>13</v>
      </c>
      <c r="G2689" t="s">
        <v>14</v>
      </c>
      <c r="H2689">
        <v>15000000</v>
      </c>
      <c r="I2689">
        <v>2000</v>
      </c>
      <c r="J2689">
        <v>4.5999999999999996</v>
      </c>
      <c r="K2689" t="s">
        <v>476</v>
      </c>
      <c r="L2689" t="s">
        <v>340</v>
      </c>
      <c r="M2689" t="s">
        <v>455</v>
      </c>
      <c r="N2689" t="s">
        <v>4295</v>
      </c>
    </row>
    <row r="2690" spans="1:14" x14ac:dyDescent="0.3">
      <c r="A2690" t="s">
        <v>4537</v>
      </c>
      <c r="B2690">
        <v>121</v>
      </c>
      <c r="C2690">
        <v>12549485</v>
      </c>
      <c r="D2690" t="s">
        <v>4538</v>
      </c>
      <c r="E2690" t="s">
        <v>11021</v>
      </c>
      <c r="F2690" t="s">
        <v>13</v>
      </c>
      <c r="G2690" t="s">
        <v>14</v>
      </c>
      <c r="H2690">
        <v>15000000</v>
      </c>
      <c r="I2690">
        <v>2006</v>
      </c>
      <c r="J2690">
        <v>6.2</v>
      </c>
      <c r="K2690" t="s">
        <v>8356</v>
      </c>
      <c r="L2690" t="s">
        <v>1224</v>
      </c>
      <c r="M2690" t="s">
        <v>6060</v>
      </c>
      <c r="N2690" t="s">
        <v>6856</v>
      </c>
    </row>
    <row r="2691" spans="1:14" x14ac:dyDescent="0.3">
      <c r="A2691" t="s">
        <v>4540</v>
      </c>
      <c r="B2691">
        <v>107</v>
      </c>
      <c r="C2691">
        <v>13766014</v>
      </c>
      <c r="D2691" t="s">
        <v>80</v>
      </c>
      <c r="E2691" t="s">
        <v>11022</v>
      </c>
      <c r="F2691" t="s">
        <v>13</v>
      </c>
      <c r="G2691" t="s">
        <v>14</v>
      </c>
      <c r="H2691">
        <v>15000000</v>
      </c>
      <c r="I2691">
        <v>2011</v>
      </c>
      <c r="J2691">
        <v>7</v>
      </c>
      <c r="K2691" t="s">
        <v>1224</v>
      </c>
      <c r="L2691" t="s">
        <v>6856</v>
      </c>
    </row>
    <row r="2692" spans="1:14" x14ac:dyDescent="0.3">
      <c r="A2692" t="s">
        <v>4542</v>
      </c>
      <c r="B2692">
        <v>111</v>
      </c>
      <c r="C2692">
        <v>13034417</v>
      </c>
      <c r="D2692" t="s">
        <v>1356</v>
      </c>
      <c r="E2692" t="s">
        <v>11023</v>
      </c>
      <c r="F2692" t="s">
        <v>13</v>
      </c>
      <c r="G2692" t="s">
        <v>14</v>
      </c>
      <c r="H2692">
        <v>15000000</v>
      </c>
      <c r="I2692">
        <v>2009</v>
      </c>
      <c r="J2692">
        <v>6.9</v>
      </c>
      <c r="K2692" t="s">
        <v>1224</v>
      </c>
      <c r="L2692" t="s">
        <v>8359</v>
      </c>
    </row>
    <row r="2693" spans="1:14" x14ac:dyDescent="0.3">
      <c r="A2693" t="s">
        <v>4544</v>
      </c>
      <c r="B2693">
        <v>92</v>
      </c>
      <c r="C2693">
        <v>11632420</v>
      </c>
      <c r="D2693" t="s">
        <v>773</v>
      </c>
      <c r="E2693" t="s">
        <v>11024</v>
      </c>
      <c r="F2693" t="s">
        <v>13</v>
      </c>
      <c r="G2693" t="s">
        <v>14</v>
      </c>
      <c r="H2693" t="s">
        <v>8351</v>
      </c>
      <c r="I2693">
        <v>2001</v>
      </c>
      <c r="J2693">
        <v>6.1</v>
      </c>
      <c r="K2693" t="s">
        <v>8356</v>
      </c>
      <c r="L2693" t="s">
        <v>1224</v>
      </c>
      <c r="M2693" t="s">
        <v>3630</v>
      </c>
    </row>
    <row r="2694" spans="1:14" x14ac:dyDescent="0.3">
      <c r="A2694" t="s">
        <v>4546</v>
      </c>
      <c r="B2694">
        <v>97</v>
      </c>
      <c r="C2694">
        <v>12212417</v>
      </c>
      <c r="D2694" t="s">
        <v>550</v>
      </c>
      <c r="E2694" t="s">
        <v>11025</v>
      </c>
      <c r="F2694" t="s">
        <v>13</v>
      </c>
      <c r="G2694" t="s">
        <v>14</v>
      </c>
      <c r="H2694">
        <v>15000000</v>
      </c>
      <c r="I2694">
        <v>2003</v>
      </c>
      <c r="J2694">
        <v>6.7</v>
      </c>
      <c r="K2694" t="s">
        <v>8356</v>
      </c>
      <c r="L2694" t="s">
        <v>3630</v>
      </c>
    </row>
    <row r="2695" spans="1:14" x14ac:dyDescent="0.3">
      <c r="A2695" t="s">
        <v>1069</v>
      </c>
      <c r="B2695">
        <v>97</v>
      </c>
      <c r="C2695">
        <v>11614236</v>
      </c>
      <c r="D2695" t="s">
        <v>600</v>
      </c>
      <c r="E2695" t="s">
        <v>11026</v>
      </c>
      <c r="F2695" t="s">
        <v>13</v>
      </c>
      <c r="G2695" t="s">
        <v>14</v>
      </c>
      <c r="H2695">
        <v>15000000</v>
      </c>
      <c r="I2695">
        <v>1999</v>
      </c>
      <c r="J2695">
        <v>5.6</v>
      </c>
      <c r="K2695" t="s">
        <v>600</v>
      </c>
    </row>
    <row r="2696" spans="1:14" x14ac:dyDescent="0.3">
      <c r="A2696" t="s">
        <v>2365</v>
      </c>
      <c r="B2696">
        <v>125</v>
      </c>
      <c r="C2696">
        <v>13337299</v>
      </c>
      <c r="D2696" t="s">
        <v>2305</v>
      </c>
      <c r="E2696" t="s">
        <v>11027</v>
      </c>
      <c r="F2696" t="s">
        <v>13</v>
      </c>
      <c r="G2696" t="s">
        <v>14</v>
      </c>
      <c r="H2696">
        <v>20000000</v>
      </c>
      <c r="I2696">
        <v>2004</v>
      </c>
      <c r="J2696">
        <v>6.6</v>
      </c>
      <c r="K2696" t="s">
        <v>4657</v>
      </c>
      <c r="L2696" t="s">
        <v>1224</v>
      </c>
      <c r="M2696" t="s">
        <v>4189</v>
      </c>
      <c r="N2696" t="s">
        <v>6060</v>
      </c>
    </row>
    <row r="2697" spans="1:14" x14ac:dyDescent="0.3">
      <c r="A2697" t="s">
        <v>1428</v>
      </c>
      <c r="B2697">
        <v>124</v>
      </c>
      <c r="C2697">
        <v>10763469</v>
      </c>
      <c r="D2697" t="s">
        <v>507</v>
      </c>
      <c r="E2697" t="s">
        <v>11028</v>
      </c>
      <c r="F2697" t="s">
        <v>13</v>
      </c>
      <c r="G2697" t="s">
        <v>14</v>
      </c>
      <c r="H2697">
        <v>15000000</v>
      </c>
      <c r="I2697">
        <v>1989</v>
      </c>
      <c r="J2697">
        <v>6.4</v>
      </c>
      <c r="K2697" t="s">
        <v>600</v>
      </c>
      <c r="L2697" t="s">
        <v>1224</v>
      </c>
      <c r="M2697" t="s">
        <v>6856</v>
      </c>
    </row>
    <row r="2698" spans="1:14" x14ac:dyDescent="0.3">
      <c r="A2698" t="s">
        <v>4551</v>
      </c>
      <c r="B2698">
        <v>76</v>
      </c>
      <c r="C2698">
        <v>11144518</v>
      </c>
      <c r="D2698" t="s">
        <v>3277</v>
      </c>
      <c r="E2698" t="s">
        <v>11029</v>
      </c>
      <c r="F2698" t="s">
        <v>13</v>
      </c>
      <c r="G2698" t="s">
        <v>100</v>
      </c>
      <c r="H2698">
        <v>15000000</v>
      </c>
      <c r="I2698">
        <v>1998</v>
      </c>
      <c r="J2698">
        <v>2.8</v>
      </c>
      <c r="K2698" t="s">
        <v>340</v>
      </c>
      <c r="L2698" t="s">
        <v>6304</v>
      </c>
    </row>
    <row r="2699" spans="1:14" x14ac:dyDescent="0.3">
      <c r="A2699" t="s">
        <v>624</v>
      </c>
      <c r="B2699">
        <v>107</v>
      </c>
      <c r="C2699">
        <v>15608545</v>
      </c>
      <c r="D2699" t="s">
        <v>476</v>
      </c>
      <c r="E2699" t="s">
        <v>11030</v>
      </c>
      <c r="F2699" t="s">
        <v>13</v>
      </c>
      <c r="G2699" t="s">
        <v>14</v>
      </c>
      <c r="H2699">
        <v>15000000</v>
      </c>
      <c r="I2699">
        <v>2012</v>
      </c>
      <c r="J2699">
        <v>5.4</v>
      </c>
      <c r="K2699" t="s">
        <v>476</v>
      </c>
    </row>
    <row r="2700" spans="1:14" x14ac:dyDescent="0.3">
      <c r="A2700" t="s">
        <v>358</v>
      </c>
      <c r="B2700">
        <v>91</v>
      </c>
      <c r="C2700">
        <v>10443316</v>
      </c>
      <c r="D2700" t="s">
        <v>507</v>
      </c>
      <c r="E2700" t="s">
        <v>11031</v>
      </c>
      <c r="F2700" t="s">
        <v>13</v>
      </c>
      <c r="G2700" t="s">
        <v>14</v>
      </c>
      <c r="H2700">
        <v>15000000</v>
      </c>
      <c r="I2700">
        <v>1998</v>
      </c>
      <c r="J2700">
        <v>5</v>
      </c>
      <c r="K2700" t="s">
        <v>600</v>
      </c>
      <c r="L2700" t="s">
        <v>1224</v>
      </c>
      <c r="M2700" t="s">
        <v>6856</v>
      </c>
    </row>
    <row r="2701" spans="1:14" x14ac:dyDescent="0.3">
      <c r="A2701" t="s">
        <v>4555</v>
      </c>
      <c r="B2701">
        <v>96</v>
      </c>
      <c r="C2701">
        <v>10494147</v>
      </c>
      <c r="D2701" t="s">
        <v>80</v>
      </c>
      <c r="E2701" t="s">
        <v>11032</v>
      </c>
      <c r="F2701" t="s">
        <v>13</v>
      </c>
      <c r="G2701" t="s">
        <v>14</v>
      </c>
      <c r="H2701">
        <v>15000000</v>
      </c>
      <c r="I2701">
        <v>2000</v>
      </c>
      <c r="J2701">
        <v>5.0999999999999996</v>
      </c>
      <c r="K2701" t="s">
        <v>1224</v>
      </c>
      <c r="L2701" t="s">
        <v>6856</v>
      </c>
    </row>
    <row r="2702" spans="1:14" x14ac:dyDescent="0.3">
      <c r="A2702" t="s">
        <v>1005</v>
      </c>
      <c r="B2702">
        <v>142</v>
      </c>
      <c r="C2702">
        <v>9929000</v>
      </c>
      <c r="D2702" t="s">
        <v>671</v>
      </c>
      <c r="E2702" t="s">
        <v>5881</v>
      </c>
      <c r="F2702" t="s">
        <v>13</v>
      </c>
      <c r="G2702" t="s">
        <v>21</v>
      </c>
      <c r="H2702">
        <v>15000000</v>
      </c>
      <c r="I2702">
        <v>1985</v>
      </c>
      <c r="J2702">
        <v>8</v>
      </c>
      <c r="K2702" t="s">
        <v>1224</v>
      </c>
      <c r="L2702" t="s">
        <v>4295</v>
      </c>
    </row>
    <row r="2703" spans="1:14" x14ac:dyDescent="0.3">
      <c r="A2703" t="s">
        <v>4123</v>
      </c>
      <c r="B2703">
        <v>103</v>
      </c>
      <c r="C2703">
        <v>10411980</v>
      </c>
      <c r="D2703" t="s">
        <v>4558</v>
      </c>
      <c r="E2703" t="s">
        <v>11033</v>
      </c>
      <c r="F2703" t="s">
        <v>13</v>
      </c>
      <c r="G2703" t="s">
        <v>14</v>
      </c>
      <c r="H2703">
        <v>15000000</v>
      </c>
      <c r="I2703">
        <v>2004</v>
      </c>
      <c r="J2703">
        <v>5.9</v>
      </c>
      <c r="K2703" t="s">
        <v>6304</v>
      </c>
      <c r="L2703" t="s">
        <v>4189</v>
      </c>
      <c r="M2703" t="s">
        <v>6856</v>
      </c>
    </row>
    <row r="2704" spans="1:14" x14ac:dyDescent="0.3">
      <c r="A2704" t="s">
        <v>8351</v>
      </c>
      <c r="B2704">
        <v>60</v>
      </c>
      <c r="C2704" t="s">
        <v>8351</v>
      </c>
      <c r="D2704" t="s">
        <v>4560</v>
      </c>
      <c r="E2704" t="s">
        <v>11034</v>
      </c>
      <c r="F2704" t="s">
        <v>13</v>
      </c>
      <c r="G2704" t="s">
        <v>100</v>
      </c>
      <c r="H2704" t="s">
        <v>8351</v>
      </c>
      <c r="I2704" t="s">
        <v>8351</v>
      </c>
      <c r="J2704">
        <v>7.5</v>
      </c>
      <c r="K2704" t="s">
        <v>1224</v>
      </c>
      <c r="L2704" t="s">
        <v>455</v>
      </c>
      <c r="M2704" t="s">
        <v>8357</v>
      </c>
      <c r="N2704" t="s">
        <v>4295</v>
      </c>
    </row>
    <row r="2705" spans="1:15" x14ac:dyDescent="0.3">
      <c r="A2705" t="s">
        <v>1519</v>
      </c>
      <c r="B2705">
        <v>117</v>
      </c>
      <c r="C2705">
        <v>17439163</v>
      </c>
      <c r="D2705" t="s">
        <v>359</v>
      </c>
      <c r="E2705" t="s">
        <v>11035</v>
      </c>
      <c r="F2705" t="s">
        <v>13</v>
      </c>
      <c r="G2705" t="s">
        <v>14</v>
      </c>
      <c r="H2705">
        <v>15000000</v>
      </c>
      <c r="I2705">
        <v>1998</v>
      </c>
      <c r="J2705">
        <v>8.1999999999999993</v>
      </c>
      <c r="K2705" t="s">
        <v>600</v>
      </c>
      <c r="L2705" t="s">
        <v>8356</v>
      </c>
    </row>
    <row r="2706" spans="1:15" x14ac:dyDescent="0.3">
      <c r="A2706" t="s">
        <v>4563</v>
      </c>
      <c r="B2706">
        <v>116</v>
      </c>
      <c r="C2706">
        <v>9396487</v>
      </c>
      <c r="D2706" t="s">
        <v>2203</v>
      </c>
      <c r="E2706" t="s">
        <v>11036</v>
      </c>
      <c r="F2706" t="s">
        <v>13</v>
      </c>
      <c r="G2706" t="s">
        <v>14</v>
      </c>
      <c r="H2706">
        <v>15000000</v>
      </c>
      <c r="I2706">
        <v>2006</v>
      </c>
      <c r="J2706">
        <v>7</v>
      </c>
      <c r="K2706" t="s">
        <v>1224</v>
      </c>
      <c r="L2706" t="s">
        <v>4189</v>
      </c>
    </row>
    <row r="2707" spans="1:15" x14ac:dyDescent="0.3">
      <c r="A2707" t="s">
        <v>1136</v>
      </c>
      <c r="B2707">
        <v>118</v>
      </c>
      <c r="C2707">
        <v>9059588</v>
      </c>
      <c r="D2707" t="s">
        <v>1877</v>
      </c>
      <c r="E2707" t="s">
        <v>11037</v>
      </c>
      <c r="F2707" t="s">
        <v>13</v>
      </c>
      <c r="G2707" t="s">
        <v>14</v>
      </c>
      <c r="H2707">
        <v>15000000</v>
      </c>
      <c r="I2707">
        <v>2002</v>
      </c>
      <c r="J2707">
        <v>6.6</v>
      </c>
      <c r="K2707" t="s">
        <v>8356</v>
      </c>
      <c r="L2707" t="s">
        <v>1224</v>
      </c>
      <c r="M2707" t="s">
        <v>6856</v>
      </c>
      <c r="N2707" t="s">
        <v>3630</v>
      </c>
    </row>
    <row r="2708" spans="1:15" x14ac:dyDescent="0.3">
      <c r="A2708" t="s">
        <v>3302</v>
      </c>
      <c r="B2708">
        <v>108</v>
      </c>
      <c r="C2708">
        <v>9172810</v>
      </c>
      <c r="D2708" t="s">
        <v>4566</v>
      </c>
      <c r="E2708" t="s">
        <v>11038</v>
      </c>
      <c r="F2708" t="s">
        <v>13</v>
      </c>
      <c r="G2708" t="s">
        <v>14</v>
      </c>
      <c r="H2708">
        <v>16000000</v>
      </c>
      <c r="I2708">
        <v>2007</v>
      </c>
      <c r="J2708">
        <v>6.7</v>
      </c>
      <c r="K2708" t="s">
        <v>4657</v>
      </c>
      <c r="L2708" t="s">
        <v>1224</v>
      </c>
      <c r="M2708" t="s">
        <v>7881</v>
      </c>
      <c r="N2708" t="s">
        <v>3630</v>
      </c>
      <c r="O2708" t="s">
        <v>8358</v>
      </c>
    </row>
    <row r="2709" spans="1:15" x14ac:dyDescent="0.3">
      <c r="A2709" t="s">
        <v>4568</v>
      </c>
      <c r="B2709">
        <v>94</v>
      </c>
      <c r="C2709">
        <v>8735529</v>
      </c>
      <c r="D2709" t="s">
        <v>507</v>
      </c>
      <c r="E2709" t="s">
        <v>11039</v>
      </c>
      <c r="F2709" t="s">
        <v>13</v>
      </c>
      <c r="G2709" t="s">
        <v>14</v>
      </c>
      <c r="H2709">
        <v>15000000</v>
      </c>
      <c r="I2709">
        <v>2000</v>
      </c>
      <c r="J2709">
        <v>5.5</v>
      </c>
      <c r="K2709" t="s">
        <v>600</v>
      </c>
      <c r="L2709" t="s">
        <v>1224</v>
      </c>
      <c r="M2709" t="s">
        <v>6856</v>
      </c>
    </row>
    <row r="2710" spans="1:15" x14ac:dyDescent="0.3">
      <c r="A2710" t="s">
        <v>4570</v>
      </c>
      <c r="B2710">
        <v>97</v>
      </c>
      <c r="C2710">
        <v>8586376</v>
      </c>
      <c r="D2710" t="s">
        <v>600</v>
      </c>
      <c r="E2710" t="s">
        <v>11040</v>
      </c>
      <c r="F2710" t="s">
        <v>13</v>
      </c>
      <c r="G2710" t="s">
        <v>14</v>
      </c>
      <c r="H2710">
        <v>20000000</v>
      </c>
      <c r="I2710">
        <v>2002</v>
      </c>
      <c r="J2710">
        <v>4.9000000000000004</v>
      </c>
      <c r="K2710" t="s">
        <v>600</v>
      </c>
    </row>
    <row r="2711" spans="1:15" x14ac:dyDescent="0.3">
      <c r="A2711" t="s">
        <v>2129</v>
      </c>
      <c r="B2711">
        <v>97</v>
      </c>
      <c r="C2711">
        <v>8378141</v>
      </c>
      <c r="D2711" t="s">
        <v>507</v>
      </c>
      <c r="E2711" t="s">
        <v>11041</v>
      </c>
      <c r="F2711" t="s">
        <v>13</v>
      </c>
      <c r="G2711" t="s">
        <v>21</v>
      </c>
      <c r="H2711">
        <v>15000000</v>
      </c>
      <c r="I2711">
        <v>2002</v>
      </c>
      <c r="J2711">
        <v>6.9</v>
      </c>
      <c r="K2711" t="s">
        <v>600</v>
      </c>
      <c r="L2711" t="s">
        <v>1224</v>
      </c>
      <c r="M2711" t="s">
        <v>6856</v>
      </c>
    </row>
    <row r="2712" spans="1:15" x14ac:dyDescent="0.3">
      <c r="A2712" t="s">
        <v>4573</v>
      </c>
      <c r="B2712">
        <v>99</v>
      </c>
      <c r="C2712" t="s">
        <v>8351</v>
      </c>
      <c r="D2712" t="s">
        <v>3742</v>
      </c>
      <c r="E2712" t="s">
        <v>11042</v>
      </c>
      <c r="F2712" t="s">
        <v>13</v>
      </c>
      <c r="G2712" t="s">
        <v>14</v>
      </c>
      <c r="H2712" t="s">
        <v>8351</v>
      </c>
      <c r="I2712">
        <v>1998</v>
      </c>
      <c r="J2712">
        <v>7.4</v>
      </c>
      <c r="K2712" t="s">
        <v>455</v>
      </c>
      <c r="L2712" t="s">
        <v>6856</v>
      </c>
    </row>
    <row r="2713" spans="1:15" x14ac:dyDescent="0.3">
      <c r="A2713" t="s">
        <v>4575</v>
      </c>
      <c r="B2713">
        <v>91</v>
      </c>
      <c r="C2713">
        <v>8080116</v>
      </c>
      <c r="D2713" t="s">
        <v>856</v>
      </c>
      <c r="E2713" t="s">
        <v>11043</v>
      </c>
      <c r="F2713" t="s">
        <v>13</v>
      </c>
      <c r="G2713" t="s">
        <v>14</v>
      </c>
      <c r="H2713">
        <v>15000000</v>
      </c>
      <c r="I2713">
        <v>2006</v>
      </c>
      <c r="J2713">
        <v>5.6</v>
      </c>
      <c r="K2713" t="s">
        <v>340</v>
      </c>
      <c r="L2713" t="s">
        <v>600</v>
      </c>
      <c r="M2713" t="s">
        <v>6304</v>
      </c>
    </row>
    <row r="2714" spans="1:15" x14ac:dyDescent="0.3">
      <c r="A2714" t="s">
        <v>4577</v>
      </c>
      <c r="B2714">
        <v>107</v>
      </c>
      <c r="C2714">
        <v>7757130</v>
      </c>
      <c r="D2714" t="s">
        <v>3225</v>
      </c>
      <c r="E2714" t="s">
        <v>11044</v>
      </c>
      <c r="F2714" t="s">
        <v>13</v>
      </c>
      <c r="G2714" t="s">
        <v>21</v>
      </c>
      <c r="H2714">
        <v>15000000</v>
      </c>
      <c r="I2714">
        <v>2008</v>
      </c>
      <c r="J2714">
        <v>8</v>
      </c>
      <c r="K2714" t="s">
        <v>600</v>
      </c>
      <c r="L2714" t="s">
        <v>8356</v>
      </c>
      <c r="M2714" t="s">
        <v>1224</v>
      </c>
    </row>
    <row r="2715" spans="1:15" x14ac:dyDescent="0.3">
      <c r="A2715" t="s">
        <v>4579</v>
      </c>
      <c r="B2715">
        <v>95</v>
      </c>
      <c r="C2715">
        <v>9123834</v>
      </c>
      <c r="D2715" t="s">
        <v>606</v>
      </c>
      <c r="E2715" t="s">
        <v>11045</v>
      </c>
      <c r="F2715" t="s">
        <v>13</v>
      </c>
      <c r="G2715" t="s">
        <v>14</v>
      </c>
      <c r="H2715">
        <v>15000000</v>
      </c>
      <c r="I2715">
        <v>2013</v>
      </c>
      <c r="J2715">
        <v>5.3</v>
      </c>
      <c r="K2715" t="s">
        <v>600</v>
      </c>
      <c r="L2715" t="s">
        <v>6856</v>
      </c>
    </row>
    <row r="2716" spans="1:15" x14ac:dyDescent="0.3">
      <c r="A2716" t="s">
        <v>4581</v>
      </c>
      <c r="B2716">
        <v>102</v>
      </c>
      <c r="C2716">
        <v>6409206</v>
      </c>
      <c r="D2716" t="s">
        <v>2276</v>
      </c>
      <c r="E2716" t="s">
        <v>11046</v>
      </c>
      <c r="F2716" t="s">
        <v>13</v>
      </c>
      <c r="G2716" t="s">
        <v>14</v>
      </c>
      <c r="H2716">
        <v>15000000</v>
      </c>
      <c r="I2716">
        <v>2008</v>
      </c>
      <c r="J2716">
        <v>6.2</v>
      </c>
      <c r="K2716" t="s">
        <v>600</v>
      </c>
      <c r="L2716" t="s">
        <v>4189</v>
      </c>
    </row>
    <row r="2717" spans="1:15" x14ac:dyDescent="0.3">
      <c r="A2717" t="s">
        <v>4583</v>
      </c>
      <c r="B2717">
        <v>88</v>
      </c>
      <c r="C2717">
        <v>6373693</v>
      </c>
      <c r="D2717" t="s">
        <v>606</v>
      </c>
      <c r="E2717" t="s">
        <v>11047</v>
      </c>
      <c r="F2717" t="s">
        <v>13</v>
      </c>
      <c r="G2717" t="s">
        <v>14</v>
      </c>
      <c r="H2717">
        <v>15000000</v>
      </c>
      <c r="I2717">
        <v>2009</v>
      </c>
      <c r="J2717">
        <v>5.3</v>
      </c>
      <c r="K2717" t="s">
        <v>600</v>
      </c>
      <c r="L2717" t="s">
        <v>6856</v>
      </c>
    </row>
    <row r="2718" spans="1:15" x14ac:dyDescent="0.3">
      <c r="A2718" t="s">
        <v>2153</v>
      </c>
      <c r="B2718">
        <v>106</v>
      </c>
      <c r="C2718">
        <v>7556708</v>
      </c>
      <c r="D2718" t="s">
        <v>1224</v>
      </c>
      <c r="E2718" t="s">
        <v>11048</v>
      </c>
      <c r="F2718" t="s">
        <v>13</v>
      </c>
      <c r="G2718" t="s">
        <v>14</v>
      </c>
      <c r="H2718">
        <v>15000000</v>
      </c>
      <c r="I2718">
        <v>2012</v>
      </c>
      <c r="J2718">
        <v>6.6</v>
      </c>
      <c r="K2718" t="s">
        <v>1224</v>
      </c>
    </row>
    <row r="2719" spans="1:15" x14ac:dyDescent="0.3">
      <c r="A2719" t="s">
        <v>1428</v>
      </c>
      <c r="B2719">
        <v>92</v>
      </c>
      <c r="C2719">
        <v>5306447</v>
      </c>
      <c r="D2719" t="s">
        <v>606</v>
      </c>
      <c r="E2719" t="s">
        <v>11049</v>
      </c>
      <c r="F2719" t="s">
        <v>13</v>
      </c>
      <c r="G2719" t="s">
        <v>14</v>
      </c>
      <c r="H2719">
        <v>15000000</v>
      </c>
      <c r="I2719">
        <v>2009</v>
      </c>
      <c r="J2719">
        <v>7.2</v>
      </c>
      <c r="K2719" t="s">
        <v>600</v>
      </c>
      <c r="L2719" t="s">
        <v>6856</v>
      </c>
    </row>
    <row r="2720" spans="1:15" x14ac:dyDescent="0.3">
      <c r="A2720" t="s">
        <v>4587</v>
      </c>
      <c r="B2720">
        <v>105</v>
      </c>
      <c r="C2720">
        <v>5217498</v>
      </c>
      <c r="D2720" t="s">
        <v>701</v>
      </c>
      <c r="E2720" t="s">
        <v>11050</v>
      </c>
      <c r="F2720" t="s">
        <v>13</v>
      </c>
      <c r="G2720" t="s">
        <v>14</v>
      </c>
      <c r="H2720">
        <v>15000000</v>
      </c>
      <c r="I2720">
        <v>2000</v>
      </c>
      <c r="J2720">
        <v>4.5999999999999996</v>
      </c>
      <c r="K2720" t="s">
        <v>1224</v>
      </c>
      <c r="L2720" t="s">
        <v>8357</v>
      </c>
      <c r="M2720" t="s">
        <v>3630</v>
      </c>
    </row>
    <row r="2721" spans="1:15" x14ac:dyDescent="0.3">
      <c r="A2721" t="s">
        <v>4394</v>
      </c>
      <c r="B2721">
        <v>107</v>
      </c>
      <c r="C2721">
        <v>5023275</v>
      </c>
      <c r="D2721" t="s">
        <v>4589</v>
      </c>
      <c r="E2721" t="s">
        <v>11051</v>
      </c>
      <c r="F2721" t="s">
        <v>13</v>
      </c>
      <c r="G2721" t="s">
        <v>525</v>
      </c>
      <c r="H2721">
        <v>15000000</v>
      </c>
      <c r="I2721">
        <v>2005</v>
      </c>
      <c r="J2721">
        <v>7.5</v>
      </c>
      <c r="K2721" t="s">
        <v>340</v>
      </c>
      <c r="L2721" t="s">
        <v>8356</v>
      </c>
      <c r="M2721" t="s">
        <v>1224</v>
      </c>
      <c r="N2721" t="s">
        <v>8357</v>
      </c>
      <c r="O2721" t="s">
        <v>5244</v>
      </c>
    </row>
    <row r="2722" spans="1:15" x14ac:dyDescent="0.3">
      <c r="A2722" t="s">
        <v>4591</v>
      </c>
      <c r="B2722">
        <v>120</v>
      </c>
      <c r="C2722">
        <v>4956401</v>
      </c>
      <c r="D2722" t="s">
        <v>1218</v>
      </c>
      <c r="E2722" t="s">
        <v>11052</v>
      </c>
      <c r="F2722" t="s">
        <v>13</v>
      </c>
      <c r="G2722" t="s">
        <v>525</v>
      </c>
      <c r="H2722">
        <v>15000000</v>
      </c>
      <c r="I2722">
        <v>1999</v>
      </c>
      <c r="J2722">
        <v>6.5</v>
      </c>
      <c r="K2722" t="s">
        <v>1224</v>
      </c>
      <c r="L2722" t="s">
        <v>8358</v>
      </c>
    </row>
    <row r="2723" spans="1:15" x14ac:dyDescent="0.3">
      <c r="A2723" t="s">
        <v>92</v>
      </c>
      <c r="B2723">
        <v>103</v>
      </c>
      <c r="C2723">
        <v>4235837</v>
      </c>
      <c r="D2723" t="s">
        <v>4353</v>
      </c>
      <c r="E2723" t="s">
        <v>11053</v>
      </c>
      <c r="F2723" t="s">
        <v>13</v>
      </c>
      <c r="G2723" t="s">
        <v>14</v>
      </c>
      <c r="H2723">
        <v>15000000</v>
      </c>
      <c r="I2723">
        <v>2005</v>
      </c>
      <c r="J2723">
        <v>7.6</v>
      </c>
      <c r="K2723" t="s">
        <v>600</v>
      </c>
      <c r="L2723" t="s">
        <v>8356</v>
      </c>
      <c r="M2723" t="s">
        <v>8357</v>
      </c>
    </row>
    <row r="2724" spans="1:15" x14ac:dyDescent="0.3">
      <c r="A2724" t="s">
        <v>4595</v>
      </c>
      <c r="B2724">
        <v>92</v>
      </c>
      <c r="C2724">
        <v>4002955</v>
      </c>
      <c r="D2724" t="s">
        <v>2838</v>
      </c>
      <c r="E2724" t="s">
        <v>11054</v>
      </c>
      <c r="F2724" t="s">
        <v>13</v>
      </c>
      <c r="G2724" t="s">
        <v>14</v>
      </c>
      <c r="H2724">
        <v>20000000</v>
      </c>
      <c r="I2724">
        <v>1999</v>
      </c>
      <c r="J2724">
        <v>6.2</v>
      </c>
      <c r="K2724" t="s">
        <v>600</v>
      </c>
      <c r="L2724" t="s">
        <v>455</v>
      </c>
      <c r="M2724" t="s">
        <v>2271</v>
      </c>
      <c r="N2724" t="s">
        <v>3630</v>
      </c>
    </row>
    <row r="2725" spans="1:15" x14ac:dyDescent="0.3">
      <c r="A2725" t="s">
        <v>2089</v>
      </c>
      <c r="B2725">
        <v>147</v>
      </c>
      <c r="C2725">
        <v>7219578</v>
      </c>
      <c r="D2725" t="s">
        <v>701</v>
      </c>
      <c r="E2725" t="s">
        <v>11055</v>
      </c>
      <c r="F2725" t="s">
        <v>13</v>
      </c>
      <c r="G2725" t="s">
        <v>525</v>
      </c>
      <c r="H2725">
        <v>15000000</v>
      </c>
      <c r="I2725">
        <v>2001</v>
      </c>
      <c r="J2725">
        <v>8</v>
      </c>
      <c r="K2725" t="s">
        <v>1224</v>
      </c>
      <c r="L2725" t="s">
        <v>8357</v>
      </c>
      <c r="M2725" t="s">
        <v>3630</v>
      </c>
    </row>
    <row r="2726" spans="1:15" x14ac:dyDescent="0.3">
      <c r="A2726" t="s">
        <v>4598</v>
      </c>
      <c r="B2726">
        <v>98</v>
      </c>
      <c r="C2726">
        <v>3525161</v>
      </c>
      <c r="D2726" t="s">
        <v>4599</v>
      </c>
      <c r="E2726" t="s">
        <v>11056</v>
      </c>
      <c r="F2726" t="s">
        <v>13</v>
      </c>
      <c r="G2726" t="s">
        <v>14</v>
      </c>
      <c r="H2726" t="s">
        <v>8351</v>
      </c>
      <c r="I2726">
        <v>2007</v>
      </c>
      <c r="J2726">
        <v>5.5</v>
      </c>
      <c r="K2726" t="s">
        <v>1224</v>
      </c>
      <c r="L2726" t="s">
        <v>455</v>
      </c>
      <c r="M2726" t="s">
        <v>2271</v>
      </c>
      <c r="N2726" t="s">
        <v>6856</v>
      </c>
    </row>
    <row r="2727" spans="1:15" x14ac:dyDescent="0.3">
      <c r="A2727" t="s">
        <v>1428</v>
      </c>
      <c r="B2727">
        <v>98</v>
      </c>
      <c r="C2727">
        <v>3247816</v>
      </c>
      <c r="D2727" t="s">
        <v>507</v>
      </c>
      <c r="E2727" t="s">
        <v>11057</v>
      </c>
      <c r="F2727" t="s">
        <v>13</v>
      </c>
      <c r="G2727" t="s">
        <v>14</v>
      </c>
      <c r="H2727">
        <v>22000000</v>
      </c>
      <c r="I2727">
        <v>2010</v>
      </c>
      <c r="J2727">
        <v>6.3</v>
      </c>
      <c r="K2727" t="s">
        <v>600</v>
      </c>
      <c r="L2727" t="s">
        <v>1224</v>
      </c>
      <c r="M2727" t="s">
        <v>6856</v>
      </c>
    </row>
    <row r="2728" spans="1:15" x14ac:dyDescent="0.3">
      <c r="A2728" t="s">
        <v>4602</v>
      </c>
      <c r="B2728">
        <v>103</v>
      </c>
      <c r="C2728">
        <v>2412045</v>
      </c>
      <c r="D2728" t="s">
        <v>1955</v>
      </c>
      <c r="E2728" t="s">
        <v>11058</v>
      </c>
      <c r="F2728" t="s">
        <v>13</v>
      </c>
      <c r="G2728" t="s">
        <v>21</v>
      </c>
      <c r="H2728">
        <v>15000000</v>
      </c>
      <c r="I2728">
        <v>2010</v>
      </c>
      <c r="J2728">
        <v>7.2</v>
      </c>
      <c r="K2728" t="s">
        <v>1224</v>
      </c>
      <c r="L2728" t="s">
        <v>6856</v>
      </c>
      <c r="M2728" t="s">
        <v>4295</v>
      </c>
    </row>
    <row r="2729" spans="1:15" x14ac:dyDescent="0.3">
      <c r="A2729" t="s">
        <v>8351</v>
      </c>
      <c r="B2729">
        <v>286</v>
      </c>
      <c r="C2729" t="s">
        <v>8351</v>
      </c>
      <c r="D2729" t="s">
        <v>1015</v>
      </c>
      <c r="E2729" t="s">
        <v>11059</v>
      </c>
      <c r="F2729" t="s">
        <v>13</v>
      </c>
      <c r="G2729" t="s">
        <v>14</v>
      </c>
      <c r="H2729" t="s">
        <v>8351</v>
      </c>
      <c r="I2729" t="s">
        <v>8351</v>
      </c>
      <c r="J2729">
        <v>7.9</v>
      </c>
      <c r="K2729" t="s">
        <v>1224</v>
      </c>
      <c r="L2729" t="s">
        <v>7881</v>
      </c>
      <c r="M2729" t="s">
        <v>3630</v>
      </c>
    </row>
    <row r="2730" spans="1:15" x14ac:dyDescent="0.3">
      <c r="A2730" t="s">
        <v>4605</v>
      </c>
      <c r="B2730">
        <v>111</v>
      </c>
      <c r="C2730">
        <v>2203641</v>
      </c>
      <c r="D2730" t="s">
        <v>780</v>
      </c>
      <c r="E2730" t="s">
        <v>11060</v>
      </c>
      <c r="F2730" t="s">
        <v>13</v>
      </c>
      <c r="G2730" t="s">
        <v>1284</v>
      </c>
      <c r="H2730">
        <v>15000000</v>
      </c>
      <c r="I2730">
        <v>2008</v>
      </c>
      <c r="J2730">
        <v>6.7</v>
      </c>
      <c r="K2730" t="s">
        <v>8356</v>
      </c>
      <c r="L2730" t="s">
        <v>1224</v>
      </c>
      <c r="M2730" t="s">
        <v>8357</v>
      </c>
      <c r="N2730" t="s">
        <v>3630</v>
      </c>
    </row>
    <row r="2731" spans="1:15" x14ac:dyDescent="0.3">
      <c r="A2731" t="s">
        <v>4607</v>
      </c>
      <c r="B2731">
        <v>98</v>
      </c>
      <c r="C2731">
        <v>1953732</v>
      </c>
      <c r="D2731" t="s">
        <v>485</v>
      </c>
      <c r="E2731" t="s">
        <v>11061</v>
      </c>
      <c r="F2731" t="s">
        <v>13</v>
      </c>
      <c r="G2731" t="s">
        <v>14</v>
      </c>
      <c r="H2731">
        <v>15000000</v>
      </c>
      <c r="I2731">
        <v>1986</v>
      </c>
      <c r="J2731">
        <v>5.3</v>
      </c>
      <c r="K2731" t="s">
        <v>340</v>
      </c>
      <c r="L2731" t="s">
        <v>1224</v>
      </c>
      <c r="M2731" t="s">
        <v>455</v>
      </c>
    </row>
    <row r="2732" spans="1:15" x14ac:dyDescent="0.3">
      <c r="A2732" t="s">
        <v>4609</v>
      </c>
      <c r="B2732">
        <v>111</v>
      </c>
      <c r="C2732">
        <v>1954202</v>
      </c>
      <c r="D2732" t="s">
        <v>3225</v>
      </c>
      <c r="E2732" t="s">
        <v>11062</v>
      </c>
      <c r="F2732" t="s">
        <v>13</v>
      </c>
      <c r="G2732" t="s">
        <v>14</v>
      </c>
      <c r="H2732">
        <v>15000000</v>
      </c>
      <c r="I2732">
        <v>1999</v>
      </c>
      <c r="J2732">
        <v>6.3</v>
      </c>
      <c r="K2732" t="s">
        <v>600</v>
      </c>
      <c r="L2732" t="s">
        <v>8356</v>
      </c>
      <c r="M2732" t="s">
        <v>1224</v>
      </c>
    </row>
    <row r="2733" spans="1:15" x14ac:dyDescent="0.3">
      <c r="A2733" t="s">
        <v>4182</v>
      </c>
      <c r="B2733">
        <v>111</v>
      </c>
      <c r="C2733">
        <v>1294640</v>
      </c>
      <c r="D2733" t="s">
        <v>2348</v>
      </c>
      <c r="E2733" t="s">
        <v>11063</v>
      </c>
      <c r="F2733" t="s">
        <v>13</v>
      </c>
      <c r="G2733" t="s">
        <v>14</v>
      </c>
      <c r="H2733">
        <v>15000000</v>
      </c>
      <c r="I2733">
        <v>2007</v>
      </c>
      <c r="J2733">
        <v>6.5</v>
      </c>
      <c r="K2733" t="s">
        <v>8356</v>
      </c>
      <c r="L2733" t="s">
        <v>1224</v>
      </c>
      <c r="M2733" t="s">
        <v>2271</v>
      </c>
      <c r="N2733" t="s">
        <v>3630</v>
      </c>
    </row>
    <row r="2734" spans="1:15" x14ac:dyDescent="0.3">
      <c r="A2734" t="s">
        <v>4612</v>
      </c>
      <c r="B2734">
        <v>100</v>
      </c>
      <c r="C2734" t="s">
        <v>8351</v>
      </c>
      <c r="D2734" t="s">
        <v>967</v>
      </c>
      <c r="E2734" t="s">
        <v>11064</v>
      </c>
      <c r="F2734" t="s">
        <v>13</v>
      </c>
      <c r="G2734" t="s">
        <v>4614</v>
      </c>
      <c r="H2734" t="s">
        <v>8351</v>
      </c>
      <c r="I2734">
        <v>2014</v>
      </c>
      <c r="J2734">
        <v>5.6</v>
      </c>
      <c r="K2734" t="s">
        <v>1224</v>
      </c>
      <c r="L2734" t="s">
        <v>4295</v>
      </c>
      <c r="M2734" t="s">
        <v>3630</v>
      </c>
    </row>
    <row r="2735" spans="1:15" x14ac:dyDescent="0.3">
      <c r="A2735" t="s">
        <v>3035</v>
      </c>
      <c r="B2735">
        <v>116</v>
      </c>
      <c r="C2735">
        <v>819852</v>
      </c>
      <c r="D2735" t="s">
        <v>1453</v>
      </c>
      <c r="E2735" t="s">
        <v>11065</v>
      </c>
      <c r="F2735" t="s">
        <v>13</v>
      </c>
      <c r="G2735" t="s">
        <v>100</v>
      </c>
      <c r="H2735" t="s">
        <v>8351</v>
      </c>
      <c r="I2735">
        <v>1999</v>
      </c>
      <c r="J2735">
        <v>7</v>
      </c>
      <c r="K2735" t="s">
        <v>1224</v>
      </c>
      <c r="L2735" t="s">
        <v>3630</v>
      </c>
    </row>
    <row r="2736" spans="1:15" x14ac:dyDescent="0.3">
      <c r="A2736" t="s">
        <v>4616</v>
      </c>
      <c r="B2736">
        <v>145</v>
      </c>
      <c r="C2736">
        <v>26435</v>
      </c>
      <c r="D2736" t="s">
        <v>671</v>
      </c>
      <c r="E2736" t="s">
        <v>11066</v>
      </c>
      <c r="F2736" t="s">
        <v>3071</v>
      </c>
      <c r="G2736" t="s">
        <v>275</v>
      </c>
      <c r="H2736">
        <v>6000000</v>
      </c>
      <c r="I2736">
        <v>1927</v>
      </c>
      <c r="J2736">
        <v>8.3000000000000007</v>
      </c>
      <c r="K2736" t="s">
        <v>1224</v>
      </c>
      <c r="L2736" t="s">
        <v>4295</v>
      </c>
    </row>
    <row r="2737" spans="1:16" x14ac:dyDescent="0.3">
      <c r="A2737" t="s">
        <v>1766</v>
      </c>
      <c r="B2737">
        <v>84</v>
      </c>
      <c r="C2737">
        <v>1197786</v>
      </c>
      <c r="D2737" t="s">
        <v>123</v>
      </c>
      <c r="E2737" t="s">
        <v>11067</v>
      </c>
      <c r="F2737" t="s">
        <v>524</v>
      </c>
      <c r="G2737" t="s">
        <v>525</v>
      </c>
      <c r="H2737">
        <v>12000000</v>
      </c>
      <c r="I2737">
        <v>2004</v>
      </c>
      <c r="J2737">
        <v>7.2</v>
      </c>
      <c r="K2737" t="s">
        <v>476</v>
      </c>
      <c r="L2737" t="s">
        <v>8356</v>
      </c>
      <c r="M2737" t="s">
        <v>3630</v>
      </c>
    </row>
    <row r="2738" spans="1:16" x14ac:dyDescent="0.3">
      <c r="A2738" t="s">
        <v>1840</v>
      </c>
      <c r="B2738">
        <v>115</v>
      </c>
      <c r="C2738">
        <v>529766</v>
      </c>
      <c r="D2738" t="s">
        <v>705</v>
      </c>
      <c r="E2738" t="s">
        <v>11068</v>
      </c>
      <c r="F2738" t="s">
        <v>13</v>
      </c>
      <c r="G2738" t="s">
        <v>14</v>
      </c>
      <c r="H2738">
        <v>7000000</v>
      </c>
      <c r="I2738">
        <v>1995</v>
      </c>
      <c r="J2738">
        <v>6.8</v>
      </c>
      <c r="K2738" t="s">
        <v>8356</v>
      </c>
      <c r="L2738" t="s">
        <v>1224</v>
      </c>
    </row>
    <row r="2739" spans="1:16" x14ac:dyDescent="0.3">
      <c r="A2739" t="s">
        <v>4620</v>
      </c>
      <c r="B2739">
        <v>105</v>
      </c>
      <c r="C2739">
        <v>613556</v>
      </c>
      <c r="D2739" t="s">
        <v>278</v>
      </c>
      <c r="E2739" t="s">
        <v>11069</v>
      </c>
      <c r="F2739" t="s">
        <v>710</v>
      </c>
      <c r="G2739" t="s">
        <v>4415</v>
      </c>
      <c r="H2739">
        <v>15000000</v>
      </c>
      <c r="I2739">
        <v>2015</v>
      </c>
      <c r="J2739">
        <v>6.4</v>
      </c>
      <c r="K2739" t="s">
        <v>476</v>
      </c>
      <c r="L2739" t="s">
        <v>1224</v>
      </c>
    </row>
    <row r="2740" spans="1:16" x14ac:dyDescent="0.3">
      <c r="A2740" t="s">
        <v>4191</v>
      </c>
      <c r="B2740">
        <v>98</v>
      </c>
      <c r="C2740">
        <v>353743</v>
      </c>
      <c r="D2740" t="s">
        <v>4622</v>
      </c>
      <c r="E2740" t="s">
        <v>11070</v>
      </c>
      <c r="F2740" t="s">
        <v>13</v>
      </c>
      <c r="G2740" t="s">
        <v>21</v>
      </c>
      <c r="H2740">
        <v>15000000</v>
      </c>
      <c r="I2740">
        <v>2001</v>
      </c>
      <c r="J2740">
        <v>6.9</v>
      </c>
      <c r="K2740" t="s">
        <v>600</v>
      </c>
      <c r="L2740" t="s">
        <v>8356</v>
      </c>
      <c r="M2740" t="s">
        <v>1224</v>
      </c>
      <c r="N2740" t="s">
        <v>3630</v>
      </c>
      <c r="O2740" t="s">
        <v>8358</v>
      </c>
    </row>
    <row r="2741" spans="1:16" x14ac:dyDescent="0.3">
      <c r="A2741" t="s">
        <v>4624</v>
      </c>
      <c r="B2741">
        <v>99</v>
      </c>
      <c r="C2741">
        <v>502028</v>
      </c>
      <c r="D2741" t="s">
        <v>701</v>
      </c>
      <c r="E2741" t="s">
        <v>11071</v>
      </c>
      <c r="F2741" t="s">
        <v>2005</v>
      </c>
      <c r="G2741" t="s">
        <v>2532</v>
      </c>
      <c r="H2741" t="s">
        <v>8351</v>
      </c>
      <c r="I2741">
        <v>2003</v>
      </c>
      <c r="J2741">
        <v>8</v>
      </c>
      <c r="K2741" t="s">
        <v>1224</v>
      </c>
      <c r="L2741" t="s">
        <v>8357</v>
      </c>
      <c r="M2741" t="s">
        <v>3630</v>
      </c>
    </row>
    <row r="2742" spans="1:16" x14ac:dyDescent="0.3">
      <c r="A2742" t="s">
        <v>4626</v>
      </c>
      <c r="B2742">
        <v>110</v>
      </c>
      <c r="C2742">
        <v>102055</v>
      </c>
      <c r="D2742" t="s">
        <v>476</v>
      </c>
      <c r="E2742" t="s">
        <v>11072</v>
      </c>
      <c r="F2742" t="s">
        <v>4628</v>
      </c>
      <c r="G2742" t="s">
        <v>4629</v>
      </c>
      <c r="H2742">
        <v>300000000</v>
      </c>
      <c r="I2742">
        <v>2008</v>
      </c>
      <c r="J2742">
        <v>6.2</v>
      </c>
      <c r="K2742" t="s">
        <v>476</v>
      </c>
    </row>
    <row r="2743" spans="1:16" x14ac:dyDescent="0.3">
      <c r="A2743" t="s">
        <v>2767</v>
      </c>
      <c r="B2743">
        <v>97</v>
      </c>
      <c r="C2743">
        <v>122288</v>
      </c>
      <c r="D2743" t="s">
        <v>4630</v>
      </c>
      <c r="E2743" t="s">
        <v>11073</v>
      </c>
      <c r="F2743" t="s">
        <v>13</v>
      </c>
      <c r="G2743" t="s">
        <v>21</v>
      </c>
      <c r="H2743" t="s">
        <v>8351</v>
      </c>
      <c r="I2743">
        <v>2010</v>
      </c>
      <c r="J2743">
        <v>6.4</v>
      </c>
      <c r="K2743" t="s">
        <v>476</v>
      </c>
      <c r="L2743" t="s">
        <v>340</v>
      </c>
      <c r="M2743" t="s">
        <v>1224</v>
      </c>
      <c r="N2743" t="s">
        <v>7881</v>
      </c>
      <c r="O2743" t="s">
        <v>3630</v>
      </c>
      <c r="P2743" t="s">
        <v>8358</v>
      </c>
    </row>
    <row r="2744" spans="1:16" x14ac:dyDescent="0.3">
      <c r="A2744" t="s">
        <v>2075</v>
      </c>
      <c r="B2744">
        <v>88</v>
      </c>
      <c r="C2744" t="s">
        <v>8351</v>
      </c>
      <c r="D2744" t="s">
        <v>330</v>
      </c>
      <c r="E2744" t="s">
        <v>11074</v>
      </c>
      <c r="F2744" t="s">
        <v>13</v>
      </c>
      <c r="G2744" t="s">
        <v>100</v>
      </c>
      <c r="H2744">
        <v>9000000</v>
      </c>
      <c r="I2744">
        <v>1996</v>
      </c>
      <c r="J2744">
        <v>5.6</v>
      </c>
      <c r="K2744" t="s">
        <v>476</v>
      </c>
      <c r="L2744" t="s">
        <v>1224</v>
      </c>
      <c r="M2744" t="s">
        <v>3630</v>
      </c>
    </row>
    <row r="2745" spans="1:16" x14ac:dyDescent="0.3">
      <c r="A2745" t="s">
        <v>4633</v>
      </c>
      <c r="B2745">
        <v>103</v>
      </c>
      <c r="C2745">
        <v>73548</v>
      </c>
      <c r="D2745" t="s">
        <v>3321</v>
      </c>
      <c r="E2745" t="s">
        <v>11075</v>
      </c>
      <c r="F2745" t="s">
        <v>13</v>
      </c>
      <c r="G2745" t="s">
        <v>14</v>
      </c>
      <c r="H2745">
        <v>15000000</v>
      </c>
      <c r="I2745">
        <v>2008</v>
      </c>
      <c r="J2745">
        <v>6.1</v>
      </c>
      <c r="K2745" t="s">
        <v>455</v>
      </c>
      <c r="L2745" t="s">
        <v>2271</v>
      </c>
      <c r="M2745" t="s">
        <v>8357</v>
      </c>
    </row>
    <row r="2746" spans="1:16" x14ac:dyDescent="0.3">
      <c r="A2746" t="s">
        <v>4635</v>
      </c>
      <c r="B2746">
        <v>104</v>
      </c>
      <c r="C2746" t="s">
        <v>8351</v>
      </c>
      <c r="D2746" t="s">
        <v>2113</v>
      </c>
      <c r="E2746" t="s">
        <v>11076</v>
      </c>
      <c r="F2746" t="s">
        <v>13</v>
      </c>
      <c r="G2746" t="s">
        <v>2867</v>
      </c>
      <c r="H2746">
        <v>15000000</v>
      </c>
      <c r="I2746">
        <v>2011</v>
      </c>
      <c r="J2746">
        <v>6</v>
      </c>
      <c r="K2746" t="s">
        <v>4657</v>
      </c>
      <c r="L2746" t="s">
        <v>1224</v>
      </c>
      <c r="M2746" t="s">
        <v>7881</v>
      </c>
    </row>
    <row r="2747" spans="1:16" x14ac:dyDescent="0.3">
      <c r="A2747" t="s">
        <v>4637</v>
      </c>
      <c r="B2747">
        <v>90</v>
      </c>
      <c r="C2747">
        <v>28870</v>
      </c>
      <c r="D2747" t="s">
        <v>773</v>
      </c>
      <c r="E2747" t="s">
        <v>11077</v>
      </c>
      <c r="F2747" t="s">
        <v>13</v>
      </c>
      <c r="G2747" t="s">
        <v>14</v>
      </c>
      <c r="H2747">
        <v>15000000</v>
      </c>
      <c r="I2747">
        <v>2011</v>
      </c>
      <c r="J2747">
        <v>5.0999999999999996</v>
      </c>
      <c r="K2747" t="s">
        <v>8356</v>
      </c>
      <c r="L2747" t="s">
        <v>1224</v>
      </c>
      <c r="M2747" t="s">
        <v>3630</v>
      </c>
    </row>
    <row r="2748" spans="1:16" x14ac:dyDescent="0.3">
      <c r="A2748" t="s">
        <v>4639</v>
      </c>
      <c r="B2748">
        <v>105</v>
      </c>
      <c r="C2748">
        <v>22723</v>
      </c>
      <c r="D2748" t="s">
        <v>4640</v>
      </c>
      <c r="E2748" t="s">
        <v>11078</v>
      </c>
      <c r="F2748" t="s">
        <v>13</v>
      </c>
      <c r="G2748" t="s">
        <v>275</v>
      </c>
      <c r="H2748">
        <v>25000000</v>
      </c>
      <c r="I2748">
        <v>2001</v>
      </c>
      <c r="J2748">
        <v>4.5</v>
      </c>
      <c r="K2748" t="s">
        <v>476</v>
      </c>
      <c r="L2748" t="s">
        <v>600</v>
      </c>
      <c r="M2748" t="s">
        <v>1224</v>
      </c>
      <c r="N2748" t="s">
        <v>8358</v>
      </c>
    </row>
    <row r="2749" spans="1:16" x14ac:dyDescent="0.3">
      <c r="A2749" t="s">
        <v>4642</v>
      </c>
      <c r="B2749">
        <v>93</v>
      </c>
      <c r="C2749">
        <v>20380</v>
      </c>
      <c r="D2749" t="s">
        <v>4643</v>
      </c>
      <c r="E2749" t="s">
        <v>11079</v>
      </c>
      <c r="F2749" t="s">
        <v>13</v>
      </c>
      <c r="G2749" t="s">
        <v>14</v>
      </c>
      <c r="H2749">
        <v>15000000</v>
      </c>
      <c r="I2749">
        <v>2007</v>
      </c>
      <c r="J2749">
        <v>5.9</v>
      </c>
      <c r="K2749" t="s">
        <v>600</v>
      </c>
      <c r="L2749" t="s">
        <v>1224</v>
      </c>
      <c r="M2749" t="s">
        <v>455</v>
      </c>
      <c r="N2749" t="s">
        <v>4189</v>
      </c>
      <c r="O2749" t="s">
        <v>6856</v>
      </c>
    </row>
    <row r="2750" spans="1:16" x14ac:dyDescent="0.3">
      <c r="A2750" t="s">
        <v>4645</v>
      </c>
      <c r="B2750">
        <v>141</v>
      </c>
      <c r="C2750" t="s">
        <v>8351</v>
      </c>
      <c r="D2750" t="s">
        <v>4646</v>
      </c>
      <c r="E2750" t="s">
        <v>11080</v>
      </c>
      <c r="F2750" t="s">
        <v>13</v>
      </c>
      <c r="G2750" t="s">
        <v>4648</v>
      </c>
      <c r="H2750" t="s">
        <v>8351</v>
      </c>
      <c r="I2750">
        <v>2008</v>
      </c>
      <c r="J2750">
        <v>6</v>
      </c>
      <c r="K2750" t="s">
        <v>4657</v>
      </c>
      <c r="L2750" t="s">
        <v>1224</v>
      </c>
      <c r="M2750" t="s">
        <v>455</v>
      </c>
      <c r="N2750" t="s">
        <v>7881</v>
      </c>
    </row>
    <row r="2751" spans="1:16" x14ac:dyDescent="0.3">
      <c r="A2751" t="s">
        <v>4649</v>
      </c>
      <c r="B2751">
        <v>85</v>
      </c>
      <c r="C2751" t="s">
        <v>8351</v>
      </c>
      <c r="D2751" t="s">
        <v>1019</v>
      </c>
      <c r="E2751" t="s">
        <v>11081</v>
      </c>
      <c r="F2751" t="s">
        <v>13</v>
      </c>
      <c r="G2751" t="s">
        <v>2867</v>
      </c>
      <c r="H2751">
        <v>20000000</v>
      </c>
      <c r="I2751">
        <v>2013</v>
      </c>
      <c r="J2751">
        <v>5.8</v>
      </c>
      <c r="K2751" t="s">
        <v>340</v>
      </c>
      <c r="L2751" t="s">
        <v>4022</v>
      </c>
      <c r="M2751" t="s">
        <v>6304</v>
      </c>
    </row>
    <row r="2752" spans="1:16" x14ac:dyDescent="0.3">
      <c r="A2752" t="s">
        <v>4651</v>
      </c>
      <c r="B2752">
        <v>109</v>
      </c>
      <c r="C2752" t="s">
        <v>8351</v>
      </c>
      <c r="D2752" t="s">
        <v>1013</v>
      </c>
      <c r="E2752" t="s">
        <v>11082</v>
      </c>
      <c r="F2752" t="s">
        <v>13</v>
      </c>
      <c r="G2752" t="s">
        <v>4653</v>
      </c>
      <c r="H2752">
        <v>7000000</v>
      </c>
      <c r="I2752">
        <v>2014</v>
      </c>
      <c r="J2752">
        <v>6.1</v>
      </c>
      <c r="K2752" t="s">
        <v>476</v>
      </c>
      <c r="L2752" t="s">
        <v>4295</v>
      </c>
      <c r="M2752" t="s">
        <v>3630</v>
      </c>
    </row>
    <row r="2753" spans="1:14" x14ac:dyDescent="0.3">
      <c r="A2753" t="s">
        <v>4654</v>
      </c>
      <c r="B2753">
        <v>105</v>
      </c>
      <c r="C2753" t="s">
        <v>8351</v>
      </c>
      <c r="D2753" t="s">
        <v>16</v>
      </c>
      <c r="E2753" t="s">
        <v>11083</v>
      </c>
      <c r="F2753" t="s">
        <v>13</v>
      </c>
      <c r="G2753" t="s">
        <v>275</v>
      </c>
      <c r="H2753">
        <v>15000000</v>
      </c>
      <c r="I2753">
        <v>2005</v>
      </c>
      <c r="J2753">
        <v>4.9000000000000004</v>
      </c>
      <c r="K2753" t="s">
        <v>476</v>
      </c>
      <c r="L2753" t="s">
        <v>340</v>
      </c>
      <c r="M2753" t="s">
        <v>455</v>
      </c>
    </row>
    <row r="2754" spans="1:14" x14ac:dyDescent="0.3">
      <c r="A2754" t="s">
        <v>4656</v>
      </c>
      <c r="B2754">
        <v>98</v>
      </c>
      <c r="C2754" t="s">
        <v>8351</v>
      </c>
      <c r="D2754" t="s">
        <v>4657</v>
      </c>
      <c r="E2754" t="s">
        <v>11084</v>
      </c>
      <c r="F2754" t="s">
        <v>999</v>
      </c>
      <c r="G2754" t="s">
        <v>2503</v>
      </c>
      <c r="H2754">
        <v>15000000</v>
      </c>
      <c r="I2754">
        <v>2015</v>
      </c>
      <c r="J2754">
        <v>5.7</v>
      </c>
      <c r="K2754" t="s">
        <v>4657</v>
      </c>
    </row>
    <row r="2755" spans="1:14" x14ac:dyDescent="0.3">
      <c r="A2755" t="s">
        <v>4659</v>
      </c>
      <c r="B2755">
        <v>119</v>
      </c>
      <c r="C2755" t="s">
        <v>8351</v>
      </c>
      <c r="D2755" t="s">
        <v>163</v>
      </c>
      <c r="E2755" t="s">
        <v>11085</v>
      </c>
      <c r="F2755" t="s">
        <v>710</v>
      </c>
      <c r="G2755" t="s">
        <v>1380</v>
      </c>
      <c r="H2755">
        <v>15000000</v>
      </c>
      <c r="I2755">
        <v>2009</v>
      </c>
      <c r="J2755">
        <v>7.1</v>
      </c>
      <c r="K2755" t="s">
        <v>476</v>
      </c>
      <c r="L2755" t="s">
        <v>8356</v>
      </c>
      <c r="M2755" t="s">
        <v>1224</v>
      </c>
      <c r="N2755" t="s">
        <v>3630</v>
      </c>
    </row>
    <row r="2756" spans="1:14" x14ac:dyDescent="0.3">
      <c r="A2756" t="s">
        <v>4661</v>
      </c>
      <c r="B2756">
        <v>124</v>
      </c>
      <c r="C2756" t="s">
        <v>8351</v>
      </c>
      <c r="D2756" t="s">
        <v>555</v>
      </c>
      <c r="E2756" t="s">
        <v>11086</v>
      </c>
      <c r="F2756" t="s">
        <v>13</v>
      </c>
      <c r="G2756" t="s">
        <v>21</v>
      </c>
      <c r="H2756">
        <v>15000000</v>
      </c>
      <c r="I2756">
        <v>2000</v>
      </c>
      <c r="J2756">
        <v>6.6</v>
      </c>
      <c r="K2756" t="s">
        <v>4657</v>
      </c>
      <c r="L2756" t="s">
        <v>1224</v>
      </c>
    </row>
    <row r="2757" spans="1:14" x14ac:dyDescent="0.3">
      <c r="A2757" t="s">
        <v>1503</v>
      </c>
      <c r="B2757">
        <v>101</v>
      </c>
      <c r="C2757">
        <v>70906973</v>
      </c>
      <c r="D2757" t="s">
        <v>1306</v>
      </c>
      <c r="E2757" t="s">
        <v>11087</v>
      </c>
      <c r="F2757" t="s">
        <v>13</v>
      </c>
      <c r="G2757" t="s">
        <v>14</v>
      </c>
      <c r="H2757">
        <v>14600000</v>
      </c>
      <c r="I2757">
        <v>1993</v>
      </c>
      <c r="J2757">
        <v>8.1</v>
      </c>
      <c r="K2757" t="s">
        <v>600</v>
      </c>
      <c r="L2757" t="s">
        <v>455</v>
      </c>
      <c r="M2757" t="s">
        <v>6856</v>
      </c>
    </row>
    <row r="2758" spans="1:14" x14ac:dyDescent="0.3">
      <c r="A2758" t="s">
        <v>4664</v>
      </c>
      <c r="B2758">
        <v>115</v>
      </c>
      <c r="C2758">
        <v>66009973</v>
      </c>
      <c r="D2758" t="s">
        <v>1960</v>
      </c>
      <c r="E2758" t="s">
        <v>11088</v>
      </c>
      <c r="F2758" t="s">
        <v>13</v>
      </c>
      <c r="G2758" t="s">
        <v>14</v>
      </c>
      <c r="H2758">
        <v>14800000</v>
      </c>
      <c r="I2758">
        <v>2015</v>
      </c>
      <c r="J2758">
        <v>5.7</v>
      </c>
      <c r="K2758" t="s">
        <v>600</v>
      </c>
      <c r="L2758" t="s">
        <v>1224</v>
      </c>
      <c r="M2758" t="s">
        <v>4189</v>
      </c>
    </row>
    <row r="2759" spans="1:14" x14ac:dyDescent="0.3">
      <c r="A2759" t="s">
        <v>131</v>
      </c>
      <c r="B2759">
        <v>120</v>
      </c>
      <c r="C2759">
        <v>46338728</v>
      </c>
      <c r="D2759" t="s">
        <v>80</v>
      </c>
      <c r="E2759" t="s">
        <v>11089</v>
      </c>
      <c r="F2759" t="s">
        <v>13</v>
      </c>
      <c r="G2759" t="s">
        <v>14</v>
      </c>
      <c r="H2759">
        <v>14500000</v>
      </c>
      <c r="I2759">
        <v>1996</v>
      </c>
      <c r="J2759">
        <v>6.8</v>
      </c>
      <c r="K2759" t="s">
        <v>1224</v>
      </c>
      <c r="L2759" t="s">
        <v>6856</v>
      </c>
    </row>
    <row r="2760" spans="1:14" x14ac:dyDescent="0.3">
      <c r="A2760" t="s">
        <v>4667</v>
      </c>
      <c r="B2760">
        <v>111</v>
      </c>
      <c r="C2760">
        <v>7691700</v>
      </c>
      <c r="D2760" t="s">
        <v>1218</v>
      </c>
      <c r="E2760" t="s">
        <v>11090</v>
      </c>
      <c r="F2760" t="s">
        <v>524</v>
      </c>
      <c r="G2760" t="s">
        <v>525</v>
      </c>
      <c r="H2760">
        <v>10000000</v>
      </c>
      <c r="I2760">
        <v>2010</v>
      </c>
      <c r="J2760">
        <v>7.5</v>
      </c>
      <c r="K2760" t="s">
        <v>1224</v>
      </c>
      <c r="L2760" t="s">
        <v>8358</v>
      </c>
    </row>
    <row r="2761" spans="1:14" x14ac:dyDescent="0.3">
      <c r="A2761" t="s">
        <v>4669</v>
      </c>
      <c r="B2761">
        <v>94</v>
      </c>
      <c r="C2761" t="s">
        <v>8351</v>
      </c>
      <c r="D2761" t="s">
        <v>4670</v>
      </c>
      <c r="E2761" t="s">
        <v>11091</v>
      </c>
      <c r="F2761" t="s">
        <v>13</v>
      </c>
      <c r="G2761" t="s">
        <v>14</v>
      </c>
      <c r="H2761">
        <v>14500000</v>
      </c>
      <c r="I2761">
        <v>2014</v>
      </c>
      <c r="J2761">
        <v>6.2</v>
      </c>
      <c r="K2761" t="s">
        <v>1224</v>
      </c>
      <c r="L2761" t="s">
        <v>6304</v>
      </c>
      <c r="M2761" t="s">
        <v>4189</v>
      </c>
    </row>
    <row r="2762" spans="1:14" x14ac:dyDescent="0.3">
      <c r="A2762" t="s">
        <v>1327</v>
      </c>
      <c r="B2762">
        <v>131</v>
      </c>
      <c r="C2762">
        <v>101157447</v>
      </c>
      <c r="D2762" t="s">
        <v>638</v>
      </c>
      <c r="E2762" t="s">
        <v>11092</v>
      </c>
      <c r="F2762" t="s">
        <v>13</v>
      </c>
      <c r="G2762" t="s">
        <v>14</v>
      </c>
      <c r="H2762">
        <v>14400000</v>
      </c>
      <c r="I2762">
        <v>1992</v>
      </c>
      <c r="J2762">
        <v>8.3000000000000007</v>
      </c>
      <c r="K2762" t="s">
        <v>1224</v>
      </c>
      <c r="L2762" t="s">
        <v>5244</v>
      </c>
    </row>
    <row r="2763" spans="1:14" x14ac:dyDescent="0.3">
      <c r="A2763" t="s">
        <v>4673</v>
      </c>
      <c r="B2763">
        <v>139</v>
      </c>
      <c r="C2763">
        <v>74205</v>
      </c>
      <c r="D2763" t="s">
        <v>1224</v>
      </c>
      <c r="E2763" t="s">
        <v>11093</v>
      </c>
      <c r="F2763" t="s">
        <v>13</v>
      </c>
      <c r="G2763" t="s">
        <v>2709</v>
      </c>
      <c r="H2763">
        <v>14200000</v>
      </c>
      <c r="I2763">
        <v>2005</v>
      </c>
      <c r="J2763">
        <v>7.4</v>
      </c>
      <c r="K2763" t="s">
        <v>1224</v>
      </c>
    </row>
    <row r="2764" spans="1:14" x14ac:dyDescent="0.3">
      <c r="A2764" t="s">
        <v>1883</v>
      </c>
      <c r="B2764">
        <v>120</v>
      </c>
      <c r="C2764">
        <v>141319195</v>
      </c>
      <c r="D2764" t="s">
        <v>80</v>
      </c>
      <c r="E2764" t="s">
        <v>11094</v>
      </c>
      <c r="F2764" t="s">
        <v>13</v>
      </c>
      <c r="G2764" t="s">
        <v>21</v>
      </c>
      <c r="H2764">
        <v>15000000</v>
      </c>
      <c r="I2764">
        <v>2008</v>
      </c>
      <c r="J2764">
        <v>8</v>
      </c>
      <c r="K2764" t="s">
        <v>1224</v>
      </c>
      <c r="L2764" t="s">
        <v>6856</v>
      </c>
    </row>
    <row r="2765" spans="1:14" x14ac:dyDescent="0.3">
      <c r="A2765" t="s">
        <v>1844</v>
      </c>
      <c r="B2765">
        <v>119</v>
      </c>
      <c r="C2765">
        <v>156645693</v>
      </c>
      <c r="D2765" t="s">
        <v>3136</v>
      </c>
      <c r="E2765" t="s">
        <v>11095</v>
      </c>
      <c r="F2765" t="s">
        <v>13</v>
      </c>
      <c r="G2765" t="s">
        <v>14</v>
      </c>
      <c r="H2765">
        <v>14000000</v>
      </c>
      <c r="I2765">
        <v>1987</v>
      </c>
      <c r="J2765">
        <v>6.9</v>
      </c>
      <c r="K2765" t="s">
        <v>1224</v>
      </c>
      <c r="L2765" t="s">
        <v>6856</v>
      </c>
      <c r="M2765" t="s">
        <v>3630</v>
      </c>
    </row>
    <row r="2766" spans="1:14" x14ac:dyDescent="0.3">
      <c r="A2766" t="s">
        <v>1186</v>
      </c>
      <c r="B2766">
        <v>125</v>
      </c>
      <c r="C2766">
        <v>178406268</v>
      </c>
      <c r="D2766" t="s">
        <v>606</v>
      </c>
      <c r="E2766" t="s">
        <v>11096</v>
      </c>
      <c r="F2766" t="s">
        <v>13</v>
      </c>
      <c r="G2766" t="s">
        <v>14</v>
      </c>
      <c r="H2766">
        <v>14000000</v>
      </c>
      <c r="I2766">
        <v>1990</v>
      </c>
      <c r="J2766">
        <v>6.9</v>
      </c>
      <c r="K2766" t="s">
        <v>600</v>
      </c>
      <c r="L2766" t="s">
        <v>6856</v>
      </c>
    </row>
    <row r="2767" spans="1:14" x14ac:dyDescent="0.3">
      <c r="A2767" t="s">
        <v>4678</v>
      </c>
      <c r="B2767">
        <v>65</v>
      </c>
      <c r="C2767" t="s">
        <v>8351</v>
      </c>
      <c r="D2767" t="s">
        <v>600</v>
      </c>
      <c r="E2767" t="s">
        <v>11097</v>
      </c>
      <c r="F2767" t="s">
        <v>13</v>
      </c>
      <c r="G2767" t="s">
        <v>100</v>
      </c>
      <c r="H2767" t="s">
        <v>8351</v>
      </c>
      <c r="I2767" t="s">
        <v>8351</v>
      </c>
      <c r="J2767">
        <v>9.5</v>
      </c>
      <c r="K2767" t="s">
        <v>600</v>
      </c>
    </row>
    <row r="2768" spans="1:14" x14ac:dyDescent="0.3">
      <c r="A2768" t="s">
        <v>4680</v>
      </c>
      <c r="B2768">
        <v>108</v>
      </c>
      <c r="C2768">
        <v>109306210</v>
      </c>
      <c r="D2768" t="s">
        <v>584</v>
      </c>
      <c r="E2768" t="s">
        <v>11098</v>
      </c>
      <c r="F2768" t="s">
        <v>13</v>
      </c>
      <c r="G2768" t="s">
        <v>133</v>
      </c>
      <c r="H2768">
        <v>15800000</v>
      </c>
      <c r="I2768">
        <v>1988</v>
      </c>
      <c r="J2768">
        <v>5.5</v>
      </c>
      <c r="K2768" t="s">
        <v>476</v>
      </c>
      <c r="L2768" t="s">
        <v>340</v>
      </c>
      <c r="M2768" t="s">
        <v>600</v>
      </c>
    </row>
    <row r="2769" spans="1:16" x14ac:dyDescent="0.3">
      <c r="A2769" t="s">
        <v>4682</v>
      </c>
      <c r="B2769">
        <v>101</v>
      </c>
      <c r="C2769" t="s">
        <v>8351</v>
      </c>
      <c r="D2769" t="s">
        <v>401</v>
      </c>
      <c r="E2769" t="s">
        <v>11099</v>
      </c>
      <c r="F2769" t="s">
        <v>13</v>
      </c>
      <c r="G2769" t="s">
        <v>14</v>
      </c>
      <c r="H2769">
        <v>15000000</v>
      </c>
      <c r="I2769">
        <v>2015</v>
      </c>
      <c r="J2769">
        <v>5.7</v>
      </c>
      <c r="K2769" t="s">
        <v>476</v>
      </c>
      <c r="L2769" t="s">
        <v>8356</v>
      </c>
      <c r="M2769" t="s">
        <v>1224</v>
      </c>
      <c r="N2769" t="s">
        <v>8357</v>
      </c>
      <c r="O2769" t="s">
        <v>3630</v>
      </c>
    </row>
    <row r="2770" spans="1:16" x14ac:dyDescent="0.3">
      <c r="A2770" t="s">
        <v>272</v>
      </c>
      <c r="B2770">
        <v>145</v>
      </c>
      <c r="C2770">
        <v>70001698</v>
      </c>
      <c r="D2770" t="s">
        <v>2560</v>
      </c>
      <c r="E2770" t="s">
        <v>11100</v>
      </c>
      <c r="F2770" t="s">
        <v>13</v>
      </c>
      <c r="G2770" t="s">
        <v>14</v>
      </c>
      <c r="H2770">
        <v>14000000</v>
      </c>
      <c r="I2770">
        <v>1989</v>
      </c>
      <c r="J2770">
        <v>7.2</v>
      </c>
      <c r="K2770" t="s">
        <v>4657</v>
      </c>
      <c r="L2770" t="s">
        <v>1224</v>
      </c>
      <c r="M2770" t="s">
        <v>8358</v>
      </c>
    </row>
    <row r="2771" spans="1:16" x14ac:dyDescent="0.3">
      <c r="A2771" t="s">
        <v>253</v>
      </c>
      <c r="B2771">
        <v>98</v>
      </c>
      <c r="C2771">
        <v>68856263</v>
      </c>
      <c r="D2771" t="s">
        <v>2774</v>
      </c>
      <c r="E2771" t="s">
        <v>11101</v>
      </c>
      <c r="F2771" t="s">
        <v>13</v>
      </c>
      <c r="G2771" t="s">
        <v>14</v>
      </c>
      <c r="H2771">
        <v>15000000</v>
      </c>
      <c r="I2771">
        <v>1993</v>
      </c>
      <c r="J2771">
        <v>6.9</v>
      </c>
      <c r="K2771" t="s">
        <v>340</v>
      </c>
      <c r="L2771" t="s">
        <v>600</v>
      </c>
      <c r="M2771" t="s">
        <v>6304</v>
      </c>
      <c r="N2771" t="s">
        <v>8359</v>
      </c>
    </row>
    <row r="2772" spans="1:16" x14ac:dyDescent="0.3">
      <c r="A2772" t="s">
        <v>1950</v>
      </c>
      <c r="B2772">
        <v>101</v>
      </c>
      <c r="C2772">
        <v>51527787</v>
      </c>
      <c r="D2772" t="s">
        <v>1970</v>
      </c>
      <c r="E2772" t="s">
        <v>11102</v>
      </c>
      <c r="F2772" t="s">
        <v>13</v>
      </c>
      <c r="G2772" t="s">
        <v>14</v>
      </c>
      <c r="H2772">
        <v>15000000</v>
      </c>
      <c r="I2772">
        <v>2009</v>
      </c>
      <c r="J2772">
        <v>5.5</v>
      </c>
      <c r="K2772" t="s">
        <v>2271</v>
      </c>
      <c r="L2772" t="s">
        <v>3630</v>
      </c>
    </row>
    <row r="2773" spans="1:16" x14ac:dyDescent="0.3">
      <c r="A2773" t="s">
        <v>3470</v>
      </c>
      <c r="B2773">
        <v>92</v>
      </c>
      <c r="C2773">
        <v>49122319</v>
      </c>
      <c r="D2773" t="s">
        <v>1970</v>
      </c>
      <c r="E2773" t="s">
        <v>10342</v>
      </c>
      <c r="F2773" t="s">
        <v>13</v>
      </c>
      <c r="G2773" t="s">
        <v>14</v>
      </c>
      <c r="H2773">
        <v>14000000</v>
      </c>
      <c r="I2773">
        <v>2012</v>
      </c>
      <c r="J2773">
        <v>5.9</v>
      </c>
      <c r="K2773" t="s">
        <v>2271</v>
      </c>
      <c r="L2773" t="s">
        <v>3630</v>
      </c>
    </row>
    <row r="2774" spans="1:16" x14ac:dyDescent="0.3">
      <c r="A2774" t="s">
        <v>2001</v>
      </c>
      <c r="B2774">
        <v>93</v>
      </c>
      <c r="C2774" t="s">
        <v>8351</v>
      </c>
      <c r="D2774" t="s">
        <v>365</v>
      </c>
      <c r="E2774" t="s">
        <v>9432</v>
      </c>
      <c r="F2774" t="s">
        <v>13</v>
      </c>
      <c r="G2774" t="s">
        <v>14</v>
      </c>
      <c r="H2774">
        <v>14000000</v>
      </c>
      <c r="I2774">
        <v>1982</v>
      </c>
      <c r="J2774">
        <v>7.7</v>
      </c>
      <c r="K2774" t="s">
        <v>476</v>
      </c>
      <c r="L2774" t="s">
        <v>340</v>
      </c>
      <c r="M2774" t="s">
        <v>1224</v>
      </c>
    </row>
    <row r="2775" spans="1:16" x14ac:dyDescent="0.3">
      <c r="A2775" t="s">
        <v>3407</v>
      </c>
      <c r="B2775">
        <v>109</v>
      </c>
      <c r="C2775">
        <v>61356221</v>
      </c>
      <c r="D2775" t="s">
        <v>2752</v>
      </c>
      <c r="E2775" t="s">
        <v>11103</v>
      </c>
      <c r="F2775" t="s">
        <v>13</v>
      </c>
      <c r="G2775" t="s">
        <v>14</v>
      </c>
      <c r="H2775">
        <v>14000000</v>
      </c>
      <c r="I2775">
        <v>2007</v>
      </c>
      <c r="J2775">
        <v>5.2</v>
      </c>
      <c r="K2775" t="s">
        <v>1224</v>
      </c>
      <c r="L2775" t="s">
        <v>4189</v>
      </c>
      <c r="M2775" t="s">
        <v>6856</v>
      </c>
    </row>
    <row r="2776" spans="1:16" x14ac:dyDescent="0.3">
      <c r="A2776" t="s">
        <v>2832</v>
      </c>
      <c r="B2776">
        <v>123</v>
      </c>
      <c r="C2776">
        <v>46800000</v>
      </c>
      <c r="D2776" t="s">
        <v>85</v>
      </c>
      <c r="E2776" t="s">
        <v>11104</v>
      </c>
      <c r="F2776" t="s">
        <v>13</v>
      </c>
      <c r="G2776" t="s">
        <v>21</v>
      </c>
      <c r="H2776">
        <v>14000000</v>
      </c>
      <c r="I2776">
        <v>1977</v>
      </c>
      <c r="J2776">
        <v>7.1</v>
      </c>
      <c r="K2776" t="s">
        <v>476</v>
      </c>
      <c r="L2776" t="s">
        <v>340</v>
      </c>
      <c r="M2776" t="s">
        <v>4295</v>
      </c>
      <c r="N2776" t="s">
        <v>3630</v>
      </c>
    </row>
    <row r="2777" spans="1:16" x14ac:dyDescent="0.3">
      <c r="A2777" t="s">
        <v>8351</v>
      </c>
      <c r="B2777">
        <v>60</v>
      </c>
      <c r="C2777" t="s">
        <v>8351</v>
      </c>
      <c r="D2777" t="s">
        <v>27</v>
      </c>
      <c r="E2777" t="s">
        <v>11105</v>
      </c>
      <c r="F2777" t="s">
        <v>13</v>
      </c>
      <c r="G2777" t="s">
        <v>14</v>
      </c>
      <c r="H2777" t="s">
        <v>8351</v>
      </c>
      <c r="I2777" t="s">
        <v>8351</v>
      </c>
      <c r="J2777">
        <v>6.6</v>
      </c>
      <c r="K2777" t="s">
        <v>27</v>
      </c>
    </row>
    <row r="2778" spans="1:16" x14ac:dyDescent="0.3">
      <c r="A2778" t="s">
        <v>4690</v>
      </c>
      <c r="B2778">
        <v>99</v>
      </c>
      <c r="C2778">
        <v>38048637</v>
      </c>
      <c r="D2778" t="s">
        <v>1086</v>
      </c>
      <c r="E2778" t="s">
        <v>11106</v>
      </c>
      <c r="F2778" t="s">
        <v>13</v>
      </c>
      <c r="G2778" t="s">
        <v>14</v>
      </c>
      <c r="H2778">
        <v>14000000</v>
      </c>
      <c r="I2778">
        <v>1998</v>
      </c>
      <c r="J2778">
        <v>5.5</v>
      </c>
      <c r="K2778" t="s">
        <v>2271</v>
      </c>
      <c r="L2778" t="s">
        <v>8357</v>
      </c>
      <c r="M2778" t="s">
        <v>3630</v>
      </c>
    </row>
    <row r="2779" spans="1:16" x14ac:dyDescent="0.3">
      <c r="A2779" t="s">
        <v>2009</v>
      </c>
      <c r="B2779">
        <v>119</v>
      </c>
      <c r="C2779">
        <v>34700000</v>
      </c>
      <c r="D2779" t="s">
        <v>80</v>
      </c>
      <c r="E2779" t="s">
        <v>10373</v>
      </c>
      <c r="F2779" t="s">
        <v>13</v>
      </c>
      <c r="G2779" t="s">
        <v>14</v>
      </c>
      <c r="H2779">
        <v>14000000</v>
      </c>
      <c r="I2779">
        <v>1988</v>
      </c>
      <c r="J2779">
        <v>7.7</v>
      </c>
      <c r="K2779" t="s">
        <v>1224</v>
      </c>
      <c r="L2779" t="s">
        <v>6856</v>
      </c>
    </row>
    <row r="2780" spans="1:16" x14ac:dyDescent="0.3">
      <c r="A2780" t="s">
        <v>3329</v>
      </c>
      <c r="B2780">
        <v>110</v>
      </c>
      <c r="C2780">
        <v>35010192</v>
      </c>
      <c r="D2780" t="s">
        <v>507</v>
      </c>
      <c r="E2780" t="s">
        <v>11107</v>
      </c>
      <c r="F2780" t="s">
        <v>13</v>
      </c>
      <c r="G2780" t="s">
        <v>14</v>
      </c>
      <c r="H2780" t="s">
        <v>8351</v>
      </c>
      <c r="I2780">
        <v>2012</v>
      </c>
      <c r="J2780">
        <v>5.4</v>
      </c>
      <c r="K2780" t="s">
        <v>600</v>
      </c>
      <c r="L2780" t="s">
        <v>1224</v>
      </c>
      <c r="M2780" t="s">
        <v>6856</v>
      </c>
    </row>
    <row r="2781" spans="1:16" x14ac:dyDescent="0.3">
      <c r="A2781" t="s">
        <v>4693</v>
      </c>
      <c r="B2781">
        <v>107</v>
      </c>
      <c r="C2781">
        <v>34793160</v>
      </c>
      <c r="D2781" t="s">
        <v>2486</v>
      </c>
      <c r="E2781" t="s">
        <v>11108</v>
      </c>
      <c r="F2781" t="s">
        <v>13</v>
      </c>
      <c r="G2781" t="s">
        <v>14</v>
      </c>
      <c r="H2781">
        <v>14000000</v>
      </c>
      <c r="I2781">
        <v>1991</v>
      </c>
      <c r="J2781">
        <v>6.7</v>
      </c>
      <c r="K2781" t="s">
        <v>340</v>
      </c>
      <c r="L2781" t="s">
        <v>1224</v>
      </c>
    </row>
    <row r="2782" spans="1:16" x14ac:dyDescent="0.3">
      <c r="A2782" t="s">
        <v>3440</v>
      </c>
      <c r="B2782">
        <v>81</v>
      </c>
      <c r="C2782">
        <v>30628981</v>
      </c>
      <c r="D2782" t="s">
        <v>606</v>
      </c>
      <c r="E2782" t="s">
        <v>11109</v>
      </c>
      <c r="F2782" t="s">
        <v>13</v>
      </c>
      <c r="G2782" t="s">
        <v>14</v>
      </c>
      <c r="H2782">
        <v>14000000</v>
      </c>
      <c r="I2782">
        <v>1999</v>
      </c>
      <c r="J2782">
        <v>5</v>
      </c>
      <c r="K2782" t="s">
        <v>600</v>
      </c>
      <c r="L2782" t="s">
        <v>6856</v>
      </c>
    </row>
    <row r="2783" spans="1:16" x14ac:dyDescent="0.3">
      <c r="A2783" t="s">
        <v>1753</v>
      </c>
      <c r="B2783">
        <v>105</v>
      </c>
      <c r="C2783">
        <v>29959436</v>
      </c>
      <c r="D2783" t="s">
        <v>2113</v>
      </c>
      <c r="E2783" t="s">
        <v>11110</v>
      </c>
      <c r="F2783" t="s">
        <v>13</v>
      </c>
      <c r="G2783" t="s">
        <v>21</v>
      </c>
      <c r="H2783">
        <v>13000000</v>
      </c>
      <c r="I2783">
        <v>2011</v>
      </c>
      <c r="J2783">
        <v>6.4</v>
      </c>
      <c r="K2783" t="s">
        <v>4657</v>
      </c>
      <c r="L2783" t="s">
        <v>1224</v>
      </c>
      <c r="M2783" t="s">
        <v>7881</v>
      </c>
    </row>
    <row r="2784" spans="1:16" x14ac:dyDescent="0.3">
      <c r="A2784" t="s">
        <v>4531</v>
      </c>
      <c r="B2784">
        <v>82</v>
      </c>
      <c r="C2784">
        <v>25571351</v>
      </c>
      <c r="D2784" t="s">
        <v>3113</v>
      </c>
      <c r="E2784" t="s">
        <v>11111</v>
      </c>
      <c r="F2784" t="s">
        <v>13</v>
      </c>
      <c r="G2784" t="s">
        <v>14</v>
      </c>
      <c r="H2784">
        <v>14000000</v>
      </c>
      <c r="I2784">
        <v>2002</v>
      </c>
      <c r="J2784">
        <v>6.6</v>
      </c>
      <c r="K2784" t="s">
        <v>340</v>
      </c>
      <c r="L2784" t="s">
        <v>4022</v>
      </c>
      <c r="M2784" t="s">
        <v>600</v>
      </c>
      <c r="N2784" t="s">
        <v>1224</v>
      </c>
      <c r="O2784" t="s">
        <v>6304</v>
      </c>
      <c r="P2784" t="s">
        <v>6060</v>
      </c>
    </row>
    <row r="2785" spans="1:14" x14ac:dyDescent="0.3">
      <c r="A2785" t="s">
        <v>1057</v>
      </c>
      <c r="B2785">
        <v>109</v>
      </c>
      <c r="C2785">
        <v>27515786</v>
      </c>
      <c r="D2785" t="s">
        <v>80</v>
      </c>
      <c r="E2785" t="s">
        <v>11112</v>
      </c>
      <c r="F2785" t="s">
        <v>13</v>
      </c>
      <c r="G2785" t="s">
        <v>14</v>
      </c>
      <c r="H2785">
        <v>14000000</v>
      </c>
      <c r="I2785">
        <v>1993</v>
      </c>
      <c r="J2785">
        <v>5.9</v>
      </c>
      <c r="K2785" t="s">
        <v>1224</v>
      </c>
      <c r="L2785" t="s">
        <v>6856</v>
      </c>
    </row>
    <row r="2786" spans="1:14" x14ac:dyDescent="0.3">
      <c r="A2786" t="s">
        <v>1626</v>
      </c>
      <c r="B2786">
        <v>95</v>
      </c>
      <c r="C2786">
        <v>25482931</v>
      </c>
      <c r="D2786" t="s">
        <v>150</v>
      </c>
      <c r="E2786" t="s">
        <v>11113</v>
      </c>
      <c r="F2786" t="s">
        <v>13</v>
      </c>
      <c r="G2786" t="s">
        <v>14</v>
      </c>
      <c r="H2786">
        <v>14000000</v>
      </c>
      <c r="I2786">
        <v>2002</v>
      </c>
      <c r="J2786">
        <v>5.7</v>
      </c>
      <c r="K2786" t="s">
        <v>476</v>
      </c>
      <c r="L2786" t="s">
        <v>600</v>
      </c>
      <c r="M2786" t="s">
        <v>8356</v>
      </c>
      <c r="N2786" t="s">
        <v>3630</v>
      </c>
    </row>
    <row r="2787" spans="1:14" x14ac:dyDescent="0.3">
      <c r="A2787" t="s">
        <v>2240</v>
      </c>
      <c r="B2787">
        <v>100</v>
      </c>
      <c r="C2787">
        <v>19900000</v>
      </c>
      <c r="D2787" t="s">
        <v>3378</v>
      </c>
      <c r="E2787" t="s">
        <v>11114</v>
      </c>
      <c r="F2787" t="s">
        <v>13</v>
      </c>
      <c r="G2787" t="s">
        <v>14</v>
      </c>
      <c r="H2787">
        <v>20000000</v>
      </c>
      <c r="I2787">
        <v>1995</v>
      </c>
      <c r="J2787">
        <v>4.5</v>
      </c>
      <c r="K2787" t="s">
        <v>600</v>
      </c>
      <c r="L2787" t="s">
        <v>455</v>
      </c>
      <c r="M2787" t="s">
        <v>2271</v>
      </c>
      <c r="N2787" t="s">
        <v>6856</v>
      </c>
    </row>
    <row r="2788" spans="1:14" x14ac:dyDescent="0.3">
      <c r="A2788" t="s">
        <v>4150</v>
      </c>
      <c r="B2788">
        <v>118</v>
      </c>
      <c r="C2788" t="s">
        <v>8351</v>
      </c>
      <c r="D2788" t="s">
        <v>2271</v>
      </c>
      <c r="E2788" t="s">
        <v>11115</v>
      </c>
      <c r="F2788" t="s">
        <v>13</v>
      </c>
      <c r="G2788" t="s">
        <v>14</v>
      </c>
      <c r="H2788">
        <v>14000000</v>
      </c>
      <c r="I2788">
        <v>1977</v>
      </c>
      <c r="J2788">
        <v>3.7</v>
      </c>
      <c r="K2788" t="s">
        <v>2271</v>
      </c>
    </row>
    <row r="2789" spans="1:14" x14ac:dyDescent="0.3">
      <c r="A2789" t="s">
        <v>4153</v>
      </c>
      <c r="B2789">
        <v>91</v>
      </c>
      <c r="C2789">
        <v>16298046</v>
      </c>
      <c r="D2789" t="s">
        <v>1086</v>
      </c>
      <c r="E2789" t="s">
        <v>11116</v>
      </c>
      <c r="F2789" t="s">
        <v>13</v>
      </c>
      <c r="G2789" t="s">
        <v>21</v>
      </c>
      <c r="H2789">
        <v>14000000</v>
      </c>
      <c r="I2789">
        <v>2005</v>
      </c>
      <c r="J2789">
        <v>5</v>
      </c>
      <c r="K2789" t="s">
        <v>2271</v>
      </c>
      <c r="L2789" t="s">
        <v>8357</v>
      </c>
      <c r="M2789" t="s">
        <v>3630</v>
      </c>
    </row>
    <row r="2790" spans="1:14" x14ac:dyDescent="0.3">
      <c r="A2790" t="s">
        <v>2030</v>
      </c>
      <c r="B2790">
        <v>90</v>
      </c>
      <c r="C2790">
        <v>15549702</v>
      </c>
      <c r="D2790" t="s">
        <v>606</v>
      </c>
      <c r="E2790" t="s">
        <v>11117</v>
      </c>
      <c r="F2790" t="s">
        <v>13</v>
      </c>
      <c r="G2790" t="s">
        <v>14</v>
      </c>
      <c r="H2790">
        <v>14000000</v>
      </c>
      <c r="I2790">
        <v>2003</v>
      </c>
      <c r="J2790">
        <v>4.5999999999999996</v>
      </c>
      <c r="K2790" t="s">
        <v>600</v>
      </c>
      <c r="L2790" t="s">
        <v>6856</v>
      </c>
    </row>
    <row r="2791" spans="1:14" x14ac:dyDescent="0.3">
      <c r="A2791" t="s">
        <v>499</v>
      </c>
      <c r="B2791">
        <v>108</v>
      </c>
      <c r="C2791">
        <v>15483540</v>
      </c>
      <c r="D2791" t="s">
        <v>4704</v>
      </c>
      <c r="E2791" t="s">
        <v>11118</v>
      </c>
      <c r="F2791" t="s">
        <v>13</v>
      </c>
      <c r="G2791" t="s">
        <v>14</v>
      </c>
      <c r="H2791">
        <v>14000000</v>
      </c>
      <c r="I2791">
        <v>2009</v>
      </c>
      <c r="J2791">
        <v>6.5</v>
      </c>
      <c r="K2791" t="s">
        <v>340</v>
      </c>
      <c r="L2791" t="s">
        <v>8357</v>
      </c>
      <c r="M2791" t="s">
        <v>3630</v>
      </c>
    </row>
    <row r="2792" spans="1:14" x14ac:dyDescent="0.3">
      <c r="A2792" t="s">
        <v>4706</v>
      </c>
      <c r="B2792">
        <v>103</v>
      </c>
      <c r="C2792">
        <v>20246959</v>
      </c>
      <c r="D2792" t="s">
        <v>606</v>
      </c>
      <c r="E2792" t="s">
        <v>11119</v>
      </c>
      <c r="F2792" t="s">
        <v>13</v>
      </c>
      <c r="G2792" t="s">
        <v>14</v>
      </c>
      <c r="H2792">
        <v>14000000</v>
      </c>
      <c r="I2792">
        <v>2010</v>
      </c>
      <c r="J2792">
        <v>4.9000000000000004</v>
      </c>
      <c r="K2792" t="s">
        <v>600</v>
      </c>
      <c r="L2792" t="s">
        <v>6856</v>
      </c>
    </row>
    <row r="2793" spans="1:14" x14ac:dyDescent="0.3">
      <c r="A2793" t="s">
        <v>4708</v>
      </c>
      <c r="B2793">
        <v>96</v>
      </c>
      <c r="C2793">
        <v>15062898</v>
      </c>
      <c r="D2793" t="s">
        <v>600</v>
      </c>
      <c r="E2793" t="s">
        <v>11120</v>
      </c>
      <c r="F2793" t="s">
        <v>13</v>
      </c>
      <c r="G2793" t="s">
        <v>14</v>
      </c>
      <c r="H2793">
        <v>14000000</v>
      </c>
      <c r="I2793">
        <v>1998</v>
      </c>
      <c r="J2793">
        <v>6</v>
      </c>
      <c r="K2793" t="s">
        <v>600</v>
      </c>
    </row>
    <row r="2794" spans="1:14" x14ac:dyDescent="0.3">
      <c r="A2794" t="s">
        <v>4710</v>
      </c>
      <c r="B2794">
        <v>117</v>
      </c>
      <c r="C2794">
        <v>14348123</v>
      </c>
      <c r="D2794" t="s">
        <v>4126</v>
      </c>
      <c r="E2794" t="s">
        <v>11121</v>
      </c>
      <c r="F2794" t="s">
        <v>13</v>
      </c>
      <c r="G2794" t="s">
        <v>2503</v>
      </c>
      <c r="H2794">
        <v>12000000</v>
      </c>
      <c r="I2794">
        <v>1999</v>
      </c>
      <c r="J2794">
        <v>6.9</v>
      </c>
      <c r="K2794" t="s">
        <v>600</v>
      </c>
      <c r="L2794" t="s">
        <v>1224</v>
      </c>
      <c r="M2794" t="s">
        <v>8358</v>
      </c>
    </row>
    <row r="2795" spans="1:14" x14ac:dyDescent="0.3">
      <c r="A2795" t="s">
        <v>4712</v>
      </c>
      <c r="B2795">
        <v>93</v>
      </c>
      <c r="C2795">
        <v>15171475</v>
      </c>
      <c r="D2795" t="s">
        <v>2608</v>
      </c>
      <c r="E2795" t="s">
        <v>11122</v>
      </c>
      <c r="F2795" t="s">
        <v>13</v>
      </c>
      <c r="G2795" t="s">
        <v>14</v>
      </c>
      <c r="H2795">
        <v>8500000</v>
      </c>
      <c r="I2795">
        <v>1996</v>
      </c>
      <c r="J2795">
        <v>5.7</v>
      </c>
      <c r="K2795" t="s">
        <v>455</v>
      </c>
      <c r="L2795" t="s">
        <v>2271</v>
      </c>
    </row>
    <row r="2796" spans="1:14" x14ac:dyDescent="0.3">
      <c r="A2796" t="s">
        <v>172</v>
      </c>
      <c r="B2796">
        <v>136</v>
      </c>
      <c r="C2796" t="s">
        <v>8351</v>
      </c>
      <c r="D2796" t="s">
        <v>1713</v>
      </c>
      <c r="E2796" t="s">
        <v>11123</v>
      </c>
      <c r="F2796" t="s">
        <v>13</v>
      </c>
      <c r="G2796" t="s">
        <v>14</v>
      </c>
      <c r="H2796">
        <v>14000000</v>
      </c>
      <c r="I2796">
        <v>1977</v>
      </c>
      <c r="J2796">
        <v>6.7</v>
      </c>
      <c r="K2796" t="s">
        <v>1224</v>
      </c>
      <c r="L2796" t="s">
        <v>4189</v>
      </c>
      <c r="M2796" t="s">
        <v>6060</v>
      </c>
      <c r="N2796" t="s">
        <v>6856</v>
      </c>
    </row>
    <row r="2797" spans="1:14" x14ac:dyDescent="0.3">
      <c r="A2797" t="s">
        <v>1805</v>
      </c>
      <c r="B2797">
        <v>115</v>
      </c>
      <c r="C2797">
        <v>13640000</v>
      </c>
      <c r="D2797" t="s">
        <v>912</v>
      </c>
      <c r="E2797" t="s">
        <v>11124</v>
      </c>
      <c r="F2797" t="s">
        <v>13</v>
      </c>
      <c r="G2797" t="s">
        <v>14</v>
      </c>
      <c r="H2797">
        <v>14000000</v>
      </c>
      <c r="I2797">
        <v>1994</v>
      </c>
      <c r="J2797">
        <v>6.9</v>
      </c>
      <c r="K2797" t="s">
        <v>600</v>
      </c>
      <c r="L2797" t="s">
        <v>1224</v>
      </c>
    </row>
    <row r="2798" spans="1:14" x14ac:dyDescent="0.3">
      <c r="A2798" t="s">
        <v>2551</v>
      </c>
      <c r="B2798">
        <v>94</v>
      </c>
      <c r="C2798">
        <v>12550242</v>
      </c>
      <c r="D2798" t="s">
        <v>507</v>
      </c>
      <c r="E2798" t="s">
        <v>11125</v>
      </c>
      <c r="F2798" t="s">
        <v>13</v>
      </c>
      <c r="G2798" t="s">
        <v>14</v>
      </c>
      <c r="H2798" t="s">
        <v>8351</v>
      </c>
      <c r="I2798">
        <v>2007</v>
      </c>
      <c r="J2798">
        <v>5.5</v>
      </c>
      <c r="K2798" t="s">
        <v>600</v>
      </c>
      <c r="L2798" t="s">
        <v>1224</v>
      </c>
      <c r="M2798" t="s">
        <v>6856</v>
      </c>
    </row>
    <row r="2799" spans="1:14" x14ac:dyDescent="0.3">
      <c r="A2799" t="s">
        <v>4717</v>
      </c>
      <c r="B2799">
        <v>85</v>
      </c>
      <c r="C2799">
        <v>12610731</v>
      </c>
      <c r="D2799" t="s">
        <v>803</v>
      </c>
      <c r="E2799" t="s">
        <v>11126</v>
      </c>
      <c r="F2799" t="s">
        <v>13</v>
      </c>
      <c r="G2799" t="s">
        <v>14</v>
      </c>
      <c r="H2799">
        <v>11000000</v>
      </c>
      <c r="I2799">
        <v>2001</v>
      </c>
      <c r="J2799">
        <v>4.4000000000000004</v>
      </c>
      <c r="K2799" t="s">
        <v>476</v>
      </c>
      <c r="L2799" t="s">
        <v>2271</v>
      </c>
      <c r="M2799" t="s">
        <v>4295</v>
      </c>
      <c r="N2799" t="s">
        <v>3630</v>
      </c>
    </row>
    <row r="2800" spans="1:14" x14ac:dyDescent="0.3">
      <c r="A2800" t="s">
        <v>290</v>
      </c>
      <c r="B2800">
        <v>88</v>
      </c>
      <c r="C2800">
        <v>47811275</v>
      </c>
      <c r="D2800" t="s">
        <v>856</v>
      </c>
      <c r="E2800" t="s">
        <v>10963</v>
      </c>
      <c r="F2800" t="s">
        <v>13</v>
      </c>
      <c r="G2800" t="s">
        <v>14</v>
      </c>
      <c r="H2800">
        <v>15000000</v>
      </c>
      <c r="I2800">
        <v>2002</v>
      </c>
      <c r="J2800">
        <v>5.4</v>
      </c>
      <c r="K2800" t="s">
        <v>340</v>
      </c>
      <c r="L2800" t="s">
        <v>600</v>
      </c>
      <c r="M2800" t="s">
        <v>6304</v>
      </c>
    </row>
    <row r="2801" spans="1:14" x14ac:dyDescent="0.3">
      <c r="A2801" t="s">
        <v>4719</v>
      </c>
      <c r="B2801">
        <v>112</v>
      </c>
      <c r="C2801">
        <v>11204499</v>
      </c>
      <c r="D2801" t="s">
        <v>2309</v>
      </c>
      <c r="E2801" t="s">
        <v>11127</v>
      </c>
      <c r="F2801" t="s">
        <v>13</v>
      </c>
      <c r="G2801" t="s">
        <v>14</v>
      </c>
      <c r="H2801">
        <v>14000000</v>
      </c>
      <c r="I2801">
        <v>2006</v>
      </c>
      <c r="J2801">
        <v>7</v>
      </c>
      <c r="K2801" t="s">
        <v>1224</v>
      </c>
      <c r="L2801" t="s">
        <v>7881</v>
      </c>
    </row>
    <row r="2802" spans="1:14" x14ac:dyDescent="0.3">
      <c r="A2802" t="s">
        <v>745</v>
      </c>
      <c r="B2802">
        <v>86</v>
      </c>
      <c r="C2802">
        <v>10397365</v>
      </c>
      <c r="D2802" t="s">
        <v>4721</v>
      </c>
      <c r="E2802" t="s">
        <v>11128</v>
      </c>
      <c r="F2802" t="s">
        <v>13</v>
      </c>
      <c r="G2802" t="s">
        <v>14</v>
      </c>
      <c r="H2802">
        <v>14000000</v>
      </c>
      <c r="I2802">
        <v>2001</v>
      </c>
      <c r="J2802">
        <v>5.4</v>
      </c>
      <c r="K2802" t="s">
        <v>600</v>
      </c>
      <c r="L2802" t="s">
        <v>8357</v>
      </c>
      <c r="M2802" t="s">
        <v>6856</v>
      </c>
    </row>
    <row r="2803" spans="1:14" x14ac:dyDescent="0.3">
      <c r="A2803" t="s">
        <v>4723</v>
      </c>
      <c r="B2803">
        <v>86</v>
      </c>
      <c r="C2803">
        <v>9402410</v>
      </c>
      <c r="D2803" t="s">
        <v>1504</v>
      </c>
      <c r="E2803" t="s">
        <v>11129</v>
      </c>
      <c r="F2803" t="s">
        <v>13</v>
      </c>
      <c r="G2803" t="s">
        <v>14</v>
      </c>
      <c r="H2803">
        <v>14000000</v>
      </c>
      <c r="I2803">
        <v>2012</v>
      </c>
      <c r="J2803">
        <v>5.4</v>
      </c>
      <c r="K2803" t="s">
        <v>340</v>
      </c>
      <c r="L2803" t="s">
        <v>600</v>
      </c>
    </row>
    <row r="2804" spans="1:14" x14ac:dyDescent="0.3">
      <c r="A2804" t="s">
        <v>4725</v>
      </c>
      <c r="B2804">
        <v>112</v>
      </c>
      <c r="C2804">
        <v>5990075</v>
      </c>
      <c r="D2804" t="s">
        <v>555</v>
      </c>
      <c r="E2804" t="s">
        <v>11130</v>
      </c>
      <c r="F2804" t="s">
        <v>524</v>
      </c>
      <c r="G2804" t="s">
        <v>525</v>
      </c>
      <c r="H2804" t="s">
        <v>8351</v>
      </c>
      <c r="I2804">
        <v>2007</v>
      </c>
      <c r="J2804">
        <v>8</v>
      </c>
      <c r="K2804" t="s">
        <v>4657</v>
      </c>
      <c r="L2804" t="s">
        <v>1224</v>
      </c>
    </row>
    <row r="2805" spans="1:14" x14ac:dyDescent="0.3">
      <c r="A2805" t="s">
        <v>4727</v>
      </c>
      <c r="B2805">
        <v>137</v>
      </c>
      <c r="C2805">
        <v>5459824</v>
      </c>
      <c r="D2805" t="s">
        <v>80</v>
      </c>
      <c r="E2805" t="s">
        <v>11131</v>
      </c>
      <c r="F2805" t="s">
        <v>13</v>
      </c>
      <c r="G2805" t="s">
        <v>14</v>
      </c>
      <c r="H2805">
        <v>26000000</v>
      </c>
      <c r="I2805">
        <v>2006</v>
      </c>
      <c r="J2805">
        <v>7.6</v>
      </c>
      <c r="K2805" t="s">
        <v>1224</v>
      </c>
      <c r="L2805" t="s">
        <v>6856</v>
      </c>
    </row>
    <row r="2806" spans="1:14" x14ac:dyDescent="0.3">
      <c r="A2806" t="s">
        <v>4729</v>
      </c>
      <c r="B2806">
        <v>90</v>
      </c>
      <c r="C2806">
        <v>5108820</v>
      </c>
      <c r="D2806" t="s">
        <v>701</v>
      </c>
      <c r="E2806" t="s">
        <v>11132</v>
      </c>
      <c r="F2806" t="s">
        <v>13</v>
      </c>
      <c r="G2806" t="s">
        <v>14</v>
      </c>
      <c r="H2806">
        <v>24000000</v>
      </c>
      <c r="I2806">
        <v>2000</v>
      </c>
      <c r="J2806">
        <v>5.9</v>
      </c>
      <c r="K2806" t="s">
        <v>1224</v>
      </c>
      <c r="L2806" t="s">
        <v>8357</v>
      </c>
      <c r="M2806" t="s">
        <v>3630</v>
      </c>
    </row>
    <row r="2807" spans="1:14" x14ac:dyDescent="0.3">
      <c r="A2807" t="s">
        <v>362</v>
      </c>
      <c r="B2807">
        <v>107</v>
      </c>
      <c r="C2807">
        <v>4741987</v>
      </c>
      <c r="D2807" t="s">
        <v>1224</v>
      </c>
      <c r="E2807" t="s">
        <v>11133</v>
      </c>
      <c r="F2807" t="s">
        <v>13</v>
      </c>
      <c r="G2807" t="s">
        <v>14</v>
      </c>
      <c r="H2807">
        <v>14000000</v>
      </c>
      <c r="I2807">
        <v>1999</v>
      </c>
      <c r="J2807">
        <v>6.6</v>
      </c>
      <c r="K2807" t="s">
        <v>1224</v>
      </c>
    </row>
    <row r="2808" spans="1:14" x14ac:dyDescent="0.3">
      <c r="A2808" t="s">
        <v>427</v>
      </c>
      <c r="B2808">
        <v>98</v>
      </c>
      <c r="C2808">
        <v>4291965</v>
      </c>
      <c r="D2808" t="s">
        <v>2113</v>
      </c>
      <c r="E2808" t="s">
        <v>11134</v>
      </c>
      <c r="F2808" t="s">
        <v>13</v>
      </c>
      <c r="G2808" t="s">
        <v>525</v>
      </c>
      <c r="H2808">
        <v>14000000</v>
      </c>
      <c r="I2808">
        <v>2006</v>
      </c>
      <c r="J2808">
        <v>6.7</v>
      </c>
      <c r="K2808" t="s">
        <v>4657</v>
      </c>
      <c r="L2808" t="s">
        <v>1224</v>
      </c>
      <c r="M2808" t="s">
        <v>7881</v>
      </c>
    </row>
    <row r="2809" spans="1:14" x14ac:dyDescent="0.3">
      <c r="A2809" t="s">
        <v>4733</v>
      </c>
      <c r="B2809">
        <v>84</v>
      </c>
      <c r="C2809">
        <v>3100650</v>
      </c>
      <c r="D2809" t="s">
        <v>2179</v>
      </c>
      <c r="E2809" t="s">
        <v>11135</v>
      </c>
      <c r="F2809" t="s">
        <v>13</v>
      </c>
      <c r="G2809" t="s">
        <v>14</v>
      </c>
      <c r="H2809">
        <v>14000000</v>
      </c>
      <c r="I2809">
        <v>2001</v>
      </c>
      <c r="J2809">
        <v>3.9</v>
      </c>
      <c r="K2809" t="s">
        <v>1224</v>
      </c>
      <c r="L2809" t="s">
        <v>2271</v>
      </c>
      <c r="M2809" t="s">
        <v>8357</v>
      </c>
      <c r="N2809" t="s">
        <v>3630</v>
      </c>
    </row>
    <row r="2810" spans="1:14" x14ac:dyDescent="0.3">
      <c r="A2810" t="s">
        <v>4380</v>
      </c>
      <c r="B2810">
        <v>139</v>
      </c>
      <c r="C2810">
        <v>2474000</v>
      </c>
      <c r="D2810" t="s">
        <v>2172</v>
      </c>
      <c r="E2810" t="s">
        <v>11136</v>
      </c>
      <c r="F2810" t="s">
        <v>13</v>
      </c>
      <c r="G2810" t="s">
        <v>525</v>
      </c>
      <c r="H2810">
        <v>14000000</v>
      </c>
      <c r="I2810">
        <v>1995</v>
      </c>
      <c r="J2810">
        <v>5.7</v>
      </c>
      <c r="K2810" t="s">
        <v>4657</v>
      </c>
      <c r="L2810" t="s">
        <v>1224</v>
      </c>
      <c r="M2810" t="s">
        <v>7881</v>
      </c>
      <c r="N2810" t="s">
        <v>6856</v>
      </c>
    </row>
    <row r="2811" spans="1:14" x14ac:dyDescent="0.3">
      <c r="A2811" t="s">
        <v>4522</v>
      </c>
      <c r="B2811">
        <v>97</v>
      </c>
      <c r="C2811">
        <v>2656324</v>
      </c>
      <c r="D2811" t="s">
        <v>606</v>
      </c>
      <c r="E2811" t="s">
        <v>11137</v>
      </c>
      <c r="F2811" t="s">
        <v>13</v>
      </c>
      <c r="G2811" t="s">
        <v>21</v>
      </c>
      <c r="H2811" t="s">
        <v>8351</v>
      </c>
      <c r="I2811">
        <v>2008</v>
      </c>
      <c r="J2811">
        <v>6.7</v>
      </c>
      <c r="K2811" t="s">
        <v>600</v>
      </c>
      <c r="L2811" t="s">
        <v>6856</v>
      </c>
    </row>
    <row r="2812" spans="1:14" x14ac:dyDescent="0.3">
      <c r="A2812" t="s">
        <v>4737</v>
      </c>
      <c r="B2812">
        <v>127</v>
      </c>
      <c r="C2812">
        <v>1000000</v>
      </c>
      <c r="D2812" t="s">
        <v>471</v>
      </c>
      <c r="E2812" t="s">
        <v>11138</v>
      </c>
      <c r="F2812" t="s">
        <v>13</v>
      </c>
      <c r="G2812" t="s">
        <v>4739</v>
      </c>
      <c r="H2812">
        <v>14000000</v>
      </c>
      <c r="I2812">
        <v>1978</v>
      </c>
      <c r="J2812">
        <v>6.5</v>
      </c>
      <c r="K2812" t="s">
        <v>476</v>
      </c>
      <c r="L2812" t="s">
        <v>340</v>
      </c>
      <c r="M2812" t="s">
        <v>7881</v>
      </c>
    </row>
    <row r="2813" spans="1:14" x14ac:dyDescent="0.3">
      <c r="A2813" t="s">
        <v>3949</v>
      </c>
      <c r="B2813">
        <v>150</v>
      </c>
      <c r="C2813">
        <v>3958500</v>
      </c>
      <c r="D2813" t="s">
        <v>2113</v>
      </c>
      <c r="E2813" t="s">
        <v>11139</v>
      </c>
      <c r="F2813" t="s">
        <v>13</v>
      </c>
      <c r="G2813" t="s">
        <v>21</v>
      </c>
      <c r="H2813">
        <v>8200000</v>
      </c>
      <c r="I2813">
        <v>2014</v>
      </c>
      <c r="J2813">
        <v>6.8</v>
      </c>
      <c r="K2813" t="s">
        <v>4657</v>
      </c>
      <c r="L2813" t="s">
        <v>1224</v>
      </c>
      <c r="M2813" t="s">
        <v>7881</v>
      </c>
    </row>
    <row r="2814" spans="1:14" x14ac:dyDescent="0.3">
      <c r="A2814" t="s">
        <v>4741</v>
      </c>
      <c r="B2814">
        <v>104</v>
      </c>
      <c r="C2814">
        <v>403649</v>
      </c>
      <c r="D2814" t="s">
        <v>80</v>
      </c>
      <c r="E2814" t="s">
        <v>11140</v>
      </c>
      <c r="F2814" t="s">
        <v>524</v>
      </c>
      <c r="G2814" t="s">
        <v>525</v>
      </c>
      <c r="H2814" t="s">
        <v>8351</v>
      </c>
      <c r="I2814">
        <v>2009</v>
      </c>
      <c r="J2814">
        <v>6.3</v>
      </c>
      <c r="K2814" t="s">
        <v>1224</v>
      </c>
      <c r="L2814" t="s">
        <v>6856</v>
      </c>
    </row>
    <row r="2815" spans="1:14" x14ac:dyDescent="0.3">
      <c r="A2815" t="s">
        <v>1928</v>
      </c>
      <c r="B2815">
        <v>132</v>
      </c>
      <c r="C2815">
        <v>274299</v>
      </c>
      <c r="D2815" t="s">
        <v>4743</v>
      </c>
      <c r="E2815" t="s">
        <v>11141</v>
      </c>
      <c r="F2815" t="s">
        <v>13</v>
      </c>
      <c r="G2815" t="s">
        <v>525</v>
      </c>
      <c r="H2815">
        <v>103000000</v>
      </c>
      <c r="I2815">
        <v>2002</v>
      </c>
      <c r="J2815">
        <v>7.3</v>
      </c>
      <c r="K2815" t="s">
        <v>4657</v>
      </c>
      <c r="L2815" t="s">
        <v>8356</v>
      </c>
      <c r="M2815" t="s">
        <v>1224</v>
      </c>
      <c r="N2815" t="s">
        <v>8358</v>
      </c>
    </row>
    <row r="2816" spans="1:14" x14ac:dyDescent="0.3">
      <c r="A2816" t="s">
        <v>4745</v>
      </c>
      <c r="B2816">
        <v>117</v>
      </c>
      <c r="C2816" t="s">
        <v>8351</v>
      </c>
      <c r="D2816" t="s">
        <v>476</v>
      </c>
      <c r="E2816" t="s">
        <v>11142</v>
      </c>
      <c r="F2816" t="s">
        <v>710</v>
      </c>
      <c r="G2816" t="s">
        <v>319</v>
      </c>
      <c r="H2816">
        <v>12000000</v>
      </c>
      <c r="I2816">
        <v>2010</v>
      </c>
      <c r="J2816">
        <v>6.9</v>
      </c>
      <c r="K2816" t="s">
        <v>476</v>
      </c>
    </row>
    <row r="2817" spans="1:15" x14ac:dyDescent="0.3">
      <c r="A2817" t="s">
        <v>866</v>
      </c>
      <c r="B2817">
        <v>115</v>
      </c>
      <c r="C2817">
        <v>183088</v>
      </c>
      <c r="D2817" t="s">
        <v>4126</v>
      </c>
      <c r="E2817" t="s">
        <v>11143</v>
      </c>
      <c r="F2817" t="s">
        <v>13</v>
      </c>
      <c r="G2817" t="s">
        <v>14</v>
      </c>
      <c r="H2817">
        <v>15000000</v>
      </c>
      <c r="I2817">
        <v>2008</v>
      </c>
      <c r="J2817">
        <v>7</v>
      </c>
      <c r="K2817" t="s">
        <v>600</v>
      </c>
      <c r="L2817" t="s">
        <v>1224</v>
      </c>
      <c r="M2817" t="s">
        <v>8358</v>
      </c>
    </row>
    <row r="2818" spans="1:15" x14ac:dyDescent="0.3">
      <c r="A2818" t="s">
        <v>4748</v>
      </c>
      <c r="B2818">
        <v>186</v>
      </c>
      <c r="C2818">
        <v>46495</v>
      </c>
      <c r="D2818" t="s">
        <v>1224</v>
      </c>
      <c r="E2818" t="s">
        <v>11144</v>
      </c>
      <c r="F2818" t="s">
        <v>13</v>
      </c>
      <c r="G2818" t="s">
        <v>14</v>
      </c>
      <c r="H2818">
        <v>14000000</v>
      </c>
      <c r="I2818">
        <v>2011</v>
      </c>
      <c r="J2818">
        <v>6.5</v>
      </c>
      <c r="K2818" t="s">
        <v>1224</v>
      </c>
    </row>
    <row r="2819" spans="1:15" x14ac:dyDescent="0.3">
      <c r="A2819" t="s">
        <v>4750</v>
      </c>
      <c r="B2819">
        <v>90</v>
      </c>
      <c r="C2819" t="s">
        <v>8351</v>
      </c>
      <c r="D2819" t="s">
        <v>2666</v>
      </c>
      <c r="E2819" t="s">
        <v>11145</v>
      </c>
      <c r="F2819" t="s">
        <v>13</v>
      </c>
      <c r="G2819" t="s">
        <v>100</v>
      </c>
      <c r="H2819" t="s">
        <v>8351</v>
      </c>
      <c r="I2819">
        <v>2009</v>
      </c>
      <c r="J2819">
        <v>3.6</v>
      </c>
      <c r="K2819" t="s">
        <v>600</v>
      </c>
      <c r="L2819" t="s">
        <v>2271</v>
      </c>
    </row>
    <row r="2820" spans="1:15" x14ac:dyDescent="0.3">
      <c r="A2820" t="s">
        <v>1391</v>
      </c>
      <c r="B2820">
        <v>90</v>
      </c>
      <c r="C2820">
        <v>1752214</v>
      </c>
      <c r="D2820" t="s">
        <v>507</v>
      </c>
      <c r="E2820" t="s">
        <v>11146</v>
      </c>
      <c r="F2820" t="s">
        <v>13</v>
      </c>
      <c r="G2820" t="s">
        <v>14</v>
      </c>
      <c r="H2820">
        <v>14000000</v>
      </c>
      <c r="I2820">
        <v>2010</v>
      </c>
      <c r="J2820">
        <v>7.7</v>
      </c>
      <c r="K2820" t="s">
        <v>600</v>
      </c>
      <c r="L2820" t="s">
        <v>1224</v>
      </c>
      <c r="M2820" t="s">
        <v>6856</v>
      </c>
    </row>
    <row r="2821" spans="1:15" x14ac:dyDescent="0.3">
      <c r="A2821" t="s">
        <v>379</v>
      </c>
      <c r="B2821">
        <v>134</v>
      </c>
      <c r="C2821">
        <v>83025853</v>
      </c>
      <c r="D2821" t="s">
        <v>80</v>
      </c>
      <c r="E2821" t="s">
        <v>11147</v>
      </c>
      <c r="F2821" t="s">
        <v>13</v>
      </c>
      <c r="G2821" t="s">
        <v>14</v>
      </c>
      <c r="H2821">
        <v>14000000</v>
      </c>
      <c r="I2821">
        <v>2005</v>
      </c>
      <c r="J2821">
        <v>7.7</v>
      </c>
      <c r="K2821" t="s">
        <v>1224</v>
      </c>
      <c r="L2821" t="s">
        <v>6856</v>
      </c>
    </row>
    <row r="2822" spans="1:15" x14ac:dyDescent="0.3">
      <c r="A2822" t="s">
        <v>313</v>
      </c>
      <c r="B2822">
        <v>101</v>
      </c>
      <c r="C2822">
        <v>190871240</v>
      </c>
      <c r="D2822" t="s">
        <v>181</v>
      </c>
      <c r="E2822" t="s">
        <v>8624</v>
      </c>
      <c r="F2822" t="s">
        <v>13</v>
      </c>
      <c r="G2822" t="s">
        <v>14</v>
      </c>
      <c r="H2822">
        <v>125000000</v>
      </c>
      <c r="I2822">
        <v>2014</v>
      </c>
      <c r="J2822">
        <v>5.9</v>
      </c>
      <c r="K2822" t="s">
        <v>476</v>
      </c>
      <c r="L2822" t="s">
        <v>340</v>
      </c>
      <c r="M2822" t="s">
        <v>600</v>
      </c>
      <c r="N2822" t="s">
        <v>4295</v>
      </c>
    </row>
    <row r="2823" spans="1:15" x14ac:dyDescent="0.3">
      <c r="A2823" t="s">
        <v>3885</v>
      </c>
      <c r="B2823">
        <v>97</v>
      </c>
      <c r="C2823">
        <v>56631572</v>
      </c>
      <c r="D2823" t="s">
        <v>606</v>
      </c>
      <c r="E2823" t="s">
        <v>11148</v>
      </c>
      <c r="F2823" t="s">
        <v>13</v>
      </c>
      <c r="G2823" t="s">
        <v>14</v>
      </c>
      <c r="H2823">
        <v>12000000</v>
      </c>
      <c r="I2823">
        <v>1995</v>
      </c>
      <c r="J2823">
        <v>6.8</v>
      </c>
      <c r="K2823" t="s">
        <v>600</v>
      </c>
      <c r="L2823" t="s">
        <v>6856</v>
      </c>
    </row>
    <row r="2824" spans="1:15" x14ac:dyDescent="0.3">
      <c r="A2824" t="s">
        <v>3967</v>
      </c>
      <c r="B2824">
        <v>107</v>
      </c>
      <c r="C2824">
        <v>15854988</v>
      </c>
      <c r="D2824" t="s">
        <v>80</v>
      </c>
      <c r="E2824" t="s">
        <v>11149</v>
      </c>
      <c r="F2824" t="s">
        <v>13</v>
      </c>
      <c r="G2824" t="s">
        <v>14</v>
      </c>
      <c r="H2824">
        <v>13500000</v>
      </c>
      <c r="I2824">
        <v>2002</v>
      </c>
      <c r="J2824">
        <v>7.4</v>
      </c>
      <c r="K2824" t="s">
        <v>1224</v>
      </c>
      <c r="L2824" t="s">
        <v>6856</v>
      </c>
    </row>
    <row r="2825" spans="1:15" x14ac:dyDescent="0.3">
      <c r="A2825" t="s">
        <v>2536</v>
      </c>
      <c r="B2825">
        <v>99</v>
      </c>
      <c r="C2825">
        <v>12282677</v>
      </c>
      <c r="D2825" t="s">
        <v>1948</v>
      </c>
      <c r="E2825" t="s">
        <v>11150</v>
      </c>
      <c r="F2825" t="s">
        <v>13</v>
      </c>
      <c r="G2825" t="s">
        <v>14</v>
      </c>
      <c r="H2825">
        <v>14000000</v>
      </c>
      <c r="I2825">
        <v>2015</v>
      </c>
      <c r="J2825">
        <v>5.0999999999999996</v>
      </c>
      <c r="K2825" t="s">
        <v>600</v>
      </c>
      <c r="L2825" t="s">
        <v>4295</v>
      </c>
    </row>
    <row r="2826" spans="1:15" x14ac:dyDescent="0.3">
      <c r="A2826" t="s">
        <v>8351</v>
      </c>
      <c r="B2826">
        <v>55</v>
      </c>
      <c r="C2826">
        <v>447093</v>
      </c>
      <c r="D2826" t="s">
        <v>1224</v>
      </c>
      <c r="E2826" t="s">
        <v>11151</v>
      </c>
      <c r="F2826" t="s">
        <v>4758</v>
      </c>
      <c r="G2826" t="s">
        <v>4759</v>
      </c>
      <c r="H2826" t="s">
        <v>8351</v>
      </c>
      <c r="I2826" t="s">
        <v>8351</v>
      </c>
      <c r="J2826">
        <v>9.1</v>
      </c>
      <c r="K2826" t="s">
        <v>1224</v>
      </c>
    </row>
    <row r="2827" spans="1:15" x14ac:dyDescent="0.3">
      <c r="A2827" t="s">
        <v>3200</v>
      </c>
      <c r="B2827">
        <v>124</v>
      </c>
      <c r="C2827">
        <v>7060876</v>
      </c>
      <c r="D2827" t="s">
        <v>555</v>
      </c>
      <c r="E2827" t="s">
        <v>11152</v>
      </c>
      <c r="F2827" t="s">
        <v>13</v>
      </c>
      <c r="G2827" t="s">
        <v>21</v>
      </c>
      <c r="H2827">
        <v>13500000</v>
      </c>
      <c r="I2827">
        <v>2000</v>
      </c>
      <c r="J2827">
        <v>7.4</v>
      </c>
      <c r="K2827" t="s">
        <v>4657</v>
      </c>
      <c r="L2827" t="s">
        <v>1224</v>
      </c>
    </row>
    <row r="2828" spans="1:15" x14ac:dyDescent="0.3">
      <c r="A2828" t="s">
        <v>4577</v>
      </c>
      <c r="B2828">
        <v>110</v>
      </c>
      <c r="C2828">
        <v>14989761</v>
      </c>
      <c r="D2828" t="s">
        <v>359</v>
      </c>
      <c r="E2828" t="s">
        <v>11153</v>
      </c>
      <c r="F2828" t="s">
        <v>13</v>
      </c>
      <c r="G2828" t="s">
        <v>21</v>
      </c>
      <c r="H2828">
        <v>15000000</v>
      </c>
      <c r="I2828">
        <v>2012</v>
      </c>
      <c r="J2828">
        <v>7.2</v>
      </c>
      <c r="K2828" t="s">
        <v>600</v>
      </c>
      <c r="L2828" t="s">
        <v>8356</v>
      </c>
    </row>
    <row r="2829" spans="1:15" x14ac:dyDescent="0.3">
      <c r="A2829" t="s">
        <v>4219</v>
      </c>
      <c r="B2829">
        <v>105</v>
      </c>
      <c r="C2829">
        <v>687081</v>
      </c>
      <c r="D2829" t="s">
        <v>4762</v>
      </c>
      <c r="E2829" t="s">
        <v>11154</v>
      </c>
      <c r="F2829" t="s">
        <v>13</v>
      </c>
      <c r="G2829" t="s">
        <v>14</v>
      </c>
      <c r="H2829" t="s">
        <v>8351</v>
      </c>
      <c r="I2829">
        <v>2001</v>
      </c>
      <c r="J2829">
        <v>6</v>
      </c>
      <c r="K2829" t="s">
        <v>8356</v>
      </c>
      <c r="L2829" t="s">
        <v>1224</v>
      </c>
      <c r="M2829" t="s">
        <v>4189</v>
      </c>
      <c r="N2829" t="s">
        <v>8357</v>
      </c>
      <c r="O2829" t="s">
        <v>3630</v>
      </c>
    </row>
    <row r="2830" spans="1:15" x14ac:dyDescent="0.3">
      <c r="A2830" t="s">
        <v>8351</v>
      </c>
      <c r="B2830">
        <v>41</v>
      </c>
      <c r="C2830" t="s">
        <v>8351</v>
      </c>
      <c r="D2830" t="s">
        <v>163</v>
      </c>
      <c r="E2830" t="s">
        <v>11155</v>
      </c>
      <c r="F2830" t="s">
        <v>4758</v>
      </c>
      <c r="G2830" t="s">
        <v>4759</v>
      </c>
      <c r="H2830" t="s">
        <v>8351</v>
      </c>
      <c r="I2830" t="s">
        <v>8351</v>
      </c>
      <c r="J2830">
        <v>7.4</v>
      </c>
      <c r="K2830" t="s">
        <v>476</v>
      </c>
      <c r="L2830" t="s">
        <v>8356</v>
      </c>
      <c r="M2830" t="s">
        <v>1224</v>
      </c>
      <c r="N2830" t="s">
        <v>3630</v>
      </c>
    </row>
    <row r="2831" spans="1:15" x14ac:dyDescent="0.3">
      <c r="A2831" t="s">
        <v>1061</v>
      </c>
      <c r="B2831">
        <v>178</v>
      </c>
      <c r="C2831">
        <v>5501940</v>
      </c>
      <c r="D2831" t="s">
        <v>1166</v>
      </c>
      <c r="E2831" t="s">
        <v>11156</v>
      </c>
      <c r="F2831" t="s">
        <v>3071</v>
      </c>
      <c r="G2831" t="s">
        <v>275</v>
      </c>
      <c r="H2831">
        <v>13500000</v>
      </c>
      <c r="I2831">
        <v>2004</v>
      </c>
      <c r="J2831">
        <v>8.3000000000000007</v>
      </c>
      <c r="K2831" t="s">
        <v>4657</v>
      </c>
      <c r="L2831" t="s">
        <v>1224</v>
      </c>
      <c r="M2831" t="s">
        <v>7881</v>
      </c>
      <c r="N2831" t="s">
        <v>8358</v>
      </c>
    </row>
    <row r="2832" spans="1:15" x14ac:dyDescent="0.3">
      <c r="A2832" t="s">
        <v>1281</v>
      </c>
      <c r="B2832">
        <v>125</v>
      </c>
      <c r="C2832">
        <v>2086345</v>
      </c>
      <c r="D2832" t="s">
        <v>2248</v>
      </c>
      <c r="E2832" t="s">
        <v>11157</v>
      </c>
      <c r="F2832" t="s">
        <v>999</v>
      </c>
      <c r="G2832" t="s">
        <v>1284</v>
      </c>
      <c r="H2832">
        <v>10000000</v>
      </c>
      <c r="I2832">
        <v>2004</v>
      </c>
      <c r="J2832">
        <v>8.1</v>
      </c>
      <c r="K2832" t="s">
        <v>4657</v>
      </c>
      <c r="L2832" t="s">
        <v>1224</v>
      </c>
      <c r="M2832" t="s">
        <v>6856</v>
      </c>
    </row>
    <row r="2833" spans="1:15" x14ac:dyDescent="0.3">
      <c r="A2833" t="s">
        <v>3960</v>
      </c>
      <c r="B2833">
        <v>108</v>
      </c>
      <c r="C2833">
        <v>2605039</v>
      </c>
      <c r="D2833" t="s">
        <v>1141</v>
      </c>
      <c r="E2833" t="s">
        <v>11158</v>
      </c>
      <c r="F2833" t="s">
        <v>13</v>
      </c>
      <c r="G2833" t="s">
        <v>21</v>
      </c>
      <c r="H2833" t="s">
        <v>8351</v>
      </c>
      <c r="I2833">
        <v>2013</v>
      </c>
      <c r="J2833">
        <v>6.3</v>
      </c>
      <c r="K2833" t="s">
        <v>1224</v>
      </c>
      <c r="L2833" t="s">
        <v>2271</v>
      </c>
      <c r="M2833" t="s">
        <v>4295</v>
      </c>
      <c r="N2833" t="s">
        <v>3630</v>
      </c>
    </row>
    <row r="2834" spans="1:15" x14ac:dyDescent="0.3">
      <c r="A2834" t="s">
        <v>1120</v>
      </c>
      <c r="B2834">
        <v>121</v>
      </c>
      <c r="C2834">
        <v>123922370</v>
      </c>
      <c r="D2834" t="s">
        <v>4768</v>
      </c>
      <c r="E2834" t="s">
        <v>11159</v>
      </c>
      <c r="F2834" t="s">
        <v>13</v>
      </c>
      <c r="G2834" t="s">
        <v>14</v>
      </c>
      <c r="H2834">
        <v>13000000</v>
      </c>
      <c r="I2834">
        <v>1987</v>
      </c>
      <c r="J2834">
        <v>7.3</v>
      </c>
      <c r="K2834" t="s">
        <v>4657</v>
      </c>
      <c r="L2834" t="s">
        <v>600</v>
      </c>
      <c r="M2834" t="s">
        <v>1224</v>
      </c>
      <c r="N2834" t="s">
        <v>8358</v>
      </c>
    </row>
    <row r="2835" spans="1:15" x14ac:dyDescent="0.3">
      <c r="A2835" t="s">
        <v>2809</v>
      </c>
      <c r="B2835">
        <v>100</v>
      </c>
      <c r="C2835">
        <v>163591</v>
      </c>
      <c r="D2835" t="s">
        <v>600</v>
      </c>
      <c r="E2835" t="s">
        <v>11160</v>
      </c>
      <c r="F2835" t="s">
        <v>13</v>
      </c>
      <c r="G2835" t="s">
        <v>2027</v>
      </c>
      <c r="H2835">
        <v>13400000</v>
      </c>
      <c r="I2835">
        <v>2010</v>
      </c>
      <c r="J2835">
        <v>3.6</v>
      </c>
      <c r="K2835" t="s">
        <v>600</v>
      </c>
    </row>
    <row r="2836" spans="1:15" x14ac:dyDescent="0.3">
      <c r="A2836" t="s">
        <v>381</v>
      </c>
      <c r="B2836">
        <v>115</v>
      </c>
      <c r="C2836">
        <v>73000942</v>
      </c>
      <c r="D2836" t="s">
        <v>1451</v>
      </c>
      <c r="E2836" t="s">
        <v>11161</v>
      </c>
      <c r="F2836" t="s">
        <v>13</v>
      </c>
      <c r="G2836" t="s">
        <v>14</v>
      </c>
      <c r="H2836">
        <v>13000000</v>
      </c>
      <c r="I2836">
        <v>2011</v>
      </c>
      <c r="J2836">
        <v>1.6</v>
      </c>
      <c r="K2836" t="s">
        <v>27</v>
      </c>
      <c r="L2836" t="s">
        <v>4189</v>
      </c>
    </row>
    <row r="2837" spans="1:15" x14ac:dyDescent="0.3">
      <c r="A2837" t="s">
        <v>430</v>
      </c>
      <c r="B2837">
        <v>108</v>
      </c>
      <c r="C2837">
        <v>106952327</v>
      </c>
      <c r="D2837" t="s">
        <v>1453</v>
      </c>
      <c r="E2837" t="s">
        <v>11162</v>
      </c>
      <c r="F2837" t="s">
        <v>13</v>
      </c>
      <c r="G2837" t="s">
        <v>14</v>
      </c>
      <c r="H2837">
        <v>13000000</v>
      </c>
      <c r="I2837">
        <v>2010</v>
      </c>
      <c r="J2837">
        <v>8</v>
      </c>
      <c r="K2837" t="s">
        <v>1224</v>
      </c>
      <c r="L2837" t="s">
        <v>3630</v>
      </c>
    </row>
    <row r="2838" spans="1:15" x14ac:dyDescent="0.3">
      <c r="A2838" t="s">
        <v>501</v>
      </c>
      <c r="B2838">
        <v>117</v>
      </c>
      <c r="C2838">
        <v>58607007</v>
      </c>
      <c r="D2838" t="s">
        <v>502</v>
      </c>
      <c r="E2838" t="s">
        <v>8610</v>
      </c>
      <c r="F2838" t="s">
        <v>13</v>
      </c>
      <c r="G2838" t="s">
        <v>14</v>
      </c>
      <c r="H2838">
        <v>100000000</v>
      </c>
      <c r="I2838">
        <v>2014</v>
      </c>
      <c r="J2838">
        <v>6.2</v>
      </c>
      <c r="K2838" t="s">
        <v>476</v>
      </c>
      <c r="L2838" t="s">
        <v>8356</v>
      </c>
      <c r="M2838" t="s">
        <v>4295</v>
      </c>
      <c r="N2838" t="s">
        <v>3630</v>
      </c>
    </row>
    <row r="2839" spans="1:15" x14ac:dyDescent="0.3">
      <c r="A2839" t="s">
        <v>1725</v>
      </c>
      <c r="B2839">
        <v>220</v>
      </c>
      <c r="C2839">
        <v>57300000</v>
      </c>
      <c r="D2839" t="s">
        <v>705</v>
      </c>
      <c r="E2839" t="s">
        <v>11163</v>
      </c>
      <c r="F2839" t="s">
        <v>13</v>
      </c>
      <c r="G2839" t="s">
        <v>14</v>
      </c>
      <c r="H2839">
        <v>13000000</v>
      </c>
      <c r="I2839">
        <v>1974</v>
      </c>
      <c r="J2839">
        <v>9</v>
      </c>
      <c r="K2839" t="s">
        <v>8356</v>
      </c>
      <c r="L2839" t="s">
        <v>1224</v>
      </c>
    </row>
    <row r="2840" spans="1:15" x14ac:dyDescent="0.3">
      <c r="A2840" t="s">
        <v>2051</v>
      </c>
      <c r="B2840">
        <v>112</v>
      </c>
      <c r="C2840">
        <v>91038276</v>
      </c>
      <c r="D2840" t="s">
        <v>2752</v>
      </c>
      <c r="E2840" t="s">
        <v>11164</v>
      </c>
      <c r="F2840" t="s">
        <v>13</v>
      </c>
      <c r="G2840" t="s">
        <v>14</v>
      </c>
      <c r="H2840">
        <v>13000000</v>
      </c>
      <c r="I2840">
        <v>2001</v>
      </c>
      <c r="J2840">
        <v>6.1</v>
      </c>
      <c r="K2840" t="s">
        <v>1224</v>
      </c>
      <c r="L2840" t="s">
        <v>4189</v>
      </c>
      <c r="M2840" t="s">
        <v>6856</v>
      </c>
    </row>
    <row r="2841" spans="1:15" x14ac:dyDescent="0.3">
      <c r="A2841" t="s">
        <v>754</v>
      </c>
      <c r="B2841">
        <v>99</v>
      </c>
      <c r="C2841">
        <v>49369900</v>
      </c>
      <c r="D2841" t="s">
        <v>3410</v>
      </c>
      <c r="E2841" t="s">
        <v>11165</v>
      </c>
      <c r="F2841" t="s">
        <v>13</v>
      </c>
      <c r="G2841" t="s">
        <v>14</v>
      </c>
      <c r="H2841">
        <v>7000000</v>
      </c>
      <c r="I2841">
        <v>1988</v>
      </c>
      <c r="J2841">
        <v>5.7</v>
      </c>
      <c r="K2841" t="s">
        <v>455</v>
      </c>
      <c r="L2841" t="s">
        <v>2271</v>
      </c>
      <c r="M2841" t="s">
        <v>3630</v>
      </c>
    </row>
    <row r="2842" spans="1:15" x14ac:dyDescent="0.3">
      <c r="A2842" t="s">
        <v>3455</v>
      </c>
      <c r="B2842">
        <v>109</v>
      </c>
      <c r="C2842">
        <v>61693523</v>
      </c>
      <c r="D2842" t="s">
        <v>1224</v>
      </c>
      <c r="E2842" t="s">
        <v>11166</v>
      </c>
      <c r="F2842" t="s">
        <v>13</v>
      </c>
      <c r="G2842" t="s">
        <v>14</v>
      </c>
      <c r="H2842">
        <v>13000000</v>
      </c>
      <c r="I2842">
        <v>2016</v>
      </c>
      <c r="J2842">
        <v>6.8</v>
      </c>
      <c r="K2842" t="s">
        <v>1224</v>
      </c>
    </row>
    <row r="2843" spans="1:15" x14ac:dyDescent="0.3">
      <c r="A2843" t="s">
        <v>4777</v>
      </c>
      <c r="B2843">
        <v>83</v>
      </c>
      <c r="C2843">
        <v>46729374</v>
      </c>
      <c r="D2843" t="s">
        <v>3638</v>
      </c>
      <c r="E2843" t="s">
        <v>11167</v>
      </c>
      <c r="F2843" t="s">
        <v>13</v>
      </c>
      <c r="G2843" t="s">
        <v>14</v>
      </c>
      <c r="H2843">
        <v>13000000</v>
      </c>
      <c r="I2843">
        <v>2000</v>
      </c>
      <c r="J2843">
        <v>5.5</v>
      </c>
      <c r="K2843" t="s">
        <v>600</v>
      </c>
      <c r="L2843" t="s">
        <v>8357</v>
      </c>
    </row>
    <row r="2844" spans="1:15" x14ac:dyDescent="0.3">
      <c r="A2844" t="s">
        <v>4779</v>
      </c>
      <c r="B2844">
        <v>107</v>
      </c>
      <c r="C2844">
        <v>44726644</v>
      </c>
      <c r="D2844" t="s">
        <v>3590</v>
      </c>
      <c r="E2844" t="s">
        <v>11168</v>
      </c>
      <c r="F2844" t="s">
        <v>13</v>
      </c>
      <c r="G2844" t="s">
        <v>14</v>
      </c>
      <c r="H2844">
        <v>13000000</v>
      </c>
      <c r="I2844">
        <v>1988</v>
      </c>
      <c r="J2844">
        <v>6.8</v>
      </c>
      <c r="K2844" t="s">
        <v>476</v>
      </c>
      <c r="L2844" t="s">
        <v>8356</v>
      </c>
      <c r="M2844" t="s">
        <v>1224</v>
      </c>
      <c r="N2844" t="s">
        <v>3630</v>
      </c>
      <c r="O2844" t="s">
        <v>5244</v>
      </c>
    </row>
    <row r="2845" spans="1:15" x14ac:dyDescent="0.3">
      <c r="A2845" t="s">
        <v>4781</v>
      </c>
      <c r="B2845">
        <v>102</v>
      </c>
      <c r="C2845">
        <v>44134898</v>
      </c>
      <c r="D2845" t="s">
        <v>912</v>
      </c>
      <c r="E2845" t="s">
        <v>11169</v>
      </c>
      <c r="F2845" t="s">
        <v>13</v>
      </c>
      <c r="G2845" t="s">
        <v>14</v>
      </c>
      <c r="H2845">
        <v>13000000</v>
      </c>
      <c r="I2845">
        <v>2014</v>
      </c>
      <c r="J2845">
        <v>7.3</v>
      </c>
      <c r="K2845" t="s">
        <v>600</v>
      </c>
      <c r="L2845" t="s">
        <v>1224</v>
      </c>
    </row>
    <row r="2846" spans="1:15" x14ac:dyDescent="0.3">
      <c r="A2846" t="s">
        <v>2536</v>
      </c>
      <c r="B2846">
        <v>100</v>
      </c>
      <c r="C2846">
        <v>48637684</v>
      </c>
      <c r="D2846" t="s">
        <v>606</v>
      </c>
      <c r="E2846" t="s">
        <v>11170</v>
      </c>
      <c r="F2846" t="s">
        <v>13</v>
      </c>
      <c r="G2846" t="s">
        <v>14</v>
      </c>
      <c r="H2846">
        <v>12500000</v>
      </c>
      <c r="I2846">
        <v>2014</v>
      </c>
      <c r="J2846">
        <v>6.1</v>
      </c>
      <c r="K2846" t="s">
        <v>600</v>
      </c>
      <c r="L2846" t="s">
        <v>6856</v>
      </c>
    </row>
    <row r="2847" spans="1:15" x14ac:dyDescent="0.3">
      <c r="A2847" t="s">
        <v>2618</v>
      </c>
      <c r="B2847">
        <v>97</v>
      </c>
      <c r="C2847">
        <v>38176108</v>
      </c>
      <c r="D2847" t="s">
        <v>507</v>
      </c>
      <c r="E2847" t="s">
        <v>11171</v>
      </c>
      <c r="F2847" t="s">
        <v>13</v>
      </c>
      <c r="G2847" t="s">
        <v>14</v>
      </c>
      <c r="H2847">
        <v>16000000</v>
      </c>
      <c r="I2847">
        <v>1999</v>
      </c>
      <c r="J2847">
        <v>7.2</v>
      </c>
      <c r="K2847" t="s">
        <v>600</v>
      </c>
      <c r="L2847" t="s">
        <v>1224</v>
      </c>
      <c r="M2847" t="s">
        <v>6856</v>
      </c>
    </row>
    <row r="2848" spans="1:15" x14ac:dyDescent="0.3">
      <c r="A2848" t="s">
        <v>4785</v>
      </c>
      <c r="B2848">
        <v>92</v>
      </c>
      <c r="C2848">
        <v>28972187</v>
      </c>
      <c r="D2848" t="s">
        <v>600</v>
      </c>
      <c r="E2848" t="s">
        <v>11172</v>
      </c>
      <c r="F2848" t="s">
        <v>13</v>
      </c>
      <c r="G2848" t="s">
        <v>14</v>
      </c>
      <c r="H2848">
        <v>13000000</v>
      </c>
      <c r="I2848">
        <v>2002</v>
      </c>
      <c r="J2848">
        <v>5.9</v>
      </c>
      <c r="K2848" t="s">
        <v>600</v>
      </c>
    </row>
    <row r="2849" spans="1:14" x14ac:dyDescent="0.3">
      <c r="A2849" t="s">
        <v>4787</v>
      </c>
      <c r="B2849">
        <v>84</v>
      </c>
      <c r="C2849">
        <v>27979400</v>
      </c>
      <c r="D2849" t="s">
        <v>632</v>
      </c>
      <c r="E2849" t="s">
        <v>11173</v>
      </c>
      <c r="F2849" t="s">
        <v>13</v>
      </c>
      <c r="G2849" t="s">
        <v>14</v>
      </c>
      <c r="H2849">
        <v>8200000</v>
      </c>
      <c r="I2849">
        <v>1993</v>
      </c>
      <c r="J2849">
        <v>6.1</v>
      </c>
      <c r="K2849" t="s">
        <v>476</v>
      </c>
      <c r="L2849" t="s">
        <v>600</v>
      </c>
      <c r="M2849" t="s">
        <v>8356</v>
      </c>
    </row>
    <row r="2850" spans="1:14" x14ac:dyDescent="0.3">
      <c r="A2850" t="s">
        <v>1826</v>
      </c>
      <c r="B2850">
        <v>86</v>
      </c>
      <c r="C2850">
        <v>54257433</v>
      </c>
      <c r="D2850" t="s">
        <v>1567</v>
      </c>
      <c r="E2850" t="s">
        <v>11174</v>
      </c>
      <c r="F2850" t="s">
        <v>13</v>
      </c>
      <c r="G2850" t="s">
        <v>14</v>
      </c>
      <c r="H2850">
        <v>17000000</v>
      </c>
      <c r="I2850">
        <v>2016</v>
      </c>
      <c r="J2850">
        <v>6.8</v>
      </c>
      <c r="K2850" t="s">
        <v>1224</v>
      </c>
      <c r="L2850" t="s">
        <v>2271</v>
      </c>
      <c r="M2850" t="s">
        <v>3630</v>
      </c>
    </row>
    <row r="2851" spans="1:14" x14ac:dyDescent="0.3">
      <c r="A2851" t="s">
        <v>4790</v>
      </c>
      <c r="B2851">
        <v>120</v>
      </c>
      <c r="C2851">
        <v>23947</v>
      </c>
      <c r="D2851" t="s">
        <v>1062</v>
      </c>
      <c r="E2851" t="s">
        <v>11175</v>
      </c>
      <c r="F2851" t="s">
        <v>13</v>
      </c>
      <c r="G2851" t="s">
        <v>14</v>
      </c>
      <c r="H2851">
        <v>13000000</v>
      </c>
      <c r="I2851">
        <v>2004</v>
      </c>
      <c r="J2851">
        <v>7.7</v>
      </c>
      <c r="K2851" t="s">
        <v>4295</v>
      </c>
      <c r="L2851" t="s">
        <v>3630</v>
      </c>
    </row>
    <row r="2852" spans="1:14" x14ac:dyDescent="0.3">
      <c r="A2852" t="s">
        <v>3883</v>
      </c>
      <c r="B2852">
        <v>89</v>
      </c>
      <c r="C2852">
        <v>60008303</v>
      </c>
      <c r="D2852" t="s">
        <v>856</v>
      </c>
      <c r="E2852" t="s">
        <v>11176</v>
      </c>
      <c r="F2852" t="s">
        <v>13</v>
      </c>
      <c r="G2852" t="s">
        <v>14</v>
      </c>
      <c r="H2852">
        <v>13000000</v>
      </c>
      <c r="I2852">
        <v>2000</v>
      </c>
      <c r="J2852">
        <v>4.9000000000000004</v>
      </c>
      <c r="K2852" t="s">
        <v>340</v>
      </c>
      <c r="L2852" t="s">
        <v>600</v>
      </c>
      <c r="M2852" t="s">
        <v>6304</v>
      </c>
    </row>
    <row r="2853" spans="1:14" x14ac:dyDescent="0.3">
      <c r="A2853" t="s">
        <v>4793</v>
      </c>
      <c r="B2853">
        <v>117</v>
      </c>
      <c r="C2853">
        <v>49121934</v>
      </c>
      <c r="D2853" t="s">
        <v>507</v>
      </c>
      <c r="E2853" t="s">
        <v>11177</v>
      </c>
      <c r="F2853" t="s">
        <v>13</v>
      </c>
      <c r="G2853" t="s">
        <v>14</v>
      </c>
      <c r="H2853">
        <v>13000000</v>
      </c>
      <c r="I2853">
        <v>2007</v>
      </c>
      <c r="J2853">
        <v>6.1</v>
      </c>
      <c r="K2853" t="s">
        <v>600</v>
      </c>
      <c r="L2853" t="s">
        <v>1224</v>
      </c>
      <c r="M2853" t="s">
        <v>6856</v>
      </c>
    </row>
    <row r="2854" spans="1:14" x14ac:dyDescent="0.3">
      <c r="A2854" t="s">
        <v>3930</v>
      </c>
      <c r="B2854">
        <v>97</v>
      </c>
      <c r="C2854">
        <v>27141959</v>
      </c>
      <c r="D2854" t="s">
        <v>4795</v>
      </c>
      <c r="E2854" t="s">
        <v>11178</v>
      </c>
      <c r="F2854" t="s">
        <v>13</v>
      </c>
      <c r="G2854" t="s">
        <v>14</v>
      </c>
      <c r="H2854">
        <v>18000000</v>
      </c>
      <c r="I2854">
        <v>1999</v>
      </c>
      <c r="J2854">
        <v>2.5</v>
      </c>
      <c r="K2854" t="s">
        <v>600</v>
      </c>
      <c r="L2854" t="s">
        <v>8356</v>
      </c>
      <c r="M2854" t="s">
        <v>6304</v>
      </c>
      <c r="N2854" t="s">
        <v>4295</v>
      </c>
    </row>
    <row r="2855" spans="1:14" x14ac:dyDescent="0.3">
      <c r="A2855" t="s">
        <v>4797</v>
      </c>
      <c r="B2855">
        <v>91</v>
      </c>
      <c r="C2855">
        <v>27052167</v>
      </c>
      <c r="D2855" t="s">
        <v>150</v>
      </c>
      <c r="E2855" t="s">
        <v>11179</v>
      </c>
      <c r="F2855" t="s">
        <v>13</v>
      </c>
      <c r="G2855" t="s">
        <v>14</v>
      </c>
      <c r="H2855">
        <v>13000000</v>
      </c>
      <c r="I2855">
        <v>1998</v>
      </c>
      <c r="J2855">
        <v>6.1</v>
      </c>
      <c r="K2855" t="s">
        <v>476</v>
      </c>
      <c r="L2855" t="s">
        <v>600</v>
      </c>
      <c r="M2855" t="s">
        <v>8356</v>
      </c>
      <c r="N2855" t="s">
        <v>3630</v>
      </c>
    </row>
    <row r="2856" spans="1:14" x14ac:dyDescent="0.3">
      <c r="A2856" t="s">
        <v>4799</v>
      </c>
      <c r="B2856">
        <v>100</v>
      </c>
      <c r="C2856">
        <v>26539321</v>
      </c>
      <c r="D2856" t="s">
        <v>1408</v>
      </c>
      <c r="E2856" t="s">
        <v>11180</v>
      </c>
      <c r="F2856" t="s">
        <v>13</v>
      </c>
      <c r="G2856" t="s">
        <v>14</v>
      </c>
      <c r="H2856">
        <v>13000000</v>
      </c>
      <c r="I2856">
        <v>1996</v>
      </c>
      <c r="J2856">
        <v>5.9</v>
      </c>
      <c r="K2856" t="s">
        <v>600</v>
      </c>
      <c r="L2856" t="s">
        <v>1224</v>
      </c>
      <c r="M2856" t="s">
        <v>6304</v>
      </c>
    </row>
    <row r="2857" spans="1:14" x14ac:dyDescent="0.3">
      <c r="A2857" t="s">
        <v>4801</v>
      </c>
      <c r="B2857">
        <v>72</v>
      </c>
      <c r="C2857">
        <v>28501605</v>
      </c>
      <c r="D2857" t="s">
        <v>2608</v>
      </c>
      <c r="E2857" t="s">
        <v>11181</v>
      </c>
      <c r="F2857" t="s">
        <v>13</v>
      </c>
      <c r="G2857" t="s">
        <v>14</v>
      </c>
      <c r="H2857">
        <v>13000000</v>
      </c>
      <c r="I2857">
        <v>1990</v>
      </c>
      <c r="J2857">
        <v>5.7</v>
      </c>
      <c r="K2857" t="s">
        <v>455</v>
      </c>
      <c r="L2857" t="s">
        <v>2271</v>
      </c>
    </row>
    <row r="2858" spans="1:14" x14ac:dyDescent="0.3">
      <c r="A2858" t="s">
        <v>4803</v>
      </c>
      <c r="B2858">
        <v>84</v>
      </c>
      <c r="C2858">
        <v>52543632</v>
      </c>
      <c r="D2858" t="s">
        <v>550</v>
      </c>
      <c r="E2858" t="s">
        <v>11182</v>
      </c>
      <c r="F2858" t="s">
        <v>13</v>
      </c>
      <c r="G2858" t="s">
        <v>14</v>
      </c>
      <c r="H2858">
        <v>13200000</v>
      </c>
      <c r="I2858">
        <v>2014</v>
      </c>
      <c r="J2858">
        <v>5.6</v>
      </c>
      <c r="K2858" t="s">
        <v>8356</v>
      </c>
      <c r="L2858" t="s">
        <v>3630</v>
      </c>
    </row>
    <row r="2859" spans="1:14" x14ac:dyDescent="0.3">
      <c r="A2859" t="s">
        <v>1172</v>
      </c>
      <c r="B2859">
        <v>126</v>
      </c>
      <c r="C2859">
        <v>25592632</v>
      </c>
      <c r="D2859" t="s">
        <v>2271</v>
      </c>
      <c r="E2859" t="s">
        <v>11183</v>
      </c>
      <c r="F2859" t="s">
        <v>13</v>
      </c>
      <c r="G2859" t="s">
        <v>14</v>
      </c>
      <c r="H2859">
        <v>18000000</v>
      </c>
      <c r="I2859">
        <v>2007</v>
      </c>
      <c r="J2859">
        <v>7.2</v>
      </c>
      <c r="K2859" t="s">
        <v>2271</v>
      </c>
    </row>
    <row r="2860" spans="1:14" x14ac:dyDescent="0.3">
      <c r="A2860" t="s">
        <v>4806</v>
      </c>
      <c r="B2860">
        <v>108</v>
      </c>
      <c r="C2860">
        <v>25440971</v>
      </c>
      <c r="D2860" t="s">
        <v>801</v>
      </c>
      <c r="E2860" t="s">
        <v>11184</v>
      </c>
      <c r="F2860" t="s">
        <v>13</v>
      </c>
      <c r="G2860" t="s">
        <v>21</v>
      </c>
      <c r="H2860">
        <v>15000000</v>
      </c>
      <c r="I2860">
        <v>2015</v>
      </c>
      <c r="J2860">
        <v>7.7</v>
      </c>
      <c r="K2860" t="s">
        <v>1224</v>
      </c>
      <c r="L2860" t="s">
        <v>8357</v>
      </c>
      <c r="M2860" t="s">
        <v>4295</v>
      </c>
      <c r="N2860" t="s">
        <v>3630</v>
      </c>
    </row>
    <row r="2861" spans="1:14" x14ac:dyDescent="0.3">
      <c r="A2861" t="s">
        <v>653</v>
      </c>
      <c r="B2861">
        <v>112</v>
      </c>
      <c r="C2861">
        <v>22858926</v>
      </c>
      <c r="D2861" t="s">
        <v>2776</v>
      </c>
      <c r="E2861" t="s">
        <v>11185</v>
      </c>
      <c r="F2861" t="s">
        <v>13</v>
      </c>
      <c r="G2861" t="s">
        <v>14</v>
      </c>
      <c r="H2861">
        <v>13000000</v>
      </c>
      <c r="I2861">
        <v>1999</v>
      </c>
      <c r="J2861">
        <v>7.8</v>
      </c>
      <c r="K2861" t="s">
        <v>600</v>
      </c>
      <c r="L2861" t="s">
        <v>1224</v>
      </c>
      <c r="M2861" t="s">
        <v>455</v>
      </c>
    </row>
    <row r="2862" spans="1:14" x14ac:dyDescent="0.3">
      <c r="A2862" t="s">
        <v>4809</v>
      </c>
      <c r="B2862">
        <v>90</v>
      </c>
      <c r="C2862">
        <v>22235901</v>
      </c>
      <c r="D2862" t="s">
        <v>606</v>
      </c>
      <c r="E2862" t="s">
        <v>11186</v>
      </c>
      <c r="F2862" t="s">
        <v>13</v>
      </c>
      <c r="G2862" t="s">
        <v>14</v>
      </c>
      <c r="H2862">
        <v>6000000</v>
      </c>
      <c r="I2862">
        <v>2001</v>
      </c>
      <c r="J2862">
        <v>6.1</v>
      </c>
      <c r="K2862" t="s">
        <v>600</v>
      </c>
      <c r="L2862" t="s">
        <v>6856</v>
      </c>
    </row>
    <row r="2863" spans="1:14" x14ac:dyDescent="0.3">
      <c r="A2863" t="s">
        <v>536</v>
      </c>
      <c r="B2863">
        <v>91</v>
      </c>
      <c r="C2863">
        <v>38916903</v>
      </c>
      <c r="D2863" t="s">
        <v>4811</v>
      </c>
      <c r="E2863" t="s">
        <v>11187</v>
      </c>
      <c r="F2863" t="s">
        <v>13</v>
      </c>
      <c r="G2863" t="s">
        <v>14</v>
      </c>
      <c r="H2863">
        <v>13000000</v>
      </c>
      <c r="I2863">
        <v>2014</v>
      </c>
      <c r="J2863">
        <v>5.8</v>
      </c>
      <c r="K2863" t="s">
        <v>340</v>
      </c>
      <c r="L2863" t="s">
        <v>6304</v>
      </c>
      <c r="M2863" t="s">
        <v>4295</v>
      </c>
    </row>
    <row r="2864" spans="1:14" x14ac:dyDescent="0.3">
      <c r="A2864" t="s">
        <v>1920</v>
      </c>
      <c r="B2864">
        <v>135</v>
      </c>
      <c r="C2864">
        <v>16929123</v>
      </c>
      <c r="D2864" t="s">
        <v>80</v>
      </c>
      <c r="E2864" t="s">
        <v>11188</v>
      </c>
      <c r="F2864" t="s">
        <v>13</v>
      </c>
      <c r="G2864" t="s">
        <v>14</v>
      </c>
      <c r="H2864">
        <v>14000000</v>
      </c>
      <c r="I2864">
        <v>2001</v>
      </c>
      <c r="J2864">
        <v>6.5</v>
      </c>
      <c r="K2864" t="s">
        <v>1224</v>
      </c>
      <c r="L2864" t="s">
        <v>6856</v>
      </c>
    </row>
    <row r="2865" spans="1:14" x14ac:dyDescent="0.3">
      <c r="A2865" t="s">
        <v>1327</v>
      </c>
      <c r="B2865">
        <v>141</v>
      </c>
      <c r="C2865">
        <v>13753931</v>
      </c>
      <c r="D2865" t="s">
        <v>717</v>
      </c>
      <c r="E2865" t="s">
        <v>11189</v>
      </c>
      <c r="F2865" t="s">
        <v>241</v>
      </c>
      <c r="G2865" t="s">
        <v>14</v>
      </c>
      <c r="H2865">
        <v>19000000</v>
      </c>
      <c r="I2865">
        <v>2006</v>
      </c>
      <c r="J2865">
        <v>7.9</v>
      </c>
      <c r="K2865" t="s">
        <v>1224</v>
      </c>
      <c r="L2865" t="s">
        <v>7881</v>
      </c>
      <c r="M2865" t="s">
        <v>8358</v>
      </c>
    </row>
    <row r="2866" spans="1:14" x14ac:dyDescent="0.3">
      <c r="A2866" t="s">
        <v>4815</v>
      </c>
      <c r="B2866">
        <v>104</v>
      </c>
      <c r="C2866">
        <v>10996440</v>
      </c>
      <c r="D2866" t="s">
        <v>235</v>
      </c>
      <c r="E2866" t="s">
        <v>11190</v>
      </c>
      <c r="F2866" t="s">
        <v>13</v>
      </c>
      <c r="G2866" t="s">
        <v>14</v>
      </c>
      <c r="H2866">
        <v>13000000</v>
      </c>
      <c r="I2866">
        <v>2006</v>
      </c>
      <c r="J2866">
        <v>6.3</v>
      </c>
      <c r="K2866" t="s">
        <v>340</v>
      </c>
      <c r="L2866" t="s">
        <v>1224</v>
      </c>
      <c r="M2866" t="s">
        <v>4295</v>
      </c>
    </row>
    <row r="2867" spans="1:14" x14ac:dyDescent="0.3">
      <c r="A2867" t="s">
        <v>4817</v>
      </c>
      <c r="B2867">
        <v>84</v>
      </c>
      <c r="C2867">
        <v>8026971</v>
      </c>
      <c r="D2867" t="s">
        <v>606</v>
      </c>
      <c r="E2867" t="s">
        <v>11191</v>
      </c>
      <c r="F2867" t="s">
        <v>13</v>
      </c>
      <c r="G2867" t="s">
        <v>14</v>
      </c>
      <c r="H2867">
        <v>13000000</v>
      </c>
      <c r="I2867">
        <v>1998</v>
      </c>
      <c r="J2867">
        <v>3.8</v>
      </c>
      <c r="K2867" t="s">
        <v>600</v>
      </c>
      <c r="L2867" t="s">
        <v>6856</v>
      </c>
    </row>
    <row r="2868" spans="1:14" x14ac:dyDescent="0.3">
      <c r="A2868" t="s">
        <v>4819</v>
      </c>
      <c r="B2868">
        <v>118</v>
      </c>
      <c r="C2868">
        <v>14677654</v>
      </c>
      <c r="D2868" t="s">
        <v>1224</v>
      </c>
      <c r="E2868" t="s">
        <v>11192</v>
      </c>
      <c r="F2868" t="s">
        <v>13</v>
      </c>
      <c r="G2868" t="s">
        <v>2805</v>
      </c>
      <c r="H2868">
        <v>13000000</v>
      </c>
      <c r="I2868">
        <v>2015</v>
      </c>
      <c r="J2868">
        <v>8.3000000000000007</v>
      </c>
      <c r="K2868" t="s">
        <v>1224</v>
      </c>
    </row>
    <row r="2869" spans="1:14" x14ac:dyDescent="0.3">
      <c r="A2869" t="s">
        <v>2388</v>
      </c>
      <c r="B2869">
        <v>82</v>
      </c>
      <c r="C2869">
        <v>9975684</v>
      </c>
      <c r="D2869" t="s">
        <v>600</v>
      </c>
      <c r="E2869" t="s">
        <v>11193</v>
      </c>
      <c r="F2869" t="s">
        <v>13</v>
      </c>
      <c r="G2869" t="s">
        <v>100</v>
      </c>
      <c r="H2869">
        <v>13000000</v>
      </c>
      <c r="I2869">
        <v>1998</v>
      </c>
      <c r="J2869">
        <v>6.4</v>
      </c>
      <c r="K2869" t="s">
        <v>600</v>
      </c>
    </row>
    <row r="2870" spans="1:14" x14ac:dyDescent="0.3">
      <c r="A2870" t="s">
        <v>4822</v>
      </c>
      <c r="B2870">
        <v>95</v>
      </c>
      <c r="C2870">
        <v>7881335</v>
      </c>
      <c r="D2870" t="s">
        <v>2122</v>
      </c>
      <c r="E2870" t="s">
        <v>11194</v>
      </c>
      <c r="F2870" t="s">
        <v>13</v>
      </c>
      <c r="G2870" t="s">
        <v>14</v>
      </c>
      <c r="H2870">
        <v>13000000</v>
      </c>
      <c r="I2870">
        <v>1994</v>
      </c>
      <c r="J2870">
        <v>6.7</v>
      </c>
      <c r="K2870" t="s">
        <v>600</v>
      </c>
      <c r="L2870" t="s">
        <v>8356</v>
      </c>
      <c r="M2870" t="s">
        <v>3630</v>
      </c>
    </row>
    <row r="2871" spans="1:14" x14ac:dyDescent="0.3">
      <c r="A2871" t="s">
        <v>3817</v>
      </c>
      <c r="B2871">
        <v>94</v>
      </c>
      <c r="C2871">
        <v>6241697</v>
      </c>
      <c r="D2871" t="s">
        <v>600</v>
      </c>
      <c r="E2871" t="s">
        <v>11195</v>
      </c>
      <c r="F2871" t="s">
        <v>13</v>
      </c>
      <c r="G2871" t="s">
        <v>525</v>
      </c>
      <c r="H2871">
        <v>13000000</v>
      </c>
      <c r="I2871">
        <v>1999</v>
      </c>
      <c r="J2871">
        <v>6.1</v>
      </c>
      <c r="K2871" t="s">
        <v>600</v>
      </c>
    </row>
    <row r="2872" spans="1:14" x14ac:dyDescent="0.3">
      <c r="A2872" t="s">
        <v>3046</v>
      </c>
      <c r="B2872">
        <v>88</v>
      </c>
      <c r="C2872" t="s">
        <v>8351</v>
      </c>
      <c r="D2872" t="s">
        <v>428</v>
      </c>
      <c r="E2872" t="s">
        <v>11196</v>
      </c>
      <c r="F2872" t="s">
        <v>4346</v>
      </c>
      <c r="G2872" t="s">
        <v>4347</v>
      </c>
      <c r="H2872" t="s">
        <v>8351</v>
      </c>
      <c r="I2872" t="s">
        <v>8351</v>
      </c>
      <c r="J2872">
        <v>8.1</v>
      </c>
      <c r="K2872" t="s">
        <v>476</v>
      </c>
      <c r="L2872" t="s">
        <v>8356</v>
      </c>
      <c r="M2872" t="s">
        <v>8357</v>
      </c>
      <c r="N2872" t="s">
        <v>3630</v>
      </c>
    </row>
    <row r="2873" spans="1:14" x14ac:dyDescent="0.3">
      <c r="A2873" t="s">
        <v>4826</v>
      </c>
      <c r="B2873">
        <v>99</v>
      </c>
      <c r="C2873">
        <v>5871603</v>
      </c>
      <c r="D2873" t="s">
        <v>1453</v>
      </c>
      <c r="E2873" t="s">
        <v>11197</v>
      </c>
      <c r="F2873" t="s">
        <v>13</v>
      </c>
      <c r="G2873" t="s">
        <v>14</v>
      </c>
      <c r="H2873">
        <v>13000000</v>
      </c>
      <c r="I2873">
        <v>1999</v>
      </c>
      <c r="J2873">
        <v>6</v>
      </c>
      <c r="K2873" t="s">
        <v>1224</v>
      </c>
      <c r="L2873" t="s">
        <v>3630</v>
      </c>
    </row>
    <row r="2874" spans="1:14" x14ac:dyDescent="0.3">
      <c r="A2874" t="s">
        <v>4828</v>
      </c>
      <c r="B2874">
        <v>121</v>
      </c>
      <c r="C2874">
        <v>16574731</v>
      </c>
      <c r="D2874" t="s">
        <v>2203</v>
      </c>
      <c r="E2874">
        <v>54</v>
      </c>
      <c r="F2874" t="s">
        <v>13</v>
      </c>
      <c r="G2874" t="s">
        <v>14</v>
      </c>
      <c r="H2874">
        <v>13000000</v>
      </c>
      <c r="I2874">
        <v>1998</v>
      </c>
      <c r="J2874">
        <v>5.8</v>
      </c>
      <c r="K2874" t="s">
        <v>1224</v>
      </c>
      <c r="L2874" t="s">
        <v>4189</v>
      </c>
    </row>
    <row r="2875" spans="1:14" x14ac:dyDescent="0.3">
      <c r="A2875" t="s">
        <v>4830</v>
      </c>
      <c r="B2875">
        <v>84</v>
      </c>
      <c r="C2875">
        <v>5002310</v>
      </c>
      <c r="D2875" t="s">
        <v>4831</v>
      </c>
      <c r="E2875" t="s">
        <v>11198</v>
      </c>
      <c r="F2875" t="s">
        <v>13</v>
      </c>
      <c r="G2875" t="s">
        <v>14</v>
      </c>
      <c r="H2875">
        <v>13000000</v>
      </c>
      <c r="I2875">
        <v>2001</v>
      </c>
      <c r="J2875">
        <v>5.6</v>
      </c>
      <c r="K2875" t="s">
        <v>340</v>
      </c>
      <c r="L2875" t="s">
        <v>600</v>
      </c>
      <c r="M2875" t="s">
        <v>6856</v>
      </c>
      <c r="N2875" t="s">
        <v>4295</v>
      </c>
    </row>
    <row r="2876" spans="1:14" x14ac:dyDescent="0.3">
      <c r="A2876" t="s">
        <v>4833</v>
      </c>
      <c r="B2876">
        <v>93</v>
      </c>
      <c r="C2876">
        <v>4919896</v>
      </c>
      <c r="D2876" t="s">
        <v>2122</v>
      </c>
      <c r="E2876" t="s">
        <v>11199</v>
      </c>
      <c r="F2876" t="s">
        <v>13</v>
      </c>
      <c r="G2876" t="s">
        <v>21</v>
      </c>
      <c r="H2876">
        <v>13000000</v>
      </c>
      <c r="I2876">
        <v>2001</v>
      </c>
      <c r="J2876">
        <v>6.1</v>
      </c>
      <c r="K2876" t="s">
        <v>600</v>
      </c>
      <c r="L2876" t="s">
        <v>8356</v>
      </c>
      <c r="M2876" t="s">
        <v>3630</v>
      </c>
    </row>
    <row r="2877" spans="1:14" x14ac:dyDescent="0.3">
      <c r="A2877" t="s">
        <v>3748</v>
      </c>
      <c r="B2877">
        <v>93</v>
      </c>
      <c r="C2877">
        <v>25675765</v>
      </c>
      <c r="D2877" t="s">
        <v>600</v>
      </c>
      <c r="E2877" t="s">
        <v>11200</v>
      </c>
      <c r="F2877" t="s">
        <v>13</v>
      </c>
      <c r="G2877" t="s">
        <v>14</v>
      </c>
      <c r="H2877">
        <v>13000000</v>
      </c>
      <c r="I2877">
        <v>2013</v>
      </c>
      <c r="J2877">
        <v>5.9</v>
      </c>
      <c r="K2877" t="s">
        <v>600</v>
      </c>
    </row>
    <row r="2878" spans="1:14" x14ac:dyDescent="0.3">
      <c r="A2878" t="s">
        <v>4836</v>
      </c>
      <c r="B2878">
        <v>120</v>
      </c>
      <c r="C2878">
        <v>4857376</v>
      </c>
      <c r="D2878" t="s">
        <v>507</v>
      </c>
      <c r="E2878" t="s">
        <v>11201</v>
      </c>
      <c r="F2878" t="s">
        <v>524</v>
      </c>
      <c r="G2878" t="s">
        <v>525</v>
      </c>
      <c r="H2878">
        <v>13000000</v>
      </c>
      <c r="I2878">
        <v>2006</v>
      </c>
      <c r="J2878">
        <v>7.3</v>
      </c>
      <c r="K2878" t="s">
        <v>600</v>
      </c>
      <c r="L2878" t="s">
        <v>1224</v>
      </c>
      <c r="M2878" t="s">
        <v>6856</v>
      </c>
    </row>
    <row r="2879" spans="1:14" x14ac:dyDescent="0.3">
      <c r="A2879" t="s">
        <v>1554</v>
      </c>
      <c r="B2879">
        <v>112</v>
      </c>
      <c r="C2879">
        <v>3169424</v>
      </c>
      <c r="D2879" t="s">
        <v>1356</v>
      </c>
      <c r="E2879" t="s">
        <v>11202</v>
      </c>
      <c r="F2879" t="s">
        <v>13</v>
      </c>
      <c r="G2879" t="s">
        <v>14</v>
      </c>
      <c r="H2879">
        <v>13000000</v>
      </c>
      <c r="I2879">
        <v>2007</v>
      </c>
      <c r="J2879">
        <v>6.8</v>
      </c>
      <c r="K2879" t="s">
        <v>1224</v>
      </c>
      <c r="L2879" t="s">
        <v>8359</v>
      </c>
    </row>
    <row r="2880" spans="1:14" x14ac:dyDescent="0.3">
      <c r="A2880" t="s">
        <v>629</v>
      </c>
      <c r="B2880">
        <v>107</v>
      </c>
      <c r="C2880">
        <v>18004225</v>
      </c>
      <c r="D2880" t="s">
        <v>507</v>
      </c>
      <c r="E2880" t="s">
        <v>11203</v>
      </c>
      <c r="F2880" t="s">
        <v>13</v>
      </c>
      <c r="G2880" t="s">
        <v>14</v>
      </c>
      <c r="H2880">
        <v>13000000</v>
      </c>
      <c r="I2880">
        <v>2013</v>
      </c>
      <c r="J2880">
        <v>5.7</v>
      </c>
      <c r="K2880" t="s">
        <v>600</v>
      </c>
      <c r="L2880" t="s">
        <v>1224</v>
      </c>
      <c r="M2880" t="s">
        <v>6856</v>
      </c>
    </row>
    <row r="2881" spans="1:15" x14ac:dyDescent="0.3">
      <c r="A2881" t="s">
        <v>4840</v>
      </c>
      <c r="B2881">
        <v>112</v>
      </c>
      <c r="C2881">
        <v>3058380</v>
      </c>
      <c r="D2881" t="s">
        <v>80</v>
      </c>
      <c r="E2881" t="s">
        <v>11204</v>
      </c>
      <c r="F2881" t="s">
        <v>524</v>
      </c>
      <c r="G2881" t="s">
        <v>525</v>
      </c>
      <c r="H2881">
        <v>100000000</v>
      </c>
      <c r="I2881">
        <v>2000</v>
      </c>
      <c r="J2881">
        <v>7.3</v>
      </c>
      <c r="K2881" t="s">
        <v>1224</v>
      </c>
      <c r="L2881" t="s">
        <v>6856</v>
      </c>
    </row>
    <row r="2882" spans="1:15" x14ac:dyDescent="0.3">
      <c r="A2882" t="s">
        <v>3035</v>
      </c>
      <c r="B2882">
        <v>96</v>
      </c>
      <c r="C2882">
        <v>3074838</v>
      </c>
      <c r="D2882" t="s">
        <v>1178</v>
      </c>
      <c r="E2882" t="s">
        <v>11205</v>
      </c>
      <c r="F2882" t="s">
        <v>13</v>
      </c>
      <c r="G2882" t="s">
        <v>14</v>
      </c>
      <c r="H2882">
        <v>11000000</v>
      </c>
      <c r="I2882">
        <v>2009</v>
      </c>
      <c r="J2882">
        <v>6.3</v>
      </c>
      <c r="K2882" t="s">
        <v>1224</v>
      </c>
      <c r="L2882" t="s">
        <v>8357</v>
      </c>
      <c r="M2882" t="s">
        <v>6856</v>
      </c>
      <c r="N2882" t="s">
        <v>3630</v>
      </c>
    </row>
    <row r="2883" spans="1:15" x14ac:dyDescent="0.3">
      <c r="A2883" t="s">
        <v>4843</v>
      </c>
      <c r="B2883">
        <v>91</v>
      </c>
      <c r="C2883">
        <v>2104000</v>
      </c>
      <c r="D2883" t="s">
        <v>3225</v>
      </c>
      <c r="E2883" t="s">
        <v>11206</v>
      </c>
      <c r="F2883" t="s">
        <v>13</v>
      </c>
      <c r="G2883" t="s">
        <v>14</v>
      </c>
      <c r="H2883">
        <v>13000000</v>
      </c>
      <c r="I2883">
        <v>1996</v>
      </c>
      <c r="J2883">
        <v>5.9</v>
      </c>
      <c r="K2883" t="s">
        <v>600</v>
      </c>
      <c r="L2883" t="s">
        <v>8356</v>
      </c>
      <c r="M2883" t="s">
        <v>1224</v>
      </c>
    </row>
    <row r="2884" spans="1:15" x14ac:dyDescent="0.3">
      <c r="A2884" t="s">
        <v>1926</v>
      </c>
      <c r="B2884">
        <v>105</v>
      </c>
      <c r="C2884">
        <v>28501651</v>
      </c>
      <c r="D2884" t="s">
        <v>1453</v>
      </c>
      <c r="E2884" t="s">
        <v>10211</v>
      </c>
      <c r="F2884" t="s">
        <v>13</v>
      </c>
      <c r="G2884" t="s">
        <v>14</v>
      </c>
      <c r="H2884">
        <v>26000000</v>
      </c>
      <c r="I2884">
        <v>2009</v>
      </c>
      <c r="J2884">
        <v>7.1</v>
      </c>
      <c r="K2884" t="s">
        <v>1224</v>
      </c>
      <c r="L2884" t="s">
        <v>3630</v>
      </c>
    </row>
    <row r="2885" spans="1:15" x14ac:dyDescent="0.3">
      <c r="A2885" t="s">
        <v>3546</v>
      </c>
      <c r="B2885">
        <v>125</v>
      </c>
      <c r="C2885">
        <v>1172769</v>
      </c>
      <c r="D2885" t="s">
        <v>665</v>
      </c>
      <c r="E2885" t="s">
        <v>11207</v>
      </c>
      <c r="F2885" t="s">
        <v>13</v>
      </c>
      <c r="G2885" t="s">
        <v>275</v>
      </c>
      <c r="H2885">
        <v>13000000</v>
      </c>
      <c r="I2885">
        <v>2006</v>
      </c>
      <c r="J2885">
        <v>7.1</v>
      </c>
      <c r="K2885" t="s">
        <v>4657</v>
      </c>
      <c r="L2885" t="s">
        <v>600</v>
      </c>
      <c r="M2885" t="s">
        <v>8356</v>
      </c>
      <c r="N2885" t="s">
        <v>1224</v>
      </c>
    </row>
    <row r="2886" spans="1:15" x14ac:dyDescent="0.3">
      <c r="A2886" t="s">
        <v>4846</v>
      </c>
      <c r="B2886">
        <v>102</v>
      </c>
      <c r="C2886">
        <v>17738570</v>
      </c>
      <c r="D2886" t="s">
        <v>80</v>
      </c>
      <c r="E2886" t="s">
        <v>11208</v>
      </c>
      <c r="F2886" t="s">
        <v>13</v>
      </c>
      <c r="G2886" t="s">
        <v>14</v>
      </c>
      <c r="H2886">
        <v>13000000</v>
      </c>
      <c r="I2886">
        <v>2012</v>
      </c>
      <c r="J2886">
        <v>8</v>
      </c>
      <c r="K2886" t="s">
        <v>1224</v>
      </c>
      <c r="L2886" t="s">
        <v>6856</v>
      </c>
    </row>
    <row r="2887" spans="1:15" x14ac:dyDescent="0.3">
      <c r="A2887" t="s">
        <v>4848</v>
      </c>
      <c r="B2887">
        <v>87</v>
      </c>
      <c r="C2887">
        <v>1200000</v>
      </c>
      <c r="D2887" t="s">
        <v>476</v>
      </c>
      <c r="E2887" t="s">
        <v>11209</v>
      </c>
      <c r="F2887" t="s">
        <v>13</v>
      </c>
      <c r="G2887" t="s">
        <v>14</v>
      </c>
      <c r="H2887">
        <v>3000000</v>
      </c>
      <c r="I2887">
        <v>1993</v>
      </c>
      <c r="J2887">
        <v>5.0999999999999996</v>
      </c>
      <c r="K2887" t="s">
        <v>476</v>
      </c>
    </row>
    <row r="2888" spans="1:15" x14ac:dyDescent="0.3">
      <c r="A2888" t="s">
        <v>3551</v>
      </c>
      <c r="B2888">
        <v>118</v>
      </c>
      <c r="C2888">
        <v>1150403</v>
      </c>
      <c r="D2888" t="s">
        <v>621</v>
      </c>
      <c r="E2888" t="s">
        <v>11210</v>
      </c>
      <c r="F2888" t="s">
        <v>13</v>
      </c>
      <c r="G2888" t="s">
        <v>14</v>
      </c>
      <c r="H2888">
        <v>13000000</v>
      </c>
      <c r="I2888">
        <v>2006</v>
      </c>
      <c r="J2888">
        <v>7.1</v>
      </c>
      <c r="K2888" t="s">
        <v>4657</v>
      </c>
      <c r="L2888" t="s">
        <v>8356</v>
      </c>
      <c r="M2888" t="s">
        <v>1224</v>
      </c>
    </row>
    <row r="2889" spans="1:15" x14ac:dyDescent="0.3">
      <c r="A2889" t="s">
        <v>3302</v>
      </c>
      <c r="B2889">
        <v>115</v>
      </c>
      <c r="C2889">
        <v>403932</v>
      </c>
      <c r="D2889" t="s">
        <v>1442</v>
      </c>
      <c r="E2889" t="s">
        <v>11211</v>
      </c>
      <c r="F2889" t="s">
        <v>13</v>
      </c>
      <c r="G2889" t="s">
        <v>21</v>
      </c>
      <c r="H2889">
        <v>20000000</v>
      </c>
      <c r="I2889">
        <v>2000</v>
      </c>
      <c r="J2889">
        <v>6.5</v>
      </c>
      <c r="K2889" t="s">
        <v>1224</v>
      </c>
      <c r="L2889" t="s">
        <v>6856</v>
      </c>
      <c r="M2889" t="s">
        <v>5244</v>
      </c>
    </row>
    <row r="2890" spans="1:15" x14ac:dyDescent="0.3">
      <c r="A2890" t="s">
        <v>1618</v>
      </c>
      <c r="B2890">
        <v>91</v>
      </c>
      <c r="C2890">
        <v>1712111</v>
      </c>
      <c r="D2890" t="s">
        <v>1970</v>
      </c>
      <c r="E2890" t="s">
        <v>11212</v>
      </c>
      <c r="F2890" t="s">
        <v>13</v>
      </c>
      <c r="G2890" t="s">
        <v>14</v>
      </c>
      <c r="H2890">
        <v>8495000</v>
      </c>
      <c r="I2890">
        <v>2015</v>
      </c>
      <c r="J2890">
        <v>4.5</v>
      </c>
      <c r="K2890" t="s">
        <v>2271</v>
      </c>
      <c r="L2890" t="s">
        <v>3630</v>
      </c>
    </row>
    <row r="2891" spans="1:15" x14ac:dyDescent="0.3">
      <c r="A2891" t="s">
        <v>4338</v>
      </c>
      <c r="B2891">
        <v>88</v>
      </c>
      <c r="C2891">
        <v>1024175</v>
      </c>
      <c r="D2891" t="s">
        <v>2662</v>
      </c>
      <c r="E2891" t="s">
        <v>11213</v>
      </c>
      <c r="F2891" t="s">
        <v>13</v>
      </c>
      <c r="G2891" t="s">
        <v>21</v>
      </c>
      <c r="H2891">
        <v>13000000</v>
      </c>
      <c r="I2891">
        <v>2011</v>
      </c>
      <c r="J2891">
        <v>6.6</v>
      </c>
      <c r="K2891" t="s">
        <v>476</v>
      </c>
      <c r="L2891" t="s">
        <v>600</v>
      </c>
      <c r="M2891" t="s">
        <v>4295</v>
      </c>
      <c r="N2891" t="s">
        <v>3630</v>
      </c>
    </row>
    <row r="2892" spans="1:15" x14ac:dyDescent="0.3">
      <c r="A2892" t="s">
        <v>202</v>
      </c>
      <c r="B2892">
        <v>127</v>
      </c>
      <c r="C2892">
        <v>301305</v>
      </c>
      <c r="D2892" t="s">
        <v>1991</v>
      </c>
      <c r="E2892" t="s">
        <v>11214</v>
      </c>
      <c r="F2892" t="s">
        <v>4855</v>
      </c>
      <c r="G2892" t="s">
        <v>14</v>
      </c>
      <c r="H2892">
        <v>13000000</v>
      </c>
      <c r="I2892">
        <v>2011</v>
      </c>
      <c r="J2892">
        <v>4.3</v>
      </c>
      <c r="K2892" t="s">
        <v>1224</v>
      </c>
      <c r="L2892" t="s">
        <v>6856</v>
      </c>
      <c r="M2892" t="s">
        <v>8358</v>
      </c>
    </row>
    <row r="2893" spans="1:15" x14ac:dyDescent="0.3">
      <c r="A2893" t="s">
        <v>4605</v>
      </c>
      <c r="B2893">
        <v>94</v>
      </c>
      <c r="C2893">
        <v>51872378</v>
      </c>
      <c r="D2893" t="s">
        <v>550</v>
      </c>
      <c r="E2893" t="s">
        <v>11215</v>
      </c>
      <c r="F2893" t="s">
        <v>13</v>
      </c>
      <c r="G2893" t="s">
        <v>14</v>
      </c>
      <c r="H2893">
        <v>13000000</v>
      </c>
      <c r="I2893">
        <v>2013</v>
      </c>
      <c r="J2893">
        <v>6.7</v>
      </c>
      <c r="K2893" t="s">
        <v>8356</v>
      </c>
      <c r="L2893" t="s">
        <v>3630</v>
      </c>
    </row>
    <row r="2894" spans="1:15" x14ac:dyDescent="0.3">
      <c r="A2894" t="s">
        <v>4857</v>
      </c>
      <c r="B2894">
        <v>115</v>
      </c>
      <c r="C2894">
        <v>31662</v>
      </c>
      <c r="D2894" t="s">
        <v>363</v>
      </c>
      <c r="E2894" t="s">
        <v>11216</v>
      </c>
      <c r="F2894" t="s">
        <v>13</v>
      </c>
      <c r="G2894" t="s">
        <v>2027</v>
      </c>
      <c r="H2894">
        <v>12620000</v>
      </c>
      <c r="I2894">
        <v>2016</v>
      </c>
      <c r="J2894">
        <v>6.8</v>
      </c>
      <c r="K2894" t="s">
        <v>476</v>
      </c>
      <c r="L2894" t="s">
        <v>1224</v>
      </c>
      <c r="M2894" t="s">
        <v>7881</v>
      </c>
      <c r="N2894" t="s">
        <v>8358</v>
      </c>
    </row>
    <row r="2895" spans="1:15" x14ac:dyDescent="0.3">
      <c r="A2895" t="s">
        <v>4859</v>
      </c>
      <c r="B2895">
        <v>90</v>
      </c>
      <c r="C2895">
        <v>28399192</v>
      </c>
      <c r="D2895" t="s">
        <v>4860</v>
      </c>
      <c r="E2895" t="s">
        <v>11217</v>
      </c>
      <c r="F2895" t="s">
        <v>13</v>
      </c>
      <c r="G2895" t="s">
        <v>133</v>
      </c>
      <c r="H2895">
        <v>13000000</v>
      </c>
      <c r="I2895">
        <v>2002</v>
      </c>
      <c r="J2895">
        <v>5.4</v>
      </c>
      <c r="K2895" t="s">
        <v>476</v>
      </c>
      <c r="L2895" t="s">
        <v>340</v>
      </c>
      <c r="M2895" t="s">
        <v>600</v>
      </c>
      <c r="N2895" t="s">
        <v>6304</v>
      </c>
    </row>
    <row r="2896" spans="1:15" x14ac:dyDescent="0.3">
      <c r="A2896" t="s">
        <v>1341</v>
      </c>
      <c r="B2896">
        <v>102</v>
      </c>
      <c r="C2896">
        <v>2035566</v>
      </c>
      <c r="D2896" t="s">
        <v>4862</v>
      </c>
      <c r="E2896" t="s">
        <v>11218</v>
      </c>
      <c r="F2896" t="s">
        <v>13</v>
      </c>
      <c r="G2896" t="s">
        <v>525</v>
      </c>
      <c r="H2896">
        <v>13000000</v>
      </c>
      <c r="I2896">
        <v>2009</v>
      </c>
      <c r="J2896">
        <v>6.6</v>
      </c>
      <c r="K2896" t="s">
        <v>4657</v>
      </c>
      <c r="L2896" t="s">
        <v>600</v>
      </c>
      <c r="M2896" t="s">
        <v>8356</v>
      </c>
      <c r="N2896" t="s">
        <v>1224</v>
      </c>
      <c r="O2896" t="s">
        <v>6856</v>
      </c>
    </row>
    <row r="2897" spans="1:15" x14ac:dyDescent="0.3">
      <c r="A2897" t="s">
        <v>868</v>
      </c>
      <c r="B2897">
        <v>100</v>
      </c>
      <c r="C2897" t="s">
        <v>8351</v>
      </c>
      <c r="D2897" t="s">
        <v>785</v>
      </c>
      <c r="E2897" t="s">
        <v>11219</v>
      </c>
      <c r="F2897" t="s">
        <v>4865</v>
      </c>
      <c r="G2897" t="s">
        <v>100</v>
      </c>
      <c r="H2897">
        <v>12500000</v>
      </c>
      <c r="I2897">
        <v>1981</v>
      </c>
      <c r="J2897">
        <v>7.4</v>
      </c>
      <c r="K2897" t="s">
        <v>340</v>
      </c>
      <c r="L2897" t="s">
        <v>1224</v>
      </c>
      <c r="M2897" t="s">
        <v>7881</v>
      </c>
    </row>
    <row r="2898" spans="1:15" x14ac:dyDescent="0.3">
      <c r="A2898" t="s">
        <v>622</v>
      </c>
      <c r="B2898">
        <v>117</v>
      </c>
      <c r="C2898">
        <v>21078145</v>
      </c>
      <c r="D2898" t="s">
        <v>555</v>
      </c>
      <c r="E2898" t="s">
        <v>11220</v>
      </c>
      <c r="F2898" t="s">
        <v>13</v>
      </c>
      <c r="G2898" t="s">
        <v>14</v>
      </c>
      <c r="H2898">
        <v>12500000</v>
      </c>
      <c r="I2898">
        <v>2002</v>
      </c>
      <c r="J2898">
        <v>7.3</v>
      </c>
      <c r="K2898" t="s">
        <v>4657</v>
      </c>
      <c r="L2898" t="s">
        <v>1224</v>
      </c>
    </row>
    <row r="2899" spans="1:15" x14ac:dyDescent="0.3">
      <c r="A2899" t="s">
        <v>3289</v>
      </c>
      <c r="B2899">
        <v>109</v>
      </c>
      <c r="C2899">
        <v>14060950</v>
      </c>
      <c r="D2899" t="s">
        <v>1224</v>
      </c>
      <c r="E2899" t="s">
        <v>11221</v>
      </c>
      <c r="F2899" t="s">
        <v>13</v>
      </c>
      <c r="G2899" t="s">
        <v>14</v>
      </c>
      <c r="H2899">
        <v>12500000</v>
      </c>
      <c r="I2899">
        <v>2002</v>
      </c>
      <c r="J2899">
        <v>6.9</v>
      </c>
      <c r="K2899" t="s">
        <v>1224</v>
      </c>
    </row>
    <row r="2900" spans="1:15" x14ac:dyDescent="0.3">
      <c r="A2900" t="s">
        <v>627</v>
      </c>
      <c r="B2900">
        <v>121</v>
      </c>
      <c r="C2900">
        <v>12281500</v>
      </c>
      <c r="D2900" t="s">
        <v>2063</v>
      </c>
      <c r="E2900" t="s">
        <v>11222</v>
      </c>
      <c r="F2900" t="s">
        <v>13</v>
      </c>
      <c r="G2900" t="s">
        <v>14</v>
      </c>
      <c r="H2900">
        <v>13000000</v>
      </c>
      <c r="I2900">
        <v>1993</v>
      </c>
      <c r="J2900">
        <v>8</v>
      </c>
      <c r="K2900" t="s">
        <v>476</v>
      </c>
      <c r="L2900" t="s">
        <v>8356</v>
      </c>
      <c r="M2900" t="s">
        <v>1224</v>
      </c>
      <c r="N2900" t="s">
        <v>6856</v>
      </c>
      <c r="O2900" t="s">
        <v>3630</v>
      </c>
    </row>
    <row r="2901" spans="1:15" x14ac:dyDescent="0.3">
      <c r="A2901" t="s">
        <v>4869</v>
      </c>
      <c r="B2901">
        <v>111</v>
      </c>
      <c r="C2901" t="s">
        <v>8351</v>
      </c>
      <c r="D2901" t="s">
        <v>1955</v>
      </c>
      <c r="E2901" t="s">
        <v>11223</v>
      </c>
      <c r="F2901" t="s">
        <v>13</v>
      </c>
      <c r="G2901" t="s">
        <v>275</v>
      </c>
      <c r="H2901">
        <v>3660000</v>
      </c>
      <c r="I2901">
        <v>2010</v>
      </c>
      <c r="J2901">
        <v>6.4</v>
      </c>
      <c r="K2901" t="s">
        <v>1224</v>
      </c>
      <c r="L2901" t="s">
        <v>6856</v>
      </c>
      <c r="M2901" t="s">
        <v>4295</v>
      </c>
    </row>
    <row r="2902" spans="1:15" x14ac:dyDescent="0.3">
      <c r="A2902" t="s">
        <v>4546</v>
      </c>
      <c r="B2902">
        <v>100</v>
      </c>
      <c r="C2902">
        <v>10725228</v>
      </c>
      <c r="D2902" t="s">
        <v>1104</v>
      </c>
      <c r="E2902" t="s">
        <v>11224</v>
      </c>
      <c r="F2902" t="s">
        <v>13</v>
      </c>
      <c r="G2902" t="s">
        <v>14</v>
      </c>
      <c r="H2902">
        <v>12500000</v>
      </c>
      <c r="I2902">
        <v>1992</v>
      </c>
      <c r="J2902">
        <v>7.8</v>
      </c>
      <c r="K2902" t="s">
        <v>8356</v>
      </c>
      <c r="L2902" t="s">
        <v>1224</v>
      </c>
      <c r="M2902" t="s">
        <v>8357</v>
      </c>
    </row>
    <row r="2903" spans="1:15" x14ac:dyDescent="0.3">
      <c r="A2903" t="s">
        <v>3302</v>
      </c>
      <c r="B2903">
        <v>109</v>
      </c>
      <c r="C2903">
        <v>214966</v>
      </c>
      <c r="D2903" t="s">
        <v>773</v>
      </c>
      <c r="E2903" t="s">
        <v>11225</v>
      </c>
      <c r="F2903" t="s">
        <v>13</v>
      </c>
      <c r="G2903" t="s">
        <v>14</v>
      </c>
      <c r="H2903">
        <v>13000000</v>
      </c>
      <c r="I2903">
        <v>2010</v>
      </c>
      <c r="J2903">
        <v>6.1</v>
      </c>
      <c r="K2903" t="s">
        <v>8356</v>
      </c>
      <c r="L2903" t="s">
        <v>1224</v>
      </c>
      <c r="M2903" t="s">
        <v>3630</v>
      </c>
    </row>
    <row r="2904" spans="1:15" x14ac:dyDescent="0.3">
      <c r="A2904" t="s">
        <v>4873</v>
      </c>
      <c r="B2904">
        <v>93</v>
      </c>
      <c r="C2904" t="s">
        <v>8351</v>
      </c>
      <c r="D2904" t="s">
        <v>3410</v>
      </c>
      <c r="E2904" t="s">
        <v>11226</v>
      </c>
      <c r="F2904" t="s">
        <v>13</v>
      </c>
      <c r="G2904" t="s">
        <v>14</v>
      </c>
      <c r="H2904">
        <v>18000000</v>
      </c>
      <c r="I2904">
        <v>1982</v>
      </c>
      <c r="J2904">
        <v>6.1</v>
      </c>
      <c r="K2904" t="s">
        <v>455</v>
      </c>
      <c r="L2904" t="s">
        <v>2271</v>
      </c>
      <c r="M2904" t="s">
        <v>3630</v>
      </c>
    </row>
    <row r="2905" spans="1:15" x14ac:dyDescent="0.3">
      <c r="A2905" t="s">
        <v>4875</v>
      </c>
      <c r="B2905">
        <v>101</v>
      </c>
      <c r="C2905">
        <v>11956207</v>
      </c>
      <c r="D2905" t="s">
        <v>1816</v>
      </c>
      <c r="E2905" t="s">
        <v>11227</v>
      </c>
      <c r="F2905" t="s">
        <v>13</v>
      </c>
      <c r="G2905" t="s">
        <v>14</v>
      </c>
      <c r="H2905">
        <v>16000000</v>
      </c>
      <c r="I2905">
        <v>2009</v>
      </c>
      <c r="J2905">
        <v>5.0999999999999996</v>
      </c>
      <c r="K2905" t="s">
        <v>2271</v>
      </c>
      <c r="L2905" t="s">
        <v>8357</v>
      </c>
    </row>
    <row r="2906" spans="1:15" x14ac:dyDescent="0.3">
      <c r="A2906" t="s">
        <v>4877</v>
      </c>
      <c r="B2906">
        <v>101</v>
      </c>
      <c r="C2906" t="s">
        <v>8351</v>
      </c>
      <c r="D2906" t="s">
        <v>838</v>
      </c>
      <c r="E2906" t="s">
        <v>11228</v>
      </c>
      <c r="F2906" t="s">
        <v>13</v>
      </c>
      <c r="G2906" t="s">
        <v>14</v>
      </c>
      <c r="H2906" t="s">
        <v>8351</v>
      </c>
      <c r="I2906">
        <v>1937</v>
      </c>
      <c r="J2906">
        <v>7.8</v>
      </c>
      <c r="K2906" t="s">
        <v>340</v>
      </c>
      <c r="L2906" t="s">
        <v>1224</v>
      </c>
      <c r="M2906" t="s">
        <v>6856</v>
      </c>
    </row>
    <row r="2907" spans="1:15" x14ac:dyDescent="0.3">
      <c r="A2907" t="s">
        <v>1290</v>
      </c>
      <c r="B2907">
        <v>106</v>
      </c>
      <c r="C2907">
        <v>5949693</v>
      </c>
      <c r="D2907" t="s">
        <v>507</v>
      </c>
      <c r="E2907" t="s">
        <v>11229</v>
      </c>
      <c r="F2907" t="s">
        <v>13</v>
      </c>
      <c r="G2907" t="s">
        <v>14</v>
      </c>
      <c r="H2907">
        <v>12000000</v>
      </c>
      <c r="I2907">
        <v>2007</v>
      </c>
      <c r="J2907">
        <v>7.4</v>
      </c>
      <c r="K2907" t="s">
        <v>600</v>
      </c>
      <c r="L2907" t="s">
        <v>1224</v>
      </c>
      <c r="M2907" t="s">
        <v>6856</v>
      </c>
    </row>
    <row r="2908" spans="1:15" x14ac:dyDescent="0.3">
      <c r="A2908" t="s">
        <v>4880</v>
      </c>
      <c r="B2908">
        <v>94</v>
      </c>
      <c r="C2908">
        <v>9030581</v>
      </c>
      <c r="D2908" t="s">
        <v>1218</v>
      </c>
      <c r="E2908" t="s">
        <v>11230</v>
      </c>
      <c r="F2908" t="s">
        <v>13</v>
      </c>
      <c r="G2908" t="s">
        <v>21</v>
      </c>
      <c r="H2908">
        <v>12500000</v>
      </c>
      <c r="I2908">
        <v>2008</v>
      </c>
      <c r="J2908">
        <v>7.8</v>
      </c>
      <c r="K2908" t="s">
        <v>1224</v>
      </c>
      <c r="L2908" t="s">
        <v>8358</v>
      </c>
    </row>
    <row r="2909" spans="1:15" x14ac:dyDescent="0.3">
      <c r="A2909" t="s">
        <v>4673</v>
      </c>
      <c r="B2909">
        <v>140</v>
      </c>
      <c r="C2909">
        <v>4157491</v>
      </c>
      <c r="D2909" t="s">
        <v>4882</v>
      </c>
      <c r="E2909" t="s">
        <v>11231</v>
      </c>
      <c r="F2909" t="s">
        <v>13</v>
      </c>
      <c r="G2909" t="s">
        <v>2709</v>
      </c>
      <c r="H2909">
        <v>12800000</v>
      </c>
      <c r="I2909">
        <v>2000</v>
      </c>
      <c r="J2909">
        <v>8</v>
      </c>
      <c r="K2909" t="s">
        <v>8356</v>
      </c>
      <c r="L2909" t="s">
        <v>1224</v>
      </c>
      <c r="M2909" t="s">
        <v>6060</v>
      </c>
    </row>
    <row r="2910" spans="1:15" x14ac:dyDescent="0.3">
      <c r="A2910" t="s">
        <v>4439</v>
      </c>
      <c r="B2910">
        <v>132</v>
      </c>
      <c r="C2910">
        <v>1508689</v>
      </c>
      <c r="D2910" t="s">
        <v>80</v>
      </c>
      <c r="E2910" t="s">
        <v>11232</v>
      </c>
      <c r="F2910" t="s">
        <v>13</v>
      </c>
      <c r="G2910" t="s">
        <v>14</v>
      </c>
      <c r="H2910">
        <v>16000000</v>
      </c>
      <c r="I2910">
        <v>1997</v>
      </c>
      <c r="J2910">
        <v>6.7</v>
      </c>
      <c r="K2910" t="s">
        <v>1224</v>
      </c>
      <c r="L2910" t="s">
        <v>6856</v>
      </c>
    </row>
    <row r="2911" spans="1:15" x14ac:dyDescent="0.3">
      <c r="A2911" t="s">
        <v>4885</v>
      </c>
      <c r="B2911">
        <v>99</v>
      </c>
      <c r="C2911">
        <v>1227324</v>
      </c>
      <c r="D2911" t="s">
        <v>705</v>
      </c>
      <c r="E2911" t="s">
        <v>11233</v>
      </c>
      <c r="F2911" t="s">
        <v>13</v>
      </c>
      <c r="G2911" t="s">
        <v>14</v>
      </c>
      <c r="H2911">
        <v>12500000</v>
      </c>
      <c r="I2911">
        <v>1996</v>
      </c>
      <c r="J2911">
        <v>6.6</v>
      </c>
      <c r="K2911" t="s">
        <v>8356</v>
      </c>
      <c r="L2911" t="s">
        <v>1224</v>
      </c>
    </row>
    <row r="2912" spans="1:15" x14ac:dyDescent="0.3">
      <c r="A2912" t="s">
        <v>4544</v>
      </c>
      <c r="B2912">
        <v>90</v>
      </c>
      <c r="C2912">
        <v>4360548</v>
      </c>
      <c r="D2912" t="s">
        <v>507</v>
      </c>
      <c r="E2912" t="s">
        <v>11234</v>
      </c>
      <c r="F2912" t="s">
        <v>13</v>
      </c>
      <c r="G2912" t="s">
        <v>14</v>
      </c>
      <c r="H2912">
        <v>15000000</v>
      </c>
      <c r="I2912">
        <v>2009</v>
      </c>
      <c r="J2912">
        <v>6.4</v>
      </c>
      <c r="K2912" t="s">
        <v>600</v>
      </c>
      <c r="L2912" t="s">
        <v>1224</v>
      </c>
      <c r="M2912" t="s">
        <v>6856</v>
      </c>
    </row>
    <row r="2913" spans="1:15" x14ac:dyDescent="0.3">
      <c r="A2913" t="s">
        <v>4889</v>
      </c>
      <c r="B2913">
        <v>105</v>
      </c>
      <c r="C2913">
        <v>26589953</v>
      </c>
      <c r="D2913" t="s">
        <v>123</v>
      </c>
      <c r="E2913" t="s">
        <v>11235</v>
      </c>
      <c r="F2913" t="s">
        <v>13</v>
      </c>
      <c r="G2913" t="s">
        <v>14</v>
      </c>
      <c r="H2913">
        <v>10500000</v>
      </c>
      <c r="I2913">
        <v>2010</v>
      </c>
      <c r="J2913">
        <v>6.7</v>
      </c>
      <c r="K2913" t="s">
        <v>476</v>
      </c>
      <c r="L2913" t="s">
        <v>8356</v>
      </c>
      <c r="M2913" t="s">
        <v>3630</v>
      </c>
    </row>
    <row r="2914" spans="1:15" x14ac:dyDescent="0.3">
      <c r="A2914" t="s">
        <v>4891</v>
      </c>
      <c r="B2914">
        <v>108</v>
      </c>
      <c r="C2914">
        <v>1039869</v>
      </c>
      <c r="D2914" t="s">
        <v>665</v>
      </c>
      <c r="E2914" t="s">
        <v>11236</v>
      </c>
      <c r="F2914" t="s">
        <v>13</v>
      </c>
      <c r="G2914" t="s">
        <v>100</v>
      </c>
      <c r="H2914">
        <v>15000000</v>
      </c>
      <c r="I2914">
        <v>2010</v>
      </c>
      <c r="J2914">
        <v>6.2</v>
      </c>
      <c r="K2914" t="s">
        <v>4657</v>
      </c>
      <c r="L2914" t="s">
        <v>600</v>
      </c>
      <c r="M2914" t="s">
        <v>8356</v>
      </c>
      <c r="N2914" t="s">
        <v>1224</v>
      </c>
    </row>
    <row r="2915" spans="1:15" x14ac:dyDescent="0.3">
      <c r="A2915" t="s">
        <v>1133</v>
      </c>
      <c r="B2915">
        <v>69</v>
      </c>
      <c r="C2915">
        <v>48092846</v>
      </c>
      <c r="D2915" t="s">
        <v>1019</v>
      </c>
      <c r="E2915" t="s">
        <v>11237</v>
      </c>
      <c r="F2915" t="s">
        <v>13</v>
      </c>
      <c r="G2915" t="s">
        <v>14</v>
      </c>
      <c r="H2915">
        <v>12500000</v>
      </c>
      <c r="I2915">
        <v>1988</v>
      </c>
      <c r="J2915">
        <v>7.3</v>
      </c>
      <c r="K2915" t="s">
        <v>340</v>
      </c>
      <c r="L2915" t="s">
        <v>4022</v>
      </c>
      <c r="M2915" t="s">
        <v>6304</v>
      </c>
    </row>
    <row r="2916" spans="1:15" x14ac:dyDescent="0.3">
      <c r="A2916" t="s">
        <v>4894</v>
      </c>
      <c r="B2916">
        <v>148</v>
      </c>
      <c r="C2916">
        <v>1110186</v>
      </c>
      <c r="D2916" t="s">
        <v>526</v>
      </c>
      <c r="E2916" t="s">
        <v>11238</v>
      </c>
      <c r="F2916" t="s">
        <v>4426</v>
      </c>
      <c r="G2916" t="s">
        <v>2027</v>
      </c>
      <c r="H2916">
        <v>12800000</v>
      </c>
      <c r="I2916">
        <v>2004</v>
      </c>
      <c r="J2916">
        <v>8.1</v>
      </c>
      <c r="K2916" t="s">
        <v>476</v>
      </c>
      <c r="L2916" t="s">
        <v>1224</v>
      </c>
      <c r="M2916" t="s">
        <v>8358</v>
      </c>
    </row>
    <row r="2917" spans="1:15" x14ac:dyDescent="0.3">
      <c r="A2917" t="s">
        <v>4896</v>
      </c>
      <c r="B2917">
        <v>118</v>
      </c>
      <c r="C2917">
        <v>1089445</v>
      </c>
      <c r="D2917" t="s">
        <v>2621</v>
      </c>
      <c r="E2917" t="s">
        <v>11239</v>
      </c>
      <c r="F2917" t="s">
        <v>13</v>
      </c>
      <c r="G2917" t="s">
        <v>100</v>
      </c>
      <c r="H2917">
        <v>12500000</v>
      </c>
      <c r="I2917">
        <v>2009</v>
      </c>
      <c r="J2917">
        <v>7</v>
      </c>
      <c r="K2917" t="s">
        <v>600</v>
      </c>
      <c r="L2917" t="s">
        <v>1224</v>
      </c>
      <c r="M2917" t="s">
        <v>6304</v>
      </c>
      <c r="N2917" t="s">
        <v>8359</v>
      </c>
    </row>
    <row r="2918" spans="1:15" x14ac:dyDescent="0.3">
      <c r="A2918" t="s">
        <v>1684</v>
      </c>
      <c r="B2918">
        <v>132</v>
      </c>
      <c r="C2918">
        <v>204565000</v>
      </c>
      <c r="D2918" t="s">
        <v>2271</v>
      </c>
      <c r="E2918" t="s">
        <v>11240</v>
      </c>
      <c r="F2918" t="s">
        <v>13</v>
      </c>
      <c r="G2918" t="s">
        <v>14</v>
      </c>
      <c r="H2918">
        <v>8000000</v>
      </c>
      <c r="I2918">
        <v>1973</v>
      </c>
      <c r="J2918">
        <v>8</v>
      </c>
      <c r="K2918" t="s">
        <v>2271</v>
      </c>
    </row>
    <row r="2919" spans="1:15" x14ac:dyDescent="0.3">
      <c r="A2919" t="s">
        <v>139</v>
      </c>
      <c r="B2919">
        <v>130</v>
      </c>
      <c r="C2919">
        <v>260000000</v>
      </c>
      <c r="D2919" t="s">
        <v>663</v>
      </c>
      <c r="E2919" t="s">
        <v>11241</v>
      </c>
      <c r="F2919" t="s">
        <v>13</v>
      </c>
      <c r="G2919" t="s">
        <v>14</v>
      </c>
      <c r="H2919">
        <v>8000000</v>
      </c>
      <c r="I2919">
        <v>1975</v>
      </c>
      <c r="J2919">
        <v>8</v>
      </c>
      <c r="K2919" t="s">
        <v>340</v>
      </c>
      <c r="L2919" t="s">
        <v>1224</v>
      </c>
      <c r="M2919" t="s">
        <v>3630</v>
      </c>
    </row>
    <row r="2920" spans="1:15" x14ac:dyDescent="0.3">
      <c r="A2920" t="s">
        <v>629</v>
      </c>
      <c r="B2920">
        <v>95</v>
      </c>
      <c r="C2920">
        <v>101736215</v>
      </c>
      <c r="D2920" t="s">
        <v>600</v>
      </c>
      <c r="E2920" t="s">
        <v>11242</v>
      </c>
      <c r="F2920" t="s">
        <v>13</v>
      </c>
      <c r="G2920" t="s">
        <v>14</v>
      </c>
      <c r="H2920">
        <v>11000000</v>
      </c>
      <c r="I2920">
        <v>1999</v>
      </c>
      <c r="J2920">
        <v>7</v>
      </c>
      <c r="K2920" t="s">
        <v>600</v>
      </c>
    </row>
    <row r="2921" spans="1:15" x14ac:dyDescent="0.3">
      <c r="A2921" t="s">
        <v>4901</v>
      </c>
      <c r="B2921">
        <v>80</v>
      </c>
      <c r="C2921">
        <v>71442</v>
      </c>
      <c r="D2921" t="s">
        <v>4902</v>
      </c>
      <c r="E2921" t="s">
        <v>11243</v>
      </c>
      <c r="F2921" t="s">
        <v>524</v>
      </c>
      <c r="G2921" t="s">
        <v>525</v>
      </c>
      <c r="H2921">
        <v>9600000</v>
      </c>
      <c r="I2921">
        <v>2012</v>
      </c>
      <c r="J2921">
        <v>7.9</v>
      </c>
      <c r="K2921" t="s">
        <v>4022</v>
      </c>
      <c r="L2921" t="s">
        <v>600</v>
      </c>
      <c r="M2921" t="s">
        <v>8356</v>
      </c>
      <c r="N2921" t="s">
        <v>1224</v>
      </c>
      <c r="O2921" t="s">
        <v>6304</v>
      </c>
    </row>
    <row r="2922" spans="1:15" x14ac:dyDescent="0.3">
      <c r="A2922" t="s">
        <v>2620</v>
      </c>
      <c r="B2922">
        <v>94</v>
      </c>
      <c r="C2922">
        <v>79817937</v>
      </c>
      <c r="D2922" t="s">
        <v>4904</v>
      </c>
      <c r="E2922" t="s">
        <v>11244</v>
      </c>
      <c r="F2922" t="s">
        <v>13</v>
      </c>
      <c r="G2922" t="s">
        <v>14</v>
      </c>
      <c r="H2922">
        <v>25000000</v>
      </c>
      <c r="I2922">
        <v>1986</v>
      </c>
      <c r="J2922">
        <v>5.9</v>
      </c>
      <c r="K2922" t="s">
        <v>476</v>
      </c>
      <c r="L2922" t="s">
        <v>340</v>
      </c>
      <c r="M2922" t="s">
        <v>600</v>
      </c>
      <c r="N2922" t="s">
        <v>455</v>
      </c>
      <c r="O2922" t="s">
        <v>8357</v>
      </c>
    </row>
    <row r="2923" spans="1:15" x14ac:dyDescent="0.3">
      <c r="A2923" t="s">
        <v>483</v>
      </c>
      <c r="B2923">
        <v>122</v>
      </c>
      <c r="C2923">
        <v>91547205</v>
      </c>
      <c r="D2923" t="s">
        <v>606</v>
      </c>
      <c r="E2923" t="s">
        <v>11245</v>
      </c>
      <c r="F2923" t="s">
        <v>13</v>
      </c>
      <c r="G2923" t="s">
        <v>14</v>
      </c>
      <c r="H2923">
        <v>12000000</v>
      </c>
      <c r="I2923">
        <v>2012</v>
      </c>
      <c r="J2923">
        <v>6.6</v>
      </c>
      <c r="K2923" t="s">
        <v>600</v>
      </c>
      <c r="L2923" t="s">
        <v>6856</v>
      </c>
    </row>
    <row r="2924" spans="1:15" x14ac:dyDescent="0.3">
      <c r="A2924" t="s">
        <v>483</v>
      </c>
      <c r="B2924">
        <v>102</v>
      </c>
      <c r="C2924">
        <v>75074950</v>
      </c>
      <c r="D2924" t="s">
        <v>912</v>
      </c>
      <c r="E2924" t="s">
        <v>11246</v>
      </c>
      <c r="F2924" t="s">
        <v>13</v>
      </c>
      <c r="G2924" t="s">
        <v>14</v>
      </c>
      <c r="H2924">
        <v>12000000</v>
      </c>
      <c r="I2924">
        <v>2002</v>
      </c>
      <c r="J2924">
        <v>6.3</v>
      </c>
      <c r="K2924" t="s">
        <v>600</v>
      </c>
      <c r="L2924" t="s">
        <v>1224</v>
      </c>
    </row>
    <row r="2925" spans="1:15" x14ac:dyDescent="0.3">
      <c r="A2925" t="s">
        <v>3186</v>
      </c>
      <c r="B2925">
        <v>116</v>
      </c>
      <c r="C2925">
        <v>78900000</v>
      </c>
      <c r="D2925" t="s">
        <v>30</v>
      </c>
      <c r="E2925" t="s">
        <v>11247</v>
      </c>
      <c r="F2925" t="s">
        <v>13</v>
      </c>
      <c r="G2925" t="s">
        <v>14</v>
      </c>
      <c r="H2925">
        <v>11000000</v>
      </c>
      <c r="I2925">
        <v>1982</v>
      </c>
      <c r="J2925">
        <v>7.7</v>
      </c>
      <c r="K2925" t="s">
        <v>476</v>
      </c>
      <c r="L2925" t="s">
        <v>340</v>
      </c>
      <c r="M2925" t="s">
        <v>4295</v>
      </c>
    </row>
    <row r="2926" spans="1:15" x14ac:dyDescent="0.3">
      <c r="A2926" t="s">
        <v>183</v>
      </c>
      <c r="B2926">
        <v>78</v>
      </c>
      <c r="C2926">
        <v>72217000</v>
      </c>
      <c r="D2926" t="s">
        <v>600</v>
      </c>
      <c r="E2926" t="s">
        <v>11248</v>
      </c>
      <c r="F2926" t="s">
        <v>13</v>
      </c>
      <c r="G2926" t="s">
        <v>14</v>
      </c>
      <c r="H2926">
        <v>12000000</v>
      </c>
      <c r="I2926">
        <v>1994</v>
      </c>
      <c r="J2926">
        <v>6.9</v>
      </c>
      <c r="K2926" t="s">
        <v>600</v>
      </c>
    </row>
    <row r="2927" spans="1:15" x14ac:dyDescent="0.3">
      <c r="A2927" t="s">
        <v>4910</v>
      </c>
      <c r="B2927">
        <v>114</v>
      </c>
      <c r="C2927">
        <v>79568000</v>
      </c>
      <c r="D2927" t="s">
        <v>1062</v>
      </c>
      <c r="E2927" t="s">
        <v>11249</v>
      </c>
      <c r="F2927" t="s">
        <v>13</v>
      </c>
      <c r="G2927" t="s">
        <v>14</v>
      </c>
      <c r="H2927">
        <v>12000000</v>
      </c>
      <c r="I2927">
        <v>1983</v>
      </c>
      <c r="J2927">
        <v>7.1</v>
      </c>
      <c r="K2927" t="s">
        <v>4295</v>
      </c>
      <c r="L2927" t="s">
        <v>3630</v>
      </c>
    </row>
    <row r="2928" spans="1:15" x14ac:dyDescent="0.3">
      <c r="A2928" t="s">
        <v>391</v>
      </c>
      <c r="B2928">
        <v>112</v>
      </c>
      <c r="C2928">
        <v>65500000</v>
      </c>
      <c r="D2928" t="s">
        <v>1877</v>
      </c>
      <c r="E2928" t="s">
        <v>11250</v>
      </c>
      <c r="F2928" t="s">
        <v>13</v>
      </c>
      <c r="G2928" t="s">
        <v>14</v>
      </c>
      <c r="H2928">
        <v>12000000</v>
      </c>
      <c r="I2928">
        <v>1985</v>
      </c>
      <c r="J2928">
        <v>7.4</v>
      </c>
      <c r="K2928" t="s">
        <v>8356</v>
      </c>
      <c r="L2928" t="s">
        <v>1224</v>
      </c>
      <c r="M2928" t="s">
        <v>6856</v>
      </c>
      <c r="N2928" t="s">
        <v>3630</v>
      </c>
    </row>
    <row r="2929" spans="1:15" x14ac:dyDescent="0.3">
      <c r="A2929" t="s">
        <v>4913</v>
      </c>
      <c r="B2929">
        <v>110</v>
      </c>
      <c r="C2929">
        <v>70011073</v>
      </c>
      <c r="D2929" t="s">
        <v>4914</v>
      </c>
      <c r="E2929" t="s">
        <v>11251</v>
      </c>
      <c r="F2929" t="s">
        <v>13</v>
      </c>
      <c r="G2929" t="s">
        <v>14</v>
      </c>
      <c r="H2929">
        <v>12000000</v>
      </c>
      <c r="I2929">
        <v>2012</v>
      </c>
      <c r="J2929">
        <v>6.5</v>
      </c>
      <c r="K2929" t="s">
        <v>476</v>
      </c>
      <c r="L2929" t="s">
        <v>340</v>
      </c>
      <c r="M2929" t="s">
        <v>1224</v>
      </c>
      <c r="N2929" t="s">
        <v>3630</v>
      </c>
      <c r="O2929" t="s">
        <v>8358</v>
      </c>
    </row>
    <row r="2930" spans="1:15" x14ac:dyDescent="0.3">
      <c r="A2930" t="s">
        <v>2218</v>
      </c>
      <c r="B2930">
        <v>104</v>
      </c>
      <c r="C2930">
        <v>65269010</v>
      </c>
      <c r="D2930" t="s">
        <v>4916</v>
      </c>
      <c r="E2930" t="s">
        <v>11252</v>
      </c>
      <c r="F2930" t="s">
        <v>13</v>
      </c>
      <c r="G2930" t="s">
        <v>14</v>
      </c>
      <c r="H2930">
        <v>12000000</v>
      </c>
      <c r="I2930">
        <v>2006</v>
      </c>
      <c r="J2930">
        <v>6.5</v>
      </c>
      <c r="K2930" t="s">
        <v>8356</v>
      </c>
      <c r="L2930" t="s">
        <v>1224</v>
      </c>
      <c r="M2930" t="s">
        <v>4189</v>
      </c>
      <c r="N2930" t="s">
        <v>6856</v>
      </c>
    </row>
    <row r="2931" spans="1:15" x14ac:dyDescent="0.3">
      <c r="A2931" t="s">
        <v>4918</v>
      </c>
      <c r="B2931">
        <v>81</v>
      </c>
      <c r="C2931">
        <v>63071133</v>
      </c>
      <c r="D2931" t="s">
        <v>4919</v>
      </c>
      <c r="E2931" t="s">
        <v>11253</v>
      </c>
      <c r="F2931" t="s">
        <v>13</v>
      </c>
      <c r="G2931" t="s">
        <v>14</v>
      </c>
      <c r="H2931">
        <v>12000000</v>
      </c>
      <c r="I2931">
        <v>1996</v>
      </c>
      <c r="J2931">
        <v>6.8</v>
      </c>
      <c r="K2931" t="s">
        <v>340</v>
      </c>
      <c r="L2931" t="s">
        <v>4022</v>
      </c>
      <c r="M2931" t="s">
        <v>600</v>
      </c>
      <c r="N2931" t="s">
        <v>8356</v>
      </c>
    </row>
    <row r="2932" spans="1:15" x14ac:dyDescent="0.3">
      <c r="A2932" t="s">
        <v>637</v>
      </c>
      <c r="B2932">
        <v>154</v>
      </c>
      <c r="C2932">
        <v>39647595</v>
      </c>
      <c r="D2932" t="s">
        <v>550</v>
      </c>
      <c r="E2932" t="s">
        <v>11254</v>
      </c>
      <c r="F2932" t="s">
        <v>13</v>
      </c>
      <c r="G2932" t="s">
        <v>14</v>
      </c>
      <c r="H2932">
        <v>12000000</v>
      </c>
      <c r="I2932">
        <v>1997</v>
      </c>
      <c r="J2932">
        <v>7.5</v>
      </c>
      <c r="K2932" t="s">
        <v>8356</v>
      </c>
      <c r="L2932" t="s">
        <v>3630</v>
      </c>
    </row>
    <row r="2933" spans="1:15" x14ac:dyDescent="0.3">
      <c r="A2933" t="s">
        <v>1862</v>
      </c>
      <c r="B2933">
        <v>102</v>
      </c>
      <c r="C2933">
        <v>38087366</v>
      </c>
      <c r="D2933" t="s">
        <v>1504</v>
      </c>
      <c r="E2933" t="s">
        <v>11255</v>
      </c>
      <c r="F2933" t="s">
        <v>13</v>
      </c>
      <c r="G2933" t="s">
        <v>14</v>
      </c>
      <c r="H2933">
        <v>12000000</v>
      </c>
      <c r="I2933">
        <v>2008</v>
      </c>
      <c r="J2933">
        <v>6.6</v>
      </c>
      <c r="K2933" t="s">
        <v>340</v>
      </c>
      <c r="L2933" t="s">
        <v>600</v>
      </c>
    </row>
    <row r="2934" spans="1:15" x14ac:dyDescent="0.3">
      <c r="A2934" t="s">
        <v>538</v>
      </c>
      <c r="B2934">
        <v>89</v>
      </c>
      <c r="C2934">
        <v>64572496</v>
      </c>
      <c r="D2934" t="s">
        <v>967</v>
      </c>
      <c r="E2934" t="s">
        <v>11256</v>
      </c>
      <c r="F2934" t="s">
        <v>13</v>
      </c>
      <c r="G2934" t="s">
        <v>14</v>
      </c>
      <c r="H2934">
        <v>12000000</v>
      </c>
      <c r="I2934">
        <v>2012</v>
      </c>
      <c r="J2934">
        <v>7.1</v>
      </c>
      <c r="K2934" t="s">
        <v>1224</v>
      </c>
      <c r="L2934" t="s">
        <v>4295</v>
      </c>
      <c r="M2934" t="s">
        <v>3630</v>
      </c>
    </row>
    <row r="2935" spans="1:15" x14ac:dyDescent="0.3">
      <c r="A2935" t="s">
        <v>2176</v>
      </c>
      <c r="B2935">
        <v>132</v>
      </c>
      <c r="C2935">
        <v>30400000</v>
      </c>
      <c r="D2935" t="s">
        <v>1025</v>
      </c>
      <c r="E2935" t="s">
        <v>11257</v>
      </c>
      <c r="F2935" t="s">
        <v>13</v>
      </c>
      <c r="G2935" t="s">
        <v>21</v>
      </c>
      <c r="H2935">
        <v>12000000</v>
      </c>
      <c r="I2935">
        <v>1983</v>
      </c>
      <c r="J2935">
        <v>6.6</v>
      </c>
      <c r="K2935" t="s">
        <v>1224</v>
      </c>
      <c r="L2935" t="s">
        <v>6060</v>
      </c>
      <c r="M2935" t="s">
        <v>6856</v>
      </c>
    </row>
    <row r="2936" spans="1:15" x14ac:dyDescent="0.3">
      <c r="A2936" t="s">
        <v>1005</v>
      </c>
      <c r="B2936">
        <v>103</v>
      </c>
      <c r="C2936">
        <v>42365600</v>
      </c>
      <c r="D2936" t="s">
        <v>4925</v>
      </c>
      <c r="E2936" t="s">
        <v>11258</v>
      </c>
      <c r="F2936" t="s">
        <v>13</v>
      </c>
      <c r="G2936" t="s">
        <v>21</v>
      </c>
      <c r="H2936">
        <v>5000000</v>
      </c>
      <c r="I2936">
        <v>1981</v>
      </c>
      <c r="J2936">
        <v>7</v>
      </c>
      <c r="K2936" t="s">
        <v>340</v>
      </c>
      <c r="L2936" t="s">
        <v>600</v>
      </c>
      <c r="M2936" t="s">
        <v>455</v>
      </c>
      <c r="N2936" t="s">
        <v>4295</v>
      </c>
    </row>
    <row r="2937" spans="1:15" x14ac:dyDescent="0.3">
      <c r="A2937" t="s">
        <v>4927</v>
      </c>
      <c r="B2937">
        <v>93</v>
      </c>
      <c r="C2937">
        <v>37188667</v>
      </c>
      <c r="D2937" t="s">
        <v>912</v>
      </c>
      <c r="E2937" t="s">
        <v>11259</v>
      </c>
      <c r="F2937" t="s">
        <v>13</v>
      </c>
      <c r="G2937" t="s">
        <v>14</v>
      </c>
      <c r="H2937">
        <v>12000000</v>
      </c>
      <c r="I2937">
        <v>2002</v>
      </c>
      <c r="J2937">
        <v>3.3</v>
      </c>
      <c r="K2937" t="s">
        <v>600</v>
      </c>
      <c r="L2937" t="s">
        <v>1224</v>
      </c>
    </row>
    <row r="2938" spans="1:15" x14ac:dyDescent="0.3">
      <c r="A2938" t="s">
        <v>4929</v>
      </c>
      <c r="B2938">
        <v>93</v>
      </c>
      <c r="C2938">
        <v>54724272</v>
      </c>
      <c r="D2938" t="s">
        <v>359</v>
      </c>
      <c r="E2938" t="s">
        <v>11260</v>
      </c>
      <c r="F2938" t="s">
        <v>13</v>
      </c>
      <c r="G2938" t="s">
        <v>14</v>
      </c>
      <c r="H2938">
        <v>12000000</v>
      </c>
      <c r="I2938">
        <v>2012</v>
      </c>
      <c r="J2938">
        <v>6.7</v>
      </c>
      <c r="K2938" t="s">
        <v>600</v>
      </c>
      <c r="L2938" t="s">
        <v>8356</v>
      </c>
    </row>
    <row r="2939" spans="1:15" x14ac:dyDescent="0.3">
      <c r="A2939" t="s">
        <v>4931</v>
      </c>
      <c r="B2939">
        <v>172</v>
      </c>
      <c r="C2939" t="s">
        <v>8351</v>
      </c>
      <c r="D2939" t="s">
        <v>2560</v>
      </c>
      <c r="E2939" t="s">
        <v>11261</v>
      </c>
      <c r="F2939" t="s">
        <v>13</v>
      </c>
      <c r="G2939" t="s">
        <v>14</v>
      </c>
      <c r="H2939">
        <v>12000000</v>
      </c>
      <c r="I2939">
        <v>1970</v>
      </c>
      <c r="J2939">
        <v>8</v>
      </c>
      <c r="K2939" t="s">
        <v>4657</v>
      </c>
      <c r="L2939" t="s">
        <v>1224</v>
      </c>
      <c r="M2939" t="s">
        <v>8358</v>
      </c>
    </row>
    <row r="2940" spans="1:15" x14ac:dyDescent="0.3">
      <c r="A2940" t="s">
        <v>4602</v>
      </c>
      <c r="B2940">
        <v>96</v>
      </c>
      <c r="C2940">
        <v>31597131</v>
      </c>
      <c r="D2940" t="s">
        <v>1453</v>
      </c>
      <c r="E2940" t="s">
        <v>11262</v>
      </c>
      <c r="F2940" t="s">
        <v>13</v>
      </c>
      <c r="G2940" t="s">
        <v>14</v>
      </c>
      <c r="H2940">
        <v>12000000</v>
      </c>
      <c r="I2940">
        <v>2002</v>
      </c>
      <c r="J2940">
        <v>6.8</v>
      </c>
      <c r="K2940" t="s">
        <v>1224</v>
      </c>
      <c r="L2940" t="s">
        <v>3630</v>
      </c>
    </row>
    <row r="2941" spans="1:15" x14ac:dyDescent="0.3">
      <c r="A2941" t="s">
        <v>4934</v>
      </c>
      <c r="B2941">
        <v>89</v>
      </c>
      <c r="C2941">
        <v>31691811</v>
      </c>
      <c r="D2941" t="s">
        <v>1546</v>
      </c>
      <c r="E2941" t="s">
        <v>11263</v>
      </c>
      <c r="F2941" t="s">
        <v>13</v>
      </c>
      <c r="G2941" t="s">
        <v>14</v>
      </c>
      <c r="H2941">
        <v>12000000</v>
      </c>
      <c r="I2941">
        <v>2008</v>
      </c>
      <c r="J2941">
        <v>6</v>
      </c>
      <c r="K2941" t="s">
        <v>2271</v>
      </c>
      <c r="L2941" t="s">
        <v>4295</v>
      </c>
      <c r="M2941" t="s">
        <v>3630</v>
      </c>
    </row>
    <row r="2942" spans="1:15" x14ac:dyDescent="0.3">
      <c r="A2942" t="s">
        <v>4936</v>
      </c>
      <c r="B2942">
        <v>92</v>
      </c>
      <c r="C2942">
        <v>31397498</v>
      </c>
      <c r="D2942" t="s">
        <v>1816</v>
      </c>
      <c r="E2942" t="s">
        <v>11264</v>
      </c>
      <c r="F2942" t="s">
        <v>13</v>
      </c>
      <c r="G2942" t="s">
        <v>14</v>
      </c>
      <c r="H2942">
        <v>12000000</v>
      </c>
      <c r="I2942">
        <v>2008</v>
      </c>
      <c r="J2942">
        <v>5.4</v>
      </c>
      <c r="K2942" t="s">
        <v>2271</v>
      </c>
      <c r="L2942" t="s">
        <v>8357</v>
      </c>
    </row>
    <row r="2943" spans="1:15" x14ac:dyDescent="0.3">
      <c r="A2943" t="s">
        <v>4938</v>
      </c>
      <c r="B2943">
        <v>97</v>
      </c>
      <c r="C2943">
        <v>31179516</v>
      </c>
      <c r="D2943" t="s">
        <v>600</v>
      </c>
      <c r="E2943" t="s">
        <v>11265</v>
      </c>
      <c r="F2943" t="s">
        <v>13</v>
      </c>
      <c r="G2943" t="s">
        <v>14</v>
      </c>
      <c r="H2943">
        <v>12000000</v>
      </c>
      <c r="I2943">
        <v>2004</v>
      </c>
      <c r="J2943">
        <v>4.3</v>
      </c>
      <c r="K2943" t="s">
        <v>600</v>
      </c>
    </row>
    <row r="2944" spans="1:15" x14ac:dyDescent="0.3">
      <c r="A2944" t="s">
        <v>1642</v>
      </c>
      <c r="B2944">
        <v>93</v>
      </c>
      <c r="C2944">
        <v>31155435</v>
      </c>
      <c r="D2944" t="s">
        <v>1003</v>
      </c>
      <c r="E2944" t="s">
        <v>11266</v>
      </c>
      <c r="F2944" t="s">
        <v>13</v>
      </c>
      <c r="G2944" t="s">
        <v>14</v>
      </c>
      <c r="H2944">
        <v>12000000</v>
      </c>
      <c r="I2944">
        <v>2001</v>
      </c>
      <c r="J2944">
        <v>6.2</v>
      </c>
      <c r="K2944" t="s">
        <v>600</v>
      </c>
      <c r="L2944" t="s">
        <v>455</v>
      </c>
    </row>
    <row r="2945" spans="1:15" x14ac:dyDescent="0.3">
      <c r="A2945" t="s">
        <v>4941</v>
      </c>
      <c r="B2945">
        <v>89</v>
      </c>
      <c r="C2945">
        <v>27281507</v>
      </c>
      <c r="D2945" t="s">
        <v>4942</v>
      </c>
      <c r="E2945" t="s">
        <v>11267</v>
      </c>
      <c r="F2945" t="s">
        <v>13</v>
      </c>
      <c r="G2945" t="s">
        <v>14</v>
      </c>
      <c r="H2945">
        <v>12000000</v>
      </c>
      <c r="I2945">
        <v>1992</v>
      </c>
      <c r="J2945">
        <v>7.7</v>
      </c>
      <c r="K2945" t="s">
        <v>600</v>
      </c>
      <c r="L2945" t="s">
        <v>1224</v>
      </c>
      <c r="M2945" t="s">
        <v>6304</v>
      </c>
      <c r="N2945" t="s">
        <v>455</v>
      </c>
      <c r="O2945" t="s">
        <v>6060</v>
      </c>
    </row>
    <row r="2946" spans="1:15" x14ac:dyDescent="0.3">
      <c r="A2946" t="s">
        <v>115</v>
      </c>
      <c r="B2946">
        <v>144</v>
      </c>
      <c r="C2946">
        <v>167007184</v>
      </c>
      <c r="D2946" t="s">
        <v>19</v>
      </c>
      <c r="E2946" t="s">
        <v>8665</v>
      </c>
      <c r="F2946" t="s">
        <v>13</v>
      </c>
      <c r="G2946" t="s">
        <v>21</v>
      </c>
      <c r="H2946">
        <v>150000000</v>
      </c>
      <c r="I2946">
        <v>2006</v>
      </c>
      <c r="J2946">
        <v>8</v>
      </c>
      <c r="K2946" t="s">
        <v>476</v>
      </c>
      <c r="L2946" t="s">
        <v>340</v>
      </c>
      <c r="M2946" t="s">
        <v>3630</v>
      </c>
    </row>
    <row r="2947" spans="1:15" x14ac:dyDescent="0.3">
      <c r="A2947" t="s">
        <v>2091</v>
      </c>
      <c r="B2947">
        <v>123</v>
      </c>
      <c r="C2947">
        <v>25776062</v>
      </c>
      <c r="D2947" t="s">
        <v>2248</v>
      </c>
      <c r="E2947" t="s">
        <v>11268</v>
      </c>
      <c r="F2947" t="s">
        <v>13</v>
      </c>
      <c r="G2947" t="s">
        <v>14</v>
      </c>
      <c r="H2947">
        <v>12000000</v>
      </c>
      <c r="I2947">
        <v>2002</v>
      </c>
      <c r="J2947">
        <v>7.4</v>
      </c>
      <c r="K2947" t="s">
        <v>4657</v>
      </c>
      <c r="L2947" t="s">
        <v>1224</v>
      </c>
      <c r="M2947" t="s">
        <v>6856</v>
      </c>
    </row>
    <row r="2948" spans="1:15" x14ac:dyDescent="0.3">
      <c r="A2948" t="s">
        <v>4945</v>
      </c>
      <c r="B2948">
        <v>93</v>
      </c>
      <c r="C2948">
        <v>25240988</v>
      </c>
      <c r="D2948" t="s">
        <v>1451</v>
      </c>
      <c r="E2948" t="s">
        <v>11269</v>
      </c>
      <c r="F2948" t="s">
        <v>13</v>
      </c>
      <c r="G2948" t="s">
        <v>14</v>
      </c>
      <c r="H2948">
        <v>12000000</v>
      </c>
      <c r="I2948">
        <v>2012</v>
      </c>
      <c r="J2948">
        <v>5.9</v>
      </c>
      <c r="K2948" t="s">
        <v>27</v>
      </c>
      <c r="L2948" t="s">
        <v>4189</v>
      </c>
    </row>
    <row r="2949" spans="1:15" x14ac:dyDescent="0.3">
      <c r="A2949" t="s">
        <v>4947</v>
      </c>
      <c r="B2949">
        <v>133</v>
      </c>
      <c r="C2949">
        <v>124868837</v>
      </c>
      <c r="D2949" t="s">
        <v>80</v>
      </c>
      <c r="E2949" t="s">
        <v>11270</v>
      </c>
      <c r="F2949" t="s">
        <v>13</v>
      </c>
      <c r="G2949" t="s">
        <v>14</v>
      </c>
      <c r="H2949">
        <v>12000000</v>
      </c>
      <c r="I2949">
        <v>2014</v>
      </c>
      <c r="J2949">
        <v>7.8</v>
      </c>
      <c r="K2949" t="s">
        <v>1224</v>
      </c>
      <c r="L2949" t="s">
        <v>6856</v>
      </c>
    </row>
    <row r="2950" spans="1:15" x14ac:dyDescent="0.3">
      <c r="A2950" t="s">
        <v>1581</v>
      </c>
      <c r="B2950">
        <v>121</v>
      </c>
      <c r="C2950">
        <v>22905674</v>
      </c>
      <c r="D2950" t="s">
        <v>705</v>
      </c>
      <c r="E2950" t="s">
        <v>11271</v>
      </c>
      <c r="F2950" t="s">
        <v>13</v>
      </c>
      <c r="G2950" t="s">
        <v>14</v>
      </c>
      <c r="H2950">
        <v>12000000</v>
      </c>
      <c r="I2950">
        <v>1998</v>
      </c>
      <c r="J2950">
        <v>7.4</v>
      </c>
      <c r="K2950" t="s">
        <v>8356</v>
      </c>
      <c r="L2950" t="s">
        <v>1224</v>
      </c>
    </row>
    <row r="2951" spans="1:15" x14ac:dyDescent="0.3">
      <c r="A2951" t="s">
        <v>2551</v>
      </c>
      <c r="B2951">
        <v>102</v>
      </c>
      <c r="C2951">
        <v>25277561</v>
      </c>
      <c r="D2951" t="s">
        <v>606</v>
      </c>
      <c r="E2951" t="s">
        <v>11272</v>
      </c>
      <c r="F2951" t="s">
        <v>13</v>
      </c>
      <c r="G2951" t="s">
        <v>14</v>
      </c>
      <c r="H2951">
        <v>12000000</v>
      </c>
      <c r="I2951">
        <v>2014</v>
      </c>
      <c r="J2951">
        <v>6.5</v>
      </c>
      <c r="K2951" t="s">
        <v>600</v>
      </c>
      <c r="L2951" t="s">
        <v>6856</v>
      </c>
    </row>
    <row r="2952" spans="1:15" x14ac:dyDescent="0.3">
      <c r="A2952" t="s">
        <v>1676</v>
      </c>
      <c r="B2952">
        <v>102</v>
      </c>
      <c r="C2952" t="s">
        <v>8351</v>
      </c>
      <c r="D2952" t="s">
        <v>3571</v>
      </c>
      <c r="E2952" t="s">
        <v>11273</v>
      </c>
      <c r="F2952" t="s">
        <v>13</v>
      </c>
      <c r="G2952" t="s">
        <v>14</v>
      </c>
      <c r="H2952">
        <v>12000000</v>
      </c>
      <c r="I2952">
        <v>1979</v>
      </c>
      <c r="J2952">
        <v>5.4</v>
      </c>
      <c r="K2952" t="s">
        <v>2271</v>
      </c>
      <c r="L2952" t="s">
        <v>4295</v>
      </c>
    </row>
    <row r="2953" spans="1:15" x14ac:dyDescent="0.3">
      <c r="A2953" t="s">
        <v>1573</v>
      </c>
      <c r="B2953">
        <v>99</v>
      </c>
      <c r="C2953">
        <v>21133087</v>
      </c>
      <c r="D2953" t="s">
        <v>1086</v>
      </c>
      <c r="E2953" t="s">
        <v>11274</v>
      </c>
      <c r="F2953" t="s">
        <v>13</v>
      </c>
      <c r="G2953" t="s">
        <v>14</v>
      </c>
      <c r="H2953">
        <v>12000000</v>
      </c>
      <c r="I2953">
        <v>1999</v>
      </c>
      <c r="J2953">
        <v>7</v>
      </c>
      <c r="K2953" t="s">
        <v>2271</v>
      </c>
      <c r="L2953" t="s">
        <v>8357</v>
      </c>
      <c r="M2953" t="s">
        <v>3630</v>
      </c>
    </row>
    <row r="2954" spans="1:15" x14ac:dyDescent="0.3">
      <c r="A2954" t="s">
        <v>8351</v>
      </c>
      <c r="B2954">
        <v>55</v>
      </c>
      <c r="C2954" t="s">
        <v>8351</v>
      </c>
      <c r="D2954" t="s">
        <v>4953</v>
      </c>
      <c r="E2954" t="s">
        <v>11275</v>
      </c>
      <c r="F2954" t="s">
        <v>13</v>
      </c>
      <c r="G2954" t="s">
        <v>14</v>
      </c>
      <c r="H2954" t="s">
        <v>8351</v>
      </c>
      <c r="I2954" t="s">
        <v>8351</v>
      </c>
      <c r="J2954">
        <v>8.6</v>
      </c>
      <c r="K2954" t="s">
        <v>476</v>
      </c>
      <c r="L2954" t="s">
        <v>340</v>
      </c>
      <c r="M2954" t="s">
        <v>4657</v>
      </c>
      <c r="N2954" t="s">
        <v>1224</v>
      </c>
      <c r="O2954" t="s">
        <v>7881</v>
      </c>
    </row>
    <row r="2955" spans="1:15" x14ac:dyDescent="0.3">
      <c r="A2955" t="s">
        <v>2009</v>
      </c>
      <c r="B2955">
        <v>98</v>
      </c>
      <c r="C2955">
        <v>37707719</v>
      </c>
      <c r="D2955" t="s">
        <v>555</v>
      </c>
      <c r="E2955" t="s">
        <v>11276</v>
      </c>
      <c r="F2955" t="s">
        <v>13</v>
      </c>
      <c r="G2955" t="s">
        <v>21</v>
      </c>
      <c r="H2955">
        <v>12000000</v>
      </c>
      <c r="I2955">
        <v>2013</v>
      </c>
      <c r="J2955">
        <v>7.6</v>
      </c>
      <c r="K2955" t="s">
        <v>4657</v>
      </c>
      <c r="L2955" t="s">
        <v>1224</v>
      </c>
    </row>
    <row r="2956" spans="1:15" x14ac:dyDescent="0.3">
      <c r="A2956" t="s">
        <v>3857</v>
      </c>
      <c r="B2956">
        <v>118</v>
      </c>
      <c r="C2956">
        <v>18761993</v>
      </c>
      <c r="D2956" t="s">
        <v>912</v>
      </c>
      <c r="E2956" t="s">
        <v>11277</v>
      </c>
      <c r="F2956" t="s">
        <v>13</v>
      </c>
      <c r="G2956" t="s">
        <v>14</v>
      </c>
      <c r="H2956">
        <v>9000000</v>
      </c>
      <c r="I2956">
        <v>2005</v>
      </c>
      <c r="J2956">
        <v>6.9</v>
      </c>
      <c r="K2956" t="s">
        <v>600</v>
      </c>
      <c r="L2956" t="s">
        <v>1224</v>
      </c>
    </row>
    <row r="2957" spans="1:15" x14ac:dyDescent="0.3">
      <c r="A2957" t="s">
        <v>4931</v>
      </c>
      <c r="B2957">
        <v>125</v>
      </c>
      <c r="C2957" t="s">
        <v>8351</v>
      </c>
      <c r="D2957" t="s">
        <v>1453</v>
      </c>
      <c r="E2957" t="s">
        <v>11278</v>
      </c>
      <c r="F2957" t="s">
        <v>13</v>
      </c>
      <c r="G2957" t="s">
        <v>21</v>
      </c>
      <c r="H2957">
        <v>12000000</v>
      </c>
      <c r="I2957">
        <v>1978</v>
      </c>
      <c r="J2957">
        <v>7</v>
      </c>
      <c r="K2957" t="s">
        <v>1224</v>
      </c>
      <c r="L2957" t="s">
        <v>3630</v>
      </c>
    </row>
    <row r="2958" spans="1:15" x14ac:dyDescent="0.3">
      <c r="A2958" t="s">
        <v>4499</v>
      </c>
      <c r="B2958">
        <v>104</v>
      </c>
      <c r="C2958">
        <v>18595716</v>
      </c>
      <c r="D2958" t="s">
        <v>942</v>
      </c>
      <c r="E2958" t="s">
        <v>11279</v>
      </c>
      <c r="F2958" t="s">
        <v>13</v>
      </c>
      <c r="G2958" t="s">
        <v>14</v>
      </c>
      <c r="H2958">
        <v>12000000</v>
      </c>
      <c r="I2958">
        <v>2006</v>
      </c>
      <c r="J2958">
        <v>5.3</v>
      </c>
      <c r="K2958" t="s">
        <v>600</v>
      </c>
      <c r="L2958" t="s">
        <v>6304</v>
      </c>
      <c r="M2958" t="s">
        <v>455</v>
      </c>
      <c r="N2958" t="s">
        <v>6856</v>
      </c>
    </row>
    <row r="2959" spans="1:15" x14ac:dyDescent="0.3">
      <c r="A2959" t="s">
        <v>4959</v>
      </c>
      <c r="B2959">
        <v>109</v>
      </c>
      <c r="C2959">
        <v>31990064</v>
      </c>
      <c r="D2959" t="s">
        <v>1371</v>
      </c>
      <c r="E2959" t="s">
        <v>11280</v>
      </c>
      <c r="F2959" t="s">
        <v>13</v>
      </c>
      <c r="G2959" t="s">
        <v>14</v>
      </c>
      <c r="H2959">
        <v>12000000</v>
      </c>
      <c r="I2959">
        <v>2015</v>
      </c>
      <c r="J2959">
        <v>6.4</v>
      </c>
      <c r="K2959" t="s">
        <v>1224</v>
      </c>
      <c r="L2959" t="s">
        <v>8357</v>
      </c>
      <c r="M2959" t="s">
        <v>6856</v>
      </c>
    </row>
    <row r="2960" spans="1:15" x14ac:dyDescent="0.3">
      <c r="A2960" t="s">
        <v>4961</v>
      </c>
      <c r="B2960">
        <v>86</v>
      </c>
      <c r="C2960">
        <v>17321573</v>
      </c>
      <c r="D2960" t="s">
        <v>600</v>
      </c>
      <c r="E2960" t="s">
        <v>11281</v>
      </c>
      <c r="F2960" t="s">
        <v>13</v>
      </c>
      <c r="G2960" t="s">
        <v>14</v>
      </c>
      <c r="H2960" t="s">
        <v>8351</v>
      </c>
      <c r="I2960">
        <v>2004</v>
      </c>
      <c r="J2960">
        <v>4.5</v>
      </c>
      <c r="K2960" t="s">
        <v>600</v>
      </c>
    </row>
    <row r="2961" spans="1:14" x14ac:dyDescent="0.3">
      <c r="A2961" t="s">
        <v>2883</v>
      </c>
      <c r="B2961">
        <v>115</v>
      </c>
      <c r="C2961">
        <v>17613460</v>
      </c>
      <c r="D2961" t="s">
        <v>1911</v>
      </c>
      <c r="E2961" t="s">
        <v>11282</v>
      </c>
      <c r="F2961" t="s">
        <v>13</v>
      </c>
      <c r="G2961" t="s">
        <v>14</v>
      </c>
      <c r="H2961">
        <v>12000000</v>
      </c>
      <c r="I2961">
        <v>2013</v>
      </c>
      <c r="J2961">
        <v>7.8</v>
      </c>
      <c r="K2961" t="s">
        <v>340</v>
      </c>
      <c r="L2961" t="s">
        <v>600</v>
      </c>
      <c r="M2961" t="s">
        <v>1224</v>
      </c>
    </row>
    <row r="2962" spans="1:14" x14ac:dyDescent="0.3">
      <c r="A2962" t="s">
        <v>4964</v>
      </c>
      <c r="B2962">
        <v>92</v>
      </c>
      <c r="C2962">
        <v>21088568</v>
      </c>
      <c r="D2962" t="s">
        <v>3142</v>
      </c>
      <c r="E2962" t="s">
        <v>11283</v>
      </c>
      <c r="F2962" t="s">
        <v>13</v>
      </c>
      <c r="G2962" t="s">
        <v>14</v>
      </c>
      <c r="H2962">
        <v>13000000</v>
      </c>
      <c r="I2962">
        <v>1995</v>
      </c>
      <c r="J2962">
        <v>6.7</v>
      </c>
      <c r="K2962" t="s">
        <v>476</v>
      </c>
      <c r="L2962" t="s">
        <v>455</v>
      </c>
      <c r="M2962" t="s">
        <v>2271</v>
      </c>
      <c r="N2962" t="s">
        <v>3630</v>
      </c>
    </row>
    <row r="2963" spans="1:14" x14ac:dyDescent="0.3">
      <c r="A2963" t="s">
        <v>1403</v>
      </c>
      <c r="B2963">
        <v>91</v>
      </c>
      <c r="C2963">
        <v>17292381</v>
      </c>
      <c r="D2963" t="s">
        <v>4966</v>
      </c>
      <c r="E2963" t="s">
        <v>11284</v>
      </c>
      <c r="F2963" t="s">
        <v>13</v>
      </c>
      <c r="G2963" t="s">
        <v>14</v>
      </c>
      <c r="H2963">
        <v>12000000</v>
      </c>
      <c r="I2963">
        <v>2001</v>
      </c>
      <c r="J2963">
        <v>5.3</v>
      </c>
      <c r="K2963" t="s">
        <v>600</v>
      </c>
      <c r="L2963" t="s">
        <v>8356</v>
      </c>
      <c r="M2963" t="s">
        <v>6304</v>
      </c>
    </row>
    <row r="2964" spans="1:14" x14ac:dyDescent="0.3">
      <c r="A2964" t="s">
        <v>2881</v>
      </c>
      <c r="B2964">
        <v>94</v>
      </c>
      <c r="C2964">
        <v>16300302</v>
      </c>
      <c r="D2964" t="s">
        <v>912</v>
      </c>
      <c r="E2964" t="s">
        <v>11285</v>
      </c>
      <c r="F2964" t="s">
        <v>13</v>
      </c>
      <c r="G2964" t="s">
        <v>14</v>
      </c>
      <c r="H2964">
        <v>12000000</v>
      </c>
      <c r="I2964">
        <v>2011</v>
      </c>
      <c r="J2964">
        <v>6.3</v>
      </c>
      <c r="K2964" t="s">
        <v>600</v>
      </c>
      <c r="L2964" t="s">
        <v>1224</v>
      </c>
    </row>
    <row r="2965" spans="1:14" x14ac:dyDescent="0.3">
      <c r="A2965" t="s">
        <v>1618</v>
      </c>
      <c r="B2965">
        <v>93</v>
      </c>
      <c r="C2965">
        <v>27829874</v>
      </c>
      <c r="D2965" t="s">
        <v>123</v>
      </c>
      <c r="E2965" t="s">
        <v>11286</v>
      </c>
      <c r="F2965" t="s">
        <v>13</v>
      </c>
      <c r="G2965" t="s">
        <v>14</v>
      </c>
      <c r="H2965">
        <v>12000000</v>
      </c>
      <c r="I2965">
        <v>2006</v>
      </c>
      <c r="J2965">
        <v>7</v>
      </c>
      <c r="K2965" t="s">
        <v>476</v>
      </c>
      <c r="L2965" t="s">
        <v>8356</v>
      </c>
      <c r="M2965" t="s">
        <v>3630</v>
      </c>
    </row>
    <row r="2966" spans="1:14" x14ac:dyDescent="0.3">
      <c r="A2966" t="s">
        <v>4970</v>
      </c>
      <c r="B2966">
        <v>93</v>
      </c>
      <c r="C2966">
        <v>13960203</v>
      </c>
      <c r="D2966" t="s">
        <v>600</v>
      </c>
      <c r="E2966" t="s">
        <v>11287</v>
      </c>
      <c r="F2966" t="s">
        <v>13</v>
      </c>
      <c r="G2966" t="s">
        <v>14</v>
      </c>
      <c r="H2966" t="s">
        <v>8351</v>
      </c>
      <c r="I2966">
        <v>1997</v>
      </c>
      <c r="J2966">
        <v>5.3</v>
      </c>
      <c r="K2966" t="s">
        <v>600</v>
      </c>
    </row>
    <row r="2967" spans="1:14" x14ac:dyDescent="0.3">
      <c r="A2967" t="s">
        <v>1940</v>
      </c>
      <c r="B2967">
        <v>100</v>
      </c>
      <c r="C2967">
        <v>12902790</v>
      </c>
      <c r="D2967" t="s">
        <v>507</v>
      </c>
      <c r="E2967" t="s">
        <v>11288</v>
      </c>
      <c r="F2967" t="s">
        <v>13</v>
      </c>
      <c r="G2967" t="s">
        <v>14</v>
      </c>
      <c r="H2967">
        <v>12000000</v>
      </c>
      <c r="I2967">
        <v>1998</v>
      </c>
      <c r="J2967">
        <v>6.6</v>
      </c>
      <c r="K2967" t="s">
        <v>600</v>
      </c>
      <c r="L2967" t="s">
        <v>1224</v>
      </c>
      <c r="M2967" t="s">
        <v>6856</v>
      </c>
    </row>
    <row r="2968" spans="1:14" x14ac:dyDescent="0.3">
      <c r="A2968" t="s">
        <v>3193</v>
      </c>
      <c r="B2968">
        <v>100</v>
      </c>
      <c r="C2968">
        <v>21520719</v>
      </c>
      <c r="D2968" t="s">
        <v>1394</v>
      </c>
      <c r="E2968" t="s">
        <v>11289</v>
      </c>
      <c r="F2968" t="s">
        <v>13</v>
      </c>
      <c r="G2968" t="s">
        <v>14</v>
      </c>
      <c r="H2968" t="s">
        <v>8351</v>
      </c>
      <c r="I2968">
        <v>2010</v>
      </c>
      <c r="J2968">
        <v>5.8</v>
      </c>
      <c r="K2968" t="s">
        <v>600</v>
      </c>
      <c r="L2968" t="s">
        <v>6856</v>
      </c>
      <c r="M2968" t="s">
        <v>8359</v>
      </c>
    </row>
    <row r="2969" spans="1:14" x14ac:dyDescent="0.3">
      <c r="A2969" t="s">
        <v>985</v>
      </c>
      <c r="B2969">
        <v>113</v>
      </c>
      <c r="C2969">
        <v>12796277</v>
      </c>
      <c r="D2969" t="s">
        <v>80</v>
      </c>
      <c r="E2969" t="s">
        <v>11290</v>
      </c>
      <c r="F2969" t="s">
        <v>13</v>
      </c>
      <c r="G2969" t="s">
        <v>14</v>
      </c>
      <c r="H2969" t="s">
        <v>8351</v>
      </c>
      <c r="I2969">
        <v>2008</v>
      </c>
      <c r="J2969">
        <v>6.7</v>
      </c>
      <c r="K2969" t="s">
        <v>1224</v>
      </c>
      <c r="L2969" t="s">
        <v>6856</v>
      </c>
    </row>
    <row r="2970" spans="1:14" x14ac:dyDescent="0.3">
      <c r="A2970" t="s">
        <v>3269</v>
      </c>
      <c r="B2970">
        <v>122</v>
      </c>
      <c r="C2970" t="s">
        <v>8351</v>
      </c>
      <c r="D2970" t="s">
        <v>1877</v>
      </c>
      <c r="E2970" t="s">
        <v>11291</v>
      </c>
      <c r="F2970" t="s">
        <v>13</v>
      </c>
      <c r="G2970" t="s">
        <v>14</v>
      </c>
      <c r="H2970">
        <v>12000000</v>
      </c>
      <c r="I2970">
        <v>1981</v>
      </c>
      <c r="J2970">
        <v>6.6</v>
      </c>
      <c r="K2970" t="s">
        <v>8356</v>
      </c>
      <c r="L2970" t="s">
        <v>1224</v>
      </c>
      <c r="M2970" t="s">
        <v>6856</v>
      </c>
      <c r="N2970" t="s">
        <v>3630</v>
      </c>
    </row>
    <row r="2971" spans="1:14" x14ac:dyDescent="0.3">
      <c r="A2971" t="s">
        <v>1898</v>
      </c>
      <c r="B2971">
        <v>100</v>
      </c>
      <c r="C2971">
        <v>11634362</v>
      </c>
      <c r="D2971" t="s">
        <v>2248</v>
      </c>
      <c r="E2971" t="s">
        <v>11292</v>
      </c>
      <c r="F2971" t="s">
        <v>13</v>
      </c>
      <c r="G2971" t="s">
        <v>21</v>
      </c>
      <c r="H2971" t="s">
        <v>8351</v>
      </c>
      <c r="I2971">
        <v>2003</v>
      </c>
      <c r="J2971">
        <v>7</v>
      </c>
      <c r="K2971" t="s">
        <v>4657</v>
      </c>
      <c r="L2971" t="s">
        <v>1224</v>
      </c>
      <c r="M2971" t="s">
        <v>6856</v>
      </c>
    </row>
    <row r="2972" spans="1:14" x14ac:dyDescent="0.3">
      <c r="A2972" t="s">
        <v>255</v>
      </c>
      <c r="B2972">
        <v>293</v>
      </c>
      <c r="C2972">
        <v>11433134</v>
      </c>
      <c r="D2972" t="s">
        <v>4977</v>
      </c>
      <c r="E2972" t="s">
        <v>11293</v>
      </c>
      <c r="F2972" t="s">
        <v>3071</v>
      </c>
      <c r="G2972" t="s">
        <v>3204</v>
      </c>
      <c r="H2972">
        <v>14000000</v>
      </c>
      <c r="I2972">
        <v>1981</v>
      </c>
      <c r="J2972">
        <v>8.4</v>
      </c>
      <c r="K2972" t="s">
        <v>340</v>
      </c>
      <c r="L2972" t="s">
        <v>1224</v>
      </c>
      <c r="M2972" t="s">
        <v>3630</v>
      </c>
      <c r="N2972" t="s">
        <v>8358</v>
      </c>
    </row>
    <row r="2973" spans="1:14" x14ac:dyDescent="0.3">
      <c r="A2973" t="s">
        <v>749</v>
      </c>
      <c r="B2973">
        <v>137</v>
      </c>
      <c r="C2973">
        <v>22406362</v>
      </c>
      <c r="D2973" t="s">
        <v>750</v>
      </c>
      <c r="E2973" t="s">
        <v>8726</v>
      </c>
      <c r="F2973" t="s">
        <v>13</v>
      </c>
      <c r="G2973" t="s">
        <v>14</v>
      </c>
      <c r="H2973">
        <v>107000000</v>
      </c>
      <c r="I2973">
        <v>2004</v>
      </c>
      <c r="J2973">
        <v>6</v>
      </c>
      <c r="K2973" t="s">
        <v>1224</v>
      </c>
      <c r="L2973" t="s">
        <v>7881</v>
      </c>
      <c r="M2973" t="s">
        <v>8358</v>
      </c>
      <c r="N2973" t="s">
        <v>5244</v>
      </c>
    </row>
    <row r="2974" spans="1:14" x14ac:dyDescent="0.3">
      <c r="A2974" t="s">
        <v>4979</v>
      </c>
      <c r="B2974">
        <v>93</v>
      </c>
      <c r="C2974">
        <v>10198766</v>
      </c>
      <c r="D2974" t="s">
        <v>600</v>
      </c>
      <c r="E2974" t="s">
        <v>11294</v>
      </c>
      <c r="F2974" t="s">
        <v>13</v>
      </c>
      <c r="G2974" t="s">
        <v>14</v>
      </c>
      <c r="H2974">
        <v>12000000</v>
      </c>
      <c r="I2974">
        <v>2002</v>
      </c>
      <c r="J2974">
        <v>5.4</v>
      </c>
      <c r="K2974" t="s">
        <v>600</v>
      </c>
    </row>
    <row r="2975" spans="1:14" x14ac:dyDescent="0.3">
      <c r="A2975" t="s">
        <v>1959</v>
      </c>
      <c r="B2975">
        <v>123</v>
      </c>
      <c r="C2975">
        <v>15294553</v>
      </c>
      <c r="D2975" t="s">
        <v>246</v>
      </c>
      <c r="E2975" t="s">
        <v>11295</v>
      </c>
      <c r="F2975" t="s">
        <v>13</v>
      </c>
      <c r="G2975" t="s">
        <v>21</v>
      </c>
      <c r="H2975">
        <v>12000000</v>
      </c>
      <c r="I2975">
        <v>2013</v>
      </c>
      <c r="J2975">
        <v>7.8</v>
      </c>
      <c r="K2975" t="s">
        <v>1224</v>
      </c>
      <c r="L2975" t="s">
        <v>455</v>
      </c>
      <c r="M2975" t="s">
        <v>6856</v>
      </c>
    </row>
    <row r="2976" spans="1:14" x14ac:dyDescent="0.3">
      <c r="A2976" t="s">
        <v>707</v>
      </c>
      <c r="B2976">
        <v>119</v>
      </c>
      <c r="C2976">
        <v>11041228</v>
      </c>
      <c r="D2976" t="s">
        <v>78</v>
      </c>
      <c r="E2976" t="s">
        <v>11296</v>
      </c>
      <c r="F2976" t="s">
        <v>710</v>
      </c>
      <c r="G2976" t="s">
        <v>319</v>
      </c>
      <c r="H2976">
        <v>100000000</v>
      </c>
      <c r="I2976">
        <v>2004</v>
      </c>
      <c r="J2976">
        <v>7.6</v>
      </c>
      <c r="K2976" t="s">
        <v>476</v>
      </c>
      <c r="L2976" t="s">
        <v>340</v>
      </c>
      <c r="M2976" t="s">
        <v>1224</v>
      </c>
      <c r="N2976" t="s">
        <v>6856</v>
      </c>
    </row>
    <row r="2977" spans="1:14" x14ac:dyDescent="0.3">
      <c r="A2977" t="s">
        <v>4983</v>
      </c>
      <c r="B2977">
        <v>107</v>
      </c>
      <c r="C2977">
        <v>7918283</v>
      </c>
      <c r="D2977" t="s">
        <v>1453</v>
      </c>
      <c r="E2977" t="s">
        <v>11297</v>
      </c>
      <c r="F2977" t="s">
        <v>13</v>
      </c>
      <c r="G2977" t="s">
        <v>14</v>
      </c>
      <c r="H2977">
        <v>12000000</v>
      </c>
      <c r="I2977">
        <v>2012</v>
      </c>
      <c r="J2977">
        <v>6.6</v>
      </c>
      <c r="K2977" t="s">
        <v>1224</v>
      </c>
      <c r="L2977" t="s">
        <v>3630</v>
      </c>
    </row>
    <row r="2978" spans="1:14" x14ac:dyDescent="0.3">
      <c r="A2978" t="s">
        <v>4985</v>
      </c>
      <c r="B2978">
        <v>106</v>
      </c>
      <c r="C2978">
        <v>22331028</v>
      </c>
      <c r="D2978" t="s">
        <v>1062</v>
      </c>
      <c r="E2978" t="s">
        <v>11298</v>
      </c>
      <c r="F2978" t="s">
        <v>13</v>
      </c>
      <c r="G2978" t="s">
        <v>14</v>
      </c>
      <c r="H2978">
        <v>12000000</v>
      </c>
      <c r="I2978">
        <v>2015</v>
      </c>
      <c r="J2978">
        <v>6.4</v>
      </c>
      <c r="K2978" t="s">
        <v>4295</v>
      </c>
      <c r="L2978" t="s">
        <v>3630</v>
      </c>
    </row>
    <row r="2979" spans="1:14" x14ac:dyDescent="0.3">
      <c r="A2979" t="s">
        <v>4987</v>
      </c>
      <c r="B2979">
        <v>109</v>
      </c>
      <c r="C2979">
        <v>8134217</v>
      </c>
      <c r="D2979" t="s">
        <v>1531</v>
      </c>
      <c r="E2979" t="s">
        <v>11299</v>
      </c>
      <c r="F2979" t="s">
        <v>13</v>
      </c>
      <c r="G2979" t="s">
        <v>14</v>
      </c>
      <c r="H2979">
        <v>12000000</v>
      </c>
      <c r="I2979">
        <v>2008</v>
      </c>
      <c r="J2979">
        <v>7</v>
      </c>
      <c r="K2979" t="s">
        <v>4657</v>
      </c>
      <c r="L2979" t="s">
        <v>1224</v>
      </c>
      <c r="M2979" t="s">
        <v>4189</v>
      </c>
    </row>
    <row r="2980" spans="1:14" x14ac:dyDescent="0.3">
      <c r="A2980" t="s">
        <v>4989</v>
      </c>
      <c r="B2980">
        <v>81</v>
      </c>
      <c r="C2980">
        <v>6982680</v>
      </c>
      <c r="D2980" t="s">
        <v>359</v>
      </c>
      <c r="E2980" t="s">
        <v>11300</v>
      </c>
      <c r="F2980" t="s">
        <v>13</v>
      </c>
      <c r="G2980" t="s">
        <v>14</v>
      </c>
      <c r="H2980">
        <v>10000000</v>
      </c>
      <c r="I2980">
        <v>2000</v>
      </c>
      <c r="J2980">
        <v>5.7</v>
      </c>
      <c r="K2980" t="s">
        <v>600</v>
      </c>
      <c r="L2980" t="s">
        <v>8356</v>
      </c>
    </row>
    <row r="2981" spans="1:14" x14ac:dyDescent="0.3">
      <c r="A2981" t="s">
        <v>4991</v>
      </c>
      <c r="B2981">
        <v>95</v>
      </c>
      <c r="C2981">
        <v>6739141</v>
      </c>
      <c r="D2981" t="s">
        <v>502</v>
      </c>
      <c r="E2981" t="s">
        <v>11301</v>
      </c>
      <c r="F2981" t="s">
        <v>13</v>
      </c>
      <c r="G2981" t="s">
        <v>133</v>
      </c>
      <c r="H2981">
        <v>8000000</v>
      </c>
      <c r="I2981">
        <v>1992</v>
      </c>
      <c r="J2981">
        <v>5.9</v>
      </c>
      <c r="K2981" t="s">
        <v>476</v>
      </c>
      <c r="L2981" t="s">
        <v>8356</v>
      </c>
      <c r="M2981" t="s">
        <v>4295</v>
      </c>
      <c r="N2981" t="s">
        <v>3630</v>
      </c>
    </row>
    <row r="2982" spans="1:14" x14ac:dyDescent="0.3">
      <c r="A2982" t="s">
        <v>3917</v>
      </c>
      <c r="B2982">
        <v>86</v>
      </c>
      <c r="C2982">
        <v>5542025</v>
      </c>
      <c r="D2982" t="s">
        <v>600</v>
      </c>
      <c r="E2982" t="s">
        <v>11302</v>
      </c>
      <c r="F2982" t="s">
        <v>13</v>
      </c>
      <c r="G2982" t="s">
        <v>14</v>
      </c>
      <c r="H2982">
        <v>12000000</v>
      </c>
      <c r="I2982">
        <v>2006</v>
      </c>
      <c r="J2982">
        <v>6.3</v>
      </c>
      <c r="K2982" t="s">
        <v>600</v>
      </c>
    </row>
    <row r="2983" spans="1:14" x14ac:dyDescent="0.3">
      <c r="A2983" t="s">
        <v>1428</v>
      </c>
      <c r="B2983">
        <v>113</v>
      </c>
      <c r="C2983">
        <v>5032496</v>
      </c>
      <c r="D2983" t="s">
        <v>912</v>
      </c>
      <c r="E2983" t="s">
        <v>11303</v>
      </c>
      <c r="F2983" t="s">
        <v>13</v>
      </c>
      <c r="G2983" t="s">
        <v>14</v>
      </c>
      <c r="H2983">
        <v>12000000</v>
      </c>
      <c r="I2983">
        <v>1998</v>
      </c>
      <c r="J2983">
        <v>6.3</v>
      </c>
      <c r="K2983" t="s">
        <v>600</v>
      </c>
      <c r="L2983" t="s">
        <v>1224</v>
      </c>
    </row>
    <row r="2984" spans="1:14" x14ac:dyDescent="0.3">
      <c r="A2984" t="s">
        <v>1436</v>
      </c>
      <c r="B2984">
        <v>122</v>
      </c>
      <c r="C2984">
        <v>6754898</v>
      </c>
      <c r="D2984" t="s">
        <v>912</v>
      </c>
      <c r="E2984" t="s">
        <v>11304</v>
      </c>
      <c r="F2984" t="s">
        <v>13</v>
      </c>
      <c r="G2984" t="s">
        <v>14</v>
      </c>
      <c r="H2984">
        <v>12000000</v>
      </c>
      <c r="I2984">
        <v>2006</v>
      </c>
      <c r="J2984">
        <v>6.2</v>
      </c>
      <c r="K2984" t="s">
        <v>600</v>
      </c>
      <c r="L2984" t="s">
        <v>1224</v>
      </c>
    </row>
    <row r="2985" spans="1:14" x14ac:dyDescent="0.3">
      <c r="A2985" t="s">
        <v>4348</v>
      </c>
      <c r="B2985">
        <v>90</v>
      </c>
      <c r="C2985">
        <v>4922166</v>
      </c>
      <c r="D2985" t="s">
        <v>3926</v>
      </c>
      <c r="E2985" t="s">
        <v>11305</v>
      </c>
      <c r="F2985" t="s">
        <v>13</v>
      </c>
      <c r="G2985" t="s">
        <v>14</v>
      </c>
      <c r="H2985">
        <v>12000000</v>
      </c>
      <c r="I2985">
        <v>2003</v>
      </c>
      <c r="J2985">
        <v>2.1</v>
      </c>
      <c r="K2985" t="s">
        <v>600</v>
      </c>
      <c r="L2985" t="s">
        <v>6060</v>
      </c>
      <c r="M2985" t="s">
        <v>6856</v>
      </c>
    </row>
    <row r="2986" spans="1:14" x14ac:dyDescent="0.3">
      <c r="A2986" t="s">
        <v>1805</v>
      </c>
      <c r="B2986">
        <v>108</v>
      </c>
      <c r="C2986">
        <v>4903000</v>
      </c>
      <c r="D2986" t="s">
        <v>912</v>
      </c>
      <c r="E2986" t="s">
        <v>11306</v>
      </c>
      <c r="F2986" t="s">
        <v>13</v>
      </c>
      <c r="G2986" t="s">
        <v>14</v>
      </c>
      <c r="H2986">
        <v>12000000</v>
      </c>
      <c r="I2986">
        <v>1996</v>
      </c>
      <c r="J2986">
        <v>5</v>
      </c>
      <c r="K2986" t="s">
        <v>600</v>
      </c>
      <c r="L2986" t="s">
        <v>1224</v>
      </c>
    </row>
    <row r="2987" spans="1:14" x14ac:dyDescent="0.3">
      <c r="A2987" t="s">
        <v>4998</v>
      </c>
      <c r="B2987">
        <v>113</v>
      </c>
      <c r="C2987">
        <v>4717455</v>
      </c>
      <c r="D2987" t="s">
        <v>303</v>
      </c>
      <c r="E2987" t="s">
        <v>11307</v>
      </c>
      <c r="F2987" t="s">
        <v>13</v>
      </c>
      <c r="G2987" t="s">
        <v>133</v>
      </c>
      <c r="H2987">
        <v>12000000</v>
      </c>
      <c r="I2987">
        <v>2003</v>
      </c>
      <c r="J2987">
        <v>5.3</v>
      </c>
      <c r="K2987" t="s">
        <v>8357</v>
      </c>
      <c r="L2987" t="s">
        <v>3630</v>
      </c>
    </row>
    <row r="2988" spans="1:14" x14ac:dyDescent="0.3">
      <c r="A2988" t="s">
        <v>3151</v>
      </c>
      <c r="B2988">
        <v>110</v>
      </c>
      <c r="C2988">
        <v>3148482</v>
      </c>
      <c r="D2988" t="s">
        <v>80</v>
      </c>
      <c r="E2988" t="s">
        <v>11308</v>
      </c>
      <c r="F2988" t="s">
        <v>13</v>
      </c>
      <c r="G2988" t="s">
        <v>14</v>
      </c>
      <c r="H2988">
        <v>12000000</v>
      </c>
      <c r="I2988">
        <v>2008</v>
      </c>
      <c r="J2988">
        <v>7.1</v>
      </c>
      <c r="K2988" t="s">
        <v>1224</v>
      </c>
      <c r="L2988" t="s">
        <v>6856</v>
      </c>
    </row>
    <row r="2989" spans="1:14" x14ac:dyDescent="0.3">
      <c r="A2989" t="s">
        <v>5001</v>
      </c>
      <c r="B2989">
        <v>109</v>
      </c>
      <c r="C2989">
        <v>2326407</v>
      </c>
      <c r="D2989" t="s">
        <v>1224</v>
      </c>
      <c r="E2989" t="s">
        <v>11309</v>
      </c>
      <c r="F2989" t="s">
        <v>13</v>
      </c>
      <c r="G2989" t="s">
        <v>21</v>
      </c>
      <c r="H2989">
        <v>12000000</v>
      </c>
      <c r="I2989">
        <v>2001</v>
      </c>
      <c r="J2989">
        <v>7</v>
      </c>
      <c r="K2989" t="s">
        <v>1224</v>
      </c>
    </row>
    <row r="2990" spans="1:14" x14ac:dyDescent="0.3">
      <c r="A2990" t="s">
        <v>2435</v>
      </c>
      <c r="B2990">
        <v>110</v>
      </c>
      <c r="C2990">
        <v>2201412</v>
      </c>
      <c r="D2990" t="s">
        <v>5003</v>
      </c>
      <c r="E2990" t="s">
        <v>9374</v>
      </c>
      <c r="F2990" t="s">
        <v>4426</v>
      </c>
      <c r="G2990" t="s">
        <v>2027</v>
      </c>
      <c r="H2990">
        <v>12215500000</v>
      </c>
      <c r="I2990">
        <v>2006</v>
      </c>
      <c r="J2990">
        <v>7</v>
      </c>
      <c r="K2990" t="s">
        <v>600</v>
      </c>
      <c r="L2990" t="s">
        <v>1224</v>
      </c>
      <c r="M2990" t="s">
        <v>2271</v>
      </c>
      <c r="N2990" t="s">
        <v>4295</v>
      </c>
    </row>
    <row r="2991" spans="1:14" x14ac:dyDescent="0.3">
      <c r="A2991" t="s">
        <v>546</v>
      </c>
      <c r="B2991">
        <v>100</v>
      </c>
      <c r="C2991" t="s">
        <v>8351</v>
      </c>
      <c r="D2991" t="s">
        <v>5004</v>
      </c>
      <c r="E2991" t="s">
        <v>11310</v>
      </c>
      <c r="F2991" t="s">
        <v>13</v>
      </c>
      <c r="G2991" t="s">
        <v>14</v>
      </c>
      <c r="H2991">
        <v>12000000</v>
      </c>
      <c r="I2991">
        <v>1981</v>
      </c>
      <c r="J2991">
        <v>5.7</v>
      </c>
      <c r="K2991" t="s">
        <v>340</v>
      </c>
      <c r="L2991" t="s">
        <v>8356</v>
      </c>
      <c r="M2991" t="s">
        <v>3630</v>
      </c>
    </row>
    <row r="2992" spans="1:14" x14ac:dyDescent="0.3">
      <c r="A2992" t="s">
        <v>5006</v>
      </c>
      <c r="B2992">
        <v>101</v>
      </c>
      <c r="C2992">
        <v>2060953</v>
      </c>
      <c r="D2992" t="s">
        <v>3410</v>
      </c>
      <c r="E2992" t="s">
        <v>11311</v>
      </c>
      <c r="F2992" t="s">
        <v>13</v>
      </c>
      <c r="G2992" t="s">
        <v>1975</v>
      </c>
      <c r="H2992">
        <v>12000000</v>
      </c>
      <c r="I2992">
        <v>1999</v>
      </c>
      <c r="J2992">
        <v>7.1</v>
      </c>
      <c r="K2992" t="s">
        <v>455</v>
      </c>
      <c r="L2992" t="s">
        <v>2271</v>
      </c>
      <c r="M2992" t="s">
        <v>3630</v>
      </c>
    </row>
    <row r="2993" spans="1:13" x14ac:dyDescent="0.3">
      <c r="A2993" t="s">
        <v>5008</v>
      </c>
      <c r="B2993">
        <v>97</v>
      </c>
      <c r="C2993">
        <v>3950294</v>
      </c>
      <c r="D2993" t="s">
        <v>507</v>
      </c>
      <c r="E2993" t="s">
        <v>11312</v>
      </c>
      <c r="F2993" t="s">
        <v>13</v>
      </c>
      <c r="G2993" t="s">
        <v>14</v>
      </c>
      <c r="H2993">
        <v>12000000</v>
      </c>
      <c r="I2993">
        <v>2007</v>
      </c>
      <c r="J2993">
        <v>7</v>
      </c>
      <c r="K2993" t="s">
        <v>600</v>
      </c>
      <c r="L2993" t="s">
        <v>1224</v>
      </c>
      <c r="M2993" t="s">
        <v>6856</v>
      </c>
    </row>
    <row r="2994" spans="1:13" x14ac:dyDescent="0.3">
      <c r="A2994" t="s">
        <v>5010</v>
      </c>
      <c r="B2994">
        <v>172</v>
      </c>
      <c r="C2994">
        <v>2835886</v>
      </c>
      <c r="D2994" t="s">
        <v>1224</v>
      </c>
      <c r="E2994" t="s">
        <v>11313</v>
      </c>
      <c r="F2994" t="s">
        <v>3427</v>
      </c>
      <c r="G2994" t="s">
        <v>2503</v>
      </c>
      <c r="H2994">
        <v>9200000</v>
      </c>
      <c r="I2994">
        <v>2013</v>
      </c>
      <c r="J2994">
        <v>7.7</v>
      </c>
      <c r="K2994" t="s">
        <v>1224</v>
      </c>
    </row>
    <row r="2995" spans="1:13" x14ac:dyDescent="0.3">
      <c r="A2995" t="s">
        <v>5012</v>
      </c>
      <c r="B2995">
        <v>104</v>
      </c>
      <c r="C2995">
        <v>1779284</v>
      </c>
      <c r="D2995" t="s">
        <v>912</v>
      </c>
      <c r="E2995" t="s">
        <v>11314</v>
      </c>
      <c r="F2995" t="s">
        <v>13</v>
      </c>
      <c r="G2995" t="s">
        <v>14</v>
      </c>
      <c r="H2995">
        <v>12000000</v>
      </c>
      <c r="I2995">
        <v>2002</v>
      </c>
      <c r="J2995">
        <v>7.1</v>
      </c>
      <c r="K2995" t="s">
        <v>600</v>
      </c>
      <c r="L2995" t="s">
        <v>1224</v>
      </c>
    </row>
    <row r="2996" spans="1:13" x14ac:dyDescent="0.3">
      <c r="A2996" t="s">
        <v>5014</v>
      </c>
      <c r="B2996">
        <v>99</v>
      </c>
      <c r="C2996">
        <v>1702277</v>
      </c>
      <c r="D2996" t="s">
        <v>1453</v>
      </c>
      <c r="E2996" t="s">
        <v>11315</v>
      </c>
      <c r="F2996" t="s">
        <v>13</v>
      </c>
      <c r="G2996" t="s">
        <v>21</v>
      </c>
      <c r="H2996">
        <v>12000000</v>
      </c>
      <c r="I2996">
        <v>2013</v>
      </c>
      <c r="J2996">
        <v>6.8</v>
      </c>
      <c r="K2996" t="s">
        <v>1224</v>
      </c>
      <c r="L2996" t="s">
        <v>3630</v>
      </c>
    </row>
    <row r="2997" spans="1:13" x14ac:dyDescent="0.3">
      <c r="A2997" t="s">
        <v>2465</v>
      </c>
      <c r="B2997">
        <v>129</v>
      </c>
      <c r="C2997">
        <v>261481</v>
      </c>
      <c r="D2997" t="s">
        <v>1955</v>
      </c>
      <c r="E2997">
        <v>2046</v>
      </c>
      <c r="F2997" t="s">
        <v>2557</v>
      </c>
      <c r="G2997" t="s">
        <v>1380</v>
      </c>
      <c r="H2997">
        <v>12000000</v>
      </c>
      <c r="I2997">
        <v>2004</v>
      </c>
      <c r="J2997">
        <v>7.5</v>
      </c>
      <c r="K2997" t="s">
        <v>1224</v>
      </c>
      <c r="L2997" t="s">
        <v>6856</v>
      </c>
      <c r="M2997" t="s">
        <v>4295</v>
      </c>
    </row>
    <row r="2998" spans="1:13" x14ac:dyDescent="0.3">
      <c r="A2998" t="s">
        <v>5018</v>
      </c>
      <c r="B2998">
        <v>91</v>
      </c>
      <c r="C2998">
        <v>1506998</v>
      </c>
      <c r="D2998" t="s">
        <v>1717</v>
      </c>
      <c r="E2998" t="s">
        <v>11316</v>
      </c>
      <c r="F2998" t="s">
        <v>13</v>
      </c>
      <c r="G2998" t="s">
        <v>14</v>
      </c>
      <c r="H2998">
        <v>12000000</v>
      </c>
      <c r="I2998">
        <v>2007</v>
      </c>
      <c r="J2998">
        <v>6.3</v>
      </c>
      <c r="K2998" t="s">
        <v>8356</v>
      </c>
      <c r="L2998" t="s">
        <v>1224</v>
      </c>
      <c r="M2998" t="s">
        <v>6856</v>
      </c>
    </row>
    <row r="2999" spans="1:13" x14ac:dyDescent="0.3">
      <c r="A2999" t="s">
        <v>5020</v>
      </c>
      <c r="B2999">
        <v>100</v>
      </c>
      <c r="C2999">
        <v>860002</v>
      </c>
      <c r="D2999" t="s">
        <v>1176</v>
      </c>
      <c r="E2999" t="s">
        <v>11317</v>
      </c>
      <c r="F2999" t="s">
        <v>13</v>
      </c>
      <c r="G2999" t="s">
        <v>14</v>
      </c>
      <c r="H2999">
        <v>12000000</v>
      </c>
      <c r="I2999">
        <v>2005</v>
      </c>
      <c r="J2999">
        <v>7.3</v>
      </c>
      <c r="K2999" t="s">
        <v>340</v>
      </c>
      <c r="L2999" t="s">
        <v>1224</v>
      </c>
      <c r="M2999" t="s">
        <v>6304</v>
      </c>
    </row>
    <row r="3000" spans="1:13" x14ac:dyDescent="0.3">
      <c r="A3000" t="s">
        <v>1795</v>
      </c>
      <c r="B3000">
        <v>111</v>
      </c>
      <c r="C3000">
        <v>548934</v>
      </c>
      <c r="D3000" t="s">
        <v>1371</v>
      </c>
      <c r="E3000" t="s">
        <v>11318</v>
      </c>
      <c r="F3000" t="s">
        <v>13</v>
      </c>
      <c r="G3000" t="s">
        <v>2805</v>
      </c>
      <c r="H3000">
        <v>12000000</v>
      </c>
      <c r="I3000">
        <v>2009</v>
      </c>
      <c r="J3000">
        <v>6.8</v>
      </c>
      <c r="K3000" t="s">
        <v>1224</v>
      </c>
      <c r="L3000" t="s">
        <v>8357</v>
      </c>
      <c r="M3000" t="s">
        <v>6856</v>
      </c>
    </row>
    <row r="3001" spans="1:13" x14ac:dyDescent="0.3">
      <c r="A3001" t="s">
        <v>5023</v>
      </c>
      <c r="B3001">
        <v>114</v>
      </c>
      <c r="C3001">
        <v>447750</v>
      </c>
      <c r="D3001" t="s">
        <v>773</v>
      </c>
      <c r="E3001" t="s">
        <v>11319</v>
      </c>
      <c r="F3001" t="s">
        <v>13</v>
      </c>
      <c r="G3001" t="s">
        <v>14</v>
      </c>
      <c r="H3001">
        <v>10000000</v>
      </c>
      <c r="I3001">
        <v>2000</v>
      </c>
      <c r="J3001">
        <v>7.2</v>
      </c>
      <c r="K3001" t="s">
        <v>8356</v>
      </c>
      <c r="L3001" t="s">
        <v>1224</v>
      </c>
      <c r="M3001" t="s">
        <v>3630</v>
      </c>
    </row>
    <row r="3002" spans="1:13" x14ac:dyDescent="0.3">
      <c r="A3002" t="s">
        <v>82</v>
      </c>
      <c r="B3002">
        <v>86</v>
      </c>
      <c r="C3002">
        <v>333976</v>
      </c>
      <c r="D3002" t="s">
        <v>359</v>
      </c>
      <c r="E3002" t="s">
        <v>11320</v>
      </c>
      <c r="F3002" t="s">
        <v>13</v>
      </c>
      <c r="G3002" t="s">
        <v>14</v>
      </c>
      <c r="H3002">
        <v>12000000</v>
      </c>
      <c r="I3002">
        <v>2002</v>
      </c>
      <c r="J3002">
        <v>6.4</v>
      </c>
      <c r="K3002" t="s">
        <v>600</v>
      </c>
      <c r="L3002" t="s">
        <v>8356</v>
      </c>
    </row>
    <row r="3003" spans="1:13" x14ac:dyDescent="0.3">
      <c r="A3003" t="s">
        <v>3546</v>
      </c>
      <c r="B3003">
        <v>107</v>
      </c>
      <c r="C3003">
        <v>141853</v>
      </c>
      <c r="D3003" t="s">
        <v>912</v>
      </c>
      <c r="E3003" t="s">
        <v>11321</v>
      </c>
      <c r="F3003" t="s">
        <v>13</v>
      </c>
      <c r="G3003" t="s">
        <v>133</v>
      </c>
      <c r="H3003">
        <v>12000000</v>
      </c>
      <c r="I3003">
        <v>1997</v>
      </c>
      <c r="J3003">
        <v>6</v>
      </c>
      <c r="K3003" t="s">
        <v>600</v>
      </c>
      <c r="L3003" t="s">
        <v>1224</v>
      </c>
    </row>
    <row r="3004" spans="1:13" x14ac:dyDescent="0.3">
      <c r="A3004" t="s">
        <v>4309</v>
      </c>
      <c r="B3004">
        <v>90</v>
      </c>
      <c r="C3004">
        <v>303439</v>
      </c>
      <c r="D3004" t="s">
        <v>701</v>
      </c>
      <c r="E3004" t="s">
        <v>11322</v>
      </c>
      <c r="F3004" t="s">
        <v>13</v>
      </c>
      <c r="G3004" t="s">
        <v>14</v>
      </c>
      <c r="H3004">
        <v>8000000</v>
      </c>
      <c r="I3004">
        <v>2007</v>
      </c>
      <c r="J3004">
        <v>6.4</v>
      </c>
      <c r="K3004" t="s">
        <v>1224</v>
      </c>
      <c r="L3004" t="s">
        <v>8357</v>
      </c>
      <c r="M3004" t="s">
        <v>3630</v>
      </c>
    </row>
    <row r="3005" spans="1:13" x14ac:dyDescent="0.3">
      <c r="A3005" t="s">
        <v>1309</v>
      </c>
      <c r="B3005">
        <v>103</v>
      </c>
      <c r="C3005">
        <v>793352</v>
      </c>
      <c r="D3005" t="s">
        <v>507</v>
      </c>
      <c r="E3005" t="s">
        <v>11323</v>
      </c>
      <c r="F3005" t="s">
        <v>13</v>
      </c>
      <c r="G3005" t="s">
        <v>14</v>
      </c>
      <c r="H3005" t="s">
        <v>8351</v>
      </c>
      <c r="I3005">
        <v>2012</v>
      </c>
      <c r="J3005">
        <v>5.0999999999999996</v>
      </c>
      <c r="K3005" t="s">
        <v>600</v>
      </c>
      <c r="L3005" t="s">
        <v>1224</v>
      </c>
      <c r="M3005" t="s">
        <v>6856</v>
      </c>
    </row>
    <row r="3006" spans="1:13" x14ac:dyDescent="0.3">
      <c r="A3006" t="s">
        <v>5029</v>
      </c>
      <c r="B3006">
        <v>120</v>
      </c>
      <c r="C3006">
        <v>214202</v>
      </c>
      <c r="D3006" t="s">
        <v>773</v>
      </c>
      <c r="E3006" t="s">
        <v>11324</v>
      </c>
      <c r="F3006" t="s">
        <v>13</v>
      </c>
      <c r="G3006" t="s">
        <v>275</v>
      </c>
      <c r="H3006">
        <v>12000000</v>
      </c>
      <c r="I3006">
        <v>2007</v>
      </c>
      <c r="J3006">
        <v>7.5</v>
      </c>
      <c r="K3006" t="s">
        <v>8356</v>
      </c>
      <c r="L3006" t="s">
        <v>1224</v>
      </c>
      <c r="M3006" t="s">
        <v>3630</v>
      </c>
    </row>
    <row r="3007" spans="1:13" x14ac:dyDescent="0.3">
      <c r="A3007" t="s">
        <v>5031</v>
      </c>
      <c r="B3007">
        <v>134</v>
      </c>
      <c r="C3007">
        <v>195888</v>
      </c>
      <c r="D3007" t="s">
        <v>1991</v>
      </c>
      <c r="E3007" t="s">
        <v>11325</v>
      </c>
      <c r="F3007" t="s">
        <v>5033</v>
      </c>
      <c r="G3007" t="s">
        <v>3826</v>
      </c>
      <c r="H3007">
        <v>2500000000</v>
      </c>
      <c r="I3007">
        <v>2005</v>
      </c>
      <c r="J3007">
        <v>7.1</v>
      </c>
      <c r="K3007" t="s">
        <v>1224</v>
      </c>
      <c r="L3007" t="s">
        <v>6856</v>
      </c>
      <c r="M3007" t="s">
        <v>8358</v>
      </c>
    </row>
    <row r="3008" spans="1:13" x14ac:dyDescent="0.3">
      <c r="A3008" t="s">
        <v>5034</v>
      </c>
      <c r="B3008">
        <v>110</v>
      </c>
      <c r="C3008">
        <v>175370</v>
      </c>
      <c r="D3008" t="s">
        <v>600</v>
      </c>
      <c r="E3008" t="s">
        <v>11326</v>
      </c>
      <c r="F3008" t="s">
        <v>13</v>
      </c>
      <c r="G3008" t="s">
        <v>14</v>
      </c>
      <c r="H3008">
        <v>12000000</v>
      </c>
      <c r="I3008">
        <v>1999</v>
      </c>
      <c r="J3008">
        <v>4.5999999999999996</v>
      </c>
      <c r="K3008" t="s">
        <v>600</v>
      </c>
    </row>
    <row r="3009" spans="1:16" x14ac:dyDescent="0.3">
      <c r="A3009" t="s">
        <v>707</v>
      </c>
      <c r="B3009">
        <v>95</v>
      </c>
      <c r="C3009">
        <v>190666</v>
      </c>
      <c r="D3009" t="s">
        <v>912</v>
      </c>
      <c r="E3009" t="s">
        <v>11327</v>
      </c>
      <c r="F3009" t="s">
        <v>710</v>
      </c>
      <c r="G3009" t="s">
        <v>319</v>
      </c>
      <c r="H3009" t="s">
        <v>8351</v>
      </c>
      <c r="I3009">
        <v>2009</v>
      </c>
      <c r="J3009">
        <v>5.7</v>
      </c>
      <c r="K3009" t="s">
        <v>600</v>
      </c>
      <c r="L3009" t="s">
        <v>1224</v>
      </c>
    </row>
    <row r="3010" spans="1:16" x14ac:dyDescent="0.3">
      <c r="A3010" t="s">
        <v>3005</v>
      </c>
      <c r="B3010">
        <v>95</v>
      </c>
      <c r="C3010" t="s">
        <v>8351</v>
      </c>
      <c r="D3010" t="s">
        <v>5037</v>
      </c>
      <c r="E3010" t="s">
        <v>11328</v>
      </c>
      <c r="F3010" t="s">
        <v>13</v>
      </c>
      <c r="G3010" t="s">
        <v>14</v>
      </c>
      <c r="H3010">
        <v>7500000</v>
      </c>
      <c r="I3010">
        <v>2002</v>
      </c>
      <c r="J3010">
        <v>6.8</v>
      </c>
      <c r="K3010" t="s">
        <v>8357</v>
      </c>
      <c r="L3010" t="s">
        <v>6856</v>
      </c>
      <c r="M3010" t="s">
        <v>4295</v>
      </c>
      <c r="N3010" t="s">
        <v>3630</v>
      </c>
    </row>
    <row r="3011" spans="1:16" x14ac:dyDescent="0.3">
      <c r="A3011" t="s">
        <v>5039</v>
      </c>
      <c r="B3011">
        <v>132</v>
      </c>
      <c r="C3011">
        <v>119922</v>
      </c>
      <c r="D3011" t="s">
        <v>717</v>
      </c>
      <c r="E3011" t="s">
        <v>11329</v>
      </c>
      <c r="F3011" t="s">
        <v>710</v>
      </c>
      <c r="G3011" t="s">
        <v>319</v>
      </c>
      <c r="H3011">
        <v>12000000</v>
      </c>
      <c r="I3011">
        <v>2009</v>
      </c>
      <c r="J3011">
        <v>7.7</v>
      </c>
      <c r="K3011" t="s">
        <v>1224</v>
      </c>
      <c r="L3011" t="s">
        <v>7881</v>
      </c>
      <c r="M3011" t="s">
        <v>8358</v>
      </c>
    </row>
    <row r="3012" spans="1:16" x14ac:dyDescent="0.3">
      <c r="A3012" t="s">
        <v>421</v>
      </c>
      <c r="B3012">
        <v>94</v>
      </c>
      <c r="C3012">
        <v>177343675</v>
      </c>
      <c r="D3012" t="s">
        <v>422</v>
      </c>
      <c r="E3012" t="s">
        <v>8569</v>
      </c>
      <c r="F3012" t="s">
        <v>13</v>
      </c>
      <c r="G3012" t="s">
        <v>14</v>
      </c>
      <c r="H3012">
        <v>135000000</v>
      </c>
      <c r="I3012">
        <v>2015</v>
      </c>
      <c r="J3012">
        <v>6.7</v>
      </c>
      <c r="K3012" t="s">
        <v>340</v>
      </c>
      <c r="L3012" t="s">
        <v>4022</v>
      </c>
      <c r="M3012" t="s">
        <v>600</v>
      </c>
      <c r="N3012" t="s">
        <v>6304</v>
      </c>
      <c r="O3012" t="s">
        <v>455</v>
      </c>
      <c r="P3012" t="s">
        <v>4295</v>
      </c>
    </row>
    <row r="3013" spans="1:16" x14ac:dyDescent="0.3">
      <c r="A3013" t="s">
        <v>5041</v>
      </c>
      <c r="B3013">
        <v>89</v>
      </c>
      <c r="C3013" t="s">
        <v>8351</v>
      </c>
      <c r="D3013" t="s">
        <v>288</v>
      </c>
      <c r="E3013" t="s">
        <v>11330</v>
      </c>
      <c r="F3013" t="s">
        <v>710</v>
      </c>
      <c r="G3013" t="s">
        <v>319</v>
      </c>
      <c r="H3013" t="s">
        <v>8351</v>
      </c>
      <c r="I3013">
        <v>2011</v>
      </c>
      <c r="J3013">
        <v>3.2</v>
      </c>
      <c r="K3013" t="s">
        <v>476</v>
      </c>
      <c r="L3013" t="s">
        <v>340</v>
      </c>
      <c r="M3013" t="s">
        <v>4022</v>
      </c>
      <c r="N3013" t="s">
        <v>600</v>
      </c>
      <c r="O3013" t="s">
        <v>6304</v>
      </c>
    </row>
    <row r="3014" spans="1:16" x14ac:dyDescent="0.3">
      <c r="A3014" t="s">
        <v>5043</v>
      </c>
      <c r="B3014">
        <v>138</v>
      </c>
      <c r="C3014" t="s">
        <v>8351</v>
      </c>
      <c r="D3014" t="s">
        <v>205</v>
      </c>
      <c r="E3014" t="s">
        <v>11331</v>
      </c>
      <c r="F3014" t="s">
        <v>241</v>
      </c>
      <c r="G3014" t="s">
        <v>242</v>
      </c>
      <c r="H3014">
        <v>12000000</v>
      </c>
      <c r="I3014">
        <v>2010</v>
      </c>
      <c r="J3014">
        <v>6.1</v>
      </c>
      <c r="K3014" t="s">
        <v>476</v>
      </c>
      <c r="L3014" t="s">
        <v>340</v>
      </c>
      <c r="M3014" t="s">
        <v>1224</v>
      </c>
      <c r="N3014" t="s">
        <v>4295</v>
      </c>
    </row>
    <row r="3015" spans="1:16" x14ac:dyDescent="0.3">
      <c r="A3015" t="s">
        <v>754</v>
      </c>
      <c r="B3015">
        <v>113</v>
      </c>
      <c r="C3015">
        <v>17149</v>
      </c>
      <c r="D3015" t="s">
        <v>526</v>
      </c>
      <c r="E3015" t="s">
        <v>11332</v>
      </c>
      <c r="F3015" t="s">
        <v>13</v>
      </c>
      <c r="G3015" t="s">
        <v>5046</v>
      </c>
      <c r="H3015">
        <v>20000000</v>
      </c>
      <c r="I3015">
        <v>2011</v>
      </c>
      <c r="J3015">
        <v>5.6</v>
      </c>
      <c r="K3015" t="s">
        <v>476</v>
      </c>
      <c r="L3015" t="s">
        <v>1224</v>
      </c>
      <c r="M3015" t="s">
        <v>8358</v>
      </c>
    </row>
    <row r="3016" spans="1:16" x14ac:dyDescent="0.3">
      <c r="A3016" t="s">
        <v>5047</v>
      </c>
      <c r="B3016">
        <v>99</v>
      </c>
      <c r="C3016" t="s">
        <v>8351</v>
      </c>
      <c r="D3016" t="s">
        <v>5048</v>
      </c>
      <c r="E3016" t="s">
        <v>11333</v>
      </c>
      <c r="F3016" t="s">
        <v>13</v>
      </c>
      <c r="G3016" t="s">
        <v>21</v>
      </c>
      <c r="H3016">
        <v>12000000</v>
      </c>
      <c r="I3016">
        <v>2009</v>
      </c>
      <c r="J3016">
        <v>6.9</v>
      </c>
      <c r="K3016" t="s">
        <v>455</v>
      </c>
      <c r="L3016" t="s">
        <v>8357</v>
      </c>
      <c r="M3016" t="s">
        <v>3630</v>
      </c>
    </row>
    <row r="3017" spans="1:16" x14ac:dyDescent="0.3">
      <c r="A3017" t="s">
        <v>5050</v>
      </c>
      <c r="B3017">
        <v>111</v>
      </c>
      <c r="C3017">
        <v>14616</v>
      </c>
      <c r="D3017" t="s">
        <v>1224</v>
      </c>
      <c r="E3017" t="s">
        <v>11334</v>
      </c>
      <c r="F3017" t="s">
        <v>13</v>
      </c>
      <c r="G3017" t="s">
        <v>14</v>
      </c>
      <c r="H3017">
        <v>12000000</v>
      </c>
      <c r="I3017">
        <v>2015</v>
      </c>
      <c r="J3017">
        <v>7.5</v>
      </c>
      <c r="K3017" t="s">
        <v>1224</v>
      </c>
    </row>
    <row r="3018" spans="1:16" x14ac:dyDescent="0.3">
      <c r="A3018" t="s">
        <v>1209</v>
      </c>
      <c r="B3018">
        <v>99</v>
      </c>
      <c r="C3018">
        <v>91443253</v>
      </c>
      <c r="D3018" t="s">
        <v>555</v>
      </c>
      <c r="E3018" t="s">
        <v>11335</v>
      </c>
      <c r="F3018" t="s">
        <v>13</v>
      </c>
      <c r="G3018" t="s">
        <v>14</v>
      </c>
      <c r="H3018">
        <v>12000000</v>
      </c>
      <c r="I3018">
        <v>2014</v>
      </c>
      <c r="J3018">
        <v>5.8</v>
      </c>
      <c r="K3018" t="s">
        <v>4657</v>
      </c>
      <c r="L3018" t="s">
        <v>1224</v>
      </c>
    </row>
    <row r="3019" spans="1:16" x14ac:dyDescent="0.3">
      <c r="A3019" t="s">
        <v>464</v>
      </c>
      <c r="B3019">
        <v>104</v>
      </c>
      <c r="C3019">
        <v>30093107</v>
      </c>
      <c r="D3019" t="s">
        <v>359</v>
      </c>
      <c r="E3019" t="s">
        <v>11336</v>
      </c>
      <c r="F3019" t="s">
        <v>13</v>
      </c>
      <c r="G3019" t="s">
        <v>21</v>
      </c>
      <c r="H3019">
        <v>6000000</v>
      </c>
      <c r="I3019">
        <v>2000</v>
      </c>
      <c r="J3019">
        <v>8.3000000000000007</v>
      </c>
      <c r="K3019" t="s">
        <v>600</v>
      </c>
      <c r="L3019" t="s">
        <v>8356</v>
      </c>
    </row>
    <row r="3020" spans="1:16" x14ac:dyDescent="0.3">
      <c r="A3020" t="s">
        <v>5054</v>
      </c>
      <c r="B3020">
        <v>89</v>
      </c>
      <c r="C3020" t="s">
        <v>8351</v>
      </c>
      <c r="D3020" t="s">
        <v>5055</v>
      </c>
      <c r="E3020" t="s">
        <v>11337</v>
      </c>
      <c r="F3020" t="s">
        <v>13</v>
      </c>
      <c r="G3020" t="s">
        <v>14</v>
      </c>
      <c r="H3020">
        <v>12000000</v>
      </c>
      <c r="I3020">
        <v>2015</v>
      </c>
      <c r="J3020">
        <v>2.8</v>
      </c>
      <c r="K3020" t="s">
        <v>6304</v>
      </c>
      <c r="L3020" t="s">
        <v>6060</v>
      </c>
    </row>
    <row r="3021" spans="1:16" x14ac:dyDescent="0.3">
      <c r="A3021" t="s">
        <v>4587</v>
      </c>
      <c r="B3021">
        <v>103</v>
      </c>
      <c r="C3021">
        <v>57469179</v>
      </c>
      <c r="D3021" t="s">
        <v>2608</v>
      </c>
      <c r="E3021" t="s">
        <v>11338</v>
      </c>
      <c r="F3021" t="s">
        <v>13</v>
      </c>
      <c r="G3021" t="s">
        <v>14</v>
      </c>
      <c r="H3021">
        <v>11500000</v>
      </c>
      <c r="I3021">
        <v>1989</v>
      </c>
      <c r="J3021">
        <v>6.6</v>
      </c>
      <c r="K3021" t="s">
        <v>455</v>
      </c>
      <c r="L3021" t="s">
        <v>2271</v>
      </c>
    </row>
    <row r="3022" spans="1:16" x14ac:dyDescent="0.3">
      <c r="A3022" t="s">
        <v>5058</v>
      </c>
      <c r="B3022">
        <v>134</v>
      </c>
      <c r="C3022">
        <v>48856</v>
      </c>
      <c r="D3022" t="s">
        <v>1224</v>
      </c>
      <c r="E3022" t="s">
        <v>11339</v>
      </c>
      <c r="F3022" t="s">
        <v>241</v>
      </c>
      <c r="G3022" t="s">
        <v>242</v>
      </c>
      <c r="H3022">
        <v>11900000</v>
      </c>
      <c r="I3022">
        <v>1993</v>
      </c>
      <c r="J3022">
        <v>7.5</v>
      </c>
      <c r="K3022" t="s">
        <v>1224</v>
      </c>
    </row>
    <row r="3023" spans="1:16" x14ac:dyDescent="0.3">
      <c r="A3023" t="s">
        <v>5060</v>
      </c>
      <c r="B3023">
        <v>100</v>
      </c>
      <c r="C3023" t="s">
        <v>8351</v>
      </c>
      <c r="D3023" t="s">
        <v>1453</v>
      </c>
      <c r="E3023" t="s">
        <v>11340</v>
      </c>
      <c r="F3023" t="s">
        <v>13</v>
      </c>
      <c r="G3023" t="s">
        <v>21</v>
      </c>
      <c r="H3023">
        <v>11500000</v>
      </c>
      <c r="I3023">
        <v>2009</v>
      </c>
      <c r="J3023">
        <v>6</v>
      </c>
      <c r="K3023" t="s">
        <v>1224</v>
      </c>
      <c r="L3023" t="s">
        <v>3630</v>
      </c>
    </row>
    <row r="3024" spans="1:16" x14ac:dyDescent="0.3">
      <c r="A3024" t="s">
        <v>5062</v>
      </c>
      <c r="B3024">
        <v>130</v>
      </c>
      <c r="C3024" t="s">
        <v>8351</v>
      </c>
      <c r="D3024" t="s">
        <v>1224</v>
      </c>
      <c r="E3024" t="s">
        <v>11341</v>
      </c>
      <c r="F3024" t="s">
        <v>4084</v>
      </c>
      <c r="G3024" t="s">
        <v>319</v>
      </c>
      <c r="H3024">
        <v>12000000</v>
      </c>
      <c r="I3024">
        <v>2015</v>
      </c>
      <c r="J3024">
        <v>6.2</v>
      </c>
      <c r="K3024" t="s">
        <v>1224</v>
      </c>
    </row>
    <row r="3025" spans="1:16" x14ac:dyDescent="0.3">
      <c r="A3025" t="s">
        <v>1023</v>
      </c>
      <c r="B3025">
        <v>106</v>
      </c>
      <c r="C3025">
        <v>148170000</v>
      </c>
      <c r="D3025" t="s">
        <v>315</v>
      </c>
      <c r="E3025" t="s">
        <v>11342</v>
      </c>
      <c r="F3025" t="s">
        <v>13</v>
      </c>
      <c r="G3025" t="s">
        <v>14</v>
      </c>
      <c r="H3025">
        <v>11000000</v>
      </c>
      <c r="I3025">
        <v>1984</v>
      </c>
      <c r="J3025">
        <v>7.2</v>
      </c>
      <c r="K3025" t="s">
        <v>600</v>
      </c>
      <c r="L3025" t="s">
        <v>455</v>
      </c>
      <c r="M3025" t="s">
        <v>2271</v>
      </c>
    </row>
    <row r="3026" spans="1:16" x14ac:dyDescent="0.3">
      <c r="A3026" t="s">
        <v>514</v>
      </c>
      <c r="B3026">
        <v>125</v>
      </c>
      <c r="C3026">
        <v>460935665</v>
      </c>
      <c r="D3026" t="s">
        <v>11</v>
      </c>
      <c r="E3026" t="s">
        <v>11343</v>
      </c>
      <c r="F3026" t="s">
        <v>13</v>
      </c>
      <c r="G3026" t="s">
        <v>14</v>
      </c>
      <c r="H3026">
        <v>11000000</v>
      </c>
      <c r="I3026">
        <v>1977</v>
      </c>
      <c r="J3026">
        <v>8.6999999999999993</v>
      </c>
      <c r="K3026" t="s">
        <v>476</v>
      </c>
      <c r="L3026" t="s">
        <v>340</v>
      </c>
      <c r="M3026" t="s">
        <v>455</v>
      </c>
      <c r="N3026" t="s">
        <v>4295</v>
      </c>
    </row>
    <row r="3027" spans="1:16" x14ac:dyDescent="0.3">
      <c r="A3027" t="s">
        <v>5066</v>
      </c>
      <c r="B3027">
        <v>109</v>
      </c>
      <c r="C3027">
        <v>35537564</v>
      </c>
      <c r="D3027" t="s">
        <v>600</v>
      </c>
      <c r="E3027" t="s">
        <v>11344</v>
      </c>
      <c r="F3027" t="s">
        <v>13</v>
      </c>
      <c r="G3027" t="s">
        <v>14</v>
      </c>
      <c r="H3027">
        <v>11500000</v>
      </c>
      <c r="I3027">
        <v>2016</v>
      </c>
      <c r="J3027">
        <v>6</v>
      </c>
      <c r="K3027" t="s">
        <v>600</v>
      </c>
    </row>
    <row r="3028" spans="1:16" x14ac:dyDescent="0.3">
      <c r="A3028" t="s">
        <v>3179</v>
      </c>
      <c r="B3028">
        <v>200</v>
      </c>
      <c r="C3028">
        <v>111722000</v>
      </c>
      <c r="D3028" t="s">
        <v>1991</v>
      </c>
      <c r="E3028" t="s">
        <v>11345</v>
      </c>
      <c r="F3028" t="s">
        <v>13</v>
      </c>
      <c r="G3028" t="s">
        <v>14</v>
      </c>
      <c r="H3028">
        <v>11000000</v>
      </c>
      <c r="I3028">
        <v>1965</v>
      </c>
      <c r="J3028">
        <v>8</v>
      </c>
      <c r="K3028" t="s">
        <v>1224</v>
      </c>
      <c r="L3028" t="s">
        <v>6856</v>
      </c>
      <c r="M3028" t="s">
        <v>8358</v>
      </c>
    </row>
    <row r="3029" spans="1:16" x14ac:dyDescent="0.3">
      <c r="A3029" t="s">
        <v>2339</v>
      </c>
      <c r="B3029">
        <v>114</v>
      </c>
      <c r="C3029">
        <v>10230</v>
      </c>
      <c r="D3029" t="s">
        <v>5069</v>
      </c>
      <c r="E3029" t="s">
        <v>11346</v>
      </c>
      <c r="F3029" t="s">
        <v>5071</v>
      </c>
      <c r="G3029" t="s">
        <v>21</v>
      </c>
      <c r="H3029" t="s">
        <v>8351</v>
      </c>
      <c r="I3029">
        <v>2014</v>
      </c>
      <c r="J3029">
        <v>7.2</v>
      </c>
      <c r="K3029" t="s">
        <v>340</v>
      </c>
      <c r="L3029" t="s">
        <v>8356</v>
      </c>
      <c r="M3029" t="s">
        <v>1224</v>
      </c>
      <c r="N3029" t="s">
        <v>8357</v>
      </c>
      <c r="O3029" t="s">
        <v>3630</v>
      </c>
    </row>
    <row r="3030" spans="1:16" x14ac:dyDescent="0.3">
      <c r="A3030" t="s">
        <v>1450</v>
      </c>
      <c r="B3030">
        <v>112</v>
      </c>
      <c r="C3030">
        <v>90556401</v>
      </c>
      <c r="D3030" t="s">
        <v>1084</v>
      </c>
      <c r="E3030" t="s">
        <v>11347</v>
      </c>
      <c r="F3030" t="s">
        <v>13</v>
      </c>
      <c r="G3030" t="s">
        <v>14</v>
      </c>
      <c r="H3030">
        <v>11000000</v>
      </c>
      <c r="I3030">
        <v>2008</v>
      </c>
      <c r="J3030">
        <v>4.5</v>
      </c>
      <c r="K3030" t="s">
        <v>600</v>
      </c>
      <c r="L3030" t="s">
        <v>1224</v>
      </c>
      <c r="M3030" t="s">
        <v>6304</v>
      </c>
      <c r="N3030" t="s">
        <v>4189</v>
      </c>
      <c r="O3030" t="s">
        <v>6060</v>
      </c>
      <c r="P3030" t="s">
        <v>6856</v>
      </c>
    </row>
    <row r="3031" spans="1:16" x14ac:dyDescent="0.3">
      <c r="A3031" t="s">
        <v>1484</v>
      </c>
      <c r="B3031">
        <v>116</v>
      </c>
      <c r="C3031">
        <v>93571803</v>
      </c>
      <c r="D3031" t="s">
        <v>587</v>
      </c>
      <c r="E3031" t="s">
        <v>11348</v>
      </c>
      <c r="F3031" t="s">
        <v>13</v>
      </c>
      <c r="G3031" t="s">
        <v>14</v>
      </c>
      <c r="H3031">
        <v>25000000</v>
      </c>
      <c r="I3031">
        <v>2010</v>
      </c>
      <c r="J3031">
        <v>7.9</v>
      </c>
      <c r="K3031" t="s">
        <v>4657</v>
      </c>
      <c r="L3031" t="s">
        <v>1224</v>
      </c>
      <c r="M3031" t="s">
        <v>8359</v>
      </c>
    </row>
    <row r="3032" spans="1:16" x14ac:dyDescent="0.3">
      <c r="A3032" t="s">
        <v>3720</v>
      </c>
      <c r="B3032">
        <v>92</v>
      </c>
      <c r="C3032">
        <v>72755517</v>
      </c>
      <c r="D3032" t="s">
        <v>3721</v>
      </c>
      <c r="E3032" t="s">
        <v>11349</v>
      </c>
      <c r="F3032" t="s">
        <v>13</v>
      </c>
      <c r="G3032" t="s">
        <v>14</v>
      </c>
      <c r="H3032" t="s">
        <v>8351</v>
      </c>
      <c r="I3032">
        <v>2006</v>
      </c>
      <c r="J3032">
        <v>7.1</v>
      </c>
      <c r="K3032" t="s">
        <v>476</v>
      </c>
      <c r="L3032" t="s">
        <v>600</v>
      </c>
      <c r="M3032" t="s">
        <v>27</v>
      </c>
    </row>
    <row r="3033" spans="1:16" x14ac:dyDescent="0.3">
      <c r="A3033" t="s">
        <v>2460</v>
      </c>
      <c r="B3033">
        <v>120</v>
      </c>
      <c r="C3033">
        <v>52929168</v>
      </c>
      <c r="D3033" t="s">
        <v>359</v>
      </c>
      <c r="E3033" t="s">
        <v>11350</v>
      </c>
      <c r="F3033" t="s">
        <v>13</v>
      </c>
      <c r="G3033" t="s">
        <v>14</v>
      </c>
      <c r="H3033">
        <v>11000000</v>
      </c>
      <c r="I3033">
        <v>1992</v>
      </c>
      <c r="J3033">
        <v>7.5</v>
      </c>
      <c r="K3033" t="s">
        <v>600</v>
      </c>
      <c r="L3033" t="s">
        <v>8356</v>
      </c>
    </row>
    <row r="3034" spans="1:16" x14ac:dyDescent="0.3">
      <c r="A3034" t="s">
        <v>5076</v>
      </c>
      <c r="B3034">
        <v>107</v>
      </c>
      <c r="C3034">
        <v>50461335</v>
      </c>
      <c r="D3034" t="s">
        <v>5077</v>
      </c>
      <c r="E3034" t="s">
        <v>11351</v>
      </c>
      <c r="F3034" t="s">
        <v>13</v>
      </c>
      <c r="G3034" t="s">
        <v>14</v>
      </c>
      <c r="H3034">
        <v>11000000</v>
      </c>
      <c r="I3034">
        <v>2014</v>
      </c>
      <c r="J3034">
        <v>6.8</v>
      </c>
      <c r="K3034" t="s">
        <v>1224</v>
      </c>
      <c r="L3034" t="s">
        <v>455</v>
      </c>
      <c r="M3034" t="s">
        <v>4189</v>
      </c>
      <c r="N3034" t="s">
        <v>6856</v>
      </c>
    </row>
    <row r="3035" spans="1:16" x14ac:dyDescent="0.3">
      <c r="A3035" t="s">
        <v>3648</v>
      </c>
      <c r="B3035">
        <v>92</v>
      </c>
      <c r="C3035" t="s">
        <v>8351</v>
      </c>
      <c r="D3035" t="s">
        <v>632</v>
      </c>
      <c r="E3035" t="s">
        <v>11352</v>
      </c>
      <c r="F3035" t="s">
        <v>13</v>
      </c>
      <c r="G3035" t="s">
        <v>100</v>
      </c>
      <c r="H3035">
        <v>12000000</v>
      </c>
      <c r="I3035">
        <v>2014</v>
      </c>
      <c r="J3035">
        <v>4.3</v>
      </c>
      <c r="K3035" t="s">
        <v>476</v>
      </c>
      <c r="L3035" t="s">
        <v>600</v>
      </c>
      <c r="M3035" t="s">
        <v>8356</v>
      </c>
    </row>
    <row r="3036" spans="1:16" x14ac:dyDescent="0.3">
      <c r="A3036" t="s">
        <v>5080</v>
      </c>
      <c r="B3036">
        <v>107</v>
      </c>
      <c r="C3036">
        <v>49797148</v>
      </c>
      <c r="D3036" t="s">
        <v>1401</v>
      </c>
      <c r="E3036" t="s">
        <v>11353</v>
      </c>
      <c r="F3036" t="s">
        <v>13</v>
      </c>
      <c r="G3036" t="s">
        <v>14</v>
      </c>
      <c r="H3036">
        <v>11000000</v>
      </c>
      <c r="I3036">
        <v>1989</v>
      </c>
      <c r="J3036">
        <v>7.2</v>
      </c>
      <c r="K3036" t="s">
        <v>600</v>
      </c>
      <c r="L3036" t="s">
        <v>8359</v>
      </c>
    </row>
    <row r="3037" spans="1:16" x14ac:dyDescent="0.3">
      <c r="A3037" t="s">
        <v>2129</v>
      </c>
      <c r="B3037">
        <v>100</v>
      </c>
      <c r="C3037" t="s">
        <v>8351</v>
      </c>
      <c r="D3037" t="s">
        <v>600</v>
      </c>
      <c r="E3037" t="s">
        <v>11354</v>
      </c>
      <c r="F3037" t="s">
        <v>13</v>
      </c>
      <c r="G3037" t="s">
        <v>21</v>
      </c>
      <c r="H3037">
        <v>13500000</v>
      </c>
      <c r="I3037">
        <v>2007</v>
      </c>
      <c r="J3037">
        <v>5.8</v>
      </c>
      <c r="K3037" t="s">
        <v>600</v>
      </c>
    </row>
    <row r="3038" spans="1:16" x14ac:dyDescent="0.3">
      <c r="A3038" t="s">
        <v>475</v>
      </c>
      <c r="B3038">
        <v>81</v>
      </c>
      <c r="C3038">
        <v>46563158</v>
      </c>
      <c r="D3038" t="s">
        <v>550</v>
      </c>
      <c r="E3038" t="s">
        <v>11355</v>
      </c>
      <c r="F3038" t="s">
        <v>13</v>
      </c>
      <c r="G3038" t="s">
        <v>14</v>
      </c>
      <c r="H3038">
        <v>13000000</v>
      </c>
      <c r="I3038">
        <v>2002</v>
      </c>
      <c r="J3038">
        <v>7.1</v>
      </c>
      <c r="K3038" t="s">
        <v>8356</v>
      </c>
      <c r="L3038" t="s">
        <v>3630</v>
      </c>
    </row>
    <row r="3039" spans="1:16" x14ac:dyDescent="0.3">
      <c r="A3039" t="s">
        <v>941</v>
      </c>
      <c r="B3039">
        <v>101</v>
      </c>
      <c r="C3039">
        <v>41227069</v>
      </c>
      <c r="D3039" t="s">
        <v>80</v>
      </c>
      <c r="E3039" t="s">
        <v>11356</v>
      </c>
      <c r="F3039" t="s">
        <v>13</v>
      </c>
      <c r="G3039" t="s">
        <v>14</v>
      </c>
      <c r="H3039">
        <v>11000000</v>
      </c>
      <c r="I3039">
        <v>2002</v>
      </c>
      <c r="J3039">
        <v>7.4</v>
      </c>
      <c r="K3039" t="s">
        <v>1224</v>
      </c>
      <c r="L3039" t="s">
        <v>6856</v>
      </c>
    </row>
    <row r="3040" spans="1:16" x14ac:dyDescent="0.3">
      <c r="A3040" t="s">
        <v>2817</v>
      </c>
      <c r="B3040">
        <v>122</v>
      </c>
      <c r="C3040">
        <v>39025000</v>
      </c>
      <c r="D3040" t="s">
        <v>705</v>
      </c>
      <c r="E3040" t="s">
        <v>11357</v>
      </c>
      <c r="F3040" t="s">
        <v>13</v>
      </c>
      <c r="G3040" t="s">
        <v>21</v>
      </c>
      <c r="H3040">
        <v>11000000</v>
      </c>
      <c r="I3040">
        <v>1995</v>
      </c>
      <c r="J3040">
        <v>7.6</v>
      </c>
      <c r="K3040" t="s">
        <v>8356</v>
      </c>
      <c r="L3040" t="s">
        <v>1224</v>
      </c>
    </row>
    <row r="3041" spans="1:14" x14ac:dyDescent="0.3">
      <c r="A3041" t="s">
        <v>2157</v>
      </c>
      <c r="B3041">
        <v>97</v>
      </c>
      <c r="C3041">
        <v>38201895</v>
      </c>
      <c r="D3041" t="s">
        <v>80</v>
      </c>
      <c r="E3041" t="s">
        <v>11358</v>
      </c>
      <c r="F3041" t="s">
        <v>13</v>
      </c>
      <c r="G3041" t="s">
        <v>14</v>
      </c>
      <c r="H3041">
        <v>10500000</v>
      </c>
      <c r="I3041">
        <v>1999</v>
      </c>
      <c r="J3041">
        <v>6.9</v>
      </c>
      <c r="K3041" t="s">
        <v>1224</v>
      </c>
      <c r="L3041" t="s">
        <v>6856</v>
      </c>
    </row>
    <row r="3042" spans="1:14" x14ac:dyDescent="0.3">
      <c r="A3042" t="s">
        <v>4242</v>
      </c>
      <c r="B3042">
        <v>92</v>
      </c>
      <c r="C3042">
        <v>27669413</v>
      </c>
      <c r="D3042" t="s">
        <v>1816</v>
      </c>
      <c r="E3042" t="s">
        <v>11359</v>
      </c>
      <c r="F3042" t="s">
        <v>13</v>
      </c>
      <c r="G3042" t="s">
        <v>100</v>
      </c>
      <c r="H3042">
        <v>11000000</v>
      </c>
      <c r="I3042">
        <v>2009</v>
      </c>
      <c r="J3042">
        <v>6</v>
      </c>
      <c r="K3042" t="s">
        <v>2271</v>
      </c>
      <c r="L3042" t="s">
        <v>8357</v>
      </c>
    </row>
    <row r="3043" spans="1:14" x14ac:dyDescent="0.3">
      <c r="A3043" t="s">
        <v>3604</v>
      </c>
      <c r="B3043">
        <v>92</v>
      </c>
      <c r="C3043" t="s">
        <v>8351</v>
      </c>
      <c r="D3043" t="s">
        <v>600</v>
      </c>
      <c r="E3043" t="s">
        <v>11360</v>
      </c>
      <c r="F3043" t="s">
        <v>13</v>
      </c>
      <c r="G3043" t="s">
        <v>14</v>
      </c>
      <c r="H3043">
        <v>11000000</v>
      </c>
      <c r="I3043">
        <v>1981</v>
      </c>
      <c r="J3043">
        <v>6.9</v>
      </c>
      <c r="K3043" t="s">
        <v>600</v>
      </c>
    </row>
    <row r="3044" spans="1:14" x14ac:dyDescent="0.3">
      <c r="A3044" t="s">
        <v>4489</v>
      </c>
      <c r="B3044">
        <v>110</v>
      </c>
      <c r="C3044">
        <v>37766350</v>
      </c>
      <c r="D3044" t="s">
        <v>1224</v>
      </c>
      <c r="E3044" t="s">
        <v>11361</v>
      </c>
      <c r="F3044" t="s">
        <v>13</v>
      </c>
      <c r="G3044" t="s">
        <v>14</v>
      </c>
      <c r="H3044">
        <v>11000000</v>
      </c>
      <c r="I3044">
        <v>2008</v>
      </c>
      <c r="J3044">
        <v>7.3</v>
      </c>
      <c r="K3044" t="s">
        <v>1224</v>
      </c>
    </row>
    <row r="3045" spans="1:14" x14ac:dyDescent="0.3">
      <c r="A3045" t="s">
        <v>5090</v>
      </c>
      <c r="B3045">
        <v>86</v>
      </c>
      <c r="C3045">
        <v>23978402</v>
      </c>
      <c r="D3045" t="s">
        <v>359</v>
      </c>
      <c r="E3045" t="s">
        <v>11362</v>
      </c>
      <c r="F3045" t="s">
        <v>13</v>
      </c>
      <c r="G3045" t="s">
        <v>14</v>
      </c>
      <c r="H3045">
        <v>11000000</v>
      </c>
      <c r="I3045">
        <v>2001</v>
      </c>
      <c r="J3045">
        <v>4.5999999999999996</v>
      </c>
      <c r="K3045" t="s">
        <v>600</v>
      </c>
      <c r="L3045" t="s">
        <v>8356</v>
      </c>
    </row>
    <row r="3046" spans="1:14" x14ac:dyDescent="0.3">
      <c r="A3046" t="s">
        <v>816</v>
      </c>
      <c r="B3046">
        <v>91</v>
      </c>
      <c r="C3046">
        <v>21370057</v>
      </c>
      <c r="D3046" t="s">
        <v>773</v>
      </c>
      <c r="E3046" t="s">
        <v>11363</v>
      </c>
      <c r="F3046" t="s">
        <v>13</v>
      </c>
      <c r="G3046" t="s">
        <v>14</v>
      </c>
      <c r="H3046">
        <v>12000000</v>
      </c>
      <c r="I3046">
        <v>1992</v>
      </c>
      <c r="J3046">
        <v>6</v>
      </c>
      <c r="K3046" t="s">
        <v>8356</v>
      </c>
      <c r="L3046" t="s">
        <v>1224</v>
      </c>
      <c r="M3046" t="s">
        <v>3630</v>
      </c>
    </row>
    <row r="3047" spans="1:14" x14ac:dyDescent="0.3">
      <c r="A3047" t="s">
        <v>2472</v>
      </c>
      <c r="B3047">
        <v>145</v>
      </c>
      <c r="C3047" t="s">
        <v>8351</v>
      </c>
      <c r="D3047" t="s">
        <v>1224</v>
      </c>
      <c r="E3047" t="s">
        <v>11364</v>
      </c>
      <c r="F3047" t="s">
        <v>13</v>
      </c>
      <c r="G3047" t="s">
        <v>14</v>
      </c>
      <c r="H3047">
        <v>11000000</v>
      </c>
      <c r="I3047">
        <v>1978</v>
      </c>
      <c r="J3047">
        <v>6.4</v>
      </c>
      <c r="K3047" t="s">
        <v>1224</v>
      </c>
    </row>
    <row r="3048" spans="1:14" x14ac:dyDescent="0.3">
      <c r="A3048" t="s">
        <v>2607</v>
      </c>
      <c r="B3048">
        <v>100</v>
      </c>
      <c r="C3048">
        <v>4884663</v>
      </c>
      <c r="D3048" t="s">
        <v>3571</v>
      </c>
      <c r="E3048" t="s">
        <v>11365</v>
      </c>
      <c r="F3048" t="s">
        <v>13</v>
      </c>
      <c r="G3048" t="s">
        <v>14</v>
      </c>
      <c r="H3048">
        <v>12000000</v>
      </c>
      <c r="I3048">
        <v>1986</v>
      </c>
      <c r="J3048">
        <v>5.5</v>
      </c>
      <c r="K3048" t="s">
        <v>2271</v>
      </c>
      <c r="L3048" t="s">
        <v>4295</v>
      </c>
    </row>
    <row r="3049" spans="1:14" x14ac:dyDescent="0.3">
      <c r="A3049" t="s">
        <v>5095</v>
      </c>
      <c r="B3049">
        <v>111</v>
      </c>
      <c r="C3049">
        <v>38317535</v>
      </c>
      <c r="D3049" t="s">
        <v>80</v>
      </c>
      <c r="E3049" t="s">
        <v>11366</v>
      </c>
      <c r="F3049" t="s">
        <v>13</v>
      </c>
      <c r="G3049" t="s">
        <v>21</v>
      </c>
      <c r="H3049">
        <v>11000000</v>
      </c>
      <c r="I3049">
        <v>2015</v>
      </c>
      <c r="J3049">
        <v>7.5</v>
      </c>
      <c r="K3049" t="s">
        <v>1224</v>
      </c>
      <c r="L3049" t="s">
        <v>6856</v>
      </c>
    </row>
    <row r="3050" spans="1:14" x14ac:dyDescent="0.3">
      <c r="A3050" t="s">
        <v>1336</v>
      </c>
      <c r="B3050">
        <v>184</v>
      </c>
      <c r="C3050" t="s">
        <v>8351</v>
      </c>
      <c r="D3050" t="s">
        <v>5097</v>
      </c>
      <c r="E3050" t="s">
        <v>11367</v>
      </c>
      <c r="F3050" t="s">
        <v>13</v>
      </c>
      <c r="G3050" t="s">
        <v>21</v>
      </c>
      <c r="H3050">
        <v>11000000</v>
      </c>
      <c r="I3050">
        <v>1975</v>
      </c>
      <c r="J3050">
        <v>8.1</v>
      </c>
      <c r="K3050" t="s">
        <v>340</v>
      </c>
      <c r="L3050" t="s">
        <v>1224</v>
      </c>
      <c r="M3050" t="s">
        <v>7881</v>
      </c>
      <c r="N3050" t="s">
        <v>8358</v>
      </c>
    </row>
    <row r="3051" spans="1:14" x14ac:dyDescent="0.3">
      <c r="A3051" t="s">
        <v>5099</v>
      </c>
      <c r="B3051">
        <v>89</v>
      </c>
      <c r="C3051">
        <v>13903262</v>
      </c>
      <c r="D3051" t="s">
        <v>1401</v>
      </c>
      <c r="E3051" t="s">
        <v>11368</v>
      </c>
      <c r="F3051" t="s">
        <v>13</v>
      </c>
      <c r="G3051" t="s">
        <v>14</v>
      </c>
      <c r="H3051">
        <v>11000000</v>
      </c>
      <c r="I3051">
        <v>2001</v>
      </c>
      <c r="J3051">
        <v>6.3</v>
      </c>
      <c r="K3051" t="s">
        <v>600</v>
      </c>
      <c r="L3051" t="s">
        <v>8359</v>
      </c>
    </row>
    <row r="3052" spans="1:14" x14ac:dyDescent="0.3">
      <c r="A3052" t="s">
        <v>2168</v>
      </c>
      <c r="B3052">
        <v>84</v>
      </c>
      <c r="C3052">
        <v>13592872</v>
      </c>
      <c r="D3052" t="s">
        <v>600</v>
      </c>
      <c r="E3052" t="s">
        <v>11369</v>
      </c>
      <c r="F3052" t="s">
        <v>13</v>
      </c>
      <c r="G3052" t="s">
        <v>14</v>
      </c>
      <c r="H3052">
        <v>11000000</v>
      </c>
      <c r="I3052">
        <v>2000</v>
      </c>
      <c r="J3052">
        <v>5.0999999999999996</v>
      </c>
      <c r="K3052" t="s">
        <v>600</v>
      </c>
    </row>
    <row r="3053" spans="1:14" x14ac:dyDescent="0.3">
      <c r="A3053" t="s">
        <v>5102</v>
      </c>
      <c r="B3053">
        <v>98</v>
      </c>
      <c r="C3053">
        <v>18381787</v>
      </c>
      <c r="D3053" t="s">
        <v>912</v>
      </c>
      <c r="E3053" t="s">
        <v>11370</v>
      </c>
      <c r="F3053" t="s">
        <v>13</v>
      </c>
      <c r="G3053" t="s">
        <v>21</v>
      </c>
      <c r="H3053">
        <v>11000000</v>
      </c>
      <c r="I3053">
        <v>2012</v>
      </c>
      <c r="J3053">
        <v>6.8</v>
      </c>
      <c r="K3053" t="s">
        <v>600</v>
      </c>
      <c r="L3053" t="s">
        <v>1224</v>
      </c>
    </row>
    <row r="3054" spans="1:14" x14ac:dyDescent="0.3">
      <c r="A3054" t="s">
        <v>5104</v>
      </c>
      <c r="B3054">
        <v>95</v>
      </c>
      <c r="C3054">
        <v>13558739</v>
      </c>
      <c r="D3054" t="s">
        <v>600</v>
      </c>
      <c r="E3054" t="s">
        <v>11371</v>
      </c>
      <c r="F3054" t="s">
        <v>13</v>
      </c>
      <c r="G3054" t="s">
        <v>14</v>
      </c>
      <c r="H3054">
        <v>11000000</v>
      </c>
      <c r="I3054">
        <v>2001</v>
      </c>
      <c r="J3054">
        <v>5.3</v>
      </c>
      <c r="K3054" t="s">
        <v>600</v>
      </c>
    </row>
    <row r="3055" spans="1:14" x14ac:dyDescent="0.3">
      <c r="A3055" t="s">
        <v>3428</v>
      </c>
      <c r="B3055">
        <v>100</v>
      </c>
      <c r="C3055">
        <v>13103828</v>
      </c>
      <c r="D3055" t="s">
        <v>773</v>
      </c>
      <c r="E3055" t="s">
        <v>11372</v>
      </c>
      <c r="F3055" t="s">
        <v>13</v>
      </c>
      <c r="G3055" t="s">
        <v>14</v>
      </c>
      <c r="H3055">
        <v>11000000</v>
      </c>
      <c r="I3055">
        <v>2001</v>
      </c>
      <c r="J3055">
        <v>7.3</v>
      </c>
      <c r="K3055" t="s">
        <v>8356</v>
      </c>
      <c r="L3055" t="s">
        <v>1224</v>
      </c>
      <c r="M3055" t="s">
        <v>3630</v>
      </c>
    </row>
    <row r="3056" spans="1:14" x14ac:dyDescent="0.3">
      <c r="A3056" t="s">
        <v>5107</v>
      </c>
      <c r="B3056">
        <v>109</v>
      </c>
      <c r="C3056">
        <v>33305037</v>
      </c>
      <c r="D3056" t="s">
        <v>2113</v>
      </c>
      <c r="E3056" t="s">
        <v>11373</v>
      </c>
      <c r="F3056" t="s">
        <v>13</v>
      </c>
      <c r="G3056" t="s">
        <v>21</v>
      </c>
      <c r="H3056">
        <v>11000000</v>
      </c>
      <c r="I3056">
        <v>2015</v>
      </c>
      <c r="J3056">
        <v>7.3</v>
      </c>
      <c r="K3056" t="s">
        <v>4657</v>
      </c>
      <c r="L3056" t="s">
        <v>1224</v>
      </c>
      <c r="M3056" t="s">
        <v>7881</v>
      </c>
    </row>
    <row r="3057" spans="1:13" x14ac:dyDescent="0.3">
      <c r="A3057" t="s">
        <v>394</v>
      </c>
      <c r="B3057">
        <v>118</v>
      </c>
      <c r="C3057">
        <v>10214647</v>
      </c>
      <c r="D3057" t="s">
        <v>555</v>
      </c>
      <c r="E3057" t="s">
        <v>11374</v>
      </c>
      <c r="F3057" t="s">
        <v>13</v>
      </c>
      <c r="G3057" t="s">
        <v>14</v>
      </c>
      <c r="H3057">
        <v>11000000</v>
      </c>
      <c r="I3057">
        <v>2004</v>
      </c>
      <c r="J3057">
        <v>7.1</v>
      </c>
      <c r="K3057" t="s">
        <v>4657</v>
      </c>
      <c r="L3057" t="s">
        <v>1224</v>
      </c>
    </row>
    <row r="3058" spans="1:13" x14ac:dyDescent="0.3">
      <c r="A3058" t="s">
        <v>32</v>
      </c>
      <c r="B3058">
        <v>88</v>
      </c>
      <c r="C3058">
        <v>11501093</v>
      </c>
      <c r="D3058" t="s">
        <v>315</v>
      </c>
      <c r="E3058" t="s">
        <v>11375</v>
      </c>
      <c r="F3058" t="s">
        <v>13</v>
      </c>
      <c r="G3058" t="s">
        <v>14</v>
      </c>
      <c r="H3058">
        <v>13000000</v>
      </c>
      <c r="I3058">
        <v>1992</v>
      </c>
      <c r="J3058">
        <v>7.6</v>
      </c>
      <c r="K3058" t="s">
        <v>600</v>
      </c>
      <c r="L3058" t="s">
        <v>455</v>
      </c>
      <c r="M3058" t="s">
        <v>2271</v>
      </c>
    </row>
    <row r="3059" spans="1:13" x14ac:dyDescent="0.3">
      <c r="A3059" t="s">
        <v>5111</v>
      </c>
      <c r="B3059">
        <v>86</v>
      </c>
      <c r="C3059">
        <v>4814244</v>
      </c>
      <c r="D3059" t="s">
        <v>606</v>
      </c>
      <c r="E3059" t="s">
        <v>11376</v>
      </c>
      <c r="F3059" t="s">
        <v>13</v>
      </c>
      <c r="G3059" t="s">
        <v>100</v>
      </c>
      <c r="H3059">
        <v>11000000</v>
      </c>
      <c r="I3059">
        <v>2002</v>
      </c>
      <c r="J3059">
        <v>5.3</v>
      </c>
      <c r="K3059" t="s">
        <v>600</v>
      </c>
      <c r="L3059" t="s">
        <v>6856</v>
      </c>
    </row>
    <row r="3060" spans="1:13" x14ac:dyDescent="0.3">
      <c r="A3060" t="s">
        <v>2682</v>
      </c>
      <c r="B3060">
        <v>118</v>
      </c>
      <c r="C3060">
        <v>9170214</v>
      </c>
      <c r="D3060" t="s">
        <v>80</v>
      </c>
      <c r="E3060" t="s">
        <v>11377</v>
      </c>
      <c r="F3060" t="s">
        <v>13</v>
      </c>
      <c r="G3060" t="s">
        <v>14</v>
      </c>
      <c r="H3060">
        <v>11000000</v>
      </c>
      <c r="I3060">
        <v>1993</v>
      </c>
      <c r="J3060">
        <v>7.8</v>
      </c>
      <c r="K3060" t="s">
        <v>1224</v>
      </c>
      <c r="L3060" t="s">
        <v>6856</v>
      </c>
    </row>
    <row r="3061" spans="1:13" x14ac:dyDescent="0.3">
      <c r="A3061" t="s">
        <v>5114</v>
      </c>
      <c r="B3061">
        <v>125</v>
      </c>
      <c r="C3061">
        <v>4068087</v>
      </c>
      <c r="D3061" t="s">
        <v>2113</v>
      </c>
      <c r="E3061" t="s">
        <v>11378</v>
      </c>
      <c r="F3061" t="s">
        <v>13</v>
      </c>
      <c r="G3061" t="s">
        <v>100</v>
      </c>
      <c r="H3061">
        <v>17000000</v>
      </c>
      <c r="I3061">
        <v>2003</v>
      </c>
      <c r="J3061">
        <v>7.7</v>
      </c>
      <c r="K3061" t="s">
        <v>4657</v>
      </c>
      <c r="L3061" t="s">
        <v>1224</v>
      </c>
      <c r="M3061" t="s">
        <v>7881</v>
      </c>
    </row>
    <row r="3062" spans="1:13" x14ac:dyDescent="0.3">
      <c r="A3062" t="s">
        <v>3949</v>
      </c>
      <c r="B3062">
        <v>125</v>
      </c>
      <c r="C3062">
        <v>3753806</v>
      </c>
      <c r="D3062" t="s">
        <v>705</v>
      </c>
      <c r="E3062" t="s">
        <v>11379</v>
      </c>
      <c r="F3062" t="s">
        <v>13</v>
      </c>
      <c r="G3062" t="s">
        <v>21</v>
      </c>
      <c r="H3062">
        <v>11000000</v>
      </c>
      <c r="I3062">
        <v>2004</v>
      </c>
      <c r="J3062">
        <v>7.7</v>
      </c>
      <c r="K3062" t="s">
        <v>8356</v>
      </c>
      <c r="L3062" t="s">
        <v>1224</v>
      </c>
    </row>
    <row r="3063" spans="1:13" x14ac:dyDescent="0.3">
      <c r="A3063" t="s">
        <v>4817</v>
      </c>
      <c r="B3063">
        <v>94</v>
      </c>
      <c r="C3063">
        <v>3034181</v>
      </c>
      <c r="D3063" t="s">
        <v>2316</v>
      </c>
      <c r="E3063" t="s">
        <v>11380</v>
      </c>
      <c r="F3063" t="s">
        <v>13</v>
      </c>
      <c r="G3063" t="s">
        <v>21</v>
      </c>
      <c r="H3063">
        <v>11000000</v>
      </c>
      <c r="I3063">
        <v>2002</v>
      </c>
      <c r="J3063">
        <v>5.4</v>
      </c>
      <c r="K3063" t="s">
        <v>600</v>
      </c>
      <c r="L3063" t="s">
        <v>4189</v>
      </c>
      <c r="M3063" t="s">
        <v>6856</v>
      </c>
    </row>
    <row r="3064" spans="1:13" x14ac:dyDescent="0.3">
      <c r="A3064" t="s">
        <v>3599</v>
      </c>
      <c r="B3064">
        <v>113</v>
      </c>
      <c r="C3064">
        <v>2832826</v>
      </c>
      <c r="D3064" t="s">
        <v>507</v>
      </c>
      <c r="E3064" t="s">
        <v>11381</v>
      </c>
      <c r="F3064" t="s">
        <v>13</v>
      </c>
      <c r="G3064" t="s">
        <v>14</v>
      </c>
      <c r="H3064">
        <v>11000000</v>
      </c>
      <c r="I3064">
        <v>1995</v>
      </c>
      <c r="J3064">
        <v>6.2</v>
      </c>
      <c r="K3064" t="s">
        <v>600</v>
      </c>
      <c r="L3064" t="s">
        <v>1224</v>
      </c>
      <c r="M3064" t="s">
        <v>6856</v>
      </c>
    </row>
    <row r="3065" spans="1:13" x14ac:dyDescent="0.3">
      <c r="A3065" t="s">
        <v>2512</v>
      </c>
      <c r="B3065">
        <v>104</v>
      </c>
      <c r="C3065">
        <v>13214255</v>
      </c>
      <c r="D3065" t="s">
        <v>2203</v>
      </c>
      <c r="E3065" t="s">
        <v>11382</v>
      </c>
      <c r="F3065" t="s">
        <v>13</v>
      </c>
      <c r="G3065" t="s">
        <v>14</v>
      </c>
      <c r="H3065">
        <v>11000000</v>
      </c>
      <c r="I3065">
        <v>2013</v>
      </c>
      <c r="J3065">
        <v>7.4</v>
      </c>
      <c r="K3065" t="s">
        <v>1224</v>
      </c>
      <c r="L3065" t="s">
        <v>4189</v>
      </c>
    </row>
    <row r="3066" spans="1:13" x14ac:dyDescent="0.3">
      <c r="A3066" t="s">
        <v>539</v>
      </c>
      <c r="B3066">
        <v>95</v>
      </c>
      <c r="C3066">
        <v>16017403</v>
      </c>
      <c r="D3066" t="s">
        <v>3136</v>
      </c>
      <c r="E3066" t="s">
        <v>11383</v>
      </c>
      <c r="F3066" t="s">
        <v>13</v>
      </c>
      <c r="G3066" t="s">
        <v>14</v>
      </c>
      <c r="H3066">
        <v>5000000</v>
      </c>
      <c r="I3066">
        <v>2001</v>
      </c>
      <c r="J3066">
        <v>6.2</v>
      </c>
      <c r="K3066" t="s">
        <v>1224</v>
      </c>
      <c r="L3066" t="s">
        <v>6856</v>
      </c>
      <c r="M3066" t="s">
        <v>3630</v>
      </c>
    </row>
    <row r="3067" spans="1:13" x14ac:dyDescent="0.3">
      <c r="A3067" t="s">
        <v>5121</v>
      </c>
      <c r="B3067">
        <v>102</v>
      </c>
      <c r="C3067">
        <v>2807854</v>
      </c>
      <c r="D3067" t="s">
        <v>838</v>
      </c>
      <c r="E3067" t="s">
        <v>11384</v>
      </c>
      <c r="F3067" t="s">
        <v>13</v>
      </c>
      <c r="G3067" t="s">
        <v>14</v>
      </c>
      <c r="H3067">
        <v>11000000</v>
      </c>
      <c r="I3067">
        <v>1991</v>
      </c>
      <c r="J3067">
        <v>5.0999999999999996</v>
      </c>
      <c r="K3067" t="s">
        <v>340</v>
      </c>
      <c r="L3067" t="s">
        <v>1224</v>
      </c>
      <c r="M3067" t="s">
        <v>6856</v>
      </c>
    </row>
    <row r="3068" spans="1:13" x14ac:dyDescent="0.3">
      <c r="A3068" t="s">
        <v>5123</v>
      </c>
      <c r="B3068">
        <v>124</v>
      </c>
      <c r="C3068" t="s">
        <v>8351</v>
      </c>
      <c r="D3068" t="s">
        <v>2309</v>
      </c>
      <c r="E3068" t="s">
        <v>11385</v>
      </c>
      <c r="F3068" t="s">
        <v>13</v>
      </c>
      <c r="G3068" t="s">
        <v>14</v>
      </c>
      <c r="H3068">
        <v>11000000</v>
      </c>
      <c r="I3068">
        <v>1970</v>
      </c>
      <c r="J3068">
        <v>6.9</v>
      </c>
      <c r="K3068" t="s">
        <v>1224</v>
      </c>
      <c r="L3068" t="s">
        <v>7881</v>
      </c>
    </row>
    <row r="3069" spans="1:13" x14ac:dyDescent="0.3">
      <c r="A3069" t="s">
        <v>5125</v>
      </c>
      <c r="B3069">
        <v>105</v>
      </c>
      <c r="C3069">
        <v>540085</v>
      </c>
      <c r="D3069" t="s">
        <v>3926</v>
      </c>
      <c r="E3069" t="s">
        <v>11386</v>
      </c>
      <c r="F3069" t="s">
        <v>13</v>
      </c>
      <c r="G3069" t="s">
        <v>14</v>
      </c>
      <c r="H3069" t="s">
        <v>8351</v>
      </c>
      <c r="I3069">
        <v>2005</v>
      </c>
      <c r="J3069">
        <v>6.3</v>
      </c>
      <c r="K3069" t="s">
        <v>600</v>
      </c>
      <c r="L3069" t="s">
        <v>6060</v>
      </c>
      <c r="M3069" t="s">
        <v>6856</v>
      </c>
    </row>
    <row r="3070" spans="1:13" x14ac:dyDescent="0.3">
      <c r="A3070" t="s">
        <v>5127</v>
      </c>
      <c r="B3070">
        <v>104</v>
      </c>
      <c r="C3070">
        <v>352786</v>
      </c>
      <c r="D3070" t="s">
        <v>1531</v>
      </c>
      <c r="E3070" t="s">
        <v>11387</v>
      </c>
      <c r="F3070" t="s">
        <v>13</v>
      </c>
      <c r="G3070" t="s">
        <v>14</v>
      </c>
      <c r="H3070">
        <v>11000000</v>
      </c>
      <c r="I3070">
        <v>2006</v>
      </c>
      <c r="J3070">
        <v>6.8</v>
      </c>
      <c r="K3070" t="s">
        <v>4657</v>
      </c>
      <c r="L3070" t="s">
        <v>1224</v>
      </c>
      <c r="M3070" t="s">
        <v>4189</v>
      </c>
    </row>
    <row r="3071" spans="1:13" x14ac:dyDescent="0.3">
      <c r="A3071" t="s">
        <v>2607</v>
      </c>
      <c r="B3071">
        <v>120</v>
      </c>
      <c r="C3071">
        <v>76600000</v>
      </c>
      <c r="D3071" t="s">
        <v>2608</v>
      </c>
      <c r="E3071" t="s">
        <v>9804</v>
      </c>
      <c r="F3071" t="s">
        <v>13</v>
      </c>
      <c r="G3071" t="s">
        <v>14</v>
      </c>
      <c r="H3071">
        <v>10700000</v>
      </c>
      <c r="I3071">
        <v>1982</v>
      </c>
      <c r="J3071">
        <v>7.4</v>
      </c>
      <c r="K3071" t="s">
        <v>455</v>
      </c>
      <c r="L3071" t="s">
        <v>2271</v>
      </c>
    </row>
    <row r="3072" spans="1:13" x14ac:dyDescent="0.3">
      <c r="A3072" t="s">
        <v>3666</v>
      </c>
      <c r="B3072">
        <v>111</v>
      </c>
      <c r="C3072" t="s">
        <v>8351</v>
      </c>
      <c r="D3072" t="s">
        <v>773</v>
      </c>
      <c r="E3072" t="s">
        <v>11388</v>
      </c>
      <c r="F3072" t="s">
        <v>13</v>
      </c>
      <c r="G3072" t="s">
        <v>21</v>
      </c>
      <c r="H3072">
        <v>12000000</v>
      </c>
      <c r="I3072">
        <v>2010</v>
      </c>
      <c r="J3072">
        <v>5.7</v>
      </c>
      <c r="K3072" t="s">
        <v>8356</v>
      </c>
      <c r="L3072" t="s">
        <v>1224</v>
      </c>
      <c r="M3072" t="s">
        <v>3630</v>
      </c>
    </row>
    <row r="3073" spans="1:14" x14ac:dyDescent="0.3">
      <c r="A3073" t="s">
        <v>5130</v>
      </c>
      <c r="B3073">
        <v>95</v>
      </c>
      <c r="C3073">
        <v>56729973</v>
      </c>
      <c r="D3073" t="s">
        <v>1816</v>
      </c>
      <c r="E3073" t="s">
        <v>11389</v>
      </c>
      <c r="F3073" t="s">
        <v>13</v>
      </c>
      <c r="G3073" t="s">
        <v>14</v>
      </c>
      <c r="H3073">
        <v>10800000</v>
      </c>
      <c r="I3073">
        <v>2008</v>
      </c>
      <c r="J3073">
        <v>5.8</v>
      </c>
      <c r="K3073" t="s">
        <v>2271</v>
      </c>
      <c r="L3073" t="s">
        <v>8357</v>
      </c>
    </row>
    <row r="3074" spans="1:14" x14ac:dyDescent="0.3">
      <c r="A3074" t="s">
        <v>5132</v>
      </c>
      <c r="B3074">
        <v>96</v>
      </c>
      <c r="C3074" t="s">
        <v>8351</v>
      </c>
      <c r="D3074" t="s">
        <v>773</v>
      </c>
      <c r="E3074" t="s">
        <v>11390</v>
      </c>
      <c r="F3074" t="s">
        <v>13</v>
      </c>
      <c r="G3074" t="s">
        <v>2503</v>
      </c>
      <c r="H3074" t="s">
        <v>8351</v>
      </c>
      <c r="I3074">
        <v>1969</v>
      </c>
      <c r="J3074">
        <v>6.2</v>
      </c>
      <c r="K3074" t="s">
        <v>8356</v>
      </c>
      <c r="L3074" t="s">
        <v>1224</v>
      </c>
      <c r="M3074" t="s">
        <v>3630</v>
      </c>
    </row>
    <row r="3075" spans="1:14" x14ac:dyDescent="0.3">
      <c r="A3075" t="s">
        <v>5134</v>
      </c>
      <c r="B3075">
        <v>97</v>
      </c>
      <c r="C3075" t="s">
        <v>8351</v>
      </c>
      <c r="D3075" t="s">
        <v>507</v>
      </c>
      <c r="E3075" t="s">
        <v>11391</v>
      </c>
      <c r="F3075" t="s">
        <v>13</v>
      </c>
      <c r="G3075" t="s">
        <v>14</v>
      </c>
      <c r="H3075">
        <v>11000000</v>
      </c>
      <c r="I3075">
        <v>2012</v>
      </c>
      <c r="J3075">
        <v>4.3</v>
      </c>
      <c r="K3075" t="s">
        <v>600</v>
      </c>
      <c r="L3075" t="s">
        <v>1224</v>
      </c>
      <c r="M3075" t="s">
        <v>6856</v>
      </c>
    </row>
    <row r="3076" spans="1:14" x14ac:dyDescent="0.3">
      <c r="A3076" t="s">
        <v>5136</v>
      </c>
      <c r="B3076">
        <v>118</v>
      </c>
      <c r="C3076">
        <v>399879</v>
      </c>
      <c r="D3076" t="s">
        <v>780</v>
      </c>
      <c r="E3076" t="s">
        <v>11392</v>
      </c>
      <c r="F3076" t="s">
        <v>13</v>
      </c>
      <c r="G3076" t="s">
        <v>133</v>
      </c>
      <c r="H3076">
        <v>15000000</v>
      </c>
      <c r="I3076">
        <v>2006</v>
      </c>
      <c r="J3076">
        <v>6.4</v>
      </c>
      <c r="K3076" t="s">
        <v>8356</v>
      </c>
      <c r="L3076" t="s">
        <v>1224</v>
      </c>
      <c r="M3076" t="s">
        <v>8357</v>
      </c>
      <c r="N3076" t="s">
        <v>3630</v>
      </c>
    </row>
    <row r="3077" spans="1:14" x14ac:dyDescent="0.3">
      <c r="A3077" t="s">
        <v>5138</v>
      </c>
      <c r="B3077">
        <v>193</v>
      </c>
      <c r="C3077">
        <v>3275443</v>
      </c>
      <c r="D3077" t="s">
        <v>1224</v>
      </c>
      <c r="E3077" t="s">
        <v>11393</v>
      </c>
      <c r="F3077" t="s">
        <v>1993</v>
      </c>
      <c r="G3077" t="s">
        <v>1994</v>
      </c>
      <c r="H3077">
        <v>700000000</v>
      </c>
      <c r="I3077">
        <v>2006</v>
      </c>
      <c r="J3077">
        <v>6</v>
      </c>
      <c r="K3077" t="s">
        <v>1224</v>
      </c>
    </row>
    <row r="3078" spans="1:14" x14ac:dyDescent="0.3">
      <c r="A3078" t="s">
        <v>2129</v>
      </c>
      <c r="B3078">
        <v>97</v>
      </c>
      <c r="C3078">
        <v>18535191</v>
      </c>
      <c r="D3078" t="s">
        <v>606</v>
      </c>
      <c r="E3078" t="s">
        <v>11394</v>
      </c>
      <c r="F3078" t="s">
        <v>13</v>
      </c>
      <c r="G3078" t="s">
        <v>21</v>
      </c>
      <c r="H3078">
        <v>14000000</v>
      </c>
      <c r="I3078">
        <v>1999</v>
      </c>
      <c r="J3078">
        <v>6.9</v>
      </c>
      <c r="K3078" t="s">
        <v>600</v>
      </c>
      <c r="L3078" t="s">
        <v>6856</v>
      </c>
    </row>
    <row r="3079" spans="1:14" x14ac:dyDescent="0.3">
      <c r="A3079" t="s">
        <v>5141</v>
      </c>
      <c r="B3079">
        <v>98</v>
      </c>
      <c r="C3079">
        <v>23838</v>
      </c>
      <c r="D3079" t="s">
        <v>1546</v>
      </c>
      <c r="E3079" t="s">
        <v>11395</v>
      </c>
      <c r="F3079" t="s">
        <v>13</v>
      </c>
      <c r="G3079" t="s">
        <v>21</v>
      </c>
      <c r="H3079">
        <v>7000000</v>
      </c>
      <c r="I3079">
        <v>2013</v>
      </c>
      <c r="J3079">
        <v>5.5</v>
      </c>
      <c r="K3079" t="s">
        <v>2271</v>
      </c>
      <c r="L3079" t="s">
        <v>4295</v>
      </c>
      <c r="M3079" t="s">
        <v>3630</v>
      </c>
    </row>
    <row r="3080" spans="1:14" x14ac:dyDescent="0.3">
      <c r="A3080" t="s">
        <v>5143</v>
      </c>
      <c r="B3080">
        <v>103</v>
      </c>
      <c r="C3080">
        <v>22160085</v>
      </c>
      <c r="D3080" t="s">
        <v>2271</v>
      </c>
      <c r="E3080" t="s">
        <v>11396</v>
      </c>
      <c r="F3080" t="s">
        <v>13</v>
      </c>
      <c r="G3080" t="s">
        <v>14</v>
      </c>
      <c r="H3080">
        <v>10600000</v>
      </c>
      <c r="I3080">
        <v>2002</v>
      </c>
      <c r="J3080">
        <v>5.4</v>
      </c>
      <c r="K3080" t="s">
        <v>2271</v>
      </c>
    </row>
    <row r="3081" spans="1:14" x14ac:dyDescent="0.3">
      <c r="A3081" t="s">
        <v>1336</v>
      </c>
      <c r="B3081">
        <v>161</v>
      </c>
      <c r="C3081">
        <v>56715371</v>
      </c>
      <c r="D3081" t="s">
        <v>493</v>
      </c>
      <c r="E3081" t="s">
        <v>11397</v>
      </c>
      <c r="F3081" t="s">
        <v>13</v>
      </c>
      <c r="G3081" t="s">
        <v>21</v>
      </c>
      <c r="H3081">
        <v>12000000</v>
      </c>
      <c r="I3081">
        <v>1968</v>
      </c>
      <c r="J3081">
        <v>8.3000000000000007</v>
      </c>
      <c r="K3081" t="s">
        <v>340</v>
      </c>
      <c r="L3081" t="s">
        <v>8357</v>
      </c>
      <c r="M3081" t="s">
        <v>4295</v>
      </c>
    </row>
    <row r="3082" spans="1:14" x14ac:dyDescent="0.3">
      <c r="A3082" t="s">
        <v>139</v>
      </c>
      <c r="B3082">
        <v>120</v>
      </c>
      <c r="C3082">
        <v>434949459</v>
      </c>
      <c r="D3082" t="s">
        <v>5146</v>
      </c>
      <c r="E3082" t="s">
        <v>11398</v>
      </c>
      <c r="F3082" t="s">
        <v>13</v>
      </c>
      <c r="G3082" t="s">
        <v>14</v>
      </c>
      <c r="H3082">
        <v>10500000</v>
      </c>
      <c r="I3082">
        <v>1982</v>
      </c>
      <c r="J3082">
        <v>7.9</v>
      </c>
      <c r="K3082" t="s">
        <v>6304</v>
      </c>
      <c r="L3082" t="s">
        <v>4295</v>
      </c>
    </row>
    <row r="3083" spans="1:14" x14ac:dyDescent="0.3">
      <c r="A3083" t="s">
        <v>5148</v>
      </c>
      <c r="B3083">
        <v>97</v>
      </c>
      <c r="C3083">
        <v>11043445</v>
      </c>
      <c r="D3083" t="s">
        <v>507</v>
      </c>
      <c r="E3083" t="s">
        <v>11399</v>
      </c>
      <c r="F3083" t="s">
        <v>13</v>
      </c>
      <c r="G3083" t="s">
        <v>14</v>
      </c>
      <c r="H3083">
        <v>10000000</v>
      </c>
      <c r="I3083">
        <v>2007</v>
      </c>
      <c r="J3083">
        <v>6.5</v>
      </c>
      <c r="K3083" t="s">
        <v>600</v>
      </c>
      <c r="L3083" t="s">
        <v>1224</v>
      </c>
      <c r="M3083" t="s">
        <v>6856</v>
      </c>
    </row>
    <row r="3084" spans="1:14" x14ac:dyDescent="0.3">
      <c r="A3084" t="s">
        <v>5150</v>
      </c>
      <c r="B3084">
        <v>97</v>
      </c>
      <c r="C3084" t="s">
        <v>8351</v>
      </c>
      <c r="D3084" t="s">
        <v>2486</v>
      </c>
      <c r="E3084" t="s">
        <v>11400</v>
      </c>
      <c r="F3084" t="s">
        <v>13</v>
      </c>
      <c r="G3084" t="s">
        <v>100</v>
      </c>
      <c r="H3084">
        <v>12500000</v>
      </c>
      <c r="I3084">
        <v>2004</v>
      </c>
      <c r="J3084">
        <v>6.3</v>
      </c>
      <c r="K3084" t="s">
        <v>340</v>
      </c>
      <c r="L3084" t="s">
        <v>1224</v>
      </c>
    </row>
    <row r="3085" spans="1:14" x14ac:dyDescent="0.3">
      <c r="A3085" t="s">
        <v>5152</v>
      </c>
      <c r="B3085">
        <v>99</v>
      </c>
      <c r="C3085">
        <v>125169</v>
      </c>
      <c r="D3085" t="s">
        <v>912</v>
      </c>
      <c r="E3085" t="s">
        <v>11401</v>
      </c>
      <c r="F3085" t="s">
        <v>13</v>
      </c>
      <c r="G3085" t="s">
        <v>14</v>
      </c>
      <c r="H3085">
        <v>10500000</v>
      </c>
      <c r="I3085">
        <v>1994</v>
      </c>
      <c r="J3085">
        <v>6.4</v>
      </c>
      <c r="K3085" t="s">
        <v>600</v>
      </c>
      <c r="L3085" t="s">
        <v>1224</v>
      </c>
    </row>
    <row r="3086" spans="1:14" x14ac:dyDescent="0.3">
      <c r="A3086" t="s">
        <v>8351</v>
      </c>
      <c r="B3086">
        <v>24</v>
      </c>
      <c r="C3086" t="s">
        <v>8351</v>
      </c>
      <c r="D3086" t="s">
        <v>600</v>
      </c>
      <c r="E3086" t="s">
        <v>11402</v>
      </c>
      <c r="F3086" t="s">
        <v>13</v>
      </c>
      <c r="G3086" t="s">
        <v>21</v>
      </c>
      <c r="H3086" t="s">
        <v>8351</v>
      </c>
      <c r="I3086" t="s">
        <v>8351</v>
      </c>
      <c r="J3086">
        <v>7.9</v>
      </c>
      <c r="K3086" t="s">
        <v>600</v>
      </c>
    </row>
    <row r="3087" spans="1:14" x14ac:dyDescent="0.3">
      <c r="A3087" t="s">
        <v>5155</v>
      </c>
      <c r="B3087">
        <v>144</v>
      </c>
      <c r="C3087">
        <v>1165104</v>
      </c>
      <c r="D3087" t="s">
        <v>600</v>
      </c>
      <c r="E3087" t="s">
        <v>11403</v>
      </c>
      <c r="F3087" t="s">
        <v>1993</v>
      </c>
      <c r="G3087" t="s">
        <v>1994</v>
      </c>
      <c r="H3087" t="s">
        <v>8351</v>
      </c>
      <c r="I3087">
        <v>2010</v>
      </c>
      <c r="J3087">
        <v>5.3</v>
      </c>
      <c r="K3087" t="s">
        <v>600</v>
      </c>
    </row>
    <row r="3088" spans="1:14" x14ac:dyDescent="0.3">
      <c r="A3088" t="s">
        <v>4779</v>
      </c>
      <c r="B3088">
        <v>111</v>
      </c>
      <c r="C3088">
        <v>1066555</v>
      </c>
      <c r="D3088" t="s">
        <v>5157</v>
      </c>
      <c r="E3088" t="s">
        <v>11404</v>
      </c>
      <c r="F3088" t="s">
        <v>8351</v>
      </c>
      <c r="G3088" t="s">
        <v>14</v>
      </c>
      <c r="H3088">
        <v>11000000</v>
      </c>
      <c r="I3088">
        <v>2007</v>
      </c>
      <c r="J3088">
        <v>5.8</v>
      </c>
      <c r="K3088" t="s">
        <v>1224</v>
      </c>
      <c r="L3088" t="s">
        <v>7881</v>
      </c>
      <c r="M3088" t="s">
        <v>6856</v>
      </c>
      <c r="N3088" t="s">
        <v>5244</v>
      </c>
    </row>
    <row r="3089" spans="1:14" x14ac:dyDescent="0.3">
      <c r="A3089" t="s">
        <v>5159</v>
      </c>
      <c r="B3089">
        <v>145</v>
      </c>
      <c r="C3089">
        <v>5669081</v>
      </c>
      <c r="D3089" t="s">
        <v>717</v>
      </c>
      <c r="E3089" t="s">
        <v>11405</v>
      </c>
      <c r="F3089" t="s">
        <v>999</v>
      </c>
      <c r="G3089" t="s">
        <v>1046</v>
      </c>
      <c r="H3089">
        <v>10818775</v>
      </c>
      <c r="I3089">
        <v>2012</v>
      </c>
      <c r="J3089">
        <v>6.6</v>
      </c>
      <c r="K3089" t="s">
        <v>1224</v>
      </c>
      <c r="L3089" t="s">
        <v>7881</v>
      </c>
      <c r="M3089" t="s">
        <v>8358</v>
      </c>
    </row>
    <row r="3090" spans="1:14" x14ac:dyDescent="0.3">
      <c r="A3090" t="s">
        <v>5161</v>
      </c>
      <c r="B3090">
        <v>106</v>
      </c>
      <c r="C3090" t="s">
        <v>8351</v>
      </c>
      <c r="D3090" t="s">
        <v>1960</v>
      </c>
      <c r="E3090" t="s">
        <v>11406</v>
      </c>
      <c r="F3090" t="s">
        <v>524</v>
      </c>
      <c r="G3090" t="s">
        <v>525</v>
      </c>
      <c r="H3090">
        <v>11000000</v>
      </c>
      <c r="I3090">
        <v>2014</v>
      </c>
      <c r="J3090">
        <v>7.4</v>
      </c>
      <c r="K3090" t="s">
        <v>600</v>
      </c>
      <c r="L3090" t="s">
        <v>1224</v>
      </c>
      <c r="M3090" t="s">
        <v>4189</v>
      </c>
    </row>
    <row r="3091" spans="1:14" x14ac:dyDescent="0.3">
      <c r="A3091" t="s">
        <v>2153</v>
      </c>
      <c r="B3091">
        <v>126</v>
      </c>
      <c r="C3091">
        <v>138339411</v>
      </c>
      <c r="D3091" t="s">
        <v>1224</v>
      </c>
      <c r="E3091" t="s">
        <v>11407</v>
      </c>
      <c r="F3091" t="s">
        <v>13</v>
      </c>
      <c r="G3091" t="s">
        <v>14</v>
      </c>
      <c r="H3091">
        <v>10000000</v>
      </c>
      <c r="I3091">
        <v>1997</v>
      </c>
      <c r="J3091">
        <v>8.3000000000000007</v>
      </c>
      <c r="K3091" t="s">
        <v>1224</v>
      </c>
    </row>
    <row r="3092" spans="1:14" x14ac:dyDescent="0.3">
      <c r="A3092" t="s">
        <v>5164</v>
      </c>
      <c r="B3092">
        <v>106</v>
      </c>
      <c r="C3092" t="s">
        <v>8351</v>
      </c>
      <c r="D3092" t="s">
        <v>1453</v>
      </c>
      <c r="E3092" t="s">
        <v>11408</v>
      </c>
      <c r="F3092" t="s">
        <v>13</v>
      </c>
      <c r="G3092" t="s">
        <v>14</v>
      </c>
      <c r="H3092">
        <v>11000000</v>
      </c>
      <c r="I3092">
        <v>2016</v>
      </c>
      <c r="J3092">
        <v>5.3</v>
      </c>
      <c r="K3092" t="s">
        <v>1224</v>
      </c>
      <c r="L3092" t="s">
        <v>3630</v>
      </c>
    </row>
    <row r="3093" spans="1:14" x14ac:dyDescent="0.3">
      <c r="A3093" t="s">
        <v>5166</v>
      </c>
      <c r="B3093">
        <v>121</v>
      </c>
      <c r="C3093">
        <v>80150343</v>
      </c>
      <c r="D3093" t="s">
        <v>1816</v>
      </c>
      <c r="E3093" t="s">
        <v>11409</v>
      </c>
      <c r="F3093" t="s">
        <v>13</v>
      </c>
      <c r="G3093" t="s">
        <v>14</v>
      </c>
      <c r="H3093">
        <v>10000000</v>
      </c>
      <c r="I3093">
        <v>2006</v>
      </c>
      <c r="J3093">
        <v>6.2</v>
      </c>
      <c r="K3093" t="s">
        <v>2271</v>
      </c>
      <c r="L3093" t="s">
        <v>8357</v>
      </c>
    </row>
    <row r="3094" spans="1:14" x14ac:dyDescent="0.3">
      <c r="A3094" t="s">
        <v>972</v>
      </c>
      <c r="B3094">
        <v>117</v>
      </c>
      <c r="C3094">
        <v>85300000</v>
      </c>
      <c r="D3094" t="s">
        <v>2796</v>
      </c>
      <c r="E3094" t="s">
        <v>11410</v>
      </c>
      <c r="F3094" t="s">
        <v>13</v>
      </c>
      <c r="G3094" t="s">
        <v>14</v>
      </c>
      <c r="H3094">
        <v>10000000</v>
      </c>
      <c r="I3094">
        <v>1981</v>
      </c>
      <c r="J3094">
        <v>6.9</v>
      </c>
      <c r="K3094" t="s">
        <v>476</v>
      </c>
      <c r="L3094" t="s">
        <v>600</v>
      </c>
      <c r="M3094" t="s">
        <v>8358</v>
      </c>
    </row>
    <row r="3095" spans="1:14" x14ac:dyDescent="0.3">
      <c r="A3095" t="s">
        <v>417</v>
      </c>
      <c r="B3095">
        <v>98</v>
      </c>
      <c r="C3095">
        <v>68353550</v>
      </c>
      <c r="D3095" t="s">
        <v>1401</v>
      </c>
      <c r="E3095" t="s">
        <v>11411</v>
      </c>
      <c r="F3095" t="s">
        <v>13</v>
      </c>
      <c r="G3095" t="s">
        <v>14</v>
      </c>
      <c r="H3095">
        <v>10000000</v>
      </c>
      <c r="I3095">
        <v>2000</v>
      </c>
      <c r="J3095">
        <v>5.9</v>
      </c>
      <c r="K3095" t="s">
        <v>600</v>
      </c>
      <c r="L3095" t="s">
        <v>8359</v>
      </c>
    </row>
    <row r="3096" spans="1:14" x14ac:dyDescent="0.3">
      <c r="A3096" t="s">
        <v>5171</v>
      </c>
      <c r="B3096">
        <v>109</v>
      </c>
      <c r="C3096">
        <v>78845130</v>
      </c>
      <c r="D3096" t="s">
        <v>803</v>
      </c>
      <c r="E3096" t="s">
        <v>11412</v>
      </c>
      <c r="F3096" t="s">
        <v>13</v>
      </c>
      <c r="G3096" t="s">
        <v>525</v>
      </c>
      <c r="H3096">
        <v>10000000</v>
      </c>
      <c r="I3096">
        <v>2016</v>
      </c>
      <c r="J3096">
        <v>6.1</v>
      </c>
      <c r="K3096" t="s">
        <v>476</v>
      </c>
      <c r="L3096" t="s">
        <v>2271</v>
      </c>
      <c r="M3096" t="s">
        <v>4295</v>
      </c>
      <c r="N3096" t="s">
        <v>3630</v>
      </c>
    </row>
    <row r="3097" spans="1:14" x14ac:dyDescent="0.3">
      <c r="A3097" t="s">
        <v>4348</v>
      </c>
      <c r="B3097">
        <v>95</v>
      </c>
      <c r="C3097">
        <v>63319509</v>
      </c>
      <c r="D3097" t="s">
        <v>606</v>
      </c>
      <c r="E3097" t="s">
        <v>11413</v>
      </c>
      <c r="F3097" t="s">
        <v>13</v>
      </c>
      <c r="G3097" t="s">
        <v>14</v>
      </c>
      <c r="H3097">
        <v>10000000</v>
      </c>
      <c r="I3097">
        <v>1999</v>
      </c>
      <c r="J3097">
        <v>5.8</v>
      </c>
      <c r="K3097" t="s">
        <v>600</v>
      </c>
      <c r="L3097" t="s">
        <v>6856</v>
      </c>
    </row>
    <row r="3098" spans="1:14" x14ac:dyDescent="0.3">
      <c r="A3098" t="s">
        <v>2484</v>
      </c>
      <c r="B3098">
        <v>109</v>
      </c>
      <c r="C3098">
        <v>47536959</v>
      </c>
      <c r="D3098" t="s">
        <v>1224</v>
      </c>
      <c r="E3098" t="s">
        <v>9724</v>
      </c>
      <c r="F3098" t="s">
        <v>13</v>
      </c>
      <c r="G3098" t="s">
        <v>14</v>
      </c>
      <c r="H3098">
        <v>10000000</v>
      </c>
      <c r="I3098">
        <v>2009</v>
      </c>
      <c r="J3098">
        <v>7.3</v>
      </c>
      <c r="K3098" t="s">
        <v>1224</v>
      </c>
    </row>
    <row r="3099" spans="1:14" x14ac:dyDescent="0.3">
      <c r="A3099" t="s">
        <v>5166</v>
      </c>
      <c r="B3099">
        <v>96</v>
      </c>
      <c r="C3099">
        <v>63270259</v>
      </c>
      <c r="D3099" t="s">
        <v>1816</v>
      </c>
      <c r="E3099" t="s">
        <v>11414</v>
      </c>
      <c r="F3099" t="s">
        <v>13</v>
      </c>
      <c r="G3099" t="s">
        <v>14</v>
      </c>
      <c r="H3099">
        <v>10000000</v>
      </c>
      <c r="I3099">
        <v>2007</v>
      </c>
      <c r="J3099">
        <v>5.9</v>
      </c>
      <c r="K3099" t="s">
        <v>2271</v>
      </c>
      <c r="L3099" t="s">
        <v>8357</v>
      </c>
    </row>
    <row r="3100" spans="1:14" x14ac:dyDescent="0.3">
      <c r="A3100" t="s">
        <v>2422</v>
      </c>
      <c r="B3100">
        <v>101</v>
      </c>
      <c r="C3100">
        <v>55865715</v>
      </c>
      <c r="D3100" t="s">
        <v>2179</v>
      </c>
      <c r="E3100" t="s">
        <v>11415</v>
      </c>
      <c r="F3100" t="s">
        <v>13</v>
      </c>
      <c r="G3100" t="s">
        <v>21</v>
      </c>
      <c r="H3100">
        <v>10000000</v>
      </c>
      <c r="I3100">
        <v>2005</v>
      </c>
      <c r="J3100">
        <v>5.5</v>
      </c>
      <c r="K3100" t="s">
        <v>1224</v>
      </c>
      <c r="L3100" t="s">
        <v>2271</v>
      </c>
      <c r="M3100" t="s">
        <v>8357</v>
      </c>
      <c r="N3100" t="s">
        <v>3630</v>
      </c>
    </row>
    <row r="3101" spans="1:14" x14ac:dyDescent="0.3">
      <c r="A3101" t="s">
        <v>3329</v>
      </c>
      <c r="B3101">
        <v>107</v>
      </c>
      <c r="C3101">
        <v>63231524</v>
      </c>
      <c r="D3101" t="s">
        <v>507</v>
      </c>
      <c r="E3101" t="s">
        <v>11416</v>
      </c>
      <c r="F3101" t="s">
        <v>13</v>
      </c>
      <c r="G3101" t="s">
        <v>14</v>
      </c>
      <c r="H3101">
        <v>6000000</v>
      </c>
      <c r="I3101">
        <v>2006</v>
      </c>
      <c r="J3101">
        <v>5</v>
      </c>
      <c r="K3101" t="s">
        <v>600</v>
      </c>
      <c r="L3101" t="s">
        <v>1224</v>
      </c>
      <c r="M3101" t="s">
        <v>6856</v>
      </c>
    </row>
    <row r="3102" spans="1:14" x14ac:dyDescent="0.3">
      <c r="A3102" t="s">
        <v>172</v>
      </c>
      <c r="B3102">
        <v>119</v>
      </c>
      <c r="C3102">
        <v>52293982</v>
      </c>
      <c r="D3102" t="s">
        <v>1356</v>
      </c>
      <c r="E3102" t="s">
        <v>11417</v>
      </c>
      <c r="F3102" t="s">
        <v>13</v>
      </c>
      <c r="G3102" t="s">
        <v>14</v>
      </c>
      <c r="H3102">
        <v>13800000</v>
      </c>
      <c r="I3102">
        <v>1986</v>
      </c>
      <c r="J3102">
        <v>7</v>
      </c>
      <c r="K3102" t="s">
        <v>1224</v>
      </c>
      <c r="L3102" t="s">
        <v>8359</v>
      </c>
    </row>
    <row r="3103" spans="1:14" x14ac:dyDescent="0.3">
      <c r="A3103" t="s">
        <v>5178</v>
      </c>
      <c r="B3103">
        <v>178</v>
      </c>
      <c r="C3103" t="s">
        <v>8351</v>
      </c>
      <c r="D3103" t="s">
        <v>363</v>
      </c>
      <c r="E3103" t="s">
        <v>11418</v>
      </c>
      <c r="F3103" t="s">
        <v>13</v>
      </c>
      <c r="G3103" t="s">
        <v>14</v>
      </c>
      <c r="H3103">
        <v>10000000</v>
      </c>
      <c r="I3103">
        <v>1962</v>
      </c>
      <c r="J3103">
        <v>7.8</v>
      </c>
      <c r="K3103" t="s">
        <v>476</v>
      </c>
      <c r="L3103" t="s">
        <v>1224</v>
      </c>
      <c r="M3103" t="s">
        <v>7881</v>
      </c>
      <c r="N3103" t="s">
        <v>8358</v>
      </c>
    </row>
    <row r="3104" spans="1:14" x14ac:dyDescent="0.3">
      <c r="A3104" t="s">
        <v>1587</v>
      </c>
      <c r="B3104">
        <v>100</v>
      </c>
      <c r="C3104">
        <v>50752337</v>
      </c>
      <c r="D3104" t="s">
        <v>2621</v>
      </c>
      <c r="E3104" t="s">
        <v>11419</v>
      </c>
      <c r="F3104" t="s">
        <v>13</v>
      </c>
      <c r="G3104" t="s">
        <v>14</v>
      </c>
      <c r="H3104">
        <v>10000000</v>
      </c>
      <c r="I3104">
        <v>1992</v>
      </c>
      <c r="J3104">
        <v>6.4</v>
      </c>
      <c r="K3104" t="s">
        <v>600</v>
      </c>
      <c r="L3104" t="s">
        <v>1224</v>
      </c>
      <c r="M3104" t="s">
        <v>6304</v>
      </c>
      <c r="N3104" t="s">
        <v>8359</v>
      </c>
    </row>
    <row r="3105" spans="1:15" x14ac:dyDescent="0.3">
      <c r="A3105" t="s">
        <v>3772</v>
      </c>
      <c r="B3105">
        <v>98</v>
      </c>
      <c r="C3105">
        <v>110175871</v>
      </c>
      <c r="D3105" t="s">
        <v>1086</v>
      </c>
      <c r="E3105" t="s">
        <v>11420</v>
      </c>
      <c r="F3105" t="s">
        <v>13</v>
      </c>
      <c r="G3105" t="s">
        <v>14</v>
      </c>
      <c r="H3105">
        <v>10000000</v>
      </c>
      <c r="I3105">
        <v>2004</v>
      </c>
      <c r="J3105">
        <v>5.9</v>
      </c>
      <c r="K3105" t="s">
        <v>2271</v>
      </c>
      <c r="L3105" t="s">
        <v>8357</v>
      </c>
      <c r="M3105" t="s">
        <v>3630</v>
      </c>
    </row>
    <row r="3106" spans="1:15" x14ac:dyDescent="0.3">
      <c r="A3106" t="s">
        <v>794</v>
      </c>
      <c r="B3106">
        <v>92</v>
      </c>
      <c r="C3106">
        <v>38624000</v>
      </c>
      <c r="D3106" t="s">
        <v>1401</v>
      </c>
      <c r="E3106" t="s">
        <v>11421</v>
      </c>
      <c r="F3106" t="s">
        <v>13</v>
      </c>
      <c r="G3106" t="s">
        <v>14</v>
      </c>
      <c r="H3106">
        <v>12000000</v>
      </c>
      <c r="I3106">
        <v>1996</v>
      </c>
      <c r="J3106">
        <v>7</v>
      </c>
      <c r="K3106" t="s">
        <v>600</v>
      </c>
      <c r="L3106" t="s">
        <v>8359</v>
      </c>
    </row>
    <row r="3107" spans="1:15" x14ac:dyDescent="0.3">
      <c r="A3107" t="s">
        <v>3362</v>
      </c>
      <c r="B3107">
        <v>90</v>
      </c>
      <c r="C3107">
        <v>37470017</v>
      </c>
      <c r="D3107" t="s">
        <v>1816</v>
      </c>
      <c r="E3107" t="s">
        <v>11422</v>
      </c>
      <c r="F3107" t="s">
        <v>13</v>
      </c>
      <c r="G3107" t="s">
        <v>275</v>
      </c>
      <c r="H3107">
        <v>10000000</v>
      </c>
      <c r="I3107">
        <v>2001</v>
      </c>
      <c r="J3107">
        <v>6.1</v>
      </c>
      <c r="K3107" t="s">
        <v>2271</v>
      </c>
      <c r="L3107" t="s">
        <v>8357</v>
      </c>
    </row>
    <row r="3108" spans="1:15" x14ac:dyDescent="0.3">
      <c r="A3108" t="s">
        <v>1587</v>
      </c>
      <c r="B3108">
        <v>90</v>
      </c>
      <c r="C3108">
        <v>40485039</v>
      </c>
      <c r="D3108" t="s">
        <v>5184</v>
      </c>
      <c r="E3108" t="s">
        <v>11423</v>
      </c>
      <c r="F3108" t="s">
        <v>13</v>
      </c>
      <c r="G3108" t="s">
        <v>14</v>
      </c>
      <c r="H3108">
        <v>10000000</v>
      </c>
      <c r="I3108">
        <v>1989</v>
      </c>
      <c r="J3108">
        <v>6.9</v>
      </c>
      <c r="K3108" t="s">
        <v>340</v>
      </c>
      <c r="L3108" t="s">
        <v>600</v>
      </c>
      <c r="M3108" t="s">
        <v>4189</v>
      </c>
      <c r="N3108" t="s">
        <v>4295</v>
      </c>
    </row>
    <row r="3109" spans="1:15" x14ac:dyDescent="0.3">
      <c r="A3109" t="s">
        <v>5186</v>
      </c>
      <c r="B3109">
        <v>153</v>
      </c>
      <c r="C3109">
        <v>16800000</v>
      </c>
      <c r="D3109" t="s">
        <v>5187</v>
      </c>
      <c r="E3109" t="s">
        <v>11424</v>
      </c>
      <c r="F3109" t="s">
        <v>13</v>
      </c>
      <c r="G3109" t="s">
        <v>21</v>
      </c>
      <c r="H3109">
        <v>10000000</v>
      </c>
      <c r="I3109">
        <v>1968</v>
      </c>
      <c r="J3109">
        <v>7.5</v>
      </c>
      <c r="K3109" t="s">
        <v>1224</v>
      </c>
      <c r="L3109" t="s">
        <v>6304</v>
      </c>
      <c r="M3109" t="s">
        <v>6060</v>
      </c>
    </row>
    <row r="3110" spans="1:15" x14ac:dyDescent="0.3">
      <c r="A3110" t="s">
        <v>1620</v>
      </c>
      <c r="B3110">
        <v>124</v>
      </c>
      <c r="C3110">
        <v>46377022</v>
      </c>
      <c r="D3110" t="s">
        <v>912</v>
      </c>
      <c r="E3110" t="s">
        <v>11425</v>
      </c>
      <c r="F3110" t="s">
        <v>13</v>
      </c>
      <c r="G3110" t="s">
        <v>21</v>
      </c>
      <c r="H3110">
        <v>10000000</v>
      </c>
      <c r="I3110">
        <v>2011</v>
      </c>
      <c r="J3110">
        <v>7.3</v>
      </c>
      <c r="K3110" t="s">
        <v>600</v>
      </c>
      <c r="L3110" t="s">
        <v>1224</v>
      </c>
    </row>
    <row r="3111" spans="1:15" x14ac:dyDescent="0.3">
      <c r="A3111" t="s">
        <v>5190</v>
      </c>
      <c r="B3111">
        <v>82</v>
      </c>
      <c r="C3111">
        <v>36696761</v>
      </c>
      <c r="D3111" t="s">
        <v>2917</v>
      </c>
      <c r="E3111" t="s">
        <v>11426</v>
      </c>
      <c r="F3111" t="s">
        <v>13</v>
      </c>
      <c r="G3111" t="s">
        <v>14</v>
      </c>
      <c r="H3111">
        <v>23000000</v>
      </c>
      <c r="I3111">
        <v>2001</v>
      </c>
      <c r="J3111">
        <v>6.5</v>
      </c>
      <c r="K3111" t="s">
        <v>4022</v>
      </c>
      <c r="L3111" t="s">
        <v>600</v>
      </c>
      <c r="M3111" t="s">
        <v>6304</v>
      </c>
      <c r="N3111" t="s">
        <v>8357</v>
      </c>
      <c r="O3111" t="s">
        <v>4295</v>
      </c>
    </row>
    <row r="3112" spans="1:15" x14ac:dyDescent="0.3">
      <c r="A3112" t="s">
        <v>300</v>
      </c>
      <c r="B3112">
        <v>107</v>
      </c>
      <c r="C3112">
        <v>36200000</v>
      </c>
      <c r="D3112" t="s">
        <v>85</v>
      </c>
      <c r="E3112" t="s">
        <v>11427</v>
      </c>
      <c r="F3112" t="s">
        <v>13</v>
      </c>
      <c r="G3112" t="s">
        <v>133</v>
      </c>
      <c r="H3112">
        <v>12305523</v>
      </c>
      <c r="I3112">
        <v>1985</v>
      </c>
      <c r="J3112">
        <v>6.2</v>
      </c>
      <c r="K3112" t="s">
        <v>476</v>
      </c>
      <c r="L3112" t="s">
        <v>340</v>
      </c>
      <c r="M3112" t="s">
        <v>4295</v>
      </c>
      <c r="N3112" t="s">
        <v>3630</v>
      </c>
    </row>
    <row r="3113" spans="1:15" x14ac:dyDescent="0.3">
      <c r="A3113" t="s">
        <v>4525</v>
      </c>
      <c r="B3113">
        <v>75</v>
      </c>
      <c r="C3113" t="s">
        <v>8351</v>
      </c>
      <c r="D3113" t="s">
        <v>19</v>
      </c>
      <c r="E3113" t="s">
        <v>11428</v>
      </c>
      <c r="F3113" t="s">
        <v>13</v>
      </c>
      <c r="G3113" t="s">
        <v>14</v>
      </c>
      <c r="H3113">
        <v>10000000</v>
      </c>
      <c r="I3113">
        <v>1985</v>
      </c>
      <c r="J3113">
        <v>6.7</v>
      </c>
      <c r="K3113" t="s">
        <v>476</v>
      </c>
      <c r="L3113" t="s">
        <v>340</v>
      </c>
      <c r="M3113" t="s">
        <v>3630</v>
      </c>
    </row>
    <row r="3114" spans="1:15" x14ac:dyDescent="0.3">
      <c r="A3114" t="s">
        <v>3827</v>
      </c>
      <c r="B3114">
        <v>97</v>
      </c>
      <c r="C3114">
        <v>35794166</v>
      </c>
      <c r="D3114" t="s">
        <v>1086</v>
      </c>
      <c r="E3114" t="s">
        <v>11429</v>
      </c>
      <c r="F3114" t="s">
        <v>13</v>
      </c>
      <c r="G3114" t="s">
        <v>14</v>
      </c>
      <c r="H3114">
        <v>10000000</v>
      </c>
      <c r="I3114">
        <v>2016</v>
      </c>
      <c r="J3114">
        <v>6</v>
      </c>
      <c r="K3114" t="s">
        <v>2271</v>
      </c>
      <c r="L3114" t="s">
        <v>8357</v>
      </c>
      <c r="M3114" t="s">
        <v>3630</v>
      </c>
    </row>
    <row r="3115" spans="1:15" x14ac:dyDescent="0.3">
      <c r="A3115" t="s">
        <v>4934</v>
      </c>
      <c r="B3115">
        <v>80</v>
      </c>
      <c r="C3115">
        <v>33583175</v>
      </c>
      <c r="D3115" t="s">
        <v>1086</v>
      </c>
      <c r="E3115" t="s">
        <v>11430</v>
      </c>
      <c r="F3115" t="s">
        <v>13</v>
      </c>
      <c r="G3115" t="s">
        <v>14</v>
      </c>
      <c r="H3115">
        <v>10000000</v>
      </c>
      <c r="I3115">
        <v>2010</v>
      </c>
      <c r="J3115">
        <v>6.3</v>
      </c>
      <c r="K3115" t="s">
        <v>2271</v>
      </c>
      <c r="L3115" t="s">
        <v>8357</v>
      </c>
      <c r="M3115" t="s">
        <v>3630</v>
      </c>
    </row>
    <row r="3116" spans="1:15" x14ac:dyDescent="0.3">
      <c r="A3116" t="s">
        <v>5196</v>
      </c>
      <c r="B3116">
        <v>85</v>
      </c>
      <c r="C3116">
        <v>32983713</v>
      </c>
      <c r="D3116" t="s">
        <v>912</v>
      </c>
      <c r="E3116" t="s">
        <v>11431</v>
      </c>
      <c r="F3116" t="s">
        <v>13</v>
      </c>
      <c r="G3116" t="s">
        <v>14</v>
      </c>
      <c r="H3116">
        <v>20000000</v>
      </c>
      <c r="I3116">
        <v>2002</v>
      </c>
      <c r="J3116">
        <v>5.8</v>
      </c>
      <c r="K3116" t="s">
        <v>600</v>
      </c>
      <c r="L3116" t="s">
        <v>1224</v>
      </c>
    </row>
    <row r="3117" spans="1:15" x14ac:dyDescent="0.3">
      <c r="A3117" t="s">
        <v>5168</v>
      </c>
      <c r="B3117">
        <v>97</v>
      </c>
      <c r="C3117">
        <v>52200504</v>
      </c>
      <c r="D3117" t="s">
        <v>3410</v>
      </c>
      <c r="E3117" t="s">
        <v>11432</v>
      </c>
      <c r="F3117" t="s">
        <v>13</v>
      </c>
      <c r="G3117" t="s">
        <v>100</v>
      </c>
      <c r="H3117">
        <v>10000000</v>
      </c>
      <c r="I3117">
        <v>2015</v>
      </c>
      <c r="J3117">
        <v>6.1</v>
      </c>
      <c r="K3117" t="s">
        <v>455</v>
      </c>
      <c r="L3117" t="s">
        <v>2271</v>
      </c>
      <c r="M3117" t="s">
        <v>3630</v>
      </c>
    </row>
    <row r="3118" spans="1:15" x14ac:dyDescent="0.3">
      <c r="A3118" t="s">
        <v>5199</v>
      </c>
      <c r="B3118">
        <v>109</v>
      </c>
      <c r="C3118">
        <v>33000000</v>
      </c>
      <c r="D3118" t="s">
        <v>5200</v>
      </c>
      <c r="E3118" t="s">
        <v>11433</v>
      </c>
      <c r="F3118" t="s">
        <v>13</v>
      </c>
      <c r="G3118" t="s">
        <v>14</v>
      </c>
      <c r="H3118">
        <v>10000000</v>
      </c>
      <c r="I3118">
        <v>1985</v>
      </c>
      <c r="J3118">
        <v>6.9</v>
      </c>
      <c r="K3118" t="s">
        <v>476</v>
      </c>
      <c r="L3118" t="s">
        <v>600</v>
      </c>
      <c r="M3118" t="s">
        <v>1224</v>
      </c>
      <c r="N3118" t="s">
        <v>4189</v>
      </c>
    </row>
    <row r="3119" spans="1:15" x14ac:dyDescent="0.3">
      <c r="A3119" t="s">
        <v>464</v>
      </c>
      <c r="B3119">
        <v>104</v>
      </c>
      <c r="C3119">
        <v>30093107</v>
      </c>
      <c r="D3119" t="s">
        <v>359</v>
      </c>
      <c r="E3119" t="s">
        <v>11336</v>
      </c>
      <c r="F3119" t="s">
        <v>13</v>
      </c>
      <c r="G3119" t="s">
        <v>21</v>
      </c>
      <c r="H3119">
        <v>6000000</v>
      </c>
      <c r="I3119">
        <v>2000</v>
      </c>
      <c r="J3119">
        <v>8.3000000000000007</v>
      </c>
      <c r="K3119" t="s">
        <v>600</v>
      </c>
      <c r="L3119" t="s">
        <v>8356</v>
      </c>
    </row>
    <row r="3120" spans="1:15" x14ac:dyDescent="0.3">
      <c r="A3120" t="s">
        <v>2976</v>
      </c>
      <c r="B3120">
        <v>140</v>
      </c>
      <c r="C3120">
        <v>32101000</v>
      </c>
      <c r="D3120" t="s">
        <v>3571</v>
      </c>
      <c r="E3120" t="s">
        <v>11434</v>
      </c>
      <c r="F3120" t="s">
        <v>13</v>
      </c>
      <c r="G3120" t="s">
        <v>21</v>
      </c>
      <c r="H3120">
        <v>10000000</v>
      </c>
      <c r="I3120">
        <v>1992</v>
      </c>
      <c r="J3120">
        <v>5.4</v>
      </c>
      <c r="K3120" t="s">
        <v>2271</v>
      </c>
      <c r="L3120" t="s">
        <v>4295</v>
      </c>
    </row>
    <row r="3121" spans="1:14" x14ac:dyDescent="0.3">
      <c r="A3121" t="s">
        <v>5203</v>
      </c>
      <c r="B3121">
        <v>90</v>
      </c>
      <c r="C3121">
        <v>31487293</v>
      </c>
      <c r="D3121" t="s">
        <v>2058</v>
      </c>
      <c r="E3121" t="s">
        <v>11435</v>
      </c>
      <c r="F3121" t="s">
        <v>13</v>
      </c>
      <c r="G3121" t="s">
        <v>14</v>
      </c>
      <c r="H3121">
        <v>9000000</v>
      </c>
      <c r="I3121">
        <v>2008</v>
      </c>
      <c r="J3121">
        <v>6.7</v>
      </c>
      <c r="K3121" t="s">
        <v>600</v>
      </c>
      <c r="L3121" t="s">
        <v>1224</v>
      </c>
      <c r="M3121" t="s">
        <v>4189</v>
      </c>
      <c r="N3121" t="s">
        <v>6856</v>
      </c>
    </row>
    <row r="3122" spans="1:14" x14ac:dyDescent="0.3">
      <c r="A3122" t="s">
        <v>2519</v>
      </c>
      <c r="B3122">
        <v>130</v>
      </c>
      <c r="C3122">
        <v>30651422</v>
      </c>
      <c r="D3122" t="s">
        <v>3854</v>
      </c>
      <c r="E3122" t="s">
        <v>11436</v>
      </c>
      <c r="F3122" t="s">
        <v>13</v>
      </c>
      <c r="G3122" t="s">
        <v>14</v>
      </c>
      <c r="H3122">
        <v>10000000</v>
      </c>
      <c r="I3122">
        <v>1999</v>
      </c>
      <c r="J3122">
        <v>7.4</v>
      </c>
      <c r="K3122" t="s">
        <v>340</v>
      </c>
      <c r="L3122" t="s">
        <v>600</v>
      </c>
      <c r="M3122" t="s">
        <v>1224</v>
      </c>
      <c r="N3122" t="s">
        <v>455</v>
      </c>
    </row>
    <row r="3123" spans="1:14" x14ac:dyDescent="0.3">
      <c r="A3123" t="s">
        <v>5206</v>
      </c>
      <c r="B3123">
        <v>98</v>
      </c>
      <c r="C3123">
        <v>30306281</v>
      </c>
      <c r="D3123" t="s">
        <v>912</v>
      </c>
      <c r="E3123" t="s">
        <v>11437</v>
      </c>
      <c r="F3123" t="s">
        <v>13</v>
      </c>
      <c r="G3123" t="s">
        <v>14</v>
      </c>
      <c r="H3123">
        <v>10000000</v>
      </c>
      <c r="I3123">
        <v>2002</v>
      </c>
      <c r="J3123">
        <v>5.6</v>
      </c>
      <c r="K3123" t="s">
        <v>600</v>
      </c>
      <c r="L3123" t="s">
        <v>1224</v>
      </c>
    </row>
    <row r="3124" spans="1:14" x14ac:dyDescent="0.3">
      <c r="A3124" t="s">
        <v>1023</v>
      </c>
      <c r="B3124">
        <v>101</v>
      </c>
      <c r="C3124">
        <v>29500000</v>
      </c>
      <c r="D3124" t="s">
        <v>5208</v>
      </c>
      <c r="E3124" t="s">
        <v>11438</v>
      </c>
      <c r="F3124" t="s">
        <v>13</v>
      </c>
      <c r="G3124" t="s">
        <v>14</v>
      </c>
      <c r="H3124">
        <v>10000000</v>
      </c>
      <c r="I3124">
        <v>1983</v>
      </c>
      <c r="J3124">
        <v>6.5</v>
      </c>
      <c r="K3124" t="s">
        <v>455</v>
      </c>
      <c r="L3124" t="s">
        <v>2271</v>
      </c>
      <c r="M3124" t="s">
        <v>4295</v>
      </c>
    </row>
    <row r="3125" spans="1:14" x14ac:dyDescent="0.3">
      <c r="A3125" t="s">
        <v>4280</v>
      </c>
      <c r="B3125">
        <v>114</v>
      </c>
      <c r="C3125">
        <v>30050028</v>
      </c>
      <c r="D3125" t="s">
        <v>23</v>
      </c>
      <c r="E3125" t="s">
        <v>11439</v>
      </c>
      <c r="F3125" t="s">
        <v>13</v>
      </c>
      <c r="G3125" t="s">
        <v>14</v>
      </c>
      <c r="H3125">
        <v>17000000</v>
      </c>
      <c r="I3125">
        <v>1989</v>
      </c>
      <c r="J3125">
        <v>6.5</v>
      </c>
      <c r="K3125" t="s">
        <v>476</v>
      </c>
      <c r="L3125" t="s">
        <v>3630</v>
      </c>
    </row>
    <row r="3126" spans="1:14" x14ac:dyDescent="0.3">
      <c r="A3126" t="s">
        <v>1387</v>
      </c>
      <c r="B3126">
        <v>100</v>
      </c>
      <c r="C3126">
        <v>29392418</v>
      </c>
      <c r="D3126" t="s">
        <v>632</v>
      </c>
      <c r="E3126" t="s">
        <v>11440</v>
      </c>
      <c r="F3126" t="s">
        <v>13</v>
      </c>
      <c r="G3126" t="s">
        <v>14</v>
      </c>
      <c r="H3126">
        <v>10000000</v>
      </c>
      <c r="I3126">
        <v>1994</v>
      </c>
      <c r="J3126">
        <v>5.8</v>
      </c>
      <c r="K3126" t="s">
        <v>476</v>
      </c>
      <c r="L3126" t="s">
        <v>600</v>
      </c>
      <c r="M3126" t="s">
        <v>8356</v>
      </c>
    </row>
    <row r="3127" spans="1:14" x14ac:dyDescent="0.3">
      <c r="A3127" t="s">
        <v>3333</v>
      </c>
      <c r="B3127">
        <v>85</v>
      </c>
      <c r="C3127">
        <v>28563926</v>
      </c>
      <c r="D3127" t="s">
        <v>1453</v>
      </c>
      <c r="E3127" t="s">
        <v>11441</v>
      </c>
      <c r="F3127" t="s">
        <v>13</v>
      </c>
      <c r="G3127" t="s">
        <v>14</v>
      </c>
      <c r="H3127">
        <v>8500000</v>
      </c>
      <c r="I3127">
        <v>2002</v>
      </c>
      <c r="J3127">
        <v>5</v>
      </c>
      <c r="K3127" t="s">
        <v>1224</v>
      </c>
      <c r="L3127" t="s">
        <v>3630</v>
      </c>
    </row>
    <row r="3128" spans="1:14" x14ac:dyDescent="0.3">
      <c r="A3128" t="s">
        <v>5213</v>
      </c>
      <c r="B3128">
        <v>103</v>
      </c>
      <c r="C3128">
        <v>28435406</v>
      </c>
      <c r="D3128" t="s">
        <v>606</v>
      </c>
      <c r="E3128" t="s">
        <v>11442</v>
      </c>
      <c r="F3128" t="s">
        <v>13</v>
      </c>
      <c r="G3128" t="s">
        <v>14</v>
      </c>
      <c r="H3128">
        <v>12000000</v>
      </c>
      <c r="I3128">
        <v>2006</v>
      </c>
      <c r="J3128">
        <v>5.5</v>
      </c>
      <c r="K3128" t="s">
        <v>600</v>
      </c>
      <c r="L3128" t="s">
        <v>6856</v>
      </c>
    </row>
    <row r="3129" spans="1:14" x14ac:dyDescent="0.3">
      <c r="A3129" t="s">
        <v>3640</v>
      </c>
      <c r="B3129">
        <v>100</v>
      </c>
      <c r="C3129">
        <v>25339117</v>
      </c>
      <c r="D3129" t="s">
        <v>606</v>
      </c>
      <c r="E3129" t="s">
        <v>11443</v>
      </c>
      <c r="F3129" t="s">
        <v>13</v>
      </c>
      <c r="G3129" t="s">
        <v>14</v>
      </c>
      <c r="H3129">
        <v>10000000</v>
      </c>
      <c r="I3129">
        <v>1998</v>
      </c>
      <c r="J3129">
        <v>6.5</v>
      </c>
      <c r="K3129" t="s">
        <v>600</v>
      </c>
      <c r="L3129" t="s">
        <v>6856</v>
      </c>
    </row>
    <row r="3130" spans="1:14" x14ac:dyDescent="0.3">
      <c r="A3130" t="s">
        <v>1725</v>
      </c>
      <c r="B3130">
        <v>114</v>
      </c>
      <c r="C3130">
        <v>25600000</v>
      </c>
      <c r="D3130" t="s">
        <v>705</v>
      </c>
      <c r="E3130" t="s">
        <v>11444</v>
      </c>
      <c r="F3130" t="s">
        <v>13</v>
      </c>
      <c r="G3130" t="s">
        <v>14</v>
      </c>
      <c r="H3130">
        <v>10000000</v>
      </c>
      <c r="I3130">
        <v>1983</v>
      </c>
      <c r="J3130">
        <v>7.2</v>
      </c>
      <c r="K3130" t="s">
        <v>8356</v>
      </c>
      <c r="L3130" t="s">
        <v>1224</v>
      </c>
    </row>
    <row r="3131" spans="1:14" x14ac:dyDescent="0.3">
      <c r="A3131" t="s">
        <v>5217</v>
      </c>
      <c r="B3131">
        <v>102</v>
      </c>
      <c r="C3131" t="s">
        <v>8351</v>
      </c>
      <c r="D3131" t="s">
        <v>76</v>
      </c>
      <c r="E3131" t="s">
        <v>11445</v>
      </c>
      <c r="F3131" t="s">
        <v>13</v>
      </c>
      <c r="G3131" t="s">
        <v>14</v>
      </c>
      <c r="H3131">
        <v>65000000</v>
      </c>
      <c r="I3131">
        <v>2016</v>
      </c>
      <c r="J3131">
        <v>7.3</v>
      </c>
      <c r="K3131" t="s">
        <v>340</v>
      </c>
      <c r="L3131" t="s">
        <v>6304</v>
      </c>
      <c r="M3131" t="s">
        <v>455</v>
      </c>
    </row>
    <row r="3132" spans="1:14" x14ac:dyDescent="0.3">
      <c r="A3132" t="s">
        <v>1918</v>
      </c>
      <c r="B3132">
        <v>103</v>
      </c>
      <c r="C3132" t="s">
        <v>8351</v>
      </c>
      <c r="D3132" t="s">
        <v>1546</v>
      </c>
      <c r="E3132" t="s">
        <v>11446</v>
      </c>
      <c r="F3132" t="s">
        <v>13</v>
      </c>
      <c r="G3132" t="s">
        <v>14</v>
      </c>
      <c r="H3132">
        <v>10000000</v>
      </c>
      <c r="I3132">
        <v>1983</v>
      </c>
      <c r="J3132">
        <v>7.2</v>
      </c>
      <c r="K3132" t="s">
        <v>2271</v>
      </c>
      <c r="L3132" t="s">
        <v>4295</v>
      </c>
      <c r="M3132" t="s">
        <v>3630</v>
      </c>
    </row>
    <row r="3133" spans="1:14" x14ac:dyDescent="0.3">
      <c r="A3133" t="s">
        <v>5220</v>
      </c>
      <c r="B3133">
        <v>97</v>
      </c>
      <c r="C3133">
        <v>27736779</v>
      </c>
      <c r="D3133" t="s">
        <v>1086</v>
      </c>
      <c r="E3133" t="s">
        <v>11447</v>
      </c>
      <c r="F3133" t="s">
        <v>13</v>
      </c>
      <c r="G3133" t="s">
        <v>14</v>
      </c>
      <c r="H3133">
        <v>10000000</v>
      </c>
      <c r="I3133">
        <v>2015</v>
      </c>
      <c r="J3133">
        <v>5.2</v>
      </c>
      <c r="K3133" t="s">
        <v>2271</v>
      </c>
      <c r="L3133" t="s">
        <v>8357</v>
      </c>
      <c r="M3133" t="s">
        <v>3630</v>
      </c>
    </row>
    <row r="3134" spans="1:14" x14ac:dyDescent="0.3">
      <c r="A3134" t="s">
        <v>5222</v>
      </c>
      <c r="B3134">
        <v>116</v>
      </c>
      <c r="C3134">
        <v>24397469</v>
      </c>
      <c r="D3134" t="s">
        <v>2203</v>
      </c>
      <c r="E3134" t="s">
        <v>11448</v>
      </c>
      <c r="F3134" t="s">
        <v>13</v>
      </c>
      <c r="G3134" t="s">
        <v>14</v>
      </c>
      <c r="H3134">
        <v>17000000</v>
      </c>
      <c r="I3134">
        <v>2012</v>
      </c>
      <c r="J3134">
        <v>5.7</v>
      </c>
      <c r="K3134" t="s">
        <v>1224</v>
      </c>
      <c r="L3134" t="s">
        <v>4189</v>
      </c>
    </row>
    <row r="3135" spans="1:14" x14ac:dyDescent="0.3">
      <c r="A3135" t="s">
        <v>4690</v>
      </c>
      <c r="B3135">
        <v>96</v>
      </c>
      <c r="C3135">
        <v>20384136</v>
      </c>
      <c r="D3135" t="s">
        <v>1086</v>
      </c>
      <c r="E3135" t="s">
        <v>8193</v>
      </c>
      <c r="F3135" t="s">
        <v>13</v>
      </c>
      <c r="G3135" t="s">
        <v>14</v>
      </c>
      <c r="H3135">
        <v>10000000</v>
      </c>
      <c r="I3135">
        <v>2001</v>
      </c>
      <c r="J3135">
        <v>4.7</v>
      </c>
      <c r="K3135" t="s">
        <v>2271</v>
      </c>
      <c r="L3135" t="s">
        <v>8357</v>
      </c>
      <c r="M3135" t="s">
        <v>3630</v>
      </c>
    </row>
    <row r="3136" spans="1:14" x14ac:dyDescent="0.3">
      <c r="A3136" t="s">
        <v>5225</v>
      </c>
      <c r="B3136">
        <v>98</v>
      </c>
      <c r="C3136">
        <v>25464480</v>
      </c>
      <c r="D3136" t="s">
        <v>1790</v>
      </c>
      <c r="E3136" t="s">
        <v>11449</v>
      </c>
      <c r="F3136" t="s">
        <v>13</v>
      </c>
      <c r="G3136" t="s">
        <v>14</v>
      </c>
      <c r="H3136">
        <v>10000000</v>
      </c>
      <c r="I3136">
        <v>2009</v>
      </c>
      <c r="J3136">
        <v>5.9</v>
      </c>
      <c r="K3136" t="s">
        <v>8357</v>
      </c>
      <c r="L3136" t="s">
        <v>4295</v>
      </c>
      <c r="M3136" t="s">
        <v>3630</v>
      </c>
    </row>
    <row r="3137" spans="1:15" x14ac:dyDescent="0.3">
      <c r="A3137" t="s">
        <v>4073</v>
      </c>
      <c r="B3137">
        <v>105</v>
      </c>
      <c r="C3137">
        <v>20338609</v>
      </c>
      <c r="D3137" t="s">
        <v>1960</v>
      </c>
      <c r="E3137" t="s">
        <v>11450</v>
      </c>
      <c r="F3137" t="s">
        <v>13</v>
      </c>
      <c r="G3137" t="s">
        <v>14</v>
      </c>
      <c r="H3137">
        <v>10000000</v>
      </c>
      <c r="I3137">
        <v>2006</v>
      </c>
      <c r="J3137">
        <v>6.8</v>
      </c>
      <c r="K3137" t="s">
        <v>600</v>
      </c>
      <c r="L3137" t="s">
        <v>1224</v>
      </c>
      <c r="M3137" t="s">
        <v>4189</v>
      </c>
    </row>
    <row r="3138" spans="1:15" x14ac:dyDescent="0.3">
      <c r="A3138" t="s">
        <v>5228</v>
      </c>
      <c r="B3138">
        <v>123</v>
      </c>
      <c r="C3138">
        <v>18272447</v>
      </c>
      <c r="D3138" t="s">
        <v>1453</v>
      </c>
      <c r="E3138" t="s">
        <v>11451</v>
      </c>
      <c r="F3138" t="s">
        <v>13</v>
      </c>
      <c r="G3138" t="s">
        <v>14</v>
      </c>
      <c r="H3138">
        <v>10000000</v>
      </c>
      <c r="I3138">
        <v>1993</v>
      </c>
      <c r="J3138">
        <v>5.9</v>
      </c>
      <c r="K3138" t="s">
        <v>1224</v>
      </c>
      <c r="L3138" t="s">
        <v>3630</v>
      </c>
    </row>
    <row r="3139" spans="1:15" x14ac:dyDescent="0.3">
      <c r="A3139" t="s">
        <v>5230</v>
      </c>
      <c r="B3139">
        <v>107</v>
      </c>
      <c r="C3139" t="s">
        <v>8351</v>
      </c>
      <c r="D3139" t="s">
        <v>23</v>
      </c>
      <c r="E3139" t="s">
        <v>11452</v>
      </c>
      <c r="F3139" t="s">
        <v>13</v>
      </c>
      <c r="G3139" t="s">
        <v>14</v>
      </c>
      <c r="H3139">
        <v>10000000</v>
      </c>
      <c r="I3139">
        <v>1985</v>
      </c>
      <c r="J3139">
        <v>5.3</v>
      </c>
      <c r="K3139" t="s">
        <v>476</v>
      </c>
      <c r="L3139" t="s">
        <v>3630</v>
      </c>
    </row>
    <row r="3140" spans="1:15" x14ac:dyDescent="0.3">
      <c r="A3140" t="s">
        <v>2401</v>
      </c>
      <c r="B3140">
        <v>112</v>
      </c>
      <c r="C3140">
        <v>17378977</v>
      </c>
      <c r="D3140" t="s">
        <v>2058</v>
      </c>
      <c r="E3140" t="s">
        <v>11453</v>
      </c>
      <c r="F3140" t="s">
        <v>13</v>
      </c>
      <c r="G3140" t="s">
        <v>14</v>
      </c>
      <c r="H3140" t="s">
        <v>8351</v>
      </c>
      <c r="I3140">
        <v>2005</v>
      </c>
      <c r="J3140">
        <v>6</v>
      </c>
      <c r="K3140" t="s">
        <v>600</v>
      </c>
      <c r="L3140" t="s">
        <v>1224</v>
      </c>
      <c r="M3140" t="s">
        <v>4189</v>
      </c>
      <c r="N3140" t="s">
        <v>6856</v>
      </c>
    </row>
    <row r="3141" spans="1:15" x14ac:dyDescent="0.3">
      <c r="A3141" t="s">
        <v>1910</v>
      </c>
      <c r="B3141">
        <v>93</v>
      </c>
      <c r="C3141">
        <v>17096053</v>
      </c>
      <c r="D3141" t="s">
        <v>912</v>
      </c>
      <c r="E3141" t="s">
        <v>11454</v>
      </c>
      <c r="F3141" t="s">
        <v>13</v>
      </c>
      <c r="G3141" t="s">
        <v>14</v>
      </c>
      <c r="H3141">
        <v>9000000</v>
      </c>
      <c r="I3141">
        <v>1998</v>
      </c>
      <c r="J3141">
        <v>7.7</v>
      </c>
      <c r="K3141" t="s">
        <v>600</v>
      </c>
      <c r="L3141" t="s">
        <v>1224</v>
      </c>
    </row>
    <row r="3142" spans="1:15" x14ac:dyDescent="0.3">
      <c r="A3142" t="s">
        <v>2312</v>
      </c>
      <c r="B3142">
        <v>97</v>
      </c>
      <c r="C3142">
        <v>21371425</v>
      </c>
      <c r="D3142" t="s">
        <v>1013</v>
      </c>
      <c r="E3142" t="s">
        <v>11455</v>
      </c>
      <c r="F3142" t="s">
        <v>13</v>
      </c>
      <c r="G3142" t="s">
        <v>14</v>
      </c>
      <c r="H3142">
        <v>10000000</v>
      </c>
      <c r="I3142">
        <v>2010</v>
      </c>
      <c r="J3142">
        <v>4.4000000000000004</v>
      </c>
      <c r="K3142" t="s">
        <v>476</v>
      </c>
      <c r="L3142" t="s">
        <v>4295</v>
      </c>
      <c r="M3142" t="s">
        <v>3630</v>
      </c>
    </row>
    <row r="3143" spans="1:15" x14ac:dyDescent="0.3">
      <c r="A3143" t="s">
        <v>1620</v>
      </c>
      <c r="B3143">
        <v>122</v>
      </c>
      <c r="C3143">
        <v>33071558</v>
      </c>
      <c r="D3143" t="s">
        <v>912</v>
      </c>
      <c r="E3143" t="s">
        <v>11456</v>
      </c>
      <c r="F3143" t="s">
        <v>13</v>
      </c>
      <c r="G3143" t="s">
        <v>21</v>
      </c>
      <c r="H3143">
        <v>10000000</v>
      </c>
      <c r="I3143">
        <v>2015</v>
      </c>
      <c r="J3143">
        <v>6.6</v>
      </c>
      <c r="K3143" t="s">
        <v>600</v>
      </c>
      <c r="L3143" t="s">
        <v>1224</v>
      </c>
    </row>
    <row r="3144" spans="1:15" x14ac:dyDescent="0.3">
      <c r="A3144" t="s">
        <v>5236</v>
      </c>
      <c r="B3144">
        <v>101</v>
      </c>
      <c r="C3144">
        <v>17655201</v>
      </c>
      <c r="D3144" t="s">
        <v>2524</v>
      </c>
      <c r="E3144" t="s">
        <v>11457</v>
      </c>
      <c r="F3144" t="s">
        <v>13</v>
      </c>
      <c r="G3144" t="s">
        <v>14</v>
      </c>
      <c r="H3144">
        <v>10000000</v>
      </c>
      <c r="I3144">
        <v>2008</v>
      </c>
      <c r="J3144">
        <v>6.7</v>
      </c>
      <c r="K3144" t="s">
        <v>1224</v>
      </c>
      <c r="L3144" t="s">
        <v>6304</v>
      </c>
    </row>
    <row r="3145" spans="1:15" x14ac:dyDescent="0.3">
      <c r="A3145" t="s">
        <v>4035</v>
      </c>
      <c r="B3145">
        <v>100</v>
      </c>
      <c r="C3145">
        <v>16247775</v>
      </c>
      <c r="D3145" t="s">
        <v>980</v>
      </c>
      <c r="E3145" t="s">
        <v>11458</v>
      </c>
      <c r="F3145" t="s">
        <v>13</v>
      </c>
      <c r="G3145" t="s">
        <v>14</v>
      </c>
      <c r="H3145">
        <v>25000000</v>
      </c>
      <c r="I3145">
        <v>2005</v>
      </c>
      <c r="J3145">
        <v>5.5</v>
      </c>
      <c r="K3145" t="s">
        <v>600</v>
      </c>
      <c r="L3145" t="s">
        <v>6304</v>
      </c>
      <c r="M3145" t="s">
        <v>6856</v>
      </c>
    </row>
    <row r="3146" spans="1:15" x14ac:dyDescent="0.3">
      <c r="A3146" t="s">
        <v>1805</v>
      </c>
      <c r="B3146">
        <v>129</v>
      </c>
      <c r="C3146">
        <v>16153600</v>
      </c>
      <c r="D3146" t="s">
        <v>2752</v>
      </c>
      <c r="E3146" t="s">
        <v>11459</v>
      </c>
      <c r="F3146" t="s">
        <v>13</v>
      </c>
      <c r="G3146" t="s">
        <v>14</v>
      </c>
      <c r="H3146">
        <v>10000000</v>
      </c>
      <c r="I3146">
        <v>1990</v>
      </c>
      <c r="J3146">
        <v>6.5</v>
      </c>
      <c r="K3146" t="s">
        <v>1224</v>
      </c>
      <c r="L3146" t="s">
        <v>4189</v>
      </c>
      <c r="M3146" t="s">
        <v>6856</v>
      </c>
    </row>
    <row r="3147" spans="1:15" x14ac:dyDescent="0.3">
      <c r="A3147" t="s">
        <v>1771</v>
      </c>
      <c r="B3147">
        <v>81</v>
      </c>
      <c r="C3147">
        <v>16033556</v>
      </c>
      <c r="D3147" t="s">
        <v>778</v>
      </c>
      <c r="E3147" t="s">
        <v>11460</v>
      </c>
      <c r="F3147" t="s">
        <v>13</v>
      </c>
      <c r="G3147" t="s">
        <v>14</v>
      </c>
      <c r="H3147">
        <v>10000000</v>
      </c>
      <c r="I3147">
        <v>2002</v>
      </c>
      <c r="J3147">
        <v>6.2</v>
      </c>
      <c r="K3147" t="s">
        <v>476</v>
      </c>
      <c r="L3147" t="s">
        <v>600</v>
      </c>
    </row>
    <row r="3148" spans="1:15" x14ac:dyDescent="0.3">
      <c r="A3148" t="s">
        <v>692</v>
      </c>
      <c r="B3148">
        <v>96</v>
      </c>
      <c r="C3148">
        <v>16667084</v>
      </c>
      <c r="D3148" t="s">
        <v>4407</v>
      </c>
      <c r="E3148" t="s">
        <v>11461</v>
      </c>
      <c r="F3148" t="s">
        <v>13</v>
      </c>
      <c r="G3148" t="s">
        <v>14</v>
      </c>
      <c r="H3148">
        <v>11000000</v>
      </c>
      <c r="I3148">
        <v>1990</v>
      </c>
      <c r="J3148">
        <v>7.1</v>
      </c>
      <c r="K3148" t="s">
        <v>600</v>
      </c>
      <c r="L3148" t="s">
        <v>2271</v>
      </c>
      <c r="M3148" t="s">
        <v>4295</v>
      </c>
    </row>
    <row r="3149" spans="1:15" x14ac:dyDescent="0.3">
      <c r="A3149" t="s">
        <v>5242</v>
      </c>
      <c r="B3149">
        <v>84</v>
      </c>
      <c r="C3149">
        <v>15417771</v>
      </c>
      <c r="D3149" t="s">
        <v>1970</v>
      </c>
      <c r="E3149" t="s">
        <v>11462</v>
      </c>
      <c r="F3149" t="s">
        <v>13</v>
      </c>
      <c r="G3149" t="s">
        <v>14</v>
      </c>
      <c r="H3149">
        <v>12600000</v>
      </c>
      <c r="I3149">
        <v>2003</v>
      </c>
      <c r="J3149">
        <v>6.1</v>
      </c>
      <c r="K3149" t="s">
        <v>2271</v>
      </c>
      <c r="L3149" t="s">
        <v>3630</v>
      </c>
    </row>
    <row r="3150" spans="1:15" x14ac:dyDescent="0.3">
      <c r="A3150" t="s">
        <v>1556</v>
      </c>
      <c r="B3150">
        <v>100</v>
      </c>
      <c r="C3150" t="s">
        <v>8351</v>
      </c>
      <c r="D3150" t="s">
        <v>5244</v>
      </c>
      <c r="E3150" t="s">
        <v>11463</v>
      </c>
      <c r="F3150" t="s">
        <v>13</v>
      </c>
      <c r="G3150" t="s">
        <v>14</v>
      </c>
      <c r="H3150">
        <v>10000000</v>
      </c>
      <c r="I3150">
        <v>1980</v>
      </c>
      <c r="J3150">
        <v>7.1</v>
      </c>
      <c r="K3150" t="s">
        <v>5244</v>
      </c>
    </row>
    <row r="3151" spans="1:15" x14ac:dyDescent="0.3">
      <c r="A3151" t="s">
        <v>4546</v>
      </c>
      <c r="B3151">
        <v>110</v>
      </c>
      <c r="C3151">
        <v>15156200</v>
      </c>
      <c r="D3151" t="s">
        <v>401</v>
      </c>
      <c r="E3151" t="s">
        <v>11464</v>
      </c>
      <c r="F3151" t="s">
        <v>13</v>
      </c>
      <c r="G3151" t="s">
        <v>14</v>
      </c>
      <c r="H3151">
        <v>30000000</v>
      </c>
      <c r="I3151">
        <v>1999</v>
      </c>
      <c r="J3151">
        <v>6</v>
      </c>
      <c r="K3151" t="s">
        <v>476</v>
      </c>
      <c r="L3151" t="s">
        <v>8356</v>
      </c>
      <c r="M3151" t="s">
        <v>1224</v>
      </c>
      <c r="N3151" t="s">
        <v>8357</v>
      </c>
      <c r="O3151" t="s">
        <v>3630</v>
      </c>
    </row>
    <row r="3152" spans="1:15" x14ac:dyDescent="0.3">
      <c r="A3152" t="s">
        <v>4174</v>
      </c>
      <c r="B3152">
        <v>130</v>
      </c>
      <c r="C3152">
        <v>21589307</v>
      </c>
      <c r="D3152" t="s">
        <v>1224</v>
      </c>
      <c r="E3152" t="s">
        <v>11465</v>
      </c>
      <c r="F3152" t="s">
        <v>13</v>
      </c>
      <c r="G3152" t="s">
        <v>14</v>
      </c>
      <c r="H3152">
        <v>10000000</v>
      </c>
      <c r="I3152">
        <v>2012</v>
      </c>
      <c r="J3152">
        <v>7.4</v>
      </c>
      <c r="K3152" t="s">
        <v>1224</v>
      </c>
    </row>
    <row r="3153" spans="1:14" x14ac:dyDescent="0.3">
      <c r="A3153" t="s">
        <v>5248</v>
      </c>
      <c r="B3153">
        <v>84</v>
      </c>
      <c r="C3153">
        <v>20339754</v>
      </c>
      <c r="D3153" t="s">
        <v>359</v>
      </c>
      <c r="E3153" t="s">
        <v>11466</v>
      </c>
      <c r="F3153" t="s">
        <v>13</v>
      </c>
      <c r="G3153" t="s">
        <v>14</v>
      </c>
      <c r="H3153">
        <v>10000000</v>
      </c>
      <c r="I3153">
        <v>2007</v>
      </c>
      <c r="J3153">
        <v>5.9</v>
      </c>
      <c r="K3153" t="s">
        <v>600</v>
      </c>
      <c r="L3153" t="s">
        <v>8356</v>
      </c>
    </row>
    <row r="3154" spans="1:14" x14ac:dyDescent="0.3">
      <c r="A3154" t="s">
        <v>5250</v>
      </c>
      <c r="B3154">
        <v>106</v>
      </c>
      <c r="C3154">
        <v>28873374</v>
      </c>
      <c r="D3154" t="s">
        <v>1451</v>
      </c>
      <c r="E3154" t="s">
        <v>11467</v>
      </c>
      <c r="F3154" t="s">
        <v>13</v>
      </c>
      <c r="G3154" t="s">
        <v>14</v>
      </c>
      <c r="H3154">
        <v>10000000</v>
      </c>
      <c r="I3154">
        <v>2013</v>
      </c>
      <c r="J3154">
        <v>4.0999999999999996</v>
      </c>
      <c r="K3154" t="s">
        <v>27</v>
      </c>
      <c r="L3154" t="s">
        <v>4189</v>
      </c>
    </row>
    <row r="3155" spans="1:14" x14ac:dyDescent="0.3">
      <c r="A3155" t="s">
        <v>5252</v>
      </c>
      <c r="B3155">
        <v>89</v>
      </c>
      <c r="C3155">
        <v>15102127</v>
      </c>
      <c r="D3155" t="s">
        <v>600</v>
      </c>
      <c r="E3155" t="s">
        <v>11468</v>
      </c>
      <c r="F3155" t="s">
        <v>13</v>
      </c>
      <c r="G3155" t="s">
        <v>14</v>
      </c>
      <c r="H3155" t="s">
        <v>8351</v>
      </c>
      <c r="I3155">
        <v>2009</v>
      </c>
      <c r="J3155">
        <v>5.8</v>
      </c>
      <c r="K3155" t="s">
        <v>600</v>
      </c>
    </row>
    <row r="3156" spans="1:14" x14ac:dyDescent="0.3">
      <c r="A3156" t="s">
        <v>5254</v>
      </c>
      <c r="B3156">
        <v>76</v>
      </c>
      <c r="C3156">
        <v>13684949</v>
      </c>
      <c r="D3156" t="s">
        <v>166</v>
      </c>
      <c r="E3156" t="s">
        <v>11469</v>
      </c>
      <c r="F3156" t="s">
        <v>13</v>
      </c>
      <c r="G3156" t="s">
        <v>14</v>
      </c>
      <c r="H3156">
        <v>3000000</v>
      </c>
      <c r="I3156">
        <v>2002</v>
      </c>
      <c r="J3156">
        <v>5.9</v>
      </c>
      <c r="K3156" t="s">
        <v>340</v>
      </c>
      <c r="L3156" t="s">
        <v>4022</v>
      </c>
      <c r="M3156" t="s">
        <v>600</v>
      </c>
      <c r="N3156" t="s">
        <v>6304</v>
      </c>
    </row>
    <row r="3157" spans="1:14" x14ac:dyDescent="0.3">
      <c r="A3157" t="s">
        <v>5107</v>
      </c>
      <c r="B3157">
        <v>99</v>
      </c>
      <c r="C3157">
        <v>14597405</v>
      </c>
      <c r="D3157" t="s">
        <v>555</v>
      </c>
      <c r="E3157" t="s">
        <v>11470</v>
      </c>
      <c r="F3157" t="s">
        <v>13</v>
      </c>
      <c r="G3157" t="s">
        <v>21</v>
      </c>
      <c r="H3157">
        <v>6400000</v>
      </c>
      <c r="I3157">
        <v>2011</v>
      </c>
      <c r="J3157">
        <v>7</v>
      </c>
      <c r="K3157" t="s">
        <v>4657</v>
      </c>
      <c r="L3157" t="s">
        <v>1224</v>
      </c>
    </row>
    <row r="3158" spans="1:14" x14ac:dyDescent="0.3">
      <c r="A3158" t="s">
        <v>2427</v>
      </c>
      <c r="B3158">
        <v>96</v>
      </c>
      <c r="C3158">
        <v>12570442</v>
      </c>
      <c r="D3158" t="s">
        <v>1890</v>
      </c>
      <c r="E3158" t="s">
        <v>11471</v>
      </c>
      <c r="F3158" t="s">
        <v>13</v>
      </c>
      <c r="G3158" t="s">
        <v>14</v>
      </c>
      <c r="H3158">
        <v>10000000</v>
      </c>
      <c r="I3158">
        <v>2005</v>
      </c>
      <c r="J3158">
        <v>6.8</v>
      </c>
      <c r="K3158" t="s">
        <v>600</v>
      </c>
      <c r="L3158" t="s">
        <v>8356</v>
      </c>
      <c r="M3158" t="s">
        <v>1224</v>
      </c>
      <c r="N3158" t="s">
        <v>3630</v>
      </c>
    </row>
    <row r="3159" spans="1:14" x14ac:dyDescent="0.3">
      <c r="A3159" t="s">
        <v>5258</v>
      </c>
      <c r="B3159">
        <v>104</v>
      </c>
      <c r="C3159">
        <v>12514138</v>
      </c>
      <c r="D3159" t="s">
        <v>80</v>
      </c>
      <c r="E3159" t="s">
        <v>11472</v>
      </c>
      <c r="F3159" t="s">
        <v>13</v>
      </c>
      <c r="G3159" t="s">
        <v>14</v>
      </c>
      <c r="H3159">
        <v>10000000</v>
      </c>
      <c r="I3159">
        <v>1997</v>
      </c>
      <c r="J3159">
        <v>7.4</v>
      </c>
      <c r="K3159" t="s">
        <v>1224</v>
      </c>
      <c r="L3159" t="s">
        <v>6856</v>
      </c>
    </row>
    <row r="3160" spans="1:14" x14ac:dyDescent="0.3">
      <c r="A3160" t="s">
        <v>5260</v>
      </c>
      <c r="B3160">
        <v>108</v>
      </c>
      <c r="C3160">
        <v>43771291</v>
      </c>
      <c r="D3160" t="s">
        <v>303</v>
      </c>
      <c r="E3160" t="s">
        <v>11473</v>
      </c>
      <c r="F3160" t="s">
        <v>13</v>
      </c>
      <c r="G3160" t="s">
        <v>14</v>
      </c>
      <c r="H3160">
        <v>5000000</v>
      </c>
      <c r="I3160">
        <v>2015</v>
      </c>
      <c r="J3160">
        <v>7.1</v>
      </c>
      <c r="K3160" t="s">
        <v>8357</v>
      </c>
      <c r="L3160" t="s">
        <v>3630</v>
      </c>
    </row>
    <row r="3161" spans="1:14" x14ac:dyDescent="0.3">
      <c r="A3161" t="s">
        <v>5262</v>
      </c>
      <c r="B3161">
        <v>108</v>
      </c>
      <c r="C3161">
        <v>11703287</v>
      </c>
      <c r="D3161" t="s">
        <v>2486</v>
      </c>
      <c r="E3161" t="s">
        <v>11474</v>
      </c>
      <c r="F3161" t="s">
        <v>13</v>
      </c>
      <c r="G3161" t="s">
        <v>14</v>
      </c>
      <c r="H3161">
        <v>10000000</v>
      </c>
      <c r="I3161">
        <v>2005</v>
      </c>
      <c r="J3161">
        <v>7</v>
      </c>
      <c r="K3161" t="s">
        <v>340</v>
      </c>
      <c r="L3161" t="s">
        <v>1224</v>
      </c>
    </row>
    <row r="3162" spans="1:14" x14ac:dyDescent="0.3">
      <c r="A3162" t="s">
        <v>2652</v>
      </c>
      <c r="B3162">
        <v>87</v>
      </c>
      <c r="C3162">
        <v>11560259</v>
      </c>
      <c r="D3162" t="s">
        <v>606</v>
      </c>
      <c r="E3162" t="s">
        <v>11475</v>
      </c>
      <c r="F3162" t="s">
        <v>13</v>
      </c>
      <c r="G3162" t="s">
        <v>14</v>
      </c>
      <c r="H3162">
        <v>22000000</v>
      </c>
      <c r="I3162">
        <v>2001</v>
      </c>
      <c r="J3162">
        <v>5.8</v>
      </c>
      <c r="K3162" t="s">
        <v>600</v>
      </c>
      <c r="L3162" t="s">
        <v>6856</v>
      </c>
    </row>
    <row r="3163" spans="1:14" x14ac:dyDescent="0.3">
      <c r="A3163" t="s">
        <v>4918</v>
      </c>
      <c r="B3163">
        <v>89</v>
      </c>
      <c r="C3163">
        <v>10824921</v>
      </c>
      <c r="D3163" t="s">
        <v>600</v>
      </c>
      <c r="E3163" t="s">
        <v>11476</v>
      </c>
      <c r="F3163" t="s">
        <v>13</v>
      </c>
      <c r="G3163" t="s">
        <v>14</v>
      </c>
      <c r="H3163">
        <v>10000000</v>
      </c>
      <c r="I3163">
        <v>1999</v>
      </c>
      <c r="J3163">
        <v>7.8</v>
      </c>
      <c r="K3163" t="s">
        <v>600</v>
      </c>
    </row>
    <row r="3164" spans="1:14" x14ac:dyDescent="0.3">
      <c r="A3164" t="s">
        <v>5266</v>
      </c>
      <c r="B3164">
        <v>97</v>
      </c>
      <c r="C3164">
        <v>10561238</v>
      </c>
      <c r="D3164" t="s">
        <v>5267</v>
      </c>
      <c r="E3164" t="s">
        <v>11477</v>
      </c>
      <c r="F3164" t="s">
        <v>13</v>
      </c>
      <c r="G3164" t="s">
        <v>275</v>
      </c>
      <c r="H3164">
        <v>10000000</v>
      </c>
      <c r="I3164">
        <v>1999</v>
      </c>
      <c r="J3164">
        <v>6.5</v>
      </c>
      <c r="K3164" t="s">
        <v>600</v>
      </c>
      <c r="L3164" t="s">
        <v>6856</v>
      </c>
      <c r="M3164" t="s">
        <v>3630</v>
      </c>
    </row>
    <row r="3165" spans="1:14" x14ac:dyDescent="0.3">
      <c r="A3165" t="s">
        <v>95</v>
      </c>
      <c r="B3165">
        <v>106</v>
      </c>
      <c r="C3165">
        <v>14479776</v>
      </c>
      <c r="D3165" t="s">
        <v>5269</v>
      </c>
      <c r="E3165" t="s">
        <v>11478</v>
      </c>
      <c r="F3165" t="s">
        <v>13</v>
      </c>
      <c r="G3165" t="s">
        <v>14</v>
      </c>
      <c r="H3165">
        <v>10000000</v>
      </c>
      <c r="I3165">
        <v>2014</v>
      </c>
      <c r="J3165">
        <v>7</v>
      </c>
      <c r="K3165" t="s">
        <v>4657</v>
      </c>
      <c r="L3165" t="s">
        <v>8356</v>
      </c>
      <c r="M3165" t="s">
        <v>1224</v>
      </c>
      <c r="N3165" t="s">
        <v>6856</v>
      </c>
    </row>
    <row r="3166" spans="1:14" x14ac:dyDescent="0.3">
      <c r="A3166" t="s">
        <v>84</v>
      </c>
      <c r="B3166">
        <v>100</v>
      </c>
      <c r="C3166">
        <v>9801782</v>
      </c>
      <c r="D3166" t="s">
        <v>2122</v>
      </c>
      <c r="E3166" t="s">
        <v>11479</v>
      </c>
      <c r="F3166" t="s">
        <v>13</v>
      </c>
      <c r="G3166" t="s">
        <v>14</v>
      </c>
      <c r="H3166">
        <v>10000000</v>
      </c>
      <c r="I3166">
        <v>1998</v>
      </c>
      <c r="J3166">
        <v>6.3</v>
      </c>
      <c r="K3166" t="s">
        <v>600</v>
      </c>
      <c r="L3166" t="s">
        <v>8356</v>
      </c>
      <c r="M3166" t="s">
        <v>3630</v>
      </c>
    </row>
    <row r="3167" spans="1:14" x14ac:dyDescent="0.3">
      <c r="A3167" t="s">
        <v>4307</v>
      </c>
      <c r="B3167">
        <v>89</v>
      </c>
      <c r="C3167">
        <v>8070311</v>
      </c>
      <c r="D3167" t="s">
        <v>606</v>
      </c>
      <c r="E3167" t="s">
        <v>11480</v>
      </c>
      <c r="F3167" t="s">
        <v>13</v>
      </c>
      <c r="G3167" t="s">
        <v>14</v>
      </c>
      <c r="H3167">
        <v>10000000</v>
      </c>
      <c r="I3167">
        <v>2004</v>
      </c>
      <c r="J3167">
        <v>5.3</v>
      </c>
      <c r="K3167" t="s">
        <v>600</v>
      </c>
      <c r="L3167" t="s">
        <v>6856</v>
      </c>
    </row>
    <row r="3168" spans="1:14" x14ac:dyDescent="0.3">
      <c r="A3168" t="s">
        <v>816</v>
      </c>
      <c r="B3168">
        <v>114</v>
      </c>
      <c r="C3168" t="s">
        <v>8351</v>
      </c>
      <c r="D3168" t="s">
        <v>303</v>
      </c>
      <c r="E3168" t="s">
        <v>11481</v>
      </c>
      <c r="F3168" t="s">
        <v>13</v>
      </c>
      <c r="G3168" t="s">
        <v>14</v>
      </c>
      <c r="H3168">
        <v>10000000</v>
      </c>
      <c r="I3168">
        <v>1984</v>
      </c>
      <c r="J3168">
        <v>6.8</v>
      </c>
      <c r="K3168" t="s">
        <v>8357</v>
      </c>
      <c r="L3168" t="s">
        <v>3630</v>
      </c>
    </row>
    <row r="3169" spans="1:15" x14ac:dyDescent="0.3">
      <c r="A3169" t="s">
        <v>3444</v>
      </c>
      <c r="B3169">
        <v>95</v>
      </c>
      <c r="C3169">
        <v>8460995</v>
      </c>
      <c r="D3169" t="s">
        <v>510</v>
      </c>
      <c r="E3169" t="s">
        <v>11482</v>
      </c>
      <c r="F3169" t="s">
        <v>13</v>
      </c>
      <c r="G3169" t="s">
        <v>14</v>
      </c>
      <c r="H3169">
        <v>10000000</v>
      </c>
      <c r="I3169">
        <v>2010</v>
      </c>
      <c r="J3169">
        <v>5.5</v>
      </c>
      <c r="K3169" t="s">
        <v>476</v>
      </c>
      <c r="L3169" t="s">
        <v>600</v>
      </c>
      <c r="M3169" t="s">
        <v>6856</v>
      </c>
    </row>
    <row r="3170" spans="1:15" x14ac:dyDescent="0.3">
      <c r="A3170" t="s">
        <v>2009</v>
      </c>
      <c r="B3170">
        <v>97</v>
      </c>
      <c r="C3170">
        <v>8111360</v>
      </c>
      <c r="D3170" t="s">
        <v>773</v>
      </c>
      <c r="E3170" t="s">
        <v>11483</v>
      </c>
      <c r="F3170" t="s">
        <v>13</v>
      </c>
      <c r="G3170" t="s">
        <v>21</v>
      </c>
      <c r="H3170">
        <v>10000000</v>
      </c>
      <c r="I3170">
        <v>2002</v>
      </c>
      <c r="J3170">
        <v>7.4</v>
      </c>
      <c r="K3170" t="s">
        <v>8356</v>
      </c>
      <c r="L3170" t="s">
        <v>1224</v>
      </c>
      <c r="M3170" t="s">
        <v>3630</v>
      </c>
    </row>
    <row r="3171" spans="1:15" x14ac:dyDescent="0.3">
      <c r="A3171" t="s">
        <v>3086</v>
      </c>
      <c r="B3171">
        <v>94</v>
      </c>
      <c r="C3171">
        <v>8828771</v>
      </c>
      <c r="D3171" t="s">
        <v>600</v>
      </c>
      <c r="E3171" t="s">
        <v>11484</v>
      </c>
      <c r="F3171" t="s">
        <v>13</v>
      </c>
      <c r="G3171" t="s">
        <v>14</v>
      </c>
      <c r="H3171">
        <v>6000000</v>
      </c>
      <c r="I3171">
        <v>2013</v>
      </c>
      <c r="J3171">
        <v>4.3</v>
      </c>
      <c r="K3171" t="s">
        <v>600</v>
      </c>
    </row>
    <row r="3172" spans="1:15" x14ac:dyDescent="0.3">
      <c r="A3172" t="s">
        <v>657</v>
      </c>
      <c r="B3172">
        <v>103</v>
      </c>
      <c r="C3172">
        <v>67631157</v>
      </c>
      <c r="D3172" t="s">
        <v>658</v>
      </c>
      <c r="E3172" t="s">
        <v>8683</v>
      </c>
      <c r="F3172" t="s">
        <v>13</v>
      </c>
      <c r="G3172" t="s">
        <v>14</v>
      </c>
      <c r="H3172">
        <v>100000000</v>
      </c>
      <c r="I3172">
        <v>2010</v>
      </c>
      <c r="J3172">
        <v>6</v>
      </c>
      <c r="K3172" t="s">
        <v>476</v>
      </c>
      <c r="L3172" t="s">
        <v>6856</v>
      </c>
      <c r="M3172" t="s">
        <v>3630</v>
      </c>
    </row>
    <row r="3173" spans="1:15" x14ac:dyDescent="0.3">
      <c r="A3173" t="s">
        <v>5277</v>
      </c>
      <c r="B3173">
        <v>95</v>
      </c>
      <c r="C3173">
        <v>7563670</v>
      </c>
      <c r="D3173" t="s">
        <v>1306</v>
      </c>
      <c r="E3173" t="s">
        <v>11485</v>
      </c>
      <c r="F3173" t="s">
        <v>13</v>
      </c>
      <c r="G3173" t="s">
        <v>14</v>
      </c>
      <c r="H3173">
        <v>10000000</v>
      </c>
      <c r="I3173">
        <v>2008</v>
      </c>
      <c r="J3173">
        <v>5.2</v>
      </c>
      <c r="K3173" t="s">
        <v>600</v>
      </c>
      <c r="L3173" t="s">
        <v>455</v>
      </c>
      <c r="M3173" t="s">
        <v>6856</v>
      </c>
    </row>
    <row r="3174" spans="1:15" x14ac:dyDescent="0.3">
      <c r="A3174" t="s">
        <v>5279</v>
      </c>
      <c r="B3174">
        <v>101</v>
      </c>
      <c r="C3174">
        <v>6619173</v>
      </c>
      <c r="D3174" t="s">
        <v>5280</v>
      </c>
      <c r="E3174" t="s">
        <v>11486</v>
      </c>
      <c r="F3174" t="s">
        <v>13</v>
      </c>
      <c r="G3174" t="s">
        <v>14</v>
      </c>
      <c r="H3174">
        <v>10000000</v>
      </c>
      <c r="I3174">
        <v>2012</v>
      </c>
      <c r="J3174">
        <v>6.7</v>
      </c>
      <c r="K3174" t="s">
        <v>340</v>
      </c>
      <c r="L3174" t="s">
        <v>600</v>
      </c>
      <c r="M3174" t="s">
        <v>1224</v>
      </c>
      <c r="N3174" t="s">
        <v>6856</v>
      </c>
      <c r="O3174" t="s">
        <v>4295</v>
      </c>
    </row>
    <row r="3175" spans="1:15" x14ac:dyDescent="0.3">
      <c r="A3175" t="s">
        <v>3144</v>
      </c>
      <c r="B3175">
        <v>87</v>
      </c>
      <c r="C3175">
        <v>6857503</v>
      </c>
      <c r="D3175" t="s">
        <v>600</v>
      </c>
      <c r="E3175" t="s">
        <v>11487</v>
      </c>
      <c r="F3175" t="s">
        <v>13</v>
      </c>
      <c r="G3175" t="s">
        <v>14</v>
      </c>
      <c r="H3175" t="s">
        <v>8351</v>
      </c>
      <c r="I3175">
        <v>2011</v>
      </c>
      <c r="J3175">
        <v>6.3</v>
      </c>
      <c r="K3175" t="s">
        <v>600</v>
      </c>
    </row>
    <row r="3176" spans="1:15" x14ac:dyDescent="0.3">
      <c r="A3176" t="s">
        <v>8351</v>
      </c>
      <c r="B3176">
        <v>40</v>
      </c>
      <c r="C3176" t="s">
        <v>8351</v>
      </c>
      <c r="D3176" t="s">
        <v>3937</v>
      </c>
      <c r="E3176" t="s">
        <v>11488</v>
      </c>
      <c r="F3176" t="s">
        <v>13</v>
      </c>
      <c r="G3176" t="s">
        <v>14</v>
      </c>
      <c r="H3176" t="s">
        <v>8351</v>
      </c>
      <c r="I3176" t="s">
        <v>8351</v>
      </c>
      <c r="J3176">
        <v>7.9</v>
      </c>
      <c r="K3176" t="s">
        <v>600</v>
      </c>
      <c r="L3176" t="s">
        <v>8356</v>
      </c>
      <c r="M3176" t="s">
        <v>1224</v>
      </c>
      <c r="N3176" t="s">
        <v>8357</v>
      </c>
      <c r="O3176" t="s">
        <v>6856</v>
      </c>
    </row>
    <row r="3177" spans="1:15" x14ac:dyDescent="0.3">
      <c r="A3177" t="s">
        <v>2722</v>
      </c>
      <c r="B3177">
        <v>101</v>
      </c>
      <c r="C3177">
        <v>6712241</v>
      </c>
      <c r="D3177" t="s">
        <v>705</v>
      </c>
      <c r="E3177" t="s">
        <v>11489</v>
      </c>
      <c r="F3177" t="s">
        <v>13</v>
      </c>
      <c r="G3177" t="s">
        <v>14</v>
      </c>
      <c r="H3177">
        <v>7500000</v>
      </c>
      <c r="I3177">
        <v>1998</v>
      </c>
      <c r="J3177">
        <v>8.6</v>
      </c>
      <c r="K3177" t="s">
        <v>8356</v>
      </c>
      <c r="L3177" t="s">
        <v>1224</v>
      </c>
    </row>
    <row r="3178" spans="1:15" x14ac:dyDescent="0.3">
      <c r="A3178" t="s">
        <v>5285</v>
      </c>
      <c r="B3178">
        <v>82</v>
      </c>
      <c r="C3178">
        <v>6842058</v>
      </c>
      <c r="D3178" t="s">
        <v>1743</v>
      </c>
      <c r="E3178" t="s">
        <v>11490</v>
      </c>
      <c r="F3178" t="s">
        <v>13</v>
      </c>
      <c r="G3178" t="s">
        <v>14</v>
      </c>
      <c r="H3178">
        <v>10000000</v>
      </c>
      <c r="I3178">
        <v>2012</v>
      </c>
      <c r="J3178">
        <v>6.1</v>
      </c>
      <c r="K3178" t="s">
        <v>476</v>
      </c>
      <c r="L3178" t="s">
        <v>2271</v>
      </c>
      <c r="M3178" t="s">
        <v>3630</v>
      </c>
    </row>
    <row r="3179" spans="1:15" x14ac:dyDescent="0.3">
      <c r="A3179" t="s">
        <v>5287</v>
      </c>
      <c r="B3179">
        <v>74</v>
      </c>
      <c r="C3179">
        <v>6491350</v>
      </c>
      <c r="D3179" t="s">
        <v>2815</v>
      </c>
      <c r="E3179" t="s">
        <v>11491</v>
      </c>
      <c r="F3179" t="s">
        <v>13</v>
      </c>
      <c r="G3179" t="s">
        <v>14</v>
      </c>
      <c r="H3179">
        <v>10000000</v>
      </c>
      <c r="I3179">
        <v>2004</v>
      </c>
      <c r="J3179">
        <v>5.8</v>
      </c>
      <c r="K3179" t="s">
        <v>4022</v>
      </c>
      <c r="L3179" t="s">
        <v>600</v>
      </c>
      <c r="M3179" t="s">
        <v>6304</v>
      </c>
      <c r="N3179" t="s">
        <v>455</v>
      </c>
      <c r="O3179" t="s">
        <v>6060</v>
      </c>
    </row>
    <row r="3180" spans="1:15" x14ac:dyDescent="0.3">
      <c r="A3180" t="s">
        <v>5289</v>
      </c>
      <c r="B3180">
        <v>130</v>
      </c>
      <c r="C3180">
        <v>9473382</v>
      </c>
      <c r="D3180" t="s">
        <v>5290</v>
      </c>
      <c r="E3180" t="s">
        <v>11492</v>
      </c>
      <c r="F3180" t="s">
        <v>524</v>
      </c>
      <c r="G3180" t="s">
        <v>100</v>
      </c>
      <c r="H3180">
        <v>10000000</v>
      </c>
      <c r="I3180">
        <v>1998</v>
      </c>
      <c r="J3180">
        <v>7.7</v>
      </c>
      <c r="K3180" t="s">
        <v>1224</v>
      </c>
      <c r="L3180" t="s">
        <v>4189</v>
      </c>
      <c r="M3180" t="s">
        <v>8357</v>
      </c>
      <c r="N3180" t="s">
        <v>6856</v>
      </c>
    </row>
    <row r="3181" spans="1:15" x14ac:dyDescent="0.3">
      <c r="A3181" t="s">
        <v>2089</v>
      </c>
      <c r="B3181">
        <v>112</v>
      </c>
      <c r="C3181">
        <v>6197866</v>
      </c>
      <c r="D3181" t="s">
        <v>555</v>
      </c>
      <c r="E3181" t="s">
        <v>11493</v>
      </c>
      <c r="F3181" t="s">
        <v>13</v>
      </c>
      <c r="G3181" t="s">
        <v>525</v>
      </c>
      <c r="H3181">
        <v>10000000</v>
      </c>
      <c r="I3181">
        <v>1999</v>
      </c>
      <c r="J3181">
        <v>8</v>
      </c>
      <c r="K3181" t="s">
        <v>4657</v>
      </c>
      <c r="L3181" t="s">
        <v>1224</v>
      </c>
    </row>
    <row r="3182" spans="1:15" x14ac:dyDescent="0.3">
      <c r="A3182" t="s">
        <v>5293</v>
      </c>
      <c r="B3182">
        <v>96</v>
      </c>
      <c r="C3182">
        <v>6044618</v>
      </c>
      <c r="D3182" t="s">
        <v>5294</v>
      </c>
      <c r="E3182" t="s">
        <v>11494</v>
      </c>
      <c r="F3182" t="s">
        <v>13</v>
      </c>
      <c r="G3182" t="s">
        <v>14</v>
      </c>
      <c r="H3182">
        <v>10000000</v>
      </c>
      <c r="I3182">
        <v>2002</v>
      </c>
      <c r="J3182">
        <v>5.6</v>
      </c>
      <c r="K3182" t="s">
        <v>476</v>
      </c>
      <c r="L3182" t="s">
        <v>8356</v>
      </c>
      <c r="M3182" t="s">
        <v>1224</v>
      </c>
    </row>
    <row r="3183" spans="1:15" x14ac:dyDescent="0.3">
      <c r="A3183" t="s">
        <v>5296</v>
      </c>
      <c r="B3183">
        <v>89</v>
      </c>
      <c r="C3183">
        <v>7764027</v>
      </c>
      <c r="D3183" t="s">
        <v>912</v>
      </c>
      <c r="E3183" t="s">
        <v>11495</v>
      </c>
      <c r="F3183" t="s">
        <v>13</v>
      </c>
      <c r="G3183" t="s">
        <v>14</v>
      </c>
      <c r="H3183">
        <v>10000000</v>
      </c>
      <c r="I3183">
        <v>2013</v>
      </c>
      <c r="J3183">
        <v>6.7</v>
      </c>
      <c r="K3183" t="s">
        <v>600</v>
      </c>
      <c r="L3183" t="s">
        <v>1224</v>
      </c>
    </row>
    <row r="3184" spans="1:15" x14ac:dyDescent="0.3">
      <c r="A3184" t="s">
        <v>5298</v>
      </c>
      <c r="B3184">
        <v>100</v>
      </c>
      <c r="C3184">
        <v>5998971</v>
      </c>
      <c r="D3184" t="s">
        <v>1394</v>
      </c>
      <c r="E3184" t="s">
        <v>11496</v>
      </c>
      <c r="F3184" t="s">
        <v>13</v>
      </c>
      <c r="G3184" t="s">
        <v>21</v>
      </c>
      <c r="H3184" t="s">
        <v>8351</v>
      </c>
      <c r="I3184">
        <v>2007</v>
      </c>
      <c r="J3184">
        <v>6.6</v>
      </c>
      <c r="K3184" t="s">
        <v>600</v>
      </c>
      <c r="L3184" t="s">
        <v>6856</v>
      </c>
      <c r="M3184" t="s">
        <v>8359</v>
      </c>
    </row>
    <row r="3185" spans="1:14" x14ac:dyDescent="0.3">
      <c r="A3185" t="s">
        <v>5300</v>
      </c>
      <c r="B3185">
        <v>78</v>
      </c>
      <c r="C3185" t="s">
        <v>8351</v>
      </c>
      <c r="D3185" t="s">
        <v>1948</v>
      </c>
      <c r="E3185" t="s">
        <v>11497</v>
      </c>
      <c r="F3185" t="s">
        <v>13</v>
      </c>
      <c r="G3185" t="s">
        <v>14</v>
      </c>
      <c r="H3185">
        <v>10000000</v>
      </c>
      <c r="I3185">
        <v>1981</v>
      </c>
      <c r="J3185">
        <v>4.2</v>
      </c>
      <c r="K3185" t="s">
        <v>600</v>
      </c>
      <c r="L3185" t="s">
        <v>4295</v>
      </c>
    </row>
    <row r="3186" spans="1:14" x14ac:dyDescent="0.3">
      <c r="A3186" t="s">
        <v>3857</v>
      </c>
      <c r="B3186">
        <v>121</v>
      </c>
      <c r="C3186">
        <v>21569041</v>
      </c>
      <c r="D3186" t="s">
        <v>1224</v>
      </c>
      <c r="E3186" t="s">
        <v>11498</v>
      </c>
      <c r="F3186" t="s">
        <v>13</v>
      </c>
      <c r="G3186" t="s">
        <v>14</v>
      </c>
      <c r="H3186">
        <v>9000000</v>
      </c>
      <c r="I3186">
        <v>2014</v>
      </c>
      <c r="J3186">
        <v>6.6</v>
      </c>
      <c r="K3186" t="s">
        <v>1224</v>
      </c>
    </row>
    <row r="3187" spans="1:14" x14ac:dyDescent="0.3">
      <c r="A3187" t="s">
        <v>5303</v>
      </c>
      <c r="B3187">
        <v>85</v>
      </c>
      <c r="C3187">
        <v>4356743</v>
      </c>
      <c r="D3187" t="s">
        <v>980</v>
      </c>
      <c r="E3187" t="s">
        <v>11499</v>
      </c>
      <c r="F3187" t="s">
        <v>13</v>
      </c>
      <c r="G3187" t="s">
        <v>14</v>
      </c>
      <c r="H3187">
        <v>16000000</v>
      </c>
      <c r="I3187">
        <v>2001</v>
      </c>
      <c r="J3187">
        <v>4.0999999999999996</v>
      </c>
      <c r="K3187" t="s">
        <v>600</v>
      </c>
      <c r="L3187" t="s">
        <v>6304</v>
      </c>
      <c r="M3187" t="s">
        <v>6856</v>
      </c>
    </row>
    <row r="3188" spans="1:14" x14ac:dyDescent="0.3">
      <c r="A3188" t="s">
        <v>3502</v>
      </c>
      <c r="B3188">
        <v>120</v>
      </c>
      <c r="C3188">
        <v>5484375</v>
      </c>
      <c r="D3188" t="s">
        <v>5305</v>
      </c>
      <c r="E3188" t="s">
        <v>11500</v>
      </c>
      <c r="F3188" t="s">
        <v>13</v>
      </c>
      <c r="G3188" t="s">
        <v>14</v>
      </c>
      <c r="H3188">
        <v>10000000</v>
      </c>
      <c r="I3188">
        <v>2006</v>
      </c>
      <c r="J3188">
        <v>7.3</v>
      </c>
      <c r="K3188" t="s">
        <v>340</v>
      </c>
      <c r="L3188" t="s">
        <v>4657</v>
      </c>
      <c r="M3188" t="s">
        <v>1224</v>
      </c>
      <c r="N3188" t="s">
        <v>8358</v>
      </c>
    </row>
    <row r="3189" spans="1:14" x14ac:dyDescent="0.3">
      <c r="A3189" t="s">
        <v>5307</v>
      </c>
      <c r="B3189">
        <v>106</v>
      </c>
      <c r="C3189">
        <v>5348317</v>
      </c>
      <c r="D3189" t="s">
        <v>1960</v>
      </c>
      <c r="E3189" t="s">
        <v>11501</v>
      </c>
      <c r="F3189" t="s">
        <v>13</v>
      </c>
      <c r="G3189" t="s">
        <v>14</v>
      </c>
      <c r="H3189">
        <v>10000000</v>
      </c>
      <c r="I3189">
        <v>2015</v>
      </c>
      <c r="J3189">
        <v>7.1</v>
      </c>
      <c r="K3189" t="s">
        <v>600</v>
      </c>
      <c r="L3189" t="s">
        <v>1224</v>
      </c>
      <c r="M3189" t="s">
        <v>4189</v>
      </c>
    </row>
    <row r="3190" spans="1:14" x14ac:dyDescent="0.3">
      <c r="A3190" t="s">
        <v>5309</v>
      </c>
      <c r="B3190">
        <v>83</v>
      </c>
      <c r="C3190">
        <v>4244155</v>
      </c>
      <c r="D3190" t="s">
        <v>912</v>
      </c>
      <c r="E3190" t="s">
        <v>11502</v>
      </c>
      <c r="F3190" t="s">
        <v>13</v>
      </c>
      <c r="G3190" t="s">
        <v>14</v>
      </c>
      <c r="H3190">
        <v>10000000</v>
      </c>
      <c r="I3190">
        <v>2011</v>
      </c>
      <c r="J3190">
        <v>6.5</v>
      </c>
      <c r="K3190" t="s">
        <v>600</v>
      </c>
      <c r="L3190" t="s">
        <v>1224</v>
      </c>
    </row>
    <row r="3191" spans="1:14" x14ac:dyDescent="0.3">
      <c r="A3191" t="s">
        <v>5311</v>
      </c>
      <c r="B3191">
        <v>120</v>
      </c>
      <c r="C3191">
        <v>5004648</v>
      </c>
      <c r="D3191" t="s">
        <v>80</v>
      </c>
      <c r="E3191" t="s">
        <v>11503</v>
      </c>
      <c r="F3191" t="s">
        <v>3427</v>
      </c>
      <c r="G3191" t="s">
        <v>2503</v>
      </c>
      <c r="H3191">
        <v>10000000</v>
      </c>
      <c r="I3191">
        <v>2009</v>
      </c>
      <c r="J3191">
        <v>7</v>
      </c>
      <c r="K3191" t="s">
        <v>1224</v>
      </c>
      <c r="L3191" t="s">
        <v>6856</v>
      </c>
    </row>
    <row r="3192" spans="1:14" x14ac:dyDescent="0.3">
      <c r="A3192" t="s">
        <v>5313</v>
      </c>
      <c r="B3192">
        <v>111</v>
      </c>
      <c r="C3192">
        <v>3333823</v>
      </c>
      <c r="D3192" t="s">
        <v>1977</v>
      </c>
      <c r="E3192" t="s">
        <v>11504</v>
      </c>
      <c r="F3192" t="s">
        <v>13</v>
      </c>
      <c r="G3192" t="s">
        <v>14</v>
      </c>
      <c r="H3192">
        <v>10000000</v>
      </c>
      <c r="I3192">
        <v>2012</v>
      </c>
      <c r="J3192">
        <v>5.5</v>
      </c>
      <c r="K3192" t="s">
        <v>1224</v>
      </c>
      <c r="L3192" t="s">
        <v>8357</v>
      </c>
      <c r="M3192" t="s">
        <v>4295</v>
      </c>
    </row>
    <row r="3193" spans="1:14" x14ac:dyDescent="0.3">
      <c r="A3193" t="s">
        <v>5315</v>
      </c>
      <c r="B3193">
        <v>100</v>
      </c>
      <c r="C3193">
        <v>3275585</v>
      </c>
      <c r="D3193" t="s">
        <v>163</v>
      </c>
      <c r="E3193" t="s">
        <v>11505</v>
      </c>
      <c r="F3193" t="s">
        <v>13</v>
      </c>
      <c r="G3193" t="s">
        <v>21</v>
      </c>
      <c r="H3193">
        <v>11500000</v>
      </c>
      <c r="I3193">
        <v>1993</v>
      </c>
      <c r="J3193">
        <v>6.6</v>
      </c>
      <c r="K3193" t="s">
        <v>476</v>
      </c>
      <c r="L3193" t="s">
        <v>8356</v>
      </c>
      <c r="M3193" t="s">
        <v>1224</v>
      </c>
      <c r="N3193" t="s">
        <v>3630</v>
      </c>
    </row>
    <row r="3194" spans="1:14" x14ac:dyDescent="0.3">
      <c r="A3194" t="s">
        <v>549</v>
      </c>
      <c r="B3194">
        <v>89</v>
      </c>
      <c r="C3194">
        <v>3193102</v>
      </c>
      <c r="D3194" t="s">
        <v>780</v>
      </c>
      <c r="E3194" t="s">
        <v>11506</v>
      </c>
      <c r="F3194" t="s">
        <v>13</v>
      </c>
      <c r="G3194" t="s">
        <v>14</v>
      </c>
      <c r="H3194">
        <v>9000000</v>
      </c>
      <c r="I3194">
        <v>1999</v>
      </c>
      <c r="J3194">
        <v>7.1</v>
      </c>
      <c r="K3194" t="s">
        <v>8356</v>
      </c>
      <c r="L3194" t="s">
        <v>1224</v>
      </c>
      <c r="M3194" t="s">
        <v>8357</v>
      </c>
      <c r="N3194" t="s">
        <v>3630</v>
      </c>
    </row>
    <row r="3195" spans="1:14" x14ac:dyDescent="0.3">
      <c r="A3195" t="s">
        <v>2987</v>
      </c>
      <c r="B3195">
        <v>115</v>
      </c>
      <c r="C3195">
        <v>54557348</v>
      </c>
      <c r="D3195" t="s">
        <v>773</v>
      </c>
      <c r="E3195" t="s">
        <v>11507</v>
      </c>
      <c r="F3195" t="s">
        <v>13</v>
      </c>
      <c r="G3195" t="s">
        <v>275</v>
      </c>
      <c r="H3195">
        <v>6500000</v>
      </c>
      <c r="I3195">
        <v>2004</v>
      </c>
      <c r="J3195">
        <v>7.9</v>
      </c>
      <c r="K3195" t="s">
        <v>8356</v>
      </c>
      <c r="L3195" t="s">
        <v>1224</v>
      </c>
      <c r="M3195" t="s">
        <v>3630</v>
      </c>
    </row>
    <row r="3196" spans="1:14" x14ac:dyDescent="0.3">
      <c r="A3196" t="s">
        <v>5319</v>
      </c>
      <c r="B3196">
        <v>135</v>
      </c>
      <c r="C3196">
        <v>3041803</v>
      </c>
      <c r="D3196" t="s">
        <v>80</v>
      </c>
      <c r="E3196" t="s">
        <v>11508</v>
      </c>
      <c r="F3196" t="s">
        <v>13</v>
      </c>
      <c r="G3196" t="s">
        <v>21</v>
      </c>
      <c r="H3196">
        <v>10000000</v>
      </c>
      <c r="I3196">
        <v>2000</v>
      </c>
      <c r="J3196">
        <v>7.1</v>
      </c>
      <c r="K3196" t="s">
        <v>1224</v>
      </c>
      <c r="L3196" t="s">
        <v>6856</v>
      </c>
    </row>
    <row r="3197" spans="1:14" x14ac:dyDescent="0.3">
      <c r="A3197" t="s">
        <v>5321</v>
      </c>
      <c r="B3197">
        <v>92</v>
      </c>
      <c r="C3197">
        <v>3060858</v>
      </c>
      <c r="D3197" t="s">
        <v>330</v>
      </c>
      <c r="E3197" t="s">
        <v>11509</v>
      </c>
      <c r="F3197" t="s">
        <v>13</v>
      </c>
      <c r="G3197" t="s">
        <v>14</v>
      </c>
      <c r="H3197">
        <v>10000000</v>
      </c>
      <c r="I3197">
        <v>1987</v>
      </c>
      <c r="J3197">
        <v>5.6</v>
      </c>
      <c r="K3197" t="s">
        <v>476</v>
      </c>
      <c r="L3197" t="s">
        <v>1224</v>
      </c>
      <c r="M3197" t="s">
        <v>3630</v>
      </c>
    </row>
    <row r="3198" spans="1:14" x14ac:dyDescent="0.3">
      <c r="A3198" t="s">
        <v>3362</v>
      </c>
      <c r="B3198">
        <v>120</v>
      </c>
      <c r="C3198">
        <v>1055654</v>
      </c>
      <c r="D3198" t="s">
        <v>1748</v>
      </c>
      <c r="E3198" t="s">
        <v>11510</v>
      </c>
      <c r="F3198" t="s">
        <v>13</v>
      </c>
      <c r="G3198" t="s">
        <v>275</v>
      </c>
      <c r="H3198">
        <v>10000000</v>
      </c>
      <c r="I3198">
        <v>2006</v>
      </c>
      <c r="J3198">
        <v>7.3</v>
      </c>
      <c r="K3198" t="s">
        <v>1224</v>
      </c>
      <c r="L3198" t="s">
        <v>6856</v>
      </c>
      <c r="M3198" t="s">
        <v>8359</v>
      </c>
    </row>
    <row r="3199" spans="1:14" x14ac:dyDescent="0.3">
      <c r="A3199" t="s">
        <v>5324</v>
      </c>
      <c r="B3199">
        <v>97</v>
      </c>
      <c r="C3199">
        <v>2331318</v>
      </c>
      <c r="D3199" t="s">
        <v>600</v>
      </c>
      <c r="E3199" t="s">
        <v>11511</v>
      </c>
      <c r="F3199" t="s">
        <v>13</v>
      </c>
      <c r="G3199" t="s">
        <v>14</v>
      </c>
      <c r="H3199">
        <v>10000000</v>
      </c>
      <c r="I3199">
        <v>2011</v>
      </c>
      <c r="J3199">
        <v>3.3</v>
      </c>
      <c r="K3199" t="s">
        <v>600</v>
      </c>
    </row>
    <row r="3200" spans="1:14" x14ac:dyDescent="0.3">
      <c r="A3200" t="s">
        <v>1805</v>
      </c>
      <c r="B3200">
        <v>135</v>
      </c>
      <c r="C3200">
        <v>2185266</v>
      </c>
      <c r="D3200" t="s">
        <v>1960</v>
      </c>
      <c r="E3200" t="s">
        <v>11512</v>
      </c>
      <c r="F3200" t="s">
        <v>13</v>
      </c>
      <c r="G3200" t="s">
        <v>14</v>
      </c>
      <c r="H3200">
        <v>10000000</v>
      </c>
      <c r="I3200">
        <v>2000</v>
      </c>
      <c r="J3200">
        <v>6.5</v>
      </c>
      <c r="K3200" t="s">
        <v>600</v>
      </c>
      <c r="L3200" t="s">
        <v>1224</v>
      </c>
      <c r="M3200" t="s">
        <v>4189</v>
      </c>
    </row>
    <row r="3201" spans="1:14" x14ac:dyDescent="0.3">
      <c r="A3201" t="s">
        <v>5327</v>
      </c>
      <c r="B3201">
        <v>93</v>
      </c>
      <c r="C3201">
        <v>26583369</v>
      </c>
      <c r="D3201" t="s">
        <v>1086</v>
      </c>
      <c r="E3201" t="s">
        <v>11513</v>
      </c>
      <c r="F3201" t="s">
        <v>13</v>
      </c>
      <c r="G3201" t="s">
        <v>14</v>
      </c>
      <c r="H3201">
        <v>10000000</v>
      </c>
      <c r="I3201">
        <v>2016</v>
      </c>
      <c r="J3201">
        <v>4.8</v>
      </c>
      <c r="K3201" t="s">
        <v>2271</v>
      </c>
      <c r="L3201" t="s">
        <v>8357</v>
      </c>
      <c r="M3201" t="s">
        <v>3630</v>
      </c>
    </row>
    <row r="3202" spans="1:14" x14ac:dyDescent="0.3">
      <c r="A3202" t="s">
        <v>4931</v>
      </c>
      <c r="B3202">
        <v>118</v>
      </c>
      <c r="C3202">
        <v>800000</v>
      </c>
      <c r="D3202" t="s">
        <v>4704</v>
      </c>
      <c r="E3202" t="s">
        <v>11514</v>
      </c>
      <c r="F3202" t="s">
        <v>13</v>
      </c>
      <c r="G3202" t="s">
        <v>14</v>
      </c>
      <c r="H3202">
        <v>14000000</v>
      </c>
      <c r="I3202">
        <v>1981</v>
      </c>
      <c r="J3202">
        <v>5.2</v>
      </c>
      <c r="K3202" t="s">
        <v>340</v>
      </c>
      <c r="L3202" t="s">
        <v>8357</v>
      </c>
      <c r="M3202" t="s">
        <v>3630</v>
      </c>
    </row>
    <row r="3203" spans="1:14" x14ac:dyDescent="0.3">
      <c r="A3203" t="s">
        <v>5330</v>
      </c>
      <c r="B3203">
        <v>97</v>
      </c>
      <c r="C3203">
        <v>7574066</v>
      </c>
      <c r="D3203" t="s">
        <v>912</v>
      </c>
      <c r="E3203" t="s">
        <v>11515</v>
      </c>
      <c r="F3203" t="s">
        <v>13</v>
      </c>
      <c r="G3203" t="s">
        <v>14</v>
      </c>
      <c r="H3203">
        <v>10000000</v>
      </c>
      <c r="I3203">
        <v>2014</v>
      </c>
      <c r="J3203">
        <v>6.3</v>
      </c>
      <c r="K3203" t="s">
        <v>600</v>
      </c>
      <c r="L3203" t="s">
        <v>1224</v>
      </c>
    </row>
    <row r="3204" spans="1:14" x14ac:dyDescent="0.3">
      <c r="A3204" t="s">
        <v>75</v>
      </c>
      <c r="B3204">
        <v>98</v>
      </c>
      <c r="C3204">
        <v>1754319</v>
      </c>
      <c r="D3204" t="s">
        <v>80</v>
      </c>
      <c r="E3204" t="s">
        <v>11516</v>
      </c>
      <c r="F3204" t="s">
        <v>13</v>
      </c>
      <c r="G3204" t="s">
        <v>14</v>
      </c>
      <c r="H3204">
        <v>10000000</v>
      </c>
      <c r="I3204">
        <v>2011</v>
      </c>
      <c r="J3204">
        <v>7.2</v>
      </c>
      <c r="K3204" t="s">
        <v>1224</v>
      </c>
      <c r="L3204" t="s">
        <v>6856</v>
      </c>
    </row>
    <row r="3205" spans="1:14" x14ac:dyDescent="0.3">
      <c r="A3205" t="s">
        <v>1918</v>
      </c>
      <c r="B3205">
        <v>98</v>
      </c>
      <c r="C3205">
        <v>1641788</v>
      </c>
      <c r="D3205" t="s">
        <v>701</v>
      </c>
      <c r="E3205" t="s">
        <v>11517</v>
      </c>
      <c r="F3205" t="s">
        <v>13</v>
      </c>
      <c r="G3205" t="s">
        <v>100</v>
      </c>
      <c r="H3205">
        <v>8000000</v>
      </c>
      <c r="I3205">
        <v>2002</v>
      </c>
      <c r="J3205">
        <v>6.8</v>
      </c>
      <c r="K3205" t="s">
        <v>1224</v>
      </c>
      <c r="L3205" t="s">
        <v>8357</v>
      </c>
      <c r="M3205" t="s">
        <v>3630</v>
      </c>
    </row>
    <row r="3206" spans="1:14" x14ac:dyDescent="0.3">
      <c r="A3206" t="s">
        <v>5334</v>
      </c>
      <c r="B3206">
        <v>101</v>
      </c>
      <c r="C3206">
        <v>1631839</v>
      </c>
      <c r="D3206" t="s">
        <v>1520</v>
      </c>
      <c r="E3206" t="s">
        <v>11518</v>
      </c>
      <c r="F3206" t="s">
        <v>13</v>
      </c>
      <c r="G3206" t="s">
        <v>14</v>
      </c>
      <c r="H3206">
        <v>10000000</v>
      </c>
      <c r="I3206">
        <v>2000</v>
      </c>
      <c r="J3206">
        <v>5.7</v>
      </c>
      <c r="K3206" t="s">
        <v>600</v>
      </c>
      <c r="L3206" t="s">
        <v>8356</v>
      </c>
      <c r="M3206" t="s">
        <v>6856</v>
      </c>
    </row>
    <row r="3207" spans="1:14" x14ac:dyDescent="0.3">
      <c r="A3207" t="s">
        <v>3551</v>
      </c>
      <c r="B3207">
        <v>132</v>
      </c>
      <c r="C3207">
        <v>1309849</v>
      </c>
      <c r="D3207" t="s">
        <v>80</v>
      </c>
      <c r="E3207" t="s">
        <v>11519</v>
      </c>
      <c r="F3207" t="s">
        <v>13</v>
      </c>
      <c r="G3207" t="s">
        <v>21</v>
      </c>
      <c r="H3207">
        <v>10000000</v>
      </c>
      <c r="I3207">
        <v>2002</v>
      </c>
      <c r="J3207">
        <v>7.2</v>
      </c>
      <c r="K3207" t="s">
        <v>1224</v>
      </c>
      <c r="L3207" t="s">
        <v>6856</v>
      </c>
    </row>
    <row r="3208" spans="1:14" x14ac:dyDescent="0.3">
      <c r="A3208" t="s">
        <v>2827</v>
      </c>
      <c r="B3208">
        <v>106</v>
      </c>
      <c r="C3208">
        <v>1939441</v>
      </c>
      <c r="D3208" t="s">
        <v>621</v>
      </c>
      <c r="E3208" t="s">
        <v>11520</v>
      </c>
      <c r="F3208" t="s">
        <v>13</v>
      </c>
      <c r="G3208" t="s">
        <v>14</v>
      </c>
      <c r="H3208">
        <v>10000000</v>
      </c>
      <c r="I3208">
        <v>2012</v>
      </c>
      <c r="J3208">
        <v>6.9</v>
      </c>
      <c r="K3208" t="s">
        <v>4657</v>
      </c>
      <c r="L3208" t="s">
        <v>8356</v>
      </c>
      <c r="M3208" t="s">
        <v>1224</v>
      </c>
    </row>
    <row r="3209" spans="1:14" x14ac:dyDescent="0.3">
      <c r="A3209" t="s">
        <v>8351</v>
      </c>
      <c r="B3209">
        <v>55</v>
      </c>
      <c r="C3209">
        <v>447093</v>
      </c>
      <c r="D3209" t="s">
        <v>1224</v>
      </c>
      <c r="E3209" t="s">
        <v>11151</v>
      </c>
      <c r="F3209" t="s">
        <v>4758</v>
      </c>
      <c r="G3209" t="s">
        <v>4759</v>
      </c>
      <c r="H3209" t="s">
        <v>8351</v>
      </c>
      <c r="I3209" t="s">
        <v>8351</v>
      </c>
      <c r="J3209">
        <v>9.1</v>
      </c>
      <c r="K3209" t="s">
        <v>1224</v>
      </c>
    </row>
    <row r="3210" spans="1:14" x14ac:dyDescent="0.3">
      <c r="A3210" t="s">
        <v>5338</v>
      </c>
      <c r="B3210">
        <v>168</v>
      </c>
      <c r="C3210" t="s">
        <v>8351</v>
      </c>
      <c r="D3210" t="s">
        <v>208</v>
      </c>
      <c r="E3210" t="s">
        <v>11521</v>
      </c>
      <c r="F3210" t="s">
        <v>1993</v>
      </c>
      <c r="G3210" t="s">
        <v>1994</v>
      </c>
      <c r="H3210">
        <v>10000000</v>
      </c>
      <c r="I3210">
        <v>2006</v>
      </c>
      <c r="J3210">
        <v>6.3</v>
      </c>
      <c r="K3210" t="s">
        <v>476</v>
      </c>
      <c r="L3210" t="s">
        <v>340</v>
      </c>
      <c r="M3210" t="s">
        <v>6856</v>
      </c>
      <c r="N3210" t="s">
        <v>4295</v>
      </c>
    </row>
    <row r="3211" spans="1:14" x14ac:dyDescent="0.3">
      <c r="A3211" t="s">
        <v>4822</v>
      </c>
      <c r="B3211">
        <v>87</v>
      </c>
      <c r="C3211">
        <v>1276984</v>
      </c>
      <c r="D3211" t="s">
        <v>2122</v>
      </c>
      <c r="E3211" t="s">
        <v>11522</v>
      </c>
      <c r="F3211" t="s">
        <v>13</v>
      </c>
      <c r="G3211" t="s">
        <v>525</v>
      </c>
      <c r="H3211">
        <v>10000000</v>
      </c>
      <c r="I3211">
        <v>2000</v>
      </c>
      <c r="J3211">
        <v>6.2</v>
      </c>
      <c r="K3211" t="s">
        <v>600</v>
      </c>
      <c r="L3211" t="s">
        <v>8356</v>
      </c>
      <c r="M3211" t="s">
        <v>3630</v>
      </c>
    </row>
    <row r="3212" spans="1:14" x14ac:dyDescent="0.3">
      <c r="A3212" t="s">
        <v>1684</v>
      </c>
      <c r="B3212">
        <v>98</v>
      </c>
      <c r="C3212">
        <v>1987762</v>
      </c>
      <c r="D3212" t="s">
        <v>1877</v>
      </c>
      <c r="E3212" t="s">
        <v>11523</v>
      </c>
      <c r="F3212" t="s">
        <v>13</v>
      </c>
      <c r="G3212" t="s">
        <v>14</v>
      </c>
      <c r="H3212">
        <v>11000000</v>
      </c>
      <c r="I3212">
        <v>2011</v>
      </c>
      <c r="J3212">
        <v>6.7</v>
      </c>
      <c r="K3212" t="s">
        <v>8356</v>
      </c>
      <c r="L3212" t="s">
        <v>1224</v>
      </c>
      <c r="M3212" t="s">
        <v>6856</v>
      </c>
      <c r="N3212" t="s">
        <v>3630</v>
      </c>
    </row>
    <row r="3213" spans="1:14" x14ac:dyDescent="0.3">
      <c r="A3213" t="s">
        <v>5342</v>
      </c>
      <c r="B3213">
        <v>96</v>
      </c>
      <c r="C3213">
        <v>1474508</v>
      </c>
      <c r="D3213" t="s">
        <v>912</v>
      </c>
      <c r="E3213" t="s">
        <v>11524</v>
      </c>
      <c r="F3213" t="s">
        <v>13</v>
      </c>
      <c r="G3213" t="s">
        <v>14</v>
      </c>
      <c r="H3213">
        <v>5000000</v>
      </c>
      <c r="I3213">
        <v>2009</v>
      </c>
      <c r="J3213">
        <v>6.5</v>
      </c>
      <c r="K3213" t="s">
        <v>600</v>
      </c>
      <c r="L3213" t="s">
        <v>1224</v>
      </c>
    </row>
    <row r="3214" spans="1:14" x14ac:dyDescent="0.3">
      <c r="A3214" t="s">
        <v>5344</v>
      </c>
      <c r="B3214">
        <v>104</v>
      </c>
      <c r="C3214">
        <v>1011054</v>
      </c>
      <c r="D3214" t="s">
        <v>773</v>
      </c>
      <c r="E3214" t="s">
        <v>11525</v>
      </c>
      <c r="F3214" t="s">
        <v>13</v>
      </c>
      <c r="G3214" t="s">
        <v>100</v>
      </c>
      <c r="H3214">
        <v>10000000</v>
      </c>
      <c r="I3214">
        <v>2003</v>
      </c>
      <c r="J3214">
        <v>7.2</v>
      </c>
      <c r="K3214" t="s">
        <v>8356</v>
      </c>
      <c r="L3214" t="s">
        <v>1224</v>
      </c>
      <c r="M3214" t="s">
        <v>3630</v>
      </c>
    </row>
    <row r="3215" spans="1:14" x14ac:dyDescent="0.3">
      <c r="A3215" t="s">
        <v>5346</v>
      </c>
      <c r="B3215">
        <v>93</v>
      </c>
      <c r="C3215">
        <v>900926</v>
      </c>
      <c r="D3215" t="s">
        <v>600</v>
      </c>
      <c r="E3215" t="s">
        <v>11526</v>
      </c>
      <c r="F3215" t="s">
        <v>13</v>
      </c>
      <c r="G3215" t="s">
        <v>14</v>
      </c>
      <c r="H3215">
        <v>10000000</v>
      </c>
      <c r="I3215">
        <v>2007</v>
      </c>
      <c r="J3215">
        <v>5.3</v>
      </c>
      <c r="K3215" t="s">
        <v>600</v>
      </c>
    </row>
    <row r="3216" spans="1:14" x14ac:dyDescent="0.3">
      <c r="A3216" t="s">
        <v>2465</v>
      </c>
      <c r="B3216">
        <v>95</v>
      </c>
      <c r="C3216">
        <v>866778</v>
      </c>
      <c r="D3216" t="s">
        <v>80</v>
      </c>
      <c r="E3216" t="s">
        <v>11527</v>
      </c>
      <c r="F3216" t="s">
        <v>13</v>
      </c>
      <c r="G3216" t="s">
        <v>1380</v>
      </c>
      <c r="H3216">
        <v>10000000</v>
      </c>
      <c r="I3216">
        <v>2007</v>
      </c>
      <c r="J3216">
        <v>6.7</v>
      </c>
      <c r="K3216" t="s">
        <v>1224</v>
      </c>
      <c r="L3216" t="s">
        <v>6856</v>
      </c>
    </row>
    <row r="3217" spans="1:13" x14ac:dyDescent="0.3">
      <c r="A3217" t="s">
        <v>5125</v>
      </c>
      <c r="B3217">
        <v>119</v>
      </c>
      <c r="C3217">
        <v>836641</v>
      </c>
      <c r="D3217" t="s">
        <v>1224</v>
      </c>
      <c r="E3217" t="s">
        <v>11528</v>
      </c>
      <c r="F3217" t="s">
        <v>13</v>
      </c>
      <c r="G3217" t="s">
        <v>1284</v>
      </c>
      <c r="H3217" t="s">
        <v>8351</v>
      </c>
      <c r="I3217">
        <v>1998</v>
      </c>
      <c r="J3217">
        <v>6.2</v>
      </c>
      <c r="K3217" t="s">
        <v>1224</v>
      </c>
    </row>
    <row r="3218" spans="1:13" x14ac:dyDescent="0.3">
      <c r="A3218" t="s">
        <v>464</v>
      </c>
      <c r="B3218">
        <v>89</v>
      </c>
      <c r="C3218">
        <v>598645</v>
      </c>
      <c r="D3218" t="s">
        <v>606</v>
      </c>
      <c r="E3218" t="s">
        <v>11529</v>
      </c>
      <c r="F3218" t="s">
        <v>13</v>
      </c>
      <c r="G3218" t="s">
        <v>21</v>
      </c>
      <c r="H3218">
        <v>10000000</v>
      </c>
      <c r="I3218">
        <v>2002</v>
      </c>
      <c r="J3218">
        <v>3.6</v>
      </c>
      <c r="K3218" t="s">
        <v>600</v>
      </c>
      <c r="L3218" t="s">
        <v>6856</v>
      </c>
    </row>
    <row r="3219" spans="1:13" x14ac:dyDescent="0.3">
      <c r="A3219" t="s">
        <v>5351</v>
      </c>
      <c r="B3219">
        <v>107</v>
      </c>
      <c r="C3219">
        <v>578527</v>
      </c>
      <c r="D3219" t="s">
        <v>625</v>
      </c>
      <c r="E3219" t="s">
        <v>11530</v>
      </c>
      <c r="F3219" t="s">
        <v>13</v>
      </c>
      <c r="G3219" t="s">
        <v>14</v>
      </c>
      <c r="H3219">
        <v>10000000</v>
      </c>
      <c r="I3219">
        <v>2008</v>
      </c>
      <c r="J3219">
        <v>5.7</v>
      </c>
      <c r="K3219" t="s">
        <v>476</v>
      </c>
      <c r="L3219" t="s">
        <v>600</v>
      </c>
      <c r="M3219" t="s">
        <v>3630</v>
      </c>
    </row>
    <row r="3220" spans="1:13" x14ac:dyDescent="0.3">
      <c r="A3220" t="s">
        <v>3871</v>
      </c>
      <c r="B3220">
        <v>85</v>
      </c>
      <c r="C3220">
        <v>488872</v>
      </c>
      <c r="D3220" t="s">
        <v>1161</v>
      </c>
      <c r="E3220" t="s">
        <v>11531</v>
      </c>
      <c r="F3220" t="s">
        <v>2557</v>
      </c>
      <c r="G3220" t="s">
        <v>1380</v>
      </c>
      <c r="H3220">
        <v>10000000</v>
      </c>
      <c r="I3220">
        <v>2001</v>
      </c>
      <c r="J3220">
        <v>7.3</v>
      </c>
      <c r="K3220" t="s">
        <v>476</v>
      </c>
      <c r="L3220" t="s">
        <v>600</v>
      </c>
      <c r="M3220" t="s">
        <v>8359</v>
      </c>
    </row>
    <row r="3221" spans="1:13" x14ac:dyDescent="0.3">
      <c r="A3221" t="s">
        <v>4886</v>
      </c>
      <c r="B3221">
        <v>93</v>
      </c>
      <c r="C3221">
        <v>365734</v>
      </c>
      <c r="D3221" t="s">
        <v>1224</v>
      </c>
      <c r="E3221" t="s">
        <v>11532</v>
      </c>
      <c r="F3221" t="s">
        <v>13</v>
      </c>
      <c r="G3221" t="s">
        <v>14</v>
      </c>
      <c r="H3221">
        <v>10000000</v>
      </c>
      <c r="I3221">
        <v>2003</v>
      </c>
      <c r="J3221">
        <v>5</v>
      </c>
      <c r="K3221" t="s">
        <v>1224</v>
      </c>
    </row>
    <row r="3222" spans="1:13" x14ac:dyDescent="0.3">
      <c r="A3222" t="s">
        <v>5355</v>
      </c>
      <c r="B3222">
        <v>101</v>
      </c>
      <c r="C3222">
        <v>231417</v>
      </c>
      <c r="D3222" t="s">
        <v>2122</v>
      </c>
      <c r="E3222" t="s">
        <v>11533</v>
      </c>
      <c r="F3222" t="s">
        <v>524</v>
      </c>
      <c r="G3222" t="s">
        <v>525</v>
      </c>
      <c r="H3222">
        <v>60000000</v>
      </c>
      <c r="I3222">
        <v>1997</v>
      </c>
      <c r="J3222">
        <v>6.6</v>
      </c>
      <c r="K3222" t="s">
        <v>600</v>
      </c>
      <c r="L3222" t="s">
        <v>8356</v>
      </c>
      <c r="M3222" t="s">
        <v>3630</v>
      </c>
    </row>
    <row r="3223" spans="1:13" x14ac:dyDescent="0.3">
      <c r="A3223" t="s">
        <v>1780</v>
      </c>
      <c r="B3223">
        <v>103</v>
      </c>
      <c r="C3223">
        <v>3093491</v>
      </c>
      <c r="D3223" t="s">
        <v>555</v>
      </c>
      <c r="E3223" t="s">
        <v>11534</v>
      </c>
      <c r="F3223" t="s">
        <v>13</v>
      </c>
      <c r="G3223" t="s">
        <v>14</v>
      </c>
      <c r="H3223">
        <v>5000000</v>
      </c>
      <c r="I3223">
        <v>2014</v>
      </c>
      <c r="J3223">
        <v>6.6</v>
      </c>
      <c r="K3223" t="s">
        <v>4657</v>
      </c>
      <c r="L3223" t="s">
        <v>1224</v>
      </c>
    </row>
    <row r="3224" spans="1:13" x14ac:dyDescent="0.3">
      <c r="A3224" t="s">
        <v>5358</v>
      </c>
      <c r="B3224">
        <v>101</v>
      </c>
      <c r="C3224">
        <v>244465</v>
      </c>
      <c r="D3224" t="s">
        <v>80</v>
      </c>
      <c r="E3224" t="s">
        <v>11535</v>
      </c>
      <c r="F3224" t="s">
        <v>524</v>
      </c>
      <c r="G3224" t="s">
        <v>525</v>
      </c>
      <c r="H3224" t="s">
        <v>8351</v>
      </c>
      <c r="I3224">
        <v>1997</v>
      </c>
      <c r="J3224">
        <v>6.8</v>
      </c>
      <c r="K3224" t="s">
        <v>1224</v>
      </c>
      <c r="L3224" t="s">
        <v>6856</v>
      </c>
    </row>
    <row r="3225" spans="1:13" x14ac:dyDescent="0.3">
      <c r="A3225" t="s">
        <v>5360</v>
      </c>
      <c r="B3225">
        <v>123</v>
      </c>
      <c r="C3225">
        <v>756452</v>
      </c>
      <c r="D3225" t="s">
        <v>2678</v>
      </c>
      <c r="E3225" t="s">
        <v>11536</v>
      </c>
      <c r="F3225" t="s">
        <v>13</v>
      </c>
      <c r="G3225" t="s">
        <v>21</v>
      </c>
      <c r="H3225" t="s">
        <v>8351</v>
      </c>
      <c r="I3225">
        <v>2011</v>
      </c>
      <c r="J3225">
        <v>6.2</v>
      </c>
      <c r="K3225" t="s">
        <v>1224</v>
      </c>
      <c r="L3225" t="s">
        <v>3630</v>
      </c>
      <c r="M3225" t="s">
        <v>8358</v>
      </c>
    </row>
    <row r="3226" spans="1:13" x14ac:dyDescent="0.3">
      <c r="A3226" t="s">
        <v>5362</v>
      </c>
      <c r="B3226">
        <v>111</v>
      </c>
      <c r="C3226">
        <v>228524</v>
      </c>
      <c r="D3226" t="s">
        <v>912</v>
      </c>
      <c r="E3226" t="s">
        <v>11537</v>
      </c>
      <c r="F3226" t="s">
        <v>13</v>
      </c>
      <c r="G3226" t="s">
        <v>14</v>
      </c>
      <c r="H3226">
        <v>4000000</v>
      </c>
      <c r="I3226">
        <v>2004</v>
      </c>
      <c r="J3226">
        <v>7.3</v>
      </c>
      <c r="K3226" t="s">
        <v>600</v>
      </c>
      <c r="L3226" t="s">
        <v>1224</v>
      </c>
    </row>
    <row r="3227" spans="1:13" x14ac:dyDescent="0.3">
      <c r="A3227" t="s">
        <v>5364</v>
      </c>
      <c r="B3227">
        <v>86</v>
      </c>
      <c r="C3227">
        <v>226792</v>
      </c>
      <c r="D3227" t="s">
        <v>5365</v>
      </c>
      <c r="E3227" t="s">
        <v>11538</v>
      </c>
      <c r="F3227" t="s">
        <v>13</v>
      </c>
      <c r="G3227" t="s">
        <v>21</v>
      </c>
      <c r="H3227">
        <v>10000000</v>
      </c>
      <c r="I3227">
        <v>2001</v>
      </c>
      <c r="J3227">
        <v>6.2</v>
      </c>
      <c r="K3227" t="s">
        <v>476</v>
      </c>
      <c r="L3227" t="s">
        <v>600</v>
      </c>
      <c r="M3227" t="s">
        <v>1224</v>
      </c>
    </row>
    <row r="3228" spans="1:13" x14ac:dyDescent="0.3">
      <c r="A3228" t="s">
        <v>5367</v>
      </c>
      <c r="B3228">
        <v>99</v>
      </c>
      <c r="C3228">
        <v>221210</v>
      </c>
      <c r="D3228" t="s">
        <v>912</v>
      </c>
      <c r="E3228" t="s">
        <v>11539</v>
      </c>
      <c r="F3228" t="s">
        <v>13</v>
      </c>
      <c r="G3228" t="s">
        <v>14</v>
      </c>
      <c r="H3228" t="s">
        <v>8351</v>
      </c>
      <c r="I3228">
        <v>2009</v>
      </c>
      <c r="J3228">
        <v>6.9</v>
      </c>
      <c r="K3228" t="s">
        <v>600</v>
      </c>
      <c r="L3228" t="s">
        <v>1224</v>
      </c>
    </row>
    <row r="3229" spans="1:13" x14ac:dyDescent="0.3">
      <c r="A3229" t="s">
        <v>5047</v>
      </c>
      <c r="B3229">
        <v>90</v>
      </c>
      <c r="C3229">
        <v>136432</v>
      </c>
      <c r="D3229" t="s">
        <v>4475</v>
      </c>
      <c r="E3229" t="s">
        <v>11540</v>
      </c>
      <c r="F3229" t="s">
        <v>13</v>
      </c>
      <c r="G3229" t="s">
        <v>21</v>
      </c>
      <c r="H3229">
        <v>5000000</v>
      </c>
      <c r="I3229">
        <v>2006</v>
      </c>
      <c r="J3229">
        <v>6.6</v>
      </c>
      <c r="K3229" t="s">
        <v>600</v>
      </c>
      <c r="L3229" t="s">
        <v>2271</v>
      </c>
      <c r="M3229" t="s">
        <v>3630</v>
      </c>
    </row>
    <row r="3230" spans="1:13" x14ac:dyDescent="0.3">
      <c r="A3230" t="s">
        <v>4991</v>
      </c>
      <c r="B3230">
        <v>82</v>
      </c>
      <c r="C3230">
        <v>131617</v>
      </c>
      <c r="D3230" t="s">
        <v>1453</v>
      </c>
      <c r="E3230" t="s">
        <v>11541</v>
      </c>
      <c r="F3230" t="s">
        <v>13</v>
      </c>
      <c r="G3230" t="s">
        <v>14</v>
      </c>
      <c r="H3230">
        <v>10000000</v>
      </c>
      <c r="I3230">
        <v>2005</v>
      </c>
      <c r="J3230">
        <v>6.3</v>
      </c>
      <c r="K3230" t="s">
        <v>1224</v>
      </c>
      <c r="L3230" t="s">
        <v>3630</v>
      </c>
    </row>
    <row r="3231" spans="1:13" x14ac:dyDescent="0.3">
      <c r="A3231" t="s">
        <v>5371</v>
      </c>
      <c r="B3231">
        <v>110</v>
      </c>
      <c r="C3231">
        <v>152857</v>
      </c>
      <c r="D3231" t="s">
        <v>1224</v>
      </c>
      <c r="E3231" t="s">
        <v>11542</v>
      </c>
      <c r="F3231" t="s">
        <v>13</v>
      </c>
      <c r="G3231" t="s">
        <v>21</v>
      </c>
      <c r="H3231" t="s">
        <v>8351</v>
      </c>
      <c r="I3231">
        <v>2010</v>
      </c>
      <c r="J3231">
        <v>7</v>
      </c>
      <c r="K3231" t="s">
        <v>1224</v>
      </c>
    </row>
    <row r="3232" spans="1:13" x14ac:dyDescent="0.3">
      <c r="A3232" t="s">
        <v>5373</v>
      </c>
      <c r="B3232">
        <v>83</v>
      </c>
      <c r="C3232">
        <v>126247</v>
      </c>
      <c r="D3232" t="s">
        <v>359</v>
      </c>
      <c r="E3232" t="s">
        <v>11543</v>
      </c>
      <c r="F3232" t="s">
        <v>13</v>
      </c>
      <c r="G3232" t="s">
        <v>14</v>
      </c>
      <c r="H3232">
        <v>6200000</v>
      </c>
      <c r="I3232">
        <v>1994</v>
      </c>
      <c r="J3232">
        <v>3.3</v>
      </c>
      <c r="K3232" t="s">
        <v>600</v>
      </c>
      <c r="L3232" t="s">
        <v>8356</v>
      </c>
    </row>
    <row r="3233" spans="1:14" x14ac:dyDescent="0.3">
      <c r="A3233" t="s">
        <v>2491</v>
      </c>
      <c r="B3233">
        <v>128</v>
      </c>
      <c r="C3233">
        <v>82739</v>
      </c>
      <c r="D3233" t="s">
        <v>1224</v>
      </c>
      <c r="E3233" t="s">
        <v>11544</v>
      </c>
      <c r="F3233" t="s">
        <v>13</v>
      </c>
      <c r="G3233" t="s">
        <v>14</v>
      </c>
      <c r="H3233" t="s">
        <v>8351</v>
      </c>
      <c r="I3233">
        <v>2010</v>
      </c>
      <c r="J3233">
        <v>6.7</v>
      </c>
      <c r="K3233" t="s">
        <v>1224</v>
      </c>
    </row>
    <row r="3234" spans="1:14" x14ac:dyDescent="0.3">
      <c r="A3234" t="s">
        <v>5376</v>
      </c>
      <c r="B3234">
        <v>125</v>
      </c>
      <c r="C3234">
        <v>169379</v>
      </c>
      <c r="D3234" t="s">
        <v>717</v>
      </c>
      <c r="E3234" t="s">
        <v>11545</v>
      </c>
      <c r="F3234" t="s">
        <v>999</v>
      </c>
      <c r="G3234" t="s">
        <v>1046</v>
      </c>
      <c r="H3234">
        <v>10000000</v>
      </c>
      <c r="I3234">
        <v>2013</v>
      </c>
      <c r="J3234">
        <v>6.2</v>
      </c>
      <c r="K3234" t="s">
        <v>1224</v>
      </c>
      <c r="L3234" t="s">
        <v>7881</v>
      </c>
      <c r="M3234" t="s">
        <v>8358</v>
      </c>
    </row>
    <row r="3235" spans="1:14" x14ac:dyDescent="0.3">
      <c r="A3235" t="s">
        <v>3048</v>
      </c>
      <c r="B3235">
        <v>97</v>
      </c>
      <c r="C3235" t="s">
        <v>8351</v>
      </c>
      <c r="D3235" t="s">
        <v>507</v>
      </c>
      <c r="E3235" t="s">
        <v>11546</v>
      </c>
      <c r="F3235" t="s">
        <v>13</v>
      </c>
      <c r="G3235" t="s">
        <v>14</v>
      </c>
      <c r="H3235">
        <v>10000000</v>
      </c>
      <c r="I3235">
        <v>2014</v>
      </c>
      <c r="J3235">
        <v>6.5</v>
      </c>
      <c r="K3235" t="s">
        <v>600</v>
      </c>
      <c r="L3235" t="s">
        <v>1224</v>
      </c>
      <c r="M3235" t="s">
        <v>6856</v>
      </c>
    </row>
    <row r="3236" spans="1:14" x14ac:dyDescent="0.3">
      <c r="A3236" t="s">
        <v>5379</v>
      </c>
      <c r="B3236">
        <v>86</v>
      </c>
      <c r="C3236">
        <v>15447</v>
      </c>
      <c r="D3236" t="s">
        <v>600</v>
      </c>
      <c r="E3236" t="s">
        <v>11547</v>
      </c>
      <c r="F3236" t="s">
        <v>13</v>
      </c>
      <c r="G3236" t="s">
        <v>14</v>
      </c>
      <c r="H3236">
        <v>10000000</v>
      </c>
      <c r="I3236">
        <v>1997</v>
      </c>
      <c r="J3236">
        <v>3.5</v>
      </c>
      <c r="K3236" t="s">
        <v>600</v>
      </c>
    </row>
    <row r="3237" spans="1:14" x14ac:dyDescent="0.3">
      <c r="A3237" t="s">
        <v>5381</v>
      </c>
      <c r="B3237">
        <v>91</v>
      </c>
      <c r="C3237">
        <v>19348</v>
      </c>
      <c r="D3237" t="s">
        <v>912</v>
      </c>
      <c r="E3237" t="s">
        <v>11548</v>
      </c>
      <c r="F3237" t="s">
        <v>13</v>
      </c>
      <c r="G3237" t="s">
        <v>14</v>
      </c>
      <c r="H3237">
        <v>10000000</v>
      </c>
      <c r="I3237">
        <v>2009</v>
      </c>
      <c r="J3237">
        <v>5.5</v>
      </c>
      <c r="K3237" t="s">
        <v>600</v>
      </c>
      <c r="L3237" t="s">
        <v>1224</v>
      </c>
    </row>
    <row r="3238" spans="1:14" x14ac:dyDescent="0.3">
      <c r="A3238" t="s">
        <v>5383</v>
      </c>
      <c r="B3238">
        <v>90</v>
      </c>
      <c r="C3238">
        <v>100503</v>
      </c>
      <c r="D3238" t="s">
        <v>606</v>
      </c>
      <c r="E3238" t="s">
        <v>11549</v>
      </c>
      <c r="F3238" t="s">
        <v>13</v>
      </c>
      <c r="G3238" t="s">
        <v>14</v>
      </c>
      <c r="H3238">
        <v>8000000</v>
      </c>
      <c r="I3238">
        <v>2009</v>
      </c>
      <c r="J3238">
        <v>5.9</v>
      </c>
      <c r="K3238" t="s">
        <v>600</v>
      </c>
      <c r="L3238" t="s">
        <v>6856</v>
      </c>
    </row>
    <row r="3239" spans="1:14" x14ac:dyDescent="0.3">
      <c r="A3239" t="s">
        <v>5385</v>
      </c>
      <c r="B3239">
        <v>90</v>
      </c>
      <c r="C3239">
        <v>92900</v>
      </c>
      <c r="D3239" t="s">
        <v>912</v>
      </c>
      <c r="E3239" t="s">
        <v>11550</v>
      </c>
      <c r="F3239" t="s">
        <v>13</v>
      </c>
      <c r="G3239" t="s">
        <v>14</v>
      </c>
      <c r="H3239">
        <v>5000000</v>
      </c>
      <c r="I3239">
        <v>2009</v>
      </c>
      <c r="J3239">
        <v>4.7</v>
      </c>
      <c r="K3239" t="s">
        <v>600</v>
      </c>
      <c r="L3239" t="s">
        <v>1224</v>
      </c>
    </row>
    <row r="3240" spans="1:14" x14ac:dyDescent="0.3">
      <c r="A3240" t="s">
        <v>4896</v>
      </c>
      <c r="B3240">
        <v>94</v>
      </c>
      <c r="C3240">
        <v>140987</v>
      </c>
      <c r="D3240" t="s">
        <v>1224</v>
      </c>
      <c r="E3240" t="s">
        <v>11551</v>
      </c>
      <c r="F3240" t="s">
        <v>13</v>
      </c>
      <c r="G3240" t="s">
        <v>100</v>
      </c>
      <c r="H3240" t="s">
        <v>8351</v>
      </c>
      <c r="I3240">
        <v>2008</v>
      </c>
      <c r="J3240">
        <v>4.2</v>
      </c>
      <c r="K3240" t="s">
        <v>1224</v>
      </c>
    </row>
    <row r="3241" spans="1:14" x14ac:dyDescent="0.3">
      <c r="A3241" t="s">
        <v>5388</v>
      </c>
      <c r="B3241">
        <v>112</v>
      </c>
      <c r="C3241" t="s">
        <v>8351</v>
      </c>
      <c r="D3241" t="s">
        <v>701</v>
      </c>
      <c r="E3241" t="s">
        <v>11552</v>
      </c>
      <c r="F3241" t="s">
        <v>13</v>
      </c>
      <c r="G3241" t="s">
        <v>133</v>
      </c>
      <c r="H3241">
        <v>10000000</v>
      </c>
      <c r="I3241">
        <v>2015</v>
      </c>
      <c r="J3241">
        <v>5.2</v>
      </c>
      <c r="K3241" t="s">
        <v>1224</v>
      </c>
      <c r="L3241" t="s">
        <v>8357</v>
      </c>
      <c r="M3241" t="s">
        <v>3630</v>
      </c>
    </row>
    <row r="3242" spans="1:14" x14ac:dyDescent="0.3">
      <c r="A3242" t="s">
        <v>5196</v>
      </c>
      <c r="B3242">
        <v>85</v>
      </c>
      <c r="C3242" t="s">
        <v>8351</v>
      </c>
      <c r="D3242" t="s">
        <v>1107</v>
      </c>
      <c r="E3242" t="s">
        <v>11553</v>
      </c>
      <c r="F3242" t="s">
        <v>13</v>
      </c>
      <c r="G3242" t="s">
        <v>14</v>
      </c>
      <c r="H3242" t="s">
        <v>8351</v>
      </c>
      <c r="I3242">
        <v>2009</v>
      </c>
      <c r="J3242">
        <v>5.2</v>
      </c>
      <c r="K3242" t="s">
        <v>600</v>
      </c>
      <c r="L3242" t="s">
        <v>8356</v>
      </c>
      <c r="M3242" t="s">
        <v>4189</v>
      </c>
    </row>
    <row r="3243" spans="1:14" x14ac:dyDescent="0.3">
      <c r="A3243" t="s">
        <v>5391</v>
      </c>
      <c r="B3243">
        <v>93</v>
      </c>
      <c r="C3243">
        <v>5561</v>
      </c>
      <c r="D3243" t="s">
        <v>606</v>
      </c>
      <c r="E3243" t="s">
        <v>11554</v>
      </c>
      <c r="F3243" t="s">
        <v>13</v>
      </c>
      <c r="G3243" t="s">
        <v>14</v>
      </c>
      <c r="H3243">
        <v>10000000</v>
      </c>
      <c r="I3243">
        <v>2007</v>
      </c>
      <c r="J3243">
        <v>3.9</v>
      </c>
      <c r="K3243" t="s">
        <v>600</v>
      </c>
      <c r="L3243" t="s">
        <v>6856</v>
      </c>
    </row>
    <row r="3244" spans="1:14" x14ac:dyDescent="0.3">
      <c r="A3244" t="s">
        <v>5393</v>
      </c>
      <c r="B3244">
        <v>104</v>
      </c>
      <c r="C3244">
        <v>3607</v>
      </c>
      <c r="D3244" t="s">
        <v>806</v>
      </c>
      <c r="E3244" t="s">
        <v>11555</v>
      </c>
      <c r="F3244" t="s">
        <v>13</v>
      </c>
      <c r="G3244" t="s">
        <v>1284</v>
      </c>
      <c r="H3244">
        <v>10000000</v>
      </c>
      <c r="I3244">
        <v>2008</v>
      </c>
      <c r="J3244">
        <v>6.1</v>
      </c>
      <c r="K3244" t="s">
        <v>8356</v>
      </c>
      <c r="L3244" t="s">
        <v>8357</v>
      </c>
      <c r="M3244" t="s">
        <v>3630</v>
      </c>
    </row>
    <row r="3245" spans="1:14" x14ac:dyDescent="0.3">
      <c r="A3245" t="s">
        <v>5395</v>
      </c>
      <c r="B3245">
        <v>94</v>
      </c>
      <c r="C3245" t="s">
        <v>8351</v>
      </c>
      <c r="D3245" t="s">
        <v>1970</v>
      </c>
      <c r="E3245" t="s">
        <v>11556</v>
      </c>
      <c r="F3245" t="s">
        <v>13</v>
      </c>
      <c r="G3245" t="s">
        <v>133</v>
      </c>
      <c r="H3245" t="s">
        <v>8351</v>
      </c>
      <c r="I3245">
        <v>2010</v>
      </c>
      <c r="J3245">
        <v>5.8</v>
      </c>
      <c r="K3245" t="s">
        <v>2271</v>
      </c>
      <c r="L3245" t="s">
        <v>3630</v>
      </c>
    </row>
    <row r="3246" spans="1:14" x14ac:dyDescent="0.3">
      <c r="A3246" t="s">
        <v>5397</v>
      </c>
      <c r="B3246">
        <v>85</v>
      </c>
      <c r="C3246">
        <v>70527</v>
      </c>
      <c r="D3246" t="s">
        <v>912</v>
      </c>
      <c r="E3246" t="s">
        <v>11557</v>
      </c>
      <c r="F3246" t="s">
        <v>13</v>
      </c>
      <c r="G3246" t="s">
        <v>14</v>
      </c>
      <c r="H3246">
        <v>6500000</v>
      </c>
      <c r="I3246">
        <v>2004</v>
      </c>
      <c r="J3246">
        <v>6.7</v>
      </c>
      <c r="K3246" t="s">
        <v>600</v>
      </c>
      <c r="L3246" t="s">
        <v>1224</v>
      </c>
    </row>
    <row r="3247" spans="1:14" x14ac:dyDescent="0.3">
      <c r="A3247" t="s">
        <v>1950</v>
      </c>
      <c r="B3247">
        <v>99</v>
      </c>
      <c r="C3247" t="s">
        <v>8351</v>
      </c>
      <c r="D3247" t="s">
        <v>321</v>
      </c>
      <c r="E3247" t="s">
        <v>11558</v>
      </c>
      <c r="F3247" t="s">
        <v>13</v>
      </c>
      <c r="G3247" t="s">
        <v>14</v>
      </c>
      <c r="H3247">
        <v>10000000</v>
      </c>
      <c r="I3247">
        <v>2007</v>
      </c>
      <c r="J3247">
        <v>5.7</v>
      </c>
      <c r="K3247" t="s">
        <v>1224</v>
      </c>
      <c r="L3247" t="s">
        <v>455</v>
      </c>
      <c r="M3247" t="s">
        <v>2271</v>
      </c>
      <c r="N3247" t="s">
        <v>3630</v>
      </c>
    </row>
    <row r="3248" spans="1:14" x14ac:dyDescent="0.3">
      <c r="A3248" t="s">
        <v>5400</v>
      </c>
      <c r="B3248">
        <v>91</v>
      </c>
      <c r="C3248" t="s">
        <v>8351</v>
      </c>
      <c r="D3248" t="s">
        <v>2203</v>
      </c>
      <c r="E3248" t="s">
        <v>11559</v>
      </c>
      <c r="F3248" t="s">
        <v>13</v>
      </c>
      <c r="G3248" t="s">
        <v>100</v>
      </c>
      <c r="H3248">
        <v>10000000</v>
      </c>
      <c r="I3248">
        <v>2011</v>
      </c>
      <c r="J3248">
        <v>4.5</v>
      </c>
      <c r="K3248" t="s">
        <v>1224</v>
      </c>
      <c r="L3248" t="s">
        <v>4189</v>
      </c>
    </row>
    <row r="3249" spans="1:14" x14ac:dyDescent="0.3">
      <c r="A3249" t="s">
        <v>5402</v>
      </c>
      <c r="B3249">
        <v>117</v>
      </c>
      <c r="C3249" t="s">
        <v>8351</v>
      </c>
      <c r="D3249" t="s">
        <v>1453</v>
      </c>
      <c r="E3249" t="s">
        <v>11560</v>
      </c>
      <c r="F3249" t="s">
        <v>13</v>
      </c>
      <c r="G3249" t="s">
        <v>21</v>
      </c>
      <c r="H3249">
        <v>6000000</v>
      </c>
      <c r="I3249">
        <v>2008</v>
      </c>
      <c r="J3249">
        <v>6.9</v>
      </c>
      <c r="K3249" t="s">
        <v>1224</v>
      </c>
      <c r="L3249" t="s">
        <v>3630</v>
      </c>
    </row>
    <row r="3250" spans="1:14" x14ac:dyDescent="0.3">
      <c r="A3250" t="s">
        <v>5404</v>
      </c>
      <c r="B3250">
        <v>85</v>
      </c>
      <c r="C3250" t="s">
        <v>8351</v>
      </c>
      <c r="D3250" t="s">
        <v>5405</v>
      </c>
      <c r="E3250" t="s">
        <v>11561</v>
      </c>
      <c r="F3250" t="s">
        <v>13</v>
      </c>
      <c r="G3250" t="s">
        <v>2027</v>
      </c>
      <c r="H3250">
        <v>10000000</v>
      </c>
      <c r="I3250">
        <v>2014</v>
      </c>
      <c r="J3250">
        <v>4.8</v>
      </c>
      <c r="K3250" t="s">
        <v>340</v>
      </c>
      <c r="L3250" t="s">
        <v>4022</v>
      </c>
    </row>
    <row r="3251" spans="1:14" x14ac:dyDescent="0.3">
      <c r="A3251" t="s">
        <v>4873</v>
      </c>
      <c r="B3251">
        <v>106</v>
      </c>
      <c r="C3251" t="s">
        <v>8351</v>
      </c>
      <c r="D3251" t="s">
        <v>1218</v>
      </c>
      <c r="E3251" t="s">
        <v>11562</v>
      </c>
      <c r="F3251" t="s">
        <v>13</v>
      </c>
      <c r="G3251" t="s">
        <v>275</v>
      </c>
      <c r="H3251">
        <v>10000000</v>
      </c>
      <c r="I3251">
        <v>2008</v>
      </c>
      <c r="J3251">
        <v>6.3</v>
      </c>
      <c r="K3251" t="s">
        <v>1224</v>
      </c>
      <c r="L3251" t="s">
        <v>8358</v>
      </c>
    </row>
    <row r="3252" spans="1:14" x14ac:dyDescent="0.3">
      <c r="A3252" t="s">
        <v>5408</v>
      </c>
      <c r="B3252">
        <v>81</v>
      </c>
      <c r="C3252">
        <v>11835</v>
      </c>
      <c r="D3252" t="s">
        <v>507</v>
      </c>
      <c r="E3252" t="s">
        <v>11563</v>
      </c>
      <c r="F3252" t="s">
        <v>3039</v>
      </c>
      <c r="G3252" t="s">
        <v>3040</v>
      </c>
      <c r="H3252">
        <v>10000000</v>
      </c>
      <c r="I3252">
        <v>2013</v>
      </c>
      <c r="J3252">
        <v>6.9</v>
      </c>
      <c r="K3252" t="s">
        <v>600</v>
      </c>
      <c r="L3252" t="s">
        <v>1224</v>
      </c>
      <c r="M3252" t="s">
        <v>6856</v>
      </c>
    </row>
    <row r="3253" spans="1:14" x14ac:dyDescent="0.3">
      <c r="A3253" t="s">
        <v>5410</v>
      </c>
      <c r="B3253">
        <v>100</v>
      </c>
      <c r="C3253" t="s">
        <v>8351</v>
      </c>
      <c r="D3253" t="s">
        <v>5411</v>
      </c>
      <c r="E3253" t="s">
        <v>11564</v>
      </c>
      <c r="F3253" t="s">
        <v>13</v>
      </c>
      <c r="G3253" t="s">
        <v>21</v>
      </c>
      <c r="H3253">
        <v>10000000</v>
      </c>
      <c r="I3253">
        <v>2010</v>
      </c>
      <c r="J3253">
        <v>5.4</v>
      </c>
      <c r="K3253" t="s">
        <v>600</v>
      </c>
      <c r="L3253" t="s">
        <v>1224</v>
      </c>
      <c r="M3253" t="s">
        <v>2271</v>
      </c>
      <c r="N3253" t="s">
        <v>6856</v>
      </c>
    </row>
    <row r="3254" spans="1:14" x14ac:dyDescent="0.3">
      <c r="A3254" t="s">
        <v>1663</v>
      </c>
      <c r="B3254">
        <v>90</v>
      </c>
      <c r="C3254" t="s">
        <v>8351</v>
      </c>
      <c r="D3254" t="s">
        <v>1490</v>
      </c>
      <c r="E3254" t="s">
        <v>11565</v>
      </c>
      <c r="F3254" t="s">
        <v>13</v>
      </c>
      <c r="G3254" t="s">
        <v>14</v>
      </c>
      <c r="H3254">
        <v>10000000</v>
      </c>
      <c r="I3254">
        <v>2009</v>
      </c>
      <c r="J3254">
        <v>3.8</v>
      </c>
      <c r="K3254" t="s">
        <v>476</v>
      </c>
      <c r="L3254" t="s">
        <v>2271</v>
      </c>
      <c r="M3254" t="s">
        <v>4295</v>
      </c>
    </row>
    <row r="3255" spans="1:14" x14ac:dyDescent="0.3">
      <c r="A3255" t="s">
        <v>5414</v>
      </c>
      <c r="B3255">
        <v>116</v>
      </c>
      <c r="C3255" t="s">
        <v>8351</v>
      </c>
      <c r="D3255" t="s">
        <v>80</v>
      </c>
      <c r="E3255" t="s">
        <v>11566</v>
      </c>
      <c r="F3255" t="s">
        <v>13</v>
      </c>
      <c r="G3255" t="s">
        <v>100</v>
      </c>
      <c r="H3255">
        <v>10000000</v>
      </c>
      <c r="I3255">
        <v>2007</v>
      </c>
      <c r="J3255">
        <v>7</v>
      </c>
      <c r="K3255" t="s">
        <v>1224</v>
      </c>
      <c r="L3255" t="s">
        <v>6856</v>
      </c>
    </row>
    <row r="3256" spans="1:14" x14ac:dyDescent="0.3">
      <c r="A3256" t="s">
        <v>5416</v>
      </c>
      <c r="B3256">
        <v>84</v>
      </c>
      <c r="C3256" t="s">
        <v>8351</v>
      </c>
      <c r="D3256" t="s">
        <v>600</v>
      </c>
      <c r="E3256" t="s">
        <v>11567</v>
      </c>
      <c r="F3256" t="s">
        <v>13</v>
      </c>
      <c r="G3256" t="s">
        <v>14</v>
      </c>
      <c r="H3256">
        <v>10000000</v>
      </c>
      <c r="I3256">
        <v>2010</v>
      </c>
      <c r="J3256">
        <v>5.2</v>
      </c>
      <c r="K3256" t="s">
        <v>600</v>
      </c>
    </row>
    <row r="3257" spans="1:14" x14ac:dyDescent="0.3">
      <c r="A3257" t="s">
        <v>3023</v>
      </c>
      <c r="B3257">
        <v>135</v>
      </c>
      <c r="C3257">
        <v>128486</v>
      </c>
      <c r="D3257" t="s">
        <v>1664</v>
      </c>
      <c r="E3257" t="s">
        <v>11568</v>
      </c>
      <c r="F3257" t="s">
        <v>4426</v>
      </c>
      <c r="G3257" t="s">
        <v>2027</v>
      </c>
      <c r="H3257">
        <v>10000000</v>
      </c>
      <c r="I3257">
        <v>2008</v>
      </c>
      <c r="J3257">
        <v>7.3</v>
      </c>
      <c r="K3257" t="s">
        <v>476</v>
      </c>
      <c r="L3257" t="s">
        <v>340</v>
      </c>
      <c r="M3257" t="s">
        <v>600</v>
      </c>
      <c r="N3257" t="s">
        <v>5244</v>
      </c>
    </row>
    <row r="3258" spans="1:14" x14ac:dyDescent="0.3">
      <c r="A3258" t="s">
        <v>4535</v>
      </c>
      <c r="B3258">
        <v>84</v>
      </c>
      <c r="C3258" t="s">
        <v>8351</v>
      </c>
      <c r="D3258" t="s">
        <v>1970</v>
      </c>
      <c r="E3258" t="s">
        <v>11569</v>
      </c>
      <c r="F3258" t="s">
        <v>13</v>
      </c>
      <c r="G3258" t="s">
        <v>14</v>
      </c>
      <c r="H3258">
        <v>10000000</v>
      </c>
      <c r="I3258">
        <v>2013</v>
      </c>
      <c r="J3258">
        <v>4.5999999999999996</v>
      </c>
      <c r="K3258" t="s">
        <v>2271</v>
      </c>
      <c r="L3258" t="s">
        <v>3630</v>
      </c>
    </row>
    <row r="3259" spans="1:14" x14ac:dyDescent="0.3">
      <c r="A3259" t="s">
        <v>5420</v>
      </c>
      <c r="B3259">
        <v>89</v>
      </c>
      <c r="C3259" t="s">
        <v>8351</v>
      </c>
      <c r="D3259" t="s">
        <v>5421</v>
      </c>
      <c r="E3259" t="s">
        <v>11570</v>
      </c>
      <c r="F3259" t="s">
        <v>13</v>
      </c>
      <c r="G3259" t="s">
        <v>100</v>
      </c>
      <c r="H3259">
        <v>10000000</v>
      </c>
      <c r="I3259">
        <v>2010</v>
      </c>
      <c r="J3259">
        <v>6.5</v>
      </c>
      <c r="K3259" t="s">
        <v>476</v>
      </c>
      <c r="L3259" t="s">
        <v>600</v>
      </c>
      <c r="M3259" t="s">
        <v>1224</v>
      </c>
      <c r="N3259" t="s">
        <v>5244</v>
      </c>
    </row>
    <row r="3260" spans="1:14" x14ac:dyDescent="0.3">
      <c r="A3260" t="s">
        <v>2318</v>
      </c>
      <c r="B3260">
        <v>107</v>
      </c>
      <c r="C3260">
        <v>16025394</v>
      </c>
      <c r="D3260" t="s">
        <v>507</v>
      </c>
      <c r="E3260" t="s">
        <v>11571</v>
      </c>
      <c r="F3260" t="s">
        <v>13</v>
      </c>
      <c r="G3260" t="s">
        <v>14</v>
      </c>
      <c r="H3260" t="s">
        <v>8351</v>
      </c>
      <c r="I3260">
        <v>2009</v>
      </c>
      <c r="J3260">
        <v>6.8</v>
      </c>
      <c r="K3260" t="s">
        <v>600</v>
      </c>
      <c r="L3260" t="s">
        <v>1224</v>
      </c>
      <c r="M3260" t="s">
        <v>6856</v>
      </c>
    </row>
    <row r="3261" spans="1:14" x14ac:dyDescent="0.3">
      <c r="A3261" t="s">
        <v>5424</v>
      </c>
      <c r="B3261">
        <v>144</v>
      </c>
      <c r="C3261">
        <v>2483955</v>
      </c>
      <c r="D3261" t="s">
        <v>80</v>
      </c>
      <c r="E3261" t="s">
        <v>11572</v>
      </c>
      <c r="F3261" t="s">
        <v>13</v>
      </c>
      <c r="G3261" t="s">
        <v>14</v>
      </c>
      <c r="H3261">
        <v>9600000</v>
      </c>
      <c r="I3261">
        <v>2005</v>
      </c>
      <c r="J3261">
        <v>6.7</v>
      </c>
      <c r="K3261" t="s">
        <v>1224</v>
      </c>
      <c r="L3261" t="s">
        <v>6856</v>
      </c>
    </row>
    <row r="3262" spans="1:14" x14ac:dyDescent="0.3">
      <c r="A3262" t="s">
        <v>1163</v>
      </c>
      <c r="B3262">
        <v>98</v>
      </c>
      <c r="C3262">
        <v>57176582</v>
      </c>
      <c r="D3262" t="s">
        <v>600</v>
      </c>
      <c r="E3262" t="s">
        <v>11573</v>
      </c>
      <c r="F3262" t="s">
        <v>13</v>
      </c>
      <c r="G3262" t="s">
        <v>14</v>
      </c>
      <c r="H3262">
        <v>9500000</v>
      </c>
      <c r="I3262">
        <v>2000</v>
      </c>
      <c r="J3262">
        <v>6.1</v>
      </c>
      <c r="K3262" t="s">
        <v>600</v>
      </c>
    </row>
    <row r="3263" spans="1:14" x14ac:dyDescent="0.3">
      <c r="A3263" t="s">
        <v>5427</v>
      </c>
      <c r="B3263">
        <v>94</v>
      </c>
      <c r="C3263" t="s">
        <v>8351</v>
      </c>
      <c r="D3263" t="s">
        <v>163</v>
      </c>
      <c r="E3263" t="s">
        <v>11574</v>
      </c>
      <c r="F3263" t="s">
        <v>13</v>
      </c>
      <c r="G3263" t="s">
        <v>100</v>
      </c>
      <c r="H3263">
        <v>10000000</v>
      </c>
      <c r="I3263">
        <v>2014</v>
      </c>
      <c r="J3263">
        <v>5.2</v>
      </c>
      <c r="K3263" t="s">
        <v>476</v>
      </c>
      <c r="L3263" t="s">
        <v>8356</v>
      </c>
      <c r="M3263" t="s">
        <v>1224</v>
      </c>
      <c r="N3263" t="s">
        <v>3630</v>
      </c>
    </row>
    <row r="3264" spans="1:14" x14ac:dyDescent="0.3">
      <c r="A3264" t="s">
        <v>2832</v>
      </c>
      <c r="B3264">
        <v>117</v>
      </c>
      <c r="C3264">
        <v>43100000</v>
      </c>
      <c r="D3264" t="s">
        <v>19</v>
      </c>
      <c r="E3264" t="s">
        <v>11575</v>
      </c>
      <c r="F3264" t="s">
        <v>13</v>
      </c>
      <c r="G3264" t="s">
        <v>21</v>
      </c>
      <c r="H3264">
        <v>9500000</v>
      </c>
      <c r="I3264">
        <v>1967</v>
      </c>
      <c r="J3264">
        <v>6.9</v>
      </c>
      <c r="K3264" t="s">
        <v>476</v>
      </c>
      <c r="L3264" t="s">
        <v>340</v>
      </c>
      <c r="M3264" t="s">
        <v>3630</v>
      </c>
    </row>
    <row r="3265" spans="1:15" x14ac:dyDescent="0.3">
      <c r="A3265" t="s">
        <v>5430</v>
      </c>
      <c r="B3265">
        <v>102</v>
      </c>
      <c r="C3265" t="s">
        <v>8351</v>
      </c>
      <c r="D3265" t="s">
        <v>1616</v>
      </c>
      <c r="E3265" t="s">
        <v>11576</v>
      </c>
      <c r="F3265" t="s">
        <v>13</v>
      </c>
      <c r="G3265" t="s">
        <v>21</v>
      </c>
      <c r="H3265">
        <v>10000000</v>
      </c>
      <c r="I3265">
        <v>2014</v>
      </c>
      <c r="J3265">
        <v>6</v>
      </c>
      <c r="K3265" t="s">
        <v>476</v>
      </c>
      <c r="L3265" t="s">
        <v>600</v>
      </c>
      <c r="M3265" t="s">
        <v>8356</v>
      </c>
      <c r="N3265" t="s">
        <v>1224</v>
      </c>
    </row>
    <row r="3266" spans="1:15" x14ac:dyDescent="0.3">
      <c r="A3266" t="s">
        <v>4182</v>
      </c>
      <c r="B3266">
        <v>127</v>
      </c>
      <c r="C3266">
        <v>225377</v>
      </c>
      <c r="D3266" t="s">
        <v>80</v>
      </c>
      <c r="E3266" t="s">
        <v>11577</v>
      </c>
      <c r="F3266" t="s">
        <v>524</v>
      </c>
      <c r="G3266" t="s">
        <v>525</v>
      </c>
      <c r="H3266">
        <v>8900000</v>
      </c>
      <c r="I3266">
        <v>2012</v>
      </c>
      <c r="J3266">
        <v>7.9</v>
      </c>
      <c r="K3266" t="s">
        <v>1224</v>
      </c>
      <c r="L3266" t="s">
        <v>6856</v>
      </c>
    </row>
    <row r="3267" spans="1:15" x14ac:dyDescent="0.3">
      <c r="A3267" t="s">
        <v>5433</v>
      </c>
      <c r="B3267">
        <v>98</v>
      </c>
      <c r="C3267">
        <v>14114488</v>
      </c>
      <c r="D3267" t="s">
        <v>1970</v>
      </c>
      <c r="E3267" t="s">
        <v>11578</v>
      </c>
      <c r="F3267" t="s">
        <v>13</v>
      </c>
      <c r="G3267" t="s">
        <v>14</v>
      </c>
      <c r="H3267">
        <v>10500000</v>
      </c>
      <c r="I3267">
        <v>1988</v>
      </c>
      <c r="J3267">
        <v>4.5</v>
      </c>
      <c r="K3267" t="s">
        <v>2271</v>
      </c>
      <c r="L3267" t="s">
        <v>3630</v>
      </c>
    </row>
    <row r="3268" spans="1:15" x14ac:dyDescent="0.3">
      <c r="A3268" t="s">
        <v>5435</v>
      </c>
      <c r="B3268">
        <v>88</v>
      </c>
      <c r="C3268" t="s">
        <v>8351</v>
      </c>
      <c r="D3268" t="s">
        <v>2049</v>
      </c>
      <c r="E3268" t="s">
        <v>11579</v>
      </c>
      <c r="F3268" t="s">
        <v>13</v>
      </c>
      <c r="G3268" t="s">
        <v>14</v>
      </c>
      <c r="H3268">
        <v>9500000</v>
      </c>
      <c r="I3268">
        <v>2015</v>
      </c>
      <c r="J3268">
        <v>5.0999999999999996</v>
      </c>
      <c r="K3268" t="s">
        <v>476</v>
      </c>
      <c r="L3268" t="s">
        <v>2271</v>
      </c>
    </row>
    <row r="3269" spans="1:15" x14ac:dyDescent="0.3">
      <c r="A3269" t="s">
        <v>5437</v>
      </c>
      <c r="B3269">
        <v>197</v>
      </c>
      <c r="C3269">
        <v>46300000</v>
      </c>
      <c r="D3269" t="s">
        <v>491</v>
      </c>
      <c r="E3269" t="s">
        <v>11580</v>
      </c>
      <c r="F3269" t="s">
        <v>13</v>
      </c>
      <c r="G3269" t="s">
        <v>14</v>
      </c>
      <c r="H3269">
        <v>9400000</v>
      </c>
      <c r="I3269">
        <v>1963</v>
      </c>
      <c r="J3269">
        <v>7.6</v>
      </c>
      <c r="K3269" t="s">
        <v>476</v>
      </c>
      <c r="L3269" t="s">
        <v>340</v>
      </c>
      <c r="M3269" t="s">
        <v>600</v>
      </c>
      <c r="N3269" t="s">
        <v>8356</v>
      </c>
    </row>
    <row r="3270" spans="1:15" x14ac:dyDescent="0.3">
      <c r="A3270" t="s">
        <v>5439</v>
      </c>
      <c r="B3270">
        <v>121</v>
      </c>
      <c r="C3270">
        <v>12899702</v>
      </c>
      <c r="D3270" t="s">
        <v>5440</v>
      </c>
      <c r="E3270" t="s">
        <v>11581</v>
      </c>
      <c r="F3270" t="s">
        <v>999</v>
      </c>
      <c r="G3270" t="s">
        <v>1284</v>
      </c>
      <c r="H3270" t="s">
        <v>8351</v>
      </c>
      <c r="I3270">
        <v>2006</v>
      </c>
      <c r="J3270">
        <v>7.6</v>
      </c>
      <c r="K3270" t="s">
        <v>600</v>
      </c>
      <c r="L3270" t="s">
        <v>8356</v>
      </c>
      <c r="M3270" t="s">
        <v>1224</v>
      </c>
      <c r="N3270" t="s">
        <v>8357</v>
      </c>
    </row>
    <row r="3271" spans="1:15" x14ac:dyDescent="0.3">
      <c r="A3271" t="s">
        <v>5442</v>
      </c>
      <c r="B3271">
        <v>90</v>
      </c>
      <c r="C3271" t="s">
        <v>8351</v>
      </c>
      <c r="D3271" t="s">
        <v>5443</v>
      </c>
      <c r="E3271" t="s">
        <v>11582</v>
      </c>
      <c r="F3271" t="s">
        <v>13</v>
      </c>
      <c r="G3271" t="s">
        <v>100</v>
      </c>
      <c r="H3271">
        <v>9300000</v>
      </c>
      <c r="I3271">
        <v>1981</v>
      </c>
      <c r="J3271">
        <v>6.7</v>
      </c>
      <c r="K3271" t="s">
        <v>340</v>
      </c>
      <c r="L3271" t="s">
        <v>4022</v>
      </c>
      <c r="M3271" t="s">
        <v>455</v>
      </c>
      <c r="N3271" t="s">
        <v>2271</v>
      </c>
      <c r="O3271" t="s">
        <v>4295</v>
      </c>
    </row>
    <row r="3272" spans="1:15" x14ac:dyDescent="0.3">
      <c r="A3272" t="s">
        <v>2778</v>
      </c>
      <c r="B3272">
        <v>89</v>
      </c>
      <c r="C3272">
        <v>113155</v>
      </c>
      <c r="D3272" t="s">
        <v>681</v>
      </c>
      <c r="E3272" t="s">
        <v>11583</v>
      </c>
      <c r="F3272" t="s">
        <v>13</v>
      </c>
      <c r="G3272" t="s">
        <v>14</v>
      </c>
      <c r="H3272" t="s">
        <v>8351</v>
      </c>
      <c r="I3272">
        <v>2009</v>
      </c>
      <c r="J3272">
        <v>6.1</v>
      </c>
      <c r="K3272" t="s">
        <v>340</v>
      </c>
      <c r="L3272" t="s">
        <v>600</v>
      </c>
      <c r="M3272" t="s">
        <v>4295</v>
      </c>
    </row>
    <row r="3273" spans="1:15" x14ac:dyDescent="0.3">
      <c r="A3273" t="s">
        <v>1852</v>
      </c>
      <c r="B3273">
        <v>104</v>
      </c>
      <c r="C3273">
        <v>2600000</v>
      </c>
      <c r="D3273" t="s">
        <v>1218</v>
      </c>
      <c r="E3273" t="s">
        <v>11584</v>
      </c>
      <c r="F3273" t="s">
        <v>13</v>
      </c>
      <c r="G3273" t="s">
        <v>21</v>
      </c>
      <c r="H3273">
        <v>6000000</v>
      </c>
      <c r="I3273">
        <v>1995</v>
      </c>
      <c r="J3273">
        <v>7.5</v>
      </c>
      <c r="K3273" t="s">
        <v>1224</v>
      </c>
      <c r="L3273" t="s">
        <v>8358</v>
      </c>
    </row>
    <row r="3274" spans="1:15" x14ac:dyDescent="0.3">
      <c r="A3274" t="s">
        <v>5130</v>
      </c>
      <c r="B3274">
        <v>94</v>
      </c>
      <c r="C3274" t="s">
        <v>8351</v>
      </c>
      <c r="D3274" t="s">
        <v>1743</v>
      </c>
      <c r="E3274" t="s">
        <v>11585</v>
      </c>
      <c r="F3274" t="s">
        <v>13</v>
      </c>
      <c r="G3274" t="s">
        <v>14</v>
      </c>
      <c r="H3274">
        <v>10000000</v>
      </c>
      <c r="I3274">
        <v>2015</v>
      </c>
      <c r="J3274">
        <v>5.3</v>
      </c>
      <c r="K3274" t="s">
        <v>476</v>
      </c>
      <c r="L3274" t="s">
        <v>2271</v>
      </c>
      <c r="M3274" t="s">
        <v>3630</v>
      </c>
    </row>
    <row r="3275" spans="1:15" x14ac:dyDescent="0.3">
      <c r="A3275" t="s">
        <v>5448</v>
      </c>
      <c r="B3275">
        <v>90</v>
      </c>
      <c r="C3275">
        <v>1602466</v>
      </c>
      <c r="D3275" t="s">
        <v>5449</v>
      </c>
      <c r="E3275" t="s">
        <v>11586</v>
      </c>
      <c r="F3275" t="s">
        <v>13</v>
      </c>
      <c r="G3275" t="s">
        <v>1994</v>
      </c>
      <c r="H3275">
        <v>600000000</v>
      </c>
      <c r="I3275">
        <v>2010</v>
      </c>
      <c r="J3275">
        <v>6</v>
      </c>
      <c r="K3275" t="s">
        <v>476</v>
      </c>
      <c r="L3275" t="s">
        <v>1224</v>
      </c>
      <c r="M3275" t="s">
        <v>6856</v>
      </c>
      <c r="N3275" t="s">
        <v>3630</v>
      </c>
    </row>
    <row r="3276" spans="1:15" x14ac:dyDescent="0.3">
      <c r="A3276" t="s">
        <v>4673</v>
      </c>
      <c r="B3276">
        <v>130</v>
      </c>
      <c r="C3276">
        <v>3029870</v>
      </c>
      <c r="D3276" t="s">
        <v>671</v>
      </c>
      <c r="E3276" t="s">
        <v>11587</v>
      </c>
      <c r="F3276" t="s">
        <v>13</v>
      </c>
      <c r="G3276" t="s">
        <v>2709</v>
      </c>
      <c r="H3276">
        <v>7400000</v>
      </c>
      <c r="I3276">
        <v>2011</v>
      </c>
      <c r="J3276">
        <v>7.1</v>
      </c>
      <c r="K3276" t="s">
        <v>1224</v>
      </c>
      <c r="L3276" t="s">
        <v>4295</v>
      </c>
    </row>
    <row r="3277" spans="1:15" x14ac:dyDescent="0.3">
      <c r="A3277" t="s">
        <v>5452</v>
      </c>
      <c r="B3277">
        <v>92</v>
      </c>
      <c r="C3277" t="s">
        <v>8351</v>
      </c>
      <c r="D3277" t="s">
        <v>5453</v>
      </c>
      <c r="E3277" t="s">
        <v>11588</v>
      </c>
      <c r="F3277" t="s">
        <v>13</v>
      </c>
      <c r="G3277" t="s">
        <v>133</v>
      </c>
      <c r="H3277">
        <v>8500000</v>
      </c>
      <c r="I3277">
        <v>2011</v>
      </c>
      <c r="J3277">
        <v>7.5</v>
      </c>
      <c r="K3277" t="s">
        <v>4657</v>
      </c>
      <c r="L3277" t="s">
        <v>600</v>
      </c>
      <c r="M3277" t="s">
        <v>1224</v>
      </c>
      <c r="N3277" t="s">
        <v>6304</v>
      </c>
      <c r="O3277" t="s">
        <v>6856</v>
      </c>
    </row>
    <row r="3278" spans="1:15" x14ac:dyDescent="0.3">
      <c r="A3278" t="s">
        <v>5455</v>
      </c>
      <c r="B3278">
        <v>176</v>
      </c>
      <c r="C3278">
        <v>3047539</v>
      </c>
      <c r="D3278" t="s">
        <v>80</v>
      </c>
      <c r="E3278" t="s">
        <v>11589</v>
      </c>
      <c r="F3278" t="s">
        <v>1993</v>
      </c>
      <c r="G3278" t="s">
        <v>1994</v>
      </c>
      <c r="H3278">
        <v>7217600</v>
      </c>
      <c r="I3278">
        <v>2012</v>
      </c>
      <c r="J3278">
        <v>6.9</v>
      </c>
      <c r="K3278" t="s">
        <v>1224</v>
      </c>
      <c r="L3278" t="s">
        <v>6856</v>
      </c>
    </row>
    <row r="3279" spans="1:15" x14ac:dyDescent="0.3">
      <c r="A3279" t="s">
        <v>71</v>
      </c>
      <c r="B3279">
        <v>116</v>
      </c>
      <c r="C3279">
        <v>78900000</v>
      </c>
      <c r="D3279" t="s">
        <v>3571</v>
      </c>
      <c r="E3279" t="s">
        <v>11590</v>
      </c>
      <c r="F3279" t="s">
        <v>13</v>
      </c>
      <c r="G3279" t="s">
        <v>21</v>
      </c>
      <c r="H3279">
        <v>11000000</v>
      </c>
      <c r="I3279">
        <v>1979</v>
      </c>
      <c r="J3279">
        <v>8.5</v>
      </c>
      <c r="K3279" t="s">
        <v>2271</v>
      </c>
      <c r="L3279" t="s">
        <v>4295</v>
      </c>
    </row>
    <row r="3280" spans="1:15" x14ac:dyDescent="0.3">
      <c r="A3280" t="s">
        <v>2607</v>
      </c>
      <c r="B3280">
        <v>88</v>
      </c>
      <c r="C3280">
        <v>30859000</v>
      </c>
      <c r="D3280" t="s">
        <v>1970</v>
      </c>
      <c r="E3280" t="s">
        <v>11591</v>
      </c>
      <c r="F3280" t="s">
        <v>13</v>
      </c>
      <c r="G3280" t="s">
        <v>14</v>
      </c>
      <c r="H3280">
        <v>83532</v>
      </c>
      <c r="I3280">
        <v>1974</v>
      </c>
      <c r="J3280">
        <v>7.5</v>
      </c>
      <c r="K3280" t="s">
        <v>2271</v>
      </c>
      <c r="L3280" t="s">
        <v>3630</v>
      </c>
    </row>
    <row r="3281" spans="1:15" x14ac:dyDescent="0.3">
      <c r="A3281" t="s">
        <v>5459</v>
      </c>
      <c r="B3281">
        <v>106</v>
      </c>
      <c r="C3281">
        <v>3571735</v>
      </c>
      <c r="D3281" t="s">
        <v>1531</v>
      </c>
      <c r="E3281" t="s">
        <v>11592</v>
      </c>
      <c r="F3281" t="s">
        <v>13</v>
      </c>
      <c r="G3281" t="s">
        <v>14</v>
      </c>
      <c r="H3281">
        <v>10000000</v>
      </c>
      <c r="I3281">
        <v>2010</v>
      </c>
      <c r="J3281">
        <v>6.6</v>
      </c>
      <c r="K3281" t="s">
        <v>4657</v>
      </c>
      <c r="L3281" t="s">
        <v>1224</v>
      </c>
      <c r="M3281" t="s">
        <v>4189</v>
      </c>
    </row>
    <row r="3282" spans="1:15" x14ac:dyDescent="0.3">
      <c r="A3282" t="s">
        <v>2472</v>
      </c>
      <c r="B3282">
        <v>181</v>
      </c>
      <c r="C3282">
        <v>50000000</v>
      </c>
      <c r="D3282" t="s">
        <v>4230</v>
      </c>
      <c r="E3282" t="s">
        <v>11593</v>
      </c>
      <c r="F3282" t="s">
        <v>13</v>
      </c>
      <c r="G3282" t="s">
        <v>14</v>
      </c>
      <c r="H3282">
        <v>9000000</v>
      </c>
      <c r="I3282">
        <v>1971</v>
      </c>
      <c r="J3282">
        <v>8</v>
      </c>
      <c r="K3282" t="s">
        <v>1224</v>
      </c>
      <c r="L3282" t="s">
        <v>6304</v>
      </c>
      <c r="M3282" t="s">
        <v>6060</v>
      </c>
      <c r="N3282" t="s">
        <v>6856</v>
      </c>
    </row>
    <row r="3283" spans="1:15" x14ac:dyDescent="0.3">
      <c r="A3283" t="s">
        <v>2025</v>
      </c>
      <c r="B3283">
        <v>130</v>
      </c>
      <c r="C3283">
        <v>63600000</v>
      </c>
      <c r="D3283" t="s">
        <v>19</v>
      </c>
      <c r="E3283" t="s">
        <v>11594</v>
      </c>
      <c r="F3283" t="s">
        <v>13</v>
      </c>
      <c r="G3283" t="s">
        <v>21</v>
      </c>
      <c r="H3283">
        <v>9000000</v>
      </c>
      <c r="I3283">
        <v>1965</v>
      </c>
      <c r="J3283">
        <v>7</v>
      </c>
      <c r="K3283" t="s">
        <v>476</v>
      </c>
      <c r="L3283" t="s">
        <v>340</v>
      </c>
      <c r="M3283" t="s">
        <v>3630</v>
      </c>
    </row>
    <row r="3284" spans="1:15" x14ac:dyDescent="0.3">
      <c r="A3284" t="s">
        <v>2367</v>
      </c>
      <c r="B3284">
        <v>93</v>
      </c>
      <c r="C3284" t="s">
        <v>8351</v>
      </c>
      <c r="D3284" t="s">
        <v>4407</v>
      </c>
      <c r="E3284" t="s">
        <v>11595</v>
      </c>
      <c r="F3284" t="s">
        <v>13</v>
      </c>
      <c r="G3284" t="s">
        <v>14</v>
      </c>
      <c r="H3284">
        <v>10000000</v>
      </c>
      <c r="I3284">
        <v>2011</v>
      </c>
      <c r="J3284">
        <v>5.8</v>
      </c>
      <c r="K3284" t="s">
        <v>600</v>
      </c>
      <c r="L3284" t="s">
        <v>2271</v>
      </c>
      <c r="M3284" t="s">
        <v>4295</v>
      </c>
    </row>
    <row r="3285" spans="1:15" x14ac:dyDescent="0.3">
      <c r="A3285" t="s">
        <v>5464</v>
      </c>
      <c r="B3285">
        <v>110</v>
      </c>
      <c r="C3285" t="s">
        <v>8351</v>
      </c>
      <c r="D3285" t="s">
        <v>507</v>
      </c>
      <c r="E3285" t="s">
        <v>11596</v>
      </c>
      <c r="F3285" t="s">
        <v>3427</v>
      </c>
      <c r="G3285" t="s">
        <v>2503</v>
      </c>
      <c r="H3285" t="s">
        <v>8351</v>
      </c>
      <c r="I3285">
        <v>2010</v>
      </c>
      <c r="J3285">
        <v>7.3</v>
      </c>
      <c r="K3285" t="s">
        <v>600</v>
      </c>
      <c r="L3285" t="s">
        <v>1224</v>
      </c>
      <c r="M3285" t="s">
        <v>6856</v>
      </c>
    </row>
    <row r="3286" spans="1:15" x14ac:dyDescent="0.3">
      <c r="A3286" t="s">
        <v>1106</v>
      </c>
      <c r="B3286">
        <v>123</v>
      </c>
      <c r="C3286">
        <v>36049108</v>
      </c>
      <c r="D3286" t="s">
        <v>2063</v>
      </c>
      <c r="E3286" t="s">
        <v>11597</v>
      </c>
      <c r="F3286" t="s">
        <v>13</v>
      </c>
      <c r="G3286" t="s">
        <v>14</v>
      </c>
      <c r="H3286">
        <v>9000000</v>
      </c>
      <c r="I3286">
        <v>1996</v>
      </c>
      <c r="J3286">
        <v>6.8</v>
      </c>
      <c r="K3286" t="s">
        <v>476</v>
      </c>
      <c r="L3286" t="s">
        <v>8356</v>
      </c>
      <c r="M3286" t="s">
        <v>1224</v>
      </c>
      <c r="N3286" t="s">
        <v>6856</v>
      </c>
      <c r="O3286" t="s">
        <v>3630</v>
      </c>
    </row>
    <row r="3287" spans="1:15" x14ac:dyDescent="0.3">
      <c r="A3287" t="s">
        <v>2401</v>
      </c>
      <c r="B3287">
        <v>120</v>
      </c>
      <c r="C3287">
        <v>34074895</v>
      </c>
      <c r="D3287" t="s">
        <v>912</v>
      </c>
      <c r="E3287" t="s">
        <v>11598</v>
      </c>
      <c r="F3287" t="s">
        <v>13</v>
      </c>
      <c r="G3287" t="s">
        <v>14</v>
      </c>
      <c r="H3287">
        <v>9000000</v>
      </c>
      <c r="I3287">
        <v>1999</v>
      </c>
      <c r="J3287">
        <v>6.7</v>
      </c>
      <c r="K3287" t="s">
        <v>600</v>
      </c>
      <c r="L3287" t="s">
        <v>1224</v>
      </c>
    </row>
    <row r="3288" spans="1:15" x14ac:dyDescent="0.3">
      <c r="A3288" t="s">
        <v>4712</v>
      </c>
      <c r="B3288">
        <v>87</v>
      </c>
      <c r="C3288">
        <v>33244684</v>
      </c>
      <c r="D3288" t="s">
        <v>2608</v>
      </c>
      <c r="E3288" t="s">
        <v>11599</v>
      </c>
      <c r="F3288" t="s">
        <v>13</v>
      </c>
      <c r="G3288" t="s">
        <v>14</v>
      </c>
      <c r="H3288">
        <v>9000000</v>
      </c>
      <c r="I3288">
        <v>1988</v>
      </c>
      <c r="J3288">
        <v>6.5</v>
      </c>
      <c r="K3288" t="s">
        <v>455</v>
      </c>
      <c r="L3288" t="s">
        <v>2271</v>
      </c>
    </row>
    <row r="3289" spans="1:15" x14ac:dyDescent="0.3">
      <c r="A3289" t="s">
        <v>1361</v>
      </c>
      <c r="B3289">
        <v>123</v>
      </c>
      <c r="C3289">
        <v>24530513</v>
      </c>
      <c r="D3289" t="s">
        <v>1038</v>
      </c>
      <c r="E3289" t="s">
        <v>11600</v>
      </c>
      <c r="F3289" t="s">
        <v>13</v>
      </c>
      <c r="G3289" t="s">
        <v>14</v>
      </c>
      <c r="H3289">
        <v>9000000</v>
      </c>
      <c r="I3289">
        <v>2007</v>
      </c>
      <c r="J3289">
        <v>8</v>
      </c>
      <c r="K3289" t="s">
        <v>27</v>
      </c>
      <c r="L3289" t="s">
        <v>1224</v>
      </c>
    </row>
    <row r="3290" spans="1:15" x14ac:dyDescent="0.3">
      <c r="A3290" t="s">
        <v>5171</v>
      </c>
      <c r="B3290">
        <v>103</v>
      </c>
      <c r="C3290">
        <v>71519230</v>
      </c>
      <c r="D3290" t="s">
        <v>803</v>
      </c>
      <c r="E3290" t="s">
        <v>11601</v>
      </c>
      <c r="F3290" t="s">
        <v>13</v>
      </c>
      <c r="G3290" t="s">
        <v>14</v>
      </c>
      <c r="H3290">
        <v>9000000</v>
      </c>
      <c r="I3290">
        <v>2014</v>
      </c>
      <c r="J3290">
        <v>6.5</v>
      </c>
      <c r="K3290" t="s">
        <v>476</v>
      </c>
      <c r="L3290" t="s">
        <v>2271</v>
      </c>
      <c r="M3290" t="s">
        <v>4295</v>
      </c>
      <c r="N3290" t="s">
        <v>3630</v>
      </c>
    </row>
    <row r="3291" spans="1:15" x14ac:dyDescent="0.3">
      <c r="A3291" t="s">
        <v>5471</v>
      </c>
      <c r="B3291">
        <v>91</v>
      </c>
      <c r="C3291">
        <v>20035310</v>
      </c>
      <c r="D3291" t="s">
        <v>507</v>
      </c>
      <c r="E3291" t="s">
        <v>11602</v>
      </c>
      <c r="F3291" t="s">
        <v>13</v>
      </c>
      <c r="G3291" t="s">
        <v>14</v>
      </c>
      <c r="H3291">
        <v>9000000</v>
      </c>
      <c r="I3291">
        <v>2000</v>
      </c>
      <c r="J3291">
        <v>4.9000000000000004</v>
      </c>
      <c r="K3291" t="s">
        <v>600</v>
      </c>
      <c r="L3291" t="s">
        <v>1224</v>
      </c>
      <c r="M3291" t="s">
        <v>6856</v>
      </c>
    </row>
    <row r="3292" spans="1:15" x14ac:dyDescent="0.3">
      <c r="A3292" t="s">
        <v>4777</v>
      </c>
      <c r="B3292">
        <v>88</v>
      </c>
      <c r="C3292">
        <v>18225165</v>
      </c>
      <c r="D3292" t="s">
        <v>1504</v>
      </c>
      <c r="E3292" t="s">
        <v>11603</v>
      </c>
      <c r="F3292" t="s">
        <v>13</v>
      </c>
      <c r="G3292" t="s">
        <v>14</v>
      </c>
      <c r="H3292">
        <v>9000000</v>
      </c>
      <c r="I3292">
        <v>2004</v>
      </c>
      <c r="J3292">
        <v>7.1</v>
      </c>
      <c r="K3292" t="s">
        <v>340</v>
      </c>
      <c r="L3292" t="s">
        <v>600</v>
      </c>
    </row>
    <row r="3293" spans="1:15" x14ac:dyDescent="0.3">
      <c r="A3293" t="s">
        <v>1554</v>
      </c>
      <c r="B3293">
        <v>126</v>
      </c>
      <c r="C3293">
        <v>17804273</v>
      </c>
      <c r="D3293" t="s">
        <v>1453</v>
      </c>
      <c r="E3293" t="s">
        <v>11604</v>
      </c>
      <c r="F3293" t="s">
        <v>13</v>
      </c>
      <c r="G3293" t="s">
        <v>14</v>
      </c>
      <c r="H3293">
        <v>20000000</v>
      </c>
      <c r="I3293">
        <v>2000</v>
      </c>
      <c r="J3293">
        <v>7</v>
      </c>
      <c r="K3293" t="s">
        <v>1224</v>
      </c>
      <c r="L3293" t="s">
        <v>3630</v>
      </c>
    </row>
    <row r="3294" spans="1:15" x14ac:dyDescent="0.3">
      <c r="A3294" t="s">
        <v>5475</v>
      </c>
      <c r="B3294">
        <v>120</v>
      </c>
      <c r="C3294">
        <v>16938179</v>
      </c>
      <c r="D3294" t="s">
        <v>773</v>
      </c>
      <c r="E3294" t="s">
        <v>11605</v>
      </c>
      <c r="F3294" t="s">
        <v>13</v>
      </c>
      <c r="G3294" t="s">
        <v>14</v>
      </c>
      <c r="H3294">
        <v>8000000</v>
      </c>
      <c r="I3294">
        <v>2000</v>
      </c>
      <c r="J3294">
        <v>7</v>
      </c>
      <c r="K3294" t="s">
        <v>8356</v>
      </c>
      <c r="L3294" t="s">
        <v>1224</v>
      </c>
      <c r="M3294" t="s">
        <v>3630</v>
      </c>
    </row>
    <row r="3295" spans="1:15" x14ac:dyDescent="0.3">
      <c r="A3295" t="s">
        <v>1867</v>
      </c>
      <c r="B3295">
        <v>116</v>
      </c>
      <c r="C3295">
        <v>90400000</v>
      </c>
      <c r="D3295" t="s">
        <v>600</v>
      </c>
      <c r="E3295" t="s">
        <v>11606</v>
      </c>
      <c r="F3295" t="s">
        <v>13</v>
      </c>
      <c r="G3295" t="s">
        <v>14</v>
      </c>
      <c r="H3295" t="s">
        <v>8351</v>
      </c>
      <c r="I3295">
        <v>1983</v>
      </c>
      <c r="J3295">
        <v>7.5</v>
      </c>
      <c r="K3295" t="s">
        <v>600</v>
      </c>
    </row>
    <row r="3296" spans="1:15" x14ac:dyDescent="0.3">
      <c r="A3296" t="s">
        <v>3946</v>
      </c>
      <c r="B3296">
        <v>94</v>
      </c>
      <c r="C3296">
        <v>16235293</v>
      </c>
      <c r="D3296" t="s">
        <v>2271</v>
      </c>
      <c r="E3296" t="s">
        <v>11607</v>
      </c>
      <c r="F3296" t="s">
        <v>13</v>
      </c>
      <c r="G3296" t="s">
        <v>14</v>
      </c>
      <c r="H3296">
        <v>9000000</v>
      </c>
      <c r="I3296">
        <v>2006</v>
      </c>
      <c r="J3296">
        <v>4.5</v>
      </c>
      <c r="K3296" t="s">
        <v>2271</v>
      </c>
    </row>
    <row r="3297" spans="1:16" x14ac:dyDescent="0.3">
      <c r="A3297" t="s">
        <v>5479</v>
      </c>
      <c r="B3297">
        <v>85</v>
      </c>
      <c r="C3297">
        <v>11827301</v>
      </c>
      <c r="D3297" t="s">
        <v>606</v>
      </c>
      <c r="E3297" t="s">
        <v>11608</v>
      </c>
      <c r="F3297" t="s">
        <v>13</v>
      </c>
      <c r="G3297" t="s">
        <v>14</v>
      </c>
      <c r="H3297" t="s">
        <v>8351</v>
      </c>
      <c r="I3297">
        <v>2004</v>
      </c>
      <c r="J3297">
        <v>5.5</v>
      </c>
      <c r="K3297" t="s">
        <v>600</v>
      </c>
      <c r="L3297" t="s">
        <v>6856</v>
      </c>
    </row>
    <row r="3298" spans="1:16" x14ac:dyDescent="0.3">
      <c r="A3298" t="s">
        <v>305</v>
      </c>
      <c r="B3298">
        <v>137</v>
      </c>
      <c r="C3298">
        <v>10161099</v>
      </c>
      <c r="D3298" t="s">
        <v>5481</v>
      </c>
      <c r="E3298" t="s">
        <v>11609</v>
      </c>
      <c r="F3298" t="s">
        <v>13</v>
      </c>
      <c r="G3298" t="s">
        <v>21</v>
      </c>
      <c r="H3298">
        <v>9000000</v>
      </c>
      <c r="I3298">
        <v>1989</v>
      </c>
      <c r="J3298">
        <v>7.7</v>
      </c>
      <c r="K3298" t="s">
        <v>476</v>
      </c>
      <c r="L3298" t="s">
        <v>4657</v>
      </c>
      <c r="M3298" t="s">
        <v>1224</v>
      </c>
      <c r="N3298" t="s">
        <v>7881</v>
      </c>
      <c r="O3298" t="s">
        <v>6856</v>
      </c>
      <c r="P3298" t="s">
        <v>8358</v>
      </c>
    </row>
    <row r="3299" spans="1:16" x14ac:dyDescent="0.3">
      <c r="A3299" t="s">
        <v>5483</v>
      </c>
      <c r="B3299">
        <v>114</v>
      </c>
      <c r="C3299">
        <v>6610326</v>
      </c>
      <c r="D3299" t="s">
        <v>912</v>
      </c>
      <c r="E3299" t="s">
        <v>11610</v>
      </c>
      <c r="F3299" t="s">
        <v>13</v>
      </c>
      <c r="G3299" t="s">
        <v>14</v>
      </c>
      <c r="H3299" t="s">
        <v>8351</v>
      </c>
      <c r="I3299">
        <v>2007</v>
      </c>
      <c r="J3299">
        <v>7.2</v>
      </c>
      <c r="K3299" t="s">
        <v>600</v>
      </c>
      <c r="L3299" t="s">
        <v>1224</v>
      </c>
    </row>
    <row r="3300" spans="1:16" x14ac:dyDescent="0.3">
      <c r="A3300" t="s">
        <v>5485</v>
      </c>
      <c r="B3300">
        <v>76</v>
      </c>
      <c r="C3300">
        <v>6126237</v>
      </c>
      <c r="D3300" t="s">
        <v>606</v>
      </c>
      <c r="E3300" t="s">
        <v>11611</v>
      </c>
      <c r="F3300" t="s">
        <v>13</v>
      </c>
      <c r="G3300" t="s">
        <v>14</v>
      </c>
      <c r="H3300" t="s">
        <v>8351</v>
      </c>
      <c r="I3300">
        <v>2003</v>
      </c>
      <c r="J3300">
        <v>4.8</v>
      </c>
      <c r="K3300" t="s">
        <v>600</v>
      </c>
      <c r="L3300" t="s">
        <v>6856</v>
      </c>
    </row>
    <row r="3301" spans="1:16" x14ac:dyDescent="0.3">
      <c r="A3301" t="s">
        <v>317</v>
      </c>
      <c r="B3301">
        <v>119</v>
      </c>
      <c r="C3301">
        <v>6047856</v>
      </c>
      <c r="D3301" t="s">
        <v>163</v>
      </c>
      <c r="E3301" t="s">
        <v>11612</v>
      </c>
      <c r="F3301" t="s">
        <v>13</v>
      </c>
      <c r="G3301" t="s">
        <v>14</v>
      </c>
      <c r="H3301">
        <v>8500000</v>
      </c>
      <c r="I3301">
        <v>2000</v>
      </c>
      <c r="J3301">
        <v>6.7</v>
      </c>
      <c r="K3301" t="s">
        <v>476</v>
      </c>
      <c r="L3301" t="s">
        <v>8356</v>
      </c>
      <c r="M3301" t="s">
        <v>1224</v>
      </c>
      <c r="N3301" t="s">
        <v>3630</v>
      </c>
    </row>
    <row r="3302" spans="1:16" x14ac:dyDescent="0.3">
      <c r="A3302" t="s">
        <v>2160</v>
      </c>
      <c r="B3302">
        <v>99</v>
      </c>
      <c r="C3302">
        <v>4681503</v>
      </c>
      <c r="D3302" t="s">
        <v>912</v>
      </c>
      <c r="E3302" t="s">
        <v>11613</v>
      </c>
      <c r="F3302" t="s">
        <v>13</v>
      </c>
      <c r="G3302" t="s">
        <v>14</v>
      </c>
      <c r="H3302">
        <v>9000000</v>
      </c>
      <c r="I3302">
        <v>2002</v>
      </c>
      <c r="J3302">
        <v>7</v>
      </c>
      <c r="K3302" t="s">
        <v>600</v>
      </c>
      <c r="L3302" t="s">
        <v>1224</v>
      </c>
    </row>
    <row r="3303" spans="1:16" x14ac:dyDescent="0.3">
      <c r="A3303" t="s">
        <v>5489</v>
      </c>
      <c r="B3303">
        <v>79</v>
      </c>
      <c r="C3303">
        <v>4350774</v>
      </c>
      <c r="D3303" t="s">
        <v>600</v>
      </c>
      <c r="E3303" t="s">
        <v>11614</v>
      </c>
      <c r="F3303" t="s">
        <v>13</v>
      </c>
      <c r="G3303" t="s">
        <v>14</v>
      </c>
      <c r="H3303">
        <v>8000000</v>
      </c>
      <c r="I3303">
        <v>1994</v>
      </c>
      <c r="J3303">
        <v>6.5</v>
      </c>
      <c r="K3303" t="s">
        <v>600</v>
      </c>
    </row>
    <row r="3304" spans="1:16" x14ac:dyDescent="0.3">
      <c r="A3304" t="s">
        <v>3903</v>
      </c>
      <c r="B3304">
        <v>114</v>
      </c>
      <c r="C3304">
        <v>3420871</v>
      </c>
      <c r="D3304" t="s">
        <v>4440</v>
      </c>
      <c r="E3304" t="s">
        <v>11615</v>
      </c>
      <c r="F3304" t="s">
        <v>13</v>
      </c>
      <c r="G3304" t="s">
        <v>14</v>
      </c>
      <c r="H3304" t="s">
        <v>8351</v>
      </c>
      <c r="I3304">
        <v>2006</v>
      </c>
      <c r="J3304">
        <v>7.4</v>
      </c>
      <c r="K3304" t="s">
        <v>1224</v>
      </c>
      <c r="L3304" t="s">
        <v>6304</v>
      </c>
      <c r="M3304" t="s">
        <v>6856</v>
      </c>
    </row>
    <row r="3305" spans="1:16" x14ac:dyDescent="0.3">
      <c r="A3305" t="s">
        <v>8351</v>
      </c>
      <c r="B3305">
        <v>30</v>
      </c>
      <c r="C3305" t="s">
        <v>8351</v>
      </c>
      <c r="D3305" t="s">
        <v>80</v>
      </c>
      <c r="E3305" t="s">
        <v>11616</v>
      </c>
      <c r="F3305" t="s">
        <v>13</v>
      </c>
      <c r="G3305" t="s">
        <v>14</v>
      </c>
      <c r="H3305" t="s">
        <v>8351</v>
      </c>
      <c r="I3305" t="s">
        <v>8351</v>
      </c>
      <c r="J3305">
        <v>3.5</v>
      </c>
      <c r="K3305" t="s">
        <v>1224</v>
      </c>
      <c r="L3305" t="s">
        <v>6856</v>
      </c>
    </row>
    <row r="3306" spans="1:16" x14ac:dyDescent="0.3">
      <c r="A3306" t="s">
        <v>5493</v>
      </c>
      <c r="B3306">
        <v>91</v>
      </c>
      <c r="C3306" t="s">
        <v>8351</v>
      </c>
      <c r="D3306" t="s">
        <v>1585</v>
      </c>
      <c r="E3306" t="s">
        <v>11617</v>
      </c>
      <c r="F3306" t="s">
        <v>13</v>
      </c>
      <c r="G3306" t="s">
        <v>14</v>
      </c>
      <c r="H3306">
        <v>9000000</v>
      </c>
      <c r="I3306">
        <v>1984</v>
      </c>
      <c r="J3306">
        <v>5.7</v>
      </c>
      <c r="K3306" t="s">
        <v>476</v>
      </c>
      <c r="L3306" t="s">
        <v>340</v>
      </c>
      <c r="M3306" t="s">
        <v>600</v>
      </c>
      <c r="N3306" t="s">
        <v>6856</v>
      </c>
      <c r="O3306" t="s">
        <v>4295</v>
      </c>
    </row>
    <row r="3307" spans="1:16" x14ac:dyDescent="0.3">
      <c r="A3307" t="s">
        <v>4729</v>
      </c>
      <c r="B3307">
        <v>95</v>
      </c>
      <c r="C3307">
        <v>2955039</v>
      </c>
      <c r="D3307" t="s">
        <v>587</v>
      </c>
      <c r="E3307" t="s">
        <v>11618</v>
      </c>
      <c r="F3307" t="s">
        <v>13</v>
      </c>
      <c r="G3307" t="s">
        <v>14</v>
      </c>
      <c r="H3307">
        <v>9000000</v>
      </c>
      <c r="I3307">
        <v>2007</v>
      </c>
      <c r="J3307">
        <v>6.2</v>
      </c>
      <c r="K3307" t="s">
        <v>4657</v>
      </c>
      <c r="L3307" t="s">
        <v>1224</v>
      </c>
      <c r="M3307" t="s">
        <v>8359</v>
      </c>
    </row>
    <row r="3308" spans="1:16" x14ac:dyDescent="0.3">
      <c r="A3308" t="s">
        <v>4142</v>
      </c>
      <c r="B3308">
        <v>103</v>
      </c>
      <c r="C3308">
        <v>1530535</v>
      </c>
      <c r="D3308" t="s">
        <v>507</v>
      </c>
      <c r="E3308" t="s">
        <v>11619</v>
      </c>
      <c r="F3308" t="s">
        <v>13</v>
      </c>
      <c r="G3308" t="s">
        <v>14</v>
      </c>
      <c r="H3308">
        <v>9000000</v>
      </c>
      <c r="I3308">
        <v>2005</v>
      </c>
      <c r="J3308">
        <v>5.7</v>
      </c>
      <c r="K3308" t="s">
        <v>600</v>
      </c>
      <c r="L3308" t="s">
        <v>1224</v>
      </c>
      <c r="M3308" t="s">
        <v>6856</v>
      </c>
    </row>
    <row r="3309" spans="1:16" x14ac:dyDescent="0.3">
      <c r="A3309" t="s">
        <v>3817</v>
      </c>
      <c r="B3309">
        <v>92</v>
      </c>
      <c r="C3309">
        <v>4881867</v>
      </c>
      <c r="D3309" t="s">
        <v>2276</v>
      </c>
      <c r="E3309" t="s">
        <v>11620</v>
      </c>
      <c r="F3309" t="s">
        <v>13</v>
      </c>
      <c r="G3309" t="s">
        <v>14</v>
      </c>
      <c r="H3309">
        <v>9000000</v>
      </c>
      <c r="I3309">
        <v>2008</v>
      </c>
      <c r="J3309">
        <v>6.4</v>
      </c>
      <c r="K3309" t="s">
        <v>600</v>
      </c>
      <c r="L3309" t="s">
        <v>4189</v>
      </c>
    </row>
    <row r="3310" spans="1:16" x14ac:dyDescent="0.3">
      <c r="A3310" t="s">
        <v>3967</v>
      </c>
      <c r="B3310">
        <v>124</v>
      </c>
      <c r="C3310">
        <v>1043487</v>
      </c>
      <c r="D3310" t="s">
        <v>2203</v>
      </c>
      <c r="E3310" t="s">
        <v>11621</v>
      </c>
      <c r="F3310" t="s">
        <v>13</v>
      </c>
      <c r="G3310" t="s">
        <v>21</v>
      </c>
      <c r="H3310" t="s">
        <v>8351</v>
      </c>
      <c r="I3310">
        <v>1998</v>
      </c>
      <c r="J3310">
        <v>7</v>
      </c>
      <c r="K3310" t="s">
        <v>1224</v>
      </c>
      <c r="L3310" t="s">
        <v>4189</v>
      </c>
    </row>
    <row r="3311" spans="1:16" x14ac:dyDescent="0.3">
      <c r="A3311" t="s">
        <v>5499</v>
      </c>
      <c r="B3311">
        <v>156</v>
      </c>
      <c r="C3311">
        <v>770629</v>
      </c>
      <c r="D3311" t="s">
        <v>959</v>
      </c>
      <c r="E3311" t="s">
        <v>11622</v>
      </c>
      <c r="F3311" t="s">
        <v>4426</v>
      </c>
      <c r="G3311" t="s">
        <v>2027</v>
      </c>
      <c r="H3311" t="s">
        <v>8351</v>
      </c>
      <c r="I3311">
        <v>2016</v>
      </c>
      <c r="J3311">
        <v>7.7</v>
      </c>
      <c r="K3311" t="s">
        <v>455</v>
      </c>
      <c r="L3311" t="s">
        <v>2271</v>
      </c>
      <c r="M3311" t="s">
        <v>8357</v>
      </c>
      <c r="N3311" t="s">
        <v>3630</v>
      </c>
    </row>
    <row r="3312" spans="1:16" x14ac:dyDescent="0.3">
      <c r="A3312" t="s">
        <v>4135</v>
      </c>
      <c r="B3312">
        <v>84</v>
      </c>
      <c r="C3312">
        <v>11860839</v>
      </c>
      <c r="D3312" t="s">
        <v>1451</v>
      </c>
      <c r="E3312" t="s">
        <v>11623</v>
      </c>
      <c r="F3312" t="s">
        <v>13</v>
      </c>
      <c r="G3312" t="s">
        <v>14</v>
      </c>
      <c r="H3312">
        <v>9000000</v>
      </c>
      <c r="I3312">
        <v>2011</v>
      </c>
      <c r="J3312">
        <v>5.4</v>
      </c>
      <c r="K3312" t="s">
        <v>27</v>
      </c>
      <c r="L3312" t="s">
        <v>4189</v>
      </c>
    </row>
    <row r="3313" spans="1:17" x14ac:dyDescent="0.3">
      <c r="A3313" t="s">
        <v>5502</v>
      </c>
      <c r="B3313">
        <v>300</v>
      </c>
      <c r="C3313">
        <v>454255</v>
      </c>
      <c r="D3313" t="s">
        <v>392</v>
      </c>
      <c r="E3313" t="s">
        <v>11624</v>
      </c>
      <c r="F3313" t="s">
        <v>4628</v>
      </c>
      <c r="G3313" t="s">
        <v>4629</v>
      </c>
      <c r="H3313">
        <v>400000000</v>
      </c>
      <c r="I3313">
        <v>2001</v>
      </c>
      <c r="J3313">
        <v>6.6</v>
      </c>
      <c r="K3313" t="s">
        <v>476</v>
      </c>
      <c r="L3313" t="s">
        <v>340</v>
      </c>
      <c r="M3313" t="s">
        <v>1224</v>
      </c>
      <c r="N3313" t="s">
        <v>7881</v>
      </c>
      <c r="O3313" t="s">
        <v>8358</v>
      </c>
    </row>
    <row r="3314" spans="1:17" x14ac:dyDescent="0.3">
      <c r="A3314" t="s">
        <v>5504</v>
      </c>
      <c r="B3314">
        <v>120</v>
      </c>
      <c r="C3314">
        <v>349618</v>
      </c>
      <c r="D3314" t="s">
        <v>2271</v>
      </c>
      <c r="E3314" t="s">
        <v>11625</v>
      </c>
      <c r="F3314" t="s">
        <v>13</v>
      </c>
      <c r="G3314" t="s">
        <v>2503</v>
      </c>
      <c r="H3314">
        <v>9000000</v>
      </c>
      <c r="I3314">
        <v>1990</v>
      </c>
      <c r="J3314">
        <v>6.1</v>
      </c>
      <c r="K3314" t="s">
        <v>2271</v>
      </c>
    </row>
    <row r="3315" spans="1:17" x14ac:dyDescent="0.3">
      <c r="A3315" t="s">
        <v>5506</v>
      </c>
      <c r="B3315">
        <v>98</v>
      </c>
      <c r="C3315" t="s">
        <v>8351</v>
      </c>
      <c r="D3315" t="s">
        <v>600</v>
      </c>
      <c r="E3315" t="s">
        <v>11626</v>
      </c>
      <c r="F3315" t="s">
        <v>524</v>
      </c>
      <c r="G3315" t="s">
        <v>525</v>
      </c>
      <c r="H3315" t="s">
        <v>8351</v>
      </c>
      <c r="I3315">
        <v>2014</v>
      </c>
      <c r="J3315">
        <v>6.1</v>
      </c>
      <c r="K3315" t="s">
        <v>600</v>
      </c>
    </row>
    <row r="3316" spans="1:17" x14ac:dyDescent="0.3">
      <c r="A3316" t="s">
        <v>3949</v>
      </c>
      <c r="B3316">
        <v>121</v>
      </c>
      <c r="C3316">
        <v>112935</v>
      </c>
      <c r="D3316" t="s">
        <v>1224</v>
      </c>
      <c r="E3316" t="s">
        <v>11627</v>
      </c>
      <c r="F3316" t="s">
        <v>13</v>
      </c>
      <c r="G3316" t="s">
        <v>21</v>
      </c>
      <c r="H3316">
        <v>9000000</v>
      </c>
      <c r="I3316">
        <v>2002</v>
      </c>
      <c r="J3316">
        <v>7.6</v>
      </c>
      <c r="K3316" t="s">
        <v>1224</v>
      </c>
    </row>
    <row r="3317" spans="1:17" x14ac:dyDescent="0.3">
      <c r="A3317" t="s">
        <v>5509</v>
      </c>
      <c r="B3317">
        <v>97</v>
      </c>
      <c r="C3317">
        <v>883887</v>
      </c>
      <c r="D3317" t="s">
        <v>1224</v>
      </c>
      <c r="E3317" t="s">
        <v>11628</v>
      </c>
      <c r="F3317" t="s">
        <v>13</v>
      </c>
      <c r="G3317" t="s">
        <v>14</v>
      </c>
      <c r="H3317">
        <v>9000000</v>
      </c>
      <c r="I3317">
        <v>2009</v>
      </c>
      <c r="J3317">
        <v>6.2</v>
      </c>
      <c r="K3317" t="s">
        <v>1224</v>
      </c>
    </row>
    <row r="3318" spans="1:17" x14ac:dyDescent="0.3">
      <c r="A3318" t="s">
        <v>4581</v>
      </c>
      <c r="B3318">
        <v>86</v>
      </c>
      <c r="C3318">
        <v>13751</v>
      </c>
      <c r="D3318" t="s">
        <v>2524</v>
      </c>
      <c r="E3318" t="s">
        <v>11629</v>
      </c>
      <c r="F3318" t="s">
        <v>13</v>
      </c>
      <c r="G3318" t="s">
        <v>133</v>
      </c>
      <c r="H3318">
        <v>11400000</v>
      </c>
      <c r="I3318">
        <v>2006</v>
      </c>
      <c r="J3318">
        <v>6.6</v>
      </c>
      <c r="K3318" t="s">
        <v>1224</v>
      </c>
      <c r="L3318" t="s">
        <v>6304</v>
      </c>
    </row>
    <row r="3319" spans="1:17" x14ac:dyDescent="0.3">
      <c r="A3319" t="s">
        <v>2644</v>
      </c>
      <c r="B3319">
        <v>93</v>
      </c>
      <c r="C3319" t="s">
        <v>8351</v>
      </c>
      <c r="D3319" t="s">
        <v>123</v>
      </c>
      <c r="E3319" t="s">
        <v>9828</v>
      </c>
      <c r="F3319" t="s">
        <v>13</v>
      </c>
      <c r="G3319" t="s">
        <v>14</v>
      </c>
      <c r="H3319">
        <v>19000000</v>
      </c>
      <c r="I3319">
        <v>2015</v>
      </c>
      <c r="J3319">
        <v>6.1</v>
      </c>
      <c r="K3319" t="s">
        <v>476</v>
      </c>
      <c r="L3319" t="s">
        <v>8356</v>
      </c>
      <c r="M3319" t="s">
        <v>3630</v>
      </c>
    </row>
    <row r="3320" spans="1:17" x14ac:dyDescent="0.3">
      <c r="A3320" t="s">
        <v>5512</v>
      </c>
      <c r="B3320">
        <v>45</v>
      </c>
      <c r="C3320">
        <v>145109</v>
      </c>
      <c r="D3320" t="s">
        <v>792</v>
      </c>
      <c r="E3320" t="s">
        <v>11630</v>
      </c>
      <c r="F3320" t="s">
        <v>5514</v>
      </c>
      <c r="G3320" t="s">
        <v>2709</v>
      </c>
      <c r="H3320">
        <v>45000000</v>
      </c>
      <c r="I3320">
        <v>2008</v>
      </c>
      <c r="J3320">
        <v>7.3</v>
      </c>
      <c r="K3320" t="s">
        <v>1224</v>
      </c>
      <c r="L3320" t="s">
        <v>7881</v>
      </c>
      <c r="M3320" t="s">
        <v>3630</v>
      </c>
      <c r="N3320" t="s">
        <v>8358</v>
      </c>
    </row>
    <row r="3321" spans="1:17" x14ac:dyDescent="0.3">
      <c r="A3321" t="s">
        <v>5515</v>
      </c>
      <c r="B3321">
        <v>97</v>
      </c>
      <c r="C3321">
        <v>1046166</v>
      </c>
      <c r="D3321" t="s">
        <v>2316</v>
      </c>
      <c r="E3321" t="s">
        <v>11631</v>
      </c>
      <c r="F3321" t="s">
        <v>13</v>
      </c>
      <c r="G3321" t="s">
        <v>275</v>
      </c>
      <c r="H3321">
        <v>9000000</v>
      </c>
      <c r="I3321">
        <v>2005</v>
      </c>
      <c r="J3321">
        <v>4.2</v>
      </c>
      <c r="K3321" t="s">
        <v>600</v>
      </c>
      <c r="L3321" t="s">
        <v>4189</v>
      </c>
      <c r="M3321" t="s">
        <v>6856</v>
      </c>
    </row>
    <row r="3322" spans="1:17" x14ac:dyDescent="0.3">
      <c r="A3322" t="s">
        <v>4305</v>
      </c>
      <c r="B3322">
        <v>102</v>
      </c>
      <c r="C3322" t="s">
        <v>8351</v>
      </c>
      <c r="D3322" t="s">
        <v>780</v>
      </c>
      <c r="E3322" t="s">
        <v>11632</v>
      </c>
      <c r="F3322" t="s">
        <v>13</v>
      </c>
      <c r="G3322" t="s">
        <v>21</v>
      </c>
      <c r="H3322" t="s">
        <v>8351</v>
      </c>
      <c r="I3322">
        <v>2009</v>
      </c>
      <c r="J3322">
        <v>7.1</v>
      </c>
      <c r="K3322" t="s">
        <v>8356</v>
      </c>
      <c r="L3322" t="s">
        <v>1224</v>
      </c>
      <c r="M3322" t="s">
        <v>8357</v>
      </c>
      <c r="N3322" t="s">
        <v>3630</v>
      </c>
    </row>
    <row r="3323" spans="1:17" x14ac:dyDescent="0.3">
      <c r="A3323" t="s">
        <v>5518</v>
      </c>
      <c r="B3323">
        <v>105</v>
      </c>
      <c r="C3323">
        <v>2874</v>
      </c>
      <c r="D3323" t="s">
        <v>1224</v>
      </c>
      <c r="E3323" t="s">
        <v>11633</v>
      </c>
      <c r="F3323" t="s">
        <v>524</v>
      </c>
      <c r="G3323" t="s">
        <v>525</v>
      </c>
      <c r="H3323" t="s">
        <v>8351</v>
      </c>
      <c r="I3323">
        <v>2009</v>
      </c>
      <c r="J3323">
        <v>6</v>
      </c>
      <c r="K3323" t="s">
        <v>1224</v>
      </c>
    </row>
    <row r="3324" spans="1:17" x14ac:dyDescent="0.3">
      <c r="A3324" t="s">
        <v>5520</v>
      </c>
      <c r="B3324">
        <v>103</v>
      </c>
      <c r="C3324" t="s">
        <v>8351</v>
      </c>
      <c r="D3324" t="s">
        <v>80</v>
      </c>
      <c r="E3324" t="s">
        <v>11634</v>
      </c>
      <c r="F3324" t="s">
        <v>13</v>
      </c>
      <c r="G3324" t="s">
        <v>14</v>
      </c>
      <c r="H3324">
        <v>9000000</v>
      </c>
      <c r="I3324">
        <v>2009</v>
      </c>
      <c r="J3324">
        <v>6.5</v>
      </c>
      <c r="K3324" t="s">
        <v>1224</v>
      </c>
      <c r="L3324" t="s">
        <v>6856</v>
      </c>
    </row>
    <row r="3325" spans="1:17" x14ac:dyDescent="0.3">
      <c r="A3325" t="s">
        <v>5522</v>
      </c>
      <c r="B3325">
        <v>93</v>
      </c>
      <c r="C3325">
        <v>174635000</v>
      </c>
      <c r="D3325" t="s">
        <v>1504</v>
      </c>
      <c r="E3325" t="s">
        <v>11635</v>
      </c>
      <c r="F3325" t="s">
        <v>13</v>
      </c>
      <c r="G3325" t="s">
        <v>133</v>
      </c>
      <c r="H3325">
        <v>8800000</v>
      </c>
      <c r="I3325">
        <v>1986</v>
      </c>
      <c r="J3325">
        <v>6.5</v>
      </c>
      <c r="K3325" t="s">
        <v>340</v>
      </c>
      <c r="L3325" t="s">
        <v>600</v>
      </c>
    </row>
    <row r="3326" spans="1:17" x14ac:dyDescent="0.3">
      <c r="A3326" t="s">
        <v>5524</v>
      </c>
      <c r="B3326">
        <v>76</v>
      </c>
      <c r="C3326" t="s">
        <v>8351</v>
      </c>
      <c r="D3326" t="s">
        <v>5525</v>
      </c>
      <c r="E3326" t="s">
        <v>11636</v>
      </c>
      <c r="F3326" t="s">
        <v>13</v>
      </c>
      <c r="G3326" t="s">
        <v>21</v>
      </c>
      <c r="H3326" t="s">
        <v>8351</v>
      </c>
      <c r="I3326">
        <v>2010</v>
      </c>
      <c r="J3326">
        <v>5.7</v>
      </c>
      <c r="K3326" t="s">
        <v>476</v>
      </c>
      <c r="L3326" t="s">
        <v>4022</v>
      </c>
      <c r="M3326" t="s">
        <v>455</v>
      </c>
      <c r="N3326" t="s">
        <v>2271</v>
      </c>
      <c r="O3326" t="s">
        <v>8357</v>
      </c>
      <c r="P3326" t="s">
        <v>4295</v>
      </c>
      <c r="Q3326" t="s">
        <v>3630</v>
      </c>
    </row>
    <row r="3327" spans="1:17" x14ac:dyDescent="0.3">
      <c r="A3327" t="s">
        <v>5527</v>
      </c>
      <c r="B3327">
        <v>90</v>
      </c>
      <c r="C3327" t="s">
        <v>8351</v>
      </c>
      <c r="D3327" t="s">
        <v>1790</v>
      </c>
      <c r="E3327" t="s">
        <v>11637</v>
      </c>
      <c r="F3327" t="s">
        <v>13</v>
      </c>
      <c r="G3327" t="s">
        <v>21</v>
      </c>
      <c r="H3327">
        <v>8800000</v>
      </c>
      <c r="I3327">
        <v>2004</v>
      </c>
      <c r="J3327">
        <v>6.1</v>
      </c>
      <c r="K3327" t="s">
        <v>8357</v>
      </c>
      <c r="L3327" t="s">
        <v>4295</v>
      </c>
      <c r="M3327" t="s">
        <v>3630</v>
      </c>
    </row>
    <row r="3328" spans="1:17" x14ac:dyDescent="0.3">
      <c r="A3328" t="s">
        <v>5529</v>
      </c>
      <c r="B3328">
        <v>122</v>
      </c>
      <c r="C3328" t="s">
        <v>8351</v>
      </c>
      <c r="D3328" t="s">
        <v>717</v>
      </c>
      <c r="E3328" t="s">
        <v>11638</v>
      </c>
      <c r="F3328" t="s">
        <v>13</v>
      </c>
      <c r="G3328" t="s">
        <v>133</v>
      </c>
      <c r="H3328">
        <v>9000000</v>
      </c>
      <c r="I3328">
        <v>2010</v>
      </c>
      <c r="J3328">
        <v>7.1</v>
      </c>
      <c r="K3328" t="s">
        <v>1224</v>
      </c>
      <c r="L3328" t="s">
        <v>7881</v>
      </c>
      <c r="M3328" t="s">
        <v>8358</v>
      </c>
    </row>
    <row r="3329" spans="1:16" x14ac:dyDescent="0.3">
      <c r="A3329" t="s">
        <v>5531</v>
      </c>
      <c r="B3329">
        <v>127</v>
      </c>
      <c r="C3329">
        <v>171320</v>
      </c>
      <c r="D3329" t="s">
        <v>705</v>
      </c>
      <c r="E3329" t="s">
        <v>11639</v>
      </c>
      <c r="F3329" t="s">
        <v>524</v>
      </c>
      <c r="G3329" t="s">
        <v>525</v>
      </c>
      <c r="H3329" t="s">
        <v>8351</v>
      </c>
      <c r="I3329">
        <v>2011</v>
      </c>
      <c r="J3329">
        <v>7.3</v>
      </c>
      <c r="K3329" t="s">
        <v>8356</v>
      </c>
      <c r="L3329" t="s">
        <v>1224</v>
      </c>
    </row>
    <row r="3330" spans="1:16" x14ac:dyDescent="0.3">
      <c r="A3330" t="s">
        <v>5533</v>
      </c>
      <c r="B3330">
        <v>84</v>
      </c>
      <c r="C3330">
        <v>14373825</v>
      </c>
      <c r="D3330" t="s">
        <v>806</v>
      </c>
      <c r="E3330" t="s">
        <v>11640</v>
      </c>
      <c r="F3330" t="s">
        <v>13</v>
      </c>
      <c r="G3330" t="s">
        <v>14</v>
      </c>
      <c r="H3330">
        <v>8600000</v>
      </c>
      <c r="I3330">
        <v>2007</v>
      </c>
      <c r="J3330">
        <v>6.5</v>
      </c>
      <c r="K3330" t="s">
        <v>8356</v>
      </c>
      <c r="L3330" t="s">
        <v>8357</v>
      </c>
      <c r="M3330" t="s">
        <v>3630</v>
      </c>
    </row>
    <row r="3331" spans="1:16" x14ac:dyDescent="0.3">
      <c r="A3331" t="s">
        <v>8351</v>
      </c>
      <c r="B3331">
        <v>23</v>
      </c>
      <c r="C3331" t="s">
        <v>8351</v>
      </c>
      <c r="D3331" t="s">
        <v>5535</v>
      </c>
      <c r="E3331" t="s">
        <v>11641</v>
      </c>
      <c r="F3331" t="s">
        <v>13</v>
      </c>
      <c r="G3331" t="s">
        <v>14</v>
      </c>
      <c r="H3331" t="s">
        <v>8351</v>
      </c>
      <c r="I3331" t="s">
        <v>8351</v>
      </c>
      <c r="J3331">
        <v>7.9</v>
      </c>
      <c r="K3331" t="s">
        <v>476</v>
      </c>
      <c r="L3331" t="s">
        <v>340</v>
      </c>
      <c r="M3331" t="s">
        <v>4022</v>
      </c>
      <c r="N3331" t="s">
        <v>1224</v>
      </c>
      <c r="O3331" t="s">
        <v>455</v>
      </c>
      <c r="P3331" t="s">
        <v>4295</v>
      </c>
    </row>
    <row r="3332" spans="1:16" x14ac:dyDescent="0.3">
      <c r="A3332" t="s">
        <v>5537</v>
      </c>
      <c r="B3332">
        <v>96</v>
      </c>
      <c r="C3332">
        <v>162</v>
      </c>
      <c r="D3332" t="s">
        <v>123</v>
      </c>
      <c r="E3332" t="s">
        <v>11642</v>
      </c>
      <c r="F3332" t="s">
        <v>13</v>
      </c>
      <c r="G3332" t="s">
        <v>4629</v>
      </c>
      <c r="H3332">
        <v>9000000</v>
      </c>
      <c r="I3332">
        <v>2014</v>
      </c>
      <c r="J3332">
        <v>5.7</v>
      </c>
      <c r="K3332" t="s">
        <v>476</v>
      </c>
      <c r="L3332" t="s">
        <v>8356</v>
      </c>
      <c r="M3332" t="s">
        <v>3630</v>
      </c>
    </row>
    <row r="3333" spans="1:16" x14ac:dyDescent="0.3">
      <c r="A3333" t="s">
        <v>475</v>
      </c>
      <c r="B3333">
        <v>97</v>
      </c>
      <c r="C3333">
        <v>32222567</v>
      </c>
      <c r="D3333" t="s">
        <v>315</v>
      </c>
      <c r="E3333" t="s">
        <v>11643</v>
      </c>
      <c r="F3333" t="s">
        <v>13</v>
      </c>
      <c r="G3333" t="s">
        <v>14</v>
      </c>
      <c r="H3333" t="s">
        <v>8351</v>
      </c>
      <c r="I3333">
        <v>1987</v>
      </c>
      <c r="J3333">
        <v>7.2</v>
      </c>
      <c r="K3333" t="s">
        <v>600</v>
      </c>
      <c r="L3333" t="s">
        <v>455</v>
      </c>
      <c r="M3333" t="s">
        <v>2271</v>
      </c>
    </row>
    <row r="3334" spans="1:16" x14ac:dyDescent="0.3">
      <c r="A3334" t="s">
        <v>1738</v>
      </c>
      <c r="B3334">
        <v>112</v>
      </c>
      <c r="C3334">
        <v>39462438</v>
      </c>
      <c r="D3334" t="s">
        <v>2752</v>
      </c>
      <c r="E3334" t="s">
        <v>11644</v>
      </c>
      <c r="F3334" t="s">
        <v>13</v>
      </c>
      <c r="G3334" t="s">
        <v>14</v>
      </c>
      <c r="H3334">
        <v>7000000</v>
      </c>
      <c r="I3334">
        <v>2009</v>
      </c>
      <c r="J3334">
        <v>7.3</v>
      </c>
      <c r="K3334" t="s">
        <v>1224</v>
      </c>
      <c r="L3334" t="s">
        <v>4189</v>
      </c>
      <c r="M3334" t="s">
        <v>6856</v>
      </c>
    </row>
    <row r="3335" spans="1:16" x14ac:dyDescent="0.3">
      <c r="A3335" t="s">
        <v>5541</v>
      </c>
      <c r="B3335">
        <v>125</v>
      </c>
      <c r="C3335">
        <v>29200000</v>
      </c>
      <c r="D3335" t="s">
        <v>2752</v>
      </c>
      <c r="E3335" t="s">
        <v>11645</v>
      </c>
      <c r="F3335" t="s">
        <v>13</v>
      </c>
      <c r="G3335" t="s">
        <v>14</v>
      </c>
      <c r="H3335">
        <v>8500000</v>
      </c>
      <c r="I3335">
        <v>1979</v>
      </c>
      <c r="J3335">
        <v>6.9</v>
      </c>
      <c r="K3335" t="s">
        <v>1224</v>
      </c>
      <c r="L3335" t="s">
        <v>4189</v>
      </c>
      <c r="M3335" t="s">
        <v>6856</v>
      </c>
    </row>
    <row r="3336" spans="1:16" x14ac:dyDescent="0.3">
      <c r="A3336" t="s">
        <v>5543</v>
      </c>
      <c r="B3336">
        <v>96</v>
      </c>
      <c r="C3336">
        <v>21564616</v>
      </c>
      <c r="D3336" t="s">
        <v>600</v>
      </c>
      <c r="E3336" t="s">
        <v>11646</v>
      </c>
      <c r="F3336" t="s">
        <v>13</v>
      </c>
      <c r="G3336" t="s">
        <v>14</v>
      </c>
      <c r="H3336">
        <v>8500000</v>
      </c>
      <c r="I3336">
        <v>2013</v>
      </c>
      <c r="J3336">
        <v>5</v>
      </c>
      <c r="K3336" t="s">
        <v>600</v>
      </c>
    </row>
    <row r="3337" spans="1:16" x14ac:dyDescent="0.3">
      <c r="A3337" t="s">
        <v>5545</v>
      </c>
      <c r="B3337">
        <v>98</v>
      </c>
      <c r="C3337" t="s">
        <v>8351</v>
      </c>
      <c r="D3337" t="s">
        <v>4925</v>
      </c>
      <c r="E3337" t="s">
        <v>11647</v>
      </c>
      <c r="F3337" t="s">
        <v>13</v>
      </c>
      <c r="G3337" t="s">
        <v>525</v>
      </c>
      <c r="H3337">
        <v>9000000</v>
      </c>
      <c r="I3337">
        <v>1968</v>
      </c>
      <c r="J3337">
        <v>5.9</v>
      </c>
      <c r="K3337" t="s">
        <v>340</v>
      </c>
      <c r="L3337" t="s">
        <v>600</v>
      </c>
      <c r="M3337" t="s">
        <v>455</v>
      </c>
      <c r="N3337" t="s">
        <v>4295</v>
      </c>
    </row>
    <row r="3338" spans="1:16" x14ac:dyDescent="0.3">
      <c r="A3338" t="s">
        <v>5547</v>
      </c>
      <c r="B3338">
        <v>92</v>
      </c>
      <c r="C3338" t="s">
        <v>8351</v>
      </c>
      <c r="D3338" t="s">
        <v>3277</v>
      </c>
      <c r="E3338" t="s">
        <v>11648</v>
      </c>
      <c r="F3338" t="s">
        <v>13</v>
      </c>
      <c r="G3338" t="s">
        <v>4399</v>
      </c>
      <c r="H3338">
        <v>60000000</v>
      </c>
      <c r="I3338">
        <v>1990</v>
      </c>
      <c r="J3338">
        <v>6.7</v>
      </c>
      <c r="K3338" t="s">
        <v>340</v>
      </c>
      <c r="L3338" t="s">
        <v>6304</v>
      </c>
    </row>
    <row r="3339" spans="1:16" x14ac:dyDescent="0.3">
      <c r="A3339" t="s">
        <v>2883</v>
      </c>
      <c r="B3339">
        <v>103</v>
      </c>
      <c r="C3339">
        <v>14879556</v>
      </c>
      <c r="D3339" t="s">
        <v>912</v>
      </c>
      <c r="E3339" t="s">
        <v>11649</v>
      </c>
      <c r="F3339" t="s">
        <v>13</v>
      </c>
      <c r="G3339" t="s">
        <v>14</v>
      </c>
      <c r="H3339">
        <v>8000000</v>
      </c>
      <c r="I3339">
        <v>1999</v>
      </c>
      <c r="J3339">
        <v>7.3</v>
      </c>
      <c r="K3339" t="s">
        <v>600</v>
      </c>
      <c r="L3339" t="s">
        <v>1224</v>
      </c>
    </row>
    <row r="3340" spans="1:16" x14ac:dyDescent="0.3">
      <c r="A3340" t="s">
        <v>3599</v>
      </c>
      <c r="B3340">
        <v>122</v>
      </c>
      <c r="C3340">
        <v>13569248</v>
      </c>
      <c r="D3340" t="s">
        <v>1224</v>
      </c>
      <c r="E3340" t="s">
        <v>11650</v>
      </c>
      <c r="F3340" t="s">
        <v>13</v>
      </c>
      <c r="G3340" t="s">
        <v>14</v>
      </c>
      <c r="H3340" t="s">
        <v>8351</v>
      </c>
      <c r="I3340">
        <v>2006</v>
      </c>
      <c r="J3340">
        <v>7.6</v>
      </c>
      <c r="K3340" t="s">
        <v>1224</v>
      </c>
    </row>
    <row r="3341" spans="1:16" x14ac:dyDescent="0.3">
      <c r="A3341" t="s">
        <v>5551</v>
      </c>
      <c r="B3341">
        <v>101</v>
      </c>
      <c r="C3341">
        <v>34017854</v>
      </c>
      <c r="D3341" t="s">
        <v>600</v>
      </c>
      <c r="E3341" t="s">
        <v>11651</v>
      </c>
      <c r="F3341" t="s">
        <v>13</v>
      </c>
      <c r="G3341" t="s">
        <v>14</v>
      </c>
      <c r="H3341">
        <v>8500000</v>
      </c>
      <c r="I3341">
        <v>2015</v>
      </c>
      <c r="J3341">
        <v>6.5</v>
      </c>
      <c r="K3341" t="s">
        <v>600</v>
      </c>
    </row>
    <row r="3342" spans="1:16" x14ac:dyDescent="0.3">
      <c r="A3342" t="s">
        <v>4222</v>
      </c>
      <c r="B3342">
        <v>104</v>
      </c>
      <c r="C3342">
        <v>4273372</v>
      </c>
      <c r="D3342" t="s">
        <v>2752</v>
      </c>
      <c r="E3342" t="s">
        <v>11652</v>
      </c>
      <c r="F3342" t="s">
        <v>13</v>
      </c>
      <c r="G3342" t="s">
        <v>14</v>
      </c>
      <c r="H3342">
        <v>22000000</v>
      </c>
      <c r="I3342">
        <v>2001</v>
      </c>
      <c r="J3342">
        <v>2.1</v>
      </c>
      <c r="K3342" t="s">
        <v>1224</v>
      </c>
      <c r="L3342" t="s">
        <v>4189</v>
      </c>
      <c r="M3342" t="s">
        <v>6856</v>
      </c>
    </row>
    <row r="3343" spans="1:16" x14ac:dyDescent="0.3">
      <c r="A3343" t="s">
        <v>5554</v>
      </c>
      <c r="B3343">
        <v>101</v>
      </c>
      <c r="C3343" t="s">
        <v>8351</v>
      </c>
      <c r="D3343" t="s">
        <v>2179</v>
      </c>
      <c r="E3343" t="s">
        <v>11653</v>
      </c>
      <c r="F3343" t="s">
        <v>13</v>
      </c>
      <c r="G3343" t="s">
        <v>14</v>
      </c>
      <c r="H3343">
        <v>9000000</v>
      </c>
      <c r="I3343">
        <v>2013</v>
      </c>
      <c r="J3343">
        <v>5.3</v>
      </c>
      <c r="K3343" t="s">
        <v>1224</v>
      </c>
      <c r="L3343" t="s">
        <v>2271</v>
      </c>
      <c r="M3343" t="s">
        <v>8357</v>
      </c>
      <c r="N3343" t="s">
        <v>3630</v>
      </c>
    </row>
    <row r="3344" spans="1:16" x14ac:dyDescent="0.3">
      <c r="A3344" t="s">
        <v>5556</v>
      </c>
      <c r="B3344">
        <v>135</v>
      </c>
      <c r="C3344" t="s">
        <v>8351</v>
      </c>
      <c r="D3344" t="s">
        <v>278</v>
      </c>
      <c r="E3344" t="s">
        <v>11654</v>
      </c>
      <c r="F3344" t="s">
        <v>4426</v>
      </c>
      <c r="G3344" t="s">
        <v>2027</v>
      </c>
      <c r="H3344">
        <v>8000000</v>
      </c>
      <c r="I3344">
        <v>2003</v>
      </c>
      <c r="J3344">
        <v>7.2</v>
      </c>
      <c r="K3344" t="s">
        <v>476</v>
      </c>
      <c r="L3344" t="s">
        <v>1224</v>
      </c>
    </row>
    <row r="3345" spans="1:14" x14ac:dyDescent="0.3">
      <c r="A3345" t="s">
        <v>4998</v>
      </c>
      <c r="B3345">
        <v>119</v>
      </c>
      <c r="C3345">
        <v>4440055</v>
      </c>
      <c r="D3345" t="s">
        <v>2248</v>
      </c>
      <c r="E3345" t="s">
        <v>11655</v>
      </c>
      <c r="F3345" t="s">
        <v>13</v>
      </c>
      <c r="G3345" t="s">
        <v>21</v>
      </c>
      <c r="H3345">
        <v>8500000</v>
      </c>
      <c r="I3345">
        <v>2009</v>
      </c>
      <c r="J3345">
        <v>7</v>
      </c>
      <c r="K3345" t="s">
        <v>4657</v>
      </c>
      <c r="L3345" t="s">
        <v>1224</v>
      </c>
      <c r="M3345" t="s">
        <v>6856</v>
      </c>
    </row>
    <row r="3346" spans="1:14" x14ac:dyDescent="0.3">
      <c r="A3346" t="s">
        <v>5138</v>
      </c>
      <c r="B3346">
        <v>128</v>
      </c>
      <c r="C3346">
        <v>4018695</v>
      </c>
      <c r="D3346" t="s">
        <v>663</v>
      </c>
      <c r="E3346" t="s">
        <v>11656</v>
      </c>
      <c r="F3346" t="s">
        <v>1993</v>
      </c>
      <c r="G3346" t="s">
        <v>1994</v>
      </c>
      <c r="H3346">
        <v>12000000</v>
      </c>
      <c r="I3346">
        <v>2010</v>
      </c>
      <c r="J3346">
        <v>8</v>
      </c>
      <c r="K3346" t="s">
        <v>340</v>
      </c>
      <c r="L3346" t="s">
        <v>1224</v>
      </c>
      <c r="M3346" t="s">
        <v>3630</v>
      </c>
    </row>
    <row r="3347" spans="1:14" x14ac:dyDescent="0.3">
      <c r="A3347" t="s">
        <v>3530</v>
      </c>
      <c r="B3347">
        <v>107</v>
      </c>
      <c r="C3347">
        <v>80000000</v>
      </c>
      <c r="D3347" t="s">
        <v>2752</v>
      </c>
      <c r="E3347" t="s">
        <v>10381</v>
      </c>
      <c r="F3347" t="s">
        <v>13</v>
      </c>
      <c r="G3347" t="s">
        <v>14</v>
      </c>
      <c r="H3347">
        <v>8200000</v>
      </c>
      <c r="I3347">
        <v>1984</v>
      </c>
      <c r="J3347">
        <v>6.5</v>
      </c>
      <c r="K3347" t="s">
        <v>1224</v>
      </c>
      <c r="L3347" t="s">
        <v>4189</v>
      </c>
      <c r="M3347" t="s">
        <v>6856</v>
      </c>
    </row>
    <row r="3348" spans="1:14" x14ac:dyDescent="0.3">
      <c r="A3348" t="s">
        <v>3962</v>
      </c>
      <c r="B3348">
        <v>106</v>
      </c>
      <c r="C3348">
        <v>6262942</v>
      </c>
      <c r="D3348" t="s">
        <v>365</v>
      </c>
      <c r="E3348" t="s">
        <v>11657</v>
      </c>
      <c r="F3348" t="s">
        <v>13</v>
      </c>
      <c r="G3348" t="s">
        <v>14</v>
      </c>
      <c r="H3348">
        <v>9000000</v>
      </c>
      <c r="I3348">
        <v>2013</v>
      </c>
      <c r="J3348">
        <v>6.9</v>
      </c>
      <c r="K3348" t="s">
        <v>476</v>
      </c>
      <c r="L3348" t="s">
        <v>340</v>
      </c>
      <c r="M3348" t="s">
        <v>1224</v>
      </c>
    </row>
    <row r="3349" spans="1:14" x14ac:dyDescent="0.3">
      <c r="A3349" t="s">
        <v>5561</v>
      </c>
      <c r="B3349">
        <v>126</v>
      </c>
      <c r="C3349">
        <v>1997807</v>
      </c>
      <c r="D3349" t="s">
        <v>663</v>
      </c>
      <c r="E3349" t="s">
        <v>11658</v>
      </c>
      <c r="F3349" t="s">
        <v>13</v>
      </c>
      <c r="G3349" t="s">
        <v>14</v>
      </c>
      <c r="H3349">
        <v>8000000</v>
      </c>
      <c r="I3349">
        <v>1999</v>
      </c>
      <c r="J3349">
        <v>7.1</v>
      </c>
      <c r="K3349" t="s">
        <v>340</v>
      </c>
      <c r="L3349" t="s">
        <v>1224</v>
      </c>
      <c r="M3349" t="s">
        <v>3630</v>
      </c>
    </row>
    <row r="3350" spans="1:14" x14ac:dyDescent="0.3">
      <c r="A3350" t="s">
        <v>5563</v>
      </c>
      <c r="B3350">
        <v>128</v>
      </c>
      <c r="C3350">
        <v>1207007</v>
      </c>
      <c r="D3350" t="s">
        <v>507</v>
      </c>
      <c r="E3350" t="s">
        <v>11659</v>
      </c>
      <c r="F3350" t="s">
        <v>1993</v>
      </c>
      <c r="G3350" t="s">
        <v>1994</v>
      </c>
      <c r="H3350" t="s">
        <v>8351</v>
      </c>
      <c r="I3350">
        <v>2007</v>
      </c>
      <c r="J3350">
        <v>7.3</v>
      </c>
      <c r="K3350" t="s">
        <v>600</v>
      </c>
      <c r="L3350" t="s">
        <v>1224</v>
      </c>
      <c r="M3350" t="s">
        <v>6856</v>
      </c>
    </row>
    <row r="3351" spans="1:14" x14ac:dyDescent="0.3">
      <c r="A3351" t="s">
        <v>5565</v>
      </c>
      <c r="B3351">
        <v>127</v>
      </c>
      <c r="C3351">
        <v>1829142</v>
      </c>
      <c r="D3351" t="s">
        <v>1218</v>
      </c>
      <c r="E3351" t="s">
        <v>11660</v>
      </c>
      <c r="F3351" t="s">
        <v>13</v>
      </c>
      <c r="G3351" t="s">
        <v>2805</v>
      </c>
      <c r="H3351" t="s">
        <v>8351</v>
      </c>
      <c r="I3351">
        <v>2006</v>
      </c>
      <c r="J3351">
        <v>7.5</v>
      </c>
      <c r="K3351" t="s">
        <v>1224</v>
      </c>
      <c r="L3351" t="s">
        <v>8358</v>
      </c>
    </row>
    <row r="3352" spans="1:14" x14ac:dyDescent="0.3">
      <c r="A3352" t="s">
        <v>5567</v>
      </c>
      <c r="B3352">
        <v>160</v>
      </c>
      <c r="C3352">
        <v>3827466</v>
      </c>
      <c r="D3352" t="s">
        <v>1245</v>
      </c>
      <c r="E3352" t="s">
        <v>11661</v>
      </c>
      <c r="F3352" t="s">
        <v>1993</v>
      </c>
      <c r="G3352" t="s">
        <v>1994</v>
      </c>
      <c r="H3352" t="s">
        <v>8351</v>
      </c>
      <c r="I3352">
        <v>2013</v>
      </c>
      <c r="J3352">
        <v>6.9</v>
      </c>
      <c r="K3352" t="s">
        <v>600</v>
      </c>
      <c r="L3352" t="s">
        <v>1224</v>
      </c>
      <c r="M3352" t="s">
        <v>6060</v>
      </c>
      <c r="N3352" t="s">
        <v>6856</v>
      </c>
    </row>
    <row r="3353" spans="1:14" x14ac:dyDescent="0.3">
      <c r="A3353" t="s">
        <v>2214</v>
      </c>
      <c r="B3353">
        <v>126</v>
      </c>
      <c r="C3353">
        <v>90800000</v>
      </c>
      <c r="D3353" t="s">
        <v>2215</v>
      </c>
      <c r="E3353" t="s">
        <v>9555</v>
      </c>
      <c r="F3353" t="s">
        <v>13</v>
      </c>
      <c r="G3353" t="s">
        <v>14</v>
      </c>
      <c r="H3353">
        <v>8000000</v>
      </c>
      <c r="I3353">
        <v>1984</v>
      </c>
      <c r="J3353">
        <v>7.2</v>
      </c>
      <c r="K3353" t="s">
        <v>476</v>
      </c>
      <c r="L3353" t="s">
        <v>1224</v>
      </c>
      <c r="M3353" t="s">
        <v>6304</v>
      </c>
      <c r="N3353" t="s">
        <v>8359</v>
      </c>
    </row>
    <row r="3354" spans="1:14" x14ac:dyDescent="0.3">
      <c r="A3354" t="s">
        <v>5569</v>
      </c>
      <c r="B3354">
        <v>171</v>
      </c>
      <c r="C3354" t="s">
        <v>8351</v>
      </c>
      <c r="D3354" t="s">
        <v>2172</v>
      </c>
      <c r="E3354" t="s">
        <v>11662</v>
      </c>
      <c r="F3354" t="s">
        <v>13</v>
      </c>
      <c r="G3354" t="s">
        <v>14</v>
      </c>
      <c r="H3354">
        <v>7623000</v>
      </c>
      <c r="I3354">
        <v>1951</v>
      </c>
      <c r="J3354">
        <v>7.2</v>
      </c>
      <c r="K3354" t="s">
        <v>4657</v>
      </c>
      <c r="L3354" t="s">
        <v>1224</v>
      </c>
      <c r="M3354" t="s">
        <v>7881</v>
      </c>
      <c r="N3354" t="s">
        <v>6856</v>
      </c>
    </row>
    <row r="3355" spans="1:14" x14ac:dyDescent="0.3">
      <c r="A3355" t="s">
        <v>5166</v>
      </c>
      <c r="B3355">
        <v>150</v>
      </c>
      <c r="C3355">
        <v>140244</v>
      </c>
      <c r="D3355" t="s">
        <v>5571</v>
      </c>
      <c r="E3355" t="s">
        <v>11663</v>
      </c>
      <c r="F3355" t="s">
        <v>13</v>
      </c>
      <c r="G3355" t="s">
        <v>14</v>
      </c>
      <c r="H3355">
        <v>8500000</v>
      </c>
      <c r="I3355">
        <v>2008</v>
      </c>
      <c r="J3355">
        <v>6.7</v>
      </c>
      <c r="K3355" t="s">
        <v>2271</v>
      </c>
      <c r="L3355" t="s">
        <v>6060</v>
      </c>
      <c r="M3355" t="s">
        <v>4295</v>
      </c>
    </row>
    <row r="3356" spans="1:14" x14ac:dyDescent="0.3">
      <c r="A3356" t="s">
        <v>5573</v>
      </c>
      <c r="B3356">
        <v>122</v>
      </c>
      <c r="C3356" t="s">
        <v>8351</v>
      </c>
      <c r="D3356" t="s">
        <v>50</v>
      </c>
      <c r="E3356" t="s">
        <v>11664</v>
      </c>
      <c r="F3356" t="s">
        <v>5575</v>
      </c>
      <c r="G3356" t="s">
        <v>5576</v>
      </c>
      <c r="H3356">
        <v>8300000</v>
      </c>
      <c r="I3356">
        <v>2006</v>
      </c>
      <c r="J3356">
        <v>6</v>
      </c>
      <c r="K3356" t="s">
        <v>476</v>
      </c>
      <c r="L3356" t="s">
        <v>340</v>
      </c>
    </row>
    <row r="3357" spans="1:14" x14ac:dyDescent="0.3">
      <c r="A3357" t="s">
        <v>637</v>
      </c>
      <c r="B3357">
        <v>178</v>
      </c>
      <c r="C3357">
        <v>107930000</v>
      </c>
      <c r="D3357" t="s">
        <v>705</v>
      </c>
      <c r="E3357" t="s">
        <v>11665</v>
      </c>
      <c r="F3357" t="s">
        <v>13</v>
      </c>
      <c r="G3357" t="s">
        <v>14</v>
      </c>
      <c r="H3357">
        <v>8000000</v>
      </c>
      <c r="I3357">
        <v>1994</v>
      </c>
      <c r="J3357">
        <v>8.9</v>
      </c>
      <c r="K3357" t="s">
        <v>8356</v>
      </c>
      <c r="L3357" t="s">
        <v>1224</v>
      </c>
    </row>
    <row r="3358" spans="1:14" x14ac:dyDescent="0.3">
      <c r="A3358" t="s">
        <v>5578</v>
      </c>
      <c r="B3358">
        <v>95</v>
      </c>
      <c r="C3358">
        <v>76657000</v>
      </c>
      <c r="D3358" t="s">
        <v>2047</v>
      </c>
      <c r="E3358" t="s">
        <v>11666</v>
      </c>
      <c r="F3358" t="s">
        <v>13</v>
      </c>
      <c r="G3358" t="s">
        <v>21</v>
      </c>
      <c r="H3358" t="s">
        <v>8351</v>
      </c>
      <c r="I3358">
        <v>1979</v>
      </c>
      <c r="J3358">
        <v>7.7</v>
      </c>
      <c r="K3358" t="s">
        <v>340</v>
      </c>
      <c r="L3358" t="s">
        <v>600</v>
      </c>
      <c r="M3358" t="s">
        <v>6304</v>
      </c>
      <c r="N3358" t="s">
        <v>6060</v>
      </c>
    </row>
    <row r="3359" spans="1:14" x14ac:dyDescent="0.3">
      <c r="A3359" t="s">
        <v>5580</v>
      </c>
      <c r="B3359">
        <v>117</v>
      </c>
      <c r="C3359">
        <v>32279955</v>
      </c>
      <c r="D3359" t="s">
        <v>773</v>
      </c>
      <c r="E3359" t="s">
        <v>11667</v>
      </c>
      <c r="F3359" t="s">
        <v>13</v>
      </c>
      <c r="G3359" t="s">
        <v>14</v>
      </c>
      <c r="H3359">
        <v>8500000</v>
      </c>
      <c r="I3359">
        <v>2014</v>
      </c>
      <c r="J3359">
        <v>7.9</v>
      </c>
      <c r="K3359" t="s">
        <v>8356</v>
      </c>
      <c r="L3359" t="s">
        <v>1224</v>
      </c>
      <c r="M3359" t="s">
        <v>3630</v>
      </c>
    </row>
    <row r="3360" spans="1:14" x14ac:dyDescent="0.3">
      <c r="A3360" t="s">
        <v>1757</v>
      </c>
      <c r="B3360">
        <v>119</v>
      </c>
      <c r="C3360">
        <v>4992159</v>
      </c>
      <c r="D3360" t="s">
        <v>4475</v>
      </c>
      <c r="E3360" t="s">
        <v>11668</v>
      </c>
      <c r="F3360" t="s">
        <v>13</v>
      </c>
      <c r="G3360" t="s">
        <v>14</v>
      </c>
      <c r="H3360">
        <v>8550000</v>
      </c>
      <c r="I3360">
        <v>2004</v>
      </c>
      <c r="J3360">
        <v>5.6</v>
      </c>
      <c r="K3360" t="s">
        <v>600</v>
      </c>
      <c r="L3360" t="s">
        <v>2271</v>
      </c>
      <c r="M3360" t="s">
        <v>3630</v>
      </c>
    </row>
    <row r="3361" spans="1:15" x14ac:dyDescent="0.3">
      <c r="A3361" t="s">
        <v>2569</v>
      </c>
      <c r="B3361">
        <v>174</v>
      </c>
      <c r="C3361">
        <v>163214286</v>
      </c>
      <c r="D3361" t="s">
        <v>5583</v>
      </c>
      <c r="E3361" t="s">
        <v>11669</v>
      </c>
      <c r="F3361" t="s">
        <v>13</v>
      </c>
      <c r="G3361" t="s">
        <v>14</v>
      </c>
      <c r="H3361">
        <v>8200000</v>
      </c>
      <c r="I3361">
        <v>1965</v>
      </c>
      <c r="J3361">
        <v>8</v>
      </c>
      <c r="K3361" t="s">
        <v>4657</v>
      </c>
      <c r="L3361" t="s">
        <v>1224</v>
      </c>
      <c r="M3361" t="s">
        <v>6304</v>
      </c>
      <c r="N3361" t="s">
        <v>6060</v>
      </c>
      <c r="O3361" t="s">
        <v>6856</v>
      </c>
    </row>
    <row r="3362" spans="1:15" x14ac:dyDescent="0.3">
      <c r="A3362" t="s">
        <v>302</v>
      </c>
      <c r="B3362">
        <v>111</v>
      </c>
      <c r="C3362">
        <v>69800000</v>
      </c>
      <c r="D3362" t="s">
        <v>1306</v>
      </c>
      <c r="E3362" t="s">
        <v>11670</v>
      </c>
      <c r="F3362" t="s">
        <v>13</v>
      </c>
      <c r="G3362" t="s">
        <v>14</v>
      </c>
      <c r="H3362">
        <v>8000000</v>
      </c>
      <c r="I3362">
        <v>1984</v>
      </c>
      <c r="J3362">
        <v>6.2</v>
      </c>
      <c r="K3362" t="s">
        <v>600</v>
      </c>
      <c r="L3362" t="s">
        <v>455</v>
      </c>
      <c r="M3362" t="s">
        <v>6856</v>
      </c>
    </row>
    <row r="3363" spans="1:15" x14ac:dyDescent="0.3">
      <c r="A3363" t="s">
        <v>5586</v>
      </c>
      <c r="B3363">
        <v>101</v>
      </c>
      <c r="C3363">
        <v>59889948</v>
      </c>
      <c r="D3363" t="s">
        <v>912</v>
      </c>
      <c r="E3363" t="s">
        <v>11671</v>
      </c>
      <c r="F3363" t="s">
        <v>13</v>
      </c>
      <c r="G3363" t="s">
        <v>14</v>
      </c>
      <c r="H3363">
        <v>8000000</v>
      </c>
      <c r="I3363">
        <v>2006</v>
      </c>
      <c r="J3363">
        <v>7.9</v>
      </c>
      <c r="K3363" t="s">
        <v>600</v>
      </c>
      <c r="L3363" t="s">
        <v>1224</v>
      </c>
    </row>
    <row r="3364" spans="1:15" x14ac:dyDescent="0.3">
      <c r="A3364" t="s">
        <v>1391</v>
      </c>
      <c r="B3364">
        <v>89</v>
      </c>
      <c r="C3364">
        <v>52287414</v>
      </c>
      <c r="D3364" t="s">
        <v>2486</v>
      </c>
      <c r="E3364" t="s">
        <v>11672</v>
      </c>
      <c r="F3364" t="s">
        <v>13</v>
      </c>
      <c r="G3364" t="s">
        <v>14</v>
      </c>
      <c r="H3364">
        <v>8000000</v>
      </c>
      <c r="I3364">
        <v>1986</v>
      </c>
      <c r="J3364">
        <v>8.1</v>
      </c>
      <c r="K3364" t="s">
        <v>340</v>
      </c>
      <c r="L3364" t="s">
        <v>1224</v>
      </c>
    </row>
    <row r="3365" spans="1:15" x14ac:dyDescent="0.3">
      <c r="A3365" t="s">
        <v>1883</v>
      </c>
      <c r="B3365">
        <v>113</v>
      </c>
      <c r="C3365">
        <v>45063889</v>
      </c>
      <c r="D3365" t="s">
        <v>1141</v>
      </c>
      <c r="E3365" t="s">
        <v>11673</v>
      </c>
      <c r="F3365" t="s">
        <v>13</v>
      </c>
      <c r="G3365" t="s">
        <v>21</v>
      </c>
      <c r="H3365">
        <v>8000000</v>
      </c>
      <c r="I3365">
        <v>2002</v>
      </c>
      <c r="J3365">
        <v>7.6</v>
      </c>
      <c r="K3365" t="s">
        <v>1224</v>
      </c>
      <c r="L3365" t="s">
        <v>2271</v>
      </c>
      <c r="M3365" t="s">
        <v>4295</v>
      </c>
      <c r="N3365" t="s">
        <v>3630</v>
      </c>
    </row>
    <row r="3366" spans="1:15" x14ac:dyDescent="0.3">
      <c r="A3366" t="s">
        <v>5590</v>
      </c>
      <c r="B3366">
        <v>95</v>
      </c>
      <c r="C3366">
        <v>40066497</v>
      </c>
      <c r="D3366" t="s">
        <v>2203</v>
      </c>
      <c r="E3366" t="s">
        <v>11674</v>
      </c>
      <c r="F3366" t="s">
        <v>13</v>
      </c>
      <c r="G3366" t="s">
        <v>14</v>
      </c>
      <c r="H3366">
        <v>8000000</v>
      </c>
      <c r="I3366">
        <v>2004</v>
      </c>
      <c r="J3366">
        <v>3.5</v>
      </c>
      <c r="K3366" t="s">
        <v>1224</v>
      </c>
      <c r="L3366" t="s">
        <v>4189</v>
      </c>
    </row>
    <row r="3367" spans="1:15" x14ac:dyDescent="0.3">
      <c r="A3367" t="s">
        <v>5592</v>
      </c>
      <c r="B3367">
        <v>112</v>
      </c>
      <c r="C3367">
        <v>36500000</v>
      </c>
      <c r="D3367" t="s">
        <v>621</v>
      </c>
      <c r="E3367" t="s">
        <v>11675</v>
      </c>
      <c r="F3367" t="s">
        <v>13</v>
      </c>
      <c r="G3367" t="s">
        <v>14</v>
      </c>
      <c r="H3367">
        <v>8000000</v>
      </c>
      <c r="I3367">
        <v>1979</v>
      </c>
      <c r="J3367">
        <v>7.6</v>
      </c>
      <c r="K3367" t="s">
        <v>4657</v>
      </c>
      <c r="L3367" t="s">
        <v>8356</v>
      </c>
      <c r="M3367" t="s">
        <v>1224</v>
      </c>
    </row>
    <row r="3368" spans="1:15" x14ac:dyDescent="0.3">
      <c r="A3368" t="s">
        <v>4706</v>
      </c>
      <c r="B3368">
        <v>109</v>
      </c>
      <c r="C3368">
        <v>27362712</v>
      </c>
      <c r="D3368" t="s">
        <v>2058</v>
      </c>
      <c r="E3368" t="s">
        <v>11676</v>
      </c>
      <c r="F3368" t="s">
        <v>13</v>
      </c>
      <c r="G3368" t="s">
        <v>14</v>
      </c>
      <c r="H3368">
        <v>8000000</v>
      </c>
      <c r="I3368">
        <v>2002</v>
      </c>
      <c r="J3368">
        <v>6.5</v>
      </c>
      <c r="K3368" t="s">
        <v>600</v>
      </c>
      <c r="L3368" t="s">
        <v>1224</v>
      </c>
      <c r="M3368" t="s">
        <v>4189</v>
      </c>
      <c r="N3368" t="s">
        <v>6856</v>
      </c>
    </row>
    <row r="3369" spans="1:15" x14ac:dyDescent="0.3">
      <c r="A3369" t="s">
        <v>5595</v>
      </c>
      <c r="B3369">
        <v>108</v>
      </c>
      <c r="C3369">
        <v>34746109</v>
      </c>
      <c r="D3369" t="s">
        <v>5596</v>
      </c>
      <c r="E3369" t="s">
        <v>11677</v>
      </c>
      <c r="F3369" t="s">
        <v>13</v>
      </c>
      <c r="G3369" t="s">
        <v>14</v>
      </c>
      <c r="H3369">
        <v>8000000</v>
      </c>
      <c r="I3369">
        <v>1996</v>
      </c>
      <c r="J3369">
        <v>5.6</v>
      </c>
      <c r="K3369" t="s">
        <v>600</v>
      </c>
      <c r="L3369" t="s">
        <v>8356</v>
      </c>
      <c r="M3369" t="s">
        <v>1224</v>
      </c>
      <c r="N3369" t="s">
        <v>6856</v>
      </c>
      <c r="O3369" t="s">
        <v>3630</v>
      </c>
    </row>
    <row r="3370" spans="1:15" x14ac:dyDescent="0.3">
      <c r="A3370" t="s">
        <v>2885</v>
      </c>
      <c r="B3370">
        <v>100</v>
      </c>
      <c r="C3370">
        <v>34963967</v>
      </c>
      <c r="D3370" t="s">
        <v>507</v>
      </c>
      <c r="E3370" t="s">
        <v>11678</v>
      </c>
      <c r="F3370" t="s">
        <v>13</v>
      </c>
      <c r="G3370" t="s">
        <v>14</v>
      </c>
      <c r="H3370">
        <v>8000000</v>
      </c>
      <c r="I3370">
        <v>2011</v>
      </c>
      <c r="J3370">
        <v>7.7</v>
      </c>
      <c r="K3370" t="s">
        <v>600</v>
      </c>
      <c r="L3370" t="s">
        <v>1224</v>
      </c>
      <c r="M3370" t="s">
        <v>6856</v>
      </c>
    </row>
    <row r="3371" spans="1:15" x14ac:dyDescent="0.3">
      <c r="A3371" t="s">
        <v>5599</v>
      </c>
      <c r="B3371">
        <v>90</v>
      </c>
      <c r="C3371">
        <v>25926543</v>
      </c>
      <c r="D3371" t="s">
        <v>1086</v>
      </c>
      <c r="E3371" t="s">
        <v>11679</v>
      </c>
      <c r="F3371" t="s">
        <v>13</v>
      </c>
      <c r="G3371" t="s">
        <v>14</v>
      </c>
      <c r="H3371">
        <v>8000000</v>
      </c>
      <c r="I3371">
        <v>2008</v>
      </c>
      <c r="J3371">
        <v>5.2</v>
      </c>
      <c r="K3371" t="s">
        <v>2271</v>
      </c>
      <c r="L3371" t="s">
        <v>8357</v>
      </c>
      <c r="M3371" t="s">
        <v>3630</v>
      </c>
    </row>
    <row r="3372" spans="1:15" x14ac:dyDescent="0.3">
      <c r="A3372" t="s">
        <v>901</v>
      </c>
      <c r="B3372">
        <v>130</v>
      </c>
      <c r="C3372" t="s">
        <v>8351</v>
      </c>
      <c r="D3372" t="s">
        <v>315</v>
      </c>
      <c r="E3372" t="s">
        <v>8806</v>
      </c>
      <c r="F3372" t="s">
        <v>13</v>
      </c>
      <c r="G3372" t="s">
        <v>14</v>
      </c>
      <c r="H3372">
        <v>8000000</v>
      </c>
      <c r="I3372">
        <v>1982</v>
      </c>
      <c r="J3372">
        <v>6.9</v>
      </c>
      <c r="K3372" t="s">
        <v>600</v>
      </c>
      <c r="L3372" t="s">
        <v>455</v>
      </c>
      <c r="M3372" t="s">
        <v>2271</v>
      </c>
    </row>
    <row r="3373" spans="1:15" x14ac:dyDescent="0.3">
      <c r="A3373" t="s">
        <v>5601</v>
      </c>
      <c r="B3373">
        <v>94</v>
      </c>
      <c r="C3373">
        <v>26049082</v>
      </c>
      <c r="D3373" t="s">
        <v>606</v>
      </c>
      <c r="E3373" t="s">
        <v>11680</v>
      </c>
      <c r="F3373" t="s">
        <v>13</v>
      </c>
      <c r="G3373" t="s">
        <v>14</v>
      </c>
      <c r="H3373">
        <v>8000000</v>
      </c>
      <c r="I3373">
        <v>2014</v>
      </c>
      <c r="J3373">
        <v>6.1</v>
      </c>
      <c r="K3373" t="s">
        <v>600</v>
      </c>
      <c r="L3373" t="s">
        <v>6856</v>
      </c>
    </row>
    <row r="3374" spans="1:15" x14ac:dyDescent="0.3">
      <c r="A3374" t="s">
        <v>5603</v>
      </c>
      <c r="B3374">
        <v>93</v>
      </c>
      <c r="C3374" t="s">
        <v>8351</v>
      </c>
      <c r="D3374" t="s">
        <v>2413</v>
      </c>
      <c r="E3374" t="s">
        <v>11681</v>
      </c>
      <c r="F3374" t="s">
        <v>13</v>
      </c>
      <c r="G3374" t="s">
        <v>14</v>
      </c>
      <c r="H3374">
        <v>8000000</v>
      </c>
      <c r="I3374">
        <v>1981</v>
      </c>
      <c r="J3374">
        <v>5</v>
      </c>
      <c r="K3374" t="s">
        <v>600</v>
      </c>
      <c r="L3374" t="s">
        <v>455</v>
      </c>
      <c r="M3374" t="s">
        <v>4295</v>
      </c>
    </row>
    <row r="3375" spans="1:15" x14ac:dyDescent="0.3">
      <c r="A3375" t="s">
        <v>5605</v>
      </c>
      <c r="B3375">
        <v>80</v>
      </c>
      <c r="C3375" t="s">
        <v>8351</v>
      </c>
      <c r="D3375" t="s">
        <v>340</v>
      </c>
      <c r="E3375" t="s">
        <v>11682</v>
      </c>
      <c r="F3375" t="s">
        <v>13</v>
      </c>
      <c r="G3375" t="s">
        <v>14</v>
      </c>
      <c r="H3375" t="s">
        <v>8351</v>
      </c>
      <c r="I3375">
        <v>2016</v>
      </c>
      <c r="J3375">
        <v>7.8</v>
      </c>
      <c r="K3375" t="s">
        <v>340</v>
      </c>
    </row>
    <row r="3376" spans="1:15" x14ac:dyDescent="0.3">
      <c r="A3376" t="s">
        <v>305</v>
      </c>
      <c r="B3376">
        <v>111</v>
      </c>
      <c r="C3376">
        <v>22551000</v>
      </c>
      <c r="D3376" t="s">
        <v>507</v>
      </c>
      <c r="E3376" t="s">
        <v>11683</v>
      </c>
      <c r="F3376" t="s">
        <v>13</v>
      </c>
      <c r="G3376" t="s">
        <v>21</v>
      </c>
      <c r="H3376">
        <v>8000000</v>
      </c>
      <c r="I3376">
        <v>1993</v>
      </c>
      <c r="J3376">
        <v>7.4</v>
      </c>
      <c r="K3376" t="s">
        <v>600</v>
      </c>
      <c r="L3376" t="s">
        <v>1224</v>
      </c>
      <c r="M3376" t="s">
        <v>6856</v>
      </c>
    </row>
    <row r="3377" spans="1:14" x14ac:dyDescent="0.3">
      <c r="A3377" t="s">
        <v>5608</v>
      </c>
      <c r="B3377">
        <v>142</v>
      </c>
      <c r="C3377">
        <v>22800000</v>
      </c>
      <c r="D3377" t="s">
        <v>19</v>
      </c>
      <c r="E3377" t="s">
        <v>11684</v>
      </c>
      <c r="F3377" t="s">
        <v>13</v>
      </c>
      <c r="G3377" t="s">
        <v>21</v>
      </c>
      <c r="H3377">
        <v>7000000</v>
      </c>
      <c r="I3377">
        <v>1969</v>
      </c>
      <c r="J3377">
        <v>6.8</v>
      </c>
      <c r="K3377" t="s">
        <v>476</v>
      </c>
      <c r="L3377" t="s">
        <v>340</v>
      </c>
      <c r="M3377" t="s">
        <v>3630</v>
      </c>
    </row>
    <row r="3378" spans="1:14" x14ac:dyDescent="0.3">
      <c r="A3378" t="s">
        <v>8351</v>
      </c>
      <c r="B3378">
        <v>60</v>
      </c>
      <c r="C3378" t="s">
        <v>8351</v>
      </c>
      <c r="D3378" t="s">
        <v>163</v>
      </c>
      <c r="E3378" t="s">
        <v>11685</v>
      </c>
      <c r="F3378" t="s">
        <v>13</v>
      </c>
      <c r="G3378" t="s">
        <v>14</v>
      </c>
      <c r="H3378" t="s">
        <v>8351</v>
      </c>
      <c r="I3378" t="s">
        <v>8351</v>
      </c>
      <c r="J3378">
        <v>7.1</v>
      </c>
      <c r="K3378" t="s">
        <v>476</v>
      </c>
      <c r="L3378" t="s">
        <v>8356</v>
      </c>
      <c r="M3378" t="s">
        <v>1224</v>
      </c>
      <c r="N3378" t="s">
        <v>3630</v>
      </c>
    </row>
    <row r="3379" spans="1:14" x14ac:dyDescent="0.3">
      <c r="A3379" t="s">
        <v>2240</v>
      </c>
      <c r="B3379">
        <v>107</v>
      </c>
      <c r="C3379">
        <v>18090181</v>
      </c>
      <c r="D3379" t="s">
        <v>959</v>
      </c>
      <c r="E3379" t="s">
        <v>11686</v>
      </c>
      <c r="F3379" t="s">
        <v>13</v>
      </c>
      <c r="G3379" t="s">
        <v>14</v>
      </c>
      <c r="H3379">
        <v>8000000</v>
      </c>
      <c r="I3379">
        <v>1994</v>
      </c>
      <c r="J3379">
        <v>6.4</v>
      </c>
      <c r="K3379" t="s">
        <v>455</v>
      </c>
      <c r="L3379" t="s">
        <v>2271</v>
      </c>
      <c r="M3379" t="s">
        <v>8357</v>
      </c>
      <c r="N3379" t="s">
        <v>3630</v>
      </c>
    </row>
    <row r="3380" spans="1:14" x14ac:dyDescent="0.3">
      <c r="A3380" t="s">
        <v>2101</v>
      </c>
      <c r="B3380">
        <v>91</v>
      </c>
      <c r="C3380">
        <v>17843379</v>
      </c>
      <c r="D3380" t="s">
        <v>507</v>
      </c>
      <c r="E3380" t="s">
        <v>11687</v>
      </c>
      <c r="F3380" t="s">
        <v>13</v>
      </c>
      <c r="G3380" t="s">
        <v>14</v>
      </c>
      <c r="H3380">
        <v>8000000</v>
      </c>
      <c r="I3380">
        <v>1999</v>
      </c>
      <c r="J3380">
        <v>5.7</v>
      </c>
      <c r="K3380" t="s">
        <v>600</v>
      </c>
      <c r="L3380" t="s">
        <v>1224</v>
      </c>
      <c r="M3380" t="s">
        <v>6856</v>
      </c>
    </row>
    <row r="3381" spans="1:14" x14ac:dyDescent="0.3">
      <c r="A3381" t="s">
        <v>5613</v>
      </c>
      <c r="B3381">
        <v>112</v>
      </c>
      <c r="C3381">
        <v>18811135</v>
      </c>
      <c r="D3381" t="s">
        <v>1224</v>
      </c>
      <c r="E3381" t="s">
        <v>11688</v>
      </c>
      <c r="F3381" t="s">
        <v>13</v>
      </c>
      <c r="G3381" t="s">
        <v>14</v>
      </c>
      <c r="H3381" t="s">
        <v>8351</v>
      </c>
      <c r="I3381">
        <v>2006</v>
      </c>
      <c r="J3381">
        <v>7.5</v>
      </c>
      <c r="K3381" t="s">
        <v>1224</v>
      </c>
    </row>
    <row r="3382" spans="1:14" x14ac:dyDescent="0.3">
      <c r="A3382" t="s">
        <v>4927</v>
      </c>
      <c r="B3382">
        <v>82</v>
      </c>
      <c r="C3382">
        <v>17278980</v>
      </c>
      <c r="D3382" t="s">
        <v>359</v>
      </c>
      <c r="E3382" t="s">
        <v>11689</v>
      </c>
      <c r="F3382" t="s">
        <v>13</v>
      </c>
      <c r="G3382" t="s">
        <v>14</v>
      </c>
      <c r="H3382">
        <v>8000000</v>
      </c>
      <c r="I3382">
        <v>1998</v>
      </c>
      <c r="J3382">
        <v>6.7</v>
      </c>
      <c r="K3382" t="s">
        <v>600</v>
      </c>
      <c r="L3382" t="s">
        <v>8356</v>
      </c>
    </row>
    <row r="3383" spans="1:14" x14ac:dyDescent="0.3">
      <c r="A3383" t="s">
        <v>5616</v>
      </c>
      <c r="B3383">
        <v>97</v>
      </c>
      <c r="C3383">
        <v>16699684</v>
      </c>
      <c r="D3383" t="s">
        <v>606</v>
      </c>
      <c r="E3383" t="s">
        <v>11690</v>
      </c>
      <c r="F3383" t="s">
        <v>13</v>
      </c>
      <c r="G3383" t="s">
        <v>14</v>
      </c>
      <c r="H3383">
        <v>8000000</v>
      </c>
      <c r="I3383">
        <v>2009</v>
      </c>
      <c r="J3383">
        <v>5.6</v>
      </c>
      <c r="K3383" t="s">
        <v>600</v>
      </c>
      <c r="L3383" t="s">
        <v>6856</v>
      </c>
    </row>
    <row r="3384" spans="1:14" x14ac:dyDescent="0.3">
      <c r="A3384" t="s">
        <v>1847</v>
      </c>
      <c r="B3384">
        <v>128</v>
      </c>
      <c r="C3384">
        <v>50815288</v>
      </c>
      <c r="D3384" t="s">
        <v>1453</v>
      </c>
      <c r="E3384" t="s">
        <v>9341</v>
      </c>
      <c r="F3384" t="s">
        <v>13</v>
      </c>
      <c r="G3384" t="s">
        <v>14</v>
      </c>
      <c r="H3384">
        <v>50000000</v>
      </c>
      <c r="I3384">
        <v>2005</v>
      </c>
      <c r="J3384">
        <v>7</v>
      </c>
      <c r="K3384" t="s">
        <v>1224</v>
      </c>
      <c r="L3384" t="s">
        <v>3630</v>
      </c>
    </row>
    <row r="3385" spans="1:14" x14ac:dyDescent="0.3">
      <c r="A3385" t="s">
        <v>5618</v>
      </c>
      <c r="B3385">
        <v>102</v>
      </c>
      <c r="C3385">
        <v>15047419</v>
      </c>
      <c r="D3385" t="s">
        <v>705</v>
      </c>
      <c r="E3385" t="s">
        <v>11691</v>
      </c>
      <c r="F3385" t="s">
        <v>13</v>
      </c>
      <c r="G3385" t="s">
        <v>14</v>
      </c>
      <c r="H3385">
        <v>7000000</v>
      </c>
      <c r="I3385">
        <v>2000</v>
      </c>
      <c r="J3385">
        <v>7.6</v>
      </c>
      <c r="K3385" t="s">
        <v>8356</v>
      </c>
      <c r="L3385" t="s">
        <v>1224</v>
      </c>
    </row>
    <row r="3386" spans="1:14" x14ac:dyDescent="0.3">
      <c r="A3386" t="s">
        <v>3144</v>
      </c>
      <c r="B3386">
        <v>93</v>
      </c>
      <c r="C3386">
        <v>14015786</v>
      </c>
      <c r="D3386" t="s">
        <v>80</v>
      </c>
      <c r="E3386" t="s">
        <v>11692</v>
      </c>
      <c r="F3386" t="s">
        <v>13</v>
      </c>
      <c r="G3386" t="s">
        <v>14</v>
      </c>
      <c r="H3386">
        <v>5000000</v>
      </c>
      <c r="I3386">
        <v>2002</v>
      </c>
      <c r="J3386">
        <v>6.5</v>
      </c>
      <c r="K3386" t="s">
        <v>1224</v>
      </c>
      <c r="L3386" t="s">
        <v>6856</v>
      </c>
    </row>
    <row r="3387" spans="1:14" x14ac:dyDescent="0.3">
      <c r="A3387" t="s">
        <v>5621</v>
      </c>
      <c r="B3387">
        <v>116</v>
      </c>
      <c r="C3387" t="s">
        <v>8351</v>
      </c>
      <c r="D3387" t="s">
        <v>150</v>
      </c>
      <c r="E3387" t="s">
        <v>11693</v>
      </c>
      <c r="F3387" t="s">
        <v>13</v>
      </c>
      <c r="G3387" t="s">
        <v>100</v>
      </c>
      <c r="H3387">
        <v>8000000</v>
      </c>
      <c r="I3387">
        <v>2006</v>
      </c>
      <c r="J3387">
        <v>7</v>
      </c>
      <c r="K3387" t="s">
        <v>476</v>
      </c>
      <c r="L3387" t="s">
        <v>600</v>
      </c>
      <c r="M3387" t="s">
        <v>8356</v>
      </c>
      <c r="N3387" t="s">
        <v>3630</v>
      </c>
    </row>
    <row r="3388" spans="1:14" x14ac:dyDescent="0.3">
      <c r="A3388" t="s">
        <v>5623</v>
      </c>
      <c r="B3388">
        <v>138</v>
      </c>
      <c r="C3388">
        <v>10269307</v>
      </c>
      <c r="D3388" t="s">
        <v>123</v>
      </c>
      <c r="E3388" t="s">
        <v>11694</v>
      </c>
      <c r="F3388" t="s">
        <v>13</v>
      </c>
      <c r="G3388" t="s">
        <v>14</v>
      </c>
      <c r="H3388">
        <v>8000000</v>
      </c>
      <c r="I3388">
        <v>2009</v>
      </c>
      <c r="J3388">
        <v>6.3</v>
      </c>
      <c r="K3388" t="s">
        <v>476</v>
      </c>
      <c r="L3388" t="s">
        <v>8356</v>
      </c>
      <c r="M3388" t="s">
        <v>3630</v>
      </c>
    </row>
    <row r="3389" spans="1:14" x14ac:dyDescent="0.3">
      <c r="A3389" t="s">
        <v>4380</v>
      </c>
      <c r="B3389">
        <v>117</v>
      </c>
      <c r="C3389" t="s">
        <v>8351</v>
      </c>
      <c r="D3389" t="s">
        <v>80</v>
      </c>
      <c r="E3389" t="s">
        <v>11695</v>
      </c>
      <c r="F3389" t="s">
        <v>13</v>
      </c>
      <c r="G3389" t="s">
        <v>14</v>
      </c>
      <c r="H3389">
        <v>8300000</v>
      </c>
      <c r="I3389">
        <v>2009</v>
      </c>
      <c r="J3389">
        <v>6.4</v>
      </c>
      <c r="K3389" t="s">
        <v>1224</v>
      </c>
      <c r="L3389" t="s">
        <v>6856</v>
      </c>
    </row>
    <row r="3390" spans="1:14" x14ac:dyDescent="0.3">
      <c r="A3390" t="s">
        <v>5626</v>
      </c>
      <c r="B3390">
        <v>93</v>
      </c>
      <c r="C3390">
        <v>17536788</v>
      </c>
      <c r="D3390" t="s">
        <v>507</v>
      </c>
      <c r="E3390" t="s">
        <v>11696</v>
      </c>
      <c r="F3390" t="s">
        <v>13</v>
      </c>
      <c r="G3390" t="s">
        <v>14</v>
      </c>
      <c r="H3390">
        <v>8000000</v>
      </c>
      <c r="I3390">
        <v>2013</v>
      </c>
      <c r="J3390">
        <v>7.1</v>
      </c>
      <c r="K3390" t="s">
        <v>600</v>
      </c>
      <c r="L3390" t="s">
        <v>1224</v>
      </c>
      <c r="M3390" t="s">
        <v>6856</v>
      </c>
    </row>
    <row r="3391" spans="1:14" x14ac:dyDescent="0.3">
      <c r="A3391" t="s">
        <v>1338</v>
      </c>
      <c r="B3391">
        <v>92</v>
      </c>
      <c r="C3391">
        <v>58401464</v>
      </c>
      <c r="D3391" t="s">
        <v>606</v>
      </c>
      <c r="E3391" t="s">
        <v>11697</v>
      </c>
      <c r="F3391" t="s">
        <v>13</v>
      </c>
      <c r="G3391" t="s">
        <v>14</v>
      </c>
      <c r="H3391">
        <v>8000000</v>
      </c>
      <c r="I3391">
        <v>2010</v>
      </c>
      <c r="J3391">
        <v>7.1</v>
      </c>
      <c r="K3391" t="s">
        <v>600</v>
      </c>
      <c r="L3391" t="s">
        <v>6856</v>
      </c>
    </row>
    <row r="3392" spans="1:14" x14ac:dyDescent="0.3">
      <c r="A3392" t="s">
        <v>5629</v>
      </c>
      <c r="B3392">
        <v>110</v>
      </c>
      <c r="C3392">
        <v>8880705</v>
      </c>
      <c r="D3392" t="s">
        <v>507</v>
      </c>
      <c r="E3392" t="s">
        <v>11698</v>
      </c>
      <c r="F3392" t="s">
        <v>13</v>
      </c>
      <c r="G3392" t="s">
        <v>14</v>
      </c>
      <c r="H3392" t="s">
        <v>8351</v>
      </c>
      <c r="I3392">
        <v>1994</v>
      </c>
      <c r="J3392">
        <v>6.5</v>
      </c>
      <c r="K3392" t="s">
        <v>600</v>
      </c>
      <c r="L3392" t="s">
        <v>1224</v>
      </c>
      <c r="M3392" t="s">
        <v>6856</v>
      </c>
    </row>
    <row r="3393" spans="1:14" x14ac:dyDescent="0.3">
      <c r="A3393" t="s">
        <v>3217</v>
      </c>
      <c r="B3393">
        <v>92</v>
      </c>
      <c r="C3393">
        <v>8279017</v>
      </c>
      <c r="D3393" t="s">
        <v>4039</v>
      </c>
      <c r="E3393" t="s">
        <v>11699</v>
      </c>
      <c r="F3393" t="s">
        <v>13</v>
      </c>
      <c r="G3393" t="s">
        <v>21</v>
      </c>
      <c r="H3393">
        <v>8000000</v>
      </c>
      <c r="I3393">
        <v>2000</v>
      </c>
      <c r="J3393">
        <v>6.9</v>
      </c>
      <c r="K3393" t="s">
        <v>1224</v>
      </c>
      <c r="L3393" t="s">
        <v>2271</v>
      </c>
    </row>
    <row r="3394" spans="1:14" x14ac:dyDescent="0.3">
      <c r="A3394" t="s">
        <v>4307</v>
      </c>
      <c r="B3394">
        <v>104</v>
      </c>
      <c r="C3394">
        <v>10106233</v>
      </c>
      <c r="D3394" t="s">
        <v>912</v>
      </c>
      <c r="E3394" t="s">
        <v>11700</v>
      </c>
      <c r="F3394" t="s">
        <v>13</v>
      </c>
      <c r="G3394" t="s">
        <v>14</v>
      </c>
      <c r="H3394">
        <v>8000000</v>
      </c>
      <c r="I3394">
        <v>2011</v>
      </c>
      <c r="J3394">
        <v>5.4</v>
      </c>
      <c r="K3394" t="s">
        <v>600</v>
      </c>
      <c r="L3394" t="s">
        <v>1224</v>
      </c>
    </row>
    <row r="3395" spans="1:14" x14ac:dyDescent="0.3">
      <c r="A3395" t="s">
        <v>204</v>
      </c>
      <c r="B3395">
        <v>98</v>
      </c>
      <c r="C3395" t="s">
        <v>8351</v>
      </c>
      <c r="D3395" t="s">
        <v>606</v>
      </c>
      <c r="E3395" t="s">
        <v>11701</v>
      </c>
      <c r="F3395" t="s">
        <v>13</v>
      </c>
      <c r="G3395" t="s">
        <v>14</v>
      </c>
      <c r="H3395">
        <v>8000000</v>
      </c>
      <c r="I3395">
        <v>1996</v>
      </c>
      <c r="J3395">
        <v>4.9000000000000004</v>
      </c>
      <c r="K3395" t="s">
        <v>600</v>
      </c>
      <c r="L3395" t="s">
        <v>6856</v>
      </c>
    </row>
    <row r="3396" spans="1:14" x14ac:dyDescent="0.3">
      <c r="A3396" t="s">
        <v>3852</v>
      </c>
      <c r="B3396">
        <v>89</v>
      </c>
      <c r="C3396">
        <v>4692814</v>
      </c>
      <c r="D3396" t="s">
        <v>600</v>
      </c>
      <c r="E3396" t="s">
        <v>11702</v>
      </c>
      <c r="F3396" t="s">
        <v>13</v>
      </c>
      <c r="G3396" t="s">
        <v>14</v>
      </c>
      <c r="H3396">
        <v>8000000</v>
      </c>
      <c r="I3396">
        <v>1999</v>
      </c>
      <c r="J3396">
        <v>5.0999999999999996</v>
      </c>
      <c r="K3396" t="s">
        <v>600</v>
      </c>
    </row>
    <row r="3397" spans="1:14" x14ac:dyDescent="0.3">
      <c r="A3397" t="s">
        <v>5635</v>
      </c>
      <c r="B3397">
        <v>92</v>
      </c>
      <c r="C3397">
        <v>5018450</v>
      </c>
      <c r="D3397" t="s">
        <v>1306</v>
      </c>
      <c r="E3397" t="s">
        <v>11703</v>
      </c>
      <c r="F3397" t="s">
        <v>13</v>
      </c>
      <c r="G3397" t="s">
        <v>14</v>
      </c>
      <c r="H3397">
        <v>8000000</v>
      </c>
      <c r="I3397">
        <v>2000</v>
      </c>
      <c r="J3397">
        <v>5.3</v>
      </c>
      <c r="K3397" t="s">
        <v>600</v>
      </c>
      <c r="L3397" t="s">
        <v>455</v>
      </c>
      <c r="M3397" t="s">
        <v>6856</v>
      </c>
    </row>
    <row r="3398" spans="1:14" x14ac:dyDescent="0.3">
      <c r="A3398" t="s">
        <v>4380</v>
      </c>
      <c r="B3398">
        <v>140</v>
      </c>
      <c r="C3398">
        <v>25967000</v>
      </c>
      <c r="D3398" t="s">
        <v>80</v>
      </c>
      <c r="E3398" t="s">
        <v>11704</v>
      </c>
      <c r="F3398" t="s">
        <v>13</v>
      </c>
      <c r="G3398" t="s">
        <v>21</v>
      </c>
      <c r="H3398" t="s">
        <v>8351</v>
      </c>
      <c r="I3398">
        <v>1992</v>
      </c>
      <c r="J3398">
        <v>7.5</v>
      </c>
      <c r="K3398" t="s">
        <v>1224</v>
      </c>
      <c r="L3398" t="s">
        <v>6856</v>
      </c>
    </row>
    <row r="3399" spans="1:14" x14ac:dyDescent="0.3">
      <c r="A3399" t="s">
        <v>8351</v>
      </c>
      <c r="B3399">
        <v>60</v>
      </c>
      <c r="C3399" t="s">
        <v>8351</v>
      </c>
      <c r="D3399" t="s">
        <v>5638</v>
      </c>
      <c r="E3399" t="s">
        <v>11705</v>
      </c>
      <c r="F3399" t="s">
        <v>13</v>
      </c>
      <c r="G3399" t="s">
        <v>8351</v>
      </c>
      <c r="H3399" t="s">
        <v>8351</v>
      </c>
      <c r="I3399" t="s">
        <v>8351</v>
      </c>
      <c r="J3399">
        <v>8.3000000000000007</v>
      </c>
      <c r="K3399" t="s">
        <v>340</v>
      </c>
      <c r="L3399" t="s">
        <v>1224</v>
      </c>
      <c r="M3399" t="s">
        <v>455</v>
      </c>
      <c r="N3399" t="s">
        <v>8357</v>
      </c>
    </row>
    <row r="3400" spans="1:14" x14ac:dyDescent="0.3">
      <c r="A3400" t="s">
        <v>5640</v>
      </c>
      <c r="B3400">
        <v>90</v>
      </c>
      <c r="C3400">
        <v>3442820</v>
      </c>
      <c r="D3400" t="s">
        <v>5641</v>
      </c>
      <c r="E3400" t="s">
        <v>11706</v>
      </c>
      <c r="F3400" t="s">
        <v>13</v>
      </c>
      <c r="G3400" t="s">
        <v>14</v>
      </c>
      <c r="H3400">
        <v>8000000</v>
      </c>
      <c r="I3400">
        <v>2015</v>
      </c>
      <c r="J3400">
        <v>7.3</v>
      </c>
      <c r="K3400" t="s">
        <v>4022</v>
      </c>
      <c r="L3400" t="s">
        <v>600</v>
      </c>
      <c r="M3400" t="s">
        <v>1224</v>
      </c>
      <c r="N3400" t="s">
        <v>6856</v>
      </c>
    </row>
    <row r="3401" spans="1:14" x14ac:dyDescent="0.3">
      <c r="A3401" t="s">
        <v>3949</v>
      </c>
      <c r="B3401">
        <v>129</v>
      </c>
      <c r="C3401">
        <v>3205244</v>
      </c>
      <c r="D3401" t="s">
        <v>912</v>
      </c>
      <c r="E3401" t="s">
        <v>11707</v>
      </c>
      <c r="F3401" t="s">
        <v>13</v>
      </c>
      <c r="G3401" t="s">
        <v>21</v>
      </c>
      <c r="H3401">
        <v>10000000</v>
      </c>
      <c r="I3401">
        <v>2010</v>
      </c>
      <c r="J3401">
        <v>7.3</v>
      </c>
      <c r="K3401" t="s">
        <v>600</v>
      </c>
      <c r="L3401" t="s">
        <v>1224</v>
      </c>
    </row>
    <row r="3402" spans="1:14" x14ac:dyDescent="0.3">
      <c r="A3402" t="s">
        <v>5644</v>
      </c>
      <c r="B3402">
        <v>111</v>
      </c>
      <c r="C3402">
        <v>3076425</v>
      </c>
      <c r="D3402" t="s">
        <v>5645</v>
      </c>
      <c r="E3402" t="s">
        <v>11708</v>
      </c>
      <c r="F3402" t="s">
        <v>524</v>
      </c>
      <c r="G3402" t="s">
        <v>525</v>
      </c>
      <c r="H3402">
        <v>8000000</v>
      </c>
      <c r="I3402">
        <v>2002</v>
      </c>
      <c r="J3402">
        <v>7.1</v>
      </c>
      <c r="K3402" t="s">
        <v>600</v>
      </c>
      <c r="L3402" t="s">
        <v>8356</v>
      </c>
      <c r="M3402" t="s">
        <v>6060</v>
      </c>
      <c r="N3402" t="s">
        <v>6856</v>
      </c>
    </row>
    <row r="3403" spans="1:14" x14ac:dyDescent="0.3">
      <c r="A3403" t="s">
        <v>4525</v>
      </c>
      <c r="B3403">
        <v>79</v>
      </c>
      <c r="C3403">
        <v>2275557</v>
      </c>
      <c r="D3403" t="s">
        <v>150</v>
      </c>
      <c r="E3403" t="s">
        <v>11709</v>
      </c>
      <c r="F3403" t="s">
        <v>13</v>
      </c>
      <c r="G3403" t="s">
        <v>14</v>
      </c>
      <c r="H3403">
        <v>8000000</v>
      </c>
      <c r="I3403">
        <v>1991</v>
      </c>
      <c r="J3403">
        <v>6</v>
      </c>
      <c r="K3403" t="s">
        <v>476</v>
      </c>
      <c r="L3403" t="s">
        <v>600</v>
      </c>
      <c r="M3403" t="s">
        <v>8356</v>
      </c>
      <c r="N3403" t="s">
        <v>3630</v>
      </c>
    </row>
    <row r="3404" spans="1:14" x14ac:dyDescent="0.3">
      <c r="A3404" t="s">
        <v>1761</v>
      </c>
      <c r="B3404">
        <v>104</v>
      </c>
      <c r="C3404">
        <v>1789892</v>
      </c>
      <c r="D3404" t="s">
        <v>359</v>
      </c>
      <c r="E3404" t="s">
        <v>11710</v>
      </c>
      <c r="F3404" t="s">
        <v>13</v>
      </c>
      <c r="G3404" t="s">
        <v>275</v>
      </c>
      <c r="H3404">
        <v>8000000</v>
      </c>
      <c r="I3404">
        <v>1998</v>
      </c>
      <c r="J3404">
        <v>6.6</v>
      </c>
      <c r="K3404" t="s">
        <v>600</v>
      </c>
      <c r="L3404" t="s">
        <v>8356</v>
      </c>
    </row>
    <row r="3405" spans="1:14" x14ac:dyDescent="0.3">
      <c r="A3405" t="s">
        <v>5649</v>
      </c>
      <c r="B3405">
        <v>101</v>
      </c>
      <c r="C3405">
        <v>6350058</v>
      </c>
      <c r="D3405" t="s">
        <v>507</v>
      </c>
      <c r="E3405" t="s">
        <v>11711</v>
      </c>
      <c r="F3405" t="s">
        <v>13</v>
      </c>
      <c r="G3405" t="s">
        <v>14</v>
      </c>
      <c r="H3405">
        <v>8000000</v>
      </c>
      <c r="I3405">
        <v>2010</v>
      </c>
      <c r="J3405">
        <v>7.2</v>
      </c>
      <c r="K3405" t="s">
        <v>600</v>
      </c>
      <c r="L3405" t="s">
        <v>1224</v>
      </c>
      <c r="M3405" t="s">
        <v>6856</v>
      </c>
    </row>
    <row r="3406" spans="1:14" x14ac:dyDescent="0.3">
      <c r="A3406" t="s">
        <v>3398</v>
      </c>
      <c r="B3406">
        <v>113</v>
      </c>
      <c r="C3406">
        <v>1094798</v>
      </c>
      <c r="D3406" t="s">
        <v>1099</v>
      </c>
      <c r="E3406" t="s">
        <v>11712</v>
      </c>
      <c r="F3406" t="s">
        <v>13</v>
      </c>
      <c r="G3406" t="s">
        <v>21</v>
      </c>
      <c r="H3406">
        <v>7200000</v>
      </c>
      <c r="I3406">
        <v>2010</v>
      </c>
      <c r="J3406">
        <v>7.2</v>
      </c>
      <c r="K3406" t="s">
        <v>4657</v>
      </c>
      <c r="L3406" t="s">
        <v>600</v>
      </c>
      <c r="M3406" t="s">
        <v>1224</v>
      </c>
      <c r="N3406" t="s">
        <v>7881</v>
      </c>
    </row>
    <row r="3407" spans="1:14" x14ac:dyDescent="0.3">
      <c r="A3407" t="s">
        <v>4062</v>
      </c>
      <c r="B3407">
        <v>92</v>
      </c>
      <c r="C3407">
        <v>1071240</v>
      </c>
      <c r="D3407" t="s">
        <v>555</v>
      </c>
      <c r="E3407" t="s">
        <v>11713</v>
      </c>
      <c r="F3407" t="s">
        <v>13</v>
      </c>
      <c r="G3407" t="s">
        <v>21</v>
      </c>
      <c r="H3407">
        <v>8000000</v>
      </c>
      <c r="I3407">
        <v>2007</v>
      </c>
      <c r="J3407">
        <v>6.9</v>
      </c>
      <c r="K3407" t="s">
        <v>4657</v>
      </c>
      <c r="L3407" t="s">
        <v>1224</v>
      </c>
    </row>
    <row r="3408" spans="1:14" x14ac:dyDescent="0.3">
      <c r="A3408" t="s">
        <v>5653</v>
      </c>
      <c r="B3408">
        <v>106</v>
      </c>
      <c r="C3408">
        <v>532190</v>
      </c>
      <c r="D3408" t="s">
        <v>2453</v>
      </c>
      <c r="E3408" t="s">
        <v>11714</v>
      </c>
      <c r="F3408" t="s">
        <v>13</v>
      </c>
      <c r="G3408" t="s">
        <v>14</v>
      </c>
      <c r="H3408">
        <v>8000000</v>
      </c>
      <c r="I3408">
        <v>1997</v>
      </c>
      <c r="J3408">
        <v>6.8</v>
      </c>
      <c r="K3408" t="s">
        <v>4657</v>
      </c>
      <c r="L3408" t="s">
        <v>1224</v>
      </c>
      <c r="M3408" t="s">
        <v>6856</v>
      </c>
      <c r="N3408" t="s">
        <v>8359</v>
      </c>
    </row>
    <row r="3409" spans="1:14" x14ac:dyDescent="0.3">
      <c r="A3409" t="s">
        <v>5655</v>
      </c>
      <c r="B3409">
        <v>98</v>
      </c>
      <c r="C3409" t="s">
        <v>8351</v>
      </c>
      <c r="D3409" t="s">
        <v>2486</v>
      </c>
      <c r="E3409" t="s">
        <v>11715</v>
      </c>
      <c r="F3409" t="s">
        <v>13</v>
      </c>
      <c r="G3409" t="s">
        <v>21</v>
      </c>
      <c r="H3409">
        <v>8000000</v>
      </c>
      <c r="I3409">
        <v>1983</v>
      </c>
      <c r="J3409">
        <v>4</v>
      </c>
      <c r="K3409" t="s">
        <v>340</v>
      </c>
      <c r="L3409" t="s">
        <v>1224</v>
      </c>
    </row>
    <row r="3410" spans="1:14" x14ac:dyDescent="0.3">
      <c r="A3410" t="s">
        <v>5657</v>
      </c>
      <c r="B3410">
        <v>75</v>
      </c>
      <c r="C3410">
        <v>686383</v>
      </c>
      <c r="D3410" t="s">
        <v>225</v>
      </c>
      <c r="E3410" t="s">
        <v>11716</v>
      </c>
      <c r="F3410" t="s">
        <v>13</v>
      </c>
      <c r="G3410" t="s">
        <v>525</v>
      </c>
      <c r="H3410">
        <v>6500000</v>
      </c>
      <c r="I3410">
        <v>2009</v>
      </c>
      <c r="J3410">
        <v>7.7</v>
      </c>
      <c r="K3410" t="s">
        <v>340</v>
      </c>
      <c r="L3410" t="s">
        <v>4022</v>
      </c>
      <c r="M3410" t="s">
        <v>6304</v>
      </c>
      <c r="N3410" t="s">
        <v>455</v>
      </c>
    </row>
    <row r="3411" spans="1:14" x14ac:dyDescent="0.3">
      <c r="A3411" t="s">
        <v>5659</v>
      </c>
      <c r="B3411">
        <v>104</v>
      </c>
      <c r="C3411">
        <v>16168741</v>
      </c>
      <c r="D3411" t="s">
        <v>2203</v>
      </c>
      <c r="E3411" t="s">
        <v>11717</v>
      </c>
      <c r="F3411" t="s">
        <v>13</v>
      </c>
      <c r="G3411" t="s">
        <v>14</v>
      </c>
      <c r="H3411">
        <v>8000000</v>
      </c>
      <c r="I3411">
        <v>2013</v>
      </c>
      <c r="J3411">
        <v>7.4</v>
      </c>
      <c r="K3411" t="s">
        <v>1224</v>
      </c>
      <c r="L3411" t="s">
        <v>4189</v>
      </c>
    </row>
    <row r="3412" spans="1:14" x14ac:dyDescent="0.3">
      <c r="A3412" t="s">
        <v>5661</v>
      </c>
      <c r="B3412">
        <v>108</v>
      </c>
      <c r="C3412">
        <v>568695</v>
      </c>
      <c r="D3412" t="s">
        <v>3136</v>
      </c>
      <c r="E3412" t="s">
        <v>11718</v>
      </c>
      <c r="F3412" t="s">
        <v>13</v>
      </c>
      <c r="G3412" t="s">
        <v>14</v>
      </c>
      <c r="H3412">
        <v>8000000</v>
      </c>
      <c r="I3412">
        <v>2005</v>
      </c>
      <c r="J3412">
        <v>6.5</v>
      </c>
      <c r="K3412" t="s">
        <v>1224</v>
      </c>
      <c r="L3412" t="s">
        <v>6856</v>
      </c>
      <c r="M3412" t="s">
        <v>3630</v>
      </c>
    </row>
    <row r="3413" spans="1:14" x14ac:dyDescent="0.3">
      <c r="A3413" t="s">
        <v>5663</v>
      </c>
      <c r="B3413">
        <v>99</v>
      </c>
      <c r="C3413">
        <v>398420</v>
      </c>
      <c r="D3413" t="s">
        <v>705</v>
      </c>
      <c r="E3413" t="s">
        <v>11719</v>
      </c>
      <c r="F3413" t="s">
        <v>13</v>
      </c>
      <c r="G3413" t="s">
        <v>14</v>
      </c>
      <c r="H3413">
        <v>8000000</v>
      </c>
      <c r="I3413">
        <v>2007</v>
      </c>
      <c r="J3413">
        <v>6.4</v>
      </c>
      <c r="K3413" t="s">
        <v>8356</v>
      </c>
      <c r="L3413" t="s">
        <v>1224</v>
      </c>
    </row>
    <row r="3414" spans="1:14" x14ac:dyDescent="0.3">
      <c r="A3414" t="s">
        <v>5665</v>
      </c>
      <c r="B3414">
        <v>180</v>
      </c>
      <c r="C3414" t="s">
        <v>8351</v>
      </c>
      <c r="D3414" t="s">
        <v>80</v>
      </c>
      <c r="E3414" t="s">
        <v>11720</v>
      </c>
      <c r="F3414" t="s">
        <v>13</v>
      </c>
      <c r="G3414" t="s">
        <v>21</v>
      </c>
      <c r="H3414" t="s">
        <v>8351</v>
      </c>
      <c r="I3414">
        <v>2012</v>
      </c>
      <c r="J3414">
        <v>7.2</v>
      </c>
      <c r="K3414" t="s">
        <v>1224</v>
      </c>
      <c r="L3414" t="s">
        <v>6856</v>
      </c>
    </row>
    <row r="3415" spans="1:14" x14ac:dyDescent="0.3">
      <c r="A3415" t="s">
        <v>5667</v>
      </c>
      <c r="B3415">
        <v>109</v>
      </c>
      <c r="C3415">
        <v>336456</v>
      </c>
      <c r="D3415" t="s">
        <v>5668</v>
      </c>
      <c r="E3415" t="s">
        <v>11721</v>
      </c>
      <c r="F3415" t="s">
        <v>13</v>
      </c>
      <c r="G3415" t="s">
        <v>14</v>
      </c>
      <c r="H3415">
        <v>8000000</v>
      </c>
      <c r="I3415">
        <v>2003</v>
      </c>
      <c r="J3415">
        <v>5.6</v>
      </c>
      <c r="K3415" t="s">
        <v>600</v>
      </c>
      <c r="L3415" t="s">
        <v>8356</v>
      </c>
      <c r="M3415" t="s">
        <v>6060</v>
      </c>
      <c r="N3415" t="s">
        <v>8357</v>
      </c>
    </row>
    <row r="3416" spans="1:14" x14ac:dyDescent="0.3">
      <c r="A3416" t="s">
        <v>2500</v>
      </c>
      <c r="B3416">
        <v>111</v>
      </c>
      <c r="C3416">
        <v>146083</v>
      </c>
      <c r="D3416" t="s">
        <v>1991</v>
      </c>
      <c r="E3416" t="s">
        <v>11722</v>
      </c>
      <c r="F3416" t="s">
        <v>13</v>
      </c>
      <c r="G3416" t="s">
        <v>21</v>
      </c>
      <c r="H3416" t="s">
        <v>8351</v>
      </c>
      <c r="I3416">
        <v>1998</v>
      </c>
      <c r="J3416">
        <v>6.3</v>
      </c>
      <c r="K3416" t="s">
        <v>1224</v>
      </c>
      <c r="L3416" t="s">
        <v>6856</v>
      </c>
      <c r="M3416" t="s">
        <v>8358</v>
      </c>
    </row>
    <row r="3417" spans="1:14" x14ac:dyDescent="0.3">
      <c r="A3417" t="s">
        <v>5671</v>
      </c>
      <c r="B3417">
        <v>93</v>
      </c>
      <c r="C3417">
        <v>298110</v>
      </c>
      <c r="D3417" t="s">
        <v>5003</v>
      </c>
      <c r="E3417" t="s">
        <v>11723</v>
      </c>
      <c r="F3417" t="s">
        <v>13</v>
      </c>
      <c r="G3417" t="s">
        <v>100</v>
      </c>
      <c r="H3417">
        <v>8000000</v>
      </c>
      <c r="I3417">
        <v>2006</v>
      </c>
      <c r="J3417">
        <v>6.8</v>
      </c>
      <c r="K3417" t="s">
        <v>600</v>
      </c>
      <c r="L3417" t="s">
        <v>1224</v>
      </c>
      <c r="M3417" t="s">
        <v>2271</v>
      </c>
      <c r="N3417" t="s">
        <v>4295</v>
      </c>
    </row>
    <row r="3418" spans="1:14" x14ac:dyDescent="0.3">
      <c r="A3418" t="s">
        <v>1946</v>
      </c>
      <c r="B3418">
        <v>99</v>
      </c>
      <c r="C3418">
        <v>127144</v>
      </c>
      <c r="D3418" t="s">
        <v>507</v>
      </c>
      <c r="E3418" t="s">
        <v>11724</v>
      </c>
      <c r="F3418" t="s">
        <v>13</v>
      </c>
      <c r="G3418" t="s">
        <v>14</v>
      </c>
      <c r="H3418">
        <v>8000000</v>
      </c>
      <c r="I3418">
        <v>2005</v>
      </c>
      <c r="J3418">
        <v>5.5</v>
      </c>
      <c r="K3418" t="s">
        <v>600</v>
      </c>
      <c r="L3418" t="s">
        <v>1224</v>
      </c>
      <c r="M3418" t="s">
        <v>6856</v>
      </c>
    </row>
    <row r="3419" spans="1:14" x14ac:dyDescent="0.3">
      <c r="A3419" t="s">
        <v>2460</v>
      </c>
      <c r="B3419">
        <v>98</v>
      </c>
      <c r="C3419">
        <v>117190</v>
      </c>
      <c r="D3419" t="s">
        <v>632</v>
      </c>
      <c r="E3419" t="s">
        <v>11725</v>
      </c>
      <c r="F3419" t="s">
        <v>13</v>
      </c>
      <c r="G3419" t="s">
        <v>21</v>
      </c>
      <c r="H3419">
        <v>8000000</v>
      </c>
      <c r="I3419">
        <v>2010</v>
      </c>
      <c r="J3419">
        <v>6.9</v>
      </c>
      <c r="K3419" t="s">
        <v>476</v>
      </c>
      <c r="L3419" t="s">
        <v>600</v>
      </c>
      <c r="M3419" t="s">
        <v>8356</v>
      </c>
    </row>
    <row r="3420" spans="1:14" x14ac:dyDescent="0.3">
      <c r="A3420" t="s">
        <v>5675</v>
      </c>
      <c r="B3420">
        <v>95</v>
      </c>
      <c r="C3420">
        <v>108662</v>
      </c>
      <c r="D3420" t="s">
        <v>2397</v>
      </c>
      <c r="E3420" t="s">
        <v>11726</v>
      </c>
      <c r="F3420" t="s">
        <v>13</v>
      </c>
      <c r="G3420" t="s">
        <v>14</v>
      </c>
      <c r="H3420">
        <v>8000000</v>
      </c>
      <c r="I3420">
        <v>2008</v>
      </c>
      <c r="J3420">
        <v>6</v>
      </c>
      <c r="K3420" t="s">
        <v>8356</v>
      </c>
      <c r="L3420" t="s">
        <v>2271</v>
      </c>
      <c r="M3420" t="s">
        <v>3630</v>
      </c>
    </row>
    <row r="3421" spans="1:14" x14ac:dyDescent="0.3">
      <c r="A3421" t="s">
        <v>8351</v>
      </c>
      <c r="B3421">
        <v>142</v>
      </c>
      <c r="C3421" t="s">
        <v>8351</v>
      </c>
      <c r="D3421" t="s">
        <v>80</v>
      </c>
      <c r="E3421" t="s">
        <v>11727</v>
      </c>
      <c r="F3421" t="s">
        <v>13</v>
      </c>
      <c r="G3421" t="s">
        <v>21</v>
      </c>
      <c r="H3421" t="s">
        <v>8351</v>
      </c>
      <c r="I3421" t="s">
        <v>8351</v>
      </c>
      <c r="J3421">
        <v>7.7</v>
      </c>
      <c r="K3421" t="s">
        <v>1224</v>
      </c>
      <c r="L3421" t="s">
        <v>6856</v>
      </c>
    </row>
    <row r="3422" spans="1:14" x14ac:dyDescent="0.3">
      <c r="A3422" t="s">
        <v>5678</v>
      </c>
      <c r="B3422">
        <v>107</v>
      </c>
      <c r="C3422">
        <v>53481</v>
      </c>
      <c r="D3422" t="s">
        <v>773</v>
      </c>
      <c r="E3422" t="s">
        <v>11728</v>
      </c>
      <c r="F3422" t="s">
        <v>13</v>
      </c>
      <c r="G3422" t="s">
        <v>14</v>
      </c>
      <c r="H3422">
        <v>8000000</v>
      </c>
      <c r="I3422">
        <v>2006</v>
      </c>
      <c r="J3422">
        <v>6.4</v>
      </c>
      <c r="K3422" t="s">
        <v>8356</v>
      </c>
      <c r="L3422" t="s">
        <v>1224</v>
      </c>
      <c r="M3422" t="s">
        <v>3630</v>
      </c>
    </row>
    <row r="3423" spans="1:14" x14ac:dyDescent="0.3">
      <c r="A3423" t="s">
        <v>5680</v>
      </c>
      <c r="B3423">
        <v>102</v>
      </c>
      <c r="C3423">
        <v>23106</v>
      </c>
      <c r="D3423" t="s">
        <v>1121</v>
      </c>
      <c r="E3423" t="s">
        <v>11729</v>
      </c>
      <c r="F3423" t="s">
        <v>13</v>
      </c>
      <c r="G3423" t="s">
        <v>2503</v>
      </c>
      <c r="H3423">
        <v>50000000</v>
      </c>
      <c r="I3423">
        <v>2004</v>
      </c>
      <c r="J3423">
        <v>6.6</v>
      </c>
      <c r="K3423" t="s">
        <v>600</v>
      </c>
      <c r="L3423" t="s">
        <v>8356</v>
      </c>
      <c r="M3423" t="s">
        <v>1224</v>
      </c>
      <c r="N3423" t="s">
        <v>6856</v>
      </c>
    </row>
    <row r="3424" spans="1:14" x14ac:dyDescent="0.3">
      <c r="A3424" t="s">
        <v>5682</v>
      </c>
      <c r="B3424">
        <v>97</v>
      </c>
      <c r="C3424">
        <v>52961</v>
      </c>
      <c r="D3424" t="s">
        <v>1224</v>
      </c>
      <c r="E3424" t="s">
        <v>11730</v>
      </c>
      <c r="F3424" t="s">
        <v>13</v>
      </c>
      <c r="G3424" t="s">
        <v>1284</v>
      </c>
      <c r="H3424">
        <v>8000000</v>
      </c>
      <c r="I3424">
        <v>2014</v>
      </c>
      <c r="J3424">
        <v>5.3</v>
      </c>
      <c r="K3424" t="s">
        <v>1224</v>
      </c>
    </row>
    <row r="3425" spans="1:14" x14ac:dyDescent="0.3">
      <c r="A3425" t="s">
        <v>3991</v>
      </c>
      <c r="B3425">
        <v>124</v>
      </c>
      <c r="C3425">
        <v>439162</v>
      </c>
      <c r="D3425" t="s">
        <v>5684</v>
      </c>
      <c r="E3425" t="s">
        <v>11731</v>
      </c>
      <c r="F3425" t="s">
        <v>241</v>
      </c>
      <c r="G3425" t="s">
        <v>242</v>
      </c>
      <c r="H3425">
        <v>1100000000</v>
      </c>
      <c r="I3425">
        <v>1988</v>
      </c>
      <c r="J3425">
        <v>8.1</v>
      </c>
      <c r="K3425" t="s">
        <v>476</v>
      </c>
      <c r="L3425" t="s">
        <v>4022</v>
      </c>
      <c r="M3425" t="s">
        <v>4295</v>
      </c>
    </row>
    <row r="3426" spans="1:14" x14ac:dyDescent="0.3">
      <c r="A3426" t="s">
        <v>2186</v>
      </c>
      <c r="B3426">
        <v>97</v>
      </c>
      <c r="C3426" t="s">
        <v>8351</v>
      </c>
      <c r="D3426" t="s">
        <v>123</v>
      </c>
      <c r="E3426" t="s">
        <v>11732</v>
      </c>
      <c r="F3426" t="s">
        <v>13</v>
      </c>
      <c r="G3426" t="s">
        <v>14</v>
      </c>
      <c r="H3426">
        <v>22000000</v>
      </c>
      <c r="I3426">
        <v>2007</v>
      </c>
      <c r="J3426">
        <v>5.9</v>
      </c>
      <c r="K3426" t="s">
        <v>476</v>
      </c>
      <c r="L3426" t="s">
        <v>8356</v>
      </c>
      <c r="M3426" t="s">
        <v>3630</v>
      </c>
    </row>
    <row r="3427" spans="1:14" x14ac:dyDescent="0.3">
      <c r="A3427" t="s">
        <v>5687</v>
      </c>
      <c r="B3427">
        <v>124</v>
      </c>
      <c r="C3427" t="s">
        <v>8351</v>
      </c>
      <c r="D3427" t="s">
        <v>587</v>
      </c>
      <c r="E3427" t="s">
        <v>11733</v>
      </c>
      <c r="F3427" t="s">
        <v>524</v>
      </c>
      <c r="G3427" t="s">
        <v>100</v>
      </c>
      <c r="H3427">
        <v>8000000</v>
      </c>
      <c r="I3427">
        <v>2005</v>
      </c>
      <c r="J3427">
        <v>7.7</v>
      </c>
      <c r="K3427" t="s">
        <v>4657</v>
      </c>
      <c r="L3427" t="s">
        <v>1224</v>
      </c>
      <c r="M3427" t="s">
        <v>8359</v>
      </c>
    </row>
    <row r="3428" spans="1:14" x14ac:dyDescent="0.3">
      <c r="A3428" t="s">
        <v>5689</v>
      </c>
      <c r="B3428">
        <v>96</v>
      </c>
      <c r="C3428" t="s">
        <v>8351</v>
      </c>
      <c r="D3428" t="s">
        <v>163</v>
      </c>
      <c r="E3428" t="s">
        <v>11734</v>
      </c>
      <c r="F3428" t="s">
        <v>13</v>
      </c>
      <c r="G3428" t="s">
        <v>14</v>
      </c>
      <c r="H3428">
        <v>8000000</v>
      </c>
      <c r="I3428">
        <v>2014</v>
      </c>
      <c r="J3428">
        <v>4.5999999999999996</v>
      </c>
      <c r="K3428" t="s">
        <v>476</v>
      </c>
      <c r="L3428" t="s">
        <v>8356</v>
      </c>
      <c r="M3428" t="s">
        <v>1224</v>
      </c>
      <c r="N3428" t="s">
        <v>3630</v>
      </c>
    </row>
    <row r="3429" spans="1:14" x14ac:dyDescent="0.3">
      <c r="A3429" t="s">
        <v>2387</v>
      </c>
      <c r="B3429">
        <v>114</v>
      </c>
      <c r="C3429">
        <v>50000</v>
      </c>
      <c r="D3429" t="s">
        <v>973</v>
      </c>
      <c r="E3429" t="s">
        <v>11735</v>
      </c>
      <c r="F3429" t="s">
        <v>4084</v>
      </c>
      <c r="G3429" t="s">
        <v>319</v>
      </c>
      <c r="H3429" t="s">
        <v>8351</v>
      </c>
      <c r="I3429">
        <v>2013</v>
      </c>
      <c r="J3429">
        <v>5.0999999999999996</v>
      </c>
      <c r="K3429" t="s">
        <v>476</v>
      </c>
      <c r="L3429" t="s">
        <v>340</v>
      </c>
      <c r="M3429" t="s">
        <v>600</v>
      </c>
      <c r="N3429" t="s">
        <v>6856</v>
      </c>
    </row>
    <row r="3430" spans="1:14" x14ac:dyDescent="0.3">
      <c r="A3430" t="s">
        <v>5692</v>
      </c>
      <c r="B3430">
        <v>90</v>
      </c>
      <c r="C3430">
        <v>671240</v>
      </c>
      <c r="D3430" t="s">
        <v>507</v>
      </c>
      <c r="E3430" t="s">
        <v>11736</v>
      </c>
      <c r="F3430" t="s">
        <v>13</v>
      </c>
      <c r="G3430" t="s">
        <v>21</v>
      </c>
      <c r="H3430">
        <v>7900000</v>
      </c>
      <c r="I3430">
        <v>2005</v>
      </c>
      <c r="J3430">
        <v>6.9</v>
      </c>
      <c r="K3430" t="s">
        <v>600</v>
      </c>
      <c r="L3430" t="s">
        <v>1224</v>
      </c>
      <c r="M3430" t="s">
        <v>6856</v>
      </c>
    </row>
    <row r="3431" spans="1:14" x14ac:dyDescent="0.3">
      <c r="A3431" t="s">
        <v>2220</v>
      </c>
      <c r="B3431">
        <v>104</v>
      </c>
      <c r="C3431" t="s">
        <v>8351</v>
      </c>
      <c r="D3431" t="s">
        <v>1224</v>
      </c>
      <c r="E3431" t="s">
        <v>11737</v>
      </c>
      <c r="F3431" t="s">
        <v>13</v>
      </c>
      <c r="G3431" t="s">
        <v>14</v>
      </c>
      <c r="H3431">
        <v>8000000</v>
      </c>
      <c r="I3431">
        <v>2016</v>
      </c>
      <c r="J3431">
        <v>8</v>
      </c>
      <c r="K3431" t="s">
        <v>1224</v>
      </c>
    </row>
    <row r="3432" spans="1:14" x14ac:dyDescent="0.3">
      <c r="A3432" t="s">
        <v>5644</v>
      </c>
      <c r="B3432">
        <v>102</v>
      </c>
      <c r="C3432">
        <v>10105505</v>
      </c>
      <c r="D3432" t="s">
        <v>780</v>
      </c>
      <c r="E3432" t="s">
        <v>11738</v>
      </c>
      <c r="F3432" t="s">
        <v>13</v>
      </c>
      <c r="G3432" t="s">
        <v>525</v>
      </c>
      <c r="H3432" t="s">
        <v>8351</v>
      </c>
      <c r="I3432">
        <v>2003</v>
      </c>
      <c r="J3432">
        <v>6.8</v>
      </c>
      <c r="K3432" t="s">
        <v>8356</v>
      </c>
      <c r="L3432" t="s">
        <v>1224</v>
      </c>
      <c r="M3432" t="s">
        <v>8357</v>
      </c>
      <c r="N3432" t="s">
        <v>3630</v>
      </c>
    </row>
    <row r="3433" spans="1:14" x14ac:dyDescent="0.3">
      <c r="A3433" t="s">
        <v>5696</v>
      </c>
      <c r="B3433">
        <v>93</v>
      </c>
      <c r="C3433" t="s">
        <v>8351</v>
      </c>
      <c r="D3433" t="s">
        <v>278</v>
      </c>
      <c r="E3433" t="s">
        <v>11739</v>
      </c>
      <c r="F3433" t="s">
        <v>13</v>
      </c>
      <c r="G3433" t="s">
        <v>21</v>
      </c>
      <c r="H3433" t="s">
        <v>8351</v>
      </c>
      <c r="I3433">
        <v>2013</v>
      </c>
      <c r="J3433">
        <v>5.4</v>
      </c>
      <c r="K3433" t="s">
        <v>476</v>
      </c>
      <c r="L3433" t="s">
        <v>1224</v>
      </c>
    </row>
    <row r="3434" spans="1:14" x14ac:dyDescent="0.3">
      <c r="A3434" t="s">
        <v>5698</v>
      </c>
      <c r="B3434">
        <v>90</v>
      </c>
      <c r="C3434">
        <v>882290</v>
      </c>
      <c r="D3434" t="s">
        <v>1251</v>
      </c>
      <c r="E3434" t="s">
        <v>11740</v>
      </c>
      <c r="F3434" t="s">
        <v>13</v>
      </c>
      <c r="G3434" t="s">
        <v>133</v>
      </c>
      <c r="H3434">
        <v>10000000</v>
      </c>
      <c r="I3434">
        <v>1989</v>
      </c>
      <c r="J3434">
        <v>6.5</v>
      </c>
      <c r="K3434" t="s">
        <v>476</v>
      </c>
      <c r="L3434" t="s">
        <v>4295</v>
      </c>
      <c r="M3434" t="s">
        <v>8359</v>
      </c>
    </row>
    <row r="3435" spans="1:14" x14ac:dyDescent="0.3">
      <c r="A3435" t="s">
        <v>5700</v>
      </c>
      <c r="B3435">
        <v>106</v>
      </c>
      <c r="C3435" t="s">
        <v>8351</v>
      </c>
      <c r="D3435" t="s">
        <v>476</v>
      </c>
      <c r="E3435" t="s">
        <v>11741</v>
      </c>
      <c r="F3435" t="s">
        <v>13</v>
      </c>
      <c r="G3435" t="s">
        <v>14</v>
      </c>
      <c r="H3435">
        <v>8000000</v>
      </c>
      <c r="I3435">
        <v>2016</v>
      </c>
      <c r="J3435">
        <v>4.2</v>
      </c>
      <c r="K3435" t="s">
        <v>476</v>
      </c>
    </row>
    <row r="3436" spans="1:14" x14ac:dyDescent="0.3">
      <c r="A3436" t="s">
        <v>2220</v>
      </c>
      <c r="B3436">
        <v>99</v>
      </c>
      <c r="C3436">
        <v>106593296</v>
      </c>
      <c r="D3436" t="s">
        <v>1408</v>
      </c>
      <c r="E3436" t="s">
        <v>11742</v>
      </c>
      <c r="F3436" t="s">
        <v>13</v>
      </c>
      <c r="G3436" t="s">
        <v>14</v>
      </c>
      <c r="H3436">
        <v>7500000</v>
      </c>
      <c r="I3436">
        <v>1989</v>
      </c>
      <c r="J3436">
        <v>7.4</v>
      </c>
      <c r="K3436" t="s">
        <v>600</v>
      </c>
      <c r="L3436" t="s">
        <v>1224</v>
      </c>
      <c r="M3436" t="s">
        <v>6304</v>
      </c>
    </row>
    <row r="3437" spans="1:14" x14ac:dyDescent="0.3">
      <c r="A3437" t="s">
        <v>2735</v>
      </c>
      <c r="B3437">
        <v>115</v>
      </c>
      <c r="C3437">
        <v>43490057</v>
      </c>
      <c r="D3437" t="s">
        <v>912</v>
      </c>
      <c r="E3437" t="s">
        <v>11743</v>
      </c>
      <c r="F3437" t="s">
        <v>13</v>
      </c>
      <c r="G3437" t="s">
        <v>14</v>
      </c>
      <c r="H3437">
        <v>7500000</v>
      </c>
      <c r="I3437">
        <v>1997</v>
      </c>
      <c r="J3437">
        <v>6.9</v>
      </c>
      <c r="K3437" t="s">
        <v>600</v>
      </c>
      <c r="L3437" t="s">
        <v>1224</v>
      </c>
    </row>
    <row r="3438" spans="1:14" x14ac:dyDescent="0.3">
      <c r="A3438" t="s">
        <v>5704</v>
      </c>
      <c r="B3438">
        <v>89</v>
      </c>
      <c r="C3438">
        <v>32333860</v>
      </c>
      <c r="D3438" t="s">
        <v>778</v>
      </c>
      <c r="E3438" t="s">
        <v>11744</v>
      </c>
      <c r="F3438" t="s">
        <v>2557</v>
      </c>
      <c r="G3438" t="s">
        <v>1380</v>
      </c>
      <c r="H3438">
        <v>7500000</v>
      </c>
      <c r="I3438">
        <v>1995</v>
      </c>
      <c r="J3438">
        <v>6.7</v>
      </c>
      <c r="K3438" t="s">
        <v>476</v>
      </c>
      <c r="L3438" t="s">
        <v>600</v>
      </c>
    </row>
    <row r="3439" spans="1:14" x14ac:dyDescent="0.3">
      <c r="A3439" t="s">
        <v>5706</v>
      </c>
      <c r="B3439">
        <v>101</v>
      </c>
      <c r="C3439" t="s">
        <v>8351</v>
      </c>
      <c r="D3439" t="s">
        <v>5707</v>
      </c>
      <c r="E3439" t="s">
        <v>11745</v>
      </c>
      <c r="F3439" t="s">
        <v>524</v>
      </c>
      <c r="G3439" t="s">
        <v>525</v>
      </c>
      <c r="H3439">
        <v>7700000</v>
      </c>
      <c r="I3439">
        <v>2014</v>
      </c>
      <c r="J3439">
        <v>7.3</v>
      </c>
      <c r="K3439" t="s">
        <v>1224</v>
      </c>
      <c r="L3439" t="s">
        <v>8358</v>
      </c>
      <c r="M3439" t="s">
        <v>5244</v>
      </c>
    </row>
    <row r="3440" spans="1:14" x14ac:dyDescent="0.3">
      <c r="A3440" t="s">
        <v>2881</v>
      </c>
      <c r="B3440">
        <v>92</v>
      </c>
      <c r="C3440">
        <v>24792061</v>
      </c>
      <c r="D3440" t="s">
        <v>912</v>
      </c>
      <c r="E3440" t="s">
        <v>11746</v>
      </c>
      <c r="F3440" t="s">
        <v>13</v>
      </c>
      <c r="G3440" t="s">
        <v>14</v>
      </c>
      <c r="H3440">
        <v>6500000</v>
      </c>
      <c r="I3440">
        <v>2005</v>
      </c>
      <c r="J3440">
        <v>7.6</v>
      </c>
      <c r="K3440" t="s">
        <v>600</v>
      </c>
      <c r="L3440" t="s">
        <v>1224</v>
      </c>
    </row>
    <row r="3441" spans="1:15" x14ac:dyDescent="0.3">
      <c r="A3441" t="s">
        <v>5710</v>
      </c>
      <c r="B3441">
        <v>94</v>
      </c>
      <c r="C3441">
        <v>17544812</v>
      </c>
      <c r="D3441" t="s">
        <v>2271</v>
      </c>
      <c r="E3441" t="s">
        <v>11747</v>
      </c>
      <c r="F3441" t="s">
        <v>13</v>
      </c>
      <c r="G3441" t="s">
        <v>14</v>
      </c>
      <c r="H3441">
        <v>10000000</v>
      </c>
      <c r="I3441">
        <v>2007</v>
      </c>
      <c r="J3441">
        <v>5.4</v>
      </c>
      <c r="K3441" t="s">
        <v>2271</v>
      </c>
    </row>
    <row r="3442" spans="1:15" x14ac:dyDescent="0.3">
      <c r="A3442" t="s">
        <v>4540</v>
      </c>
      <c r="B3442">
        <v>100</v>
      </c>
      <c r="C3442">
        <v>12574715</v>
      </c>
      <c r="D3442" t="s">
        <v>1224</v>
      </c>
      <c r="E3442" t="s">
        <v>11748</v>
      </c>
      <c r="F3442" t="s">
        <v>13</v>
      </c>
      <c r="G3442" t="s">
        <v>21</v>
      </c>
      <c r="H3442">
        <v>4500000</v>
      </c>
      <c r="I3442">
        <v>2009</v>
      </c>
      <c r="J3442">
        <v>7.3</v>
      </c>
      <c r="K3442" t="s">
        <v>1224</v>
      </c>
    </row>
    <row r="3443" spans="1:15" x14ac:dyDescent="0.3">
      <c r="A3443" t="s">
        <v>4062</v>
      </c>
      <c r="B3443">
        <v>106</v>
      </c>
      <c r="C3443">
        <v>10281585</v>
      </c>
      <c r="D3443" t="s">
        <v>80</v>
      </c>
      <c r="E3443" t="s">
        <v>11749</v>
      </c>
      <c r="F3443" t="s">
        <v>13</v>
      </c>
      <c r="G3443" t="s">
        <v>14</v>
      </c>
      <c r="H3443" t="s">
        <v>8351</v>
      </c>
      <c r="I3443">
        <v>2005</v>
      </c>
      <c r="J3443">
        <v>6.4</v>
      </c>
      <c r="K3443" t="s">
        <v>1224</v>
      </c>
      <c r="L3443" t="s">
        <v>6856</v>
      </c>
    </row>
    <row r="3444" spans="1:15" x14ac:dyDescent="0.3">
      <c r="A3444" t="s">
        <v>5714</v>
      </c>
      <c r="B3444">
        <v>109</v>
      </c>
      <c r="C3444">
        <v>5100000</v>
      </c>
      <c r="D3444" t="s">
        <v>507</v>
      </c>
      <c r="E3444" t="s">
        <v>11750</v>
      </c>
      <c r="F3444" t="s">
        <v>13</v>
      </c>
      <c r="G3444" t="s">
        <v>21</v>
      </c>
      <c r="H3444">
        <v>7500000</v>
      </c>
      <c r="I3444">
        <v>1984</v>
      </c>
      <c r="J3444">
        <v>6</v>
      </c>
      <c r="K3444" t="s">
        <v>600</v>
      </c>
      <c r="L3444" t="s">
        <v>1224</v>
      </c>
      <c r="M3444" t="s">
        <v>6856</v>
      </c>
    </row>
    <row r="3445" spans="1:15" x14ac:dyDescent="0.3">
      <c r="A3445" t="s">
        <v>3331</v>
      </c>
      <c r="B3445">
        <v>105</v>
      </c>
      <c r="C3445">
        <v>10460089</v>
      </c>
      <c r="D3445" t="s">
        <v>780</v>
      </c>
      <c r="E3445" t="s">
        <v>11751</v>
      </c>
      <c r="F3445" t="s">
        <v>13</v>
      </c>
      <c r="G3445" t="s">
        <v>14</v>
      </c>
      <c r="H3445">
        <v>7500000</v>
      </c>
      <c r="I3445">
        <v>2002</v>
      </c>
      <c r="J3445">
        <v>7.2</v>
      </c>
      <c r="K3445" t="s">
        <v>8356</v>
      </c>
      <c r="L3445" t="s">
        <v>1224</v>
      </c>
      <c r="M3445" t="s">
        <v>8357</v>
      </c>
      <c r="N3445" t="s">
        <v>3630</v>
      </c>
    </row>
    <row r="3446" spans="1:15" x14ac:dyDescent="0.3">
      <c r="A3446" t="s">
        <v>3037</v>
      </c>
      <c r="B3446">
        <v>102</v>
      </c>
      <c r="C3446">
        <v>4239767</v>
      </c>
      <c r="D3446" t="s">
        <v>1601</v>
      </c>
      <c r="E3446" t="s">
        <v>11752</v>
      </c>
      <c r="F3446" t="s">
        <v>13</v>
      </c>
      <c r="G3446" t="s">
        <v>100</v>
      </c>
      <c r="H3446">
        <v>7500000</v>
      </c>
      <c r="I3446">
        <v>2002</v>
      </c>
      <c r="J3446">
        <v>6</v>
      </c>
      <c r="K3446" t="s">
        <v>600</v>
      </c>
      <c r="L3446" t="s">
        <v>1224</v>
      </c>
      <c r="M3446" t="s">
        <v>6856</v>
      </c>
      <c r="N3446" t="s">
        <v>8359</v>
      </c>
    </row>
    <row r="3447" spans="1:15" x14ac:dyDescent="0.3">
      <c r="A3447" t="s">
        <v>5718</v>
      </c>
      <c r="B3447">
        <v>97</v>
      </c>
      <c r="C3447">
        <v>4131640</v>
      </c>
      <c r="D3447" t="s">
        <v>359</v>
      </c>
      <c r="E3447" t="s">
        <v>11753</v>
      </c>
      <c r="F3447" t="s">
        <v>13</v>
      </c>
      <c r="G3447" t="s">
        <v>14</v>
      </c>
      <c r="H3447">
        <v>7500000</v>
      </c>
      <c r="I3447">
        <v>2008</v>
      </c>
      <c r="J3447">
        <v>3.1</v>
      </c>
      <c r="K3447" t="s">
        <v>600</v>
      </c>
      <c r="L3447" t="s">
        <v>8356</v>
      </c>
    </row>
    <row r="3448" spans="1:15" x14ac:dyDescent="0.3">
      <c r="A3448" t="s">
        <v>5720</v>
      </c>
      <c r="B3448">
        <v>118</v>
      </c>
      <c r="C3448">
        <v>3347439</v>
      </c>
      <c r="D3448" t="s">
        <v>80</v>
      </c>
      <c r="E3448" t="s">
        <v>11754</v>
      </c>
      <c r="F3448" t="s">
        <v>13</v>
      </c>
      <c r="G3448" t="s">
        <v>14</v>
      </c>
      <c r="H3448">
        <v>7500000</v>
      </c>
      <c r="I3448">
        <v>2004</v>
      </c>
      <c r="J3448">
        <v>6.9</v>
      </c>
      <c r="K3448" t="s">
        <v>1224</v>
      </c>
      <c r="L3448" t="s">
        <v>6856</v>
      </c>
    </row>
    <row r="3449" spans="1:15" x14ac:dyDescent="0.3">
      <c r="A3449" t="s">
        <v>4918</v>
      </c>
      <c r="B3449">
        <v>92</v>
      </c>
      <c r="C3449">
        <v>10814185</v>
      </c>
      <c r="D3449" t="s">
        <v>1520</v>
      </c>
      <c r="E3449" t="s">
        <v>11755</v>
      </c>
      <c r="F3449" t="s">
        <v>13</v>
      </c>
      <c r="G3449" t="s">
        <v>14</v>
      </c>
      <c r="H3449">
        <v>8000000</v>
      </c>
      <c r="I3449">
        <v>2009</v>
      </c>
      <c r="J3449">
        <v>6.2</v>
      </c>
      <c r="K3449" t="s">
        <v>600</v>
      </c>
      <c r="L3449" t="s">
        <v>8356</v>
      </c>
      <c r="M3449" t="s">
        <v>6856</v>
      </c>
    </row>
    <row r="3450" spans="1:15" x14ac:dyDescent="0.3">
      <c r="A3450" t="s">
        <v>1334</v>
      </c>
      <c r="B3450">
        <v>112</v>
      </c>
      <c r="C3450">
        <v>533344</v>
      </c>
      <c r="D3450" t="s">
        <v>1960</v>
      </c>
      <c r="E3450" t="s">
        <v>11756</v>
      </c>
      <c r="F3450" t="s">
        <v>13</v>
      </c>
      <c r="G3450" t="s">
        <v>14</v>
      </c>
      <c r="H3450" t="s">
        <v>8351</v>
      </c>
      <c r="I3450">
        <v>2003</v>
      </c>
      <c r="J3450">
        <v>5.5</v>
      </c>
      <c r="K3450" t="s">
        <v>600</v>
      </c>
      <c r="L3450" t="s">
        <v>1224</v>
      </c>
      <c r="M3450" t="s">
        <v>4189</v>
      </c>
    </row>
    <row r="3451" spans="1:15" x14ac:dyDescent="0.3">
      <c r="A3451" t="s">
        <v>5724</v>
      </c>
      <c r="B3451">
        <v>103</v>
      </c>
      <c r="C3451">
        <v>206400</v>
      </c>
      <c r="D3451" t="s">
        <v>5596</v>
      </c>
      <c r="E3451" t="s">
        <v>11757</v>
      </c>
      <c r="F3451" t="s">
        <v>524</v>
      </c>
      <c r="G3451" t="s">
        <v>525</v>
      </c>
      <c r="H3451">
        <v>50000000</v>
      </c>
      <c r="I3451">
        <v>2001</v>
      </c>
      <c r="J3451">
        <v>6.9</v>
      </c>
      <c r="K3451" t="s">
        <v>600</v>
      </c>
      <c r="L3451" t="s">
        <v>8356</v>
      </c>
      <c r="M3451" t="s">
        <v>1224</v>
      </c>
      <c r="N3451" t="s">
        <v>6856</v>
      </c>
      <c r="O3451" t="s">
        <v>3630</v>
      </c>
    </row>
    <row r="3452" spans="1:15" x14ac:dyDescent="0.3">
      <c r="A3452" t="s">
        <v>3302</v>
      </c>
      <c r="B3452">
        <v>93</v>
      </c>
      <c r="C3452">
        <v>197148</v>
      </c>
      <c r="D3452" t="s">
        <v>5726</v>
      </c>
      <c r="E3452" t="s">
        <v>11758</v>
      </c>
      <c r="F3452" t="s">
        <v>13</v>
      </c>
      <c r="G3452" t="s">
        <v>21</v>
      </c>
      <c r="H3452">
        <v>7500000</v>
      </c>
      <c r="I3452">
        <v>2003</v>
      </c>
      <c r="J3452">
        <v>6.3</v>
      </c>
      <c r="K3452" t="s">
        <v>1224</v>
      </c>
      <c r="L3452" t="s">
        <v>6856</v>
      </c>
      <c r="M3452" t="s">
        <v>4295</v>
      </c>
      <c r="N3452" t="s">
        <v>3630</v>
      </c>
    </row>
    <row r="3453" spans="1:15" x14ac:dyDescent="0.3">
      <c r="A3453" t="s">
        <v>5728</v>
      </c>
      <c r="B3453">
        <v>101</v>
      </c>
      <c r="C3453" t="s">
        <v>8351</v>
      </c>
      <c r="D3453" t="s">
        <v>600</v>
      </c>
      <c r="E3453" t="s">
        <v>11759</v>
      </c>
      <c r="F3453" t="s">
        <v>13</v>
      </c>
      <c r="G3453" t="s">
        <v>21</v>
      </c>
      <c r="H3453">
        <v>7500000</v>
      </c>
      <c r="I3453">
        <v>2012</v>
      </c>
      <c r="J3453">
        <v>4.8</v>
      </c>
      <c r="K3453" t="s">
        <v>600</v>
      </c>
    </row>
    <row r="3454" spans="1:15" x14ac:dyDescent="0.3">
      <c r="A3454" t="s">
        <v>2987</v>
      </c>
      <c r="B3454">
        <v>115</v>
      </c>
      <c r="C3454">
        <v>54557348</v>
      </c>
      <c r="D3454" t="s">
        <v>773</v>
      </c>
      <c r="E3454" t="s">
        <v>11507</v>
      </c>
      <c r="F3454" t="s">
        <v>13</v>
      </c>
      <c r="G3454" t="s">
        <v>275</v>
      </c>
      <c r="H3454">
        <v>6500000</v>
      </c>
      <c r="I3454">
        <v>2004</v>
      </c>
      <c r="J3454">
        <v>7.9</v>
      </c>
      <c r="K3454" t="s">
        <v>8356</v>
      </c>
      <c r="L3454" t="s">
        <v>1224</v>
      </c>
      <c r="M3454" t="s">
        <v>3630</v>
      </c>
    </row>
    <row r="3455" spans="1:15" x14ac:dyDescent="0.3">
      <c r="A3455" t="s">
        <v>5730</v>
      </c>
      <c r="B3455">
        <v>113</v>
      </c>
      <c r="C3455">
        <v>3014541</v>
      </c>
      <c r="D3455" t="s">
        <v>1224</v>
      </c>
      <c r="E3455" t="s">
        <v>11760</v>
      </c>
      <c r="F3455" t="s">
        <v>13</v>
      </c>
      <c r="G3455" t="s">
        <v>21</v>
      </c>
      <c r="H3455">
        <v>8000000</v>
      </c>
      <c r="I3455">
        <v>2011</v>
      </c>
      <c r="J3455">
        <v>6.7</v>
      </c>
      <c r="K3455" t="s">
        <v>1224</v>
      </c>
    </row>
    <row r="3456" spans="1:15" x14ac:dyDescent="0.3">
      <c r="A3456" t="s">
        <v>5732</v>
      </c>
      <c r="B3456">
        <v>95</v>
      </c>
      <c r="C3456" t="s">
        <v>8351</v>
      </c>
      <c r="D3456" t="s">
        <v>163</v>
      </c>
      <c r="E3456" t="s">
        <v>11761</v>
      </c>
      <c r="F3456" t="s">
        <v>13</v>
      </c>
      <c r="G3456" t="s">
        <v>5734</v>
      </c>
      <c r="H3456">
        <v>7500000</v>
      </c>
      <c r="I3456">
        <v>2012</v>
      </c>
      <c r="J3456">
        <v>5.6</v>
      </c>
      <c r="K3456" t="s">
        <v>476</v>
      </c>
      <c r="L3456" t="s">
        <v>8356</v>
      </c>
      <c r="M3456" t="s">
        <v>1224</v>
      </c>
      <c r="N3456" t="s">
        <v>3630</v>
      </c>
    </row>
    <row r="3457" spans="1:15" x14ac:dyDescent="0.3">
      <c r="A3457" t="s">
        <v>5735</v>
      </c>
      <c r="B3457">
        <v>153</v>
      </c>
      <c r="C3457">
        <v>872643</v>
      </c>
      <c r="D3457" t="s">
        <v>980</v>
      </c>
      <c r="E3457" t="s">
        <v>11762</v>
      </c>
      <c r="F3457" t="s">
        <v>1993</v>
      </c>
      <c r="G3457" t="s">
        <v>14</v>
      </c>
      <c r="H3457">
        <v>6000000</v>
      </c>
      <c r="I3457">
        <v>2007</v>
      </c>
      <c r="J3457">
        <v>5.4</v>
      </c>
      <c r="K3457" t="s">
        <v>600</v>
      </c>
      <c r="L3457" t="s">
        <v>6304</v>
      </c>
      <c r="M3457" t="s">
        <v>6856</v>
      </c>
    </row>
    <row r="3458" spans="1:15" x14ac:dyDescent="0.3">
      <c r="A3458" t="s">
        <v>5737</v>
      </c>
      <c r="B3458">
        <v>89</v>
      </c>
      <c r="C3458">
        <v>4443403</v>
      </c>
      <c r="D3458" t="s">
        <v>5738</v>
      </c>
      <c r="E3458" t="s">
        <v>11763</v>
      </c>
      <c r="F3458" t="s">
        <v>524</v>
      </c>
      <c r="G3458" t="s">
        <v>525</v>
      </c>
      <c r="H3458">
        <v>7300000</v>
      </c>
      <c r="I3458">
        <v>2007</v>
      </c>
      <c r="J3458">
        <v>8</v>
      </c>
      <c r="K3458" t="s">
        <v>4022</v>
      </c>
      <c r="L3458" t="s">
        <v>4657</v>
      </c>
      <c r="M3458" t="s">
        <v>1224</v>
      </c>
      <c r="N3458" t="s">
        <v>8358</v>
      </c>
    </row>
    <row r="3459" spans="1:15" x14ac:dyDescent="0.3">
      <c r="A3459" t="s">
        <v>1023</v>
      </c>
      <c r="B3459">
        <v>92</v>
      </c>
      <c r="C3459" t="s">
        <v>8351</v>
      </c>
      <c r="D3459" t="s">
        <v>5740</v>
      </c>
      <c r="E3459" t="s">
        <v>11764</v>
      </c>
      <c r="F3459" t="s">
        <v>13</v>
      </c>
      <c r="G3459" t="s">
        <v>14</v>
      </c>
      <c r="H3459">
        <v>12000000</v>
      </c>
      <c r="I3459">
        <v>2009</v>
      </c>
      <c r="J3459">
        <v>5.7</v>
      </c>
      <c r="K3459" t="s">
        <v>340</v>
      </c>
      <c r="L3459" t="s">
        <v>455</v>
      </c>
      <c r="M3459" t="s">
        <v>3630</v>
      </c>
    </row>
    <row r="3460" spans="1:15" x14ac:dyDescent="0.3">
      <c r="A3460" t="s">
        <v>5742</v>
      </c>
      <c r="B3460">
        <v>107</v>
      </c>
      <c r="C3460" t="s">
        <v>8351</v>
      </c>
      <c r="D3460" t="s">
        <v>1453</v>
      </c>
      <c r="E3460" t="s">
        <v>11765</v>
      </c>
      <c r="F3460" t="s">
        <v>3071</v>
      </c>
      <c r="G3460" t="s">
        <v>275</v>
      </c>
      <c r="H3460">
        <v>5000000</v>
      </c>
      <c r="I3460">
        <v>2008</v>
      </c>
      <c r="J3460">
        <v>7.6</v>
      </c>
      <c r="K3460" t="s">
        <v>1224</v>
      </c>
      <c r="L3460" t="s">
        <v>3630</v>
      </c>
    </row>
    <row r="3461" spans="1:15" x14ac:dyDescent="0.3">
      <c r="A3461" t="s">
        <v>4479</v>
      </c>
      <c r="B3461">
        <v>118</v>
      </c>
      <c r="C3461">
        <v>1330827</v>
      </c>
      <c r="D3461" t="s">
        <v>1970</v>
      </c>
      <c r="E3461" t="s">
        <v>11766</v>
      </c>
      <c r="F3461" t="s">
        <v>13</v>
      </c>
      <c r="G3461" t="s">
        <v>525</v>
      </c>
      <c r="H3461">
        <v>7000000</v>
      </c>
      <c r="I3461">
        <v>2016</v>
      </c>
      <c r="J3461">
        <v>7</v>
      </c>
      <c r="K3461" t="s">
        <v>2271</v>
      </c>
      <c r="L3461" t="s">
        <v>3630</v>
      </c>
    </row>
    <row r="3462" spans="1:15" x14ac:dyDescent="0.3">
      <c r="A3462" t="s">
        <v>5745</v>
      </c>
      <c r="B3462">
        <v>97</v>
      </c>
      <c r="C3462">
        <v>1818681</v>
      </c>
      <c r="D3462" t="s">
        <v>163</v>
      </c>
      <c r="E3462" t="s">
        <v>11767</v>
      </c>
      <c r="F3462" t="s">
        <v>13</v>
      </c>
      <c r="G3462" t="s">
        <v>21</v>
      </c>
      <c r="H3462">
        <v>7300000</v>
      </c>
      <c r="I3462">
        <v>2009</v>
      </c>
      <c r="J3462">
        <v>7.2</v>
      </c>
      <c r="K3462" t="s">
        <v>476</v>
      </c>
      <c r="L3462" t="s">
        <v>8356</v>
      </c>
      <c r="M3462" t="s">
        <v>1224</v>
      </c>
      <c r="N3462" t="s">
        <v>3630</v>
      </c>
    </row>
    <row r="3463" spans="1:15" x14ac:dyDescent="0.3">
      <c r="A3463" t="s">
        <v>32</v>
      </c>
      <c r="B3463">
        <v>156</v>
      </c>
      <c r="C3463">
        <v>336530303</v>
      </c>
      <c r="D3463" t="s">
        <v>33</v>
      </c>
      <c r="E3463" t="s">
        <v>8390</v>
      </c>
      <c r="F3463" t="s">
        <v>13</v>
      </c>
      <c r="G3463" t="s">
        <v>14</v>
      </c>
      <c r="H3463">
        <v>258000000</v>
      </c>
      <c r="I3463">
        <v>2007</v>
      </c>
      <c r="J3463">
        <v>6.2</v>
      </c>
      <c r="K3463" t="s">
        <v>476</v>
      </c>
      <c r="L3463" t="s">
        <v>340</v>
      </c>
      <c r="M3463" t="s">
        <v>6856</v>
      </c>
    </row>
    <row r="3464" spans="1:15" x14ac:dyDescent="0.3">
      <c r="A3464" t="s">
        <v>5747</v>
      </c>
      <c r="B3464">
        <v>100</v>
      </c>
      <c r="C3464">
        <v>12610552</v>
      </c>
      <c r="D3464" t="s">
        <v>98</v>
      </c>
      <c r="E3464" t="s">
        <v>11768</v>
      </c>
      <c r="F3464" t="s">
        <v>13</v>
      </c>
      <c r="G3464" t="s">
        <v>14</v>
      </c>
      <c r="H3464">
        <v>7500000</v>
      </c>
      <c r="I3464">
        <v>1999</v>
      </c>
      <c r="J3464">
        <v>3.5</v>
      </c>
      <c r="K3464" t="s">
        <v>476</v>
      </c>
      <c r="L3464" t="s">
        <v>340</v>
      </c>
      <c r="M3464" t="s">
        <v>455</v>
      </c>
      <c r="N3464" t="s">
        <v>4295</v>
      </c>
      <c r="O3464" t="s">
        <v>3630</v>
      </c>
    </row>
    <row r="3465" spans="1:15" x14ac:dyDescent="0.3">
      <c r="A3465" t="s">
        <v>2881</v>
      </c>
      <c r="B3465">
        <v>96</v>
      </c>
      <c r="C3465">
        <v>143492840</v>
      </c>
      <c r="D3465" t="s">
        <v>507</v>
      </c>
      <c r="E3465" t="s">
        <v>11769</v>
      </c>
      <c r="F3465" t="s">
        <v>13</v>
      </c>
      <c r="G3465" t="s">
        <v>14</v>
      </c>
      <c r="H3465">
        <v>7500000</v>
      </c>
      <c r="I3465">
        <v>2007</v>
      </c>
      <c r="J3465">
        <v>7.5</v>
      </c>
      <c r="K3465" t="s">
        <v>600</v>
      </c>
      <c r="L3465" t="s">
        <v>1224</v>
      </c>
      <c r="M3465" t="s">
        <v>6856</v>
      </c>
    </row>
    <row r="3466" spans="1:15" x14ac:dyDescent="0.3">
      <c r="A3466" t="s">
        <v>5750</v>
      </c>
      <c r="B3466">
        <v>104</v>
      </c>
      <c r="C3466" t="s">
        <v>8351</v>
      </c>
      <c r="D3466" t="s">
        <v>23</v>
      </c>
      <c r="E3466" t="s">
        <v>11770</v>
      </c>
      <c r="F3466" t="s">
        <v>13</v>
      </c>
      <c r="G3466" t="s">
        <v>100</v>
      </c>
      <c r="H3466">
        <v>7500000</v>
      </c>
      <c r="I3466">
        <v>2015</v>
      </c>
      <c r="J3466">
        <v>5.0999999999999996</v>
      </c>
      <c r="K3466" t="s">
        <v>476</v>
      </c>
      <c r="L3466" t="s">
        <v>3630</v>
      </c>
    </row>
    <row r="3467" spans="1:15" x14ac:dyDescent="0.3">
      <c r="A3467" t="s">
        <v>5752</v>
      </c>
      <c r="B3467">
        <v>120</v>
      </c>
      <c r="C3467">
        <v>43800000</v>
      </c>
      <c r="D3467" t="s">
        <v>19</v>
      </c>
      <c r="E3467" t="s">
        <v>11771</v>
      </c>
      <c r="F3467" t="s">
        <v>13</v>
      </c>
      <c r="G3467" t="s">
        <v>21</v>
      </c>
      <c r="H3467">
        <v>7200000</v>
      </c>
      <c r="I3467">
        <v>1971</v>
      </c>
      <c r="J3467">
        <v>6.7</v>
      </c>
      <c r="K3467" t="s">
        <v>476</v>
      </c>
      <c r="L3467" t="s">
        <v>340</v>
      </c>
      <c r="M3467" t="s">
        <v>3630</v>
      </c>
    </row>
    <row r="3468" spans="1:15" x14ac:dyDescent="0.3">
      <c r="A3468" t="s">
        <v>1725</v>
      </c>
      <c r="B3468">
        <v>175</v>
      </c>
      <c r="C3468">
        <v>134821952</v>
      </c>
      <c r="D3468" t="s">
        <v>705</v>
      </c>
      <c r="E3468" t="s">
        <v>11772</v>
      </c>
      <c r="F3468" t="s">
        <v>13</v>
      </c>
      <c r="G3468" t="s">
        <v>14</v>
      </c>
      <c r="H3468">
        <v>6000000</v>
      </c>
      <c r="I3468">
        <v>1972</v>
      </c>
      <c r="J3468">
        <v>9.1999999999999993</v>
      </c>
      <c r="K3468" t="s">
        <v>8356</v>
      </c>
      <c r="L3468" t="s">
        <v>1224</v>
      </c>
    </row>
    <row r="3469" spans="1:15" x14ac:dyDescent="0.3">
      <c r="A3469" t="s">
        <v>1844</v>
      </c>
      <c r="B3469">
        <v>95</v>
      </c>
      <c r="C3469">
        <v>94900000</v>
      </c>
      <c r="D3469" t="s">
        <v>2752</v>
      </c>
      <c r="E3469" t="s">
        <v>11773</v>
      </c>
      <c r="F3469" t="s">
        <v>13</v>
      </c>
      <c r="G3469" t="s">
        <v>14</v>
      </c>
      <c r="H3469">
        <v>4000000</v>
      </c>
      <c r="I3469">
        <v>1983</v>
      </c>
      <c r="J3469">
        <v>6.1</v>
      </c>
      <c r="K3469" t="s">
        <v>1224</v>
      </c>
      <c r="L3469" t="s">
        <v>4189</v>
      </c>
      <c r="M3469" t="s">
        <v>6856</v>
      </c>
    </row>
    <row r="3470" spans="1:15" x14ac:dyDescent="0.3">
      <c r="A3470" t="s">
        <v>69</v>
      </c>
      <c r="B3470">
        <v>95</v>
      </c>
      <c r="C3470">
        <v>32391374</v>
      </c>
      <c r="D3470" t="s">
        <v>507</v>
      </c>
      <c r="E3470" t="s">
        <v>11774</v>
      </c>
      <c r="F3470" t="s">
        <v>13</v>
      </c>
      <c r="G3470" t="s">
        <v>14</v>
      </c>
      <c r="H3470">
        <v>7500000</v>
      </c>
      <c r="I3470">
        <v>2009</v>
      </c>
      <c r="J3470">
        <v>7.7</v>
      </c>
      <c r="K3470" t="s">
        <v>600</v>
      </c>
      <c r="L3470" t="s">
        <v>1224</v>
      </c>
      <c r="M3470" t="s">
        <v>6856</v>
      </c>
    </row>
    <row r="3471" spans="1:15" x14ac:dyDescent="0.3">
      <c r="A3471" t="s">
        <v>4998</v>
      </c>
      <c r="B3471">
        <v>121</v>
      </c>
      <c r="C3471">
        <v>40158000</v>
      </c>
      <c r="D3471" t="s">
        <v>2752</v>
      </c>
      <c r="E3471" t="s">
        <v>11775</v>
      </c>
      <c r="F3471" t="s">
        <v>13</v>
      </c>
      <c r="G3471" t="s">
        <v>68</v>
      </c>
      <c r="H3471">
        <v>7000000</v>
      </c>
      <c r="I3471">
        <v>1993</v>
      </c>
      <c r="J3471">
        <v>7.6</v>
      </c>
      <c r="K3471" t="s">
        <v>1224</v>
      </c>
      <c r="L3471" t="s">
        <v>4189</v>
      </c>
      <c r="M3471" t="s">
        <v>6856</v>
      </c>
    </row>
    <row r="3472" spans="1:15" x14ac:dyDescent="0.3">
      <c r="A3472" t="s">
        <v>549</v>
      </c>
      <c r="B3472">
        <v>110</v>
      </c>
      <c r="C3472">
        <v>113709992</v>
      </c>
      <c r="D3472" t="s">
        <v>912</v>
      </c>
      <c r="E3472" t="s">
        <v>11776</v>
      </c>
      <c r="F3472" t="s">
        <v>13</v>
      </c>
      <c r="G3472" t="s">
        <v>14</v>
      </c>
      <c r="H3472">
        <v>7000000</v>
      </c>
      <c r="I3472">
        <v>2012</v>
      </c>
      <c r="J3472">
        <v>6.1</v>
      </c>
      <c r="K3472" t="s">
        <v>600</v>
      </c>
      <c r="L3472" t="s">
        <v>1224</v>
      </c>
    </row>
    <row r="3473" spans="1:14" x14ac:dyDescent="0.3">
      <c r="A3473" t="s">
        <v>313</v>
      </c>
      <c r="B3473">
        <v>96</v>
      </c>
      <c r="C3473">
        <v>32131483</v>
      </c>
      <c r="D3473" t="s">
        <v>1086</v>
      </c>
      <c r="E3473" t="s">
        <v>11777</v>
      </c>
      <c r="F3473" t="s">
        <v>13</v>
      </c>
      <c r="G3473" t="s">
        <v>14</v>
      </c>
      <c r="H3473">
        <v>11000000</v>
      </c>
      <c r="I3473">
        <v>2003</v>
      </c>
      <c r="J3473">
        <v>4.9000000000000004</v>
      </c>
      <c r="K3473" t="s">
        <v>2271</v>
      </c>
      <c r="L3473" t="s">
        <v>8357</v>
      </c>
      <c r="M3473" t="s">
        <v>3630</v>
      </c>
    </row>
    <row r="3474" spans="1:14" x14ac:dyDescent="0.3">
      <c r="A3474" t="s">
        <v>5752</v>
      </c>
      <c r="B3474">
        <v>121</v>
      </c>
      <c r="C3474">
        <v>35400000</v>
      </c>
      <c r="D3474" t="s">
        <v>19</v>
      </c>
      <c r="E3474" t="s">
        <v>11778</v>
      </c>
      <c r="F3474" t="s">
        <v>13</v>
      </c>
      <c r="G3474" t="s">
        <v>21</v>
      </c>
      <c r="H3474">
        <v>7000000</v>
      </c>
      <c r="I3474">
        <v>1973</v>
      </c>
      <c r="J3474">
        <v>6.8</v>
      </c>
      <c r="K3474" t="s">
        <v>476</v>
      </c>
      <c r="L3474" t="s">
        <v>340</v>
      </c>
      <c r="M3474" t="s">
        <v>3630</v>
      </c>
    </row>
    <row r="3475" spans="1:14" x14ac:dyDescent="0.3">
      <c r="A3475" t="s">
        <v>1446</v>
      </c>
      <c r="B3475">
        <v>95</v>
      </c>
      <c r="C3475">
        <v>34099640</v>
      </c>
      <c r="D3475" t="s">
        <v>2798</v>
      </c>
      <c r="E3475" t="s">
        <v>11779</v>
      </c>
      <c r="F3475" t="s">
        <v>13</v>
      </c>
      <c r="G3475" t="s">
        <v>14</v>
      </c>
      <c r="H3475">
        <v>5000000</v>
      </c>
      <c r="I3475">
        <v>2000</v>
      </c>
      <c r="J3475">
        <v>7</v>
      </c>
      <c r="K3475" t="s">
        <v>1224</v>
      </c>
      <c r="L3475" t="s">
        <v>6304</v>
      </c>
      <c r="M3475" t="s">
        <v>8359</v>
      </c>
    </row>
    <row r="3476" spans="1:14" x14ac:dyDescent="0.3">
      <c r="A3476" t="s">
        <v>5762</v>
      </c>
      <c r="B3476">
        <v>112</v>
      </c>
      <c r="C3476">
        <v>31973840</v>
      </c>
      <c r="D3476" t="s">
        <v>507</v>
      </c>
      <c r="E3476" t="s">
        <v>11780</v>
      </c>
      <c r="F3476" t="s">
        <v>13</v>
      </c>
      <c r="G3476" t="s">
        <v>275</v>
      </c>
      <c r="H3476" t="s">
        <v>8351</v>
      </c>
      <c r="I3476">
        <v>2008</v>
      </c>
      <c r="J3476">
        <v>7.2</v>
      </c>
      <c r="K3476" t="s">
        <v>600</v>
      </c>
      <c r="L3476" t="s">
        <v>1224</v>
      </c>
      <c r="M3476" t="s">
        <v>6856</v>
      </c>
    </row>
    <row r="3477" spans="1:14" x14ac:dyDescent="0.3">
      <c r="A3477" t="s">
        <v>5222</v>
      </c>
      <c r="B3477">
        <v>112</v>
      </c>
      <c r="C3477">
        <v>37295394</v>
      </c>
      <c r="D3477" t="s">
        <v>912</v>
      </c>
      <c r="E3477" t="s">
        <v>11781</v>
      </c>
      <c r="F3477" t="s">
        <v>13</v>
      </c>
      <c r="G3477" t="s">
        <v>14</v>
      </c>
      <c r="H3477">
        <v>6600000</v>
      </c>
      <c r="I3477">
        <v>2011</v>
      </c>
      <c r="J3477">
        <v>5.7</v>
      </c>
      <c r="K3477" t="s">
        <v>600</v>
      </c>
      <c r="L3477" t="s">
        <v>1224</v>
      </c>
    </row>
    <row r="3478" spans="1:14" x14ac:dyDescent="0.3">
      <c r="A3478" t="s">
        <v>131</v>
      </c>
      <c r="B3478">
        <v>143</v>
      </c>
      <c r="C3478">
        <v>144812796</v>
      </c>
      <c r="D3478" t="s">
        <v>80</v>
      </c>
      <c r="E3478" t="s">
        <v>8434</v>
      </c>
      <c r="F3478" t="s">
        <v>13</v>
      </c>
      <c r="G3478" t="s">
        <v>133</v>
      </c>
      <c r="H3478">
        <v>105000000</v>
      </c>
      <c r="I3478">
        <v>2013</v>
      </c>
      <c r="J3478">
        <v>7.3</v>
      </c>
      <c r="K3478" t="s">
        <v>1224</v>
      </c>
      <c r="L3478" t="s">
        <v>6856</v>
      </c>
    </row>
    <row r="3479" spans="1:14" x14ac:dyDescent="0.3">
      <c r="A3479" t="s">
        <v>1220</v>
      </c>
      <c r="B3479">
        <v>93</v>
      </c>
      <c r="C3479">
        <v>31501218</v>
      </c>
      <c r="D3479" t="s">
        <v>2113</v>
      </c>
      <c r="E3479" t="s">
        <v>11782</v>
      </c>
      <c r="F3479" t="s">
        <v>13</v>
      </c>
      <c r="G3479" t="s">
        <v>14</v>
      </c>
      <c r="H3479">
        <v>7500000</v>
      </c>
      <c r="I3479">
        <v>2005</v>
      </c>
      <c r="J3479">
        <v>7.5</v>
      </c>
      <c r="K3479" t="s">
        <v>4657</v>
      </c>
      <c r="L3479" t="s">
        <v>1224</v>
      </c>
      <c r="M3479" t="s">
        <v>7881</v>
      </c>
    </row>
    <row r="3480" spans="1:14" x14ac:dyDescent="0.3">
      <c r="A3480" t="s">
        <v>1823</v>
      </c>
      <c r="B3480">
        <v>110</v>
      </c>
      <c r="C3480">
        <v>28747570</v>
      </c>
      <c r="D3480" t="s">
        <v>621</v>
      </c>
      <c r="E3480" t="s">
        <v>11783</v>
      </c>
      <c r="F3480" t="s">
        <v>13</v>
      </c>
      <c r="G3480" t="s">
        <v>100</v>
      </c>
      <c r="H3480">
        <v>7000000</v>
      </c>
      <c r="I3480">
        <v>2005</v>
      </c>
      <c r="J3480">
        <v>7.4</v>
      </c>
      <c r="K3480" t="s">
        <v>4657</v>
      </c>
      <c r="L3480" t="s">
        <v>8356</v>
      </c>
      <c r="M3480" t="s">
        <v>1224</v>
      </c>
    </row>
    <row r="3481" spans="1:14" x14ac:dyDescent="0.3">
      <c r="A3481" t="s">
        <v>1742</v>
      </c>
      <c r="B3481">
        <v>104</v>
      </c>
      <c r="C3481">
        <v>25625110</v>
      </c>
      <c r="D3481" t="s">
        <v>123</v>
      </c>
      <c r="E3481" t="s">
        <v>11784</v>
      </c>
      <c r="F3481" t="s">
        <v>13</v>
      </c>
      <c r="G3481" t="s">
        <v>14</v>
      </c>
      <c r="H3481">
        <v>7000000</v>
      </c>
      <c r="I3481">
        <v>1995</v>
      </c>
      <c r="J3481">
        <v>7.2</v>
      </c>
      <c r="K3481" t="s">
        <v>476</v>
      </c>
      <c r="L3481" t="s">
        <v>8356</v>
      </c>
      <c r="M3481" t="s">
        <v>3630</v>
      </c>
    </row>
    <row r="3482" spans="1:14" x14ac:dyDescent="0.3">
      <c r="A3482" t="s">
        <v>3302</v>
      </c>
      <c r="B3482">
        <v>115</v>
      </c>
      <c r="C3482">
        <v>403932</v>
      </c>
      <c r="D3482" t="s">
        <v>1442</v>
      </c>
      <c r="E3482" t="s">
        <v>11211</v>
      </c>
      <c r="F3482" t="s">
        <v>13</v>
      </c>
      <c r="G3482" t="s">
        <v>21</v>
      </c>
      <c r="H3482">
        <v>20000000</v>
      </c>
      <c r="I3482">
        <v>2000</v>
      </c>
      <c r="J3482">
        <v>6.5</v>
      </c>
      <c r="K3482" t="s">
        <v>1224</v>
      </c>
      <c r="L3482" t="s">
        <v>6856</v>
      </c>
      <c r="M3482" t="s">
        <v>5244</v>
      </c>
    </row>
    <row r="3483" spans="1:14" x14ac:dyDescent="0.3">
      <c r="A3483" t="s">
        <v>8351</v>
      </c>
      <c r="B3483">
        <v>53</v>
      </c>
      <c r="C3483" t="s">
        <v>8351</v>
      </c>
      <c r="D3483" t="s">
        <v>773</v>
      </c>
      <c r="E3483" t="s">
        <v>11785</v>
      </c>
      <c r="F3483" t="s">
        <v>13</v>
      </c>
      <c r="G3483" t="s">
        <v>14</v>
      </c>
      <c r="H3483" t="s">
        <v>8351</v>
      </c>
      <c r="I3483" t="s">
        <v>8351</v>
      </c>
      <c r="J3483">
        <v>9</v>
      </c>
      <c r="K3483" t="s">
        <v>8356</v>
      </c>
      <c r="L3483" t="s">
        <v>1224</v>
      </c>
      <c r="M3483" t="s">
        <v>3630</v>
      </c>
    </row>
    <row r="3484" spans="1:14" x14ac:dyDescent="0.3">
      <c r="A3484" t="s">
        <v>5769</v>
      </c>
      <c r="B3484">
        <v>119</v>
      </c>
      <c r="C3484">
        <v>25000000</v>
      </c>
      <c r="D3484" t="s">
        <v>30</v>
      </c>
      <c r="E3484" t="s">
        <v>11786</v>
      </c>
      <c r="F3484" t="s">
        <v>13</v>
      </c>
      <c r="G3484" t="s">
        <v>14</v>
      </c>
      <c r="H3484">
        <v>9000000</v>
      </c>
      <c r="I3484">
        <v>1976</v>
      </c>
      <c r="J3484">
        <v>6.8</v>
      </c>
      <c r="K3484" t="s">
        <v>476</v>
      </c>
      <c r="L3484" t="s">
        <v>340</v>
      </c>
      <c r="M3484" t="s">
        <v>4295</v>
      </c>
    </row>
    <row r="3485" spans="1:14" x14ac:dyDescent="0.3">
      <c r="A3485" t="s">
        <v>5752</v>
      </c>
      <c r="B3485">
        <v>125</v>
      </c>
      <c r="C3485">
        <v>21000000</v>
      </c>
      <c r="D3485" t="s">
        <v>19</v>
      </c>
      <c r="E3485" t="s">
        <v>11787</v>
      </c>
      <c r="F3485" t="s">
        <v>13</v>
      </c>
      <c r="G3485" t="s">
        <v>21</v>
      </c>
      <c r="H3485">
        <v>13000000</v>
      </c>
      <c r="I3485">
        <v>1974</v>
      </c>
      <c r="J3485">
        <v>6.8</v>
      </c>
      <c r="K3485" t="s">
        <v>476</v>
      </c>
      <c r="L3485" t="s">
        <v>340</v>
      </c>
      <c r="M3485" t="s">
        <v>3630</v>
      </c>
    </row>
    <row r="3486" spans="1:14" x14ac:dyDescent="0.3">
      <c r="A3486" t="s">
        <v>3476</v>
      </c>
      <c r="B3486">
        <v>96</v>
      </c>
      <c r="C3486">
        <v>20257000</v>
      </c>
      <c r="D3486" t="s">
        <v>150</v>
      </c>
      <c r="E3486" t="s">
        <v>11788</v>
      </c>
      <c r="F3486" t="s">
        <v>13</v>
      </c>
      <c r="G3486" t="s">
        <v>14</v>
      </c>
      <c r="H3486">
        <v>7000000</v>
      </c>
      <c r="I3486">
        <v>1988</v>
      </c>
      <c r="J3486">
        <v>5.2</v>
      </c>
      <c r="K3486" t="s">
        <v>476</v>
      </c>
      <c r="L3486" t="s">
        <v>600</v>
      </c>
      <c r="M3486" t="s">
        <v>8356</v>
      </c>
      <c r="N3486" t="s">
        <v>3630</v>
      </c>
    </row>
    <row r="3487" spans="1:14" x14ac:dyDescent="0.3">
      <c r="A3487" t="s">
        <v>2767</v>
      </c>
      <c r="B3487">
        <v>100</v>
      </c>
      <c r="C3487">
        <v>26005908</v>
      </c>
      <c r="D3487" t="s">
        <v>3013</v>
      </c>
      <c r="E3487" t="s">
        <v>11789</v>
      </c>
      <c r="F3487" t="s">
        <v>13</v>
      </c>
      <c r="G3487" t="s">
        <v>21</v>
      </c>
      <c r="H3487">
        <v>3500000</v>
      </c>
      <c r="I3487">
        <v>2005</v>
      </c>
      <c r="J3487">
        <v>7.2</v>
      </c>
      <c r="K3487" t="s">
        <v>340</v>
      </c>
      <c r="L3487" t="s">
        <v>2271</v>
      </c>
      <c r="M3487" t="s">
        <v>3630</v>
      </c>
    </row>
    <row r="3488" spans="1:14" x14ac:dyDescent="0.3">
      <c r="A3488" t="s">
        <v>5774</v>
      </c>
      <c r="B3488">
        <v>46</v>
      </c>
      <c r="C3488">
        <v>18642318</v>
      </c>
      <c r="D3488" t="s">
        <v>5775</v>
      </c>
      <c r="E3488" t="s">
        <v>11790</v>
      </c>
      <c r="F3488" t="s">
        <v>13</v>
      </c>
      <c r="G3488" t="s">
        <v>14</v>
      </c>
      <c r="H3488" t="s">
        <v>8351</v>
      </c>
      <c r="I3488">
        <v>2000</v>
      </c>
      <c r="J3488">
        <v>7.5</v>
      </c>
      <c r="K3488" t="s">
        <v>27</v>
      </c>
      <c r="L3488" t="s">
        <v>8359</v>
      </c>
    </row>
    <row r="3489" spans="1:14" x14ac:dyDescent="0.3">
      <c r="A3489" t="s">
        <v>5777</v>
      </c>
      <c r="B3489">
        <v>89</v>
      </c>
      <c r="C3489">
        <v>15818967</v>
      </c>
      <c r="D3489" t="s">
        <v>1816</v>
      </c>
      <c r="E3489" t="s">
        <v>11791</v>
      </c>
      <c r="F3489" t="s">
        <v>13</v>
      </c>
      <c r="G3489" t="s">
        <v>14</v>
      </c>
      <c r="H3489">
        <v>7000000</v>
      </c>
      <c r="I3489">
        <v>2014</v>
      </c>
      <c r="J3489">
        <v>4</v>
      </c>
      <c r="K3489" t="s">
        <v>2271</v>
      </c>
      <c r="L3489" t="s">
        <v>8357</v>
      </c>
    </row>
    <row r="3490" spans="1:14" x14ac:dyDescent="0.3">
      <c r="A3490" t="s">
        <v>1484</v>
      </c>
      <c r="B3490">
        <v>92</v>
      </c>
      <c r="C3490">
        <v>14891000</v>
      </c>
      <c r="D3490" t="s">
        <v>600</v>
      </c>
      <c r="E3490" t="s">
        <v>11792</v>
      </c>
      <c r="F3490" t="s">
        <v>13</v>
      </c>
      <c r="G3490" t="s">
        <v>14</v>
      </c>
      <c r="H3490">
        <v>7000000</v>
      </c>
      <c r="I3490">
        <v>1996</v>
      </c>
      <c r="J3490">
        <v>6.8</v>
      </c>
      <c r="K3490" t="s">
        <v>600</v>
      </c>
    </row>
    <row r="3491" spans="1:14" x14ac:dyDescent="0.3">
      <c r="A3491" t="s">
        <v>4468</v>
      </c>
      <c r="B3491">
        <v>109</v>
      </c>
      <c r="C3491">
        <v>16901126</v>
      </c>
      <c r="D3491" t="s">
        <v>5780</v>
      </c>
      <c r="E3491" t="s">
        <v>11793</v>
      </c>
      <c r="F3491" t="s">
        <v>13</v>
      </c>
      <c r="G3491" t="s">
        <v>14</v>
      </c>
      <c r="H3491">
        <v>7000000</v>
      </c>
      <c r="I3491">
        <v>2005</v>
      </c>
      <c r="J3491">
        <v>6.9</v>
      </c>
      <c r="K3491" t="s">
        <v>8356</v>
      </c>
      <c r="L3491" t="s">
        <v>2271</v>
      </c>
    </row>
    <row r="3492" spans="1:14" x14ac:dyDescent="0.3">
      <c r="A3492" t="s">
        <v>8351</v>
      </c>
      <c r="B3492">
        <v>44</v>
      </c>
      <c r="C3492" t="s">
        <v>8351</v>
      </c>
      <c r="D3492" t="s">
        <v>1129</v>
      </c>
      <c r="E3492" t="s">
        <v>11794</v>
      </c>
      <c r="F3492" t="s">
        <v>13</v>
      </c>
      <c r="G3492" t="s">
        <v>14</v>
      </c>
      <c r="H3492">
        <v>2300000</v>
      </c>
      <c r="I3492" t="s">
        <v>8351</v>
      </c>
      <c r="J3492">
        <v>8.1999999999999993</v>
      </c>
      <c r="K3492" t="s">
        <v>476</v>
      </c>
      <c r="L3492" t="s">
        <v>1224</v>
      </c>
      <c r="M3492" t="s">
        <v>455</v>
      </c>
      <c r="N3492" t="s">
        <v>6856</v>
      </c>
    </row>
    <row r="3493" spans="1:14" x14ac:dyDescent="0.3">
      <c r="A3493" t="s">
        <v>4706</v>
      </c>
      <c r="B3493">
        <v>103</v>
      </c>
      <c r="C3493">
        <v>17474107</v>
      </c>
      <c r="D3493" t="s">
        <v>3225</v>
      </c>
      <c r="E3493" t="s">
        <v>11795</v>
      </c>
      <c r="F3493" t="s">
        <v>13</v>
      </c>
      <c r="G3493" t="s">
        <v>14</v>
      </c>
      <c r="H3493">
        <v>7000000</v>
      </c>
      <c r="I3493">
        <v>2015</v>
      </c>
      <c r="J3493">
        <v>7.3</v>
      </c>
      <c r="K3493" t="s">
        <v>600</v>
      </c>
      <c r="L3493" t="s">
        <v>8356</v>
      </c>
      <c r="M3493" t="s">
        <v>1224</v>
      </c>
    </row>
    <row r="3494" spans="1:14" x14ac:dyDescent="0.3">
      <c r="A3494" t="s">
        <v>2632</v>
      </c>
      <c r="B3494">
        <v>95</v>
      </c>
      <c r="C3494">
        <v>14003141</v>
      </c>
      <c r="D3494" t="s">
        <v>773</v>
      </c>
      <c r="E3494" t="s">
        <v>11796</v>
      </c>
      <c r="F3494" t="s">
        <v>13</v>
      </c>
      <c r="G3494" t="s">
        <v>14</v>
      </c>
      <c r="H3494">
        <v>7000000</v>
      </c>
      <c r="I3494">
        <v>1999</v>
      </c>
      <c r="J3494">
        <v>6.1</v>
      </c>
      <c r="K3494" t="s">
        <v>8356</v>
      </c>
      <c r="L3494" t="s">
        <v>1224</v>
      </c>
      <c r="M3494" t="s">
        <v>3630</v>
      </c>
    </row>
    <row r="3495" spans="1:14" x14ac:dyDescent="0.3">
      <c r="A3495" t="s">
        <v>18</v>
      </c>
      <c r="B3495">
        <v>143</v>
      </c>
      <c r="C3495">
        <v>304360277</v>
      </c>
      <c r="D3495" t="s">
        <v>19</v>
      </c>
      <c r="E3495" t="s">
        <v>8414</v>
      </c>
      <c r="F3495" t="s">
        <v>13</v>
      </c>
      <c r="G3495" t="s">
        <v>21</v>
      </c>
      <c r="H3495">
        <v>200000000</v>
      </c>
      <c r="I3495">
        <v>2012</v>
      </c>
      <c r="J3495">
        <v>7.8</v>
      </c>
      <c r="K3495" t="s">
        <v>476</v>
      </c>
      <c r="L3495" t="s">
        <v>340</v>
      </c>
      <c r="M3495" t="s">
        <v>3630</v>
      </c>
    </row>
    <row r="3496" spans="1:14" x14ac:dyDescent="0.3">
      <c r="A3496" t="s">
        <v>4468</v>
      </c>
      <c r="B3496">
        <v>105</v>
      </c>
      <c r="C3496">
        <v>12583510</v>
      </c>
      <c r="D3496" t="s">
        <v>2271</v>
      </c>
      <c r="E3496" t="s">
        <v>11797</v>
      </c>
      <c r="F3496" t="s">
        <v>13</v>
      </c>
      <c r="G3496" t="s">
        <v>14</v>
      </c>
      <c r="H3496">
        <v>7000000</v>
      </c>
      <c r="I3496">
        <v>2003</v>
      </c>
      <c r="J3496">
        <v>6</v>
      </c>
      <c r="K3496" t="s">
        <v>2271</v>
      </c>
    </row>
    <row r="3497" spans="1:14" x14ac:dyDescent="0.3">
      <c r="A3497" t="s">
        <v>5786</v>
      </c>
      <c r="B3497">
        <v>79</v>
      </c>
      <c r="C3497" t="s">
        <v>8351</v>
      </c>
      <c r="D3497" t="s">
        <v>2271</v>
      </c>
      <c r="E3497" t="s">
        <v>11798</v>
      </c>
      <c r="F3497" t="s">
        <v>13</v>
      </c>
      <c r="G3497" t="s">
        <v>14</v>
      </c>
      <c r="H3497">
        <v>350000</v>
      </c>
      <c r="I3497">
        <v>1978</v>
      </c>
      <c r="J3497">
        <v>4.0999999999999996</v>
      </c>
      <c r="K3497" t="s">
        <v>2271</v>
      </c>
    </row>
    <row r="3498" spans="1:14" x14ac:dyDescent="0.3">
      <c r="A3498" t="s">
        <v>2512</v>
      </c>
      <c r="B3498">
        <v>106</v>
      </c>
      <c r="C3498">
        <v>9190525</v>
      </c>
      <c r="D3498" t="s">
        <v>912</v>
      </c>
      <c r="E3498" t="s">
        <v>11799</v>
      </c>
      <c r="F3498" t="s">
        <v>13</v>
      </c>
      <c r="G3498" t="s">
        <v>14</v>
      </c>
      <c r="H3498">
        <v>7000000</v>
      </c>
      <c r="I3498">
        <v>2009</v>
      </c>
      <c r="J3498">
        <v>7</v>
      </c>
      <c r="K3498" t="s">
        <v>600</v>
      </c>
      <c r="L3498" t="s">
        <v>1224</v>
      </c>
    </row>
    <row r="3499" spans="1:14" x14ac:dyDescent="0.3">
      <c r="A3499" t="s">
        <v>5789</v>
      </c>
      <c r="B3499">
        <v>100</v>
      </c>
      <c r="C3499">
        <v>9176553</v>
      </c>
      <c r="D3499" t="s">
        <v>2836</v>
      </c>
      <c r="E3499" t="s">
        <v>11800</v>
      </c>
      <c r="F3499" t="s">
        <v>13</v>
      </c>
      <c r="G3499" t="s">
        <v>14</v>
      </c>
      <c r="H3499">
        <v>7500000</v>
      </c>
      <c r="I3499">
        <v>2009</v>
      </c>
      <c r="J3499">
        <v>7.1</v>
      </c>
      <c r="K3499" t="s">
        <v>1224</v>
      </c>
      <c r="L3499" t="s">
        <v>8357</v>
      </c>
    </row>
    <row r="3500" spans="1:14" x14ac:dyDescent="0.3">
      <c r="A3500" t="s">
        <v>2493</v>
      </c>
      <c r="B3500">
        <v>103</v>
      </c>
      <c r="C3500">
        <v>9094451</v>
      </c>
      <c r="D3500" t="s">
        <v>3142</v>
      </c>
      <c r="E3500" t="s">
        <v>11801</v>
      </c>
      <c r="F3500" t="s">
        <v>13</v>
      </c>
      <c r="G3500" t="s">
        <v>14</v>
      </c>
      <c r="H3500">
        <v>7000000</v>
      </c>
      <c r="I3500">
        <v>1989</v>
      </c>
      <c r="J3500">
        <v>6.2</v>
      </c>
      <c r="K3500" t="s">
        <v>476</v>
      </c>
      <c r="L3500" t="s">
        <v>455</v>
      </c>
      <c r="M3500" t="s">
        <v>2271</v>
      </c>
      <c r="N3500" t="s">
        <v>3630</v>
      </c>
    </row>
    <row r="3501" spans="1:14" x14ac:dyDescent="0.3">
      <c r="A3501" t="s">
        <v>4489</v>
      </c>
      <c r="B3501">
        <v>116</v>
      </c>
      <c r="C3501">
        <v>14612840</v>
      </c>
      <c r="D3501" t="s">
        <v>2203</v>
      </c>
      <c r="E3501" t="s">
        <v>11802</v>
      </c>
      <c r="F3501" t="s">
        <v>13</v>
      </c>
      <c r="G3501" t="s">
        <v>14</v>
      </c>
      <c r="H3501">
        <v>7000000</v>
      </c>
      <c r="I3501">
        <v>2014</v>
      </c>
      <c r="J3501">
        <v>6.9</v>
      </c>
      <c r="K3501" t="s">
        <v>1224</v>
      </c>
      <c r="L3501" t="s">
        <v>4189</v>
      </c>
    </row>
    <row r="3502" spans="1:14" x14ac:dyDescent="0.3">
      <c r="A3502" t="s">
        <v>5793</v>
      </c>
      <c r="B3502">
        <v>99</v>
      </c>
      <c r="C3502">
        <v>9166863</v>
      </c>
      <c r="D3502" t="s">
        <v>80</v>
      </c>
      <c r="E3502" t="s">
        <v>11803</v>
      </c>
      <c r="F3502" t="s">
        <v>13</v>
      </c>
      <c r="G3502" t="s">
        <v>14</v>
      </c>
      <c r="H3502">
        <v>7000000</v>
      </c>
      <c r="I3502">
        <v>2009</v>
      </c>
      <c r="J3502">
        <v>7.6</v>
      </c>
      <c r="K3502" t="s">
        <v>1224</v>
      </c>
      <c r="L3502" t="s">
        <v>6856</v>
      </c>
    </row>
    <row r="3503" spans="1:14" x14ac:dyDescent="0.3">
      <c r="A3503" t="s">
        <v>172</v>
      </c>
      <c r="B3503">
        <v>164</v>
      </c>
      <c r="C3503">
        <v>8373585</v>
      </c>
      <c r="D3503" t="s">
        <v>1224</v>
      </c>
      <c r="E3503" t="s">
        <v>11804</v>
      </c>
      <c r="F3503" t="s">
        <v>13</v>
      </c>
      <c r="G3503" t="s">
        <v>14</v>
      </c>
      <c r="H3503">
        <v>7000000</v>
      </c>
      <c r="I3503">
        <v>1988</v>
      </c>
      <c r="J3503">
        <v>7.6</v>
      </c>
      <c r="K3503" t="s">
        <v>1224</v>
      </c>
    </row>
    <row r="3504" spans="1:14" x14ac:dyDescent="0.3">
      <c r="A3504" t="s">
        <v>5663</v>
      </c>
      <c r="B3504">
        <v>96</v>
      </c>
      <c r="C3504">
        <v>7292175</v>
      </c>
      <c r="D3504" t="s">
        <v>507</v>
      </c>
      <c r="E3504" t="s">
        <v>11805</v>
      </c>
      <c r="F3504" t="s">
        <v>13</v>
      </c>
      <c r="G3504" t="s">
        <v>14</v>
      </c>
      <c r="H3504">
        <v>7000000</v>
      </c>
      <c r="I3504">
        <v>1999</v>
      </c>
      <c r="J3504">
        <v>6.4</v>
      </c>
      <c r="K3504" t="s">
        <v>600</v>
      </c>
      <c r="L3504" t="s">
        <v>1224</v>
      </c>
      <c r="M3504" t="s">
        <v>6856</v>
      </c>
    </row>
    <row r="3505" spans="1:15" x14ac:dyDescent="0.3">
      <c r="A3505" t="s">
        <v>5410</v>
      </c>
      <c r="B3505">
        <v>122</v>
      </c>
      <c r="C3505">
        <v>6601079</v>
      </c>
      <c r="D3505" t="s">
        <v>1245</v>
      </c>
      <c r="E3505" t="s">
        <v>11806</v>
      </c>
      <c r="F3505" t="s">
        <v>13</v>
      </c>
      <c r="G3505" t="s">
        <v>21</v>
      </c>
      <c r="H3505">
        <v>7000000</v>
      </c>
      <c r="I3505">
        <v>2004</v>
      </c>
      <c r="J3505">
        <v>6.2</v>
      </c>
      <c r="K3505" t="s">
        <v>600</v>
      </c>
      <c r="L3505" t="s">
        <v>1224</v>
      </c>
      <c r="M3505" t="s">
        <v>6060</v>
      </c>
      <c r="N3505" t="s">
        <v>6856</v>
      </c>
    </row>
    <row r="3506" spans="1:15" x14ac:dyDescent="0.3">
      <c r="A3506" t="s">
        <v>427</v>
      </c>
      <c r="B3506">
        <v>94</v>
      </c>
      <c r="C3506">
        <v>6165429</v>
      </c>
      <c r="D3506" t="s">
        <v>5798</v>
      </c>
      <c r="E3506" t="s">
        <v>11807</v>
      </c>
      <c r="F3506" t="s">
        <v>808</v>
      </c>
      <c r="G3506" t="s">
        <v>133</v>
      </c>
      <c r="H3506">
        <v>6000000</v>
      </c>
      <c r="I3506">
        <v>2002</v>
      </c>
      <c r="J3506">
        <v>7.5</v>
      </c>
      <c r="K3506" t="s">
        <v>340</v>
      </c>
      <c r="L3506" t="s">
        <v>4657</v>
      </c>
      <c r="M3506" t="s">
        <v>1224</v>
      </c>
      <c r="N3506" t="s">
        <v>7881</v>
      </c>
    </row>
    <row r="3507" spans="1:15" x14ac:dyDescent="0.3">
      <c r="A3507" t="s">
        <v>3418</v>
      </c>
      <c r="B3507">
        <v>93</v>
      </c>
      <c r="C3507">
        <v>5694308</v>
      </c>
      <c r="D3507" t="s">
        <v>1401</v>
      </c>
      <c r="E3507" t="s">
        <v>11808</v>
      </c>
      <c r="F3507" t="s">
        <v>13</v>
      </c>
      <c r="G3507" t="s">
        <v>14</v>
      </c>
      <c r="H3507">
        <v>7000000</v>
      </c>
      <c r="I3507">
        <v>2007</v>
      </c>
      <c r="J3507">
        <v>2</v>
      </c>
      <c r="K3507" t="s">
        <v>600</v>
      </c>
      <c r="L3507" t="s">
        <v>8359</v>
      </c>
    </row>
    <row r="3508" spans="1:15" x14ac:dyDescent="0.3">
      <c r="A3508" t="s">
        <v>5801</v>
      </c>
      <c r="B3508">
        <v>96</v>
      </c>
      <c r="C3508">
        <v>5430822</v>
      </c>
      <c r="D3508" t="s">
        <v>5802</v>
      </c>
      <c r="E3508" t="s">
        <v>11809</v>
      </c>
      <c r="F3508" t="s">
        <v>13</v>
      </c>
      <c r="G3508" t="s">
        <v>21</v>
      </c>
      <c r="H3508">
        <v>7000000</v>
      </c>
      <c r="I3508">
        <v>1992</v>
      </c>
      <c r="J3508">
        <v>6.2</v>
      </c>
      <c r="K3508" t="s">
        <v>476</v>
      </c>
      <c r="L3508" t="s">
        <v>8356</v>
      </c>
      <c r="M3508" t="s">
        <v>2271</v>
      </c>
      <c r="N3508" t="s">
        <v>4295</v>
      </c>
      <c r="O3508" t="s">
        <v>3630</v>
      </c>
    </row>
    <row r="3509" spans="1:15" x14ac:dyDescent="0.3">
      <c r="A3509" t="s">
        <v>8351</v>
      </c>
      <c r="B3509">
        <v>60</v>
      </c>
      <c r="C3509" t="s">
        <v>8351</v>
      </c>
      <c r="D3509" t="s">
        <v>163</v>
      </c>
      <c r="E3509" t="s">
        <v>11810</v>
      </c>
      <c r="F3509" t="s">
        <v>13</v>
      </c>
      <c r="G3509" t="s">
        <v>14</v>
      </c>
      <c r="H3509" t="s">
        <v>8351</v>
      </c>
      <c r="I3509" t="s">
        <v>8351</v>
      </c>
      <c r="J3509">
        <v>7.7</v>
      </c>
      <c r="K3509" t="s">
        <v>476</v>
      </c>
      <c r="L3509" t="s">
        <v>8356</v>
      </c>
      <c r="M3509" t="s">
        <v>1224</v>
      </c>
      <c r="N3509" t="s">
        <v>3630</v>
      </c>
    </row>
    <row r="3510" spans="1:15" x14ac:dyDescent="0.3">
      <c r="A3510" t="s">
        <v>5805</v>
      </c>
      <c r="B3510">
        <v>113</v>
      </c>
      <c r="C3510">
        <v>4720371</v>
      </c>
      <c r="D3510" t="s">
        <v>3859</v>
      </c>
      <c r="E3510" t="s">
        <v>11811</v>
      </c>
      <c r="F3510" t="s">
        <v>13</v>
      </c>
      <c r="G3510" t="s">
        <v>14</v>
      </c>
      <c r="H3510">
        <v>7000000</v>
      </c>
      <c r="I3510">
        <v>2001</v>
      </c>
      <c r="J3510">
        <v>6.5</v>
      </c>
      <c r="K3510" t="s">
        <v>340</v>
      </c>
      <c r="L3510" t="s">
        <v>4657</v>
      </c>
      <c r="M3510" t="s">
        <v>1224</v>
      </c>
    </row>
    <row r="3511" spans="1:15" x14ac:dyDescent="0.3">
      <c r="A3511" t="s">
        <v>8351</v>
      </c>
      <c r="B3511">
        <v>60</v>
      </c>
      <c r="C3511" t="s">
        <v>8351</v>
      </c>
      <c r="D3511" t="s">
        <v>375</v>
      </c>
      <c r="E3511" t="s">
        <v>11812</v>
      </c>
      <c r="F3511" t="s">
        <v>13</v>
      </c>
      <c r="G3511" t="s">
        <v>14</v>
      </c>
      <c r="H3511" t="s">
        <v>8351</v>
      </c>
      <c r="I3511" t="s">
        <v>8351</v>
      </c>
      <c r="J3511">
        <v>7.4</v>
      </c>
      <c r="K3511" t="s">
        <v>476</v>
      </c>
      <c r="L3511" t="s">
        <v>1224</v>
      </c>
      <c r="M3511" t="s">
        <v>8357</v>
      </c>
      <c r="N3511" t="s">
        <v>4295</v>
      </c>
    </row>
    <row r="3512" spans="1:15" x14ac:dyDescent="0.3">
      <c r="A3512" t="s">
        <v>5455</v>
      </c>
      <c r="B3512">
        <v>192</v>
      </c>
      <c r="C3512">
        <v>2921738</v>
      </c>
      <c r="D3512" t="s">
        <v>1025</v>
      </c>
      <c r="E3512" t="s">
        <v>11813</v>
      </c>
      <c r="F3512" t="s">
        <v>1993</v>
      </c>
      <c r="G3512" t="s">
        <v>1994</v>
      </c>
      <c r="H3512">
        <v>7000000</v>
      </c>
      <c r="I3512">
        <v>2004</v>
      </c>
      <c r="J3512">
        <v>7.9</v>
      </c>
      <c r="K3512" t="s">
        <v>1224</v>
      </c>
      <c r="L3512" t="s">
        <v>6060</v>
      </c>
      <c r="M3512" t="s">
        <v>6856</v>
      </c>
    </row>
    <row r="3513" spans="1:15" x14ac:dyDescent="0.3">
      <c r="A3513" t="s">
        <v>700</v>
      </c>
      <c r="B3513">
        <v>99</v>
      </c>
      <c r="C3513">
        <v>2344847</v>
      </c>
      <c r="D3513" t="s">
        <v>1356</v>
      </c>
      <c r="E3513" t="s">
        <v>11814</v>
      </c>
      <c r="F3513" t="s">
        <v>13</v>
      </c>
      <c r="G3513" t="s">
        <v>14</v>
      </c>
      <c r="H3513">
        <v>7000000</v>
      </c>
      <c r="I3513">
        <v>2008</v>
      </c>
      <c r="J3513">
        <v>6.8</v>
      </c>
      <c r="K3513" t="s">
        <v>1224</v>
      </c>
      <c r="L3513" t="s">
        <v>8359</v>
      </c>
    </row>
    <row r="3514" spans="1:15" x14ac:dyDescent="0.3">
      <c r="A3514" t="s">
        <v>5309</v>
      </c>
      <c r="B3514">
        <v>91</v>
      </c>
      <c r="C3514">
        <v>7455447</v>
      </c>
      <c r="D3514" t="s">
        <v>507</v>
      </c>
      <c r="E3514" t="s">
        <v>11815</v>
      </c>
      <c r="F3514" t="s">
        <v>13</v>
      </c>
      <c r="G3514" t="s">
        <v>14</v>
      </c>
      <c r="H3514">
        <v>7000000</v>
      </c>
      <c r="I3514">
        <v>2010</v>
      </c>
      <c r="J3514">
        <v>6.3</v>
      </c>
      <c r="K3514" t="s">
        <v>600</v>
      </c>
      <c r="L3514" t="s">
        <v>1224</v>
      </c>
      <c r="M3514" t="s">
        <v>6856</v>
      </c>
    </row>
    <row r="3515" spans="1:15" x14ac:dyDescent="0.3">
      <c r="A3515" t="s">
        <v>5812</v>
      </c>
      <c r="B3515">
        <v>100</v>
      </c>
      <c r="C3515">
        <v>2148212</v>
      </c>
      <c r="D3515" t="s">
        <v>2524</v>
      </c>
      <c r="E3515" t="s">
        <v>11816</v>
      </c>
      <c r="F3515" t="s">
        <v>13</v>
      </c>
      <c r="G3515" t="s">
        <v>14</v>
      </c>
      <c r="H3515">
        <v>7000000</v>
      </c>
      <c r="I3515">
        <v>1999</v>
      </c>
      <c r="J3515">
        <v>6.3</v>
      </c>
      <c r="K3515" t="s">
        <v>1224</v>
      </c>
      <c r="L3515" t="s">
        <v>6304</v>
      </c>
    </row>
    <row r="3516" spans="1:15" x14ac:dyDescent="0.3">
      <c r="A3516" t="s">
        <v>4873</v>
      </c>
      <c r="B3516">
        <v>105</v>
      </c>
      <c r="C3516">
        <v>2062066</v>
      </c>
      <c r="D3516" t="s">
        <v>621</v>
      </c>
      <c r="E3516" t="s">
        <v>11817</v>
      </c>
      <c r="F3516" t="s">
        <v>13</v>
      </c>
      <c r="G3516" t="s">
        <v>14</v>
      </c>
      <c r="H3516">
        <v>7000000</v>
      </c>
      <c r="I3516">
        <v>2002</v>
      </c>
      <c r="J3516">
        <v>6.6</v>
      </c>
      <c r="K3516" t="s">
        <v>4657</v>
      </c>
      <c r="L3516" t="s">
        <v>8356</v>
      </c>
      <c r="M3516" t="s">
        <v>1224</v>
      </c>
    </row>
    <row r="3517" spans="1:15" x14ac:dyDescent="0.3">
      <c r="A3517" t="s">
        <v>4891</v>
      </c>
      <c r="B3517">
        <v>99</v>
      </c>
      <c r="C3517">
        <v>1654367</v>
      </c>
      <c r="D3517" t="s">
        <v>555</v>
      </c>
      <c r="E3517" t="s">
        <v>11818</v>
      </c>
      <c r="F3517" t="s">
        <v>13</v>
      </c>
      <c r="G3517" t="s">
        <v>14</v>
      </c>
      <c r="H3517">
        <v>7000000</v>
      </c>
      <c r="I3517">
        <v>2006</v>
      </c>
      <c r="J3517">
        <v>6.4</v>
      </c>
      <c r="K3517" t="s">
        <v>4657</v>
      </c>
      <c r="L3517" t="s">
        <v>1224</v>
      </c>
    </row>
    <row r="3518" spans="1:15" x14ac:dyDescent="0.3">
      <c r="A3518" t="s">
        <v>5816</v>
      </c>
      <c r="B3518">
        <v>112</v>
      </c>
      <c r="C3518">
        <v>1738692</v>
      </c>
      <c r="D3518" t="s">
        <v>1453</v>
      </c>
      <c r="E3518" t="s">
        <v>11819</v>
      </c>
      <c r="F3518" t="s">
        <v>13</v>
      </c>
      <c r="G3518" t="s">
        <v>21</v>
      </c>
      <c r="H3518">
        <v>7000000</v>
      </c>
      <c r="I3518">
        <v>2011</v>
      </c>
      <c r="J3518">
        <v>7.5</v>
      </c>
      <c r="K3518" t="s">
        <v>1224</v>
      </c>
      <c r="L3518" t="s">
        <v>3630</v>
      </c>
    </row>
    <row r="3519" spans="1:15" x14ac:dyDescent="0.3">
      <c r="A3519" t="s">
        <v>5818</v>
      </c>
      <c r="B3519">
        <v>100</v>
      </c>
      <c r="C3519">
        <v>2209479</v>
      </c>
      <c r="D3519" t="s">
        <v>2524</v>
      </c>
      <c r="E3519" t="s">
        <v>11820</v>
      </c>
      <c r="F3519" t="s">
        <v>13</v>
      </c>
      <c r="G3519" t="s">
        <v>21</v>
      </c>
      <c r="H3519" t="s">
        <v>8351</v>
      </c>
      <c r="I3519">
        <v>2013</v>
      </c>
      <c r="J3519">
        <v>5.8</v>
      </c>
      <c r="K3519" t="s">
        <v>1224</v>
      </c>
      <c r="L3519" t="s">
        <v>6304</v>
      </c>
    </row>
    <row r="3520" spans="1:15" x14ac:dyDescent="0.3">
      <c r="A3520" t="s">
        <v>5820</v>
      </c>
      <c r="B3520">
        <v>99</v>
      </c>
      <c r="C3520">
        <v>1889522</v>
      </c>
      <c r="D3520" t="s">
        <v>1356</v>
      </c>
      <c r="E3520" t="s">
        <v>11821</v>
      </c>
      <c r="F3520" t="s">
        <v>13</v>
      </c>
      <c r="G3520" t="s">
        <v>14</v>
      </c>
      <c r="H3520">
        <v>7000000</v>
      </c>
      <c r="I3520">
        <v>2009</v>
      </c>
      <c r="J3520">
        <v>6.5</v>
      </c>
      <c r="K3520" t="s">
        <v>1224</v>
      </c>
      <c r="L3520" t="s">
        <v>8359</v>
      </c>
    </row>
    <row r="3521" spans="1:14" x14ac:dyDescent="0.3">
      <c r="A3521" t="s">
        <v>1747</v>
      </c>
      <c r="B3521">
        <v>100</v>
      </c>
      <c r="C3521" t="s">
        <v>8351</v>
      </c>
      <c r="D3521" t="s">
        <v>1408</v>
      </c>
      <c r="E3521" t="s">
        <v>11822</v>
      </c>
      <c r="F3521" t="s">
        <v>13</v>
      </c>
      <c r="G3521" t="s">
        <v>100</v>
      </c>
      <c r="H3521">
        <v>7000000</v>
      </c>
      <c r="I3521">
        <v>1983</v>
      </c>
      <c r="J3521">
        <v>4.8</v>
      </c>
      <c r="K3521" t="s">
        <v>600</v>
      </c>
      <c r="L3521" t="s">
        <v>1224</v>
      </c>
      <c r="M3521" t="s">
        <v>6304</v>
      </c>
    </row>
    <row r="3522" spans="1:14" x14ac:dyDescent="0.3">
      <c r="A3522" t="s">
        <v>5730</v>
      </c>
      <c r="B3522">
        <v>125</v>
      </c>
      <c r="C3522">
        <v>1110286</v>
      </c>
      <c r="D3522" t="s">
        <v>80</v>
      </c>
      <c r="E3522" t="s">
        <v>11823</v>
      </c>
      <c r="F3522" t="s">
        <v>13</v>
      </c>
      <c r="G3522" t="s">
        <v>14</v>
      </c>
      <c r="H3522">
        <v>4825000</v>
      </c>
      <c r="I3522">
        <v>2009</v>
      </c>
      <c r="J3522">
        <v>7.2</v>
      </c>
      <c r="K3522" t="s">
        <v>1224</v>
      </c>
      <c r="L3522" t="s">
        <v>6856</v>
      </c>
    </row>
    <row r="3523" spans="1:14" x14ac:dyDescent="0.3">
      <c r="A3523" t="s">
        <v>5824</v>
      </c>
      <c r="B3523">
        <v>107</v>
      </c>
      <c r="C3523">
        <v>1000000</v>
      </c>
      <c r="D3523" t="s">
        <v>436</v>
      </c>
      <c r="E3523" t="s">
        <v>11824</v>
      </c>
      <c r="F3523" t="s">
        <v>13</v>
      </c>
      <c r="G3523" t="s">
        <v>21</v>
      </c>
      <c r="H3523">
        <v>9000000</v>
      </c>
      <c r="I3523">
        <v>1977</v>
      </c>
      <c r="J3523">
        <v>6.3</v>
      </c>
      <c r="K3523" t="s">
        <v>340</v>
      </c>
      <c r="L3523" t="s">
        <v>1224</v>
      </c>
      <c r="M3523" t="s">
        <v>6856</v>
      </c>
      <c r="N3523" t="s">
        <v>8358</v>
      </c>
    </row>
    <row r="3524" spans="1:14" x14ac:dyDescent="0.3">
      <c r="A3524" t="s">
        <v>2412</v>
      </c>
      <c r="B3524">
        <v>107</v>
      </c>
      <c r="C3524">
        <v>700000</v>
      </c>
      <c r="D3524" t="s">
        <v>2413</v>
      </c>
      <c r="E3524" t="s">
        <v>11825</v>
      </c>
      <c r="F3524" t="s">
        <v>524</v>
      </c>
      <c r="G3524" t="s">
        <v>525</v>
      </c>
      <c r="H3524">
        <v>50000000</v>
      </c>
      <c r="I3524">
        <v>1993</v>
      </c>
      <c r="J3524">
        <v>7</v>
      </c>
      <c r="K3524" t="s">
        <v>600</v>
      </c>
      <c r="L3524" t="s">
        <v>455</v>
      </c>
      <c r="M3524" t="s">
        <v>4295</v>
      </c>
    </row>
    <row r="3525" spans="1:14" x14ac:dyDescent="0.3">
      <c r="A3525" t="s">
        <v>2371</v>
      </c>
      <c r="B3525">
        <v>97</v>
      </c>
      <c r="C3525">
        <v>1768416</v>
      </c>
      <c r="D3525" t="s">
        <v>912</v>
      </c>
      <c r="E3525" t="s">
        <v>11826</v>
      </c>
      <c r="F3525" t="s">
        <v>13</v>
      </c>
      <c r="G3525" t="s">
        <v>14</v>
      </c>
      <c r="H3525">
        <v>7000000</v>
      </c>
      <c r="I3525">
        <v>2010</v>
      </c>
      <c r="J3525">
        <v>6.3</v>
      </c>
      <c r="K3525" t="s">
        <v>600</v>
      </c>
      <c r="L3525" t="s">
        <v>1224</v>
      </c>
    </row>
    <row r="3526" spans="1:14" x14ac:dyDescent="0.3">
      <c r="A3526" t="s">
        <v>5828</v>
      </c>
      <c r="B3526">
        <v>105</v>
      </c>
      <c r="C3526">
        <v>1425993</v>
      </c>
      <c r="D3526" t="s">
        <v>600</v>
      </c>
      <c r="E3526" t="s">
        <v>11827</v>
      </c>
      <c r="F3526" t="s">
        <v>13</v>
      </c>
      <c r="G3526" t="s">
        <v>14</v>
      </c>
      <c r="H3526" t="s">
        <v>8351</v>
      </c>
      <c r="I3526">
        <v>2009</v>
      </c>
      <c r="J3526">
        <v>5.3</v>
      </c>
      <c r="K3526" t="s">
        <v>600</v>
      </c>
    </row>
    <row r="3527" spans="1:14" x14ac:dyDescent="0.3">
      <c r="A3527" t="s">
        <v>5830</v>
      </c>
      <c r="B3527">
        <v>95</v>
      </c>
      <c r="C3527">
        <v>306715</v>
      </c>
      <c r="D3527" t="s">
        <v>600</v>
      </c>
      <c r="E3527" t="s">
        <v>11828</v>
      </c>
      <c r="F3527" t="s">
        <v>13</v>
      </c>
      <c r="G3527" t="s">
        <v>14</v>
      </c>
      <c r="H3527">
        <v>10000000</v>
      </c>
      <c r="I3527">
        <v>1998</v>
      </c>
      <c r="J3527">
        <v>2.2999999999999998</v>
      </c>
      <c r="K3527" t="s">
        <v>600</v>
      </c>
    </row>
    <row r="3528" spans="1:14" x14ac:dyDescent="0.3">
      <c r="A3528" t="s">
        <v>5832</v>
      </c>
      <c r="B3528">
        <v>106</v>
      </c>
      <c r="C3528">
        <v>382946</v>
      </c>
      <c r="D3528" t="s">
        <v>1224</v>
      </c>
      <c r="E3528" t="s">
        <v>11829</v>
      </c>
      <c r="F3528" t="s">
        <v>13</v>
      </c>
      <c r="G3528" t="s">
        <v>14</v>
      </c>
      <c r="H3528">
        <v>7000000</v>
      </c>
      <c r="I3528">
        <v>2010</v>
      </c>
      <c r="J3528">
        <v>7.1</v>
      </c>
      <c r="K3528" t="s">
        <v>1224</v>
      </c>
    </row>
    <row r="3529" spans="1:14" x14ac:dyDescent="0.3">
      <c r="A3529" t="s">
        <v>2427</v>
      </c>
      <c r="B3529">
        <v>93</v>
      </c>
      <c r="C3529">
        <v>518134</v>
      </c>
      <c r="D3529" t="s">
        <v>3225</v>
      </c>
      <c r="E3529" t="s">
        <v>11830</v>
      </c>
      <c r="F3529" t="s">
        <v>13</v>
      </c>
      <c r="G3529" t="s">
        <v>21</v>
      </c>
      <c r="H3529" t="s">
        <v>8351</v>
      </c>
      <c r="I3529">
        <v>2013</v>
      </c>
      <c r="J3529">
        <v>6.2</v>
      </c>
      <c r="K3529" t="s">
        <v>600</v>
      </c>
      <c r="L3529" t="s">
        <v>8356</v>
      </c>
      <c r="M3529" t="s">
        <v>1224</v>
      </c>
    </row>
    <row r="3530" spans="1:14" x14ac:dyDescent="0.3">
      <c r="A3530" t="s">
        <v>2153</v>
      </c>
      <c r="B3530">
        <v>103</v>
      </c>
      <c r="C3530">
        <v>236266</v>
      </c>
      <c r="D3530" t="s">
        <v>2340</v>
      </c>
      <c r="E3530" t="s">
        <v>11831</v>
      </c>
      <c r="F3530" t="s">
        <v>13</v>
      </c>
      <c r="G3530" t="s">
        <v>14</v>
      </c>
      <c r="H3530">
        <v>3500000</v>
      </c>
      <c r="I3530">
        <v>2002</v>
      </c>
      <c r="J3530">
        <v>6.2</v>
      </c>
      <c r="K3530" t="s">
        <v>340</v>
      </c>
      <c r="L3530" t="s">
        <v>1224</v>
      </c>
      <c r="M3530" t="s">
        <v>8357</v>
      </c>
    </row>
    <row r="3531" spans="1:14" x14ac:dyDescent="0.3">
      <c r="A3531" t="s">
        <v>5836</v>
      </c>
      <c r="B3531">
        <v>96</v>
      </c>
      <c r="C3531">
        <v>196067</v>
      </c>
      <c r="D3531" t="s">
        <v>80</v>
      </c>
      <c r="E3531" t="s">
        <v>11832</v>
      </c>
      <c r="F3531" t="s">
        <v>13</v>
      </c>
      <c r="G3531" t="s">
        <v>21</v>
      </c>
      <c r="H3531">
        <v>7000000</v>
      </c>
      <c r="I3531">
        <v>2002</v>
      </c>
      <c r="J3531">
        <v>6.7</v>
      </c>
      <c r="K3531" t="s">
        <v>1224</v>
      </c>
      <c r="L3531" t="s">
        <v>6856</v>
      </c>
    </row>
    <row r="3532" spans="1:14" x14ac:dyDescent="0.3">
      <c r="A3532" t="s">
        <v>5203</v>
      </c>
      <c r="B3532">
        <v>103</v>
      </c>
      <c r="C3532">
        <v>532988</v>
      </c>
      <c r="D3532" t="s">
        <v>2248</v>
      </c>
      <c r="E3532" t="s">
        <v>11833</v>
      </c>
      <c r="F3532" t="s">
        <v>13</v>
      </c>
      <c r="G3532" t="s">
        <v>14</v>
      </c>
      <c r="H3532">
        <v>7000000</v>
      </c>
      <c r="I3532">
        <v>2015</v>
      </c>
      <c r="J3532">
        <v>6.5</v>
      </c>
      <c r="K3532" t="s">
        <v>4657</v>
      </c>
      <c r="L3532" t="s">
        <v>1224</v>
      </c>
      <c r="M3532" t="s">
        <v>6856</v>
      </c>
    </row>
    <row r="3533" spans="1:14" x14ac:dyDescent="0.3">
      <c r="A3533" t="s">
        <v>5839</v>
      </c>
      <c r="B3533">
        <v>108</v>
      </c>
      <c r="C3533">
        <v>453079</v>
      </c>
      <c r="D3533" t="s">
        <v>600</v>
      </c>
      <c r="E3533" t="s">
        <v>11834</v>
      </c>
      <c r="F3533" t="s">
        <v>13</v>
      </c>
      <c r="G3533" t="s">
        <v>14</v>
      </c>
      <c r="H3533">
        <v>7000000</v>
      </c>
      <c r="I3533">
        <v>2010</v>
      </c>
      <c r="J3533">
        <v>5.9</v>
      </c>
      <c r="K3533" t="s">
        <v>600</v>
      </c>
    </row>
    <row r="3534" spans="1:14" x14ac:dyDescent="0.3">
      <c r="A3534" t="s">
        <v>5841</v>
      </c>
      <c r="B3534">
        <v>177</v>
      </c>
      <c r="C3534" t="s">
        <v>8351</v>
      </c>
      <c r="D3534" t="s">
        <v>671</v>
      </c>
      <c r="E3534" t="s">
        <v>11835</v>
      </c>
      <c r="F3534" t="s">
        <v>2005</v>
      </c>
      <c r="G3534" t="s">
        <v>2532</v>
      </c>
      <c r="H3534">
        <v>7000000</v>
      </c>
      <c r="I3534">
        <v>2013</v>
      </c>
      <c r="J3534">
        <v>6.7</v>
      </c>
      <c r="K3534" t="s">
        <v>1224</v>
      </c>
      <c r="L3534" t="s">
        <v>4295</v>
      </c>
    </row>
    <row r="3535" spans="1:14" x14ac:dyDescent="0.3">
      <c r="A3535" t="s">
        <v>5843</v>
      </c>
      <c r="B3535">
        <v>118</v>
      </c>
      <c r="C3535">
        <v>46451</v>
      </c>
      <c r="D3535" t="s">
        <v>2122</v>
      </c>
      <c r="E3535" t="s">
        <v>11836</v>
      </c>
      <c r="F3535" t="s">
        <v>13</v>
      </c>
      <c r="G3535" t="s">
        <v>14</v>
      </c>
      <c r="H3535">
        <v>7000000</v>
      </c>
      <c r="I3535">
        <v>2010</v>
      </c>
      <c r="J3535">
        <v>6</v>
      </c>
      <c r="K3535" t="s">
        <v>600</v>
      </c>
      <c r="L3535" t="s">
        <v>8356</v>
      </c>
      <c r="M3535" t="s">
        <v>3630</v>
      </c>
    </row>
    <row r="3536" spans="1:14" x14ac:dyDescent="0.3">
      <c r="A3536" t="s">
        <v>833</v>
      </c>
      <c r="B3536">
        <v>97</v>
      </c>
      <c r="C3536">
        <v>233103</v>
      </c>
      <c r="D3536" t="s">
        <v>1224</v>
      </c>
      <c r="E3536" t="s">
        <v>11837</v>
      </c>
      <c r="F3536" t="s">
        <v>13</v>
      </c>
      <c r="G3536" t="s">
        <v>21</v>
      </c>
      <c r="H3536">
        <v>7000000</v>
      </c>
      <c r="I3536">
        <v>2005</v>
      </c>
      <c r="J3536">
        <v>6.9</v>
      </c>
      <c r="K3536" t="s">
        <v>1224</v>
      </c>
    </row>
    <row r="3537" spans="1:18" x14ac:dyDescent="0.3">
      <c r="A3537" t="s">
        <v>5623</v>
      </c>
      <c r="B3537">
        <v>102</v>
      </c>
      <c r="C3537" t="s">
        <v>8351</v>
      </c>
      <c r="D3537" t="s">
        <v>123</v>
      </c>
      <c r="E3537" t="s">
        <v>11838</v>
      </c>
      <c r="F3537" t="s">
        <v>13</v>
      </c>
      <c r="G3537" t="s">
        <v>100</v>
      </c>
      <c r="H3537">
        <v>7000000</v>
      </c>
      <c r="I3537">
        <v>1999</v>
      </c>
      <c r="J3537">
        <v>7.9</v>
      </c>
      <c r="K3537" t="s">
        <v>476</v>
      </c>
      <c r="L3537" t="s">
        <v>8356</v>
      </c>
      <c r="M3537" t="s">
        <v>3630</v>
      </c>
    </row>
    <row r="3538" spans="1:18" x14ac:dyDescent="0.3">
      <c r="A3538" t="s">
        <v>5847</v>
      </c>
      <c r="B3538">
        <v>92</v>
      </c>
      <c r="C3538" t="s">
        <v>8351</v>
      </c>
      <c r="D3538" t="s">
        <v>1627</v>
      </c>
      <c r="E3538" t="s">
        <v>11839</v>
      </c>
      <c r="F3538" t="s">
        <v>2557</v>
      </c>
      <c r="G3538" t="s">
        <v>1380</v>
      </c>
      <c r="H3538">
        <v>7000000</v>
      </c>
      <c r="I3538">
        <v>2014</v>
      </c>
      <c r="J3538">
        <v>5.3</v>
      </c>
      <c r="K3538" t="s">
        <v>476</v>
      </c>
      <c r="L3538" t="s">
        <v>8356</v>
      </c>
    </row>
    <row r="3539" spans="1:18" x14ac:dyDescent="0.3">
      <c r="A3539" t="s">
        <v>1725</v>
      </c>
      <c r="B3539">
        <v>88</v>
      </c>
      <c r="C3539" t="s">
        <v>8351</v>
      </c>
      <c r="D3539" t="s">
        <v>5849</v>
      </c>
      <c r="E3539" t="s">
        <v>11840</v>
      </c>
      <c r="F3539" t="s">
        <v>13</v>
      </c>
      <c r="G3539" t="s">
        <v>14</v>
      </c>
      <c r="H3539">
        <v>7000000</v>
      </c>
      <c r="I3539">
        <v>2011</v>
      </c>
      <c r="J3539">
        <v>4.8</v>
      </c>
      <c r="K3539" t="s">
        <v>600</v>
      </c>
      <c r="L3539" t="s">
        <v>455</v>
      </c>
      <c r="M3539" t="s">
        <v>2271</v>
      </c>
      <c r="N3539" t="s">
        <v>8357</v>
      </c>
    </row>
    <row r="3540" spans="1:18" x14ac:dyDescent="0.3">
      <c r="A3540" t="s">
        <v>5851</v>
      </c>
      <c r="B3540">
        <v>80</v>
      </c>
      <c r="C3540" t="s">
        <v>8351</v>
      </c>
      <c r="D3540" t="s">
        <v>1019</v>
      </c>
      <c r="E3540" t="s">
        <v>11841</v>
      </c>
      <c r="F3540" t="s">
        <v>2005</v>
      </c>
      <c r="G3540" t="s">
        <v>2532</v>
      </c>
      <c r="H3540">
        <v>7000000</v>
      </c>
      <c r="I3540">
        <v>2012</v>
      </c>
      <c r="J3540">
        <v>5.3</v>
      </c>
      <c r="K3540" t="s">
        <v>340</v>
      </c>
      <c r="L3540" t="s">
        <v>4022</v>
      </c>
      <c r="M3540" t="s">
        <v>6304</v>
      </c>
    </row>
    <row r="3541" spans="1:18" x14ac:dyDescent="0.3">
      <c r="A3541" t="s">
        <v>5853</v>
      </c>
      <c r="B3541">
        <v>45</v>
      </c>
      <c r="C3541" t="s">
        <v>8351</v>
      </c>
      <c r="D3541" t="s">
        <v>5854</v>
      </c>
      <c r="E3541" t="s">
        <v>11842</v>
      </c>
      <c r="F3541" t="s">
        <v>8351</v>
      </c>
      <c r="G3541" t="s">
        <v>14</v>
      </c>
      <c r="H3541">
        <v>7000000</v>
      </c>
      <c r="I3541">
        <v>2014</v>
      </c>
      <c r="J3541">
        <v>6</v>
      </c>
      <c r="K3541" t="s">
        <v>476</v>
      </c>
      <c r="L3541" t="s">
        <v>340</v>
      </c>
      <c r="M3541" t="s">
        <v>4022</v>
      </c>
      <c r="N3541" t="s">
        <v>600</v>
      </c>
      <c r="O3541" t="s">
        <v>1224</v>
      </c>
      <c r="P3541" t="s">
        <v>6304</v>
      </c>
      <c r="Q3541" t="s">
        <v>455</v>
      </c>
      <c r="R3541" t="s">
        <v>3630</v>
      </c>
    </row>
    <row r="3542" spans="1:18" x14ac:dyDescent="0.3">
      <c r="A3542" t="s">
        <v>1327</v>
      </c>
      <c r="B3542">
        <v>115</v>
      </c>
      <c r="C3542">
        <v>41400000</v>
      </c>
      <c r="D3542" t="s">
        <v>5244</v>
      </c>
      <c r="E3542" t="s">
        <v>11843</v>
      </c>
      <c r="F3542" t="s">
        <v>13</v>
      </c>
      <c r="G3542" t="s">
        <v>14</v>
      </c>
      <c r="H3542">
        <v>6900000</v>
      </c>
      <c r="I3542">
        <v>1985</v>
      </c>
      <c r="J3542">
        <v>7.3</v>
      </c>
      <c r="K3542" t="s">
        <v>5244</v>
      </c>
    </row>
    <row r="3543" spans="1:18" x14ac:dyDescent="0.3">
      <c r="A3543" t="s">
        <v>5857</v>
      </c>
      <c r="B3543">
        <v>97</v>
      </c>
      <c r="C3543" t="s">
        <v>8351</v>
      </c>
      <c r="D3543" t="s">
        <v>5858</v>
      </c>
      <c r="E3543" t="s">
        <v>11844</v>
      </c>
      <c r="F3543" t="s">
        <v>13</v>
      </c>
      <c r="G3543" t="s">
        <v>14</v>
      </c>
      <c r="H3543" t="s">
        <v>8351</v>
      </c>
      <c r="I3543">
        <v>2008</v>
      </c>
      <c r="J3543">
        <v>7.4</v>
      </c>
      <c r="K3543" t="s">
        <v>476</v>
      </c>
      <c r="L3543" t="s">
        <v>340</v>
      </c>
      <c r="M3543" t="s">
        <v>1224</v>
      </c>
      <c r="N3543" t="s">
        <v>455</v>
      </c>
      <c r="O3543" t="s">
        <v>4295</v>
      </c>
    </row>
    <row r="3544" spans="1:18" x14ac:dyDescent="0.3">
      <c r="A3544" t="s">
        <v>3213</v>
      </c>
      <c r="B3544">
        <v>102</v>
      </c>
      <c r="C3544">
        <v>7993039</v>
      </c>
      <c r="D3544" t="s">
        <v>600</v>
      </c>
      <c r="E3544" t="s">
        <v>11845</v>
      </c>
      <c r="F3544" t="s">
        <v>13</v>
      </c>
      <c r="G3544" t="s">
        <v>14</v>
      </c>
      <c r="H3544">
        <v>6900000</v>
      </c>
      <c r="I3544">
        <v>1993</v>
      </c>
      <c r="J3544">
        <v>7.7</v>
      </c>
      <c r="K3544" t="s">
        <v>600</v>
      </c>
    </row>
    <row r="3545" spans="1:18" x14ac:dyDescent="0.3">
      <c r="A3545" t="s">
        <v>1450</v>
      </c>
      <c r="B3545">
        <v>111</v>
      </c>
      <c r="C3545" t="s">
        <v>8351</v>
      </c>
      <c r="D3545" t="s">
        <v>1084</v>
      </c>
      <c r="E3545" t="s">
        <v>11846</v>
      </c>
      <c r="F3545" t="s">
        <v>13</v>
      </c>
      <c r="G3545" t="s">
        <v>14</v>
      </c>
      <c r="H3545">
        <v>7000000</v>
      </c>
      <c r="I3545">
        <v>2007</v>
      </c>
      <c r="J3545">
        <v>4.8</v>
      </c>
      <c r="K3545" t="s">
        <v>600</v>
      </c>
      <c r="L3545" t="s">
        <v>1224</v>
      </c>
      <c r="M3545" t="s">
        <v>6304</v>
      </c>
      <c r="N3545" t="s">
        <v>4189</v>
      </c>
      <c r="O3545" t="s">
        <v>6060</v>
      </c>
      <c r="P3545" t="s">
        <v>6856</v>
      </c>
    </row>
    <row r="3546" spans="1:18" x14ac:dyDescent="0.3">
      <c r="A3546" t="s">
        <v>5862</v>
      </c>
      <c r="B3546">
        <v>96</v>
      </c>
      <c r="C3546" t="s">
        <v>8351</v>
      </c>
      <c r="D3546" t="s">
        <v>80</v>
      </c>
      <c r="E3546" t="s">
        <v>11847</v>
      </c>
      <c r="F3546" t="s">
        <v>13</v>
      </c>
      <c r="G3546" t="s">
        <v>100</v>
      </c>
      <c r="H3546">
        <v>8700000</v>
      </c>
      <c r="I3546">
        <v>2016</v>
      </c>
      <c r="J3546">
        <v>7.2</v>
      </c>
      <c r="K3546" t="s">
        <v>1224</v>
      </c>
      <c r="L3546" t="s">
        <v>6856</v>
      </c>
    </row>
    <row r="3547" spans="1:18" x14ac:dyDescent="0.3">
      <c r="A3547" t="s">
        <v>5864</v>
      </c>
      <c r="B3547">
        <v>94</v>
      </c>
      <c r="C3547" t="s">
        <v>8351</v>
      </c>
      <c r="D3547" t="s">
        <v>773</v>
      </c>
      <c r="E3547" t="s">
        <v>11848</v>
      </c>
      <c r="F3547" t="s">
        <v>13</v>
      </c>
      <c r="G3547" t="s">
        <v>14</v>
      </c>
      <c r="H3547">
        <v>7000000</v>
      </c>
      <c r="I3547">
        <v>2015</v>
      </c>
      <c r="J3547">
        <v>5.8</v>
      </c>
      <c r="K3547" t="s">
        <v>8356</v>
      </c>
      <c r="L3547" t="s">
        <v>1224</v>
      </c>
      <c r="M3547" t="s">
        <v>3630</v>
      </c>
    </row>
    <row r="3548" spans="1:18" x14ac:dyDescent="0.3">
      <c r="A3548" t="s">
        <v>5866</v>
      </c>
      <c r="B3548">
        <v>125</v>
      </c>
      <c r="C3548">
        <v>927107</v>
      </c>
      <c r="D3548" t="s">
        <v>4179</v>
      </c>
      <c r="E3548" t="s">
        <v>11849</v>
      </c>
      <c r="F3548" t="s">
        <v>3071</v>
      </c>
      <c r="G3548" t="s">
        <v>275</v>
      </c>
      <c r="H3548">
        <v>15000000</v>
      </c>
      <c r="I3548">
        <v>1999</v>
      </c>
      <c r="J3548">
        <v>7.3</v>
      </c>
      <c r="K3548" t="s">
        <v>4657</v>
      </c>
      <c r="L3548" t="s">
        <v>1224</v>
      </c>
      <c r="M3548" t="s">
        <v>6856</v>
      </c>
      <c r="N3548" t="s">
        <v>8358</v>
      </c>
    </row>
    <row r="3549" spans="1:18" x14ac:dyDescent="0.3">
      <c r="A3549" t="s">
        <v>5868</v>
      </c>
      <c r="B3549">
        <v>108</v>
      </c>
      <c r="C3549">
        <v>49526</v>
      </c>
      <c r="D3549" t="s">
        <v>912</v>
      </c>
      <c r="E3549" t="s">
        <v>11850</v>
      </c>
      <c r="F3549" t="s">
        <v>13</v>
      </c>
      <c r="G3549" t="s">
        <v>14</v>
      </c>
      <c r="H3549">
        <v>6800000</v>
      </c>
      <c r="I3549">
        <v>2005</v>
      </c>
      <c r="J3549">
        <v>7</v>
      </c>
      <c r="K3549" t="s">
        <v>600</v>
      </c>
      <c r="L3549" t="s">
        <v>1224</v>
      </c>
    </row>
    <row r="3550" spans="1:18" x14ac:dyDescent="0.3">
      <c r="A3550" t="s">
        <v>5870</v>
      </c>
      <c r="B3550">
        <v>101</v>
      </c>
      <c r="C3550">
        <v>10696</v>
      </c>
      <c r="D3550" t="s">
        <v>550</v>
      </c>
      <c r="E3550" t="s">
        <v>11851</v>
      </c>
      <c r="F3550" t="s">
        <v>13</v>
      </c>
      <c r="G3550" t="s">
        <v>14</v>
      </c>
      <c r="H3550">
        <v>6800000</v>
      </c>
      <c r="I3550">
        <v>2003</v>
      </c>
      <c r="J3550">
        <v>6.4</v>
      </c>
      <c r="K3550" t="s">
        <v>8356</v>
      </c>
      <c r="L3550" t="s">
        <v>3630</v>
      </c>
    </row>
    <row r="3551" spans="1:18" x14ac:dyDescent="0.3">
      <c r="A3551" t="s">
        <v>5872</v>
      </c>
      <c r="B3551">
        <v>101</v>
      </c>
      <c r="C3551">
        <v>31607598</v>
      </c>
      <c r="D3551" t="s">
        <v>1567</v>
      </c>
      <c r="E3551" t="s">
        <v>11852</v>
      </c>
      <c r="F3551" t="s">
        <v>13</v>
      </c>
      <c r="G3551" t="s">
        <v>100</v>
      </c>
      <c r="H3551">
        <v>6900000</v>
      </c>
      <c r="I3551">
        <v>2012</v>
      </c>
      <c r="J3551">
        <v>5.6</v>
      </c>
      <c r="K3551" t="s">
        <v>1224</v>
      </c>
      <c r="L3551" t="s">
        <v>2271</v>
      </c>
      <c r="M3551" t="s">
        <v>3630</v>
      </c>
    </row>
    <row r="3552" spans="1:18" x14ac:dyDescent="0.3">
      <c r="A3552" t="s">
        <v>2042</v>
      </c>
      <c r="B3552">
        <v>139</v>
      </c>
      <c r="C3552">
        <v>6857096</v>
      </c>
      <c r="D3552" t="s">
        <v>5874</v>
      </c>
      <c r="E3552" t="s">
        <v>11853</v>
      </c>
      <c r="F3552" t="s">
        <v>524</v>
      </c>
      <c r="G3552" t="s">
        <v>100</v>
      </c>
      <c r="H3552">
        <v>6800000</v>
      </c>
      <c r="I3552">
        <v>2010</v>
      </c>
      <c r="J3552">
        <v>8.1999999999999993</v>
      </c>
      <c r="K3552" t="s">
        <v>1224</v>
      </c>
      <c r="L3552" t="s">
        <v>8357</v>
      </c>
      <c r="M3552" t="s">
        <v>8358</v>
      </c>
    </row>
    <row r="3553" spans="1:16" x14ac:dyDescent="0.3">
      <c r="A3553" t="s">
        <v>1651</v>
      </c>
      <c r="B3553">
        <v>125</v>
      </c>
      <c r="C3553">
        <v>223878</v>
      </c>
      <c r="D3553" t="s">
        <v>507</v>
      </c>
      <c r="E3553" t="s">
        <v>11854</v>
      </c>
      <c r="F3553" t="s">
        <v>3427</v>
      </c>
      <c r="G3553" t="s">
        <v>2503</v>
      </c>
      <c r="H3553">
        <v>5000000</v>
      </c>
      <c r="I3553">
        <v>2003</v>
      </c>
      <c r="J3553">
        <v>6.5</v>
      </c>
      <c r="K3553" t="s">
        <v>600</v>
      </c>
      <c r="L3553" t="s">
        <v>1224</v>
      </c>
      <c r="M3553" t="s">
        <v>6856</v>
      </c>
    </row>
    <row r="3554" spans="1:16" x14ac:dyDescent="0.3">
      <c r="A3554" t="s">
        <v>5877</v>
      </c>
      <c r="B3554">
        <v>88</v>
      </c>
      <c r="C3554">
        <v>828</v>
      </c>
      <c r="D3554" t="s">
        <v>5878</v>
      </c>
      <c r="E3554" t="s">
        <v>11855</v>
      </c>
      <c r="F3554" t="s">
        <v>13</v>
      </c>
      <c r="G3554" t="s">
        <v>2805</v>
      </c>
      <c r="H3554" t="s">
        <v>8351</v>
      </c>
      <c r="I3554">
        <v>2009</v>
      </c>
      <c r="J3554">
        <v>6.4</v>
      </c>
      <c r="K3554" t="s">
        <v>476</v>
      </c>
      <c r="L3554" t="s">
        <v>600</v>
      </c>
      <c r="M3554" t="s">
        <v>8356</v>
      </c>
      <c r="N3554" t="s">
        <v>1224</v>
      </c>
      <c r="O3554" t="s">
        <v>6856</v>
      </c>
      <c r="P3554" t="s">
        <v>3630</v>
      </c>
    </row>
    <row r="3555" spans="1:16" x14ac:dyDescent="0.3">
      <c r="A3555" t="s">
        <v>501</v>
      </c>
      <c r="B3555">
        <v>115</v>
      </c>
      <c r="C3555">
        <v>8060</v>
      </c>
      <c r="D3555" t="s">
        <v>163</v>
      </c>
      <c r="E3555" t="s">
        <v>11856</v>
      </c>
      <c r="F3555" t="s">
        <v>5071</v>
      </c>
      <c r="G3555" t="s">
        <v>5881</v>
      </c>
      <c r="H3555">
        <v>4000000</v>
      </c>
      <c r="I3555">
        <v>2007</v>
      </c>
      <c r="J3555">
        <v>8.1</v>
      </c>
      <c r="K3555" t="s">
        <v>476</v>
      </c>
      <c r="L3555" t="s">
        <v>8356</v>
      </c>
      <c r="M3555" t="s">
        <v>1224</v>
      </c>
      <c r="N3555" t="s">
        <v>3630</v>
      </c>
    </row>
    <row r="3556" spans="1:16" x14ac:dyDescent="0.3">
      <c r="A3556" t="s">
        <v>2951</v>
      </c>
      <c r="B3556">
        <v>99</v>
      </c>
      <c r="C3556">
        <v>84263837</v>
      </c>
      <c r="D3556" t="s">
        <v>1816</v>
      </c>
      <c r="E3556" t="s">
        <v>11857</v>
      </c>
      <c r="F3556" t="s">
        <v>13</v>
      </c>
      <c r="G3556" t="s">
        <v>14</v>
      </c>
      <c r="H3556">
        <v>6500000</v>
      </c>
      <c r="I3556">
        <v>2014</v>
      </c>
      <c r="J3556">
        <v>5.4</v>
      </c>
      <c r="K3556" t="s">
        <v>2271</v>
      </c>
      <c r="L3556" t="s">
        <v>8357</v>
      </c>
    </row>
    <row r="3557" spans="1:16" x14ac:dyDescent="0.3">
      <c r="A3557" t="s">
        <v>5883</v>
      </c>
      <c r="B3557">
        <v>88</v>
      </c>
      <c r="C3557">
        <v>110029</v>
      </c>
      <c r="D3557" t="s">
        <v>5884</v>
      </c>
      <c r="E3557" t="s">
        <v>11858</v>
      </c>
      <c r="F3557" t="s">
        <v>13</v>
      </c>
      <c r="G3557" t="s">
        <v>133</v>
      </c>
      <c r="H3557">
        <v>6500000</v>
      </c>
      <c r="I3557">
        <v>2009</v>
      </c>
      <c r="J3557">
        <v>6.3</v>
      </c>
      <c r="K3557" t="s">
        <v>600</v>
      </c>
      <c r="L3557" t="s">
        <v>1224</v>
      </c>
      <c r="M3557" t="s">
        <v>6060</v>
      </c>
    </row>
    <row r="3558" spans="1:16" x14ac:dyDescent="0.3">
      <c r="A3558" t="s">
        <v>1057</v>
      </c>
      <c r="B3558">
        <v>112</v>
      </c>
      <c r="C3558">
        <v>57504069</v>
      </c>
      <c r="D3558" t="s">
        <v>705</v>
      </c>
      <c r="E3558" t="s">
        <v>11859</v>
      </c>
      <c r="F3558" t="s">
        <v>13</v>
      </c>
      <c r="G3558" t="s">
        <v>14</v>
      </c>
      <c r="H3558">
        <v>6000000</v>
      </c>
      <c r="I3558">
        <v>1991</v>
      </c>
      <c r="J3558">
        <v>7.8</v>
      </c>
      <c r="K3558" t="s">
        <v>8356</v>
      </c>
      <c r="L3558" t="s">
        <v>1224</v>
      </c>
    </row>
    <row r="3559" spans="1:16" x14ac:dyDescent="0.3">
      <c r="A3559" t="s">
        <v>5887</v>
      </c>
      <c r="B3559">
        <v>108</v>
      </c>
      <c r="C3559">
        <v>54215416</v>
      </c>
      <c r="D3559" t="s">
        <v>1531</v>
      </c>
      <c r="E3559" t="s">
        <v>11860</v>
      </c>
      <c r="F3559" t="s">
        <v>13</v>
      </c>
      <c r="G3559" t="s">
        <v>14</v>
      </c>
      <c r="H3559">
        <v>6500000</v>
      </c>
      <c r="I3559">
        <v>1987</v>
      </c>
      <c r="J3559">
        <v>6.8</v>
      </c>
      <c r="K3559" t="s">
        <v>4657</v>
      </c>
      <c r="L3559" t="s">
        <v>1224</v>
      </c>
      <c r="M3559" t="s">
        <v>4189</v>
      </c>
    </row>
    <row r="3560" spans="1:16" x14ac:dyDescent="0.3">
      <c r="A3560" t="s">
        <v>5889</v>
      </c>
      <c r="B3560">
        <v>107</v>
      </c>
      <c r="C3560" t="s">
        <v>8351</v>
      </c>
      <c r="D3560" t="s">
        <v>912</v>
      </c>
      <c r="E3560" t="s">
        <v>11861</v>
      </c>
      <c r="F3560" t="s">
        <v>13</v>
      </c>
      <c r="G3560" t="s">
        <v>14</v>
      </c>
      <c r="H3560" t="s">
        <v>8351</v>
      </c>
      <c r="I3560">
        <v>1981</v>
      </c>
      <c r="J3560">
        <v>7.2</v>
      </c>
      <c r="K3560" t="s">
        <v>600</v>
      </c>
      <c r="L3560" t="s">
        <v>1224</v>
      </c>
    </row>
    <row r="3561" spans="1:16" x14ac:dyDescent="0.3">
      <c r="A3561" t="s">
        <v>816</v>
      </c>
      <c r="B3561">
        <v>104</v>
      </c>
      <c r="C3561">
        <v>31899000</v>
      </c>
      <c r="D3561" t="s">
        <v>5891</v>
      </c>
      <c r="E3561" t="s">
        <v>11862</v>
      </c>
      <c r="F3561" t="s">
        <v>13</v>
      </c>
      <c r="G3561" t="s">
        <v>14</v>
      </c>
      <c r="H3561">
        <v>6500000</v>
      </c>
      <c r="I3561">
        <v>1980</v>
      </c>
      <c r="J3561">
        <v>7.1</v>
      </c>
      <c r="K3561" t="s">
        <v>8357</v>
      </c>
      <c r="L3561" t="s">
        <v>6856</v>
      </c>
      <c r="M3561" t="s">
        <v>3630</v>
      </c>
    </row>
    <row r="3562" spans="1:16" x14ac:dyDescent="0.3">
      <c r="A3562" t="s">
        <v>190</v>
      </c>
      <c r="B3562">
        <v>108</v>
      </c>
      <c r="C3562">
        <v>24103594</v>
      </c>
      <c r="D3562" t="s">
        <v>5893</v>
      </c>
      <c r="E3562" t="s">
        <v>11863</v>
      </c>
      <c r="F3562" t="s">
        <v>13</v>
      </c>
      <c r="G3562" t="s">
        <v>14</v>
      </c>
      <c r="H3562">
        <v>6500000</v>
      </c>
      <c r="I3562">
        <v>1993</v>
      </c>
      <c r="J3562">
        <v>6.2</v>
      </c>
      <c r="K3562" t="s">
        <v>340</v>
      </c>
      <c r="L3562" t="s">
        <v>600</v>
      </c>
      <c r="M3562" t="s">
        <v>1224</v>
      </c>
      <c r="N3562" t="s">
        <v>6304</v>
      </c>
    </row>
    <row r="3563" spans="1:16" x14ac:dyDescent="0.3">
      <c r="A3563" t="s">
        <v>186</v>
      </c>
      <c r="B3563">
        <v>102</v>
      </c>
      <c r="C3563">
        <v>16842303</v>
      </c>
      <c r="D3563" t="s">
        <v>359</v>
      </c>
      <c r="E3563" t="s">
        <v>11864</v>
      </c>
      <c r="F3563" t="s">
        <v>13</v>
      </c>
      <c r="G3563" t="s">
        <v>14</v>
      </c>
      <c r="H3563">
        <v>6500000</v>
      </c>
      <c r="I3563">
        <v>1999</v>
      </c>
      <c r="J3563">
        <v>7.3</v>
      </c>
      <c r="K3563" t="s">
        <v>600</v>
      </c>
      <c r="L3563" t="s">
        <v>8356</v>
      </c>
    </row>
    <row r="3564" spans="1:16" x14ac:dyDescent="0.3">
      <c r="A3564" t="s">
        <v>5626</v>
      </c>
      <c r="B3564">
        <v>88</v>
      </c>
      <c r="C3564">
        <v>13367101</v>
      </c>
      <c r="D3564" t="s">
        <v>507</v>
      </c>
      <c r="E3564" t="s">
        <v>11865</v>
      </c>
      <c r="F3564" t="s">
        <v>13</v>
      </c>
      <c r="G3564" t="s">
        <v>14</v>
      </c>
      <c r="H3564">
        <v>6500000</v>
      </c>
      <c r="I3564">
        <v>2006</v>
      </c>
      <c r="J3564">
        <v>5.9</v>
      </c>
      <c r="K3564" t="s">
        <v>600</v>
      </c>
      <c r="L3564" t="s">
        <v>1224</v>
      </c>
      <c r="M3564" t="s">
        <v>6856</v>
      </c>
    </row>
    <row r="3565" spans="1:16" x14ac:dyDescent="0.3">
      <c r="A3565" t="s">
        <v>2569</v>
      </c>
      <c r="B3565">
        <v>115</v>
      </c>
      <c r="C3565" t="s">
        <v>8351</v>
      </c>
      <c r="D3565" t="s">
        <v>1062</v>
      </c>
      <c r="E3565" t="s">
        <v>11866</v>
      </c>
      <c r="F3565" t="s">
        <v>13</v>
      </c>
      <c r="G3565" t="s">
        <v>14</v>
      </c>
      <c r="H3565">
        <v>6500000</v>
      </c>
      <c r="I3565">
        <v>1971</v>
      </c>
      <c r="J3565">
        <v>7.2</v>
      </c>
      <c r="K3565" t="s">
        <v>4295</v>
      </c>
      <c r="L3565" t="s">
        <v>3630</v>
      </c>
    </row>
    <row r="3566" spans="1:16" x14ac:dyDescent="0.3">
      <c r="A3566" t="s">
        <v>5898</v>
      </c>
      <c r="B3566">
        <v>91</v>
      </c>
      <c r="C3566">
        <v>10149779</v>
      </c>
      <c r="D3566" t="s">
        <v>1546</v>
      </c>
      <c r="E3566" t="s">
        <v>11867</v>
      </c>
      <c r="F3566" t="s">
        <v>13</v>
      </c>
      <c r="G3566" t="s">
        <v>14</v>
      </c>
      <c r="H3566">
        <v>6500000</v>
      </c>
      <c r="I3566">
        <v>1999</v>
      </c>
      <c r="J3566">
        <v>3.6</v>
      </c>
      <c r="K3566" t="s">
        <v>2271</v>
      </c>
      <c r="L3566" t="s">
        <v>4295</v>
      </c>
      <c r="M3566" t="s">
        <v>3630</v>
      </c>
    </row>
    <row r="3567" spans="1:16" x14ac:dyDescent="0.3">
      <c r="A3567" t="s">
        <v>5900</v>
      </c>
      <c r="B3567">
        <v>141</v>
      </c>
      <c r="C3567">
        <v>6173485</v>
      </c>
      <c r="D3567" t="s">
        <v>555</v>
      </c>
      <c r="E3567" t="s">
        <v>11868</v>
      </c>
      <c r="F3567" t="s">
        <v>13</v>
      </c>
      <c r="G3567" t="s">
        <v>275</v>
      </c>
      <c r="H3567">
        <v>7000000</v>
      </c>
      <c r="I3567">
        <v>2001</v>
      </c>
      <c r="J3567">
        <v>7.7</v>
      </c>
      <c r="K3567" t="s">
        <v>4657</v>
      </c>
      <c r="L3567" t="s">
        <v>1224</v>
      </c>
    </row>
    <row r="3568" spans="1:16" x14ac:dyDescent="0.3">
      <c r="A3568" t="s">
        <v>3738</v>
      </c>
      <c r="B3568">
        <v>101</v>
      </c>
      <c r="C3568">
        <v>4000304</v>
      </c>
      <c r="D3568" t="s">
        <v>1224</v>
      </c>
      <c r="E3568" t="s">
        <v>11869</v>
      </c>
      <c r="F3568" t="s">
        <v>13</v>
      </c>
      <c r="G3568" t="s">
        <v>21</v>
      </c>
      <c r="H3568">
        <v>6500000</v>
      </c>
      <c r="I3568">
        <v>2011</v>
      </c>
      <c r="J3568">
        <v>7.3</v>
      </c>
      <c r="K3568" t="s">
        <v>1224</v>
      </c>
    </row>
    <row r="3569" spans="1:14" x14ac:dyDescent="0.3">
      <c r="A3569" t="s">
        <v>248</v>
      </c>
      <c r="B3569">
        <v>105</v>
      </c>
      <c r="C3569">
        <v>2338695</v>
      </c>
      <c r="D3569" t="s">
        <v>773</v>
      </c>
      <c r="E3569" t="s">
        <v>11870</v>
      </c>
      <c r="F3569" t="s">
        <v>13</v>
      </c>
      <c r="G3569" t="s">
        <v>21</v>
      </c>
      <c r="H3569">
        <v>4000000</v>
      </c>
      <c r="I3569">
        <v>2004</v>
      </c>
      <c r="J3569">
        <v>7.4</v>
      </c>
      <c r="K3569" t="s">
        <v>8356</v>
      </c>
      <c r="L3569" t="s">
        <v>1224</v>
      </c>
      <c r="M3569" t="s">
        <v>3630</v>
      </c>
    </row>
    <row r="3570" spans="1:14" x14ac:dyDescent="0.3">
      <c r="A3570" t="s">
        <v>5904</v>
      </c>
      <c r="B3570">
        <v>100</v>
      </c>
      <c r="C3570">
        <v>2024854</v>
      </c>
      <c r="D3570" t="s">
        <v>638</v>
      </c>
      <c r="E3570" t="s">
        <v>11871</v>
      </c>
      <c r="F3570" t="s">
        <v>13</v>
      </c>
      <c r="G3570" t="s">
        <v>14</v>
      </c>
      <c r="H3570">
        <v>6500000</v>
      </c>
      <c r="I3570">
        <v>2005</v>
      </c>
      <c r="J3570">
        <v>6.6</v>
      </c>
      <c r="K3570" t="s">
        <v>1224</v>
      </c>
      <c r="L3570" t="s">
        <v>5244</v>
      </c>
    </row>
    <row r="3571" spans="1:14" x14ac:dyDescent="0.3">
      <c r="A3571" t="s">
        <v>5906</v>
      </c>
      <c r="B3571">
        <v>116</v>
      </c>
      <c r="C3571">
        <v>2268296</v>
      </c>
      <c r="D3571" t="s">
        <v>1453</v>
      </c>
      <c r="E3571" t="s">
        <v>11872</v>
      </c>
      <c r="F3571" t="s">
        <v>13</v>
      </c>
      <c r="G3571" t="s">
        <v>21</v>
      </c>
      <c r="H3571">
        <v>6500000</v>
      </c>
      <c r="I3571">
        <v>2013</v>
      </c>
      <c r="J3571">
        <v>6.9</v>
      </c>
      <c r="K3571" t="s">
        <v>1224</v>
      </c>
      <c r="L3571" t="s">
        <v>3630</v>
      </c>
    </row>
    <row r="3572" spans="1:14" x14ac:dyDescent="0.3">
      <c r="A3572" t="s">
        <v>4504</v>
      </c>
      <c r="B3572">
        <v>97</v>
      </c>
      <c r="C3572">
        <v>1029017</v>
      </c>
      <c r="D3572" t="s">
        <v>80</v>
      </c>
      <c r="E3572" t="s">
        <v>11873</v>
      </c>
      <c r="F3572" t="s">
        <v>13</v>
      </c>
      <c r="G3572" t="s">
        <v>14</v>
      </c>
      <c r="H3572">
        <v>6500000</v>
      </c>
      <c r="I3572">
        <v>2004</v>
      </c>
      <c r="J3572">
        <v>6.8</v>
      </c>
      <c r="K3572" t="s">
        <v>1224</v>
      </c>
      <c r="L3572" t="s">
        <v>6856</v>
      </c>
    </row>
    <row r="3573" spans="1:14" x14ac:dyDescent="0.3">
      <c r="A3573" t="s">
        <v>5909</v>
      </c>
      <c r="B3573">
        <v>106</v>
      </c>
      <c r="C3573">
        <v>64148</v>
      </c>
      <c r="D3573" t="s">
        <v>1224</v>
      </c>
      <c r="E3573" t="s">
        <v>11874</v>
      </c>
      <c r="F3573" t="s">
        <v>13</v>
      </c>
      <c r="G3573" t="s">
        <v>21</v>
      </c>
      <c r="H3573">
        <v>6500000</v>
      </c>
      <c r="I3573">
        <v>2000</v>
      </c>
      <c r="J3573">
        <v>7.3</v>
      </c>
      <c r="K3573" t="s">
        <v>1224</v>
      </c>
    </row>
    <row r="3574" spans="1:14" x14ac:dyDescent="0.3">
      <c r="A3574" t="s">
        <v>5911</v>
      </c>
      <c r="B3574">
        <v>105</v>
      </c>
      <c r="C3574">
        <v>66637</v>
      </c>
      <c r="D3574" t="s">
        <v>1991</v>
      </c>
      <c r="E3574" t="s">
        <v>11875</v>
      </c>
      <c r="F3574" t="s">
        <v>13</v>
      </c>
      <c r="G3574" t="s">
        <v>14</v>
      </c>
      <c r="H3574">
        <v>6500000</v>
      </c>
      <c r="I3574">
        <v>2009</v>
      </c>
      <c r="J3574">
        <v>7.2</v>
      </c>
      <c r="K3574" t="s">
        <v>1224</v>
      </c>
      <c r="L3574" t="s">
        <v>6856</v>
      </c>
      <c r="M3574" t="s">
        <v>8358</v>
      </c>
    </row>
    <row r="3575" spans="1:14" x14ac:dyDescent="0.3">
      <c r="A3575" t="s">
        <v>5913</v>
      </c>
      <c r="B3575">
        <v>102</v>
      </c>
      <c r="C3575" t="s">
        <v>8351</v>
      </c>
      <c r="D3575" t="s">
        <v>5914</v>
      </c>
      <c r="E3575" t="s">
        <v>11876</v>
      </c>
      <c r="F3575" t="s">
        <v>13</v>
      </c>
      <c r="G3575" t="s">
        <v>68</v>
      </c>
      <c r="H3575">
        <v>6500000</v>
      </c>
      <c r="I3575">
        <v>2010</v>
      </c>
      <c r="J3575">
        <v>6.5</v>
      </c>
      <c r="K3575" t="s">
        <v>476</v>
      </c>
      <c r="L3575" t="s">
        <v>340</v>
      </c>
      <c r="M3575" t="s">
        <v>1224</v>
      </c>
      <c r="N3575" t="s">
        <v>5244</v>
      </c>
    </row>
    <row r="3576" spans="1:14" x14ac:dyDescent="0.3">
      <c r="A3576" t="s">
        <v>3780</v>
      </c>
      <c r="B3576">
        <v>122</v>
      </c>
      <c r="C3576">
        <v>871577</v>
      </c>
      <c r="D3576" t="s">
        <v>1531</v>
      </c>
      <c r="E3576" t="s">
        <v>11877</v>
      </c>
      <c r="F3576" t="s">
        <v>13</v>
      </c>
      <c r="G3576" t="s">
        <v>21</v>
      </c>
      <c r="H3576">
        <v>4500000</v>
      </c>
      <c r="I3576">
        <v>2007</v>
      </c>
      <c r="J3576">
        <v>7.7</v>
      </c>
      <c r="K3576" t="s">
        <v>4657</v>
      </c>
      <c r="L3576" t="s">
        <v>1224</v>
      </c>
      <c r="M3576" t="s">
        <v>4189</v>
      </c>
    </row>
    <row r="3577" spans="1:14" x14ac:dyDescent="0.3">
      <c r="A3577" t="s">
        <v>10</v>
      </c>
      <c r="B3577">
        <v>107</v>
      </c>
      <c r="C3577">
        <v>38400000</v>
      </c>
      <c r="D3577" t="s">
        <v>231</v>
      </c>
      <c r="E3577" t="s">
        <v>11878</v>
      </c>
      <c r="F3577" t="s">
        <v>13</v>
      </c>
      <c r="G3577" t="s">
        <v>21</v>
      </c>
      <c r="H3577">
        <v>6500000</v>
      </c>
      <c r="I3577">
        <v>1984</v>
      </c>
      <c r="J3577">
        <v>8.1</v>
      </c>
      <c r="K3577" t="s">
        <v>476</v>
      </c>
      <c r="L3577" t="s">
        <v>4295</v>
      </c>
    </row>
    <row r="3578" spans="1:14" x14ac:dyDescent="0.3">
      <c r="A3578" t="s">
        <v>5918</v>
      </c>
      <c r="B3578">
        <v>121</v>
      </c>
      <c r="C3578">
        <v>4063859</v>
      </c>
      <c r="D3578" t="s">
        <v>80</v>
      </c>
      <c r="E3578" t="s">
        <v>11879</v>
      </c>
      <c r="F3578" t="s">
        <v>3071</v>
      </c>
      <c r="G3578" t="s">
        <v>275</v>
      </c>
      <c r="H3578">
        <v>4800000</v>
      </c>
      <c r="I3578">
        <v>2003</v>
      </c>
      <c r="J3578">
        <v>7.7</v>
      </c>
      <c r="K3578" t="s">
        <v>1224</v>
      </c>
      <c r="L3578" t="s">
        <v>6856</v>
      </c>
    </row>
    <row r="3579" spans="1:14" x14ac:dyDescent="0.3">
      <c r="A3579" t="s">
        <v>1316</v>
      </c>
      <c r="B3579">
        <v>98</v>
      </c>
      <c r="C3579">
        <v>449558</v>
      </c>
      <c r="D3579" t="s">
        <v>587</v>
      </c>
      <c r="E3579" t="s">
        <v>11880</v>
      </c>
      <c r="F3579" t="s">
        <v>13</v>
      </c>
      <c r="G3579" t="s">
        <v>21</v>
      </c>
      <c r="H3579">
        <v>10000000</v>
      </c>
      <c r="I3579">
        <v>2009</v>
      </c>
      <c r="J3579">
        <v>7.6</v>
      </c>
      <c r="K3579" t="s">
        <v>4657</v>
      </c>
      <c r="L3579" t="s">
        <v>1224</v>
      </c>
      <c r="M3579" t="s">
        <v>8359</v>
      </c>
    </row>
    <row r="3580" spans="1:14" x14ac:dyDescent="0.3">
      <c r="A3580" t="s">
        <v>5921</v>
      </c>
      <c r="B3580">
        <v>108</v>
      </c>
      <c r="C3580" t="s">
        <v>8351</v>
      </c>
      <c r="D3580" t="s">
        <v>4407</v>
      </c>
      <c r="E3580" t="s">
        <v>11881</v>
      </c>
      <c r="F3580" t="s">
        <v>13</v>
      </c>
      <c r="G3580" t="s">
        <v>14</v>
      </c>
      <c r="H3580">
        <v>4000000</v>
      </c>
      <c r="I3580">
        <v>1985</v>
      </c>
      <c r="J3580">
        <v>7.3</v>
      </c>
      <c r="K3580" t="s">
        <v>600</v>
      </c>
      <c r="L3580" t="s">
        <v>2271</v>
      </c>
      <c r="M3580" t="s">
        <v>4295</v>
      </c>
    </row>
    <row r="3581" spans="1:14" x14ac:dyDescent="0.3">
      <c r="A3581" t="s">
        <v>8351</v>
      </c>
      <c r="B3581">
        <v>55</v>
      </c>
      <c r="C3581" t="s">
        <v>8351</v>
      </c>
      <c r="D3581" t="s">
        <v>773</v>
      </c>
      <c r="E3581" t="s">
        <v>11882</v>
      </c>
      <c r="F3581" t="s">
        <v>3427</v>
      </c>
      <c r="G3581" t="s">
        <v>2503</v>
      </c>
      <c r="H3581" t="s">
        <v>8351</v>
      </c>
      <c r="I3581" t="s">
        <v>8351</v>
      </c>
      <c r="J3581">
        <v>8.6999999999999993</v>
      </c>
      <c r="K3581" t="s">
        <v>8356</v>
      </c>
      <c r="L3581" t="s">
        <v>1224</v>
      </c>
      <c r="M3581" t="s">
        <v>3630</v>
      </c>
    </row>
    <row r="3582" spans="1:14" x14ac:dyDescent="0.3">
      <c r="A3582" t="s">
        <v>2519</v>
      </c>
      <c r="B3582">
        <v>123</v>
      </c>
      <c r="C3582">
        <v>2122561</v>
      </c>
      <c r="D3582" t="s">
        <v>606</v>
      </c>
      <c r="E3582" t="s">
        <v>11883</v>
      </c>
      <c r="F3582" t="s">
        <v>13</v>
      </c>
      <c r="G3582" t="s">
        <v>14</v>
      </c>
      <c r="H3582">
        <v>6000000</v>
      </c>
      <c r="I3582">
        <v>1995</v>
      </c>
      <c r="J3582">
        <v>7.2</v>
      </c>
      <c r="K3582" t="s">
        <v>600</v>
      </c>
      <c r="L3582" t="s">
        <v>6856</v>
      </c>
    </row>
    <row r="3583" spans="1:14" x14ac:dyDescent="0.3">
      <c r="A3583" t="s">
        <v>4693</v>
      </c>
      <c r="B3583">
        <v>110</v>
      </c>
      <c r="C3583">
        <v>181360000</v>
      </c>
      <c r="D3583" t="s">
        <v>5925</v>
      </c>
      <c r="E3583" t="s">
        <v>11884</v>
      </c>
      <c r="F3583" t="s">
        <v>13</v>
      </c>
      <c r="G3583" t="s">
        <v>14</v>
      </c>
      <c r="H3583">
        <v>6000000</v>
      </c>
      <c r="I3583">
        <v>1978</v>
      </c>
      <c r="J3583">
        <v>7.2</v>
      </c>
      <c r="K3583" t="s">
        <v>6060</v>
      </c>
      <c r="L3583" t="s">
        <v>6856</v>
      </c>
    </row>
    <row r="3584" spans="1:14" x14ac:dyDescent="0.3">
      <c r="A3584" t="s">
        <v>272</v>
      </c>
      <c r="B3584">
        <v>120</v>
      </c>
      <c r="C3584">
        <v>137963328</v>
      </c>
      <c r="D3584" t="s">
        <v>1218</v>
      </c>
      <c r="E3584" t="s">
        <v>11885</v>
      </c>
      <c r="F3584" t="s">
        <v>13</v>
      </c>
      <c r="G3584" t="s">
        <v>21</v>
      </c>
      <c r="H3584">
        <v>6000000</v>
      </c>
      <c r="I3584">
        <v>1986</v>
      </c>
      <c r="J3584">
        <v>8.1</v>
      </c>
      <c r="K3584" t="s">
        <v>1224</v>
      </c>
      <c r="L3584" t="s">
        <v>8358</v>
      </c>
    </row>
    <row r="3585" spans="1:15" x14ac:dyDescent="0.3">
      <c r="A3585" t="s">
        <v>1361</v>
      </c>
      <c r="B3585">
        <v>122</v>
      </c>
      <c r="C3585">
        <v>119078393</v>
      </c>
      <c r="D3585" t="s">
        <v>5928</v>
      </c>
      <c r="E3585" t="s">
        <v>11886</v>
      </c>
      <c r="F3585" t="s">
        <v>13</v>
      </c>
      <c r="G3585" t="s">
        <v>14</v>
      </c>
      <c r="H3585">
        <v>6000000</v>
      </c>
      <c r="I3585">
        <v>2004</v>
      </c>
      <c r="J3585">
        <v>7.5</v>
      </c>
      <c r="K3585" t="s">
        <v>27</v>
      </c>
      <c r="L3585" t="s">
        <v>1224</v>
      </c>
      <c r="M3585" t="s">
        <v>8358</v>
      </c>
    </row>
    <row r="3586" spans="1:15" x14ac:dyDescent="0.3">
      <c r="A3586" t="s">
        <v>5930</v>
      </c>
      <c r="B3586">
        <v>110</v>
      </c>
      <c r="C3586">
        <v>102308900</v>
      </c>
      <c r="D3586" t="s">
        <v>5931</v>
      </c>
      <c r="E3586" t="s">
        <v>11887</v>
      </c>
      <c r="F3586" t="s">
        <v>13</v>
      </c>
      <c r="G3586" t="s">
        <v>14</v>
      </c>
      <c r="H3586">
        <v>6000000</v>
      </c>
      <c r="I3586">
        <v>1969</v>
      </c>
      <c r="J3586">
        <v>8.1</v>
      </c>
      <c r="K3586" t="s">
        <v>4657</v>
      </c>
      <c r="L3586" t="s">
        <v>8356</v>
      </c>
      <c r="M3586" t="s">
        <v>1224</v>
      </c>
      <c r="N3586" t="s">
        <v>5244</v>
      </c>
    </row>
    <row r="3587" spans="1:15" x14ac:dyDescent="0.3">
      <c r="A3587" t="s">
        <v>5933</v>
      </c>
      <c r="B3587">
        <v>139</v>
      </c>
      <c r="C3587">
        <v>102300000</v>
      </c>
      <c r="D3587" t="s">
        <v>5934</v>
      </c>
      <c r="E3587" t="s">
        <v>11888</v>
      </c>
      <c r="F3587" t="s">
        <v>13</v>
      </c>
      <c r="G3587" t="s">
        <v>14</v>
      </c>
      <c r="H3587">
        <v>6000000</v>
      </c>
      <c r="I3587">
        <v>1964</v>
      </c>
      <c r="J3587">
        <v>7.8</v>
      </c>
      <c r="K3587" t="s">
        <v>600</v>
      </c>
      <c r="L3587" t="s">
        <v>6304</v>
      </c>
      <c r="M3587" t="s">
        <v>455</v>
      </c>
      <c r="N3587" t="s">
        <v>6060</v>
      </c>
    </row>
    <row r="3588" spans="1:15" x14ac:dyDescent="0.3">
      <c r="A3588" t="s">
        <v>1441</v>
      </c>
      <c r="B3588">
        <v>124</v>
      </c>
      <c r="C3588">
        <v>54800000</v>
      </c>
      <c r="D3588" t="s">
        <v>1224</v>
      </c>
      <c r="E3588" t="s">
        <v>11889</v>
      </c>
      <c r="F3588" t="s">
        <v>13</v>
      </c>
      <c r="G3588" t="s">
        <v>14</v>
      </c>
      <c r="H3588">
        <v>6000000</v>
      </c>
      <c r="I3588">
        <v>1980</v>
      </c>
      <c r="J3588">
        <v>7.8</v>
      </c>
      <c r="K3588" t="s">
        <v>1224</v>
      </c>
    </row>
    <row r="3589" spans="1:15" x14ac:dyDescent="0.3">
      <c r="A3589" t="s">
        <v>583</v>
      </c>
      <c r="B3589">
        <v>120</v>
      </c>
      <c r="C3589">
        <v>24004159</v>
      </c>
      <c r="D3589" t="s">
        <v>584</v>
      </c>
      <c r="E3589" t="s">
        <v>8650</v>
      </c>
      <c r="F3589" t="s">
        <v>13</v>
      </c>
      <c r="G3589" t="s">
        <v>14</v>
      </c>
      <c r="H3589">
        <v>110000000</v>
      </c>
      <c r="I3589">
        <v>2004</v>
      </c>
      <c r="J3589">
        <v>5.8</v>
      </c>
      <c r="K3589" t="s">
        <v>476</v>
      </c>
      <c r="L3589" t="s">
        <v>340</v>
      </c>
      <c r="M3589" t="s">
        <v>600</v>
      </c>
    </row>
    <row r="3590" spans="1:15" x14ac:dyDescent="0.3">
      <c r="A3590" t="s">
        <v>5937</v>
      </c>
      <c r="B3590">
        <v>152</v>
      </c>
      <c r="C3590">
        <v>43650000</v>
      </c>
      <c r="D3590" t="s">
        <v>5938</v>
      </c>
      <c r="E3590" t="s">
        <v>11890</v>
      </c>
      <c r="F3590" t="s">
        <v>13</v>
      </c>
      <c r="G3590" t="s">
        <v>14</v>
      </c>
      <c r="H3590">
        <v>6000000</v>
      </c>
      <c r="I3590">
        <v>1961</v>
      </c>
      <c r="J3590">
        <v>7.6</v>
      </c>
      <c r="K3590" t="s">
        <v>8356</v>
      </c>
      <c r="L3590" t="s">
        <v>1224</v>
      </c>
      <c r="M3590" t="s">
        <v>6060</v>
      </c>
      <c r="N3590" t="s">
        <v>6856</v>
      </c>
      <c r="O3590" t="s">
        <v>3630</v>
      </c>
    </row>
    <row r="3591" spans="1:15" x14ac:dyDescent="0.3">
      <c r="A3591" t="s">
        <v>1503</v>
      </c>
      <c r="B3591">
        <v>98</v>
      </c>
      <c r="C3591">
        <v>39800000</v>
      </c>
      <c r="D3591" t="s">
        <v>1401</v>
      </c>
      <c r="E3591" t="s">
        <v>11891</v>
      </c>
      <c r="F3591" t="s">
        <v>13</v>
      </c>
      <c r="G3591" t="s">
        <v>14</v>
      </c>
      <c r="H3591">
        <v>6000000</v>
      </c>
      <c r="I3591">
        <v>1980</v>
      </c>
      <c r="J3591">
        <v>7.4</v>
      </c>
      <c r="K3591" t="s">
        <v>600</v>
      </c>
      <c r="L3591" t="s">
        <v>8359</v>
      </c>
    </row>
    <row r="3592" spans="1:15" x14ac:dyDescent="0.3">
      <c r="A3592" t="s">
        <v>5941</v>
      </c>
      <c r="B3592">
        <v>106</v>
      </c>
      <c r="C3592">
        <v>27457409</v>
      </c>
      <c r="D3592" t="s">
        <v>912</v>
      </c>
      <c r="E3592" t="s">
        <v>11892</v>
      </c>
      <c r="F3592" t="s">
        <v>13</v>
      </c>
      <c r="G3592" t="s">
        <v>14</v>
      </c>
      <c r="H3592">
        <v>6000000</v>
      </c>
      <c r="I3592">
        <v>2001</v>
      </c>
      <c r="J3592">
        <v>6.3</v>
      </c>
      <c r="K3592" t="s">
        <v>600</v>
      </c>
      <c r="L3592" t="s">
        <v>1224</v>
      </c>
    </row>
    <row r="3593" spans="1:15" x14ac:dyDescent="0.3">
      <c r="A3593" t="s">
        <v>4706</v>
      </c>
      <c r="B3593">
        <v>106</v>
      </c>
      <c r="C3593">
        <v>25047631</v>
      </c>
      <c r="D3593" t="s">
        <v>507</v>
      </c>
      <c r="E3593" t="s">
        <v>11893</v>
      </c>
      <c r="F3593" t="s">
        <v>13</v>
      </c>
      <c r="G3593" t="s">
        <v>14</v>
      </c>
      <c r="H3593">
        <v>6000000</v>
      </c>
      <c r="I3593">
        <v>1999</v>
      </c>
      <c r="J3593">
        <v>6.9</v>
      </c>
      <c r="K3593" t="s">
        <v>600</v>
      </c>
      <c r="L3593" t="s">
        <v>1224</v>
      </c>
      <c r="M3593" t="s">
        <v>6856</v>
      </c>
    </row>
    <row r="3594" spans="1:15" x14ac:dyDescent="0.3">
      <c r="A3594" t="s">
        <v>45</v>
      </c>
      <c r="B3594">
        <v>106</v>
      </c>
      <c r="C3594">
        <v>23272306</v>
      </c>
      <c r="D3594" t="s">
        <v>780</v>
      </c>
      <c r="E3594" t="s">
        <v>11894</v>
      </c>
      <c r="F3594" t="s">
        <v>13</v>
      </c>
      <c r="G3594" t="s">
        <v>14</v>
      </c>
      <c r="H3594">
        <v>6000000</v>
      </c>
      <c r="I3594">
        <v>1995</v>
      </c>
      <c r="J3594">
        <v>8.6</v>
      </c>
      <c r="K3594" t="s">
        <v>8356</v>
      </c>
      <c r="L3594" t="s">
        <v>1224</v>
      </c>
      <c r="M3594" t="s">
        <v>8357</v>
      </c>
      <c r="N3594" t="s">
        <v>3630</v>
      </c>
    </row>
    <row r="3595" spans="1:15" x14ac:dyDescent="0.3">
      <c r="A3595" t="s">
        <v>982</v>
      </c>
      <c r="B3595">
        <v>89</v>
      </c>
      <c r="C3595">
        <v>22168359</v>
      </c>
      <c r="D3595" t="s">
        <v>5945</v>
      </c>
      <c r="E3595" t="s">
        <v>11895</v>
      </c>
      <c r="F3595" t="s">
        <v>13</v>
      </c>
      <c r="G3595" t="s">
        <v>14</v>
      </c>
      <c r="H3595">
        <v>8000000</v>
      </c>
      <c r="I3595">
        <v>1989</v>
      </c>
      <c r="J3595">
        <v>5.0999999999999996</v>
      </c>
      <c r="K3595" t="s">
        <v>455</v>
      </c>
      <c r="L3595" t="s">
        <v>2271</v>
      </c>
      <c r="M3595" t="s">
        <v>6856</v>
      </c>
      <c r="N3595" t="s">
        <v>3630</v>
      </c>
    </row>
    <row r="3596" spans="1:15" x14ac:dyDescent="0.3">
      <c r="A3596" t="s">
        <v>789</v>
      </c>
      <c r="B3596">
        <v>94</v>
      </c>
      <c r="C3596">
        <v>21005329</v>
      </c>
      <c r="D3596" t="s">
        <v>606</v>
      </c>
      <c r="E3596" t="s">
        <v>11896</v>
      </c>
      <c r="F3596" t="s">
        <v>13</v>
      </c>
      <c r="G3596" t="s">
        <v>275</v>
      </c>
      <c r="H3596">
        <v>6000000</v>
      </c>
      <c r="I3596">
        <v>2002</v>
      </c>
      <c r="J3596">
        <v>6.4</v>
      </c>
      <c r="K3596" t="s">
        <v>600</v>
      </c>
      <c r="L3596" t="s">
        <v>6856</v>
      </c>
    </row>
    <row r="3597" spans="1:15" x14ac:dyDescent="0.3">
      <c r="A3597" t="s">
        <v>430</v>
      </c>
      <c r="B3597">
        <v>109</v>
      </c>
      <c r="C3597">
        <v>26236603</v>
      </c>
      <c r="D3597" t="s">
        <v>1356</v>
      </c>
      <c r="E3597" t="s">
        <v>11897</v>
      </c>
      <c r="F3597" t="s">
        <v>13</v>
      </c>
      <c r="G3597" t="s">
        <v>14</v>
      </c>
      <c r="H3597">
        <v>6000000</v>
      </c>
      <c r="I3597">
        <v>2008</v>
      </c>
      <c r="J3597">
        <v>7.9</v>
      </c>
      <c r="K3597" t="s">
        <v>1224</v>
      </c>
      <c r="L3597" t="s">
        <v>8359</v>
      </c>
    </row>
    <row r="3598" spans="1:15" x14ac:dyDescent="0.3">
      <c r="A3598" t="s">
        <v>5949</v>
      </c>
      <c r="B3598">
        <v>144</v>
      </c>
      <c r="C3598">
        <v>20400000</v>
      </c>
      <c r="D3598" t="s">
        <v>1442</v>
      </c>
      <c r="E3598" t="s">
        <v>11898</v>
      </c>
      <c r="F3598" t="s">
        <v>13</v>
      </c>
      <c r="G3598" t="s">
        <v>14</v>
      </c>
      <c r="H3598">
        <v>8000000</v>
      </c>
      <c r="I3598">
        <v>1946</v>
      </c>
      <c r="J3598">
        <v>6.9</v>
      </c>
      <c r="K3598" t="s">
        <v>1224</v>
      </c>
      <c r="L3598" t="s">
        <v>6856</v>
      </c>
      <c r="M3598" t="s">
        <v>5244</v>
      </c>
    </row>
    <row r="3599" spans="1:15" x14ac:dyDescent="0.3">
      <c r="A3599" t="s">
        <v>3917</v>
      </c>
      <c r="B3599">
        <v>90</v>
      </c>
      <c r="C3599">
        <v>18621249</v>
      </c>
      <c r="D3599" t="s">
        <v>600</v>
      </c>
      <c r="E3599" t="s">
        <v>11899</v>
      </c>
      <c r="F3599" t="s">
        <v>13</v>
      </c>
      <c r="G3599" t="s">
        <v>14</v>
      </c>
      <c r="H3599">
        <v>6000000</v>
      </c>
      <c r="I3599">
        <v>2000</v>
      </c>
      <c r="J3599">
        <v>7.5</v>
      </c>
      <c r="K3599" t="s">
        <v>600</v>
      </c>
    </row>
    <row r="3600" spans="1:15" x14ac:dyDescent="0.3">
      <c r="A3600" t="s">
        <v>1906</v>
      </c>
      <c r="B3600">
        <v>106</v>
      </c>
      <c r="C3600">
        <v>25244700</v>
      </c>
      <c r="D3600" t="s">
        <v>231</v>
      </c>
      <c r="E3600" t="s">
        <v>11900</v>
      </c>
      <c r="F3600" t="s">
        <v>13</v>
      </c>
      <c r="G3600" t="s">
        <v>21</v>
      </c>
      <c r="H3600">
        <v>6000000</v>
      </c>
      <c r="I3600">
        <v>1981</v>
      </c>
      <c r="J3600">
        <v>7.2</v>
      </c>
      <c r="K3600" t="s">
        <v>476</v>
      </c>
      <c r="L3600" t="s">
        <v>4295</v>
      </c>
    </row>
    <row r="3601" spans="1:14" x14ac:dyDescent="0.3">
      <c r="A3601" t="s">
        <v>1805</v>
      </c>
      <c r="B3601">
        <v>121</v>
      </c>
      <c r="C3601">
        <v>14545844</v>
      </c>
      <c r="D3601" t="s">
        <v>5884</v>
      </c>
      <c r="E3601" t="s">
        <v>11901</v>
      </c>
      <c r="F3601" t="s">
        <v>13</v>
      </c>
      <c r="G3601" t="s">
        <v>14</v>
      </c>
      <c r="H3601">
        <v>6500000</v>
      </c>
      <c r="I3601">
        <v>1988</v>
      </c>
      <c r="J3601">
        <v>5.8</v>
      </c>
      <c r="K3601" t="s">
        <v>600</v>
      </c>
      <c r="L3601" t="s">
        <v>1224</v>
      </c>
      <c r="M3601" t="s">
        <v>6060</v>
      </c>
    </row>
    <row r="3602" spans="1:14" x14ac:dyDescent="0.3">
      <c r="A3602" t="s">
        <v>5955</v>
      </c>
      <c r="B3602">
        <v>89</v>
      </c>
      <c r="C3602">
        <v>13235267</v>
      </c>
      <c r="D3602" t="s">
        <v>1095</v>
      </c>
      <c r="E3602" t="s">
        <v>11902</v>
      </c>
      <c r="F3602" t="s">
        <v>13</v>
      </c>
      <c r="G3602" t="s">
        <v>14</v>
      </c>
      <c r="H3602">
        <v>6000000</v>
      </c>
      <c r="I3602">
        <v>2007</v>
      </c>
      <c r="J3602">
        <v>2.9</v>
      </c>
      <c r="K3602" t="s">
        <v>600</v>
      </c>
      <c r="L3602" t="s">
        <v>6304</v>
      </c>
    </row>
    <row r="3603" spans="1:14" x14ac:dyDescent="0.3">
      <c r="A3603" t="s">
        <v>4013</v>
      </c>
      <c r="B3603">
        <v>86</v>
      </c>
      <c r="C3603">
        <v>12674183</v>
      </c>
      <c r="D3603" t="s">
        <v>632</v>
      </c>
      <c r="E3603" t="s">
        <v>11903</v>
      </c>
      <c r="F3603" t="s">
        <v>13</v>
      </c>
      <c r="G3603" t="s">
        <v>1380</v>
      </c>
      <c r="H3603" t="s">
        <v>8351</v>
      </c>
      <c r="I3603">
        <v>1997</v>
      </c>
      <c r="J3603">
        <v>6.2</v>
      </c>
      <c r="K3603" t="s">
        <v>476</v>
      </c>
      <c r="L3603" t="s">
        <v>600</v>
      </c>
      <c r="M3603" t="s">
        <v>8356</v>
      </c>
    </row>
    <row r="3604" spans="1:14" x14ac:dyDescent="0.3">
      <c r="A3604" t="s">
        <v>3917</v>
      </c>
      <c r="B3604">
        <v>91</v>
      </c>
      <c r="C3604">
        <v>17508936</v>
      </c>
      <c r="D3604" t="s">
        <v>2276</v>
      </c>
      <c r="E3604" t="s">
        <v>11904</v>
      </c>
      <c r="F3604" t="s">
        <v>13</v>
      </c>
      <c r="G3604" t="s">
        <v>14</v>
      </c>
      <c r="H3604" t="s">
        <v>8351</v>
      </c>
      <c r="I3604">
        <v>2003</v>
      </c>
      <c r="J3604">
        <v>7.3</v>
      </c>
      <c r="K3604" t="s">
        <v>600</v>
      </c>
      <c r="L3604" t="s">
        <v>4189</v>
      </c>
    </row>
    <row r="3605" spans="1:14" x14ac:dyDescent="0.3">
      <c r="A3605" t="s">
        <v>1512</v>
      </c>
      <c r="B3605">
        <v>104</v>
      </c>
      <c r="C3605">
        <v>12793213</v>
      </c>
      <c r="D3605" t="s">
        <v>507</v>
      </c>
      <c r="E3605" t="s">
        <v>11905</v>
      </c>
      <c r="F3605" t="s">
        <v>13</v>
      </c>
      <c r="G3605" t="s">
        <v>14</v>
      </c>
      <c r="H3605">
        <v>6000000</v>
      </c>
      <c r="I3605">
        <v>1988</v>
      </c>
      <c r="J3605">
        <v>6.2</v>
      </c>
      <c r="K3605" t="s">
        <v>600</v>
      </c>
      <c r="L3605" t="s">
        <v>1224</v>
      </c>
      <c r="M3605" t="s">
        <v>6856</v>
      </c>
    </row>
    <row r="3606" spans="1:14" x14ac:dyDescent="0.3">
      <c r="A3606" t="s">
        <v>8351</v>
      </c>
      <c r="B3606" t="s">
        <v>8351</v>
      </c>
      <c r="C3606" t="s">
        <v>8351</v>
      </c>
      <c r="D3606" t="s">
        <v>708</v>
      </c>
      <c r="E3606" t="s">
        <v>11906</v>
      </c>
      <c r="F3606" t="s">
        <v>13</v>
      </c>
      <c r="G3606" t="s">
        <v>21</v>
      </c>
      <c r="H3606" t="s">
        <v>8351</v>
      </c>
      <c r="I3606" t="s">
        <v>8351</v>
      </c>
      <c r="J3606">
        <v>8.1999999999999993</v>
      </c>
      <c r="K3606" t="s">
        <v>1224</v>
      </c>
      <c r="L3606" t="s">
        <v>7881</v>
      </c>
      <c r="M3606" t="s">
        <v>6856</v>
      </c>
      <c r="N3606" t="s">
        <v>8358</v>
      </c>
    </row>
    <row r="3607" spans="1:14" x14ac:dyDescent="0.3">
      <c r="A3607" t="s">
        <v>2085</v>
      </c>
      <c r="B3607">
        <v>99</v>
      </c>
      <c r="C3607">
        <v>11883495</v>
      </c>
      <c r="D3607" t="s">
        <v>899</v>
      </c>
      <c r="E3607" t="s">
        <v>11907</v>
      </c>
      <c r="F3607" t="s">
        <v>13</v>
      </c>
      <c r="G3607" t="s">
        <v>21</v>
      </c>
      <c r="H3607">
        <v>9000000</v>
      </c>
      <c r="I3607">
        <v>1998</v>
      </c>
      <c r="J3607">
        <v>6.8</v>
      </c>
      <c r="K3607" t="s">
        <v>600</v>
      </c>
      <c r="L3607" t="s">
        <v>1224</v>
      </c>
      <c r="M3607" t="s">
        <v>455</v>
      </c>
      <c r="N3607" t="s">
        <v>6856</v>
      </c>
    </row>
    <row r="3608" spans="1:14" x14ac:dyDescent="0.3">
      <c r="A3608" t="s">
        <v>5962</v>
      </c>
      <c r="B3608">
        <v>98</v>
      </c>
      <c r="C3608">
        <v>11797927</v>
      </c>
      <c r="D3608" t="s">
        <v>4475</v>
      </c>
      <c r="E3608" t="s">
        <v>11908</v>
      </c>
      <c r="F3608" t="s">
        <v>13</v>
      </c>
      <c r="G3608" t="s">
        <v>14</v>
      </c>
      <c r="H3608">
        <v>6000000</v>
      </c>
      <c r="I3608">
        <v>1995</v>
      </c>
      <c r="J3608">
        <v>6.1</v>
      </c>
      <c r="K3608" t="s">
        <v>600</v>
      </c>
      <c r="L3608" t="s">
        <v>2271</v>
      </c>
      <c r="M3608" t="s">
        <v>3630</v>
      </c>
    </row>
    <row r="3609" spans="1:14" x14ac:dyDescent="0.3">
      <c r="A3609" t="s">
        <v>1508</v>
      </c>
      <c r="B3609">
        <v>121</v>
      </c>
      <c r="C3609">
        <v>17605861</v>
      </c>
      <c r="D3609" t="s">
        <v>2135</v>
      </c>
      <c r="E3609" t="s">
        <v>11909</v>
      </c>
      <c r="F3609" t="s">
        <v>13</v>
      </c>
      <c r="G3609" t="s">
        <v>21</v>
      </c>
      <c r="H3609">
        <v>6000000</v>
      </c>
      <c r="I3609">
        <v>2006</v>
      </c>
      <c r="J3609">
        <v>7.7</v>
      </c>
      <c r="K3609" t="s">
        <v>4657</v>
      </c>
      <c r="L3609" t="s">
        <v>1224</v>
      </c>
      <c r="M3609" t="s">
        <v>7881</v>
      </c>
      <c r="N3609" t="s">
        <v>3630</v>
      </c>
    </row>
    <row r="3610" spans="1:14" x14ac:dyDescent="0.3">
      <c r="A3610" t="s">
        <v>5965</v>
      </c>
      <c r="B3610">
        <v>96</v>
      </c>
      <c r="C3610">
        <v>11642254</v>
      </c>
      <c r="D3610" t="s">
        <v>1970</v>
      </c>
      <c r="E3610" t="s">
        <v>11910</v>
      </c>
      <c r="F3610" t="s">
        <v>13</v>
      </c>
      <c r="G3610" t="s">
        <v>14</v>
      </c>
      <c r="H3610">
        <v>3000000</v>
      </c>
      <c r="I3610">
        <v>1989</v>
      </c>
      <c r="J3610">
        <v>5.2</v>
      </c>
      <c r="K3610" t="s">
        <v>2271</v>
      </c>
      <c r="L3610" t="s">
        <v>3630</v>
      </c>
    </row>
    <row r="3611" spans="1:14" x14ac:dyDescent="0.3">
      <c r="A3611" t="s">
        <v>3213</v>
      </c>
      <c r="B3611">
        <v>99</v>
      </c>
      <c r="C3611">
        <v>9203192</v>
      </c>
      <c r="D3611" t="s">
        <v>3225</v>
      </c>
      <c r="E3611" t="s">
        <v>11911</v>
      </c>
      <c r="F3611" t="s">
        <v>13</v>
      </c>
      <c r="G3611" t="s">
        <v>14</v>
      </c>
      <c r="H3611">
        <v>5000000</v>
      </c>
      <c r="I3611">
        <v>2011</v>
      </c>
      <c r="J3611">
        <v>6.8</v>
      </c>
      <c r="K3611" t="s">
        <v>600</v>
      </c>
      <c r="L3611" t="s">
        <v>8356</v>
      </c>
      <c r="M3611" t="s">
        <v>1224</v>
      </c>
    </row>
    <row r="3612" spans="1:14" x14ac:dyDescent="0.3">
      <c r="A3612" t="s">
        <v>5968</v>
      </c>
      <c r="B3612">
        <v>42</v>
      </c>
      <c r="C3612">
        <v>7518876</v>
      </c>
      <c r="D3612" t="s">
        <v>5969</v>
      </c>
      <c r="E3612" t="s">
        <v>11912</v>
      </c>
      <c r="F3612" t="s">
        <v>13</v>
      </c>
      <c r="G3612" t="s">
        <v>21</v>
      </c>
      <c r="H3612">
        <v>6000000</v>
      </c>
      <c r="I3612">
        <v>2008</v>
      </c>
      <c r="J3612">
        <v>6.5</v>
      </c>
      <c r="K3612" t="s">
        <v>340</v>
      </c>
      <c r="L3612" t="s">
        <v>27</v>
      </c>
      <c r="M3612" t="s">
        <v>8364</v>
      </c>
    </row>
    <row r="3613" spans="1:14" x14ac:dyDescent="0.3">
      <c r="A3613" t="s">
        <v>3841</v>
      </c>
      <c r="B3613">
        <v>122</v>
      </c>
      <c r="C3613">
        <v>8596914</v>
      </c>
      <c r="D3613" t="s">
        <v>555</v>
      </c>
      <c r="E3613" t="s">
        <v>11913</v>
      </c>
      <c r="F3613" t="s">
        <v>13</v>
      </c>
      <c r="G3613" t="s">
        <v>14</v>
      </c>
      <c r="H3613">
        <v>6000000</v>
      </c>
      <c r="I3613">
        <v>2000</v>
      </c>
      <c r="J3613">
        <v>7</v>
      </c>
      <c r="K3613" t="s">
        <v>4657</v>
      </c>
      <c r="L3613" t="s">
        <v>1224</v>
      </c>
    </row>
    <row r="3614" spans="1:14" x14ac:dyDescent="0.3">
      <c r="A3614" t="s">
        <v>5972</v>
      </c>
      <c r="B3614">
        <v>101</v>
      </c>
      <c r="C3614">
        <v>6851636</v>
      </c>
      <c r="D3614" t="s">
        <v>507</v>
      </c>
      <c r="E3614" t="s">
        <v>11914</v>
      </c>
      <c r="F3614" t="s">
        <v>13</v>
      </c>
      <c r="G3614" t="s">
        <v>14</v>
      </c>
      <c r="H3614">
        <v>6000000</v>
      </c>
      <c r="I3614">
        <v>1999</v>
      </c>
      <c r="J3614">
        <v>5.9</v>
      </c>
      <c r="K3614" t="s">
        <v>600</v>
      </c>
      <c r="L3614" t="s">
        <v>1224</v>
      </c>
      <c r="M3614" t="s">
        <v>6856</v>
      </c>
    </row>
    <row r="3615" spans="1:14" x14ac:dyDescent="0.3">
      <c r="A3615" t="s">
        <v>5974</v>
      </c>
      <c r="B3615">
        <v>102</v>
      </c>
      <c r="C3615">
        <v>11434867</v>
      </c>
      <c r="D3615" t="s">
        <v>1178</v>
      </c>
      <c r="E3615" t="s">
        <v>11915</v>
      </c>
      <c r="F3615" t="s">
        <v>13</v>
      </c>
      <c r="G3615" t="s">
        <v>14</v>
      </c>
      <c r="H3615">
        <v>6000000</v>
      </c>
      <c r="I3615">
        <v>2012</v>
      </c>
      <c r="J3615">
        <v>7.1</v>
      </c>
      <c r="K3615" t="s">
        <v>1224</v>
      </c>
      <c r="L3615" t="s">
        <v>8357</v>
      </c>
      <c r="M3615" t="s">
        <v>6856</v>
      </c>
      <c r="N3615" t="s">
        <v>3630</v>
      </c>
    </row>
    <row r="3616" spans="1:14" x14ac:dyDescent="0.3">
      <c r="A3616" t="s">
        <v>5976</v>
      </c>
      <c r="B3616">
        <v>84</v>
      </c>
      <c r="C3616">
        <v>5895238</v>
      </c>
      <c r="D3616" t="s">
        <v>1603</v>
      </c>
      <c r="E3616" t="s">
        <v>11916</v>
      </c>
      <c r="F3616" t="s">
        <v>999</v>
      </c>
      <c r="G3616" t="s">
        <v>14</v>
      </c>
      <c r="H3616">
        <v>6000000</v>
      </c>
      <c r="I3616">
        <v>2012</v>
      </c>
      <c r="J3616">
        <v>5.5</v>
      </c>
      <c r="K3616" t="s">
        <v>600</v>
      </c>
      <c r="L3616" t="s">
        <v>5244</v>
      </c>
    </row>
    <row r="3617" spans="1:14" x14ac:dyDescent="0.3">
      <c r="A3617" t="s">
        <v>5978</v>
      </c>
      <c r="B3617">
        <v>104</v>
      </c>
      <c r="C3617">
        <v>6670712</v>
      </c>
      <c r="D3617" t="s">
        <v>912</v>
      </c>
      <c r="E3617" t="s">
        <v>11917</v>
      </c>
      <c r="F3617" t="s">
        <v>13</v>
      </c>
      <c r="G3617" t="s">
        <v>14</v>
      </c>
      <c r="H3617">
        <v>6000000</v>
      </c>
      <c r="I3617">
        <v>2009</v>
      </c>
      <c r="J3617">
        <v>7.4</v>
      </c>
      <c r="K3617" t="s">
        <v>600</v>
      </c>
      <c r="L3617" t="s">
        <v>1224</v>
      </c>
    </row>
    <row r="3618" spans="1:14" x14ac:dyDescent="0.3">
      <c r="A3618" t="s">
        <v>5980</v>
      </c>
      <c r="B3618">
        <v>96</v>
      </c>
      <c r="C3618">
        <v>5359774</v>
      </c>
      <c r="D3618" t="s">
        <v>2122</v>
      </c>
      <c r="E3618" t="s">
        <v>11918</v>
      </c>
      <c r="F3618" t="s">
        <v>13</v>
      </c>
      <c r="G3618" t="s">
        <v>2805</v>
      </c>
      <c r="H3618">
        <v>6000000</v>
      </c>
      <c r="I3618">
        <v>2011</v>
      </c>
      <c r="J3618">
        <v>7.3</v>
      </c>
      <c r="K3618" t="s">
        <v>600</v>
      </c>
      <c r="L3618" t="s">
        <v>8356</v>
      </c>
      <c r="M3618" t="s">
        <v>3630</v>
      </c>
    </row>
    <row r="3619" spans="1:14" x14ac:dyDescent="0.3">
      <c r="A3619" t="s">
        <v>5982</v>
      </c>
      <c r="B3619">
        <v>94</v>
      </c>
      <c r="C3619">
        <v>4693919</v>
      </c>
      <c r="D3619" t="s">
        <v>600</v>
      </c>
      <c r="E3619" t="s">
        <v>11919</v>
      </c>
      <c r="F3619" t="s">
        <v>13</v>
      </c>
      <c r="G3619" t="s">
        <v>14</v>
      </c>
      <c r="H3619">
        <v>6500000</v>
      </c>
      <c r="I3619">
        <v>2008</v>
      </c>
      <c r="J3619">
        <v>4.5999999999999996</v>
      </c>
      <c r="K3619" t="s">
        <v>600</v>
      </c>
    </row>
    <row r="3620" spans="1:14" x14ac:dyDescent="0.3">
      <c r="A3620" t="s">
        <v>2371</v>
      </c>
      <c r="B3620">
        <v>90</v>
      </c>
      <c r="C3620">
        <v>4859475</v>
      </c>
      <c r="D3620" t="s">
        <v>80</v>
      </c>
      <c r="E3620" t="s">
        <v>11920</v>
      </c>
      <c r="F3620" t="s">
        <v>13</v>
      </c>
      <c r="G3620" t="s">
        <v>14</v>
      </c>
      <c r="H3620">
        <v>6000000</v>
      </c>
      <c r="I3620">
        <v>1999</v>
      </c>
      <c r="J3620">
        <v>7.2</v>
      </c>
      <c r="K3620" t="s">
        <v>1224</v>
      </c>
      <c r="L3620" t="s">
        <v>6856</v>
      </c>
    </row>
    <row r="3621" spans="1:14" x14ac:dyDescent="0.3">
      <c r="A3621" t="s">
        <v>4880</v>
      </c>
      <c r="B3621">
        <v>97</v>
      </c>
      <c r="C3621">
        <v>4595000</v>
      </c>
      <c r="D3621" t="s">
        <v>2058</v>
      </c>
      <c r="E3621" t="s">
        <v>11921</v>
      </c>
      <c r="F3621" t="s">
        <v>13</v>
      </c>
      <c r="G3621" t="s">
        <v>21</v>
      </c>
      <c r="H3621" t="s">
        <v>8351</v>
      </c>
      <c r="I3621">
        <v>1998</v>
      </c>
      <c r="J3621">
        <v>7</v>
      </c>
      <c r="K3621" t="s">
        <v>600</v>
      </c>
      <c r="L3621" t="s">
        <v>1224</v>
      </c>
      <c r="M3621" t="s">
        <v>4189</v>
      </c>
      <c r="N3621" t="s">
        <v>6856</v>
      </c>
    </row>
    <row r="3622" spans="1:14" x14ac:dyDescent="0.3">
      <c r="A3622" t="s">
        <v>5986</v>
      </c>
      <c r="B3622">
        <v>90</v>
      </c>
      <c r="C3622">
        <v>4542775</v>
      </c>
      <c r="D3622" t="s">
        <v>606</v>
      </c>
      <c r="E3622" t="s">
        <v>11922</v>
      </c>
      <c r="F3622" t="s">
        <v>13</v>
      </c>
      <c r="G3622" t="s">
        <v>14</v>
      </c>
      <c r="H3622">
        <v>6000000</v>
      </c>
      <c r="I3622">
        <v>2009</v>
      </c>
      <c r="J3622">
        <v>5.0999999999999996</v>
      </c>
      <c r="K3622" t="s">
        <v>600</v>
      </c>
      <c r="L3622" t="s">
        <v>6856</v>
      </c>
    </row>
    <row r="3623" spans="1:14" x14ac:dyDescent="0.3">
      <c r="A3623" t="s">
        <v>5988</v>
      </c>
      <c r="B3623">
        <v>106</v>
      </c>
      <c r="C3623">
        <v>3588432</v>
      </c>
      <c r="D3623" t="s">
        <v>912</v>
      </c>
      <c r="E3623" t="s">
        <v>11923</v>
      </c>
      <c r="F3623" t="s">
        <v>13</v>
      </c>
      <c r="G3623" t="s">
        <v>14</v>
      </c>
      <c r="H3623">
        <v>6000000</v>
      </c>
      <c r="I3623">
        <v>2014</v>
      </c>
      <c r="J3623">
        <v>6.7</v>
      </c>
      <c r="K3623" t="s">
        <v>600</v>
      </c>
      <c r="L3623" t="s">
        <v>1224</v>
      </c>
    </row>
    <row r="3624" spans="1:14" x14ac:dyDescent="0.3">
      <c r="A3624" t="s">
        <v>5990</v>
      </c>
      <c r="B3624">
        <v>96</v>
      </c>
      <c r="C3624">
        <v>4394936</v>
      </c>
      <c r="D3624" t="s">
        <v>899</v>
      </c>
      <c r="E3624" t="s">
        <v>11924</v>
      </c>
      <c r="F3624" t="s">
        <v>13</v>
      </c>
      <c r="G3624" t="s">
        <v>275</v>
      </c>
      <c r="H3624">
        <v>6000000</v>
      </c>
      <c r="I3624">
        <v>1999</v>
      </c>
      <c r="J3624">
        <v>5.3</v>
      </c>
      <c r="K3624" t="s">
        <v>600</v>
      </c>
      <c r="L3624" t="s">
        <v>1224</v>
      </c>
      <c r="M3624" t="s">
        <v>455</v>
      </c>
      <c r="N3624" t="s">
        <v>6856</v>
      </c>
    </row>
    <row r="3625" spans="1:14" x14ac:dyDescent="0.3">
      <c r="A3625" t="s">
        <v>8351</v>
      </c>
      <c r="B3625">
        <v>44</v>
      </c>
      <c r="C3625" t="s">
        <v>8351</v>
      </c>
      <c r="D3625" t="s">
        <v>1104</v>
      </c>
      <c r="E3625" t="s">
        <v>11925</v>
      </c>
      <c r="F3625" t="s">
        <v>13</v>
      </c>
      <c r="G3625" t="s">
        <v>14</v>
      </c>
      <c r="H3625" t="s">
        <v>8351</v>
      </c>
      <c r="I3625" t="s">
        <v>8351</v>
      </c>
      <c r="J3625">
        <v>8.4</v>
      </c>
      <c r="K3625" t="s">
        <v>8356</v>
      </c>
      <c r="L3625" t="s">
        <v>1224</v>
      </c>
      <c r="M3625" t="s">
        <v>8357</v>
      </c>
    </row>
    <row r="3626" spans="1:14" x14ac:dyDescent="0.3">
      <c r="A3626" t="s">
        <v>5993</v>
      </c>
      <c r="B3626">
        <v>95</v>
      </c>
      <c r="C3626">
        <v>3029081</v>
      </c>
      <c r="D3626" t="s">
        <v>882</v>
      </c>
      <c r="E3626" t="s">
        <v>11926</v>
      </c>
      <c r="F3626" t="s">
        <v>13</v>
      </c>
      <c r="G3626" t="s">
        <v>14</v>
      </c>
      <c r="H3626">
        <v>6000000</v>
      </c>
      <c r="I3626">
        <v>2001</v>
      </c>
      <c r="J3626">
        <v>7.8</v>
      </c>
      <c r="K3626" t="s">
        <v>600</v>
      </c>
      <c r="L3626" t="s">
        <v>1224</v>
      </c>
      <c r="M3626" t="s">
        <v>4189</v>
      </c>
      <c r="N3626" t="s">
        <v>6060</v>
      </c>
    </row>
    <row r="3627" spans="1:14" x14ac:dyDescent="0.3">
      <c r="A3627" t="s">
        <v>4336</v>
      </c>
      <c r="B3627">
        <v>99</v>
      </c>
      <c r="C3627">
        <v>3273588</v>
      </c>
      <c r="D3627" t="s">
        <v>278</v>
      </c>
      <c r="E3627" t="s">
        <v>11927</v>
      </c>
      <c r="F3627" t="s">
        <v>13</v>
      </c>
      <c r="G3627" t="s">
        <v>14</v>
      </c>
      <c r="H3627">
        <v>6000000</v>
      </c>
      <c r="I3627">
        <v>1993</v>
      </c>
      <c r="J3627">
        <v>6.7</v>
      </c>
      <c r="K3627" t="s">
        <v>476</v>
      </c>
      <c r="L3627" t="s">
        <v>1224</v>
      </c>
    </row>
    <row r="3628" spans="1:14" x14ac:dyDescent="0.3">
      <c r="A3628" t="s">
        <v>5996</v>
      </c>
      <c r="B3628">
        <v>93</v>
      </c>
      <c r="C3628" t="s">
        <v>8351</v>
      </c>
      <c r="D3628" t="s">
        <v>2179</v>
      </c>
      <c r="E3628" t="s">
        <v>11928</v>
      </c>
      <c r="F3628" t="s">
        <v>13</v>
      </c>
      <c r="G3628" t="s">
        <v>14</v>
      </c>
      <c r="H3628" t="s">
        <v>8351</v>
      </c>
      <c r="I3628">
        <v>2015</v>
      </c>
      <c r="J3628">
        <v>5.4</v>
      </c>
      <c r="K3628" t="s">
        <v>1224</v>
      </c>
      <c r="L3628" t="s">
        <v>2271</v>
      </c>
      <c r="M3628" t="s">
        <v>8357</v>
      </c>
      <c r="N3628" t="s">
        <v>3630</v>
      </c>
    </row>
    <row r="3629" spans="1:14" x14ac:dyDescent="0.3">
      <c r="A3629" t="s">
        <v>3891</v>
      </c>
      <c r="B3629">
        <v>99</v>
      </c>
      <c r="C3629">
        <v>2207975</v>
      </c>
      <c r="D3629" t="s">
        <v>2309</v>
      </c>
      <c r="E3629" t="s">
        <v>11929</v>
      </c>
      <c r="F3629" t="s">
        <v>13</v>
      </c>
      <c r="G3629" t="s">
        <v>14</v>
      </c>
      <c r="H3629">
        <v>6000000</v>
      </c>
      <c r="I3629">
        <v>2003</v>
      </c>
      <c r="J3629">
        <v>7.2</v>
      </c>
      <c r="K3629" t="s">
        <v>1224</v>
      </c>
      <c r="L3629" t="s">
        <v>7881</v>
      </c>
    </row>
    <row r="3630" spans="1:14" x14ac:dyDescent="0.3">
      <c r="A3630" t="s">
        <v>5999</v>
      </c>
      <c r="B3630">
        <v>95</v>
      </c>
      <c r="C3630">
        <v>2025238</v>
      </c>
      <c r="D3630" t="s">
        <v>1890</v>
      </c>
      <c r="E3630" t="s">
        <v>11930</v>
      </c>
      <c r="F3630" t="s">
        <v>13</v>
      </c>
      <c r="G3630" t="s">
        <v>14</v>
      </c>
      <c r="H3630">
        <v>6000000</v>
      </c>
      <c r="I3630">
        <v>2001</v>
      </c>
      <c r="J3630">
        <v>5.8</v>
      </c>
      <c r="K3630" t="s">
        <v>600</v>
      </c>
      <c r="L3630" t="s">
        <v>8356</v>
      </c>
      <c r="M3630" t="s">
        <v>1224</v>
      </c>
      <c r="N3630" t="s">
        <v>3630</v>
      </c>
    </row>
    <row r="3631" spans="1:14" x14ac:dyDescent="0.3">
      <c r="A3631" t="s">
        <v>6001</v>
      </c>
      <c r="B3631">
        <v>84</v>
      </c>
      <c r="C3631">
        <v>1028337</v>
      </c>
      <c r="D3631" t="s">
        <v>1453</v>
      </c>
      <c r="E3631" t="s">
        <v>11931</v>
      </c>
      <c r="F3631" t="s">
        <v>13</v>
      </c>
      <c r="G3631" t="s">
        <v>14</v>
      </c>
      <c r="H3631" t="s">
        <v>8351</v>
      </c>
      <c r="I3631">
        <v>2001</v>
      </c>
      <c r="J3631">
        <v>6.4</v>
      </c>
      <c r="K3631" t="s">
        <v>1224</v>
      </c>
      <c r="L3631" t="s">
        <v>3630</v>
      </c>
    </row>
    <row r="3632" spans="1:14" x14ac:dyDescent="0.3">
      <c r="A3632" t="s">
        <v>6003</v>
      </c>
      <c r="B3632">
        <v>144</v>
      </c>
      <c r="C3632" t="s">
        <v>8351</v>
      </c>
      <c r="D3632" t="s">
        <v>53</v>
      </c>
      <c r="E3632" t="s">
        <v>11932</v>
      </c>
      <c r="F3632" t="s">
        <v>13</v>
      </c>
      <c r="G3632" t="s">
        <v>14</v>
      </c>
      <c r="H3632">
        <v>6244087</v>
      </c>
      <c r="I3632">
        <v>1969</v>
      </c>
      <c r="J3632">
        <v>8</v>
      </c>
      <c r="K3632" t="s">
        <v>476</v>
      </c>
      <c r="L3632" t="s">
        <v>340</v>
      </c>
      <c r="M3632" t="s">
        <v>5244</v>
      </c>
    </row>
    <row r="3633" spans="1:14" x14ac:dyDescent="0.3">
      <c r="A3633" t="s">
        <v>2885</v>
      </c>
      <c r="B3633">
        <v>99</v>
      </c>
      <c r="C3633">
        <v>2077046</v>
      </c>
      <c r="D3633" t="s">
        <v>507</v>
      </c>
      <c r="E3633" t="s">
        <v>11933</v>
      </c>
      <c r="F3633" t="s">
        <v>13</v>
      </c>
      <c r="G3633" t="s">
        <v>14</v>
      </c>
      <c r="H3633">
        <v>6000000</v>
      </c>
      <c r="I3633">
        <v>2008</v>
      </c>
      <c r="J3633">
        <v>7</v>
      </c>
      <c r="K3633" t="s">
        <v>600</v>
      </c>
      <c r="L3633" t="s">
        <v>1224</v>
      </c>
      <c r="M3633" t="s">
        <v>6856</v>
      </c>
    </row>
    <row r="3634" spans="1:14" x14ac:dyDescent="0.3">
      <c r="A3634" t="s">
        <v>6006</v>
      </c>
      <c r="B3634">
        <v>110</v>
      </c>
      <c r="C3634" t="s">
        <v>8351</v>
      </c>
      <c r="D3634" t="s">
        <v>6007</v>
      </c>
      <c r="E3634" t="s">
        <v>11934</v>
      </c>
      <c r="F3634" t="s">
        <v>13</v>
      </c>
      <c r="G3634" t="s">
        <v>21</v>
      </c>
      <c r="H3634">
        <v>6000000</v>
      </c>
      <c r="I3634">
        <v>1979</v>
      </c>
      <c r="J3634">
        <v>7</v>
      </c>
      <c r="K3634" t="s">
        <v>340</v>
      </c>
      <c r="L3634" t="s">
        <v>8356</v>
      </c>
      <c r="M3634" t="s">
        <v>1224</v>
      </c>
      <c r="N3634" t="s">
        <v>3630</v>
      </c>
    </row>
    <row r="3635" spans="1:14" x14ac:dyDescent="0.3">
      <c r="A3635" t="s">
        <v>5816</v>
      </c>
      <c r="B3635">
        <v>97</v>
      </c>
      <c r="C3635">
        <v>267194</v>
      </c>
      <c r="D3635" t="s">
        <v>1224</v>
      </c>
      <c r="E3635" t="s">
        <v>11935</v>
      </c>
      <c r="F3635" t="s">
        <v>13</v>
      </c>
      <c r="G3635" t="s">
        <v>21</v>
      </c>
      <c r="H3635" t="s">
        <v>8351</v>
      </c>
      <c r="I3635">
        <v>2002</v>
      </c>
      <c r="J3635">
        <v>6.7</v>
      </c>
      <c r="K3635" t="s">
        <v>1224</v>
      </c>
    </row>
    <row r="3636" spans="1:14" x14ac:dyDescent="0.3">
      <c r="A3636" t="s">
        <v>6010</v>
      </c>
      <c r="B3636">
        <v>107</v>
      </c>
      <c r="C3636">
        <v>869325</v>
      </c>
      <c r="D3636" t="s">
        <v>11</v>
      </c>
      <c r="E3636" t="s">
        <v>11936</v>
      </c>
      <c r="F3636" t="s">
        <v>13</v>
      </c>
      <c r="G3636" t="s">
        <v>14</v>
      </c>
      <c r="H3636">
        <v>6000000</v>
      </c>
      <c r="I3636">
        <v>1991</v>
      </c>
      <c r="J3636">
        <v>3.8</v>
      </c>
      <c r="K3636" t="s">
        <v>476</v>
      </c>
      <c r="L3636" t="s">
        <v>340</v>
      </c>
      <c r="M3636" t="s">
        <v>455</v>
      </c>
      <c r="N3636" t="s">
        <v>4295</v>
      </c>
    </row>
    <row r="3637" spans="1:14" x14ac:dyDescent="0.3">
      <c r="A3637" t="s">
        <v>6012</v>
      </c>
      <c r="B3637">
        <v>90</v>
      </c>
      <c r="C3637">
        <v>399611</v>
      </c>
      <c r="D3637" t="s">
        <v>587</v>
      </c>
      <c r="E3637" t="s">
        <v>11937</v>
      </c>
      <c r="F3637" t="s">
        <v>13</v>
      </c>
      <c r="G3637" t="s">
        <v>14</v>
      </c>
      <c r="H3637">
        <v>6000000</v>
      </c>
      <c r="I3637">
        <v>2010</v>
      </c>
      <c r="J3637">
        <v>5.7</v>
      </c>
      <c r="K3637" t="s">
        <v>4657</v>
      </c>
      <c r="L3637" t="s">
        <v>1224</v>
      </c>
      <c r="M3637" t="s">
        <v>8359</v>
      </c>
    </row>
    <row r="3638" spans="1:14" x14ac:dyDescent="0.3">
      <c r="A3638" t="s">
        <v>5355</v>
      </c>
      <c r="B3638">
        <v>104</v>
      </c>
      <c r="C3638">
        <v>181798</v>
      </c>
      <c r="D3638" t="s">
        <v>1224</v>
      </c>
      <c r="E3638" t="s">
        <v>11938</v>
      </c>
      <c r="F3638" t="s">
        <v>524</v>
      </c>
      <c r="G3638" t="s">
        <v>525</v>
      </c>
      <c r="H3638" t="s">
        <v>8351</v>
      </c>
      <c r="I3638">
        <v>2003</v>
      </c>
      <c r="J3638">
        <v>6.6</v>
      </c>
      <c r="K3638" t="s">
        <v>1224</v>
      </c>
    </row>
    <row r="3639" spans="1:14" x14ac:dyDescent="0.3">
      <c r="A3639" t="s">
        <v>3849</v>
      </c>
      <c r="B3639">
        <v>96</v>
      </c>
      <c r="C3639">
        <v>115862</v>
      </c>
      <c r="D3639" t="s">
        <v>80</v>
      </c>
      <c r="E3639" t="s">
        <v>11939</v>
      </c>
      <c r="F3639" t="s">
        <v>13</v>
      </c>
      <c r="G3639" t="s">
        <v>14</v>
      </c>
      <c r="H3639">
        <v>6000000</v>
      </c>
      <c r="I3639">
        <v>2009</v>
      </c>
      <c r="J3639">
        <v>6.7</v>
      </c>
      <c r="K3639" t="s">
        <v>1224</v>
      </c>
      <c r="L3639" t="s">
        <v>6856</v>
      </c>
    </row>
    <row r="3640" spans="1:14" x14ac:dyDescent="0.3">
      <c r="A3640" t="s">
        <v>1648</v>
      </c>
      <c r="B3640">
        <v>104</v>
      </c>
      <c r="C3640">
        <v>1346503</v>
      </c>
      <c r="D3640" t="s">
        <v>2309</v>
      </c>
      <c r="E3640" t="s">
        <v>11940</v>
      </c>
      <c r="F3640" t="s">
        <v>13</v>
      </c>
      <c r="G3640" t="s">
        <v>319</v>
      </c>
      <c r="H3640">
        <v>6000000</v>
      </c>
      <c r="I3640">
        <v>2011</v>
      </c>
      <c r="J3640">
        <v>6.1</v>
      </c>
      <c r="K3640" t="s">
        <v>1224</v>
      </c>
      <c r="L3640" t="s">
        <v>7881</v>
      </c>
    </row>
    <row r="3641" spans="1:14" x14ac:dyDescent="0.3">
      <c r="A3641" t="s">
        <v>2848</v>
      </c>
      <c r="B3641">
        <v>97</v>
      </c>
      <c r="C3641">
        <v>117560</v>
      </c>
      <c r="D3641" t="s">
        <v>80</v>
      </c>
      <c r="E3641" t="s">
        <v>11941</v>
      </c>
      <c r="F3641" t="s">
        <v>13</v>
      </c>
      <c r="G3641" t="s">
        <v>14</v>
      </c>
      <c r="H3641">
        <v>6000000</v>
      </c>
      <c r="I3641">
        <v>2006</v>
      </c>
      <c r="J3641">
        <v>6.2</v>
      </c>
      <c r="K3641" t="s">
        <v>1224</v>
      </c>
      <c r="L3641" t="s">
        <v>6856</v>
      </c>
    </row>
    <row r="3642" spans="1:14" x14ac:dyDescent="0.3">
      <c r="A3642" t="s">
        <v>4581</v>
      </c>
      <c r="B3642">
        <v>107</v>
      </c>
      <c r="C3642">
        <v>54606</v>
      </c>
      <c r="D3642" t="s">
        <v>1520</v>
      </c>
      <c r="E3642" t="s">
        <v>11942</v>
      </c>
      <c r="F3642" t="s">
        <v>13</v>
      </c>
      <c r="G3642" t="s">
        <v>21</v>
      </c>
      <c r="H3642">
        <v>6000000</v>
      </c>
      <c r="I3642">
        <v>2001</v>
      </c>
      <c r="J3642">
        <v>6.2</v>
      </c>
      <c r="K3642" t="s">
        <v>600</v>
      </c>
      <c r="L3642" t="s">
        <v>8356</v>
      </c>
      <c r="M3642" t="s">
        <v>6856</v>
      </c>
    </row>
    <row r="3643" spans="1:14" x14ac:dyDescent="0.3">
      <c r="A3643" t="s">
        <v>6019</v>
      </c>
      <c r="B3643">
        <v>117</v>
      </c>
      <c r="C3643" t="s">
        <v>8351</v>
      </c>
      <c r="D3643" t="s">
        <v>1224</v>
      </c>
      <c r="E3643" t="s">
        <v>11943</v>
      </c>
      <c r="F3643" t="s">
        <v>13</v>
      </c>
      <c r="G3643" t="s">
        <v>14</v>
      </c>
      <c r="H3643">
        <v>7840000</v>
      </c>
      <c r="I3643">
        <v>1977</v>
      </c>
      <c r="J3643">
        <v>7.4</v>
      </c>
      <c r="K3643" t="s">
        <v>1224</v>
      </c>
    </row>
    <row r="3644" spans="1:14" x14ac:dyDescent="0.3">
      <c r="A3644" t="s">
        <v>6021</v>
      </c>
      <c r="B3644">
        <v>85</v>
      </c>
      <c r="C3644">
        <v>36497</v>
      </c>
      <c r="D3644" t="s">
        <v>600</v>
      </c>
      <c r="E3644" t="s">
        <v>11944</v>
      </c>
      <c r="F3644" t="s">
        <v>13</v>
      </c>
      <c r="G3644" t="s">
        <v>14</v>
      </c>
      <c r="H3644">
        <v>6000000</v>
      </c>
      <c r="I3644">
        <v>2008</v>
      </c>
      <c r="J3644">
        <v>4.7</v>
      </c>
      <c r="K3644" t="s">
        <v>600</v>
      </c>
    </row>
    <row r="3645" spans="1:14" x14ac:dyDescent="0.3">
      <c r="A3645" t="s">
        <v>2722</v>
      </c>
      <c r="B3645">
        <v>152</v>
      </c>
      <c r="C3645">
        <v>23807</v>
      </c>
      <c r="D3645" t="s">
        <v>27</v>
      </c>
      <c r="E3645" t="s">
        <v>11945</v>
      </c>
      <c r="F3645" t="s">
        <v>13</v>
      </c>
      <c r="G3645" t="s">
        <v>14</v>
      </c>
      <c r="H3645" t="s">
        <v>8351</v>
      </c>
      <c r="I3645">
        <v>2006</v>
      </c>
      <c r="J3645">
        <v>8.3000000000000007</v>
      </c>
      <c r="K3645" t="s">
        <v>27</v>
      </c>
    </row>
    <row r="3646" spans="1:14" x14ac:dyDescent="0.3">
      <c r="A3646" t="s">
        <v>6024</v>
      </c>
      <c r="B3646">
        <v>85</v>
      </c>
      <c r="C3646" t="s">
        <v>8351</v>
      </c>
      <c r="D3646" t="s">
        <v>3225</v>
      </c>
      <c r="E3646" s="12">
        <v>0.46805555555555556</v>
      </c>
      <c r="F3646" t="s">
        <v>13</v>
      </c>
      <c r="G3646" t="s">
        <v>14</v>
      </c>
      <c r="H3646">
        <v>6000000</v>
      </c>
      <c r="I3646">
        <v>2003</v>
      </c>
      <c r="J3646">
        <v>7.2</v>
      </c>
      <c r="K3646" t="s">
        <v>600</v>
      </c>
      <c r="L3646" t="s">
        <v>8356</v>
      </c>
      <c r="M3646" t="s">
        <v>1224</v>
      </c>
    </row>
    <row r="3647" spans="1:14" x14ac:dyDescent="0.3">
      <c r="A3647" t="s">
        <v>6026</v>
      </c>
      <c r="B3647">
        <v>76</v>
      </c>
      <c r="C3647" t="s">
        <v>8351</v>
      </c>
      <c r="D3647" t="s">
        <v>330</v>
      </c>
      <c r="E3647" t="s">
        <v>11946</v>
      </c>
      <c r="F3647" t="s">
        <v>13</v>
      </c>
      <c r="G3647" t="s">
        <v>14</v>
      </c>
      <c r="H3647">
        <v>8600000</v>
      </c>
      <c r="I3647">
        <v>1994</v>
      </c>
      <c r="J3647">
        <v>5.8</v>
      </c>
      <c r="K3647" t="s">
        <v>476</v>
      </c>
      <c r="L3647" t="s">
        <v>1224</v>
      </c>
      <c r="M3647" t="s">
        <v>3630</v>
      </c>
    </row>
    <row r="3648" spans="1:14" x14ac:dyDescent="0.3">
      <c r="A3648" t="s">
        <v>6028</v>
      </c>
      <c r="B3648">
        <v>87</v>
      </c>
      <c r="C3648" t="s">
        <v>8351</v>
      </c>
      <c r="D3648" t="s">
        <v>701</v>
      </c>
      <c r="E3648" t="s">
        <v>11947</v>
      </c>
      <c r="F3648" t="s">
        <v>13</v>
      </c>
      <c r="G3648" t="s">
        <v>14</v>
      </c>
      <c r="H3648" t="s">
        <v>8351</v>
      </c>
      <c r="I3648">
        <v>2009</v>
      </c>
      <c r="J3648">
        <v>5.9</v>
      </c>
      <c r="K3648" t="s">
        <v>1224</v>
      </c>
      <c r="L3648" t="s">
        <v>8357</v>
      </c>
      <c r="M3648" t="s">
        <v>3630</v>
      </c>
    </row>
    <row r="3649" spans="1:14" x14ac:dyDescent="0.3">
      <c r="A3649" t="s">
        <v>4639</v>
      </c>
      <c r="B3649">
        <v>95</v>
      </c>
      <c r="C3649">
        <v>65804</v>
      </c>
      <c r="D3649" t="s">
        <v>773</v>
      </c>
      <c r="E3649" t="s">
        <v>11948</v>
      </c>
      <c r="F3649" t="s">
        <v>13</v>
      </c>
      <c r="G3649" t="s">
        <v>14</v>
      </c>
      <c r="H3649">
        <v>12000000</v>
      </c>
      <c r="I3649">
        <v>2012</v>
      </c>
      <c r="J3649">
        <v>6.3</v>
      </c>
      <c r="K3649" t="s">
        <v>8356</v>
      </c>
      <c r="L3649" t="s">
        <v>1224</v>
      </c>
      <c r="M3649" t="s">
        <v>3630</v>
      </c>
    </row>
    <row r="3650" spans="1:14" x14ac:dyDescent="0.3">
      <c r="A3650" t="s">
        <v>5414</v>
      </c>
      <c r="B3650">
        <v>101</v>
      </c>
      <c r="C3650" t="s">
        <v>8351</v>
      </c>
      <c r="D3650" t="s">
        <v>2524</v>
      </c>
      <c r="E3650" t="s">
        <v>11949</v>
      </c>
      <c r="F3650" t="s">
        <v>13</v>
      </c>
      <c r="G3650" t="s">
        <v>100</v>
      </c>
      <c r="H3650">
        <v>6000000</v>
      </c>
      <c r="I3650">
        <v>2009</v>
      </c>
      <c r="J3650">
        <v>7.2</v>
      </c>
      <c r="K3650" t="s">
        <v>1224</v>
      </c>
      <c r="L3650" t="s">
        <v>6304</v>
      </c>
    </row>
    <row r="3651" spans="1:14" x14ac:dyDescent="0.3">
      <c r="A3651" t="s">
        <v>6032</v>
      </c>
      <c r="B3651">
        <v>90</v>
      </c>
      <c r="C3651" t="s">
        <v>8351</v>
      </c>
      <c r="D3651" t="s">
        <v>23</v>
      </c>
      <c r="E3651" t="s">
        <v>11950</v>
      </c>
      <c r="F3651" t="s">
        <v>13</v>
      </c>
      <c r="G3651" t="s">
        <v>14</v>
      </c>
      <c r="H3651">
        <v>6000000</v>
      </c>
      <c r="I3651">
        <v>2011</v>
      </c>
      <c r="J3651">
        <v>5.4</v>
      </c>
      <c r="K3651" t="s">
        <v>476</v>
      </c>
      <c r="L3651" t="s">
        <v>3630</v>
      </c>
    </row>
    <row r="3652" spans="1:14" x14ac:dyDescent="0.3">
      <c r="A3652" t="s">
        <v>8351</v>
      </c>
      <c r="B3652">
        <v>240</v>
      </c>
      <c r="C3652" t="s">
        <v>8351</v>
      </c>
      <c r="D3652" t="s">
        <v>507</v>
      </c>
      <c r="E3652" t="s">
        <v>11951</v>
      </c>
      <c r="F3652" t="s">
        <v>13</v>
      </c>
      <c r="G3652" t="s">
        <v>21</v>
      </c>
      <c r="H3652" t="s">
        <v>8351</v>
      </c>
      <c r="I3652" t="s">
        <v>8351</v>
      </c>
      <c r="J3652">
        <v>8.1999999999999993</v>
      </c>
      <c r="K3652" t="s">
        <v>600</v>
      </c>
      <c r="L3652" t="s">
        <v>1224</v>
      </c>
      <c r="M3652" t="s">
        <v>6856</v>
      </c>
    </row>
    <row r="3653" spans="1:14" x14ac:dyDescent="0.3">
      <c r="A3653" t="s">
        <v>1918</v>
      </c>
      <c r="B3653">
        <v>89</v>
      </c>
      <c r="C3653" t="s">
        <v>8351</v>
      </c>
      <c r="D3653" t="s">
        <v>1525</v>
      </c>
      <c r="E3653" t="s">
        <v>11952</v>
      </c>
      <c r="F3653" t="s">
        <v>13</v>
      </c>
      <c r="G3653" t="s">
        <v>100</v>
      </c>
      <c r="H3653">
        <v>5952000</v>
      </c>
      <c r="I3653">
        <v>1983</v>
      </c>
      <c r="J3653">
        <v>7.3</v>
      </c>
      <c r="K3653" t="s">
        <v>2271</v>
      </c>
      <c r="L3653" t="s">
        <v>8357</v>
      </c>
      <c r="M3653" t="s">
        <v>4295</v>
      </c>
      <c r="N3653" t="s">
        <v>3630</v>
      </c>
    </row>
    <row r="3654" spans="1:14" x14ac:dyDescent="0.3">
      <c r="A3654" t="s">
        <v>6036</v>
      </c>
      <c r="B3654">
        <v>111</v>
      </c>
      <c r="C3654">
        <v>3895664</v>
      </c>
      <c r="D3654" t="s">
        <v>912</v>
      </c>
      <c r="E3654" t="s">
        <v>11953</v>
      </c>
      <c r="F3654" t="s">
        <v>524</v>
      </c>
      <c r="G3654" t="s">
        <v>525</v>
      </c>
      <c r="H3654">
        <v>5300000</v>
      </c>
      <c r="I3654">
        <v>2002</v>
      </c>
      <c r="J3654">
        <v>7.3</v>
      </c>
      <c r="K3654" t="s">
        <v>600</v>
      </c>
      <c r="L3654" t="s">
        <v>1224</v>
      </c>
    </row>
    <row r="3655" spans="1:14" x14ac:dyDescent="0.3">
      <c r="A3655" t="s">
        <v>6038</v>
      </c>
      <c r="B3655">
        <v>86</v>
      </c>
      <c r="C3655">
        <v>20200</v>
      </c>
      <c r="D3655" t="s">
        <v>2203</v>
      </c>
      <c r="E3655" t="s">
        <v>11954</v>
      </c>
      <c r="F3655" t="s">
        <v>13</v>
      </c>
      <c r="G3655" t="s">
        <v>14</v>
      </c>
      <c r="H3655">
        <v>6000000</v>
      </c>
      <c r="I3655">
        <v>2014</v>
      </c>
      <c r="J3655">
        <v>5.8</v>
      </c>
      <c r="K3655" t="s">
        <v>1224</v>
      </c>
      <c r="L3655" t="s">
        <v>4189</v>
      </c>
    </row>
    <row r="3656" spans="1:14" x14ac:dyDescent="0.3">
      <c r="A3656" t="s">
        <v>1895</v>
      </c>
      <c r="B3656">
        <v>115</v>
      </c>
      <c r="C3656">
        <v>31874869</v>
      </c>
      <c r="D3656" t="s">
        <v>806</v>
      </c>
      <c r="E3656" t="s">
        <v>9370</v>
      </c>
      <c r="F3656" t="s">
        <v>13</v>
      </c>
      <c r="G3656" t="s">
        <v>14</v>
      </c>
      <c r="H3656">
        <v>50000000</v>
      </c>
      <c r="I3656">
        <v>2002</v>
      </c>
      <c r="J3656">
        <v>6.1</v>
      </c>
      <c r="K3656" t="s">
        <v>8356</v>
      </c>
      <c r="L3656" t="s">
        <v>8357</v>
      </c>
      <c r="M3656" t="s">
        <v>3630</v>
      </c>
    </row>
    <row r="3657" spans="1:14" x14ac:dyDescent="0.3">
      <c r="A3657" t="s">
        <v>6040</v>
      </c>
      <c r="B3657">
        <v>103</v>
      </c>
      <c r="C3657">
        <v>542860</v>
      </c>
      <c r="D3657" t="s">
        <v>717</v>
      </c>
      <c r="E3657" t="s">
        <v>11955</v>
      </c>
      <c r="F3657" t="s">
        <v>3658</v>
      </c>
      <c r="G3657" t="s">
        <v>3659</v>
      </c>
      <c r="H3657">
        <v>4000000</v>
      </c>
      <c r="I3657">
        <v>2008</v>
      </c>
      <c r="J3657">
        <v>7.1</v>
      </c>
      <c r="K3657" t="s">
        <v>1224</v>
      </c>
      <c r="L3657" t="s">
        <v>7881</v>
      </c>
      <c r="M3657" t="s">
        <v>8358</v>
      </c>
    </row>
    <row r="3658" spans="1:14" x14ac:dyDescent="0.3">
      <c r="A3658" t="s">
        <v>6042</v>
      </c>
      <c r="B3658">
        <v>90</v>
      </c>
      <c r="C3658" t="s">
        <v>8351</v>
      </c>
      <c r="D3658" t="s">
        <v>2122</v>
      </c>
      <c r="E3658" t="s">
        <v>11956</v>
      </c>
      <c r="F3658" t="s">
        <v>13</v>
      </c>
      <c r="G3658" t="s">
        <v>14</v>
      </c>
      <c r="H3658">
        <v>6000000</v>
      </c>
      <c r="I3658">
        <v>2012</v>
      </c>
      <c r="J3658">
        <v>6.5</v>
      </c>
      <c r="K3658" t="s">
        <v>600</v>
      </c>
      <c r="L3658" t="s">
        <v>8356</v>
      </c>
      <c r="M3658" t="s">
        <v>3630</v>
      </c>
    </row>
    <row r="3659" spans="1:14" x14ac:dyDescent="0.3">
      <c r="A3659" t="s">
        <v>1676</v>
      </c>
      <c r="B3659">
        <v>133</v>
      </c>
      <c r="C3659" t="s">
        <v>8351</v>
      </c>
      <c r="D3659" t="s">
        <v>6044</v>
      </c>
      <c r="E3659" t="s">
        <v>11957</v>
      </c>
      <c r="F3659" t="s">
        <v>13</v>
      </c>
      <c r="G3659" t="s">
        <v>525</v>
      </c>
      <c r="H3659">
        <v>6700000</v>
      </c>
      <c r="I3659">
        <v>1964</v>
      </c>
      <c r="J3659">
        <v>7.9</v>
      </c>
      <c r="K3659" t="s">
        <v>3630</v>
      </c>
      <c r="L3659" t="s">
        <v>8358</v>
      </c>
    </row>
    <row r="3660" spans="1:14" x14ac:dyDescent="0.3">
      <c r="A3660" t="s">
        <v>6046</v>
      </c>
      <c r="B3660">
        <v>88</v>
      </c>
      <c r="C3660">
        <v>15059</v>
      </c>
      <c r="D3660" t="s">
        <v>1453</v>
      </c>
      <c r="E3660" t="s">
        <v>11958</v>
      </c>
      <c r="F3660" t="s">
        <v>13</v>
      </c>
      <c r="G3660" t="s">
        <v>14</v>
      </c>
      <c r="H3660" t="s">
        <v>8351</v>
      </c>
      <c r="I3660">
        <v>2012</v>
      </c>
      <c r="J3660">
        <v>5.4</v>
      </c>
      <c r="K3660" t="s">
        <v>1224</v>
      </c>
      <c r="L3660" t="s">
        <v>3630</v>
      </c>
    </row>
    <row r="3661" spans="1:14" x14ac:dyDescent="0.3">
      <c r="A3661" t="s">
        <v>6048</v>
      </c>
      <c r="B3661">
        <v>111</v>
      </c>
      <c r="C3661">
        <v>11905519</v>
      </c>
      <c r="D3661" t="s">
        <v>163</v>
      </c>
      <c r="E3661" t="s">
        <v>11959</v>
      </c>
      <c r="F3661" t="s">
        <v>4628</v>
      </c>
      <c r="G3661" t="s">
        <v>4629</v>
      </c>
      <c r="H3661">
        <v>200000000</v>
      </c>
      <c r="I3661">
        <v>2005</v>
      </c>
      <c r="J3661">
        <v>7.1</v>
      </c>
      <c r="K3661" t="s">
        <v>476</v>
      </c>
      <c r="L3661" t="s">
        <v>8356</v>
      </c>
      <c r="M3661" t="s">
        <v>1224</v>
      </c>
      <c r="N3661" t="s">
        <v>3630</v>
      </c>
    </row>
    <row r="3662" spans="1:14" x14ac:dyDescent="0.3">
      <c r="A3662" t="s">
        <v>6050</v>
      </c>
      <c r="B3662">
        <v>94</v>
      </c>
      <c r="C3662">
        <v>69582</v>
      </c>
      <c r="D3662" t="s">
        <v>600</v>
      </c>
      <c r="E3662" t="s">
        <v>11960</v>
      </c>
      <c r="F3662" t="s">
        <v>13</v>
      </c>
      <c r="G3662" t="s">
        <v>21</v>
      </c>
      <c r="H3662" t="s">
        <v>8351</v>
      </c>
      <c r="I3662">
        <v>1998</v>
      </c>
      <c r="J3662">
        <v>6.4</v>
      </c>
      <c r="K3662" t="s">
        <v>600</v>
      </c>
    </row>
    <row r="3663" spans="1:14" x14ac:dyDescent="0.3">
      <c r="A3663" t="s">
        <v>8351</v>
      </c>
      <c r="B3663">
        <v>25</v>
      </c>
      <c r="C3663" t="s">
        <v>8351</v>
      </c>
      <c r="D3663" t="s">
        <v>606</v>
      </c>
      <c r="E3663" t="s">
        <v>11961</v>
      </c>
      <c r="F3663" t="s">
        <v>13</v>
      </c>
      <c r="G3663" t="s">
        <v>21</v>
      </c>
      <c r="H3663" t="s">
        <v>8351</v>
      </c>
      <c r="I3663" t="s">
        <v>8351</v>
      </c>
      <c r="J3663">
        <v>8.4</v>
      </c>
      <c r="K3663" t="s">
        <v>600</v>
      </c>
      <c r="L3663" t="s">
        <v>6856</v>
      </c>
    </row>
    <row r="3664" spans="1:14" x14ac:dyDescent="0.3">
      <c r="A3664" t="s">
        <v>5410</v>
      </c>
      <c r="B3664">
        <v>112</v>
      </c>
      <c r="C3664">
        <v>32541719</v>
      </c>
      <c r="D3664" t="s">
        <v>1601</v>
      </c>
      <c r="E3664" t="s">
        <v>11962</v>
      </c>
      <c r="F3664" t="s">
        <v>13</v>
      </c>
      <c r="G3664" t="s">
        <v>21</v>
      </c>
      <c r="H3664">
        <v>3500159</v>
      </c>
      <c r="I3664">
        <v>2002</v>
      </c>
      <c r="J3664">
        <v>6.7</v>
      </c>
      <c r="K3664" t="s">
        <v>600</v>
      </c>
      <c r="L3664" t="s">
        <v>1224</v>
      </c>
      <c r="M3664" t="s">
        <v>6856</v>
      </c>
      <c r="N3664" t="s">
        <v>8359</v>
      </c>
    </row>
    <row r="3665" spans="1:14" x14ac:dyDescent="0.3">
      <c r="A3665" t="s">
        <v>5561</v>
      </c>
      <c r="B3665">
        <v>141</v>
      </c>
      <c r="C3665">
        <v>3064356</v>
      </c>
      <c r="D3665" t="s">
        <v>80</v>
      </c>
      <c r="E3665" t="s">
        <v>11963</v>
      </c>
      <c r="F3665" t="s">
        <v>13</v>
      </c>
      <c r="G3665" t="s">
        <v>14</v>
      </c>
      <c r="H3665">
        <v>5600000</v>
      </c>
      <c r="I3665">
        <v>2002</v>
      </c>
      <c r="J3665">
        <v>6.9</v>
      </c>
      <c r="K3665" t="s">
        <v>1224</v>
      </c>
      <c r="L3665" t="s">
        <v>6856</v>
      </c>
    </row>
    <row r="3666" spans="1:14" x14ac:dyDescent="0.3">
      <c r="A3666" t="s">
        <v>4793</v>
      </c>
      <c r="B3666">
        <v>95</v>
      </c>
      <c r="C3666">
        <v>7009668</v>
      </c>
      <c r="D3666" t="s">
        <v>6055</v>
      </c>
      <c r="E3666" t="s">
        <v>11964</v>
      </c>
      <c r="F3666" t="s">
        <v>13</v>
      </c>
      <c r="G3666" t="s">
        <v>14</v>
      </c>
      <c r="H3666">
        <v>5600000</v>
      </c>
      <c r="I3666">
        <v>2006</v>
      </c>
      <c r="J3666">
        <v>2.1</v>
      </c>
      <c r="K3666" t="s">
        <v>476</v>
      </c>
      <c r="L3666" t="s">
        <v>8359</v>
      </c>
    </row>
    <row r="3667" spans="1:14" x14ac:dyDescent="0.3">
      <c r="A3667" t="s">
        <v>6057</v>
      </c>
      <c r="B3667">
        <v>141</v>
      </c>
      <c r="C3667">
        <v>352684</v>
      </c>
      <c r="D3667" t="s">
        <v>778</v>
      </c>
      <c r="E3667" t="s">
        <v>11965</v>
      </c>
      <c r="F3667" t="s">
        <v>1993</v>
      </c>
      <c r="G3667" t="s">
        <v>1994</v>
      </c>
      <c r="H3667" t="s">
        <v>8351</v>
      </c>
      <c r="I3667">
        <v>2012</v>
      </c>
      <c r="J3667">
        <v>4.3</v>
      </c>
      <c r="K3667" t="s">
        <v>476</v>
      </c>
      <c r="L3667" t="s">
        <v>600</v>
      </c>
    </row>
    <row r="3668" spans="1:14" x14ac:dyDescent="0.3">
      <c r="A3668" t="s">
        <v>5143</v>
      </c>
      <c r="B3668">
        <v>85</v>
      </c>
      <c r="C3668">
        <v>27024</v>
      </c>
      <c r="D3668" t="s">
        <v>2271</v>
      </c>
      <c r="E3668" t="s">
        <v>11966</v>
      </c>
      <c r="F3668" t="s">
        <v>999</v>
      </c>
      <c r="G3668" t="s">
        <v>1284</v>
      </c>
      <c r="H3668">
        <v>5600000</v>
      </c>
      <c r="I3668">
        <v>2009</v>
      </c>
      <c r="J3668">
        <v>6.6</v>
      </c>
      <c r="K3668" t="s">
        <v>2271</v>
      </c>
    </row>
    <row r="3669" spans="1:14" x14ac:dyDescent="0.3">
      <c r="A3669" t="s">
        <v>5493</v>
      </c>
      <c r="B3669">
        <v>105</v>
      </c>
      <c r="C3669">
        <v>531806</v>
      </c>
      <c r="D3669" t="s">
        <v>6060</v>
      </c>
      <c r="E3669" t="s">
        <v>11967</v>
      </c>
      <c r="F3669" t="s">
        <v>13</v>
      </c>
      <c r="G3669" t="s">
        <v>14</v>
      </c>
      <c r="H3669" t="s">
        <v>8351</v>
      </c>
      <c r="I3669">
        <v>2010</v>
      </c>
      <c r="J3669">
        <v>3.4</v>
      </c>
      <c r="K3669" t="s">
        <v>6060</v>
      </c>
    </row>
    <row r="3670" spans="1:14" x14ac:dyDescent="0.3">
      <c r="A3670" t="s">
        <v>5930</v>
      </c>
      <c r="B3670">
        <v>129</v>
      </c>
      <c r="C3670">
        <v>159600000</v>
      </c>
      <c r="D3670" t="s">
        <v>3225</v>
      </c>
      <c r="E3670" t="s">
        <v>11968</v>
      </c>
      <c r="F3670" t="s">
        <v>13</v>
      </c>
      <c r="G3670" t="s">
        <v>14</v>
      </c>
      <c r="H3670">
        <v>5500000</v>
      </c>
      <c r="I3670">
        <v>1973</v>
      </c>
      <c r="J3670">
        <v>8.3000000000000007</v>
      </c>
      <c r="K3670" t="s">
        <v>600</v>
      </c>
      <c r="L3670" t="s">
        <v>8356</v>
      </c>
      <c r="M3670" t="s">
        <v>1224</v>
      </c>
    </row>
    <row r="3671" spans="1:14" x14ac:dyDescent="0.3">
      <c r="A3671" t="s">
        <v>2739</v>
      </c>
      <c r="B3671">
        <v>125</v>
      </c>
      <c r="C3671">
        <v>58800000</v>
      </c>
      <c r="D3671" t="s">
        <v>587</v>
      </c>
      <c r="E3671" t="s">
        <v>11969</v>
      </c>
      <c r="F3671" t="s">
        <v>13</v>
      </c>
      <c r="G3671" t="s">
        <v>21</v>
      </c>
      <c r="H3671">
        <v>5500000</v>
      </c>
      <c r="I3671">
        <v>1981</v>
      </c>
      <c r="J3671">
        <v>7.2</v>
      </c>
      <c r="K3671" t="s">
        <v>4657</v>
      </c>
      <c r="L3671" t="s">
        <v>1224</v>
      </c>
      <c r="M3671" t="s">
        <v>8359</v>
      </c>
    </row>
    <row r="3672" spans="1:14" x14ac:dyDescent="0.3">
      <c r="A3672" t="s">
        <v>6064</v>
      </c>
      <c r="B3672">
        <v>116</v>
      </c>
      <c r="C3672">
        <v>50382128</v>
      </c>
      <c r="D3672" t="s">
        <v>507</v>
      </c>
      <c r="E3672" t="s">
        <v>11970</v>
      </c>
      <c r="F3672" t="s">
        <v>13</v>
      </c>
      <c r="G3672" t="s">
        <v>14</v>
      </c>
      <c r="H3672">
        <v>5500000</v>
      </c>
      <c r="I3672">
        <v>2005</v>
      </c>
      <c r="J3672">
        <v>5.6</v>
      </c>
      <c r="K3672" t="s">
        <v>600</v>
      </c>
      <c r="L3672" t="s">
        <v>1224</v>
      </c>
      <c r="M3672" t="s">
        <v>6856</v>
      </c>
    </row>
    <row r="3673" spans="1:14" x14ac:dyDescent="0.3">
      <c r="A3673" t="s">
        <v>2544</v>
      </c>
      <c r="B3673">
        <v>105</v>
      </c>
      <c r="C3673">
        <v>35811509</v>
      </c>
      <c r="D3673" t="s">
        <v>3088</v>
      </c>
      <c r="E3673" t="s">
        <v>11971</v>
      </c>
      <c r="F3673" t="s">
        <v>13</v>
      </c>
      <c r="G3673" t="s">
        <v>133</v>
      </c>
      <c r="H3673">
        <v>5500000</v>
      </c>
      <c r="I3673">
        <v>1996</v>
      </c>
      <c r="J3673">
        <v>7.7</v>
      </c>
      <c r="K3673" t="s">
        <v>4657</v>
      </c>
      <c r="L3673" t="s">
        <v>1224</v>
      </c>
      <c r="M3673" t="s">
        <v>4189</v>
      </c>
      <c r="N3673" t="s">
        <v>6856</v>
      </c>
    </row>
    <row r="3674" spans="1:14" x14ac:dyDescent="0.3">
      <c r="A3674" t="s">
        <v>25</v>
      </c>
      <c r="B3674">
        <v>90</v>
      </c>
      <c r="C3674">
        <v>24475193</v>
      </c>
      <c r="D3674" t="s">
        <v>507</v>
      </c>
      <c r="E3674" t="s">
        <v>11972</v>
      </c>
      <c r="F3674" t="s">
        <v>13</v>
      </c>
      <c r="G3674" t="s">
        <v>14</v>
      </c>
      <c r="H3674">
        <v>3000000</v>
      </c>
      <c r="I3674">
        <v>2013</v>
      </c>
      <c r="J3674">
        <v>6.6</v>
      </c>
      <c r="K3674" t="s">
        <v>600</v>
      </c>
      <c r="L3674" t="s">
        <v>1224</v>
      </c>
      <c r="M3674" t="s">
        <v>6856</v>
      </c>
    </row>
    <row r="3675" spans="1:14" x14ac:dyDescent="0.3">
      <c r="A3675" t="s">
        <v>1327</v>
      </c>
      <c r="B3675">
        <v>105</v>
      </c>
      <c r="C3675" t="s">
        <v>8351</v>
      </c>
      <c r="D3675" t="s">
        <v>6068</v>
      </c>
      <c r="E3675" t="s">
        <v>11973</v>
      </c>
      <c r="F3675" t="s">
        <v>13</v>
      </c>
      <c r="G3675" t="s">
        <v>14</v>
      </c>
      <c r="H3675">
        <v>5500000</v>
      </c>
      <c r="I3675">
        <v>1973</v>
      </c>
      <c r="J3675">
        <v>7.6</v>
      </c>
      <c r="K3675" t="s">
        <v>8357</v>
      </c>
      <c r="L3675" t="s">
        <v>5244</v>
      </c>
    </row>
    <row r="3676" spans="1:14" x14ac:dyDescent="0.3">
      <c r="A3676" t="s">
        <v>4101</v>
      </c>
      <c r="B3676">
        <v>111</v>
      </c>
      <c r="C3676">
        <v>6200756</v>
      </c>
      <c r="D3676" t="s">
        <v>912</v>
      </c>
      <c r="E3676" t="s">
        <v>11974</v>
      </c>
      <c r="F3676" t="s">
        <v>13</v>
      </c>
      <c r="G3676" t="s">
        <v>14</v>
      </c>
      <c r="H3676">
        <v>7000000</v>
      </c>
      <c r="I3676">
        <v>2001</v>
      </c>
      <c r="J3676">
        <v>7.4</v>
      </c>
      <c r="K3676" t="s">
        <v>600</v>
      </c>
      <c r="L3676" t="s">
        <v>1224</v>
      </c>
    </row>
    <row r="3677" spans="1:14" x14ac:dyDescent="0.3">
      <c r="A3677" t="s">
        <v>3181</v>
      </c>
      <c r="B3677">
        <v>91</v>
      </c>
      <c r="C3677">
        <v>1292119</v>
      </c>
      <c r="D3677" t="s">
        <v>2248</v>
      </c>
      <c r="E3677" t="s">
        <v>11975</v>
      </c>
      <c r="F3677" t="s">
        <v>13</v>
      </c>
      <c r="G3677" t="s">
        <v>21</v>
      </c>
      <c r="H3677">
        <v>5500000</v>
      </c>
      <c r="I3677">
        <v>2001</v>
      </c>
      <c r="J3677">
        <v>7.1</v>
      </c>
      <c r="K3677" t="s">
        <v>4657</v>
      </c>
      <c r="L3677" t="s">
        <v>1224</v>
      </c>
      <c r="M3677" t="s">
        <v>6856</v>
      </c>
    </row>
    <row r="3678" spans="1:14" x14ac:dyDescent="0.3">
      <c r="A3678" t="s">
        <v>6072</v>
      </c>
      <c r="B3678">
        <v>95</v>
      </c>
      <c r="C3678" t="s">
        <v>8351</v>
      </c>
      <c r="D3678" t="s">
        <v>1948</v>
      </c>
      <c r="E3678" t="s">
        <v>11976</v>
      </c>
      <c r="F3678" t="s">
        <v>13</v>
      </c>
      <c r="G3678" t="s">
        <v>14</v>
      </c>
      <c r="H3678" t="s">
        <v>8351</v>
      </c>
      <c r="I3678">
        <v>1980</v>
      </c>
      <c r="J3678">
        <v>3.4</v>
      </c>
      <c r="K3678" t="s">
        <v>600</v>
      </c>
      <c r="L3678" t="s">
        <v>4295</v>
      </c>
    </row>
    <row r="3679" spans="1:14" x14ac:dyDescent="0.3">
      <c r="A3679" t="s">
        <v>6074</v>
      </c>
      <c r="B3679">
        <v>97</v>
      </c>
      <c r="C3679">
        <v>3629758</v>
      </c>
      <c r="D3679" t="s">
        <v>2203</v>
      </c>
      <c r="E3679" t="s">
        <v>11977</v>
      </c>
      <c r="F3679" t="s">
        <v>524</v>
      </c>
      <c r="G3679" t="s">
        <v>525</v>
      </c>
      <c r="H3679">
        <v>5500000</v>
      </c>
      <c r="I3679">
        <v>2004</v>
      </c>
      <c r="J3679">
        <v>7.9</v>
      </c>
      <c r="K3679" t="s">
        <v>1224</v>
      </c>
      <c r="L3679" t="s">
        <v>4189</v>
      </c>
    </row>
    <row r="3680" spans="1:14" x14ac:dyDescent="0.3">
      <c r="A3680" t="s">
        <v>6076</v>
      </c>
      <c r="B3680">
        <v>92</v>
      </c>
      <c r="C3680">
        <v>6239558</v>
      </c>
      <c r="D3680" t="s">
        <v>912</v>
      </c>
      <c r="E3680" t="s">
        <v>11978</v>
      </c>
      <c r="F3680" t="s">
        <v>13</v>
      </c>
      <c r="G3680" t="s">
        <v>100</v>
      </c>
      <c r="H3680">
        <v>5000000</v>
      </c>
      <c r="I3680">
        <v>2003</v>
      </c>
      <c r="J3680">
        <v>6.7</v>
      </c>
      <c r="K3680" t="s">
        <v>600</v>
      </c>
      <c r="L3680" t="s">
        <v>1224</v>
      </c>
    </row>
    <row r="3681" spans="1:15" x14ac:dyDescent="0.3">
      <c r="A3681" t="s">
        <v>6078</v>
      </c>
      <c r="B3681">
        <v>104</v>
      </c>
      <c r="C3681">
        <v>1056102</v>
      </c>
      <c r="D3681" t="s">
        <v>780</v>
      </c>
      <c r="E3681" t="s">
        <v>11979</v>
      </c>
      <c r="F3681" t="s">
        <v>13</v>
      </c>
      <c r="G3681" t="s">
        <v>14</v>
      </c>
      <c r="H3681">
        <v>5000000</v>
      </c>
      <c r="I3681">
        <v>2003</v>
      </c>
      <c r="J3681">
        <v>6.6</v>
      </c>
      <c r="K3681" t="s">
        <v>8356</v>
      </c>
      <c r="L3681" t="s">
        <v>1224</v>
      </c>
      <c r="M3681" t="s">
        <v>8357</v>
      </c>
      <c r="N3681" t="s">
        <v>3630</v>
      </c>
    </row>
    <row r="3682" spans="1:15" x14ac:dyDescent="0.3">
      <c r="A3682" t="s">
        <v>1805</v>
      </c>
      <c r="B3682">
        <v>120</v>
      </c>
      <c r="C3682">
        <v>27545445</v>
      </c>
      <c r="D3682" t="s">
        <v>1224</v>
      </c>
      <c r="E3682" t="s">
        <v>11980</v>
      </c>
      <c r="F3682" t="s">
        <v>13</v>
      </c>
      <c r="G3682" t="s">
        <v>14</v>
      </c>
      <c r="H3682">
        <v>6500000</v>
      </c>
      <c r="I3682">
        <v>1989</v>
      </c>
      <c r="J3682">
        <v>7.9</v>
      </c>
      <c r="K3682" t="s">
        <v>1224</v>
      </c>
    </row>
    <row r="3683" spans="1:15" x14ac:dyDescent="0.3">
      <c r="A3683" t="s">
        <v>6081</v>
      </c>
      <c r="B3683">
        <v>99</v>
      </c>
      <c r="C3683">
        <v>56007</v>
      </c>
      <c r="D3683" t="s">
        <v>5596</v>
      </c>
      <c r="E3683" t="s">
        <v>11981</v>
      </c>
      <c r="F3683" t="s">
        <v>13</v>
      </c>
      <c r="G3683" t="s">
        <v>14</v>
      </c>
      <c r="H3683">
        <v>5500000</v>
      </c>
      <c r="I3683">
        <v>2001</v>
      </c>
      <c r="J3683">
        <v>4.9000000000000004</v>
      </c>
      <c r="K3683" t="s">
        <v>600</v>
      </c>
      <c r="L3683" t="s">
        <v>8356</v>
      </c>
      <c r="M3683" t="s">
        <v>1224</v>
      </c>
      <c r="N3683" t="s">
        <v>6856</v>
      </c>
      <c r="O3683" t="s">
        <v>3630</v>
      </c>
    </row>
    <row r="3684" spans="1:15" x14ac:dyDescent="0.3">
      <c r="A3684" t="s">
        <v>6083</v>
      </c>
      <c r="B3684">
        <v>93</v>
      </c>
      <c r="C3684">
        <v>611709</v>
      </c>
      <c r="D3684" t="s">
        <v>912</v>
      </c>
      <c r="E3684" t="s">
        <v>11982</v>
      </c>
      <c r="F3684" t="s">
        <v>524</v>
      </c>
      <c r="G3684" t="s">
        <v>6085</v>
      </c>
      <c r="H3684">
        <v>3850000</v>
      </c>
      <c r="I3684">
        <v>2011</v>
      </c>
      <c r="J3684">
        <v>7.2</v>
      </c>
      <c r="K3684" t="s">
        <v>600</v>
      </c>
      <c r="L3684" t="s">
        <v>1224</v>
      </c>
    </row>
    <row r="3685" spans="1:15" x14ac:dyDescent="0.3">
      <c r="A3685" t="s">
        <v>4388</v>
      </c>
      <c r="B3685">
        <v>99</v>
      </c>
      <c r="C3685">
        <v>753501</v>
      </c>
      <c r="D3685" t="s">
        <v>780</v>
      </c>
      <c r="E3685" t="s">
        <v>11983</v>
      </c>
      <c r="F3685" t="s">
        <v>524</v>
      </c>
      <c r="G3685" t="s">
        <v>525</v>
      </c>
      <c r="H3685" t="s">
        <v>8351</v>
      </c>
      <c r="I3685">
        <v>2002</v>
      </c>
      <c r="J3685">
        <v>7.4</v>
      </c>
      <c r="K3685" t="s">
        <v>8356</v>
      </c>
      <c r="L3685" t="s">
        <v>1224</v>
      </c>
      <c r="M3685" t="s">
        <v>8357</v>
      </c>
      <c r="N3685" t="s">
        <v>3630</v>
      </c>
    </row>
    <row r="3686" spans="1:15" x14ac:dyDescent="0.3">
      <c r="A3686" t="s">
        <v>6087</v>
      </c>
      <c r="B3686">
        <v>99</v>
      </c>
      <c r="C3686">
        <v>22770</v>
      </c>
      <c r="D3686" t="s">
        <v>912</v>
      </c>
      <c r="E3686" t="s">
        <v>11984</v>
      </c>
      <c r="F3686" t="s">
        <v>241</v>
      </c>
      <c r="G3686" t="s">
        <v>242</v>
      </c>
      <c r="H3686">
        <v>5500000</v>
      </c>
      <c r="I3686">
        <v>2013</v>
      </c>
      <c r="J3686">
        <v>6.1</v>
      </c>
      <c r="K3686" t="s">
        <v>600</v>
      </c>
      <c r="L3686" t="s">
        <v>1224</v>
      </c>
    </row>
    <row r="3687" spans="1:15" x14ac:dyDescent="0.3">
      <c r="A3687" t="s">
        <v>6089</v>
      </c>
      <c r="B3687">
        <v>157</v>
      </c>
      <c r="C3687">
        <v>2197331</v>
      </c>
      <c r="D3687" t="s">
        <v>6090</v>
      </c>
      <c r="E3687" t="s">
        <v>11985</v>
      </c>
      <c r="F3687" t="s">
        <v>1993</v>
      </c>
      <c r="G3687" t="s">
        <v>1994</v>
      </c>
      <c r="H3687" t="s">
        <v>8351</v>
      </c>
      <c r="I3687">
        <v>2006</v>
      </c>
      <c r="J3687">
        <v>8.4</v>
      </c>
      <c r="K3687" t="s">
        <v>600</v>
      </c>
      <c r="L3687" t="s">
        <v>1224</v>
      </c>
      <c r="M3687" t="s">
        <v>7881</v>
      </c>
      <c r="N3687" t="s">
        <v>6856</v>
      </c>
    </row>
    <row r="3688" spans="1:15" x14ac:dyDescent="0.3">
      <c r="A3688" t="s">
        <v>6092</v>
      </c>
      <c r="B3688">
        <v>90</v>
      </c>
      <c r="C3688" t="s">
        <v>8351</v>
      </c>
      <c r="D3688" t="s">
        <v>1224</v>
      </c>
      <c r="E3688" t="s">
        <v>11986</v>
      </c>
      <c r="F3688" t="s">
        <v>13</v>
      </c>
      <c r="G3688" t="s">
        <v>14</v>
      </c>
      <c r="H3688" t="s">
        <v>8351</v>
      </c>
      <c r="I3688">
        <v>2014</v>
      </c>
      <c r="J3688">
        <v>6.2</v>
      </c>
      <c r="K3688" t="s">
        <v>1224</v>
      </c>
    </row>
    <row r="3689" spans="1:15" x14ac:dyDescent="0.3">
      <c r="A3689" t="s">
        <v>6094</v>
      </c>
      <c r="B3689">
        <v>96</v>
      </c>
      <c r="C3689">
        <v>27445</v>
      </c>
      <c r="D3689" t="s">
        <v>4424</v>
      </c>
      <c r="E3689" t="s">
        <v>11987</v>
      </c>
      <c r="F3689" t="s">
        <v>13</v>
      </c>
      <c r="G3689" t="s">
        <v>14</v>
      </c>
      <c r="H3689">
        <v>9000000</v>
      </c>
      <c r="I3689">
        <v>2011</v>
      </c>
      <c r="J3689">
        <v>5.3</v>
      </c>
      <c r="K3689" t="s">
        <v>476</v>
      </c>
      <c r="L3689" t="s">
        <v>600</v>
      </c>
      <c r="M3689" t="s">
        <v>1224</v>
      </c>
      <c r="N3689" t="s">
        <v>3630</v>
      </c>
    </row>
    <row r="3690" spans="1:15" x14ac:dyDescent="0.3">
      <c r="A3690" t="s">
        <v>2770</v>
      </c>
      <c r="B3690">
        <v>96</v>
      </c>
      <c r="C3690">
        <v>766487</v>
      </c>
      <c r="D3690" t="s">
        <v>606</v>
      </c>
      <c r="E3690" t="s">
        <v>11988</v>
      </c>
      <c r="F3690" t="s">
        <v>13</v>
      </c>
      <c r="G3690" t="s">
        <v>14</v>
      </c>
      <c r="H3690">
        <v>5250000</v>
      </c>
      <c r="I3690">
        <v>2007</v>
      </c>
      <c r="J3690">
        <v>5</v>
      </c>
      <c r="K3690" t="s">
        <v>600</v>
      </c>
      <c r="L3690" t="s">
        <v>6856</v>
      </c>
    </row>
    <row r="3691" spans="1:15" x14ac:dyDescent="0.3">
      <c r="A3691" t="s">
        <v>6097</v>
      </c>
      <c r="B3691">
        <v>90</v>
      </c>
      <c r="C3691">
        <v>18434</v>
      </c>
      <c r="D3691" t="s">
        <v>912</v>
      </c>
      <c r="E3691" t="s">
        <v>11989</v>
      </c>
      <c r="F3691" t="s">
        <v>13</v>
      </c>
      <c r="G3691" t="s">
        <v>21</v>
      </c>
      <c r="H3691" t="s">
        <v>8351</v>
      </c>
      <c r="I3691">
        <v>1999</v>
      </c>
      <c r="J3691">
        <v>7.7</v>
      </c>
      <c r="K3691" t="s">
        <v>600</v>
      </c>
      <c r="L3691" t="s">
        <v>1224</v>
      </c>
    </row>
    <row r="3692" spans="1:15" x14ac:dyDescent="0.3">
      <c r="A3692" t="s">
        <v>4427</v>
      </c>
      <c r="B3692">
        <v>100</v>
      </c>
      <c r="C3692">
        <v>1196752</v>
      </c>
      <c r="D3692" t="s">
        <v>773</v>
      </c>
      <c r="E3692" t="s">
        <v>11990</v>
      </c>
      <c r="F3692" t="s">
        <v>6100</v>
      </c>
      <c r="G3692" t="s">
        <v>4399</v>
      </c>
      <c r="H3692">
        <v>30300000</v>
      </c>
      <c r="I3692">
        <v>2011</v>
      </c>
      <c r="J3692">
        <v>7.6</v>
      </c>
      <c r="K3692" t="s">
        <v>8356</v>
      </c>
      <c r="L3692" t="s">
        <v>1224</v>
      </c>
      <c r="M3692" t="s">
        <v>3630</v>
      </c>
    </row>
    <row r="3693" spans="1:15" x14ac:dyDescent="0.3">
      <c r="A3693" t="s">
        <v>6101</v>
      </c>
      <c r="B3693">
        <v>94</v>
      </c>
      <c r="C3693" t="s">
        <v>8351</v>
      </c>
      <c r="D3693" t="s">
        <v>6102</v>
      </c>
      <c r="E3693" t="s">
        <v>11991</v>
      </c>
      <c r="F3693" t="s">
        <v>13</v>
      </c>
      <c r="G3693" t="s">
        <v>21</v>
      </c>
      <c r="H3693">
        <v>4000000</v>
      </c>
      <c r="I3693">
        <v>2012</v>
      </c>
      <c r="J3693">
        <v>6.3</v>
      </c>
      <c r="K3693" t="s">
        <v>600</v>
      </c>
      <c r="L3693" t="s">
        <v>2271</v>
      </c>
      <c r="M3693" t="s">
        <v>4295</v>
      </c>
      <c r="N3693" t="s">
        <v>3630</v>
      </c>
    </row>
    <row r="3694" spans="1:15" x14ac:dyDescent="0.3">
      <c r="A3694" t="s">
        <v>6104</v>
      </c>
      <c r="B3694">
        <v>98</v>
      </c>
      <c r="C3694">
        <v>795126</v>
      </c>
      <c r="D3694" t="s">
        <v>2233</v>
      </c>
      <c r="E3694" t="s">
        <v>11992</v>
      </c>
      <c r="F3694" t="s">
        <v>13</v>
      </c>
      <c r="G3694" t="s">
        <v>100</v>
      </c>
      <c r="H3694">
        <v>6000000</v>
      </c>
      <c r="I3694">
        <v>2004</v>
      </c>
      <c r="J3694">
        <v>7.6</v>
      </c>
      <c r="K3694" t="s">
        <v>600</v>
      </c>
      <c r="L3694" t="s">
        <v>1224</v>
      </c>
      <c r="M3694" t="s">
        <v>8359</v>
      </c>
    </row>
    <row r="3695" spans="1:15" x14ac:dyDescent="0.3">
      <c r="A3695" t="s">
        <v>6106</v>
      </c>
      <c r="B3695">
        <v>129</v>
      </c>
      <c r="C3695" t="s">
        <v>8351</v>
      </c>
      <c r="D3695" t="s">
        <v>80</v>
      </c>
      <c r="E3695" t="s">
        <v>11993</v>
      </c>
      <c r="F3695" t="s">
        <v>13</v>
      </c>
      <c r="G3695" t="s">
        <v>4399</v>
      </c>
      <c r="H3695">
        <v>5500000</v>
      </c>
      <c r="I3695">
        <v>2014</v>
      </c>
      <c r="J3695">
        <v>5.6</v>
      </c>
      <c r="K3695" t="s">
        <v>1224</v>
      </c>
      <c r="L3695" t="s">
        <v>6856</v>
      </c>
    </row>
    <row r="3696" spans="1:15" x14ac:dyDescent="0.3">
      <c r="A3696" t="s">
        <v>3723</v>
      </c>
      <c r="B3696">
        <v>103</v>
      </c>
      <c r="C3696" t="s">
        <v>8351</v>
      </c>
      <c r="D3696" t="s">
        <v>246</v>
      </c>
      <c r="E3696" t="s">
        <v>11994</v>
      </c>
      <c r="F3696" t="s">
        <v>13</v>
      </c>
      <c r="G3696" t="s">
        <v>14</v>
      </c>
      <c r="H3696">
        <v>5100000</v>
      </c>
      <c r="I3696">
        <v>1980</v>
      </c>
      <c r="J3696">
        <v>7.3</v>
      </c>
      <c r="K3696" t="s">
        <v>1224</v>
      </c>
      <c r="L3696" t="s">
        <v>455</v>
      </c>
      <c r="M3696" t="s">
        <v>6856</v>
      </c>
    </row>
    <row r="3697" spans="1:15" x14ac:dyDescent="0.3">
      <c r="A3697" t="s">
        <v>6109</v>
      </c>
      <c r="B3697">
        <v>128</v>
      </c>
      <c r="C3697">
        <v>563699</v>
      </c>
      <c r="D3697" t="s">
        <v>163</v>
      </c>
      <c r="E3697" t="s">
        <v>11995</v>
      </c>
      <c r="F3697" t="s">
        <v>1993</v>
      </c>
      <c r="G3697" t="s">
        <v>1994</v>
      </c>
      <c r="H3697" t="s">
        <v>8351</v>
      </c>
      <c r="I3697">
        <v>2011</v>
      </c>
      <c r="J3697">
        <v>6.2</v>
      </c>
      <c r="K3697" t="s">
        <v>476</v>
      </c>
      <c r="L3697" t="s">
        <v>8356</v>
      </c>
      <c r="M3697" t="s">
        <v>1224</v>
      </c>
      <c r="N3697" t="s">
        <v>3630</v>
      </c>
    </row>
    <row r="3698" spans="1:15" x14ac:dyDescent="0.3">
      <c r="A3698" t="s">
        <v>122</v>
      </c>
      <c r="B3698">
        <v>106</v>
      </c>
      <c r="C3698">
        <v>83574831</v>
      </c>
      <c r="D3698" t="s">
        <v>3410</v>
      </c>
      <c r="E3698" t="s">
        <v>11996</v>
      </c>
      <c r="F3698" t="s">
        <v>13</v>
      </c>
      <c r="G3698" t="s">
        <v>14</v>
      </c>
      <c r="H3698">
        <v>5000000</v>
      </c>
      <c r="I3698">
        <v>2013</v>
      </c>
      <c r="J3698">
        <v>6.6</v>
      </c>
      <c r="K3698" t="s">
        <v>455</v>
      </c>
      <c r="L3698" t="s">
        <v>2271</v>
      </c>
      <c r="M3698" t="s">
        <v>3630</v>
      </c>
    </row>
    <row r="3699" spans="1:15" x14ac:dyDescent="0.3">
      <c r="A3699" t="s">
        <v>5166</v>
      </c>
      <c r="B3699">
        <v>95</v>
      </c>
      <c r="C3699">
        <v>87025093</v>
      </c>
      <c r="D3699" t="s">
        <v>1816</v>
      </c>
      <c r="E3699" t="s">
        <v>11997</v>
      </c>
      <c r="F3699" t="s">
        <v>13</v>
      </c>
      <c r="G3699" t="s">
        <v>14</v>
      </c>
      <c r="H3699">
        <v>4000000</v>
      </c>
      <c r="I3699">
        <v>2005</v>
      </c>
      <c r="J3699">
        <v>6.6</v>
      </c>
      <c r="K3699" t="s">
        <v>2271</v>
      </c>
      <c r="L3699" t="s">
        <v>8357</v>
      </c>
    </row>
    <row r="3700" spans="1:15" x14ac:dyDescent="0.3">
      <c r="A3700" t="s">
        <v>6113</v>
      </c>
      <c r="B3700">
        <v>104</v>
      </c>
      <c r="C3700">
        <v>71897215</v>
      </c>
      <c r="D3700" t="s">
        <v>6114</v>
      </c>
      <c r="E3700" t="s">
        <v>11998</v>
      </c>
      <c r="F3700" t="s">
        <v>13</v>
      </c>
      <c r="G3700" t="s">
        <v>14</v>
      </c>
      <c r="H3700">
        <v>15000000</v>
      </c>
      <c r="I3700">
        <v>2016</v>
      </c>
      <c r="J3700">
        <v>7.3</v>
      </c>
      <c r="K3700" t="s">
        <v>1224</v>
      </c>
      <c r="L3700" t="s">
        <v>2271</v>
      </c>
      <c r="M3700" t="s">
        <v>8357</v>
      </c>
      <c r="N3700" t="s">
        <v>4295</v>
      </c>
      <c r="O3700" t="s">
        <v>3630</v>
      </c>
    </row>
    <row r="3701" spans="1:15" x14ac:dyDescent="0.3">
      <c r="A3701" t="s">
        <v>3720</v>
      </c>
      <c r="B3701">
        <v>87</v>
      </c>
      <c r="C3701">
        <v>64267897</v>
      </c>
      <c r="D3701" t="s">
        <v>6116</v>
      </c>
      <c r="E3701" t="s">
        <v>11999</v>
      </c>
      <c r="F3701" t="s">
        <v>13</v>
      </c>
      <c r="G3701" t="s">
        <v>14</v>
      </c>
      <c r="H3701">
        <v>5000000</v>
      </c>
      <c r="I3701">
        <v>2002</v>
      </c>
      <c r="J3701">
        <v>6.6</v>
      </c>
      <c r="K3701" t="s">
        <v>600</v>
      </c>
      <c r="L3701" t="s">
        <v>27</v>
      </c>
    </row>
    <row r="3702" spans="1:15" x14ac:dyDescent="0.3">
      <c r="A3702" t="s">
        <v>6118</v>
      </c>
      <c r="B3702">
        <v>81</v>
      </c>
      <c r="C3702">
        <v>56536016</v>
      </c>
      <c r="D3702" t="s">
        <v>2271</v>
      </c>
      <c r="E3702" t="s">
        <v>12000</v>
      </c>
      <c r="F3702" t="s">
        <v>13</v>
      </c>
      <c r="G3702" t="s">
        <v>14</v>
      </c>
      <c r="H3702">
        <v>4900000</v>
      </c>
      <c r="I3702">
        <v>2016</v>
      </c>
      <c r="J3702">
        <v>6.9</v>
      </c>
      <c r="K3702" t="s">
        <v>2271</v>
      </c>
    </row>
    <row r="3703" spans="1:15" x14ac:dyDescent="0.3">
      <c r="A3703" t="s">
        <v>3838</v>
      </c>
      <c r="B3703">
        <v>94</v>
      </c>
      <c r="C3703">
        <v>104007828</v>
      </c>
      <c r="D3703" t="s">
        <v>2271</v>
      </c>
      <c r="E3703" t="s">
        <v>12001</v>
      </c>
      <c r="F3703" t="s">
        <v>13</v>
      </c>
      <c r="G3703" t="s">
        <v>14</v>
      </c>
      <c r="H3703">
        <v>5000000</v>
      </c>
      <c r="I3703">
        <v>2011</v>
      </c>
      <c r="J3703">
        <v>5.8</v>
      </c>
      <c r="K3703" t="s">
        <v>2271</v>
      </c>
    </row>
    <row r="3704" spans="1:15" x14ac:dyDescent="0.3">
      <c r="A3704" t="s">
        <v>6121</v>
      </c>
      <c r="B3704">
        <v>89</v>
      </c>
      <c r="C3704">
        <v>50820940</v>
      </c>
      <c r="D3704" t="s">
        <v>2608</v>
      </c>
      <c r="E3704" t="s">
        <v>12002</v>
      </c>
      <c r="F3704" t="s">
        <v>13</v>
      </c>
      <c r="G3704" t="s">
        <v>14</v>
      </c>
      <c r="H3704">
        <v>5000000</v>
      </c>
      <c r="I3704">
        <v>2014</v>
      </c>
      <c r="J3704">
        <v>4.4000000000000004</v>
      </c>
      <c r="K3704" t="s">
        <v>455</v>
      </c>
      <c r="L3704" t="s">
        <v>2271</v>
      </c>
    </row>
    <row r="3705" spans="1:15" x14ac:dyDescent="0.3">
      <c r="A3705" t="s">
        <v>634</v>
      </c>
      <c r="B3705">
        <v>88</v>
      </c>
      <c r="C3705">
        <v>44793200</v>
      </c>
      <c r="D3705" t="s">
        <v>3142</v>
      </c>
      <c r="E3705" t="s">
        <v>12003</v>
      </c>
      <c r="F3705" t="s">
        <v>13</v>
      </c>
      <c r="G3705" t="s">
        <v>14</v>
      </c>
      <c r="H3705">
        <v>4500000</v>
      </c>
      <c r="I3705">
        <v>1987</v>
      </c>
      <c r="J3705">
        <v>6.6</v>
      </c>
      <c r="K3705" t="s">
        <v>476</v>
      </c>
      <c r="L3705" t="s">
        <v>455</v>
      </c>
      <c r="M3705" t="s">
        <v>2271</v>
      </c>
      <c r="N3705" t="s">
        <v>3630</v>
      </c>
    </row>
    <row r="3706" spans="1:15" x14ac:dyDescent="0.3">
      <c r="A3706" t="s">
        <v>5260</v>
      </c>
      <c r="B3706">
        <v>108</v>
      </c>
      <c r="C3706">
        <v>43771291</v>
      </c>
      <c r="D3706" t="s">
        <v>303</v>
      </c>
      <c r="E3706" t="s">
        <v>11473</v>
      </c>
      <c r="F3706" t="s">
        <v>13</v>
      </c>
      <c r="G3706" t="s">
        <v>14</v>
      </c>
      <c r="H3706">
        <v>5000000</v>
      </c>
      <c r="I3706">
        <v>2015</v>
      </c>
      <c r="J3706">
        <v>7.1</v>
      </c>
      <c r="K3706" t="s">
        <v>8357</v>
      </c>
      <c r="L3706" t="s">
        <v>3630</v>
      </c>
    </row>
    <row r="3707" spans="1:15" x14ac:dyDescent="0.3">
      <c r="A3707" t="s">
        <v>6124</v>
      </c>
      <c r="B3707">
        <v>115</v>
      </c>
      <c r="C3707">
        <v>44456509</v>
      </c>
      <c r="D3707" t="s">
        <v>912</v>
      </c>
      <c r="E3707" t="s">
        <v>12004</v>
      </c>
      <c r="F3707" t="s">
        <v>999</v>
      </c>
      <c r="G3707" t="s">
        <v>1046</v>
      </c>
      <c r="H3707">
        <v>5000000</v>
      </c>
      <c r="I3707">
        <v>2013</v>
      </c>
      <c r="J3707">
        <v>7.6</v>
      </c>
      <c r="K3707" t="s">
        <v>600</v>
      </c>
      <c r="L3707" t="s">
        <v>1224</v>
      </c>
    </row>
    <row r="3708" spans="1:15" x14ac:dyDescent="0.3">
      <c r="A3708" t="s">
        <v>3838</v>
      </c>
      <c r="B3708">
        <v>96</v>
      </c>
      <c r="C3708">
        <v>53884821</v>
      </c>
      <c r="D3708" t="s">
        <v>2271</v>
      </c>
      <c r="E3708" t="s">
        <v>12005</v>
      </c>
      <c r="F3708" t="s">
        <v>13</v>
      </c>
      <c r="G3708" t="s">
        <v>14</v>
      </c>
      <c r="H3708">
        <v>5000000</v>
      </c>
      <c r="I3708">
        <v>2012</v>
      </c>
      <c r="J3708">
        <v>4.5999999999999996</v>
      </c>
      <c r="K3708" t="s">
        <v>2271</v>
      </c>
    </row>
    <row r="3709" spans="1:15" x14ac:dyDescent="0.3">
      <c r="A3709" t="s">
        <v>6127</v>
      </c>
      <c r="B3709">
        <v>135</v>
      </c>
      <c r="C3709">
        <v>36000000</v>
      </c>
      <c r="D3709" t="s">
        <v>2309</v>
      </c>
      <c r="E3709" t="s">
        <v>12006</v>
      </c>
      <c r="F3709" t="s">
        <v>13</v>
      </c>
      <c r="G3709" t="s">
        <v>14</v>
      </c>
      <c r="H3709">
        <v>5000000</v>
      </c>
      <c r="I3709">
        <v>1953</v>
      </c>
      <c r="J3709">
        <v>6.8</v>
      </c>
      <c r="K3709" t="s">
        <v>1224</v>
      </c>
      <c r="L3709" t="s">
        <v>7881</v>
      </c>
    </row>
    <row r="3710" spans="1:15" x14ac:dyDescent="0.3">
      <c r="A3710" t="s">
        <v>3650</v>
      </c>
      <c r="B3710">
        <v>113</v>
      </c>
      <c r="C3710" t="s">
        <v>8351</v>
      </c>
      <c r="D3710" t="s">
        <v>4353</v>
      </c>
      <c r="E3710" t="s">
        <v>12007</v>
      </c>
      <c r="F3710" t="s">
        <v>13</v>
      </c>
      <c r="G3710" t="s">
        <v>21</v>
      </c>
      <c r="H3710">
        <v>5000000</v>
      </c>
      <c r="I3710">
        <v>1975</v>
      </c>
      <c r="J3710">
        <v>7.1</v>
      </c>
      <c r="K3710" t="s">
        <v>600</v>
      </c>
      <c r="L3710" t="s">
        <v>8356</v>
      </c>
      <c r="M3710" t="s">
        <v>8357</v>
      </c>
    </row>
    <row r="3711" spans="1:15" x14ac:dyDescent="0.3">
      <c r="A3711" t="s">
        <v>3486</v>
      </c>
      <c r="B3711">
        <v>93</v>
      </c>
      <c r="C3711">
        <v>34872293</v>
      </c>
      <c r="D3711" t="s">
        <v>2838</v>
      </c>
      <c r="E3711" t="s">
        <v>12008</v>
      </c>
      <c r="F3711" t="s">
        <v>13</v>
      </c>
      <c r="G3711" t="s">
        <v>14</v>
      </c>
      <c r="H3711">
        <v>8500000</v>
      </c>
      <c r="I3711">
        <v>1991</v>
      </c>
      <c r="J3711">
        <v>4.9000000000000004</v>
      </c>
      <c r="K3711" t="s">
        <v>600</v>
      </c>
      <c r="L3711" t="s">
        <v>455</v>
      </c>
      <c r="M3711" t="s">
        <v>2271</v>
      </c>
      <c r="N3711" t="s">
        <v>3630</v>
      </c>
    </row>
    <row r="3712" spans="1:15" x14ac:dyDescent="0.3">
      <c r="A3712" t="s">
        <v>6131</v>
      </c>
      <c r="B3712">
        <v>109</v>
      </c>
      <c r="C3712">
        <v>34468224</v>
      </c>
      <c r="D3712" t="s">
        <v>2023</v>
      </c>
      <c r="E3712" t="s">
        <v>12009</v>
      </c>
      <c r="F3712" t="s">
        <v>13</v>
      </c>
      <c r="G3712" t="s">
        <v>14</v>
      </c>
      <c r="H3712">
        <v>4500000</v>
      </c>
      <c r="I3712">
        <v>2003</v>
      </c>
      <c r="J3712">
        <v>7.3</v>
      </c>
      <c r="K3712" t="s">
        <v>4657</v>
      </c>
      <c r="L3712" t="s">
        <v>8356</v>
      </c>
      <c r="M3712" t="s">
        <v>1224</v>
      </c>
      <c r="N3712" t="s">
        <v>3630</v>
      </c>
    </row>
    <row r="3713" spans="1:15" x14ac:dyDescent="0.3">
      <c r="A3713" t="s">
        <v>3380</v>
      </c>
      <c r="B3713">
        <v>127</v>
      </c>
      <c r="C3713" t="s">
        <v>8351</v>
      </c>
      <c r="D3713" t="s">
        <v>6133</v>
      </c>
      <c r="E3713" t="s">
        <v>12010</v>
      </c>
      <c r="F3713" t="s">
        <v>13</v>
      </c>
      <c r="G3713" t="s">
        <v>14</v>
      </c>
      <c r="H3713">
        <v>5000000</v>
      </c>
      <c r="I3713">
        <v>1954</v>
      </c>
      <c r="J3713">
        <v>7.2</v>
      </c>
      <c r="K3713" t="s">
        <v>340</v>
      </c>
      <c r="L3713" t="s">
        <v>1224</v>
      </c>
      <c r="M3713" t="s">
        <v>6304</v>
      </c>
      <c r="N3713" t="s">
        <v>455</v>
      </c>
      <c r="O3713" t="s">
        <v>4295</v>
      </c>
    </row>
    <row r="3714" spans="1:15" x14ac:dyDescent="0.3">
      <c r="A3714" t="s">
        <v>6135</v>
      </c>
      <c r="B3714">
        <v>101</v>
      </c>
      <c r="C3714">
        <v>32453345</v>
      </c>
      <c r="D3714" t="s">
        <v>3410</v>
      </c>
      <c r="E3714" t="s">
        <v>12011</v>
      </c>
      <c r="F3714" t="s">
        <v>13</v>
      </c>
      <c r="G3714" t="s">
        <v>14</v>
      </c>
      <c r="H3714">
        <v>5000000</v>
      </c>
      <c r="I3714">
        <v>2014</v>
      </c>
      <c r="J3714">
        <v>5</v>
      </c>
      <c r="K3714" t="s">
        <v>455</v>
      </c>
      <c r="L3714" t="s">
        <v>2271</v>
      </c>
      <c r="M3714" t="s">
        <v>3630</v>
      </c>
    </row>
    <row r="3715" spans="1:15" x14ac:dyDescent="0.3">
      <c r="A3715" t="s">
        <v>2089</v>
      </c>
      <c r="B3715">
        <v>124</v>
      </c>
      <c r="C3715" t="s">
        <v>8351</v>
      </c>
      <c r="D3715" t="s">
        <v>555</v>
      </c>
      <c r="E3715" t="s">
        <v>12012</v>
      </c>
      <c r="F3715" t="s">
        <v>13</v>
      </c>
      <c r="G3715" t="s">
        <v>14</v>
      </c>
      <c r="H3715">
        <v>5000000</v>
      </c>
      <c r="I3715">
        <v>1980</v>
      </c>
      <c r="J3715">
        <v>8.1999999999999993</v>
      </c>
      <c r="K3715" t="s">
        <v>4657</v>
      </c>
      <c r="L3715" t="s">
        <v>1224</v>
      </c>
    </row>
    <row r="3716" spans="1:15" x14ac:dyDescent="0.3">
      <c r="A3716" t="s">
        <v>2686</v>
      </c>
      <c r="B3716">
        <v>117</v>
      </c>
      <c r="C3716">
        <v>27296514</v>
      </c>
      <c r="D3716" t="s">
        <v>555</v>
      </c>
      <c r="E3716" t="s">
        <v>12013</v>
      </c>
      <c r="F3716" t="s">
        <v>13</v>
      </c>
      <c r="G3716" t="s">
        <v>14</v>
      </c>
      <c r="H3716">
        <v>5000000</v>
      </c>
      <c r="I3716">
        <v>2013</v>
      </c>
      <c r="J3716">
        <v>8</v>
      </c>
      <c r="K3716" t="s">
        <v>4657</v>
      </c>
      <c r="L3716" t="s">
        <v>1224</v>
      </c>
    </row>
    <row r="3717" spans="1:15" x14ac:dyDescent="0.3">
      <c r="A3717" t="s">
        <v>6139</v>
      </c>
      <c r="B3717">
        <v>83</v>
      </c>
      <c r="C3717">
        <v>25799043</v>
      </c>
      <c r="D3717" t="s">
        <v>1546</v>
      </c>
      <c r="E3717" t="s">
        <v>12014</v>
      </c>
      <c r="F3717" t="s">
        <v>13</v>
      </c>
      <c r="G3717" t="s">
        <v>14</v>
      </c>
      <c r="H3717">
        <v>3300000</v>
      </c>
      <c r="I3717">
        <v>2015</v>
      </c>
      <c r="J3717">
        <v>5.2</v>
      </c>
      <c r="K3717" t="s">
        <v>2271</v>
      </c>
      <c r="L3717" t="s">
        <v>4295</v>
      </c>
      <c r="M3717" t="s">
        <v>3630</v>
      </c>
    </row>
    <row r="3718" spans="1:15" x14ac:dyDescent="0.3">
      <c r="A3718" t="s">
        <v>22</v>
      </c>
      <c r="B3718">
        <v>113</v>
      </c>
      <c r="C3718">
        <v>25530884</v>
      </c>
      <c r="D3718" t="s">
        <v>303</v>
      </c>
      <c r="E3718" t="s">
        <v>12015</v>
      </c>
      <c r="F3718" t="s">
        <v>13</v>
      </c>
      <c r="G3718" t="s">
        <v>14</v>
      </c>
      <c r="H3718">
        <v>9000000</v>
      </c>
      <c r="I3718">
        <v>2000</v>
      </c>
      <c r="J3718">
        <v>8.5</v>
      </c>
      <c r="K3718" t="s">
        <v>8357</v>
      </c>
      <c r="L3718" t="s">
        <v>3630</v>
      </c>
    </row>
    <row r="3719" spans="1:15" x14ac:dyDescent="0.3">
      <c r="A3719" t="s">
        <v>6142</v>
      </c>
      <c r="B3719">
        <v>104</v>
      </c>
      <c r="C3719">
        <v>27689474</v>
      </c>
      <c r="D3719" t="s">
        <v>1816</v>
      </c>
      <c r="E3719" t="s">
        <v>12016</v>
      </c>
      <c r="F3719" t="s">
        <v>13</v>
      </c>
      <c r="G3719" t="s">
        <v>14</v>
      </c>
      <c r="H3719">
        <v>5000000</v>
      </c>
      <c r="I3719">
        <v>2013</v>
      </c>
      <c r="J3719">
        <v>6.5</v>
      </c>
      <c r="K3719" t="s">
        <v>2271</v>
      </c>
      <c r="L3719" t="s">
        <v>8357</v>
      </c>
    </row>
    <row r="3720" spans="1:15" x14ac:dyDescent="0.3">
      <c r="A3720" t="s">
        <v>2519</v>
      </c>
      <c r="B3720">
        <v>97</v>
      </c>
      <c r="C3720">
        <v>24138847</v>
      </c>
      <c r="D3720" t="s">
        <v>600</v>
      </c>
      <c r="E3720" t="s">
        <v>12017</v>
      </c>
      <c r="F3720" t="s">
        <v>13</v>
      </c>
      <c r="G3720" t="s">
        <v>14</v>
      </c>
      <c r="H3720">
        <v>5000000</v>
      </c>
      <c r="I3720">
        <v>2006</v>
      </c>
      <c r="J3720">
        <v>7.4</v>
      </c>
      <c r="K3720" t="s">
        <v>600</v>
      </c>
    </row>
    <row r="3721" spans="1:15" x14ac:dyDescent="0.3">
      <c r="A3721" t="s">
        <v>2339</v>
      </c>
      <c r="B3721">
        <v>110</v>
      </c>
      <c r="C3721">
        <v>21994911</v>
      </c>
      <c r="D3721" t="s">
        <v>2203</v>
      </c>
      <c r="E3721" t="s">
        <v>12018</v>
      </c>
      <c r="F3721" t="s">
        <v>13</v>
      </c>
      <c r="G3721" t="s">
        <v>21</v>
      </c>
      <c r="H3721">
        <v>5000000</v>
      </c>
      <c r="I3721">
        <v>2000</v>
      </c>
      <c r="J3721">
        <v>7.7</v>
      </c>
      <c r="K3721" t="s">
        <v>1224</v>
      </c>
      <c r="L3721" t="s">
        <v>4189</v>
      </c>
    </row>
    <row r="3722" spans="1:15" x14ac:dyDescent="0.3">
      <c r="A3722" t="s">
        <v>2326</v>
      </c>
      <c r="B3722">
        <v>103</v>
      </c>
      <c r="C3722">
        <v>21501098</v>
      </c>
      <c r="D3722" t="s">
        <v>912</v>
      </c>
      <c r="E3722" t="s">
        <v>12019</v>
      </c>
      <c r="F3722" t="s">
        <v>13</v>
      </c>
      <c r="G3722" t="s">
        <v>14</v>
      </c>
      <c r="H3722">
        <v>5000000</v>
      </c>
      <c r="I3722">
        <v>2013</v>
      </c>
      <c r="J3722">
        <v>7.4</v>
      </c>
      <c r="K3722" t="s">
        <v>600</v>
      </c>
      <c r="L3722" t="s">
        <v>1224</v>
      </c>
    </row>
    <row r="3723" spans="1:15" x14ac:dyDescent="0.3">
      <c r="A3723" t="s">
        <v>6147</v>
      </c>
      <c r="B3723">
        <v>94</v>
      </c>
      <c r="C3723">
        <v>19281235</v>
      </c>
      <c r="D3723" t="s">
        <v>2058</v>
      </c>
      <c r="E3723" t="s">
        <v>12020</v>
      </c>
      <c r="F3723" t="s">
        <v>13</v>
      </c>
      <c r="G3723" t="s">
        <v>14</v>
      </c>
      <c r="H3723">
        <v>5000000</v>
      </c>
      <c r="I3723">
        <v>1991</v>
      </c>
      <c r="J3723">
        <v>5.0999999999999996</v>
      </c>
      <c r="K3723" t="s">
        <v>600</v>
      </c>
      <c r="L3723" t="s">
        <v>1224</v>
      </c>
      <c r="M3723" t="s">
        <v>4189</v>
      </c>
      <c r="N3723" t="s">
        <v>6856</v>
      </c>
    </row>
    <row r="3724" spans="1:15" x14ac:dyDescent="0.3">
      <c r="A3724" t="s">
        <v>300</v>
      </c>
      <c r="B3724">
        <v>102</v>
      </c>
      <c r="C3724" t="s">
        <v>8351</v>
      </c>
      <c r="D3724" t="s">
        <v>6149</v>
      </c>
      <c r="E3724" t="s">
        <v>12021</v>
      </c>
      <c r="F3724" t="s">
        <v>13</v>
      </c>
      <c r="G3724" t="s">
        <v>133</v>
      </c>
      <c r="H3724">
        <v>3500000</v>
      </c>
      <c r="I3724">
        <v>1982</v>
      </c>
      <c r="J3724">
        <v>7.3</v>
      </c>
      <c r="K3724" t="s">
        <v>340</v>
      </c>
      <c r="L3724" t="s">
        <v>1224</v>
      </c>
      <c r="M3724" t="s">
        <v>6304</v>
      </c>
      <c r="N3724" t="s">
        <v>6856</v>
      </c>
      <c r="O3724" t="s">
        <v>5244</v>
      </c>
    </row>
    <row r="3725" spans="1:15" x14ac:dyDescent="0.3">
      <c r="A3725" t="s">
        <v>6151</v>
      </c>
      <c r="B3725">
        <v>77</v>
      </c>
      <c r="C3725">
        <v>19421271</v>
      </c>
      <c r="D3725" t="s">
        <v>1067</v>
      </c>
      <c r="E3725" t="s">
        <v>12022</v>
      </c>
      <c r="F3725" t="s">
        <v>13</v>
      </c>
      <c r="G3725" t="s">
        <v>14</v>
      </c>
      <c r="H3725">
        <v>5000000</v>
      </c>
      <c r="I3725">
        <v>1999</v>
      </c>
      <c r="J3725">
        <v>5</v>
      </c>
      <c r="K3725" t="s">
        <v>4022</v>
      </c>
      <c r="L3725" t="s">
        <v>600</v>
      </c>
      <c r="M3725" t="s">
        <v>6304</v>
      </c>
    </row>
    <row r="3726" spans="1:15" x14ac:dyDescent="0.3">
      <c r="A3726" t="s">
        <v>611</v>
      </c>
      <c r="B3726">
        <v>134</v>
      </c>
      <c r="C3726">
        <v>20733485</v>
      </c>
      <c r="D3726" t="s">
        <v>1224</v>
      </c>
      <c r="E3726" t="s">
        <v>12023</v>
      </c>
      <c r="F3726" t="s">
        <v>13</v>
      </c>
      <c r="G3726" t="s">
        <v>14</v>
      </c>
      <c r="H3726">
        <v>5000000</v>
      </c>
      <c r="I3726">
        <v>1997</v>
      </c>
      <c r="J3726">
        <v>7.2</v>
      </c>
      <c r="K3726" t="s">
        <v>1224</v>
      </c>
    </row>
    <row r="3727" spans="1:15" x14ac:dyDescent="0.3">
      <c r="A3727" t="s">
        <v>6154</v>
      </c>
      <c r="B3727">
        <v>129</v>
      </c>
      <c r="C3727" t="s">
        <v>8351</v>
      </c>
      <c r="D3727" t="s">
        <v>555</v>
      </c>
      <c r="E3727" t="s">
        <v>12024</v>
      </c>
      <c r="F3727" t="s">
        <v>13</v>
      </c>
      <c r="G3727" t="s">
        <v>14</v>
      </c>
      <c r="H3727">
        <v>5000000</v>
      </c>
      <c r="I3727">
        <v>1981</v>
      </c>
      <c r="J3727">
        <v>6.7</v>
      </c>
      <c r="K3727" t="s">
        <v>4657</v>
      </c>
      <c r="L3727" t="s">
        <v>1224</v>
      </c>
    </row>
    <row r="3728" spans="1:15" x14ac:dyDescent="0.3">
      <c r="A3728" t="s">
        <v>6156</v>
      </c>
      <c r="B3728">
        <v>90</v>
      </c>
      <c r="C3728">
        <v>24809547</v>
      </c>
      <c r="D3728" t="s">
        <v>912</v>
      </c>
      <c r="E3728" t="s">
        <v>12025</v>
      </c>
      <c r="F3728" t="s">
        <v>13</v>
      </c>
      <c r="G3728" t="s">
        <v>14</v>
      </c>
      <c r="H3728">
        <v>5000000</v>
      </c>
      <c r="I3728">
        <v>2011</v>
      </c>
      <c r="J3728">
        <v>6.4</v>
      </c>
      <c r="K3728" t="s">
        <v>600</v>
      </c>
      <c r="L3728" t="s">
        <v>1224</v>
      </c>
    </row>
    <row r="3729" spans="1:14" x14ac:dyDescent="0.3">
      <c r="A3729" t="s">
        <v>982</v>
      </c>
      <c r="B3729">
        <v>134</v>
      </c>
      <c r="C3729">
        <v>19097994</v>
      </c>
      <c r="D3729" t="s">
        <v>587</v>
      </c>
      <c r="E3729" t="s">
        <v>12026</v>
      </c>
      <c r="F3729" t="s">
        <v>13</v>
      </c>
      <c r="G3729" t="s">
        <v>100</v>
      </c>
      <c r="H3729" t="s">
        <v>8351</v>
      </c>
      <c r="I3729">
        <v>2016</v>
      </c>
      <c r="J3729">
        <v>7.1</v>
      </c>
      <c r="K3729" t="s">
        <v>4657</v>
      </c>
      <c r="L3729" t="s">
        <v>1224</v>
      </c>
      <c r="M3729" t="s">
        <v>8359</v>
      </c>
    </row>
    <row r="3730" spans="1:14" x14ac:dyDescent="0.3">
      <c r="A3730" t="s">
        <v>6159</v>
      </c>
      <c r="B3730">
        <v>104</v>
      </c>
      <c r="C3730">
        <v>23031390</v>
      </c>
      <c r="D3730" t="s">
        <v>912</v>
      </c>
      <c r="E3730" t="s">
        <v>12027</v>
      </c>
      <c r="F3730" t="s">
        <v>13</v>
      </c>
      <c r="G3730" t="s">
        <v>14</v>
      </c>
      <c r="H3730">
        <v>4500000</v>
      </c>
      <c r="I3730">
        <v>1998</v>
      </c>
      <c r="J3730">
        <v>5.6</v>
      </c>
      <c r="K3730" t="s">
        <v>600</v>
      </c>
      <c r="L3730" t="s">
        <v>1224</v>
      </c>
    </row>
    <row r="3731" spans="1:14" x14ac:dyDescent="0.3">
      <c r="A3731" t="s">
        <v>539</v>
      </c>
      <c r="B3731">
        <v>95</v>
      </c>
      <c r="C3731">
        <v>16017403</v>
      </c>
      <c r="D3731" t="s">
        <v>3136</v>
      </c>
      <c r="E3731" t="s">
        <v>11383</v>
      </c>
      <c r="F3731" t="s">
        <v>13</v>
      </c>
      <c r="G3731" t="s">
        <v>14</v>
      </c>
      <c r="H3731">
        <v>5000000</v>
      </c>
      <c r="I3731">
        <v>2001</v>
      </c>
      <c r="J3731">
        <v>6.2</v>
      </c>
      <c r="K3731" t="s">
        <v>1224</v>
      </c>
      <c r="L3731" t="s">
        <v>6856</v>
      </c>
      <c r="M3731" t="s">
        <v>3630</v>
      </c>
    </row>
    <row r="3732" spans="1:14" x14ac:dyDescent="0.3">
      <c r="A3732" t="s">
        <v>4934</v>
      </c>
      <c r="B3732">
        <v>93</v>
      </c>
      <c r="C3732">
        <v>21197315</v>
      </c>
      <c r="D3732" t="s">
        <v>1086</v>
      </c>
      <c r="E3732" t="s">
        <v>12028</v>
      </c>
      <c r="F3732" t="s">
        <v>13</v>
      </c>
      <c r="G3732" t="s">
        <v>14</v>
      </c>
      <c r="H3732">
        <v>5000000</v>
      </c>
      <c r="I3732">
        <v>2014</v>
      </c>
      <c r="J3732">
        <v>6.1</v>
      </c>
      <c r="K3732" t="s">
        <v>2271</v>
      </c>
      <c r="L3732" t="s">
        <v>8357</v>
      </c>
      <c r="M3732" t="s">
        <v>3630</v>
      </c>
    </row>
    <row r="3733" spans="1:14" x14ac:dyDescent="0.3">
      <c r="A3733" t="s">
        <v>3357</v>
      </c>
      <c r="B3733">
        <v>106</v>
      </c>
      <c r="C3733">
        <v>17382982</v>
      </c>
      <c r="D3733" t="s">
        <v>1453</v>
      </c>
      <c r="E3733" t="s">
        <v>12029</v>
      </c>
      <c r="F3733" t="s">
        <v>999</v>
      </c>
      <c r="G3733" t="s">
        <v>14</v>
      </c>
      <c r="H3733">
        <v>5000000</v>
      </c>
      <c r="I3733">
        <v>2014</v>
      </c>
      <c r="J3733">
        <v>5.2</v>
      </c>
      <c r="K3733" t="s">
        <v>1224</v>
      </c>
      <c r="L3733" t="s">
        <v>3630</v>
      </c>
    </row>
    <row r="3734" spans="1:14" x14ac:dyDescent="0.3">
      <c r="A3734" t="s">
        <v>4219</v>
      </c>
      <c r="B3734">
        <v>109</v>
      </c>
      <c r="C3734">
        <v>14821531</v>
      </c>
      <c r="D3734" t="s">
        <v>1224</v>
      </c>
      <c r="E3734" t="s">
        <v>12030</v>
      </c>
      <c r="F3734" t="s">
        <v>13</v>
      </c>
      <c r="G3734" t="s">
        <v>14</v>
      </c>
      <c r="H3734">
        <v>6000000</v>
      </c>
      <c r="I3734">
        <v>1997</v>
      </c>
      <c r="J3734">
        <v>7.3</v>
      </c>
      <c r="K3734" t="s">
        <v>1224</v>
      </c>
    </row>
    <row r="3735" spans="1:14" x14ac:dyDescent="0.3">
      <c r="A3735" t="s">
        <v>6164</v>
      </c>
      <c r="B3735">
        <v>101</v>
      </c>
      <c r="C3735">
        <v>18656400</v>
      </c>
      <c r="D3735" t="s">
        <v>1224</v>
      </c>
      <c r="E3735" t="s">
        <v>12031</v>
      </c>
      <c r="F3735" t="s">
        <v>13</v>
      </c>
      <c r="G3735" t="s">
        <v>14</v>
      </c>
      <c r="H3735">
        <v>5000000</v>
      </c>
      <c r="I3735">
        <v>2014</v>
      </c>
      <c r="J3735">
        <v>7.5</v>
      </c>
      <c r="K3735" t="s">
        <v>1224</v>
      </c>
    </row>
    <row r="3736" spans="1:14" x14ac:dyDescent="0.3">
      <c r="A3736" t="s">
        <v>6166</v>
      </c>
      <c r="B3736">
        <v>139</v>
      </c>
      <c r="C3736" t="s">
        <v>8351</v>
      </c>
      <c r="D3736" t="s">
        <v>2309</v>
      </c>
      <c r="E3736" t="s">
        <v>12032</v>
      </c>
      <c r="F3736" t="s">
        <v>13</v>
      </c>
      <c r="G3736" t="s">
        <v>14</v>
      </c>
      <c r="H3736">
        <v>5000000</v>
      </c>
      <c r="I3736">
        <v>1954</v>
      </c>
      <c r="J3736">
        <v>6.6</v>
      </c>
      <c r="K3736" t="s">
        <v>1224</v>
      </c>
      <c r="L3736" t="s">
        <v>7881</v>
      </c>
    </row>
    <row r="3737" spans="1:14" x14ac:dyDescent="0.3">
      <c r="A3737" t="s">
        <v>6168</v>
      </c>
      <c r="B3737">
        <v>99</v>
      </c>
      <c r="C3737" t="s">
        <v>8351</v>
      </c>
      <c r="D3737" t="s">
        <v>123</v>
      </c>
      <c r="E3737" t="s">
        <v>12033</v>
      </c>
      <c r="F3737" t="s">
        <v>13</v>
      </c>
      <c r="G3737" t="s">
        <v>14</v>
      </c>
      <c r="H3737">
        <v>5000000</v>
      </c>
      <c r="I3737">
        <v>1981</v>
      </c>
      <c r="J3737">
        <v>6.4</v>
      </c>
      <c r="K3737" t="s">
        <v>476</v>
      </c>
      <c r="L3737" t="s">
        <v>8356</v>
      </c>
      <c r="M3737" t="s">
        <v>3630</v>
      </c>
    </row>
    <row r="3738" spans="1:14" x14ac:dyDescent="0.3">
      <c r="A3738" t="s">
        <v>6170</v>
      </c>
      <c r="B3738">
        <v>100</v>
      </c>
      <c r="C3738">
        <v>14343976</v>
      </c>
      <c r="D3738" t="s">
        <v>6171</v>
      </c>
      <c r="E3738" t="s">
        <v>12034</v>
      </c>
      <c r="F3738" t="s">
        <v>13</v>
      </c>
      <c r="G3738" t="s">
        <v>14</v>
      </c>
      <c r="H3738">
        <v>5000000</v>
      </c>
      <c r="I3738">
        <v>1989</v>
      </c>
      <c r="J3738">
        <v>4.5</v>
      </c>
      <c r="K3738" t="s">
        <v>340</v>
      </c>
      <c r="L3738" t="s">
        <v>2271</v>
      </c>
    </row>
    <row r="3739" spans="1:14" x14ac:dyDescent="0.3">
      <c r="A3739" t="s">
        <v>2073</v>
      </c>
      <c r="B3739">
        <v>95</v>
      </c>
      <c r="C3739">
        <v>241437427</v>
      </c>
      <c r="D3739" t="s">
        <v>980</v>
      </c>
      <c r="E3739" t="s">
        <v>12035</v>
      </c>
      <c r="F3739" t="s">
        <v>13</v>
      </c>
      <c r="G3739" t="s">
        <v>14</v>
      </c>
      <c r="H3739">
        <v>5000000</v>
      </c>
      <c r="I3739">
        <v>2002</v>
      </c>
      <c r="J3739">
        <v>6.6</v>
      </c>
      <c r="K3739" t="s">
        <v>600</v>
      </c>
      <c r="L3739" t="s">
        <v>6304</v>
      </c>
      <c r="M3739" t="s">
        <v>6856</v>
      </c>
    </row>
    <row r="3740" spans="1:14" x14ac:dyDescent="0.3">
      <c r="A3740" t="s">
        <v>5016</v>
      </c>
      <c r="B3740">
        <v>94</v>
      </c>
      <c r="C3740">
        <v>14123773</v>
      </c>
      <c r="D3740" t="s">
        <v>705</v>
      </c>
      <c r="E3740" t="s">
        <v>12036</v>
      </c>
      <c r="F3740" t="s">
        <v>13</v>
      </c>
      <c r="G3740" t="s">
        <v>14</v>
      </c>
      <c r="H3740">
        <v>5000000</v>
      </c>
      <c r="I3740">
        <v>2012</v>
      </c>
      <c r="J3740">
        <v>5.3</v>
      </c>
      <c r="K3740" t="s">
        <v>8356</v>
      </c>
      <c r="L3740" t="s">
        <v>1224</v>
      </c>
    </row>
    <row r="3741" spans="1:14" x14ac:dyDescent="0.3">
      <c r="A3741" t="s">
        <v>6175</v>
      </c>
      <c r="B3741">
        <v>93</v>
      </c>
      <c r="C3741">
        <v>15126948</v>
      </c>
      <c r="D3741" t="s">
        <v>1970</v>
      </c>
      <c r="E3741" t="s">
        <v>12037</v>
      </c>
      <c r="F3741" t="s">
        <v>13</v>
      </c>
      <c r="G3741" t="s">
        <v>14</v>
      </c>
      <c r="H3741">
        <v>5000000</v>
      </c>
      <c r="I3741">
        <v>1995</v>
      </c>
      <c r="J3741">
        <v>4.9000000000000004</v>
      </c>
      <c r="K3741" t="s">
        <v>2271</v>
      </c>
      <c r="L3741" t="s">
        <v>3630</v>
      </c>
    </row>
    <row r="3742" spans="1:14" x14ac:dyDescent="0.3">
      <c r="A3742" t="s">
        <v>434</v>
      </c>
      <c r="B3742">
        <v>106</v>
      </c>
      <c r="C3742">
        <v>13622333</v>
      </c>
      <c r="D3742" t="s">
        <v>3971</v>
      </c>
      <c r="E3742" t="s">
        <v>12038</v>
      </c>
      <c r="F3742" t="s">
        <v>999</v>
      </c>
      <c r="G3742" t="s">
        <v>1046</v>
      </c>
      <c r="H3742">
        <v>2000000</v>
      </c>
      <c r="I3742">
        <v>2001</v>
      </c>
      <c r="J3742">
        <v>7.7</v>
      </c>
      <c r="K3742" t="s">
        <v>340</v>
      </c>
      <c r="L3742" t="s">
        <v>600</v>
      </c>
      <c r="M3742" t="s">
        <v>1224</v>
      </c>
      <c r="N3742" t="s">
        <v>6856</v>
      </c>
    </row>
    <row r="3743" spans="1:14" x14ac:dyDescent="0.3">
      <c r="A3743" t="s">
        <v>887</v>
      </c>
      <c r="B3743">
        <v>99</v>
      </c>
      <c r="C3743">
        <v>13464388</v>
      </c>
      <c r="D3743" t="s">
        <v>2666</v>
      </c>
      <c r="E3743" t="s">
        <v>12039</v>
      </c>
      <c r="F3743" t="s">
        <v>13</v>
      </c>
      <c r="G3743" t="s">
        <v>21</v>
      </c>
      <c r="H3743">
        <v>4000000</v>
      </c>
      <c r="I3743">
        <v>2004</v>
      </c>
      <c r="J3743">
        <v>8</v>
      </c>
      <c r="K3743" t="s">
        <v>600</v>
      </c>
      <c r="L3743" t="s">
        <v>2271</v>
      </c>
    </row>
    <row r="3744" spans="1:14" x14ac:dyDescent="0.3">
      <c r="A3744" t="s">
        <v>6179</v>
      </c>
      <c r="B3744">
        <v>82</v>
      </c>
      <c r="C3744">
        <v>13350177</v>
      </c>
      <c r="D3744" t="s">
        <v>1567</v>
      </c>
      <c r="E3744" t="s">
        <v>12040</v>
      </c>
      <c r="F3744" t="s">
        <v>13</v>
      </c>
      <c r="G3744" t="s">
        <v>14</v>
      </c>
      <c r="H3744">
        <v>5000000</v>
      </c>
      <c r="I3744">
        <v>2008</v>
      </c>
      <c r="J3744">
        <v>3.8</v>
      </c>
      <c r="K3744" t="s">
        <v>1224</v>
      </c>
      <c r="L3744" t="s">
        <v>2271</v>
      </c>
      <c r="M3744" t="s">
        <v>3630</v>
      </c>
    </row>
    <row r="3745" spans="1:15" x14ac:dyDescent="0.3">
      <c r="A3745" t="s">
        <v>5561</v>
      </c>
      <c r="B3745">
        <v>135</v>
      </c>
      <c r="C3745">
        <v>13269963</v>
      </c>
      <c r="D3745" t="s">
        <v>2836</v>
      </c>
      <c r="E3745" t="s">
        <v>12041</v>
      </c>
      <c r="F3745" t="s">
        <v>13</v>
      </c>
      <c r="G3745" t="s">
        <v>14</v>
      </c>
      <c r="H3745">
        <v>5000000</v>
      </c>
      <c r="I3745">
        <v>1996</v>
      </c>
      <c r="J3745">
        <v>7.6</v>
      </c>
      <c r="K3745" t="s">
        <v>1224</v>
      </c>
      <c r="L3745" t="s">
        <v>8357</v>
      </c>
    </row>
    <row r="3746" spans="1:15" x14ac:dyDescent="0.3">
      <c r="A3746" t="s">
        <v>3371</v>
      </c>
      <c r="B3746">
        <v>88</v>
      </c>
      <c r="C3746">
        <v>17768000</v>
      </c>
      <c r="D3746" t="s">
        <v>1970</v>
      </c>
      <c r="E3746" t="s">
        <v>12042</v>
      </c>
      <c r="F3746" t="s">
        <v>13</v>
      </c>
      <c r="G3746" t="s">
        <v>14</v>
      </c>
      <c r="H3746">
        <v>5000000</v>
      </c>
      <c r="I3746">
        <v>1988</v>
      </c>
      <c r="J3746">
        <v>5.9</v>
      </c>
      <c r="K3746" t="s">
        <v>2271</v>
      </c>
      <c r="L3746" t="s">
        <v>3630</v>
      </c>
    </row>
    <row r="3747" spans="1:15" x14ac:dyDescent="0.3">
      <c r="A3747" t="s">
        <v>6183</v>
      </c>
      <c r="B3747">
        <v>89</v>
      </c>
      <c r="C3747">
        <v>12947763</v>
      </c>
      <c r="D3747" t="s">
        <v>1816</v>
      </c>
      <c r="E3747" t="s">
        <v>12043</v>
      </c>
      <c r="F3747" t="s">
        <v>13</v>
      </c>
      <c r="G3747" t="s">
        <v>14</v>
      </c>
      <c r="H3747">
        <v>5000000</v>
      </c>
      <c r="I3747">
        <v>1986</v>
      </c>
      <c r="J3747">
        <v>6.2</v>
      </c>
      <c r="K3747" t="s">
        <v>2271</v>
      </c>
      <c r="L3747" t="s">
        <v>8357</v>
      </c>
    </row>
    <row r="3748" spans="1:15" x14ac:dyDescent="0.3">
      <c r="A3748" t="s">
        <v>1120</v>
      </c>
      <c r="B3748">
        <v>110</v>
      </c>
      <c r="C3748">
        <v>14100000</v>
      </c>
      <c r="D3748" t="s">
        <v>912</v>
      </c>
      <c r="E3748" t="s">
        <v>12044</v>
      </c>
      <c r="F3748" t="s">
        <v>13</v>
      </c>
      <c r="G3748" t="s">
        <v>14</v>
      </c>
      <c r="H3748">
        <v>5000000</v>
      </c>
      <c r="I3748">
        <v>1982</v>
      </c>
      <c r="J3748">
        <v>7.2</v>
      </c>
      <c r="K3748" t="s">
        <v>600</v>
      </c>
      <c r="L3748" t="s">
        <v>1224</v>
      </c>
    </row>
    <row r="3749" spans="1:15" x14ac:dyDescent="0.3">
      <c r="A3749" t="s">
        <v>6186</v>
      </c>
      <c r="B3749">
        <v>107</v>
      </c>
      <c r="C3749">
        <v>12200000</v>
      </c>
      <c r="D3749" t="s">
        <v>3590</v>
      </c>
      <c r="E3749" t="s">
        <v>12045</v>
      </c>
      <c r="F3749" t="s">
        <v>13</v>
      </c>
      <c r="G3749" t="s">
        <v>14</v>
      </c>
      <c r="H3749">
        <v>5000000</v>
      </c>
      <c r="I3749">
        <v>1983</v>
      </c>
      <c r="J3749">
        <v>6.3</v>
      </c>
      <c r="K3749" t="s">
        <v>476</v>
      </c>
      <c r="L3749" t="s">
        <v>8356</v>
      </c>
      <c r="M3749" t="s">
        <v>1224</v>
      </c>
      <c r="N3749" t="s">
        <v>3630</v>
      </c>
      <c r="O3749" t="s">
        <v>5244</v>
      </c>
    </row>
    <row r="3750" spans="1:15" x14ac:dyDescent="0.3">
      <c r="A3750" t="s">
        <v>6188</v>
      </c>
      <c r="B3750">
        <v>86</v>
      </c>
      <c r="C3750">
        <v>17683670</v>
      </c>
      <c r="D3750" t="s">
        <v>1525</v>
      </c>
      <c r="E3750" t="s">
        <v>12046</v>
      </c>
      <c r="F3750" t="s">
        <v>13</v>
      </c>
      <c r="G3750" t="s">
        <v>14</v>
      </c>
      <c r="H3750">
        <v>5000000</v>
      </c>
      <c r="I3750">
        <v>2011</v>
      </c>
      <c r="J3750">
        <v>5.2</v>
      </c>
      <c r="K3750" t="s">
        <v>2271</v>
      </c>
      <c r="L3750" t="s">
        <v>8357</v>
      </c>
      <c r="M3750" t="s">
        <v>4295</v>
      </c>
      <c r="N3750" t="s">
        <v>3630</v>
      </c>
    </row>
    <row r="3751" spans="1:15" x14ac:dyDescent="0.3">
      <c r="A3751" t="s">
        <v>6190</v>
      </c>
      <c r="B3751">
        <v>91</v>
      </c>
      <c r="C3751">
        <v>12055108</v>
      </c>
      <c r="D3751" t="s">
        <v>912</v>
      </c>
      <c r="E3751" t="s">
        <v>12047</v>
      </c>
      <c r="F3751" t="s">
        <v>13</v>
      </c>
      <c r="G3751" t="s">
        <v>14</v>
      </c>
      <c r="H3751">
        <v>8000000</v>
      </c>
      <c r="I3751">
        <v>2008</v>
      </c>
      <c r="J3751">
        <v>6.9</v>
      </c>
      <c r="K3751" t="s">
        <v>600</v>
      </c>
      <c r="L3751" t="s">
        <v>1224</v>
      </c>
    </row>
    <row r="3752" spans="1:15" x14ac:dyDescent="0.3">
      <c r="A3752" t="s">
        <v>4934</v>
      </c>
      <c r="B3752">
        <v>103</v>
      </c>
      <c r="C3752">
        <v>27285953</v>
      </c>
      <c r="D3752" t="s">
        <v>23</v>
      </c>
      <c r="E3752" t="s">
        <v>12048</v>
      </c>
      <c r="F3752" t="s">
        <v>13</v>
      </c>
      <c r="G3752" t="s">
        <v>14</v>
      </c>
      <c r="H3752">
        <v>5000000</v>
      </c>
      <c r="I3752">
        <v>2015</v>
      </c>
      <c r="J3752">
        <v>6.8</v>
      </c>
      <c r="K3752" t="s">
        <v>476</v>
      </c>
      <c r="L3752" t="s">
        <v>3630</v>
      </c>
    </row>
    <row r="3753" spans="1:15" x14ac:dyDescent="0.3">
      <c r="A3753" t="s">
        <v>6193</v>
      </c>
      <c r="B3753">
        <v>90</v>
      </c>
      <c r="C3753" t="s">
        <v>8351</v>
      </c>
      <c r="D3753" t="s">
        <v>16</v>
      </c>
      <c r="E3753" t="s">
        <v>12049</v>
      </c>
      <c r="F3753" t="s">
        <v>13</v>
      </c>
      <c r="G3753" t="s">
        <v>14</v>
      </c>
      <c r="H3753">
        <v>8000000</v>
      </c>
      <c r="I3753">
        <v>1982</v>
      </c>
      <c r="J3753">
        <v>6.2</v>
      </c>
      <c r="K3753" t="s">
        <v>476</v>
      </c>
      <c r="L3753" t="s">
        <v>340</v>
      </c>
      <c r="M3753" t="s">
        <v>455</v>
      </c>
    </row>
    <row r="3754" spans="1:15" x14ac:dyDescent="0.3">
      <c r="A3754" t="s">
        <v>5949</v>
      </c>
      <c r="B3754">
        <v>141</v>
      </c>
      <c r="C3754" t="s">
        <v>8351</v>
      </c>
      <c r="D3754" t="s">
        <v>708</v>
      </c>
      <c r="E3754" t="s">
        <v>12050</v>
      </c>
      <c r="F3754" t="s">
        <v>13</v>
      </c>
      <c r="G3754" t="s">
        <v>14</v>
      </c>
      <c r="H3754">
        <v>5000000</v>
      </c>
      <c r="I3754">
        <v>1959</v>
      </c>
      <c r="J3754">
        <v>6.2</v>
      </c>
      <c r="K3754" t="s">
        <v>1224</v>
      </c>
      <c r="L3754" t="s">
        <v>7881</v>
      </c>
      <c r="M3754" t="s">
        <v>6856</v>
      </c>
      <c r="N3754" t="s">
        <v>8358</v>
      </c>
    </row>
    <row r="3755" spans="1:15" x14ac:dyDescent="0.3">
      <c r="A3755" t="s">
        <v>6196</v>
      </c>
      <c r="B3755">
        <v>92</v>
      </c>
      <c r="C3755">
        <v>11675178</v>
      </c>
      <c r="D3755" t="s">
        <v>600</v>
      </c>
      <c r="E3755" t="s">
        <v>12051</v>
      </c>
      <c r="F3755" t="s">
        <v>13</v>
      </c>
      <c r="G3755" t="s">
        <v>14</v>
      </c>
      <c r="H3755">
        <v>5000000</v>
      </c>
      <c r="I3755">
        <v>2016</v>
      </c>
      <c r="J3755">
        <v>3.5</v>
      </c>
      <c r="K3755" t="s">
        <v>600</v>
      </c>
    </row>
    <row r="3756" spans="1:15" x14ac:dyDescent="0.3">
      <c r="A3756" t="s">
        <v>1808</v>
      </c>
      <c r="B3756">
        <v>99</v>
      </c>
      <c r="C3756">
        <v>10572742</v>
      </c>
      <c r="D3756" t="s">
        <v>80</v>
      </c>
      <c r="E3756" t="s">
        <v>12052</v>
      </c>
      <c r="F3756" t="s">
        <v>13</v>
      </c>
      <c r="G3756" t="s">
        <v>14</v>
      </c>
      <c r="H3756">
        <v>8000000</v>
      </c>
      <c r="I3756">
        <v>2009</v>
      </c>
      <c r="J3756">
        <v>6.1</v>
      </c>
      <c r="K3756" t="s">
        <v>1224</v>
      </c>
      <c r="L3756" t="s">
        <v>6856</v>
      </c>
    </row>
    <row r="3757" spans="1:15" x14ac:dyDescent="0.3">
      <c r="A3757" t="s">
        <v>6199</v>
      </c>
      <c r="B3757">
        <v>79</v>
      </c>
      <c r="C3757" t="s">
        <v>8351</v>
      </c>
      <c r="D3757" t="s">
        <v>1991</v>
      </c>
      <c r="E3757" t="s">
        <v>12053</v>
      </c>
      <c r="F3757" t="s">
        <v>13</v>
      </c>
      <c r="G3757" t="s">
        <v>14</v>
      </c>
      <c r="H3757">
        <v>800000</v>
      </c>
      <c r="I3757">
        <v>1932</v>
      </c>
      <c r="J3757">
        <v>6.6</v>
      </c>
      <c r="K3757" t="s">
        <v>1224</v>
      </c>
      <c r="L3757" t="s">
        <v>6856</v>
      </c>
      <c r="M3757" t="s">
        <v>8358</v>
      </c>
    </row>
    <row r="3758" spans="1:15" x14ac:dyDescent="0.3">
      <c r="A3758" t="s">
        <v>3357</v>
      </c>
      <c r="B3758">
        <v>96</v>
      </c>
      <c r="C3758">
        <v>9658370</v>
      </c>
      <c r="D3758" t="s">
        <v>606</v>
      </c>
      <c r="E3758" t="s">
        <v>12054</v>
      </c>
      <c r="F3758" t="s">
        <v>13</v>
      </c>
      <c r="G3758" t="s">
        <v>14</v>
      </c>
      <c r="H3758">
        <v>5000000</v>
      </c>
      <c r="I3758">
        <v>2016</v>
      </c>
      <c r="J3758">
        <v>4.5</v>
      </c>
      <c r="K3758" t="s">
        <v>600</v>
      </c>
      <c r="L3758" t="s">
        <v>6856</v>
      </c>
    </row>
    <row r="3759" spans="1:15" x14ac:dyDescent="0.3">
      <c r="A3759" t="s">
        <v>6202</v>
      </c>
      <c r="B3759">
        <v>82</v>
      </c>
      <c r="C3759">
        <v>9628751</v>
      </c>
      <c r="D3759" t="s">
        <v>1134</v>
      </c>
      <c r="E3759" t="s">
        <v>12055</v>
      </c>
      <c r="F3759" t="s">
        <v>13</v>
      </c>
      <c r="G3759" t="s">
        <v>14</v>
      </c>
      <c r="H3759">
        <v>5000000</v>
      </c>
      <c r="I3759">
        <v>2000</v>
      </c>
      <c r="J3759">
        <v>5.9</v>
      </c>
      <c r="K3759" t="s">
        <v>476</v>
      </c>
      <c r="L3759" t="s">
        <v>340</v>
      </c>
      <c r="M3759" t="s">
        <v>4022</v>
      </c>
      <c r="N3759" t="s">
        <v>6304</v>
      </c>
      <c r="O3759" t="s">
        <v>4295</v>
      </c>
    </row>
    <row r="3760" spans="1:15" x14ac:dyDescent="0.3">
      <c r="A3760" t="s">
        <v>6204</v>
      </c>
      <c r="B3760">
        <v>92</v>
      </c>
      <c r="C3760">
        <v>8786715</v>
      </c>
      <c r="D3760" t="s">
        <v>912</v>
      </c>
      <c r="E3760" t="s">
        <v>12056</v>
      </c>
      <c r="F3760" t="s">
        <v>13</v>
      </c>
      <c r="G3760" t="s">
        <v>14</v>
      </c>
      <c r="H3760">
        <v>5000000</v>
      </c>
      <c r="I3760">
        <v>2004</v>
      </c>
      <c r="J3760">
        <v>6.9</v>
      </c>
      <c r="K3760" t="s">
        <v>600</v>
      </c>
      <c r="L3760" t="s">
        <v>1224</v>
      </c>
    </row>
    <row r="3761" spans="1:15" x14ac:dyDescent="0.3">
      <c r="A3761" t="s">
        <v>6206</v>
      </c>
      <c r="B3761">
        <v>112</v>
      </c>
      <c r="C3761">
        <v>3432342</v>
      </c>
      <c r="D3761" t="s">
        <v>3937</v>
      </c>
      <c r="E3761" t="s">
        <v>12057</v>
      </c>
      <c r="F3761" t="s">
        <v>524</v>
      </c>
      <c r="G3761" t="s">
        <v>100</v>
      </c>
      <c r="H3761">
        <v>6000000</v>
      </c>
      <c r="I3761">
        <v>2003</v>
      </c>
      <c r="J3761">
        <v>7.7</v>
      </c>
      <c r="K3761" t="s">
        <v>600</v>
      </c>
      <c r="L3761" t="s">
        <v>8356</v>
      </c>
      <c r="M3761" t="s">
        <v>1224</v>
      </c>
      <c r="N3761" t="s">
        <v>8357</v>
      </c>
      <c r="O3761" t="s">
        <v>6856</v>
      </c>
    </row>
    <row r="3762" spans="1:15" x14ac:dyDescent="0.3">
      <c r="A3762" t="s">
        <v>1729</v>
      </c>
      <c r="B3762">
        <v>106</v>
      </c>
      <c r="C3762" t="s">
        <v>8351</v>
      </c>
      <c r="D3762" t="s">
        <v>838</v>
      </c>
      <c r="E3762" t="s">
        <v>12058</v>
      </c>
      <c r="F3762" t="s">
        <v>13</v>
      </c>
      <c r="G3762" t="s">
        <v>14</v>
      </c>
      <c r="H3762">
        <v>5000000</v>
      </c>
      <c r="I3762">
        <v>1976</v>
      </c>
      <c r="J3762">
        <v>6.6</v>
      </c>
      <c r="K3762" t="s">
        <v>340</v>
      </c>
      <c r="L3762" t="s">
        <v>1224</v>
      </c>
      <c r="M3762" t="s">
        <v>6856</v>
      </c>
    </row>
    <row r="3763" spans="1:15" x14ac:dyDescent="0.3">
      <c r="A3763" t="s">
        <v>6209</v>
      </c>
      <c r="B3763">
        <v>90</v>
      </c>
      <c r="C3763">
        <v>6755271</v>
      </c>
      <c r="D3763" t="s">
        <v>1970</v>
      </c>
      <c r="E3763" t="s">
        <v>12059</v>
      </c>
      <c r="F3763" t="s">
        <v>13</v>
      </c>
      <c r="G3763" t="s">
        <v>14</v>
      </c>
      <c r="H3763">
        <v>5000000</v>
      </c>
      <c r="I3763">
        <v>2001</v>
      </c>
      <c r="J3763">
        <v>5.3</v>
      </c>
      <c r="K3763" t="s">
        <v>2271</v>
      </c>
      <c r="L3763" t="s">
        <v>3630</v>
      </c>
    </row>
    <row r="3764" spans="1:15" x14ac:dyDescent="0.3">
      <c r="A3764" t="s">
        <v>5752</v>
      </c>
      <c r="B3764">
        <v>126</v>
      </c>
      <c r="C3764" t="s">
        <v>8351</v>
      </c>
      <c r="D3764" t="s">
        <v>526</v>
      </c>
      <c r="E3764" t="s">
        <v>12060</v>
      </c>
      <c r="F3764" t="s">
        <v>13</v>
      </c>
      <c r="G3764" t="s">
        <v>21</v>
      </c>
      <c r="H3764">
        <v>5000000</v>
      </c>
      <c r="I3764">
        <v>1978</v>
      </c>
      <c r="J3764">
        <v>6.3</v>
      </c>
      <c r="K3764" t="s">
        <v>476</v>
      </c>
      <c r="L3764" t="s">
        <v>1224</v>
      </c>
      <c r="M3764" t="s">
        <v>8358</v>
      </c>
    </row>
    <row r="3765" spans="1:15" x14ac:dyDescent="0.3">
      <c r="A3765" t="s">
        <v>6212</v>
      </c>
      <c r="B3765">
        <v>150</v>
      </c>
      <c r="C3765">
        <v>6157157</v>
      </c>
      <c r="D3765" t="s">
        <v>912</v>
      </c>
      <c r="E3765" t="s">
        <v>12061</v>
      </c>
      <c r="F3765" t="s">
        <v>13</v>
      </c>
      <c r="G3765" t="s">
        <v>14</v>
      </c>
      <c r="H3765">
        <v>5000000</v>
      </c>
      <c r="I3765">
        <v>1989</v>
      </c>
      <c r="J3765">
        <v>7</v>
      </c>
      <c r="K3765" t="s">
        <v>600</v>
      </c>
      <c r="L3765" t="s">
        <v>1224</v>
      </c>
    </row>
    <row r="3766" spans="1:15" x14ac:dyDescent="0.3">
      <c r="A3766" t="s">
        <v>6214</v>
      </c>
      <c r="B3766">
        <v>90</v>
      </c>
      <c r="C3766">
        <v>6088249</v>
      </c>
      <c r="D3766" t="s">
        <v>600</v>
      </c>
      <c r="E3766" t="s">
        <v>12062</v>
      </c>
      <c r="F3766" t="s">
        <v>13</v>
      </c>
      <c r="G3766" t="s">
        <v>14</v>
      </c>
      <c r="H3766" t="s">
        <v>8351</v>
      </c>
      <c r="I3766">
        <v>2006</v>
      </c>
      <c r="J3766">
        <v>7</v>
      </c>
      <c r="K3766" t="s">
        <v>600</v>
      </c>
    </row>
    <row r="3767" spans="1:15" x14ac:dyDescent="0.3">
      <c r="A3767" t="s">
        <v>5483</v>
      </c>
      <c r="B3767">
        <v>91</v>
      </c>
      <c r="C3767">
        <v>5480318</v>
      </c>
      <c r="D3767" t="s">
        <v>912</v>
      </c>
      <c r="E3767" t="s">
        <v>12063</v>
      </c>
      <c r="F3767" t="s">
        <v>13</v>
      </c>
      <c r="G3767" t="s">
        <v>14</v>
      </c>
      <c r="H3767">
        <v>5000000</v>
      </c>
      <c r="I3767">
        <v>1998</v>
      </c>
      <c r="J3767">
        <v>6.6</v>
      </c>
      <c r="K3767" t="s">
        <v>600</v>
      </c>
      <c r="L3767" t="s">
        <v>1224</v>
      </c>
    </row>
    <row r="3768" spans="1:15" x14ac:dyDescent="0.3">
      <c r="A3768" t="s">
        <v>3044</v>
      </c>
      <c r="B3768">
        <v>145</v>
      </c>
      <c r="C3768" t="s">
        <v>8351</v>
      </c>
      <c r="D3768" t="s">
        <v>5244</v>
      </c>
      <c r="E3768" t="s">
        <v>12064</v>
      </c>
      <c r="F3768" t="s">
        <v>13</v>
      </c>
      <c r="G3768" t="s">
        <v>2503</v>
      </c>
      <c r="H3768">
        <v>5000000</v>
      </c>
      <c r="I3768">
        <v>1968</v>
      </c>
      <c r="J3768">
        <v>8.6</v>
      </c>
      <c r="K3768" t="s">
        <v>5244</v>
      </c>
    </row>
    <row r="3769" spans="1:15" x14ac:dyDescent="0.3">
      <c r="A3769" t="s">
        <v>93</v>
      </c>
      <c r="B3769">
        <v>95</v>
      </c>
      <c r="C3769">
        <v>5308707</v>
      </c>
      <c r="D3769" t="s">
        <v>1890</v>
      </c>
      <c r="E3769" t="s">
        <v>12065</v>
      </c>
      <c r="F3769" t="s">
        <v>13</v>
      </c>
      <c r="G3769" t="s">
        <v>14</v>
      </c>
      <c r="H3769">
        <v>5000000</v>
      </c>
      <c r="I3769">
        <v>2001</v>
      </c>
      <c r="J3769">
        <v>6.4</v>
      </c>
      <c r="K3769" t="s">
        <v>600</v>
      </c>
      <c r="L3769" t="s">
        <v>8356</v>
      </c>
      <c r="M3769" t="s">
        <v>1224</v>
      </c>
      <c r="N3769" t="s">
        <v>3630</v>
      </c>
    </row>
    <row r="3770" spans="1:15" x14ac:dyDescent="0.3">
      <c r="A3770" t="s">
        <v>262</v>
      </c>
      <c r="B3770">
        <v>97</v>
      </c>
      <c r="C3770">
        <v>5009677</v>
      </c>
      <c r="D3770" t="s">
        <v>1977</v>
      </c>
      <c r="E3770" t="s">
        <v>12066</v>
      </c>
      <c r="F3770" t="s">
        <v>13</v>
      </c>
      <c r="G3770" t="s">
        <v>21</v>
      </c>
      <c r="H3770">
        <v>5000000</v>
      </c>
      <c r="I3770">
        <v>2009</v>
      </c>
      <c r="J3770">
        <v>7.9</v>
      </c>
      <c r="K3770" t="s">
        <v>1224</v>
      </c>
      <c r="L3770" t="s">
        <v>8357</v>
      </c>
      <c r="M3770" t="s">
        <v>4295</v>
      </c>
    </row>
    <row r="3771" spans="1:15" x14ac:dyDescent="0.3">
      <c r="A3771" t="s">
        <v>5391</v>
      </c>
      <c r="B3771">
        <v>90</v>
      </c>
      <c r="C3771">
        <v>4328294</v>
      </c>
      <c r="D3771" t="s">
        <v>600</v>
      </c>
      <c r="E3771" t="s">
        <v>12067</v>
      </c>
      <c r="F3771" t="s">
        <v>13</v>
      </c>
      <c r="G3771" t="s">
        <v>14</v>
      </c>
      <c r="H3771" t="s">
        <v>8351</v>
      </c>
      <c r="I3771">
        <v>2006</v>
      </c>
      <c r="J3771">
        <v>5.4</v>
      </c>
      <c r="K3771" t="s">
        <v>600</v>
      </c>
    </row>
    <row r="3772" spans="1:15" x14ac:dyDescent="0.3">
      <c r="A3772" t="s">
        <v>6221</v>
      </c>
      <c r="B3772">
        <v>41</v>
      </c>
      <c r="C3772">
        <v>4074023</v>
      </c>
      <c r="D3772" t="s">
        <v>27</v>
      </c>
      <c r="E3772" t="s">
        <v>12068</v>
      </c>
      <c r="F3772" t="s">
        <v>13</v>
      </c>
      <c r="G3772" t="s">
        <v>21</v>
      </c>
      <c r="H3772">
        <v>5000000</v>
      </c>
      <c r="I3772">
        <v>2010</v>
      </c>
      <c r="J3772">
        <v>6.9</v>
      </c>
      <c r="K3772" t="s">
        <v>27</v>
      </c>
    </row>
    <row r="3773" spans="1:15" x14ac:dyDescent="0.3">
      <c r="A3773" t="s">
        <v>3035</v>
      </c>
      <c r="B3773">
        <v>112</v>
      </c>
      <c r="C3773">
        <v>4306697</v>
      </c>
      <c r="D3773" t="s">
        <v>1224</v>
      </c>
      <c r="E3773" t="s">
        <v>12069</v>
      </c>
      <c r="F3773" t="s">
        <v>13</v>
      </c>
      <c r="G3773" t="s">
        <v>100</v>
      </c>
      <c r="H3773">
        <v>5000000</v>
      </c>
      <c r="I3773">
        <v>1997</v>
      </c>
      <c r="J3773">
        <v>7.7</v>
      </c>
      <c r="K3773" t="s">
        <v>1224</v>
      </c>
    </row>
    <row r="3774" spans="1:15" x14ac:dyDescent="0.3">
      <c r="A3774" t="s">
        <v>6224</v>
      </c>
      <c r="B3774">
        <v>122</v>
      </c>
      <c r="C3774">
        <v>3950029</v>
      </c>
      <c r="D3774" t="s">
        <v>1224</v>
      </c>
      <c r="E3774" t="s">
        <v>12070</v>
      </c>
      <c r="F3774" t="s">
        <v>524</v>
      </c>
      <c r="G3774" t="s">
        <v>525</v>
      </c>
      <c r="H3774">
        <v>4000000</v>
      </c>
      <c r="I3774">
        <v>2010</v>
      </c>
      <c r="J3774">
        <v>7.2</v>
      </c>
      <c r="K3774" t="s">
        <v>1224</v>
      </c>
    </row>
    <row r="3775" spans="1:15" x14ac:dyDescent="0.3">
      <c r="A3775" t="s">
        <v>6226</v>
      </c>
      <c r="B3775">
        <v>110</v>
      </c>
      <c r="C3775">
        <v>4040588</v>
      </c>
      <c r="D3775" t="s">
        <v>912</v>
      </c>
      <c r="E3775" t="s">
        <v>12071</v>
      </c>
      <c r="F3775" t="s">
        <v>13</v>
      </c>
      <c r="G3775" t="s">
        <v>14</v>
      </c>
      <c r="H3775">
        <v>5000000</v>
      </c>
      <c r="I3775">
        <v>2008</v>
      </c>
      <c r="J3775">
        <v>6.8</v>
      </c>
      <c r="K3775" t="s">
        <v>600</v>
      </c>
      <c r="L3775" t="s">
        <v>1224</v>
      </c>
    </row>
    <row r="3776" spans="1:15" x14ac:dyDescent="0.3">
      <c r="A3776" t="s">
        <v>6228</v>
      </c>
      <c r="B3776">
        <v>87</v>
      </c>
      <c r="C3776" t="s">
        <v>8351</v>
      </c>
      <c r="D3776" t="s">
        <v>6229</v>
      </c>
      <c r="E3776" t="s">
        <v>12072</v>
      </c>
      <c r="F3776" t="s">
        <v>13</v>
      </c>
      <c r="G3776" t="s">
        <v>14</v>
      </c>
      <c r="H3776">
        <v>5000000</v>
      </c>
      <c r="I3776">
        <v>1982</v>
      </c>
      <c r="J3776">
        <v>6.2</v>
      </c>
      <c r="K3776" t="s">
        <v>600</v>
      </c>
      <c r="L3776" t="s">
        <v>4189</v>
      </c>
      <c r="M3776" t="s">
        <v>4295</v>
      </c>
    </row>
    <row r="3777" spans="1:15" x14ac:dyDescent="0.3">
      <c r="A3777" t="s">
        <v>65</v>
      </c>
      <c r="B3777">
        <v>108</v>
      </c>
      <c r="C3777">
        <v>3049135</v>
      </c>
      <c r="D3777" t="s">
        <v>6231</v>
      </c>
      <c r="E3777" t="s">
        <v>12073</v>
      </c>
      <c r="F3777" t="s">
        <v>13</v>
      </c>
      <c r="G3777" t="s">
        <v>68</v>
      </c>
      <c r="H3777">
        <v>5000000</v>
      </c>
      <c r="I3777">
        <v>1994</v>
      </c>
      <c r="J3777">
        <v>7.4</v>
      </c>
      <c r="K3777" t="s">
        <v>4657</v>
      </c>
      <c r="L3777" t="s">
        <v>8356</v>
      </c>
      <c r="M3777" t="s">
        <v>1224</v>
      </c>
      <c r="N3777" t="s">
        <v>6856</v>
      </c>
      <c r="O3777" t="s">
        <v>3630</v>
      </c>
    </row>
    <row r="3778" spans="1:15" x14ac:dyDescent="0.3">
      <c r="A3778" t="s">
        <v>4815</v>
      </c>
      <c r="B3778">
        <v>121</v>
      </c>
      <c r="C3778">
        <v>4700361</v>
      </c>
      <c r="D3778" t="s">
        <v>1224</v>
      </c>
      <c r="E3778" t="s">
        <v>12074</v>
      </c>
      <c r="F3778" t="s">
        <v>13</v>
      </c>
      <c r="G3778" t="s">
        <v>14</v>
      </c>
      <c r="H3778">
        <v>5000000</v>
      </c>
      <c r="I3778">
        <v>2015</v>
      </c>
      <c r="J3778">
        <v>4.5999999999999996</v>
      </c>
      <c r="K3778" t="s">
        <v>1224</v>
      </c>
    </row>
    <row r="3779" spans="1:15" x14ac:dyDescent="0.3">
      <c r="A3779" t="s">
        <v>6234</v>
      </c>
      <c r="B3779">
        <v>97</v>
      </c>
      <c r="C3779">
        <v>2711210</v>
      </c>
      <c r="D3779" t="s">
        <v>912</v>
      </c>
      <c r="E3779" t="s">
        <v>12075</v>
      </c>
      <c r="F3779" t="s">
        <v>13</v>
      </c>
      <c r="G3779" t="s">
        <v>14</v>
      </c>
      <c r="H3779">
        <v>5000000</v>
      </c>
      <c r="I3779">
        <v>2010</v>
      </c>
      <c r="J3779">
        <v>6.4</v>
      </c>
      <c r="K3779" t="s">
        <v>600</v>
      </c>
      <c r="L3779" t="s">
        <v>1224</v>
      </c>
    </row>
    <row r="3780" spans="1:15" x14ac:dyDescent="0.3">
      <c r="A3780" t="s">
        <v>2324</v>
      </c>
      <c r="B3780">
        <v>116</v>
      </c>
      <c r="C3780">
        <v>1980338</v>
      </c>
      <c r="D3780" t="s">
        <v>6236</v>
      </c>
      <c r="E3780" t="s">
        <v>12076</v>
      </c>
      <c r="F3780" t="s">
        <v>13</v>
      </c>
      <c r="G3780" t="s">
        <v>14</v>
      </c>
      <c r="H3780">
        <v>5000000</v>
      </c>
      <c r="I3780">
        <v>1998</v>
      </c>
      <c r="J3780">
        <v>7</v>
      </c>
      <c r="K3780" t="s">
        <v>600</v>
      </c>
      <c r="L3780" t="s">
        <v>8356</v>
      </c>
      <c r="M3780" t="s">
        <v>1224</v>
      </c>
      <c r="N3780" t="s">
        <v>8357</v>
      </c>
      <c r="O3780" t="s">
        <v>3630</v>
      </c>
    </row>
    <row r="3781" spans="1:15" x14ac:dyDescent="0.3">
      <c r="A3781" t="s">
        <v>4605</v>
      </c>
      <c r="B3781">
        <v>94</v>
      </c>
      <c r="C3781">
        <v>1082044</v>
      </c>
      <c r="D3781" t="s">
        <v>1453</v>
      </c>
      <c r="E3781" t="s">
        <v>12077</v>
      </c>
      <c r="F3781" t="s">
        <v>13</v>
      </c>
      <c r="G3781" t="s">
        <v>1284</v>
      </c>
      <c r="H3781">
        <v>5000000</v>
      </c>
      <c r="I3781">
        <v>2004</v>
      </c>
      <c r="J3781">
        <v>7.7</v>
      </c>
      <c r="K3781" t="s">
        <v>1224</v>
      </c>
      <c r="L3781" t="s">
        <v>3630</v>
      </c>
    </row>
    <row r="3782" spans="1:15" x14ac:dyDescent="0.3">
      <c r="A3782" t="s">
        <v>4873</v>
      </c>
      <c r="B3782">
        <v>103</v>
      </c>
      <c r="C3782">
        <v>1100000</v>
      </c>
      <c r="D3782" t="s">
        <v>705</v>
      </c>
      <c r="E3782" t="s">
        <v>12078</v>
      </c>
      <c r="F3782" t="s">
        <v>13</v>
      </c>
      <c r="G3782" t="s">
        <v>14</v>
      </c>
      <c r="H3782">
        <v>5000000</v>
      </c>
      <c r="I3782">
        <v>1992</v>
      </c>
      <c r="J3782">
        <v>6.8</v>
      </c>
      <c r="K3782" t="s">
        <v>8356</v>
      </c>
      <c r="L3782" t="s">
        <v>1224</v>
      </c>
    </row>
    <row r="3783" spans="1:15" x14ac:dyDescent="0.3">
      <c r="A3783" t="s">
        <v>6240</v>
      </c>
      <c r="B3783">
        <v>112</v>
      </c>
      <c r="C3783">
        <v>2445646</v>
      </c>
      <c r="D3783" t="s">
        <v>6241</v>
      </c>
      <c r="E3783" t="s">
        <v>12079</v>
      </c>
      <c r="F3783" t="s">
        <v>13</v>
      </c>
      <c r="G3783" t="s">
        <v>14</v>
      </c>
      <c r="H3783">
        <v>5000000</v>
      </c>
      <c r="I3783">
        <v>2014</v>
      </c>
      <c r="J3783">
        <v>7</v>
      </c>
      <c r="K3783" t="s">
        <v>4657</v>
      </c>
      <c r="L3783" t="s">
        <v>8356</v>
      </c>
      <c r="M3783" t="s">
        <v>1224</v>
      </c>
      <c r="N3783" t="s">
        <v>8357</v>
      </c>
      <c r="O3783" t="s">
        <v>3630</v>
      </c>
    </row>
    <row r="3784" spans="1:15" x14ac:dyDescent="0.3">
      <c r="A3784" t="s">
        <v>5993</v>
      </c>
      <c r="B3784">
        <v>91</v>
      </c>
      <c r="C3784">
        <v>2221809</v>
      </c>
      <c r="D3784" t="s">
        <v>1224</v>
      </c>
      <c r="E3784" t="s">
        <v>12080</v>
      </c>
      <c r="F3784" t="s">
        <v>13</v>
      </c>
      <c r="G3784" t="s">
        <v>14</v>
      </c>
      <c r="H3784">
        <v>5000000</v>
      </c>
      <c r="I3784">
        <v>2010</v>
      </c>
      <c r="J3784">
        <v>7</v>
      </c>
      <c r="K3784" t="s">
        <v>1224</v>
      </c>
    </row>
    <row r="3785" spans="1:15" x14ac:dyDescent="0.3">
      <c r="A3785" t="s">
        <v>6244</v>
      </c>
      <c r="B3785">
        <v>98</v>
      </c>
      <c r="C3785">
        <v>296665</v>
      </c>
      <c r="D3785" t="s">
        <v>2023</v>
      </c>
      <c r="E3785" t="s">
        <v>12081</v>
      </c>
      <c r="F3785" t="s">
        <v>13</v>
      </c>
      <c r="G3785" t="s">
        <v>14</v>
      </c>
      <c r="H3785">
        <v>5000000</v>
      </c>
      <c r="I3785">
        <v>2003</v>
      </c>
      <c r="J3785">
        <v>6.3</v>
      </c>
      <c r="K3785" t="s">
        <v>4657</v>
      </c>
      <c r="L3785" t="s">
        <v>8356</v>
      </c>
      <c r="M3785" t="s">
        <v>1224</v>
      </c>
      <c r="N3785" t="s">
        <v>3630</v>
      </c>
    </row>
    <row r="3786" spans="1:15" x14ac:dyDescent="0.3">
      <c r="A3786" t="s">
        <v>6246</v>
      </c>
      <c r="B3786">
        <v>95</v>
      </c>
      <c r="C3786">
        <v>3219029</v>
      </c>
      <c r="D3786" t="s">
        <v>6247</v>
      </c>
      <c r="E3786" t="s">
        <v>12082</v>
      </c>
      <c r="F3786" t="s">
        <v>13</v>
      </c>
      <c r="G3786" t="s">
        <v>14</v>
      </c>
      <c r="H3786">
        <v>5000000</v>
      </c>
      <c r="I3786">
        <v>2015</v>
      </c>
      <c r="J3786">
        <v>7.1</v>
      </c>
      <c r="K3786" t="s">
        <v>8356</v>
      </c>
      <c r="L3786" t="s">
        <v>2271</v>
      </c>
      <c r="M3786" t="s">
        <v>4189</v>
      </c>
      <c r="N3786" t="s">
        <v>3630</v>
      </c>
    </row>
    <row r="3787" spans="1:15" x14ac:dyDescent="0.3">
      <c r="A3787" t="s">
        <v>6249</v>
      </c>
      <c r="B3787">
        <v>88</v>
      </c>
      <c r="C3787" t="s">
        <v>8351</v>
      </c>
      <c r="D3787" t="s">
        <v>507</v>
      </c>
      <c r="E3787" t="s">
        <v>12083</v>
      </c>
      <c r="F3787" t="s">
        <v>13</v>
      </c>
      <c r="G3787" t="s">
        <v>14</v>
      </c>
      <c r="H3787">
        <v>5000000</v>
      </c>
      <c r="I3787">
        <v>2006</v>
      </c>
      <c r="J3787">
        <v>5.6</v>
      </c>
      <c r="K3787" t="s">
        <v>600</v>
      </c>
      <c r="L3787" t="s">
        <v>1224</v>
      </c>
      <c r="M3787" t="s">
        <v>6856</v>
      </c>
    </row>
    <row r="3788" spans="1:15" x14ac:dyDescent="0.3">
      <c r="A3788" t="s">
        <v>6251</v>
      </c>
      <c r="B3788">
        <v>99</v>
      </c>
      <c r="C3788">
        <v>830210</v>
      </c>
      <c r="D3788" t="s">
        <v>1977</v>
      </c>
      <c r="E3788" t="s">
        <v>12084</v>
      </c>
      <c r="F3788" t="s">
        <v>13</v>
      </c>
      <c r="G3788" t="s">
        <v>14</v>
      </c>
      <c r="H3788">
        <v>5000000</v>
      </c>
      <c r="I3788">
        <v>2014</v>
      </c>
      <c r="J3788">
        <v>4.4000000000000004</v>
      </c>
      <c r="K3788" t="s">
        <v>1224</v>
      </c>
      <c r="L3788" t="s">
        <v>8357</v>
      </c>
      <c r="M3788" t="s">
        <v>4295</v>
      </c>
    </row>
    <row r="3789" spans="1:15" x14ac:dyDescent="0.3">
      <c r="A3789" t="s">
        <v>1910</v>
      </c>
      <c r="B3789">
        <v>91</v>
      </c>
      <c r="C3789">
        <v>1040879</v>
      </c>
      <c r="D3789" t="s">
        <v>3225</v>
      </c>
      <c r="E3789" t="s">
        <v>12085</v>
      </c>
      <c r="F3789" t="s">
        <v>13</v>
      </c>
      <c r="G3789" t="s">
        <v>14</v>
      </c>
      <c r="H3789">
        <v>7000000</v>
      </c>
      <c r="I3789">
        <v>1996</v>
      </c>
      <c r="J3789">
        <v>7.1</v>
      </c>
      <c r="K3789" t="s">
        <v>600</v>
      </c>
      <c r="L3789" t="s">
        <v>8356</v>
      </c>
      <c r="M3789" t="s">
        <v>1224</v>
      </c>
    </row>
    <row r="3790" spans="1:15" x14ac:dyDescent="0.3">
      <c r="A3790" t="s">
        <v>46</v>
      </c>
      <c r="B3790">
        <v>97</v>
      </c>
      <c r="C3790">
        <v>326308</v>
      </c>
      <c r="D3790" t="s">
        <v>773</v>
      </c>
      <c r="E3790" t="s">
        <v>12086</v>
      </c>
      <c r="F3790" t="s">
        <v>13</v>
      </c>
      <c r="G3790" t="s">
        <v>14</v>
      </c>
      <c r="H3790">
        <v>5000000</v>
      </c>
      <c r="I3790">
        <v>1996</v>
      </c>
      <c r="J3790">
        <v>6.1</v>
      </c>
      <c r="K3790" t="s">
        <v>8356</v>
      </c>
      <c r="L3790" t="s">
        <v>1224</v>
      </c>
      <c r="M3790" t="s">
        <v>3630</v>
      </c>
    </row>
    <row r="3791" spans="1:15" x14ac:dyDescent="0.3">
      <c r="A3791" t="s">
        <v>6255</v>
      </c>
      <c r="B3791">
        <v>136</v>
      </c>
      <c r="C3791">
        <v>240425</v>
      </c>
      <c r="D3791" t="s">
        <v>2113</v>
      </c>
      <c r="E3791" t="s">
        <v>12087</v>
      </c>
      <c r="F3791" t="s">
        <v>1993</v>
      </c>
      <c r="G3791" t="s">
        <v>1994</v>
      </c>
      <c r="H3791" t="s">
        <v>8351</v>
      </c>
      <c r="I3791">
        <v>2007</v>
      </c>
      <c r="J3791">
        <v>7.4</v>
      </c>
      <c r="K3791" t="s">
        <v>4657</v>
      </c>
      <c r="L3791" t="s">
        <v>1224</v>
      </c>
      <c r="M3791" t="s">
        <v>7881</v>
      </c>
    </row>
    <row r="3792" spans="1:15" x14ac:dyDescent="0.3">
      <c r="A3792" t="s">
        <v>6257</v>
      </c>
      <c r="B3792">
        <v>118</v>
      </c>
      <c r="C3792">
        <v>228830</v>
      </c>
      <c r="D3792" t="s">
        <v>6258</v>
      </c>
      <c r="E3792" t="s">
        <v>12088</v>
      </c>
      <c r="F3792" t="s">
        <v>13</v>
      </c>
      <c r="G3792" t="s">
        <v>14</v>
      </c>
      <c r="H3792" t="s">
        <v>8351</v>
      </c>
      <c r="I3792">
        <v>2008</v>
      </c>
      <c r="J3792">
        <v>7.5</v>
      </c>
      <c r="K3792" t="s">
        <v>8356</v>
      </c>
      <c r="L3792" t="s">
        <v>27</v>
      </c>
      <c r="M3792" t="s">
        <v>8358</v>
      </c>
    </row>
    <row r="3793" spans="1:14" x14ac:dyDescent="0.3">
      <c r="A3793" t="s">
        <v>6260</v>
      </c>
      <c r="B3793">
        <v>94</v>
      </c>
      <c r="C3793" t="s">
        <v>8351</v>
      </c>
      <c r="D3793" t="s">
        <v>1224</v>
      </c>
      <c r="E3793" t="s">
        <v>12089</v>
      </c>
      <c r="F3793" t="s">
        <v>13</v>
      </c>
      <c r="G3793" t="s">
        <v>100</v>
      </c>
      <c r="H3793">
        <v>2200000</v>
      </c>
      <c r="I3793">
        <v>1980</v>
      </c>
      <c r="J3793">
        <v>7.2</v>
      </c>
      <c r="K3793" t="s">
        <v>1224</v>
      </c>
    </row>
    <row r="3794" spans="1:14" x14ac:dyDescent="0.3">
      <c r="A3794" t="s">
        <v>6262</v>
      </c>
      <c r="B3794">
        <v>89</v>
      </c>
      <c r="C3794">
        <v>223615</v>
      </c>
      <c r="D3794" t="s">
        <v>2666</v>
      </c>
      <c r="E3794" t="s">
        <v>12090</v>
      </c>
      <c r="F3794" t="s">
        <v>13</v>
      </c>
      <c r="G3794" t="s">
        <v>100</v>
      </c>
      <c r="H3794" t="s">
        <v>8351</v>
      </c>
      <c r="I3794">
        <v>2010</v>
      </c>
      <c r="J3794">
        <v>7.6</v>
      </c>
      <c r="K3794" t="s">
        <v>600</v>
      </c>
      <c r="L3794" t="s">
        <v>2271</v>
      </c>
    </row>
    <row r="3795" spans="1:14" x14ac:dyDescent="0.3">
      <c r="A3795" t="s">
        <v>6264</v>
      </c>
      <c r="B3795">
        <v>90</v>
      </c>
      <c r="C3795">
        <v>124720</v>
      </c>
      <c r="D3795" t="s">
        <v>80</v>
      </c>
      <c r="E3795" t="s">
        <v>12091</v>
      </c>
      <c r="F3795" t="s">
        <v>13</v>
      </c>
      <c r="G3795" t="s">
        <v>14</v>
      </c>
      <c r="H3795">
        <v>5000000</v>
      </c>
      <c r="I3795">
        <v>2008</v>
      </c>
      <c r="J3795">
        <v>7.3</v>
      </c>
      <c r="K3795" t="s">
        <v>1224</v>
      </c>
      <c r="L3795" t="s">
        <v>6856</v>
      </c>
    </row>
    <row r="3796" spans="1:14" x14ac:dyDescent="0.3">
      <c r="A3796" t="s">
        <v>6266</v>
      </c>
      <c r="B3796">
        <v>95</v>
      </c>
      <c r="C3796" t="s">
        <v>8351</v>
      </c>
      <c r="D3796" t="s">
        <v>838</v>
      </c>
      <c r="E3796" t="s">
        <v>12092</v>
      </c>
      <c r="F3796" t="s">
        <v>13</v>
      </c>
      <c r="G3796" t="s">
        <v>14</v>
      </c>
      <c r="H3796">
        <v>3209000</v>
      </c>
      <c r="I3796">
        <v>1947</v>
      </c>
      <c r="J3796">
        <v>6.2</v>
      </c>
      <c r="K3796" t="s">
        <v>340</v>
      </c>
      <c r="L3796" t="s">
        <v>1224</v>
      </c>
      <c r="M3796" t="s">
        <v>6856</v>
      </c>
    </row>
    <row r="3797" spans="1:14" x14ac:dyDescent="0.3">
      <c r="A3797" t="s">
        <v>6268</v>
      </c>
      <c r="B3797">
        <v>90</v>
      </c>
      <c r="C3797">
        <v>99147</v>
      </c>
      <c r="D3797" t="s">
        <v>1224</v>
      </c>
      <c r="E3797" t="s">
        <v>12093</v>
      </c>
      <c r="F3797" t="s">
        <v>13</v>
      </c>
      <c r="G3797" t="s">
        <v>14</v>
      </c>
      <c r="H3797">
        <v>2000000</v>
      </c>
      <c r="I3797">
        <v>1998</v>
      </c>
      <c r="J3797">
        <v>6.2</v>
      </c>
      <c r="K3797" t="s">
        <v>1224</v>
      </c>
    </row>
    <row r="3798" spans="1:14" x14ac:dyDescent="0.3">
      <c r="A3798" t="s">
        <v>6270</v>
      </c>
      <c r="B3798">
        <v>95</v>
      </c>
      <c r="C3798" t="s">
        <v>8351</v>
      </c>
      <c r="D3798" t="s">
        <v>4407</v>
      </c>
      <c r="E3798" t="s">
        <v>12094</v>
      </c>
      <c r="F3798" t="s">
        <v>13</v>
      </c>
      <c r="G3798" t="s">
        <v>100</v>
      </c>
      <c r="H3798">
        <v>5000000</v>
      </c>
      <c r="I3798">
        <v>2004</v>
      </c>
      <c r="J3798">
        <v>4.5999999999999996</v>
      </c>
      <c r="K3798" t="s">
        <v>600</v>
      </c>
      <c r="L3798" t="s">
        <v>2271</v>
      </c>
      <c r="M3798" t="s">
        <v>4295</v>
      </c>
    </row>
    <row r="3799" spans="1:14" x14ac:dyDescent="0.3">
      <c r="A3799" t="s">
        <v>327</v>
      </c>
      <c r="B3799">
        <v>94</v>
      </c>
      <c r="C3799">
        <v>65069140</v>
      </c>
      <c r="D3799" t="s">
        <v>1970</v>
      </c>
      <c r="E3799" t="s">
        <v>12095</v>
      </c>
      <c r="F3799" t="s">
        <v>13</v>
      </c>
      <c r="G3799" t="s">
        <v>14</v>
      </c>
      <c r="H3799">
        <v>5000000</v>
      </c>
      <c r="I3799">
        <v>2015</v>
      </c>
      <c r="J3799">
        <v>6.2</v>
      </c>
      <c r="K3799" t="s">
        <v>2271</v>
      </c>
      <c r="L3799" t="s">
        <v>3630</v>
      </c>
    </row>
    <row r="3800" spans="1:14" x14ac:dyDescent="0.3">
      <c r="A3800" t="s">
        <v>816</v>
      </c>
      <c r="B3800">
        <v>90</v>
      </c>
      <c r="C3800">
        <v>65087</v>
      </c>
      <c r="D3800" t="s">
        <v>6273</v>
      </c>
      <c r="E3800" t="s">
        <v>12096</v>
      </c>
      <c r="F3800" t="s">
        <v>13</v>
      </c>
      <c r="G3800" t="s">
        <v>14</v>
      </c>
      <c r="H3800">
        <v>5000000</v>
      </c>
      <c r="I3800">
        <v>2007</v>
      </c>
      <c r="J3800">
        <v>6.2</v>
      </c>
      <c r="K3800" t="s">
        <v>8356</v>
      </c>
      <c r="L3800" t="s">
        <v>3630</v>
      </c>
      <c r="M3800" t="s">
        <v>8358</v>
      </c>
    </row>
    <row r="3801" spans="1:14" x14ac:dyDescent="0.3">
      <c r="A3801" t="s">
        <v>6275</v>
      </c>
      <c r="B3801">
        <v>103</v>
      </c>
      <c r="C3801">
        <v>16066</v>
      </c>
      <c r="D3801" t="s">
        <v>5891</v>
      </c>
      <c r="E3801" t="s">
        <v>12097</v>
      </c>
      <c r="F3801" t="s">
        <v>13</v>
      </c>
      <c r="G3801" t="s">
        <v>275</v>
      </c>
      <c r="H3801">
        <v>5000000</v>
      </c>
      <c r="I3801">
        <v>2004</v>
      </c>
      <c r="J3801">
        <v>3.3</v>
      </c>
      <c r="K3801" t="s">
        <v>8357</v>
      </c>
      <c r="L3801" t="s">
        <v>6856</v>
      </c>
      <c r="M3801" t="s">
        <v>3630</v>
      </c>
    </row>
    <row r="3802" spans="1:14" x14ac:dyDescent="0.3">
      <c r="A3802" t="s">
        <v>8351</v>
      </c>
      <c r="B3802">
        <v>60</v>
      </c>
      <c r="C3802" t="s">
        <v>8351</v>
      </c>
      <c r="D3802" t="s">
        <v>1893</v>
      </c>
      <c r="E3802" t="s">
        <v>12098</v>
      </c>
      <c r="F3802" t="s">
        <v>13</v>
      </c>
      <c r="G3802" t="s">
        <v>14</v>
      </c>
      <c r="H3802" t="s">
        <v>8351</v>
      </c>
      <c r="I3802" t="s">
        <v>8351</v>
      </c>
      <c r="J3802">
        <v>7.5</v>
      </c>
      <c r="K3802" t="s">
        <v>1224</v>
      </c>
      <c r="L3802" t="s">
        <v>455</v>
      </c>
    </row>
    <row r="3803" spans="1:14" x14ac:dyDescent="0.3">
      <c r="A3803" t="s">
        <v>6278</v>
      </c>
      <c r="B3803">
        <v>91</v>
      </c>
      <c r="C3803" t="s">
        <v>8351</v>
      </c>
      <c r="D3803" t="s">
        <v>1546</v>
      </c>
      <c r="E3803" t="s">
        <v>12099</v>
      </c>
      <c r="F3803" t="s">
        <v>13</v>
      </c>
      <c r="G3803" t="s">
        <v>14</v>
      </c>
      <c r="H3803">
        <v>5000000</v>
      </c>
      <c r="I3803">
        <v>2015</v>
      </c>
      <c r="J3803">
        <v>4.2</v>
      </c>
      <c r="K3803" t="s">
        <v>2271</v>
      </c>
      <c r="L3803" t="s">
        <v>4295</v>
      </c>
      <c r="M3803" t="s">
        <v>3630</v>
      </c>
    </row>
    <row r="3804" spans="1:14" x14ac:dyDescent="0.3">
      <c r="A3804" t="s">
        <v>5143</v>
      </c>
      <c r="B3804">
        <v>102</v>
      </c>
      <c r="C3804" t="s">
        <v>8351</v>
      </c>
      <c r="D3804" t="s">
        <v>1567</v>
      </c>
      <c r="E3804" t="s">
        <v>12100</v>
      </c>
      <c r="F3804" t="s">
        <v>999</v>
      </c>
      <c r="G3804" t="s">
        <v>1284</v>
      </c>
      <c r="H3804">
        <v>5000000</v>
      </c>
      <c r="I3804">
        <v>2011</v>
      </c>
      <c r="J3804">
        <v>7.2</v>
      </c>
      <c r="K3804" t="s">
        <v>1224</v>
      </c>
      <c r="L3804" t="s">
        <v>2271</v>
      </c>
      <c r="M3804" t="s">
        <v>3630</v>
      </c>
    </row>
    <row r="3805" spans="1:14" x14ac:dyDescent="0.3">
      <c r="A3805" t="s">
        <v>6281</v>
      </c>
      <c r="B3805">
        <v>92</v>
      </c>
      <c r="C3805" t="s">
        <v>8351</v>
      </c>
      <c r="D3805" t="s">
        <v>6282</v>
      </c>
      <c r="E3805" t="s">
        <v>12101</v>
      </c>
      <c r="F3805" t="s">
        <v>13</v>
      </c>
      <c r="G3805" t="s">
        <v>21</v>
      </c>
      <c r="H3805">
        <v>2500000</v>
      </c>
      <c r="I3805">
        <v>2008</v>
      </c>
      <c r="J3805">
        <v>6.2</v>
      </c>
      <c r="K3805" t="s">
        <v>600</v>
      </c>
      <c r="L3805" t="s">
        <v>8356</v>
      </c>
      <c r="M3805" t="s">
        <v>2271</v>
      </c>
      <c r="N3805" t="s">
        <v>3630</v>
      </c>
    </row>
    <row r="3806" spans="1:14" x14ac:dyDescent="0.3">
      <c r="A3806" t="s">
        <v>1587</v>
      </c>
      <c r="B3806">
        <v>87</v>
      </c>
      <c r="C3806" t="s">
        <v>8351</v>
      </c>
      <c r="D3806" t="s">
        <v>2776</v>
      </c>
      <c r="E3806" t="s">
        <v>12102</v>
      </c>
      <c r="F3806" t="s">
        <v>13</v>
      </c>
      <c r="G3806" t="s">
        <v>14</v>
      </c>
      <c r="H3806">
        <v>5000000</v>
      </c>
      <c r="I3806">
        <v>2009</v>
      </c>
      <c r="J3806">
        <v>6.1</v>
      </c>
      <c r="K3806" t="s">
        <v>600</v>
      </c>
      <c r="L3806" t="s">
        <v>1224</v>
      </c>
      <c r="M3806" t="s">
        <v>455</v>
      </c>
    </row>
    <row r="3807" spans="1:14" x14ac:dyDescent="0.3">
      <c r="A3807" t="s">
        <v>2388</v>
      </c>
      <c r="B3807">
        <v>80</v>
      </c>
      <c r="C3807" t="s">
        <v>8351</v>
      </c>
      <c r="D3807" t="s">
        <v>6285</v>
      </c>
      <c r="E3807" t="s">
        <v>12103</v>
      </c>
      <c r="F3807" t="s">
        <v>13</v>
      </c>
      <c r="G3807" t="s">
        <v>14</v>
      </c>
      <c r="H3807" t="s">
        <v>8351</v>
      </c>
      <c r="I3807">
        <v>2006</v>
      </c>
      <c r="J3807">
        <v>4.2</v>
      </c>
      <c r="K3807" t="s">
        <v>4022</v>
      </c>
      <c r="L3807" t="s">
        <v>600</v>
      </c>
    </row>
    <row r="3808" spans="1:14" x14ac:dyDescent="0.3">
      <c r="A3808" t="s">
        <v>6287</v>
      </c>
      <c r="B3808">
        <v>90</v>
      </c>
      <c r="C3808" t="s">
        <v>8351</v>
      </c>
      <c r="D3808" t="s">
        <v>4670</v>
      </c>
      <c r="E3808" t="s">
        <v>12104</v>
      </c>
      <c r="F3808" t="s">
        <v>13</v>
      </c>
      <c r="G3808" t="s">
        <v>14</v>
      </c>
      <c r="H3808" t="s">
        <v>8351</v>
      </c>
      <c r="I3808">
        <v>2009</v>
      </c>
      <c r="J3808">
        <v>4.5</v>
      </c>
      <c r="K3808" t="s">
        <v>1224</v>
      </c>
      <c r="L3808" t="s">
        <v>6304</v>
      </c>
      <c r="M3808" t="s">
        <v>4189</v>
      </c>
    </row>
    <row r="3809" spans="1:14" x14ac:dyDescent="0.3">
      <c r="A3809" t="s">
        <v>8351</v>
      </c>
      <c r="B3809">
        <v>44</v>
      </c>
      <c r="C3809" t="s">
        <v>8351</v>
      </c>
      <c r="D3809" t="s">
        <v>4353</v>
      </c>
      <c r="E3809" t="s">
        <v>12105</v>
      </c>
      <c r="F3809" t="s">
        <v>13</v>
      </c>
      <c r="G3809" t="s">
        <v>14</v>
      </c>
      <c r="H3809" t="s">
        <v>8351</v>
      </c>
      <c r="I3809" t="s">
        <v>8351</v>
      </c>
      <c r="J3809">
        <v>8.4</v>
      </c>
      <c r="K3809" t="s">
        <v>600</v>
      </c>
      <c r="L3809" t="s">
        <v>8356</v>
      </c>
      <c r="M3809" t="s">
        <v>8357</v>
      </c>
    </row>
    <row r="3810" spans="1:14" x14ac:dyDescent="0.3">
      <c r="A3810" t="s">
        <v>6290</v>
      </c>
      <c r="B3810">
        <v>105</v>
      </c>
      <c r="C3810">
        <v>37440</v>
      </c>
      <c r="D3810" t="s">
        <v>1960</v>
      </c>
      <c r="E3810" t="s">
        <v>12106</v>
      </c>
      <c r="F3810" t="s">
        <v>13</v>
      </c>
      <c r="G3810" t="s">
        <v>14</v>
      </c>
      <c r="H3810">
        <v>5000000</v>
      </c>
      <c r="I3810">
        <v>2014</v>
      </c>
      <c r="J3810">
        <v>7.5</v>
      </c>
      <c r="K3810" t="s">
        <v>600</v>
      </c>
      <c r="L3810" t="s">
        <v>1224</v>
      </c>
      <c r="M3810" t="s">
        <v>4189</v>
      </c>
    </row>
    <row r="3811" spans="1:14" x14ac:dyDescent="0.3">
      <c r="A3811" t="s">
        <v>6292</v>
      </c>
      <c r="B3811">
        <v>67</v>
      </c>
      <c r="C3811" t="s">
        <v>8351</v>
      </c>
      <c r="D3811" t="s">
        <v>1044</v>
      </c>
      <c r="E3811" t="s">
        <v>12107</v>
      </c>
      <c r="F3811" t="s">
        <v>13</v>
      </c>
      <c r="G3811" t="s">
        <v>14</v>
      </c>
      <c r="H3811">
        <v>10000000</v>
      </c>
      <c r="I3811">
        <v>2014</v>
      </c>
      <c r="J3811">
        <v>6.7</v>
      </c>
      <c r="K3811" t="s">
        <v>4022</v>
      </c>
      <c r="L3811" t="s">
        <v>6304</v>
      </c>
    </row>
    <row r="3812" spans="1:14" x14ac:dyDescent="0.3">
      <c r="A3812" t="s">
        <v>5805</v>
      </c>
      <c r="B3812">
        <v>95</v>
      </c>
      <c r="C3812" t="s">
        <v>8351</v>
      </c>
      <c r="D3812" t="s">
        <v>600</v>
      </c>
      <c r="E3812" t="s">
        <v>12108</v>
      </c>
      <c r="F3812" t="s">
        <v>13</v>
      </c>
      <c r="G3812" t="s">
        <v>14</v>
      </c>
      <c r="H3812" t="s">
        <v>8351</v>
      </c>
      <c r="I3812">
        <v>2015</v>
      </c>
      <c r="J3812">
        <v>5.0999999999999996</v>
      </c>
      <c r="K3812" t="s">
        <v>600</v>
      </c>
    </row>
    <row r="3813" spans="1:14" x14ac:dyDescent="0.3">
      <c r="A3813" t="s">
        <v>5303</v>
      </c>
      <c r="B3813">
        <v>87</v>
      </c>
      <c r="C3813" t="s">
        <v>8351</v>
      </c>
      <c r="D3813" t="s">
        <v>773</v>
      </c>
      <c r="E3813" t="s">
        <v>12109</v>
      </c>
      <c r="F3813" t="s">
        <v>13</v>
      </c>
      <c r="G3813" t="s">
        <v>14</v>
      </c>
      <c r="H3813">
        <v>5000000</v>
      </c>
      <c r="I3813">
        <v>2011</v>
      </c>
      <c r="J3813">
        <v>5.5</v>
      </c>
      <c r="K3813" t="s">
        <v>8356</v>
      </c>
      <c r="L3813" t="s">
        <v>1224</v>
      </c>
      <c r="M3813" t="s">
        <v>3630</v>
      </c>
    </row>
    <row r="3814" spans="1:14" x14ac:dyDescent="0.3">
      <c r="A3814" t="s">
        <v>4873</v>
      </c>
      <c r="B3814">
        <v>94</v>
      </c>
      <c r="C3814" t="s">
        <v>8351</v>
      </c>
      <c r="D3814" t="s">
        <v>1453</v>
      </c>
      <c r="E3814" t="s">
        <v>12110</v>
      </c>
      <c r="F3814" t="s">
        <v>13</v>
      </c>
      <c r="G3814" t="s">
        <v>6297</v>
      </c>
      <c r="H3814">
        <v>5000000</v>
      </c>
      <c r="I3814">
        <v>2014</v>
      </c>
      <c r="J3814">
        <v>4.4000000000000004</v>
      </c>
      <c r="K3814" t="s">
        <v>1224</v>
      </c>
      <c r="L3814" t="s">
        <v>3630</v>
      </c>
    </row>
    <row r="3815" spans="1:14" x14ac:dyDescent="0.3">
      <c r="A3815" t="s">
        <v>6298</v>
      </c>
      <c r="B3815">
        <v>109</v>
      </c>
      <c r="C3815" t="s">
        <v>8351</v>
      </c>
      <c r="D3815" t="s">
        <v>695</v>
      </c>
      <c r="E3815" t="s">
        <v>12111</v>
      </c>
      <c r="F3815" t="s">
        <v>13</v>
      </c>
      <c r="G3815" t="s">
        <v>21</v>
      </c>
      <c r="H3815">
        <v>5000000</v>
      </c>
      <c r="I3815">
        <v>2014</v>
      </c>
      <c r="J3815">
        <v>4.4000000000000004</v>
      </c>
      <c r="K3815" t="s">
        <v>476</v>
      </c>
      <c r="L3815" t="s">
        <v>1224</v>
      </c>
      <c r="M3815" t="s">
        <v>3630</v>
      </c>
      <c r="N3815" t="s">
        <v>8358</v>
      </c>
    </row>
    <row r="3816" spans="1:14" x14ac:dyDescent="0.3">
      <c r="A3816" t="s">
        <v>660</v>
      </c>
      <c r="B3816">
        <v>130</v>
      </c>
      <c r="C3816" t="s">
        <v>8351</v>
      </c>
      <c r="D3816" t="s">
        <v>1013</v>
      </c>
      <c r="E3816" t="s">
        <v>12112</v>
      </c>
      <c r="F3816" t="s">
        <v>13</v>
      </c>
      <c r="G3816" t="s">
        <v>14</v>
      </c>
      <c r="H3816">
        <v>5000000</v>
      </c>
      <c r="I3816">
        <v>1977</v>
      </c>
      <c r="J3816">
        <v>6.8</v>
      </c>
      <c r="K3816" t="s">
        <v>476</v>
      </c>
      <c r="L3816" t="s">
        <v>4295</v>
      </c>
      <c r="M3816" t="s">
        <v>3630</v>
      </c>
    </row>
    <row r="3817" spans="1:14" x14ac:dyDescent="0.3">
      <c r="A3817" t="s">
        <v>6301</v>
      </c>
      <c r="B3817" t="s">
        <v>8351</v>
      </c>
      <c r="C3817" t="s">
        <v>8351</v>
      </c>
      <c r="D3817" t="s">
        <v>912</v>
      </c>
      <c r="E3817" t="s">
        <v>12113</v>
      </c>
      <c r="F3817" t="s">
        <v>13</v>
      </c>
      <c r="G3817" t="s">
        <v>14</v>
      </c>
      <c r="H3817">
        <v>5000000</v>
      </c>
      <c r="I3817">
        <v>2012</v>
      </c>
      <c r="J3817">
        <v>6.7</v>
      </c>
      <c r="K3817" t="s">
        <v>600</v>
      </c>
      <c r="L3817" t="s">
        <v>1224</v>
      </c>
    </row>
    <row r="3818" spans="1:14" x14ac:dyDescent="0.3">
      <c r="A3818" t="s">
        <v>6303</v>
      </c>
      <c r="B3818">
        <v>88</v>
      </c>
      <c r="C3818" t="s">
        <v>8351</v>
      </c>
      <c r="D3818" t="s">
        <v>6304</v>
      </c>
      <c r="E3818" t="s">
        <v>12114</v>
      </c>
      <c r="F3818" t="s">
        <v>13</v>
      </c>
      <c r="G3818" t="s">
        <v>14</v>
      </c>
      <c r="H3818">
        <v>5000000</v>
      </c>
      <c r="I3818">
        <v>2015</v>
      </c>
      <c r="J3818">
        <v>8.6</v>
      </c>
      <c r="K3818" t="s">
        <v>6304</v>
      </c>
    </row>
    <row r="3819" spans="1:14" x14ac:dyDescent="0.3">
      <c r="A3819" t="s">
        <v>2519</v>
      </c>
      <c r="B3819">
        <v>88</v>
      </c>
      <c r="C3819" t="s">
        <v>8351</v>
      </c>
      <c r="D3819" t="s">
        <v>2838</v>
      </c>
      <c r="E3819" t="s">
        <v>12115</v>
      </c>
      <c r="F3819" t="s">
        <v>13</v>
      </c>
      <c r="G3819" t="s">
        <v>14</v>
      </c>
      <c r="H3819">
        <v>5000000</v>
      </c>
      <c r="I3819">
        <v>2016</v>
      </c>
      <c r="J3819">
        <v>4.8</v>
      </c>
      <c r="K3819" t="s">
        <v>600</v>
      </c>
      <c r="L3819" t="s">
        <v>455</v>
      </c>
      <c r="M3819" t="s">
        <v>2271</v>
      </c>
      <c r="N3819" t="s">
        <v>3630</v>
      </c>
    </row>
    <row r="3820" spans="1:14" x14ac:dyDescent="0.3">
      <c r="A3820" t="s">
        <v>6307</v>
      </c>
      <c r="B3820">
        <v>97</v>
      </c>
      <c r="C3820" t="s">
        <v>8351</v>
      </c>
      <c r="D3820" t="s">
        <v>2049</v>
      </c>
      <c r="E3820" t="s">
        <v>12116</v>
      </c>
      <c r="F3820" t="s">
        <v>13</v>
      </c>
      <c r="G3820" t="s">
        <v>14</v>
      </c>
      <c r="H3820" t="s">
        <v>8351</v>
      </c>
      <c r="I3820">
        <v>2015</v>
      </c>
      <c r="J3820">
        <v>3.4</v>
      </c>
      <c r="K3820" t="s">
        <v>476</v>
      </c>
      <c r="L3820" t="s">
        <v>2271</v>
      </c>
    </row>
    <row r="3821" spans="1:14" x14ac:dyDescent="0.3">
      <c r="A3821" t="s">
        <v>6309</v>
      </c>
      <c r="B3821">
        <v>113</v>
      </c>
      <c r="C3821">
        <v>617228</v>
      </c>
      <c r="D3821" t="s">
        <v>6310</v>
      </c>
      <c r="E3821" t="s">
        <v>12117</v>
      </c>
      <c r="F3821" t="s">
        <v>6312</v>
      </c>
      <c r="G3821" t="s">
        <v>1975</v>
      </c>
      <c r="H3821">
        <v>84450000</v>
      </c>
      <c r="I3821">
        <v>2006</v>
      </c>
      <c r="J3821">
        <v>7.4</v>
      </c>
      <c r="K3821" t="s">
        <v>600</v>
      </c>
      <c r="L3821" t="s">
        <v>1224</v>
      </c>
      <c r="M3821" t="s">
        <v>6856</v>
      </c>
      <c r="N3821" t="s">
        <v>8358</v>
      </c>
    </row>
    <row r="3822" spans="1:14" x14ac:dyDescent="0.3">
      <c r="A3822" t="s">
        <v>6313</v>
      </c>
      <c r="B3822">
        <v>99</v>
      </c>
      <c r="C3822">
        <v>274385</v>
      </c>
      <c r="D3822" t="s">
        <v>912</v>
      </c>
      <c r="E3822" t="s">
        <v>12118</v>
      </c>
      <c r="F3822" t="s">
        <v>3071</v>
      </c>
      <c r="G3822" t="s">
        <v>275</v>
      </c>
      <c r="H3822">
        <v>4000000</v>
      </c>
      <c r="I3822">
        <v>2009</v>
      </c>
      <c r="J3822">
        <v>7.3</v>
      </c>
      <c r="K3822" t="s">
        <v>600</v>
      </c>
      <c r="L3822" t="s">
        <v>1224</v>
      </c>
    </row>
    <row r="3823" spans="1:14" x14ac:dyDescent="0.3">
      <c r="A3823" t="s">
        <v>2111</v>
      </c>
      <c r="B3823">
        <v>148</v>
      </c>
      <c r="C3823">
        <v>24475416</v>
      </c>
      <c r="D3823" t="s">
        <v>1224</v>
      </c>
      <c r="E3823" t="s">
        <v>12119</v>
      </c>
      <c r="F3823" t="s">
        <v>13</v>
      </c>
      <c r="G3823" t="s">
        <v>14</v>
      </c>
      <c r="H3823">
        <v>890000</v>
      </c>
      <c r="I3823">
        <v>1996</v>
      </c>
      <c r="J3823">
        <v>8</v>
      </c>
      <c r="K3823" t="s">
        <v>1224</v>
      </c>
    </row>
    <row r="3824" spans="1:14" x14ac:dyDescent="0.3">
      <c r="A3824" t="s">
        <v>6316</v>
      </c>
      <c r="B3824">
        <v>107</v>
      </c>
      <c r="C3824" t="s">
        <v>8351</v>
      </c>
      <c r="D3824" t="s">
        <v>1970</v>
      </c>
      <c r="E3824" t="s">
        <v>12120</v>
      </c>
      <c r="F3824" t="s">
        <v>13</v>
      </c>
      <c r="G3824" t="s">
        <v>21</v>
      </c>
      <c r="H3824">
        <v>3000000</v>
      </c>
      <c r="I3824">
        <v>2011</v>
      </c>
      <c r="J3824">
        <v>6.5</v>
      </c>
      <c r="K3824" t="s">
        <v>2271</v>
      </c>
      <c r="L3824" t="s">
        <v>3630</v>
      </c>
    </row>
    <row r="3825" spans="1:14" x14ac:dyDescent="0.3">
      <c r="A3825" t="s">
        <v>5710</v>
      </c>
      <c r="B3825">
        <v>93</v>
      </c>
      <c r="C3825">
        <v>47277326</v>
      </c>
      <c r="D3825" t="s">
        <v>2271</v>
      </c>
      <c r="E3825" t="s">
        <v>12121</v>
      </c>
      <c r="F3825" t="s">
        <v>13</v>
      </c>
      <c r="G3825" t="s">
        <v>14</v>
      </c>
      <c r="H3825">
        <v>4800000</v>
      </c>
      <c r="I3825">
        <v>2005</v>
      </c>
      <c r="J3825">
        <v>5.9</v>
      </c>
      <c r="K3825" t="s">
        <v>2271</v>
      </c>
    </row>
    <row r="3826" spans="1:14" x14ac:dyDescent="0.3">
      <c r="A3826" t="s">
        <v>3302</v>
      </c>
      <c r="B3826">
        <v>94</v>
      </c>
      <c r="C3826">
        <v>1247453</v>
      </c>
      <c r="D3826" t="s">
        <v>912</v>
      </c>
      <c r="E3826" t="s">
        <v>12122</v>
      </c>
      <c r="F3826" t="s">
        <v>13</v>
      </c>
      <c r="G3826" t="s">
        <v>21</v>
      </c>
      <c r="H3826">
        <v>2800000</v>
      </c>
      <c r="I3826">
        <v>2005</v>
      </c>
      <c r="J3826">
        <v>6.8</v>
      </c>
      <c r="K3826" t="s">
        <v>600</v>
      </c>
      <c r="L3826" t="s">
        <v>1224</v>
      </c>
    </row>
    <row r="3827" spans="1:14" x14ac:dyDescent="0.3">
      <c r="A3827" t="s">
        <v>4174</v>
      </c>
      <c r="B3827">
        <v>121</v>
      </c>
      <c r="C3827">
        <v>1729969</v>
      </c>
      <c r="D3827" t="s">
        <v>1453</v>
      </c>
      <c r="E3827" t="s">
        <v>12123</v>
      </c>
      <c r="F3827" t="s">
        <v>13</v>
      </c>
      <c r="G3827" t="s">
        <v>14</v>
      </c>
      <c r="H3827">
        <v>5000000</v>
      </c>
      <c r="I3827">
        <v>2011</v>
      </c>
      <c r="J3827">
        <v>7.4</v>
      </c>
      <c r="K3827" t="s">
        <v>1224</v>
      </c>
      <c r="L3827" t="s">
        <v>3630</v>
      </c>
    </row>
    <row r="3828" spans="1:14" x14ac:dyDescent="0.3">
      <c r="A3828" t="s">
        <v>6321</v>
      </c>
      <c r="B3828">
        <v>118</v>
      </c>
      <c r="C3828">
        <v>1705139</v>
      </c>
      <c r="D3828" t="s">
        <v>959</v>
      </c>
      <c r="E3828" t="s">
        <v>12124</v>
      </c>
      <c r="F3828" t="s">
        <v>13</v>
      </c>
      <c r="G3828" t="s">
        <v>14</v>
      </c>
      <c r="H3828">
        <v>4700000</v>
      </c>
      <c r="I3828">
        <v>1988</v>
      </c>
      <c r="J3828">
        <v>6.7</v>
      </c>
      <c r="K3828" t="s">
        <v>455</v>
      </c>
      <c r="L3828" t="s">
        <v>2271</v>
      </c>
      <c r="M3828" t="s">
        <v>8357</v>
      </c>
      <c r="N3828" t="s">
        <v>3630</v>
      </c>
    </row>
    <row r="3829" spans="1:14" x14ac:dyDescent="0.3">
      <c r="A3829" t="s">
        <v>6323</v>
      </c>
      <c r="B3829">
        <v>98</v>
      </c>
      <c r="C3829">
        <v>238774</v>
      </c>
      <c r="D3829" t="s">
        <v>912</v>
      </c>
      <c r="E3829" t="s">
        <v>12125</v>
      </c>
      <c r="F3829" t="s">
        <v>13</v>
      </c>
      <c r="G3829" t="s">
        <v>21</v>
      </c>
      <c r="H3829" t="s">
        <v>8351</v>
      </c>
      <c r="I3829">
        <v>2006</v>
      </c>
      <c r="J3829">
        <v>6.8</v>
      </c>
      <c r="K3829" t="s">
        <v>600</v>
      </c>
      <c r="L3829" t="s">
        <v>1224</v>
      </c>
    </row>
    <row r="3830" spans="1:14" x14ac:dyDescent="0.3">
      <c r="A3830" t="s">
        <v>6325</v>
      </c>
      <c r="B3830">
        <v>82</v>
      </c>
      <c r="C3830" t="s">
        <v>8351</v>
      </c>
      <c r="D3830" t="s">
        <v>359</v>
      </c>
      <c r="E3830" t="s">
        <v>12126</v>
      </c>
      <c r="F3830" t="s">
        <v>13</v>
      </c>
      <c r="G3830" t="s">
        <v>14</v>
      </c>
      <c r="H3830">
        <v>5000000</v>
      </c>
      <c r="I3830">
        <v>2014</v>
      </c>
      <c r="J3830">
        <v>5.4</v>
      </c>
      <c r="K3830" t="s">
        <v>600</v>
      </c>
      <c r="L3830" t="s">
        <v>8356</v>
      </c>
    </row>
    <row r="3831" spans="1:14" x14ac:dyDescent="0.3">
      <c r="A3831" t="s">
        <v>2607</v>
      </c>
      <c r="B3831">
        <v>101</v>
      </c>
      <c r="C3831">
        <v>8025872</v>
      </c>
      <c r="D3831" t="s">
        <v>2666</v>
      </c>
      <c r="E3831" t="s">
        <v>12127</v>
      </c>
      <c r="F3831" t="s">
        <v>13</v>
      </c>
      <c r="G3831" t="s">
        <v>14</v>
      </c>
      <c r="H3831">
        <v>4700000</v>
      </c>
      <c r="I3831">
        <v>1986</v>
      </c>
      <c r="J3831">
        <v>5.5</v>
      </c>
      <c r="K3831" t="s">
        <v>600</v>
      </c>
      <c r="L3831" t="s">
        <v>2271</v>
      </c>
    </row>
    <row r="3832" spans="1:14" x14ac:dyDescent="0.3">
      <c r="A3832" t="s">
        <v>6003</v>
      </c>
      <c r="B3832">
        <v>106</v>
      </c>
      <c r="C3832" t="s">
        <v>8351</v>
      </c>
      <c r="D3832" t="s">
        <v>6328</v>
      </c>
      <c r="E3832" t="s">
        <v>12128</v>
      </c>
      <c r="F3832" t="s">
        <v>13</v>
      </c>
      <c r="G3832" t="s">
        <v>14</v>
      </c>
      <c r="H3832">
        <v>4638783</v>
      </c>
      <c r="I3832">
        <v>1973</v>
      </c>
      <c r="J3832">
        <v>7.4</v>
      </c>
      <c r="K3832" t="s">
        <v>4657</v>
      </c>
      <c r="L3832" t="s">
        <v>1224</v>
      </c>
      <c r="M3832" t="s">
        <v>6856</v>
      </c>
      <c r="N3832" t="s">
        <v>5244</v>
      </c>
    </row>
    <row r="3833" spans="1:14" x14ac:dyDescent="0.3">
      <c r="A3833" t="s">
        <v>4479</v>
      </c>
      <c r="B3833">
        <v>90</v>
      </c>
      <c r="C3833">
        <v>778565</v>
      </c>
      <c r="D3833" t="s">
        <v>705</v>
      </c>
      <c r="E3833" t="s">
        <v>12129</v>
      </c>
      <c r="F3833" t="s">
        <v>13</v>
      </c>
      <c r="G3833" t="s">
        <v>2709</v>
      </c>
      <c r="H3833">
        <v>4800000</v>
      </c>
      <c r="I3833">
        <v>2013</v>
      </c>
      <c r="J3833">
        <v>5.7</v>
      </c>
      <c r="K3833" t="s">
        <v>8356</v>
      </c>
      <c r="L3833" t="s">
        <v>1224</v>
      </c>
    </row>
    <row r="3834" spans="1:14" x14ac:dyDescent="0.3">
      <c r="A3834" t="s">
        <v>6331</v>
      </c>
      <c r="B3834">
        <v>79</v>
      </c>
      <c r="C3834" t="s">
        <v>8351</v>
      </c>
      <c r="D3834" t="s">
        <v>1224</v>
      </c>
      <c r="E3834" t="s">
        <v>12130</v>
      </c>
      <c r="F3834" t="s">
        <v>524</v>
      </c>
      <c r="G3834" t="s">
        <v>525</v>
      </c>
      <c r="H3834" t="s">
        <v>8351</v>
      </c>
      <c r="I3834">
        <v>2005</v>
      </c>
      <c r="J3834">
        <v>5.4</v>
      </c>
      <c r="K3834" t="s">
        <v>1224</v>
      </c>
    </row>
    <row r="3835" spans="1:14" x14ac:dyDescent="0.3">
      <c r="A3835" t="s">
        <v>6333</v>
      </c>
      <c r="B3835">
        <v>87</v>
      </c>
      <c r="C3835" t="s">
        <v>8351</v>
      </c>
      <c r="D3835" t="s">
        <v>600</v>
      </c>
      <c r="E3835" t="s">
        <v>12131</v>
      </c>
      <c r="F3835" t="s">
        <v>13</v>
      </c>
      <c r="G3835" t="s">
        <v>14</v>
      </c>
      <c r="H3835">
        <v>4700000</v>
      </c>
      <c r="I3835">
        <v>2011</v>
      </c>
      <c r="J3835">
        <v>3.2</v>
      </c>
      <c r="K3835" t="s">
        <v>600</v>
      </c>
    </row>
    <row r="3836" spans="1:14" x14ac:dyDescent="0.3">
      <c r="A3836" t="s">
        <v>6335</v>
      </c>
      <c r="B3836" t="s">
        <v>8351</v>
      </c>
      <c r="C3836" t="s">
        <v>8351</v>
      </c>
      <c r="D3836" t="s">
        <v>606</v>
      </c>
      <c r="E3836" t="s">
        <v>12132</v>
      </c>
      <c r="F3836" t="s">
        <v>6337</v>
      </c>
      <c r="G3836" t="s">
        <v>1994</v>
      </c>
      <c r="H3836" t="s">
        <v>8351</v>
      </c>
      <c r="I3836">
        <v>2013</v>
      </c>
      <c r="J3836">
        <v>7.1</v>
      </c>
      <c r="K3836" t="s">
        <v>600</v>
      </c>
      <c r="L3836" t="s">
        <v>6856</v>
      </c>
    </row>
    <row r="3837" spans="1:14" x14ac:dyDescent="0.3">
      <c r="A3837" t="s">
        <v>6338</v>
      </c>
      <c r="B3837">
        <v>105</v>
      </c>
      <c r="C3837">
        <v>1340891</v>
      </c>
      <c r="D3837" t="s">
        <v>80</v>
      </c>
      <c r="E3837" t="s">
        <v>12133</v>
      </c>
      <c r="F3837" t="s">
        <v>13</v>
      </c>
      <c r="G3837" t="s">
        <v>21</v>
      </c>
      <c r="H3837" t="s">
        <v>8351</v>
      </c>
      <c r="I3837">
        <v>2004</v>
      </c>
      <c r="J3837">
        <v>7.8</v>
      </c>
      <c r="K3837" t="s">
        <v>1224</v>
      </c>
      <c r="L3837" t="s">
        <v>6856</v>
      </c>
    </row>
    <row r="3838" spans="1:14" x14ac:dyDescent="0.3">
      <c r="A3838" t="s">
        <v>6340</v>
      </c>
      <c r="B3838">
        <v>89</v>
      </c>
      <c r="C3838" t="s">
        <v>8351</v>
      </c>
      <c r="D3838" t="s">
        <v>5244</v>
      </c>
      <c r="E3838" t="s">
        <v>12134</v>
      </c>
      <c r="F3838" t="s">
        <v>13</v>
      </c>
      <c r="G3838" t="s">
        <v>100</v>
      </c>
      <c r="H3838">
        <v>5000000</v>
      </c>
      <c r="I3838">
        <v>2007</v>
      </c>
      <c r="J3838">
        <v>5.3</v>
      </c>
      <c r="K3838" t="s">
        <v>5244</v>
      </c>
    </row>
    <row r="3839" spans="1:14" x14ac:dyDescent="0.3">
      <c r="A3839" t="s">
        <v>6342</v>
      </c>
      <c r="B3839">
        <v>100</v>
      </c>
      <c r="C3839">
        <v>513836</v>
      </c>
      <c r="D3839" t="s">
        <v>507</v>
      </c>
      <c r="E3839" t="s">
        <v>12135</v>
      </c>
      <c r="F3839" t="s">
        <v>524</v>
      </c>
      <c r="G3839" t="s">
        <v>525</v>
      </c>
      <c r="H3839">
        <v>4600000</v>
      </c>
      <c r="I3839">
        <v>2010</v>
      </c>
      <c r="J3839">
        <v>7.2</v>
      </c>
      <c r="K3839" t="s">
        <v>600</v>
      </c>
      <c r="L3839" t="s">
        <v>1224</v>
      </c>
      <c r="M3839" t="s">
        <v>6856</v>
      </c>
    </row>
    <row r="3840" spans="1:14" x14ac:dyDescent="0.3">
      <c r="A3840" t="s">
        <v>6344</v>
      </c>
      <c r="B3840">
        <v>92</v>
      </c>
      <c r="C3840" t="s">
        <v>8351</v>
      </c>
      <c r="D3840" t="s">
        <v>912</v>
      </c>
      <c r="E3840" t="s">
        <v>12136</v>
      </c>
      <c r="F3840" t="s">
        <v>13</v>
      </c>
      <c r="G3840" t="s">
        <v>1046</v>
      </c>
      <c r="H3840">
        <v>4700000</v>
      </c>
      <c r="I3840">
        <v>2013</v>
      </c>
      <c r="J3840">
        <v>6.2</v>
      </c>
      <c r="K3840" t="s">
        <v>600</v>
      </c>
      <c r="L3840" t="s">
        <v>1224</v>
      </c>
    </row>
    <row r="3841" spans="1:14" x14ac:dyDescent="0.3">
      <c r="A3841" t="s">
        <v>6346</v>
      </c>
      <c r="B3841">
        <v>97</v>
      </c>
      <c r="C3841">
        <v>434417</v>
      </c>
      <c r="D3841" t="s">
        <v>1224</v>
      </c>
      <c r="E3841" t="s">
        <v>12137</v>
      </c>
      <c r="F3841" t="s">
        <v>13</v>
      </c>
      <c r="G3841" t="s">
        <v>1284</v>
      </c>
      <c r="H3841">
        <v>4600000</v>
      </c>
      <c r="I3841">
        <v>2007</v>
      </c>
      <c r="J3841">
        <v>5.9</v>
      </c>
      <c r="K3841" t="s">
        <v>1224</v>
      </c>
    </row>
    <row r="3842" spans="1:14" x14ac:dyDescent="0.3">
      <c r="A3842" t="s">
        <v>6348</v>
      </c>
      <c r="B3842">
        <v>100</v>
      </c>
      <c r="C3842">
        <v>728</v>
      </c>
      <c r="D3842" t="s">
        <v>705</v>
      </c>
      <c r="E3842" t="s">
        <v>12089</v>
      </c>
      <c r="F3842" t="s">
        <v>13</v>
      </c>
      <c r="G3842" t="s">
        <v>68</v>
      </c>
      <c r="H3842" t="s">
        <v>8351</v>
      </c>
      <c r="I3842">
        <v>2006</v>
      </c>
      <c r="J3842">
        <v>7.3</v>
      </c>
      <c r="K3842" t="s">
        <v>8356</v>
      </c>
      <c r="L3842" t="s">
        <v>1224</v>
      </c>
    </row>
    <row r="3843" spans="1:14" x14ac:dyDescent="0.3">
      <c r="A3843" t="s">
        <v>2636</v>
      </c>
      <c r="B3843">
        <v>96</v>
      </c>
      <c r="C3843">
        <v>81200000</v>
      </c>
      <c r="D3843" t="s">
        <v>600</v>
      </c>
      <c r="E3843" t="s">
        <v>12138</v>
      </c>
      <c r="F3843" t="s">
        <v>13</v>
      </c>
      <c r="G3843" t="s">
        <v>14</v>
      </c>
      <c r="H3843">
        <v>4500000</v>
      </c>
      <c r="I3843">
        <v>1984</v>
      </c>
      <c r="J3843">
        <v>6.7</v>
      </c>
      <c r="K3843" t="s">
        <v>600</v>
      </c>
    </row>
    <row r="3844" spans="1:14" x14ac:dyDescent="0.3">
      <c r="A3844" t="s">
        <v>4693</v>
      </c>
      <c r="B3844">
        <v>104</v>
      </c>
      <c r="C3844" t="s">
        <v>8351</v>
      </c>
      <c r="D3844" t="s">
        <v>838</v>
      </c>
      <c r="E3844" t="s">
        <v>12139</v>
      </c>
      <c r="F3844" t="s">
        <v>13</v>
      </c>
      <c r="G3844" t="s">
        <v>14</v>
      </c>
      <c r="H3844">
        <v>4500000</v>
      </c>
      <c r="I3844">
        <v>1980</v>
      </c>
      <c r="J3844">
        <v>5.7</v>
      </c>
      <c r="K3844" t="s">
        <v>340</v>
      </c>
      <c r="L3844" t="s">
        <v>1224</v>
      </c>
      <c r="M3844" t="s">
        <v>6856</v>
      </c>
    </row>
    <row r="3845" spans="1:14" x14ac:dyDescent="0.3">
      <c r="A3845" t="s">
        <v>134</v>
      </c>
      <c r="B3845">
        <v>117</v>
      </c>
      <c r="C3845">
        <v>52700832</v>
      </c>
      <c r="D3845" t="s">
        <v>507</v>
      </c>
      <c r="E3845" t="s">
        <v>12140</v>
      </c>
      <c r="F3845" t="s">
        <v>13</v>
      </c>
      <c r="G3845" t="s">
        <v>21</v>
      </c>
      <c r="H3845">
        <v>4500000</v>
      </c>
      <c r="I3845">
        <v>1994</v>
      </c>
      <c r="J3845">
        <v>7.1</v>
      </c>
      <c r="K3845" t="s">
        <v>600</v>
      </c>
      <c r="L3845" t="s">
        <v>1224</v>
      </c>
      <c r="M3845" t="s">
        <v>6856</v>
      </c>
    </row>
    <row r="3846" spans="1:14" x14ac:dyDescent="0.3">
      <c r="A3846" t="s">
        <v>3885</v>
      </c>
      <c r="B3846">
        <v>90</v>
      </c>
      <c r="C3846" t="s">
        <v>8351</v>
      </c>
      <c r="D3846" t="s">
        <v>912</v>
      </c>
      <c r="E3846" t="s">
        <v>12141</v>
      </c>
      <c r="F3846" t="s">
        <v>13</v>
      </c>
      <c r="G3846" t="s">
        <v>14</v>
      </c>
      <c r="H3846">
        <v>4500000</v>
      </c>
      <c r="I3846">
        <v>1982</v>
      </c>
      <c r="J3846">
        <v>7.2</v>
      </c>
      <c r="K3846" t="s">
        <v>600</v>
      </c>
      <c r="L3846" t="s">
        <v>1224</v>
      </c>
    </row>
    <row r="3847" spans="1:14" x14ac:dyDescent="0.3">
      <c r="A3847" t="s">
        <v>6353</v>
      </c>
      <c r="B3847">
        <v>115</v>
      </c>
      <c r="C3847" t="s">
        <v>8351</v>
      </c>
      <c r="D3847" t="s">
        <v>2486</v>
      </c>
      <c r="E3847" t="s">
        <v>12142</v>
      </c>
      <c r="F3847" t="s">
        <v>13</v>
      </c>
      <c r="G3847" t="s">
        <v>14</v>
      </c>
      <c r="H3847">
        <v>4500000</v>
      </c>
      <c r="I3847">
        <v>1956</v>
      </c>
      <c r="J3847">
        <v>7.4</v>
      </c>
      <c r="K3847" t="s">
        <v>340</v>
      </c>
      <c r="L3847" t="s">
        <v>1224</v>
      </c>
    </row>
    <row r="3848" spans="1:14" x14ac:dyDescent="0.3">
      <c r="A3848" t="s">
        <v>1805</v>
      </c>
      <c r="B3848">
        <v>108</v>
      </c>
      <c r="C3848">
        <v>13060843</v>
      </c>
      <c r="D3848" t="s">
        <v>1224</v>
      </c>
      <c r="E3848" t="s">
        <v>12143</v>
      </c>
      <c r="F3848" t="s">
        <v>13</v>
      </c>
      <c r="G3848" t="s">
        <v>14</v>
      </c>
      <c r="H3848">
        <v>15000000</v>
      </c>
      <c r="I3848">
        <v>2002</v>
      </c>
      <c r="J3848">
        <v>7.7</v>
      </c>
      <c r="K3848" t="s">
        <v>1224</v>
      </c>
    </row>
    <row r="3849" spans="1:14" x14ac:dyDescent="0.3">
      <c r="A3849" t="s">
        <v>8351</v>
      </c>
      <c r="B3849">
        <v>43</v>
      </c>
      <c r="C3849" t="s">
        <v>8351</v>
      </c>
      <c r="D3849" t="s">
        <v>705</v>
      </c>
      <c r="E3849" t="s">
        <v>12144</v>
      </c>
      <c r="F3849" t="s">
        <v>13</v>
      </c>
      <c r="G3849" t="s">
        <v>14</v>
      </c>
      <c r="H3849" t="s">
        <v>8351</v>
      </c>
      <c r="I3849" t="s">
        <v>8351</v>
      </c>
      <c r="J3849">
        <v>7.7</v>
      </c>
      <c r="K3849" t="s">
        <v>8356</v>
      </c>
      <c r="L3849" t="s">
        <v>1224</v>
      </c>
    </row>
    <row r="3850" spans="1:14" x14ac:dyDescent="0.3">
      <c r="A3850" t="s">
        <v>158</v>
      </c>
      <c r="B3850">
        <v>109</v>
      </c>
      <c r="C3850">
        <v>3798532</v>
      </c>
      <c r="D3850" t="s">
        <v>1877</v>
      </c>
      <c r="E3850" t="s">
        <v>12145</v>
      </c>
      <c r="F3850" t="s">
        <v>13</v>
      </c>
      <c r="G3850" t="s">
        <v>14</v>
      </c>
      <c r="H3850">
        <v>4500000</v>
      </c>
      <c r="I3850">
        <v>1996</v>
      </c>
      <c r="J3850">
        <v>7.4</v>
      </c>
      <c r="K3850" t="s">
        <v>8356</v>
      </c>
      <c r="L3850" t="s">
        <v>1224</v>
      </c>
      <c r="M3850" t="s">
        <v>6856</v>
      </c>
      <c r="N3850" t="s">
        <v>3630</v>
      </c>
    </row>
    <row r="3851" spans="1:14" x14ac:dyDescent="0.3">
      <c r="A3851" t="s">
        <v>430</v>
      </c>
      <c r="B3851">
        <v>102</v>
      </c>
      <c r="C3851">
        <v>3609278</v>
      </c>
      <c r="D3851" t="s">
        <v>1224</v>
      </c>
      <c r="E3851" t="s">
        <v>12146</v>
      </c>
      <c r="F3851" t="s">
        <v>13</v>
      </c>
      <c r="G3851" t="s">
        <v>14</v>
      </c>
      <c r="H3851">
        <v>4500000</v>
      </c>
      <c r="I3851">
        <v>2000</v>
      </c>
      <c r="J3851">
        <v>8.4</v>
      </c>
      <c r="K3851" t="s">
        <v>1224</v>
      </c>
    </row>
    <row r="3852" spans="1:14" x14ac:dyDescent="0.3">
      <c r="A3852" t="s">
        <v>6359</v>
      </c>
      <c r="B3852">
        <v>100</v>
      </c>
      <c r="C3852" t="s">
        <v>8351</v>
      </c>
      <c r="D3852" t="s">
        <v>5925</v>
      </c>
      <c r="E3852" t="s">
        <v>12147</v>
      </c>
      <c r="F3852" t="s">
        <v>13</v>
      </c>
      <c r="G3852" t="s">
        <v>14</v>
      </c>
      <c r="H3852" t="s">
        <v>8351</v>
      </c>
      <c r="I3852">
        <v>1945</v>
      </c>
      <c r="J3852">
        <v>7.1</v>
      </c>
      <c r="K3852" t="s">
        <v>6060</v>
      </c>
      <c r="L3852" t="s">
        <v>6856</v>
      </c>
    </row>
    <row r="3853" spans="1:14" x14ac:dyDescent="0.3">
      <c r="A3853" t="s">
        <v>6361</v>
      </c>
      <c r="B3853">
        <v>115</v>
      </c>
      <c r="C3853">
        <v>1687311</v>
      </c>
      <c r="D3853" t="s">
        <v>6362</v>
      </c>
      <c r="E3853" t="s">
        <v>12148</v>
      </c>
      <c r="F3853" t="s">
        <v>999</v>
      </c>
      <c r="G3853" t="s">
        <v>1284</v>
      </c>
      <c r="H3853">
        <v>700000000</v>
      </c>
      <c r="I3853">
        <v>1998</v>
      </c>
      <c r="J3853">
        <v>7.2</v>
      </c>
      <c r="K3853" t="s">
        <v>1224</v>
      </c>
      <c r="L3853" t="s">
        <v>6060</v>
      </c>
    </row>
    <row r="3854" spans="1:14" x14ac:dyDescent="0.3">
      <c r="A3854" t="s">
        <v>272</v>
      </c>
      <c r="B3854">
        <v>122</v>
      </c>
      <c r="C3854" t="s">
        <v>8351</v>
      </c>
      <c r="D3854" t="s">
        <v>792</v>
      </c>
      <c r="E3854" t="s">
        <v>12149</v>
      </c>
      <c r="F3854" t="s">
        <v>13</v>
      </c>
      <c r="G3854" t="s">
        <v>21</v>
      </c>
      <c r="H3854">
        <v>4500000</v>
      </c>
      <c r="I3854">
        <v>1986</v>
      </c>
      <c r="J3854">
        <v>7.5</v>
      </c>
      <c r="K3854" t="s">
        <v>1224</v>
      </c>
      <c r="L3854" t="s">
        <v>7881</v>
      </c>
      <c r="M3854" t="s">
        <v>3630</v>
      </c>
      <c r="N3854" t="s">
        <v>8358</v>
      </c>
    </row>
    <row r="3855" spans="1:14" x14ac:dyDescent="0.3">
      <c r="A3855" t="s">
        <v>6365</v>
      </c>
      <c r="B3855">
        <v>98</v>
      </c>
      <c r="C3855">
        <v>10429707</v>
      </c>
      <c r="D3855" t="s">
        <v>600</v>
      </c>
      <c r="E3855" t="s">
        <v>12150</v>
      </c>
      <c r="F3855" t="s">
        <v>13</v>
      </c>
      <c r="G3855" t="s">
        <v>14</v>
      </c>
      <c r="H3855">
        <v>5000000</v>
      </c>
      <c r="I3855">
        <v>2014</v>
      </c>
      <c r="J3855">
        <v>5.4</v>
      </c>
      <c r="K3855" t="s">
        <v>600</v>
      </c>
    </row>
    <row r="3856" spans="1:14" x14ac:dyDescent="0.3">
      <c r="A3856" t="s">
        <v>3430</v>
      </c>
      <c r="B3856">
        <v>133</v>
      </c>
      <c r="C3856">
        <v>727883</v>
      </c>
      <c r="D3856" t="s">
        <v>967</v>
      </c>
      <c r="E3856" t="s">
        <v>12151</v>
      </c>
      <c r="F3856" t="s">
        <v>13</v>
      </c>
      <c r="G3856" t="s">
        <v>14</v>
      </c>
      <c r="H3856">
        <v>4500000</v>
      </c>
      <c r="I3856">
        <v>2001</v>
      </c>
      <c r="J3856">
        <v>8.1</v>
      </c>
      <c r="K3856" t="s">
        <v>1224</v>
      </c>
      <c r="L3856" t="s">
        <v>4295</v>
      </c>
      <c r="M3856" t="s">
        <v>3630</v>
      </c>
    </row>
    <row r="3857" spans="1:15" x14ac:dyDescent="0.3">
      <c r="A3857" t="s">
        <v>6369</v>
      </c>
      <c r="B3857">
        <v>105</v>
      </c>
      <c r="C3857">
        <v>1391770</v>
      </c>
      <c r="D3857" t="s">
        <v>6370</v>
      </c>
      <c r="E3857" t="s">
        <v>12152</v>
      </c>
      <c r="F3857" t="s">
        <v>999</v>
      </c>
      <c r="G3857" t="s">
        <v>1046</v>
      </c>
      <c r="H3857" t="s">
        <v>8351</v>
      </c>
      <c r="I3857">
        <v>2011</v>
      </c>
      <c r="J3857">
        <v>6</v>
      </c>
      <c r="K3857" t="s">
        <v>340</v>
      </c>
      <c r="L3857" t="s">
        <v>600</v>
      </c>
      <c r="M3857" t="s">
        <v>5244</v>
      </c>
    </row>
    <row r="3858" spans="1:15" x14ac:dyDescent="0.3">
      <c r="A3858" t="s">
        <v>6372</v>
      </c>
      <c r="B3858">
        <v>122</v>
      </c>
      <c r="C3858">
        <v>713413</v>
      </c>
      <c r="D3858" t="s">
        <v>1104</v>
      </c>
      <c r="E3858" t="s">
        <v>12153</v>
      </c>
      <c r="F3858" t="s">
        <v>3658</v>
      </c>
      <c r="G3858" t="s">
        <v>3659</v>
      </c>
      <c r="H3858">
        <v>4500000</v>
      </c>
      <c r="I3858">
        <v>1997</v>
      </c>
      <c r="J3858">
        <v>7.8</v>
      </c>
      <c r="K3858" t="s">
        <v>8356</v>
      </c>
      <c r="L3858" t="s">
        <v>1224</v>
      </c>
      <c r="M3858" t="s">
        <v>8357</v>
      </c>
    </row>
    <row r="3859" spans="1:15" x14ac:dyDescent="0.3">
      <c r="A3859" t="s">
        <v>6374</v>
      </c>
      <c r="B3859">
        <v>106</v>
      </c>
      <c r="C3859">
        <v>410241</v>
      </c>
      <c r="D3859" t="s">
        <v>3225</v>
      </c>
      <c r="E3859" t="s">
        <v>12154</v>
      </c>
      <c r="F3859" t="s">
        <v>13</v>
      </c>
      <c r="G3859" t="s">
        <v>14</v>
      </c>
      <c r="H3859">
        <v>2000000</v>
      </c>
      <c r="I3859">
        <v>2002</v>
      </c>
      <c r="J3859">
        <v>6.8</v>
      </c>
      <c r="K3859" t="s">
        <v>600</v>
      </c>
      <c r="L3859" t="s">
        <v>8356</v>
      </c>
      <c r="M3859" t="s">
        <v>1224</v>
      </c>
    </row>
    <row r="3860" spans="1:15" x14ac:dyDescent="0.3">
      <c r="A3860" t="s">
        <v>6376</v>
      </c>
      <c r="B3860">
        <v>98</v>
      </c>
      <c r="C3860">
        <v>278821</v>
      </c>
      <c r="D3860" t="s">
        <v>912</v>
      </c>
      <c r="E3860" t="s">
        <v>12155</v>
      </c>
      <c r="F3860" t="s">
        <v>13</v>
      </c>
      <c r="G3860" t="s">
        <v>14</v>
      </c>
      <c r="H3860" t="s">
        <v>8351</v>
      </c>
      <c r="I3860">
        <v>2009</v>
      </c>
      <c r="J3860">
        <v>6.5</v>
      </c>
      <c r="K3860" t="s">
        <v>600</v>
      </c>
      <c r="L3860" t="s">
        <v>1224</v>
      </c>
    </row>
    <row r="3861" spans="1:15" x14ac:dyDescent="0.3">
      <c r="A3861" t="s">
        <v>5014</v>
      </c>
      <c r="B3861">
        <v>112</v>
      </c>
      <c r="C3861">
        <v>211667</v>
      </c>
      <c r="D3861" t="s">
        <v>705</v>
      </c>
      <c r="E3861" t="s">
        <v>12156</v>
      </c>
      <c r="F3861" t="s">
        <v>4426</v>
      </c>
      <c r="G3861" t="s">
        <v>2027</v>
      </c>
      <c r="H3861">
        <v>4200000000</v>
      </c>
      <c r="I3861">
        <v>2005</v>
      </c>
      <c r="J3861">
        <v>7.7</v>
      </c>
      <c r="K3861" t="s">
        <v>8356</v>
      </c>
      <c r="L3861" t="s">
        <v>1224</v>
      </c>
    </row>
    <row r="3862" spans="1:15" x14ac:dyDescent="0.3">
      <c r="A3862" t="s">
        <v>6379</v>
      </c>
      <c r="B3862">
        <v>120</v>
      </c>
      <c r="C3862">
        <v>706622</v>
      </c>
      <c r="D3862" t="s">
        <v>3088</v>
      </c>
      <c r="E3862" t="s">
        <v>12157</v>
      </c>
      <c r="F3862" t="s">
        <v>524</v>
      </c>
      <c r="G3862" t="s">
        <v>525</v>
      </c>
      <c r="H3862" t="s">
        <v>8351</v>
      </c>
      <c r="I3862">
        <v>2010</v>
      </c>
      <c r="J3862">
        <v>6.4</v>
      </c>
      <c r="K3862" t="s">
        <v>4657</v>
      </c>
      <c r="L3862" t="s">
        <v>1224</v>
      </c>
      <c r="M3862" t="s">
        <v>4189</v>
      </c>
      <c r="N3862" t="s">
        <v>6856</v>
      </c>
    </row>
    <row r="3863" spans="1:15" x14ac:dyDescent="0.3">
      <c r="A3863" t="s">
        <v>6381</v>
      </c>
      <c r="B3863">
        <v>99</v>
      </c>
      <c r="C3863">
        <v>92191</v>
      </c>
      <c r="D3863" t="s">
        <v>2233</v>
      </c>
      <c r="E3863" t="s">
        <v>12158</v>
      </c>
      <c r="F3863" t="s">
        <v>13</v>
      </c>
      <c r="G3863" t="s">
        <v>21</v>
      </c>
      <c r="H3863">
        <v>2500000</v>
      </c>
      <c r="I3863">
        <v>2001</v>
      </c>
      <c r="J3863">
        <v>6.5</v>
      </c>
      <c r="K3863" t="s">
        <v>600</v>
      </c>
      <c r="L3863" t="s">
        <v>1224</v>
      </c>
      <c r="M3863" t="s">
        <v>8359</v>
      </c>
    </row>
    <row r="3864" spans="1:15" x14ac:dyDescent="0.3">
      <c r="A3864" t="s">
        <v>6383</v>
      </c>
      <c r="B3864">
        <v>110</v>
      </c>
      <c r="C3864">
        <v>49413</v>
      </c>
      <c r="D3864" t="s">
        <v>123</v>
      </c>
      <c r="E3864" t="s">
        <v>12159</v>
      </c>
      <c r="F3864" t="s">
        <v>2557</v>
      </c>
      <c r="G3864" t="s">
        <v>1380</v>
      </c>
      <c r="H3864">
        <v>35000000</v>
      </c>
      <c r="I3864">
        <v>2006</v>
      </c>
      <c r="J3864">
        <v>7.3</v>
      </c>
      <c r="K3864" t="s">
        <v>476</v>
      </c>
      <c r="L3864" t="s">
        <v>8356</v>
      </c>
      <c r="M3864" t="s">
        <v>3630</v>
      </c>
    </row>
    <row r="3865" spans="1:15" x14ac:dyDescent="0.3">
      <c r="A3865" t="s">
        <v>6385</v>
      </c>
      <c r="B3865">
        <v>102</v>
      </c>
      <c r="C3865">
        <v>199652</v>
      </c>
      <c r="D3865" t="s">
        <v>53</v>
      </c>
      <c r="E3865" t="s">
        <v>12160</v>
      </c>
      <c r="F3865" t="s">
        <v>13</v>
      </c>
      <c r="G3865" t="s">
        <v>1284</v>
      </c>
      <c r="H3865" t="s">
        <v>8351</v>
      </c>
      <c r="I3865">
        <v>2011</v>
      </c>
      <c r="J3865">
        <v>6.6</v>
      </c>
      <c r="K3865" t="s">
        <v>476</v>
      </c>
      <c r="L3865" t="s">
        <v>340</v>
      </c>
      <c r="M3865" t="s">
        <v>5244</v>
      </c>
    </row>
    <row r="3866" spans="1:15" x14ac:dyDescent="0.3">
      <c r="A3866" t="s">
        <v>6387</v>
      </c>
      <c r="B3866">
        <v>109</v>
      </c>
      <c r="C3866">
        <v>181655</v>
      </c>
      <c r="D3866" t="s">
        <v>705</v>
      </c>
      <c r="E3866" t="s">
        <v>12161</v>
      </c>
      <c r="F3866" t="s">
        <v>2005</v>
      </c>
      <c r="G3866" t="s">
        <v>4347</v>
      </c>
      <c r="H3866" t="s">
        <v>8351</v>
      </c>
      <c r="I3866">
        <v>2002</v>
      </c>
      <c r="J3866">
        <v>7.9</v>
      </c>
      <c r="K3866" t="s">
        <v>8356</v>
      </c>
      <c r="L3866" t="s">
        <v>1224</v>
      </c>
    </row>
    <row r="3867" spans="1:15" x14ac:dyDescent="0.3">
      <c r="A3867" t="s">
        <v>6389</v>
      </c>
      <c r="B3867">
        <v>104</v>
      </c>
      <c r="C3867">
        <v>108229</v>
      </c>
      <c r="D3867" t="s">
        <v>2179</v>
      </c>
      <c r="E3867" t="s">
        <v>12162</v>
      </c>
      <c r="F3867" t="s">
        <v>13</v>
      </c>
      <c r="G3867" t="s">
        <v>14</v>
      </c>
      <c r="H3867">
        <v>4500000</v>
      </c>
      <c r="I3867">
        <v>2009</v>
      </c>
      <c r="J3867">
        <v>5.9</v>
      </c>
      <c r="K3867" t="s">
        <v>1224</v>
      </c>
      <c r="L3867" t="s">
        <v>2271</v>
      </c>
      <c r="M3867" t="s">
        <v>8357</v>
      </c>
      <c r="N3867" t="s">
        <v>3630</v>
      </c>
    </row>
    <row r="3868" spans="1:15" x14ac:dyDescent="0.3">
      <c r="A3868" t="s">
        <v>6391</v>
      </c>
      <c r="B3868">
        <v>134</v>
      </c>
      <c r="C3868" t="s">
        <v>8351</v>
      </c>
      <c r="D3868" t="s">
        <v>1453</v>
      </c>
      <c r="E3868" t="s">
        <v>12163</v>
      </c>
      <c r="F3868" t="s">
        <v>1993</v>
      </c>
      <c r="G3868" t="s">
        <v>1994</v>
      </c>
      <c r="H3868" t="s">
        <v>8351</v>
      </c>
      <c r="I3868">
        <v>2014</v>
      </c>
      <c r="J3868">
        <v>4.7</v>
      </c>
      <c r="K3868" t="s">
        <v>1224</v>
      </c>
      <c r="L3868" t="s">
        <v>3630</v>
      </c>
    </row>
    <row r="3869" spans="1:15" x14ac:dyDescent="0.3">
      <c r="A3869" t="s">
        <v>1763</v>
      </c>
      <c r="B3869">
        <v>133</v>
      </c>
      <c r="C3869">
        <v>112000000</v>
      </c>
      <c r="D3869" t="s">
        <v>1224</v>
      </c>
      <c r="E3869" t="s">
        <v>12164</v>
      </c>
      <c r="F3869" t="s">
        <v>13</v>
      </c>
      <c r="G3869" t="s">
        <v>14</v>
      </c>
      <c r="H3869">
        <v>4400000</v>
      </c>
      <c r="I3869">
        <v>1975</v>
      </c>
      <c r="J3869">
        <v>8.6999999999999993</v>
      </c>
      <c r="K3869" t="s">
        <v>1224</v>
      </c>
    </row>
    <row r="3870" spans="1:15" x14ac:dyDescent="0.3">
      <c r="A3870" t="s">
        <v>6394</v>
      </c>
      <c r="B3870">
        <v>85</v>
      </c>
      <c r="C3870" t="s">
        <v>8351</v>
      </c>
      <c r="D3870" t="s">
        <v>600</v>
      </c>
      <c r="E3870" t="s">
        <v>12165</v>
      </c>
      <c r="F3870" t="s">
        <v>13</v>
      </c>
      <c r="G3870" t="s">
        <v>14</v>
      </c>
      <c r="H3870">
        <v>4400000</v>
      </c>
      <c r="I3870">
        <v>2015</v>
      </c>
      <c r="J3870">
        <v>5.9</v>
      </c>
      <c r="K3870" t="s">
        <v>600</v>
      </c>
    </row>
    <row r="3871" spans="1:15" x14ac:dyDescent="0.3">
      <c r="A3871" t="s">
        <v>3604</v>
      </c>
      <c r="B3871">
        <v>87</v>
      </c>
      <c r="C3871" t="s">
        <v>8351</v>
      </c>
      <c r="D3871" t="s">
        <v>606</v>
      </c>
      <c r="E3871" t="s">
        <v>12166</v>
      </c>
      <c r="F3871" t="s">
        <v>8351</v>
      </c>
      <c r="G3871" t="s">
        <v>14</v>
      </c>
      <c r="H3871">
        <v>4400000</v>
      </c>
      <c r="I3871">
        <v>1976</v>
      </c>
      <c r="J3871">
        <v>6.7</v>
      </c>
      <c r="K3871" t="s">
        <v>600</v>
      </c>
      <c r="L3871" t="s">
        <v>6856</v>
      </c>
    </row>
    <row r="3872" spans="1:15" x14ac:dyDescent="0.3">
      <c r="A3872" t="s">
        <v>6397</v>
      </c>
      <c r="B3872">
        <v>130</v>
      </c>
      <c r="C3872" t="s">
        <v>8351</v>
      </c>
      <c r="D3872" t="s">
        <v>6398</v>
      </c>
      <c r="E3872" t="s">
        <v>12167</v>
      </c>
      <c r="F3872" t="s">
        <v>1993</v>
      </c>
      <c r="G3872" t="s">
        <v>1994</v>
      </c>
      <c r="H3872">
        <v>4400000</v>
      </c>
      <c r="I3872">
        <v>2016</v>
      </c>
      <c r="J3872">
        <v>8.5</v>
      </c>
      <c r="K3872" t="s">
        <v>476</v>
      </c>
      <c r="L3872" t="s">
        <v>1224</v>
      </c>
      <c r="M3872" t="s">
        <v>7881</v>
      </c>
      <c r="N3872" t="s">
        <v>3630</v>
      </c>
      <c r="O3872" t="s">
        <v>8358</v>
      </c>
    </row>
    <row r="3873" spans="1:16" x14ac:dyDescent="0.3">
      <c r="A3873" t="s">
        <v>8351</v>
      </c>
      <c r="B3873">
        <v>199</v>
      </c>
      <c r="C3873" t="s">
        <v>8351</v>
      </c>
      <c r="D3873" t="s">
        <v>2524</v>
      </c>
      <c r="E3873" t="s">
        <v>12168</v>
      </c>
      <c r="F3873" t="s">
        <v>13</v>
      </c>
      <c r="G3873" t="s">
        <v>100</v>
      </c>
      <c r="H3873" t="s">
        <v>8351</v>
      </c>
      <c r="I3873" t="s">
        <v>8351</v>
      </c>
      <c r="J3873">
        <v>8.4</v>
      </c>
      <c r="K3873" t="s">
        <v>1224</v>
      </c>
      <c r="L3873" t="s">
        <v>6304</v>
      </c>
    </row>
    <row r="3874" spans="1:16" x14ac:dyDescent="0.3">
      <c r="A3874" t="s">
        <v>5750</v>
      </c>
      <c r="B3874">
        <v>103</v>
      </c>
      <c r="C3874">
        <v>8691</v>
      </c>
      <c r="D3874" t="s">
        <v>50</v>
      </c>
      <c r="E3874" t="s">
        <v>12169</v>
      </c>
      <c r="F3874" t="s">
        <v>13</v>
      </c>
      <c r="G3874" t="s">
        <v>14</v>
      </c>
      <c r="H3874">
        <v>4500000</v>
      </c>
      <c r="I3874">
        <v>2014</v>
      </c>
      <c r="J3874">
        <v>5.8</v>
      </c>
      <c r="K3874" t="s">
        <v>476</v>
      </c>
      <c r="L3874" t="s">
        <v>340</v>
      </c>
    </row>
    <row r="3875" spans="1:16" x14ac:dyDescent="0.3">
      <c r="A3875" t="s">
        <v>6402</v>
      </c>
      <c r="B3875">
        <v>112</v>
      </c>
      <c r="C3875">
        <v>26345</v>
      </c>
      <c r="D3875" t="s">
        <v>5294</v>
      </c>
      <c r="E3875" t="s">
        <v>12170</v>
      </c>
      <c r="F3875" t="s">
        <v>13</v>
      </c>
      <c r="G3875" t="s">
        <v>21</v>
      </c>
      <c r="H3875">
        <v>3000000</v>
      </c>
      <c r="I3875">
        <v>2012</v>
      </c>
      <c r="J3875">
        <v>6.1</v>
      </c>
      <c r="K3875" t="s">
        <v>476</v>
      </c>
      <c r="L3875" t="s">
        <v>8356</v>
      </c>
      <c r="M3875" t="s">
        <v>1224</v>
      </c>
    </row>
    <row r="3876" spans="1:16" x14ac:dyDescent="0.3">
      <c r="A3876" t="s">
        <v>3960</v>
      </c>
      <c r="B3876">
        <v>89</v>
      </c>
      <c r="C3876">
        <v>6940281</v>
      </c>
      <c r="D3876" t="s">
        <v>550</v>
      </c>
      <c r="E3876" t="s">
        <v>12171</v>
      </c>
      <c r="F3876" t="s">
        <v>13</v>
      </c>
      <c r="G3876" t="s">
        <v>21</v>
      </c>
      <c r="H3876" t="s">
        <v>8351</v>
      </c>
      <c r="I3876">
        <v>2000</v>
      </c>
      <c r="J3876">
        <v>7.3</v>
      </c>
      <c r="K3876" t="s">
        <v>8356</v>
      </c>
      <c r="L3876" t="s">
        <v>3630</v>
      </c>
    </row>
    <row r="3877" spans="1:16" x14ac:dyDescent="0.3">
      <c r="A3877" t="s">
        <v>854</v>
      </c>
      <c r="B3877">
        <v>124</v>
      </c>
      <c r="C3877">
        <v>188870</v>
      </c>
      <c r="D3877" t="s">
        <v>163</v>
      </c>
      <c r="E3877" t="s">
        <v>12172</v>
      </c>
      <c r="F3877" t="s">
        <v>4346</v>
      </c>
      <c r="G3877" t="s">
        <v>4347</v>
      </c>
      <c r="H3877" t="s">
        <v>8351</v>
      </c>
      <c r="I3877">
        <v>2010</v>
      </c>
      <c r="J3877">
        <v>6.7</v>
      </c>
      <c r="K3877" t="s">
        <v>476</v>
      </c>
      <c r="L3877" t="s">
        <v>8356</v>
      </c>
      <c r="M3877" t="s">
        <v>1224</v>
      </c>
      <c r="N3877" t="s">
        <v>3630</v>
      </c>
    </row>
    <row r="3878" spans="1:16" x14ac:dyDescent="0.3">
      <c r="A3878" t="s">
        <v>3002</v>
      </c>
      <c r="B3878">
        <v>101</v>
      </c>
      <c r="C3878">
        <v>20772796</v>
      </c>
      <c r="D3878" t="s">
        <v>2524</v>
      </c>
      <c r="E3878" t="s">
        <v>12173</v>
      </c>
      <c r="F3878" t="s">
        <v>13</v>
      </c>
      <c r="G3878" t="s">
        <v>68</v>
      </c>
      <c r="H3878">
        <v>6000000</v>
      </c>
      <c r="I3878">
        <v>2002</v>
      </c>
      <c r="J3878">
        <v>7.6</v>
      </c>
      <c r="K3878" t="s">
        <v>1224</v>
      </c>
      <c r="L3878" t="s">
        <v>6304</v>
      </c>
    </row>
    <row r="3879" spans="1:16" x14ac:dyDescent="0.3">
      <c r="A3879" t="s">
        <v>6407</v>
      </c>
      <c r="B3879">
        <v>133</v>
      </c>
      <c r="C3879">
        <v>199228</v>
      </c>
      <c r="D3879" t="s">
        <v>912</v>
      </c>
      <c r="E3879" t="s">
        <v>12174</v>
      </c>
      <c r="F3879" t="s">
        <v>1993</v>
      </c>
      <c r="G3879" t="s">
        <v>1994</v>
      </c>
      <c r="H3879">
        <v>150000000</v>
      </c>
      <c r="I3879">
        <v>2009</v>
      </c>
      <c r="J3879">
        <v>7.2</v>
      </c>
      <c r="K3879" t="s">
        <v>600</v>
      </c>
      <c r="L3879" t="s">
        <v>1224</v>
      </c>
    </row>
    <row r="3880" spans="1:16" x14ac:dyDescent="0.3">
      <c r="A3880" t="s">
        <v>6409</v>
      </c>
      <c r="B3880">
        <v>112</v>
      </c>
      <c r="C3880" t="s">
        <v>8351</v>
      </c>
      <c r="D3880" t="s">
        <v>1790</v>
      </c>
      <c r="E3880" t="s">
        <v>12175</v>
      </c>
      <c r="F3880" t="s">
        <v>3071</v>
      </c>
      <c r="G3880" t="s">
        <v>3077</v>
      </c>
      <c r="H3880">
        <v>4500000</v>
      </c>
      <c r="I3880">
        <v>2009</v>
      </c>
      <c r="J3880">
        <v>6.2</v>
      </c>
      <c r="K3880" t="s">
        <v>8357</v>
      </c>
      <c r="L3880" t="s">
        <v>4295</v>
      </c>
      <c r="M3880" t="s">
        <v>3630</v>
      </c>
    </row>
    <row r="3881" spans="1:16" x14ac:dyDescent="0.3">
      <c r="A3881" t="s">
        <v>336</v>
      </c>
      <c r="B3881">
        <v>111</v>
      </c>
      <c r="C3881">
        <v>34964818</v>
      </c>
      <c r="D3881" t="s">
        <v>76</v>
      </c>
      <c r="E3881" t="s">
        <v>8527</v>
      </c>
      <c r="F3881" t="s">
        <v>13</v>
      </c>
      <c r="G3881" t="s">
        <v>14</v>
      </c>
      <c r="H3881">
        <v>150000000</v>
      </c>
      <c r="I3881">
        <v>2015</v>
      </c>
      <c r="J3881">
        <v>5.8</v>
      </c>
      <c r="K3881" t="s">
        <v>340</v>
      </c>
      <c r="L3881" t="s">
        <v>6304</v>
      </c>
      <c r="M3881" t="s">
        <v>455</v>
      </c>
    </row>
    <row r="3882" spans="1:16" x14ac:dyDescent="0.3">
      <c r="A3882" t="s">
        <v>1450</v>
      </c>
      <c r="B3882">
        <v>98</v>
      </c>
      <c r="C3882" t="s">
        <v>8351</v>
      </c>
      <c r="D3882" t="s">
        <v>1084</v>
      </c>
      <c r="E3882" t="s">
        <v>12176</v>
      </c>
      <c r="F3882" t="s">
        <v>13</v>
      </c>
      <c r="G3882" t="s">
        <v>14</v>
      </c>
      <c r="H3882">
        <v>4200000</v>
      </c>
      <c r="I3882">
        <v>2006</v>
      </c>
      <c r="J3882">
        <v>5.2</v>
      </c>
      <c r="K3882" t="s">
        <v>600</v>
      </c>
      <c r="L3882" t="s">
        <v>1224</v>
      </c>
      <c r="M3882" t="s">
        <v>6304</v>
      </c>
      <c r="N3882" t="s">
        <v>4189</v>
      </c>
      <c r="O3882" t="s">
        <v>6060</v>
      </c>
      <c r="P3882" t="s">
        <v>6856</v>
      </c>
    </row>
    <row r="3883" spans="1:16" x14ac:dyDescent="0.3">
      <c r="A3883" t="s">
        <v>8351</v>
      </c>
      <c r="B3883">
        <v>60</v>
      </c>
      <c r="C3883" t="s">
        <v>8351</v>
      </c>
      <c r="D3883" t="s">
        <v>705</v>
      </c>
      <c r="E3883" t="s">
        <v>12177</v>
      </c>
      <c r="F3883" t="s">
        <v>13</v>
      </c>
      <c r="G3883" t="s">
        <v>14</v>
      </c>
      <c r="H3883" t="s">
        <v>8351</v>
      </c>
      <c r="I3883" t="s">
        <v>8351</v>
      </c>
      <c r="J3883">
        <v>8.1</v>
      </c>
      <c r="K3883" t="s">
        <v>8356</v>
      </c>
      <c r="L3883" t="s">
        <v>1224</v>
      </c>
    </row>
    <row r="3884" spans="1:16" x14ac:dyDescent="0.3">
      <c r="A3884" t="s">
        <v>5344</v>
      </c>
      <c r="B3884">
        <v>93</v>
      </c>
      <c r="C3884">
        <v>2542264</v>
      </c>
      <c r="D3884" t="s">
        <v>912</v>
      </c>
      <c r="E3884" t="s">
        <v>12178</v>
      </c>
      <c r="F3884" t="s">
        <v>13</v>
      </c>
      <c r="G3884" t="s">
        <v>21</v>
      </c>
      <c r="H3884" t="s">
        <v>8351</v>
      </c>
      <c r="I3884">
        <v>1997</v>
      </c>
      <c r="J3884">
        <v>7.1</v>
      </c>
      <c r="K3884" t="s">
        <v>600</v>
      </c>
      <c r="L3884" t="s">
        <v>1224</v>
      </c>
    </row>
    <row r="3885" spans="1:16" x14ac:dyDescent="0.3">
      <c r="A3885" t="s">
        <v>784</v>
      </c>
      <c r="B3885">
        <v>104</v>
      </c>
      <c r="C3885">
        <v>1487477</v>
      </c>
      <c r="D3885" t="s">
        <v>6414</v>
      </c>
      <c r="E3885" t="s">
        <v>12179</v>
      </c>
      <c r="F3885" t="s">
        <v>2005</v>
      </c>
      <c r="G3885" t="s">
        <v>2532</v>
      </c>
      <c r="H3885">
        <v>4200000</v>
      </c>
      <c r="I3885">
        <v>2004</v>
      </c>
      <c r="J3885">
        <v>6.5</v>
      </c>
      <c r="K3885" t="s">
        <v>455</v>
      </c>
      <c r="L3885" t="s">
        <v>3630</v>
      </c>
    </row>
    <row r="3886" spans="1:16" x14ac:dyDescent="0.3">
      <c r="A3886" t="s">
        <v>1795</v>
      </c>
      <c r="B3886">
        <v>112</v>
      </c>
      <c r="C3886">
        <v>62549000</v>
      </c>
      <c r="D3886" t="s">
        <v>1877</v>
      </c>
      <c r="E3886" t="s">
        <v>12180</v>
      </c>
      <c r="F3886" t="s">
        <v>13</v>
      </c>
      <c r="G3886" t="s">
        <v>21</v>
      </c>
      <c r="H3886">
        <v>2300000</v>
      </c>
      <c r="I3886">
        <v>1992</v>
      </c>
      <c r="J3886">
        <v>7.3</v>
      </c>
      <c r="K3886" t="s">
        <v>8356</v>
      </c>
      <c r="L3886" t="s">
        <v>1224</v>
      </c>
      <c r="M3886" t="s">
        <v>6856</v>
      </c>
      <c r="N3886" t="s">
        <v>3630</v>
      </c>
    </row>
    <row r="3887" spans="1:16" x14ac:dyDescent="0.3">
      <c r="A3887" t="s">
        <v>3930</v>
      </c>
      <c r="B3887">
        <v>94</v>
      </c>
      <c r="C3887">
        <v>105500000</v>
      </c>
      <c r="D3887" t="s">
        <v>600</v>
      </c>
      <c r="E3887" t="s">
        <v>12181</v>
      </c>
      <c r="F3887" t="s">
        <v>13</v>
      </c>
      <c r="G3887" t="s">
        <v>100</v>
      </c>
      <c r="H3887">
        <v>4000000</v>
      </c>
      <c r="I3887">
        <v>1981</v>
      </c>
      <c r="J3887">
        <v>6.2</v>
      </c>
      <c r="K3887" t="s">
        <v>600</v>
      </c>
    </row>
    <row r="3888" spans="1:16" x14ac:dyDescent="0.3">
      <c r="A3888" t="s">
        <v>901</v>
      </c>
      <c r="B3888">
        <v>90</v>
      </c>
      <c r="C3888">
        <v>101055</v>
      </c>
      <c r="D3888" t="s">
        <v>2271</v>
      </c>
      <c r="E3888" t="s">
        <v>12182</v>
      </c>
      <c r="F3888" t="s">
        <v>13</v>
      </c>
      <c r="G3888" t="s">
        <v>14</v>
      </c>
      <c r="H3888">
        <v>4000000</v>
      </c>
      <c r="I3888">
        <v>2009</v>
      </c>
      <c r="J3888">
        <v>5</v>
      </c>
      <c r="K3888" t="s">
        <v>2271</v>
      </c>
    </row>
    <row r="3889" spans="1:13" x14ac:dyDescent="0.3">
      <c r="A3889" t="s">
        <v>901</v>
      </c>
      <c r="B3889">
        <v>96</v>
      </c>
      <c r="C3889" t="s">
        <v>8351</v>
      </c>
      <c r="D3889" t="s">
        <v>6419</v>
      </c>
      <c r="E3889" t="s">
        <v>12183</v>
      </c>
      <c r="F3889" t="s">
        <v>13</v>
      </c>
      <c r="G3889" t="s">
        <v>14</v>
      </c>
      <c r="H3889">
        <v>114000</v>
      </c>
      <c r="I3889">
        <v>1968</v>
      </c>
      <c r="J3889">
        <v>8</v>
      </c>
      <c r="K3889" t="s">
        <v>1224</v>
      </c>
      <c r="L3889" t="s">
        <v>2271</v>
      </c>
      <c r="M3889" t="s">
        <v>8357</v>
      </c>
    </row>
    <row r="3890" spans="1:13" x14ac:dyDescent="0.3">
      <c r="A3890" t="s">
        <v>2371</v>
      </c>
      <c r="B3890">
        <v>101</v>
      </c>
      <c r="C3890">
        <v>44566004</v>
      </c>
      <c r="D3890" t="s">
        <v>1224</v>
      </c>
      <c r="E3890" t="s">
        <v>12184</v>
      </c>
      <c r="F3890" t="s">
        <v>13</v>
      </c>
      <c r="G3890" t="s">
        <v>14</v>
      </c>
      <c r="H3890">
        <v>4000000</v>
      </c>
      <c r="I3890">
        <v>2003</v>
      </c>
      <c r="J3890">
        <v>7.8</v>
      </c>
      <c r="K3890" t="s">
        <v>1224</v>
      </c>
    </row>
    <row r="3891" spans="1:13" x14ac:dyDescent="0.3">
      <c r="A3891" t="s">
        <v>1428</v>
      </c>
      <c r="B3891">
        <v>93</v>
      </c>
      <c r="C3891">
        <v>39200000</v>
      </c>
      <c r="D3891" t="s">
        <v>606</v>
      </c>
      <c r="E3891" t="s">
        <v>12185</v>
      </c>
      <c r="F3891" t="s">
        <v>13</v>
      </c>
      <c r="G3891" t="s">
        <v>14</v>
      </c>
      <c r="H3891">
        <v>4000000</v>
      </c>
      <c r="I3891">
        <v>1977</v>
      </c>
      <c r="J3891">
        <v>8.1</v>
      </c>
      <c r="K3891" t="s">
        <v>600</v>
      </c>
      <c r="L3891" t="s">
        <v>6856</v>
      </c>
    </row>
    <row r="3892" spans="1:13" x14ac:dyDescent="0.3">
      <c r="A3892" t="s">
        <v>6423</v>
      </c>
      <c r="B3892">
        <v>152</v>
      </c>
      <c r="C3892">
        <v>36000000</v>
      </c>
      <c r="D3892" t="s">
        <v>4440</v>
      </c>
      <c r="E3892" t="s">
        <v>12186</v>
      </c>
      <c r="F3892" t="s">
        <v>13</v>
      </c>
      <c r="G3892" t="s">
        <v>14</v>
      </c>
      <c r="H3892">
        <v>4000000</v>
      </c>
      <c r="I3892">
        <v>1952</v>
      </c>
      <c r="J3892">
        <v>6.7</v>
      </c>
      <c r="K3892" t="s">
        <v>1224</v>
      </c>
      <c r="L3892" t="s">
        <v>6304</v>
      </c>
      <c r="M3892" t="s">
        <v>6856</v>
      </c>
    </row>
    <row r="3893" spans="1:13" x14ac:dyDescent="0.3">
      <c r="A3893" t="s">
        <v>71</v>
      </c>
      <c r="B3893">
        <v>150</v>
      </c>
      <c r="C3893">
        <v>65007045</v>
      </c>
      <c r="D3893" t="s">
        <v>365</v>
      </c>
      <c r="E3893" t="s">
        <v>8541</v>
      </c>
      <c r="F3893" t="s">
        <v>13</v>
      </c>
      <c r="G3893" t="s">
        <v>21</v>
      </c>
      <c r="H3893">
        <v>140000000</v>
      </c>
      <c r="I3893">
        <v>2014</v>
      </c>
      <c r="J3893">
        <v>6.1</v>
      </c>
      <c r="K3893" t="s">
        <v>476</v>
      </c>
      <c r="L3893" t="s">
        <v>340</v>
      </c>
      <c r="M3893" t="s">
        <v>1224</v>
      </c>
    </row>
    <row r="3894" spans="1:13" x14ac:dyDescent="0.3">
      <c r="A3894" t="s">
        <v>48</v>
      </c>
      <c r="B3894">
        <v>112</v>
      </c>
      <c r="C3894">
        <v>31252964</v>
      </c>
      <c r="D3894" t="s">
        <v>80</v>
      </c>
      <c r="E3894" t="s">
        <v>12187</v>
      </c>
      <c r="F3894" t="s">
        <v>13</v>
      </c>
      <c r="G3894" t="s">
        <v>14</v>
      </c>
      <c r="H3894">
        <v>4000000</v>
      </c>
      <c r="I3894">
        <v>2001</v>
      </c>
      <c r="J3894">
        <v>7.1</v>
      </c>
      <c r="K3894" t="s">
        <v>1224</v>
      </c>
      <c r="L3894" t="s">
        <v>6856</v>
      </c>
    </row>
    <row r="3895" spans="1:13" x14ac:dyDescent="0.3">
      <c r="A3895" t="s">
        <v>6426</v>
      </c>
      <c r="B3895">
        <v>95</v>
      </c>
      <c r="C3895">
        <v>131175</v>
      </c>
      <c r="D3895" t="s">
        <v>4039</v>
      </c>
      <c r="E3895" t="s">
        <v>12188</v>
      </c>
      <c r="F3895" t="s">
        <v>13</v>
      </c>
      <c r="G3895" t="s">
        <v>14</v>
      </c>
      <c r="H3895">
        <v>8500000</v>
      </c>
      <c r="I3895">
        <v>2015</v>
      </c>
      <c r="J3895">
        <v>5.6</v>
      </c>
      <c r="K3895" t="s">
        <v>1224</v>
      </c>
      <c r="L3895" t="s">
        <v>2271</v>
      </c>
    </row>
    <row r="3896" spans="1:13" x14ac:dyDescent="0.3">
      <c r="A3896" t="s">
        <v>6428</v>
      </c>
      <c r="B3896">
        <v>111</v>
      </c>
      <c r="C3896">
        <v>31968347</v>
      </c>
      <c r="D3896" t="s">
        <v>80</v>
      </c>
      <c r="E3896" t="s">
        <v>12189</v>
      </c>
      <c r="F3896" t="s">
        <v>13</v>
      </c>
      <c r="G3896" t="s">
        <v>14</v>
      </c>
      <c r="H3896">
        <v>3600000</v>
      </c>
      <c r="I3896">
        <v>1995</v>
      </c>
      <c r="J3896">
        <v>7.6</v>
      </c>
      <c r="K3896" t="s">
        <v>1224</v>
      </c>
      <c r="L3896" t="s">
        <v>6856</v>
      </c>
    </row>
    <row r="3897" spans="1:13" x14ac:dyDescent="0.3">
      <c r="A3897" t="s">
        <v>6430</v>
      </c>
      <c r="B3897">
        <v>86</v>
      </c>
      <c r="C3897" t="s">
        <v>8351</v>
      </c>
      <c r="D3897" t="s">
        <v>2666</v>
      </c>
      <c r="E3897" t="s">
        <v>12190</v>
      </c>
      <c r="F3897" t="s">
        <v>13</v>
      </c>
      <c r="G3897" t="s">
        <v>14</v>
      </c>
      <c r="H3897">
        <v>4500000</v>
      </c>
      <c r="I3897">
        <v>2013</v>
      </c>
      <c r="J3897">
        <v>4.3</v>
      </c>
      <c r="K3897" t="s">
        <v>600</v>
      </c>
      <c r="L3897" t="s">
        <v>2271</v>
      </c>
    </row>
    <row r="3898" spans="1:13" x14ac:dyDescent="0.3">
      <c r="A3898" t="s">
        <v>5921</v>
      </c>
      <c r="B3898">
        <v>108</v>
      </c>
      <c r="C3898" t="s">
        <v>8351</v>
      </c>
      <c r="D3898" t="s">
        <v>4407</v>
      </c>
      <c r="E3898" t="s">
        <v>11881</v>
      </c>
      <c r="F3898" t="s">
        <v>13</v>
      </c>
      <c r="G3898" t="s">
        <v>14</v>
      </c>
      <c r="H3898">
        <v>4000000</v>
      </c>
      <c r="I3898">
        <v>1985</v>
      </c>
      <c r="J3898">
        <v>7.3</v>
      </c>
      <c r="K3898" t="s">
        <v>600</v>
      </c>
      <c r="L3898" t="s">
        <v>2271</v>
      </c>
      <c r="M3898" t="s">
        <v>4295</v>
      </c>
    </row>
    <row r="3899" spans="1:13" x14ac:dyDescent="0.3">
      <c r="A3899" t="s">
        <v>6432</v>
      </c>
      <c r="B3899">
        <v>105</v>
      </c>
      <c r="C3899" t="s">
        <v>8351</v>
      </c>
      <c r="D3899" t="s">
        <v>507</v>
      </c>
      <c r="E3899" t="s">
        <v>12191</v>
      </c>
      <c r="F3899" t="s">
        <v>13</v>
      </c>
      <c r="G3899" t="s">
        <v>14</v>
      </c>
      <c r="H3899">
        <v>4000000</v>
      </c>
      <c r="I3899">
        <v>1974</v>
      </c>
      <c r="J3899">
        <v>7.3</v>
      </c>
      <c r="K3899" t="s">
        <v>600</v>
      </c>
      <c r="L3899" t="s">
        <v>1224</v>
      </c>
      <c r="M3899" t="s">
        <v>6856</v>
      </c>
    </row>
    <row r="3900" spans="1:13" x14ac:dyDescent="0.3">
      <c r="A3900" t="s">
        <v>177</v>
      </c>
      <c r="B3900">
        <v>91</v>
      </c>
      <c r="C3900">
        <v>35385560</v>
      </c>
      <c r="D3900" t="s">
        <v>303</v>
      </c>
      <c r="E3900" t="s">
        <v>12192</v>
      </c>
      <c r="F3900" t="s">
        <v>13</v>
      </c>
      <c r="G3900" t="s">
        <v>14</v>
      </c>
      <c r="H3900">
        <v>4000000</v>
      </c>
      <c r="I3900">
        <v>2015</v>
      </c>
      <c r="J3900">
        <v>4.5999999999999996</v>
      </c>
      <c r="K3900" t="s">
        <v>8357</v>
      </c>
      <c r="L3900" t="s">
        <v>3630</v>
      </c>
    </row>
    <row r="3901" spans="1:13" x14ac:dyDescent="0.3">
      <c r="A3901" t="s">
        <v>5186</v>
      </c>
      <c r="B3901">
        <v>105</v>
      </c>
      <c r="C3901" t="s">
        <v>8351</v>
      </c>
      <c r="D3901" t="s">
        <v>80</v>
      </c>
      <c r="E3901" t="s">
        <v>12193</v>
      </c>
      <c r="F3901" t="s">
        <v>13</v>
      </c>
      <c r="G3901" t="s">
        <v>14</v>
      </c>
      <c r="H3901">
        <v>4000000</v>
      </c>
      <c r="I3901">
        <v>1956</v>
      </c>
      <c r="J3901">
        <v>6.8</v>
      </c>
      <c r="K3901" t="s">
        <v>1224</v>
      </c>
      <c r="L3901" t="s">
        <v>6856</v>
      </c>
    </row>
    <row r="3902" spans="1:13" x14ac:dyDescent="0.3">
      <c r="A3902" t="s">
        <v>8351</v>
      </c>
      <c r="B3902">
        <v>60</v>
      </c>
      <c r="C3902" t="s">
        <v>8351</v>
      </c>
      <c r="D3902" t="s">
        <v>1893</v>
      </c>
      <c r="E3902" t="s">
        <v>12098</v>
      </c>
      <c r="F3902" t="s">
        <v>13</v>
      </c>
      <c r="G3902" t="s">
        <v>14</v>
      </c>
      <c r="H3902" t="s">
        <v>8351</v>
      </c>
      <c r="I3902" t="s">
        <v>8351</v>
      </c>
      <c r="J3902">
        <v>7.5</v>
      </c>
      <c r="K3902" t="s">
        <v>1224</v>
      </c>
      <c r="L3902" t="s">
        <v>455</v>
      </c>
    </row>
    <row r="3903" spans="1:13" x14ac:dyDescent="0.3">
      <c r="A3903" t="s">
        <v>6436</v>
      </c>
      <c r="B3903">
        <v>106</v>
      </c>
      <c r="C3903">
        <v>20803237</v>
      </c>
      <c r="D3903" t="s">
        <v>912</v>
      </c>
      <c r="E3903" t="s">
        <v>12194</v>
      </c>
      <c r="F3903" t="s">
        <v>13</v>
      </c>
      <c r="G3903" t="s">
        <v>14</v>
      </c>
      <c r="H3903">
        <v>3500000</v>
      </c>
      <c r="I3903">
        <v>2010</v>
      </c>
      <c r="J3903">
        <v>7.1</v>
      </c>
      <c r="K3903" t="s">
        <v>600</v>
      </c>
      <c r="L3903" t="s">
        <v>1224</v>
      </c>
    </row>
    <row r="3904" spans="1:13" x14ac:dyDescent="0.3">
      <c r="A3904" t="s">
        <v>1906</v>
      </c>
      <c r="B3904">
        <v>93</v>
      </c>
      <c r="C3904">
        <v>13008928</v>
      </c>
      <c r="D3904" t="s">
        <v>1546</v>
      </c>
      <c r="E3904" t="s">
        <v>12195</v>
      </c>
      <c r="F3904" t="s">
        <v>13</v>
      </c>
      <c r="G3904" t="s">
        <v>14</v>
      </c>
      <c r="H3904">
        <v>4000000</v>
      </c>
      <c r="I3904">
        <v>1988</v>
      </c>
      <c r="J3904">
        <v>7.3</v>
      </c>
      <c r="K3904" t="s">
        <v>2271</v>
      </c>
      <c r="L3904" t="s">
        <v>4295</v>
      </c>
      <c r="M3904" t="s">
        <v>3630</v>
      </c>
    </row>
    <row r="3905" spans="1:16" x14ac:dyDescent="0.3">
      <c r="A3905" t="s">
        <v>6439</v>
      </c>
      <c r="B3905">
        <v>172</v>
      </c>
      <c r="C3905" t="s">
        <v>8351</v>
      </c>
      <c r="D3905" t="s">
        <v>6440</v>
      </c>
      <c r="E3905" t="s">
        <v>12196</v>
      </c>
      <c r="F3905" t="s">
        <v>13</v>
      </c>
      <c r="G3905" t="s">
        <v>14</v>
      </c>
      <c r="H3905">
        <v>4000000</v>
      </c>
      <c r="I3905">
        <v>1963</v>
      </c>
      <c r="J3905">
        <v>8.3000000000000007</v>
      </c>
      <c r="K3905" t="s">
        <v>340</v>
      </c>
      <c r="L3905" t="s">
        <v>1224</v>
      </c>
      <c r="M3905" t="s">
        <v>7881</v>
      </c>
      <c r="N3905" t="s">
        <v>3630</v>
      </c>
      <c r="O3905" t="s">
        <v>8358</v>
      </c>
    </row>
    <row r="3906" spans="1:16" x14ac:dyDescent="0.3">
      <c r="A3906" t="s">
        <v>6442</v>
      </c>
      <c r="B3906">
        <v>109</v>
      </c>
      <c r="C3906">
        <v>10941801</v>
      </c>
      <c r="D3906" t="s">
        <v>6443</v>
      </c>
      <c r="E3906" t="s">
        <v>12197</v>
      </c>
      <c r="F3906" t="s">
        <v>13</v>
      </c>
      <c r="G3906" t="s">
        <v>14</v>
      </c>
      <c r="H3906" t="s">
        <v>8351</v>
      </c>
      <c r="I3906">
        <v>2004</v>
      </c>
      <c r="J3906">
        <v>5.4</v>
      </c>
      <c r="K3906" t="s">
        <v>600</v>
      </c>
      <c r="L3906" t="s">
        <v>27</v>
      </c>
      <c r="M3906" t="s">
        <v>1224</v>
      </c>
      <c r="N3906" t="s">
        <v>455</v>
      </c>
      <c r="O3906" t="s">
        <v>8357</v>
      </c>
      <c r="P3906" t="s">
        <v>4295</v>
      </c>
    </row>
    <row r="3907" spans="1:16" x14ac:dyDescent="0.3">
      <c r="A3907" t="s">
        <v>6445</v>
      </c>
      <c r="B3907">
        <v>93</v>
      </c>
      <c r="C3907">
        <v>15152879</v>
      </c>
      <c r="D3907" t="s">
        <v>1567</v>
      </c>
      <c r="E3907" t="s">
        <v>12198</v>
      </c>
      <c r="F3907" t="s">
        <v>13</v>
      </c>
      <c r="G3907" t="s">
        <v>525</v>
      </c>
      <c r="H3907">
        <v>5000000</v>
      </c>
      <c r="I3907">
        <v>2013</v>
      </c>
      <c r="J3907">
        <v>4</v>
      </c>
      <c r="K3907" t="s">
        <v>1224</v>
      </c>
      <c r="L3907" t="s">
        <v>2271</v>
      </c>
      <c r="M3907" t="s">
        <v>3630</v>
      </c>
    </row>
    <row r="3908" spans="1:16" x14ac:dyDescent="0.3">
      <c r="A3908" t="s">
        <v>3213</v>
      </c>
      <c r="B3908">
        <v>165</v>
      </c>
      <c r="C3908">
        <v>25359200</v>
      </c>
      <c r="D3908" t="s">
        <v>1224</v>
      </c>
      <c r="E3908" t="s">
        <v>12199</v>
      </c>
      <c r="F3908" t="s">
        <v>13</v>
      </c>
      <c r="G3908" t="s">
        <v>14</v>
      </c>
      <c r="H3908">
        <v>4000000</v>
      </c>
      <c r="I3908">
        <v>2014</v>
      </c>
      <c r="J3908">
        <v>8</v>
      </c>
      <c r="K3908" t="s">
        <v>1224</v>
      </c>
    </row>
    <row r="3909" spans="1:16" x14ac:dyDescent="0.3">
      <c r="A3909" t="s">
        <v>1428</v>
      </c>
      <c r="B3909">
        <v>96</v>
      </c>
      <c r="C3909">
        <v>10515579</v>
      </c>
      <c r="D3909" t="s">
        <v>4353</v>
      </c>
      <c r="E3909" t="s">
        <v>12200</v>
      </c>
      <c r="F3909" t="s">
        <v>13</v>
      </c>
      <c r="G3909" t="s">
        <v>21</v>
      </c>
      <c r="H3909">
        <v>4000000</v>
      </c>
      <c r="I3909">
        <v>2006</v>
      </c>
      <c r="J3909">
        <v>6.7</v>
      </c>
      <c r="K3909" t="s">
        <v>600</v>
      </c>
      <c r="L3909" t="s">
        <v>8356</v>
      </c>
      <c r="M3909" t="s">
        <v>8357</v>
      </c>
    </row>
    <row r="3910" spans="1:16" x14ac:dyDescent="0.3">
      <c r="A3910" t="s">
        <v>95</v>
      </c>
      <c r="B3910">
        <v>119</v>
      </c>
      <c r="C3910">
        <v>180011740</v>
      </c>
      <c r="D3910" t="s">
        <v>85</v>
      </c>
      <c r="E3910" t="s">
        <v>8666</v>
      </c>
      <c r="F3910" t="s">
        <v>13</v>
      </c>
      <c r="G3910" t="s">
        <v>14</v>
      </c>
      <c r="H3910">
        <v>100000000</v>
      </c>
      <c r="I3910">
        <v>2001</v>
      </c>
      <c r="J3910">
        <v>5.7</v>
      </c>
      <c r="K3910" t="s">
        <v>476</v>
      </c>
      <c r="L3910" t="s">
        <v>340</v>
      </c>
      <c r="M3910" t="s">
        <v>4295</v>
      </c>
      <c r="N3910" t="s">
        <v>3630</v>
      </c>
    </row>
    <row r="3911" spans="1:16" x14ac:dyDescent="0.3">
      <c r="A3911" t="s">
        <v>6449</v>
      </c>
      <c r="B3911">
        <v>93</v>
      </c>
      <c r="C3911">
        <v>10097096</v>
      </c>
      <c r="D3911" t="s">
        <v>600</v>
      </c>
      <c r="E3911" t="s">
        <v>12201</v>
      </c>
      <c r="F3911" t="s">
        <v>13</v>
      </c>
      <c r="G3911" t="s">
        <v>14</v>
      </c>
      <c r="H3911">
        <v>4000000</v>
      </c>
      <c r="I3911">
        <v>2001</v>
      </c>
      <c r="J3911">
        <v>4.5999999999999996</v>
      </c>
      <c r="K3911" t="s">
        <v>600</v>
      </c>
    </row>
    <row r="3912" spans="1:16" x14ac:dyDescent="0.3">
      <c r="A3912" t="s">
        <v>6449</v>
      </c>
      <c r="B3912">
        <v>82</v>
      </c>
      <c r="C3912">
        <v>9821335</v>
      </c>
      <c r="D3912" t="s">
        <v>600</v>
      </c>
      <c r="E3912" t="s">
        <v>12202</v>
      </c>
      <c r="F3912" t="s">
        <v>13</v>
      </c>
      <c r="G3912" t="s">
        <v>14</v>
      </c>
      <c r="H3912">
        <v>6000000</v>
      </c>
      <c r="I3912">
        <v>2000</v>
      </c>
      <c r="J3912">
        <v>4</v>
      </c>
      <c r="K3912" t="s">
        <v>600</v>
      </c>
    </row>
    <row r="3913" spans="1:16" x14ac:dyDescent="0.3">
      <c r="A3913" t="s">
        <v>4278</v>
      </c>
      <c r="B3913">
        <v>101</v>
      </c>
      <c r="C3913">
        <v>8243880</v>
      </c>
      <c r="D3913" t="s">
        <v>6452</v>
      </c>
      <c r="E3913" t="s">
        <v>12203</v>
      </c>
      <c r="F3913" t="s">
        <v>13</v>
      </c>
      <c r="G3913" t="s">
        <v>14</v>
      </c>
      <c r="H3913">
        <v>3200000</v>
      </c>
      <c r="I3913">
        <v>2003</v>
      </c>
      <c r="J3913">
        <v>7</v>
      </c>
      <c r="K3913" t="s">
        <v>8356</v>
      </c>
      <c r="L3913" t="s">
        <v>1224</v>
      </c>
      <c r="M3913" t="s">
        <v>455</v>
      </c>
      <c r="N3913" t="s">
        <v>6856</v>
      </c>
    </row>
    <row r="3914" spans="1:16" x14ac:dyDescent="0.3">
      <c r="A3914" t="s">
        <v>6353</v>
      </c>
      <c r="B3914">
        <v>120</v>
      </c>
      <c r="C3914" t="s">
        <v>8351</v>
      </c>
      <c r="D3914" t="s">
        <v>1442</v>
      </c>
      <c r="E3914" t="s">
        <v>12204</v>
      </c>
      <c r="F3914" t="s">
        <v>13</v>
      </c>
      <c r="G3914" t="s">
        <v>14</v>
      </c>
      <c r="H3914">
        <v>4000000</v>
      </c>
      <c r="I3914">
        <v>1961</v>
      </c>
      <c r="J3914">
        <v>7.4</v>
      </c>
      <c r="K3914" t="s">
        <v>1224</v>
      </c>
      <c r="L3914" t="s">
        <v>6856</v>
      </c>
      <c r="M3914" t="s">
        <v>5244</v>
      </c>
    </row>
    <row r="3915" spans="1:16" x14ac:dyDescent="0.3">
      <c r="A3915" t="s">
        <v>6001</v>
      </c>
      <c r="B3915">
        <v>81</v>
      </c>
      <c r="C3915">
        <v>7825820</v>
      </c>
      <c r="D3915" t="s">
        <v>806</v>
      </c>
      <c r="E3915" t="s">
        <v>12205</v>
      </c>
      <c r="F3915" t="s">
        <v>13</v>
      </c>
      <c r="G3915" t="s">
        <v>14</v>
      </c>
      <c r="H3915">
        <v>4000000</v>
      </c>
      <c r="I3915">
        <v>2006</v>
      </c>
      <c r="J3915">
        <v>5.9</v>
      </c>
      <c r="K3915" t="s">
        <v>8356</v>
      </c>
      <c r="L3915" t="s">
        <v>8357</v>
      </c>
      <c r="M3915" t="s">
        <v>3630</v>
      </c>
    </row>
    <row r="3916" spans="1:16" x14ac:dyDescent="0.3">
      <c r="A3916" t="s">
        <v>6456</v>
      </c>
      <c r="B3916">
        <v>82</v>
      </c>
      <c r="C3916">
        <v>7557877</v>
      </c>
      <c r="D3916" t="s">
        <v>359</v>
      </c>
      <c r="E3916" t="s">
        <v>12206</v>
      </c>
      <c r="F3916" t="s">
        <v>13</v>
      </c>
      <c r="G3916" t="s">
        <v>14</v>
      </c>
      <c r="H3916" t="s">
        <v>8351</v>
      </c>
      <c r="I3916">
        <v>1995</v>
      </c>
      <c r="J3916">
        <v>4.5999999999999996</v>
      </c>
      <c r="K3916" t="s">
        <v>600</v>
      </c>
      <c r="L3916" t="s">
        <v>8356</v>
      </c>
    </row>
    <row r="3917" spans="1:16" x14ac:dyDescent="0.3">
      <c r="A3917" t="s">
        <v>2240</v>
      </c>
      <c r="B3917">
        <v>107</v>
      </c>
      <c r="C3917">
        <v>14637490</v>
      </c>
      <c r="D3917" t="s">
        <v>1086</v>
      </c>
      <c r="E3917" t="s">
        <v>10320</v>
      </c>
      <c r="F3917" t="s">
        <v>13</v>
      </c>
      <c r="G3917" t="s">
        <v>14</v>
      </c>
      <c r="H3917">
        <v>25000000</v>
      </c>
      <c r="I3917">
        <v>2010</v>
      </c>
      <c r="J3917">
        <v>4.8</v>
      </c>
      <c r="K3917" t="s">
        <v>2271</v>
      </c>
      <c r="L3917" t="s">
        <v>8357</v>
      </c>
      <c r="M3917" t="s">
        <v>3630</v>
      </c>
    </row>
    <row r="3918" spans="1:16" x14ac:dyDescent="0.3">
      <c r="A3918" t="s">
        <v>2376</v>
      </c>
      <c r="B3918">
        <v>105</v>
      </c>
      <c r="C3918">
        <v>7159147</v>
      </c>
      <c r="D3918" t="s">
        <v>701</v>
      </c>
      <c r="E3918" t="s">
        <v>12207</v>
      </c>
      <c r="F3918" t="s">
        <v>999</v>
      </c>
      <c r="G3918" t="s">
        <v>1284</v>
      </c>
      <c r="H3918">
        <v>3400000</v>
      </c>
      <c r="I3918">
        <v>2007</v>
      </c>
      <c r="J3918">
        <v>7.5</v>
      </c>
      <c r="K3918" t="s">
        <v>1224</v>
      </c>
      <c r="L3918" t="s">
        <v>8357</v>
      </c>
      <c r="M3918" t="s">
        <v>3630</v>
      </c>
    </row>
    <row r="3919" spans="1:16" x14ac:dyDescent="0.3">
      <c r="A3919" t="s">
        <v>6196</v>
      </c>
      <c r="B3919">
        <v>86</v>
      </c>
      <c r="C3919">
        <v>17314483</v>
      </c>
      <c r="D3919" t="s">
        <v>1003</v>
      </c>
      <c r="E3919" t="s">
        <v>12208</v>
      </c>
      <c r="F3919" t="s">
        <v>13</v>
      </c>
      <c r="G3919" t="s">
        <v>14</v>
      </c>
      <c r="H3919">
        <v>4000000</v>
      </c>
      <c r="I3919">
        <v>2014</v>
      </c>
      <c r="J3919">
        <v>4.7</v>
      </c>
      <c r="K3919" t="s">
        <v>600</v>
      </c>
      <c r="L3919" t="s">
        <v>455</v>
      </c>
    </row>
    <row r="3920" spans="1:16" x14ac:dyDescent="0.3">
      <c r="A3920" t="s">
        <v>6460</v>
      </c>
      <c r="B3920">
        <v>110</v>
      </c>
      <c r="C3920">
        <v>6525762</v>
      </c>
      <c r="D3920" t="s">
        <v>507</v>
      </c>
      <c r="E3920" t="s">
        <v>12209</v>
      </c>
      <c r="F3920" t="s">
        <v>13</v>
      </c>
      <c r="G3920" t="s">
        <v>14</v>
      </c>
      <c r="H3920">
        <v>4000000</v>
      </c>
      <c r="I3920">
        <v>2002</v>
      </c>
      <c r="J3920">
        <v>6.7</v>
      </c>
      <c r="K3920" t="s">
        <v>600</v>
      </c>
      <c r="L3920" t="s">
        <v>1224</v>
      </c>
      <c r="M3920" t="s">
        <v>6856</v>
      </c>
    </row>
    <row r="3921" spans="1:14" x14ac:dyDescent="0.3">
      <c r="A3921" t="s">
        <v>3846</v>
      </c>
      <c r="B3921">
        <v>127</v>
      </c>
      <c r="C3921" t="s">
        <v>8351</v>
      </c>
      <c r="D3921" t="s">
        <v>1453</v>
      </c>
      <c r="E3921" t="s">
        <v>12210</v>
      </c>
      <c r="F3921" t="s">
        <v>13</v>
      </c>
      <c r="G3921" t="s">
        <v>14</v>
      </c>
      <c r="H3921">
        <v>4000000</v>
      </c>
      <c r="I3921">
        <v>1969</v>
      </c>
      <c r="J3921">
        <v>6.3</v>
      </c>
      <c r="K3921" t="s">
        <v>1224</v>
      </c>
      <c r="L3921" t="s">
        <v>3630</v>
      </c>
    </row>
    <row r="3922" spans="1:14" x14ac:dyDescent="0.3">
      <c r="A3922" t="s">
        <v>5346</v>
      </c>
      <c r="B3922">
        <v>90</v>
      </c>
      <c r="C3922">
        <v>4613815</v>
      </c>
      <c r="D3922" t="s">
        <v>359</v>
      </c>
      <c r="E3922" t="s">
        <v>12211</v>
      </c>
      <c r="F3922" t="s">
        <v>13</v>
      </c>
      <c r="G3922" t="s">
        <v>14</v>
      </c>
      <c r="H3922" t="s">
        <v>8351</v>
      </c>
      <c r="I3922">
        <v>2006</v>
      </c>
      <c r="J3922">
        <v>6</v>
      </c>
      <c r="K3922" t="s">
        <v>600</v>
      </c>
      <c r="L3922" t="s">
        <v>8356</v>
      </c>
    </row>
    <row r="3923" spans="1:14" x14ac:dyDescent="0.3">
      <c r="A3923" t="s">
        <v>6464</v>
      </c>
      <c r="B3923">
        <v>110</v>
      </c>
      <c r="C3923">
        <v>4301331</v>
      </c>
      <c r="D3923" t="s">
        <v>1003</v>
      </c>
      <c r="E3923" t="s">
        <v>12212</v>
      </c>
      <c r="F3923" t="s">
        <v>13</v>
      </c>
      <c r="G3923" t="s">
        <v>14</v>
      </c>
      <c r="H3923">
        <v>4000000</v>
      </c>
      <c r="I3923">
        <v>1995</v>
      </c>
      <c r="J3923">
        <v>6.7</v>
      </c>
      <c r="K3923" t="s">
        <v>600</v>
      </c>
      <c r="L3923" t="s">
        <v>455</v>
      </c>
    </row>
    <row r="3924" spans="1:14" x14ac:dyDescent="0.3">
      <c r="A3924" t="s">
        <v>4301</v>
      </c>
      <c r="B3924">
        <v>104</v>
      </c>
      <c r="C3924">
        <v>4046737</v>
      </c>
      <c r="D3924" t="s">
        <v>507</v>
      </c>
      <c r="E3924" t="s">
        <v>12213</v>
      </c>
      <c r="F3924" t="s">
        <v>13</v>
      </c>
      <c r="G3924" t="s">
        <v>14</v>
      </c>
      <c r="H3924">
        <v>4000000</v>
      </c>
      <c r="I3924">
        <v>2002</v>
      </c>
      <c r="J3924">
        <v>7.1</v>
      </c>
      <c r="K3924" t="s">
        <v>600</v>
      </c>
      <c r="L3924" t="s">
        <v>1224</v>
      </c>
      <c r="M3924" t="s">
        <v>6856</v>
      </c>
    </row>
    <row r="3925" spans="1:14" x14ac:dyDescent="0.3">
      <c r="A3925" t="s">
        <v>6467</v>
      </c>
      <c r="B3925">
        <v>96</v>
      </c>
      <c r="C3925">
        <v>3713002</v>
      </c>
      <c r="D3925" t="s">
        <v>27</v>
      </c>
      <c r="E3925" t="s">
        <v>12214</v>
      </c>
      <c r="F3925" t="s">
        <v>13</v>
      </c>
      <c r="G3925" t="s">
        <v>14</v>
      </c>
      <c r="H3925">
        <v>8000000</v>
      </c>
      <c r="I3925">
        <v>2003</v>
      </c>
      <c r="J3925">
        <v>2.7</v>
      </c>
      <c r="K3925" t="s">
        <v>27</v>
      </c>
    </row>
    <row r="3926" spans="1:14" x14ac:dyDescent="0.3">
      <c r="A3926" t="s">
        <v>272</v>
      </c>
      <c r="B3926">
        <v>110</v>
      </c>
      <c r="C3926">
        <v>3468572</v>
      </c>
      <c r="D3926" t="s">
        <v>1224</v>
      </c>
      <c r="E3926" t="s">
        <v>12215</v>
      </c>
      <c r="F3926" t="s">
        <v>13</v>
      </c>
      <c r="G3926" t="s">
        <v>14</v>
      </c>
      <c r="H3926">
        <v>4000000</v>
      </c>
      <c r="I3926">
        <v>1988</v>
      </c>
      <c r="J3926">
        <v>7.3</v>
      </c>
      <c r="K3926" t="s">
        <v>1224</v>
      </c>
    </row>
    <row r="3927" spans="1:14" x14ac:dyDescent="0.3">
      <c r="A3927" t="s">
        <v>3917</v>
      </c>
      <c r="B3927">
        <v>84</v>
      </c>
      <c r="C3927">
        <v>2892582</v>
      </c>
      <c r="D3927" t="s">
        <v>600</v>
      </c>
      <c r="E3927" t="s">
        <v>12216</v>
      </c>
      <c r="F3927" t="s">
        <v>13</v>
      </c>
      <c r="G3927" t="s">
        <v>14</v>
      </c>
      <c r="H3927">
        <v>4000000</v>
      </c>
      <c r="I3927">
        <v>1996</v>
      </c>
      <c r="J3927">
        <v>7.6</v>
      </c>
      <c r="K3927" t="s">
        <v>600</v>
      </c>
    </row>
    <row r="3928" spans="1:14" x14ac:dyDescent="0.3">
      <c r="A3928" t="s">
        <v>6471</v>
      </c>
      <c r="B3928">
        <v>94</v>
      </c>
      <c r="C3928">
        <v>2800000</v>
      </c>
      <c r="D3928" t="s">
        <v>600</v>
      </c>
      <c r="E3928" t="s">
        <v>12217</v>
      </c>
      <c r="F3928" t="s">
        <v>13</v>
      </c>
      <c r="G3928" t="s">
        <v>14</v>
      </c>
      <c r="H3928">
        <v>4000000</v>
      </c>
      <c r="I3928">
        <v>1999</v>
      </c>
      <c r="J3928">
        <v>5.8</v>
      </c>
      <c r="K3928" t="s">
        <v>600</v>
      </c>
    </row>
    <row r="3929" spans="1:14" x14ac:dyDescent="0.3">
      <c r="A3929" t="s">
        <v>1581</v>
      </c>
      <c r="B3929">
        <v>93</v>
      </c>
      <c r="C3929">
        <v>2426851</v>
      </c>
      <c r="D3929" t="s">
        <v>1510</v>
      </c>
      <c r="E3929" t="s">
        <v>12218</v>
      </c>
      <c r="F3929" t="s">
        <v>13</v>
      </c>
      <c r="G3929" t="s">
        <v>14</v>
      </c>
      <c r="H3929">
        <v>4000000</v>
      </c>
      <c r="I3929">
        <v>2007</v>
      </c>
      <c r="J3929">
        <v>6.5</v>
      </c>
      <c r="K3929" t="s">
        <v>600</v>
      </c>
      <c r="L3929" t="s">
        <v>8356</v>
      </c>
      <c r="M3929" t="s">
        <v>6856</v>
      </c>
      <c r="N3929" t="s">
        <v>3630</v>
      </c>
    </row>
    <row r="3930" spans="1:14" x14ac:dyDescent="0.3">
      <c r="A3930" t="s">
        <v>6474</v>
      </c>
      <c r="B3930">
        <v>96</v>
      </c>
      <c r="C3930">
        <v>1325073</v>
      </c>
      <c r="D3930" t="s">
        <v>912</v>
      </c>
      <c r="E3930" t="s">
        <v>12219</v>
      </c>
      <c r="F3930" t="s">
        <v>13</v>
      </c>
      <c r="G3930" t="s">
        <v>14</v>
      </c>
      <c r="H3930">
        <v>4000000</v>
      </c>
      <c r="I3930">
        <v>2005</v>
      </c>
      <c r="J3930">
        <v>6.6</v>
      </c>
      <c r="K3930" t="s">
        <v>600</v>
      </c>
      <c r="L3930" t="s">
        <v>1224</v>
      </c>
    </row>
    <row r="3931" spans="1:14" x14ac:dyDescent="0.3">
      <c r="A3931" t="s">
        <v>2519</v>
      </c>
      <c r="B3931">
        <v>88</v>
      </c>
      <c r="C3931" t="s">
        <v>8351</v>
      </c>
      <c r="D3931" t="s">
        <v>6476</v>
      </c>
      <c r="E3931" t="s">
        <v>12220</v>
      </c>
      <c r="F3931" t="s">
        <v>13</v>
      </c>
      <c r="G3931" t="s">
        <v>14</v>
      </c>
      <c r="H3931">
        <v>4000000</v>
      </c>
      <c r="I3931">
        <v>2011</v>
      </c>
      <c r="J3931">
        <v>6.2</v>
      </c>
      <c r="K3931" t="s">
        <v>476</v>
      </c>
      <c r="L3931" t="s">
        <v>8356</v>
      </c>
      <c r="M3931" t="s">
        <v>2271</v>
      </c>
      <c r="N3931" t="s">
        <v>3630</v>
      </c>
    </row>
    <row r="3932" spans="1:14" x14ac:dyDescent="0.3">
      <c r="A3932" t="s">
        <v>6478</v>
      </c>
      <c r="B3932">
        <v>101</v>
      </c>
      <c r="C3932">
        <v>864959</v>
      </c>
      <c r="D3932" t="s">
        <v>66</v>
      </c>
      <c r="E3932" t="s">
        <v>12221</v>
      </c>
      <c r="F3932" t="s">
        <v>13</v>
      </c>
      <c r="G3932" t="s">
        <v>21</v>
      </c>
      <c r="H3932">
        <v>4000000</v>
      </c>
      <c r="I3932">
        <v>2005</v>
      </c>
      <c r="J3932">
        <v>6.9</v>
      </c>
      <c r="K3932" t="s">
        <v>340</v>
      </c>
      <c r="L3932" t="s">
        <v>455</v>
      </c>
    </row>
    <row r="3933" spans="1:14" x14ac:dyDescent="0.3">
      <c r="A3933" t="s">
        <v>6480</v>
      </c>
      <c r="B3933">
        <v>102</v>
      </c>
      <c r="C3933">
        <v>2601847</v>
      </c>
      <c r="D3933" t="s">
        <v>1451</v>
      </c>
      <c r="E3933" t="s">
        <v>12222</v>
      </c>
      <c r="F3933" t="s">
        <v>4865</v>
      </c>
      <c r="G3933" t="s">
        <v>14</v>
      </c>
      <c r="H3933">
        <v>4000000</v>
      </c>
      <c r="I3933">
        <v>2011</v>
      </c>
      <c r="J3933">
        <v>8.5</v>
      </c>
      <c r="K3933" t="s">
        <v>27</v>
      </c>
      <c r="L3933" t="s">
        <v>4189</v>
      </c>
    </row>
    <row r="3934" spans="1:14" x14ac:dyDescent="0.3">
      <c r="A3934" t="s">
        <v>6482</v>
      </c>
      <c r="B3934">
        <v>87</v>
      </c>
      <c r="C3934">
        <v>800000</v>
      </c>
      <c r="D3934" t="s">
        <v>66</v>
      </c>
      <c r="E3934" t="s">
        <v>12223</v>
      </c>
      <c r="F3934" t="s">
        <v>13</v>
      </c>
      <c r="G3934" t="s">
        <v>14</v>
      </c>
      <c r="H3934">
        <v>4000000</v>
      </c>
      <c r="I3934">
        <v>1987</v>
      </c>
      <c r="J3934">
        <v>4.8</v>
      </c>
      <c r="K3934" t="s">
        <v>340</v>
      </c>
      <c r="L3934" t="s">
        <v>455</v>
      </c>
    </row>
    <row r="3935" spans="1:14" x14ac:dyDescent="0.3">
      <c r="A3935" t="s">
        <v>6484</v>
      </c>
      <c r="B3935">
        <v>83</v>
      </c>
      <c r="C3935">
        <v>1429260</v>
      </c>
      <c r="D3935" t="s">
        <v>80</v>
      </c>
      <c r="E3935" t="s">
        <v>12224</v>
      </c>
      <c r="F3935" t="s">
        <v>13</v>
      </c>
      <c r="G3935" t="s">
        <v>14</v>
      </c>
      <c r="H3935" t="s">
        <v>8351</v>
      </c>
      <c r="I3935">
        <v>2011</v>
      </c>
      <c r="J3935">
        <v>6.6</v>
      </c>
      <c r="K3935" t="s">
        <v>1224</v>
      </c>
      <c r="L3935" t="s">
        <v>6856</v>
      </c>
    </row>
    <row r="3936" spans="1:14" x14ac:dyDescent="0.3">
      <c r="A3936" t="s">
        <v>6486</v>
      </c>
      <c r="B3936">
        <v>103</v>
      </c>
      <c r="C3936" t="s">
        <v>8351</v>
      </c>
      <c r="D3936" t="s">
        <v>1453</v>
      </c>
      <c r="E3936" t="s">
        <v>12225</v>
      </c>
      <c r="F3936" t="s">
        <v>13</v>
      </c>
      <c r="G3936" t="s">
        <v>14</v>
      </c>
      <c r="H3936">
        <v>4500000</v>
      </c>
      <c r="I3936">
        <v>2015</v>
      </c>
      <c r="J3936">
        <v>5.7</v>
      </c>
      <c r="K3936" t="s">
        <v>1224</v>
      </c>
      <c r="L3936" t="s">
        <v>3630</v>
      </c>
    </row>
    <row r="3937" spans="1:14" x14ac:dyDescent="0.3">
      <c r="A3937" t="s">
        <v>6488</v>
      </c>
      <c r="B3937">
        <v>99</v>
      </c>
      <c r="C3937">
        <v>562059</v>
      </c>
      <c r="D3937" t="s">
        <v>1453</v>
      </c>
      <c r="E3937" t="s">
        <v>12226</v>
      </c>
      <c r="F3937" t="s">
        <v>13</v>
      </c>
      <c r="G3937" t="s">
        <v>14</v>
      </c>
      <c r="H3937">
        <v>4000000</v>
      </c>
      <c r="I3937">
        <v>2002</v>
      </c>
      <c r="J3937">
        <v>7</v>
      </c>
      <c r="K3937" t="s">
        <v>1224</v>
      </c>
      <c r="L3937" t="s">
        <v>3630</v>
      </c>
    </row>
    <row r="3938" spans="1:14" x14ac:dyDescent="0.3">
      <c r="A3938" t="s">
        <v>6428</v>
      </c>
      <c r="B3938">
        <v>106</v>
      </c>
      <c r="C3938">
        <v>399793</v>
      </c>
      <c r="D3938" t="s">
        <v>1224</v>
      </c>
      <c r="E3938" t="s">
        <v>12227</v>
      </c>
      <c r="F3938" t="s">
        <v>13</v>
      </c>
      <c r="G3938" t="s">
        <v>14</v>
      </c>
      <c r="H3938">
        <v>4000000</v>
      </c>
      <c r="I3938">
        <v>1999</v>
      </c>
      <c r="J3938">
        <v>5.4</v>
      </c>
      <c r="K3938" t="s">
        <v>1224</v>
      </c>
    </row>
    <row r="3939" spans="1:14" x14ac:dyDescent="0.3">
      <c r="A3939" t="s">
        <v>6491</v>
      </c>
      <c r="B3939">
        <v>115</v>
      </c>
      <c r="C3939" t="s">
        <v>8351</v>
      </c>
      <c r="D3939" t="s">
        <v>1893</v>
      </c>
      <c r="E3939" t="s">
        <v>12228</v>
      </c>
      <c r="F3939" t="s">
        <v>524</v>
      </c>
      <c r="G3939" t="s">
        <v>525</v>
      </c>
      <c r="H3939" t="s">
        <v>8351</v>
      </c>
      <c r="I3939">
        <v>2012</v>
      </c>
      <c r="J3939">
        <v>7.1</v>
      </c>
      <c r="K3939" t="s">
        <v>1224</v>
      </c>
      <c r="L3939" t="s">
        <v>455</v>
      </c>
    </row>
    <row r="3940" spans="1:14" x14ac:dyDescent="0.3">
      <c r="A3940" t="s">
        <v>1923</v>
      </c>
      <c r="B3940">
        <v>117</v>
      </c>
      <c r="C3940">
        <v>371897</v>
      </c>
      <c r="D3940" t="s">
        <v>1224</v>
      </c>
      <c r="E3940" t="s">
        <v>12229</v>
      </c>
      <c r="F3940" t="s">
        <v>13</v>
      </c>
      <c r="G3940" t="s">
        <v>14</v>
      </c>
      <c r="H3940">
        <v>4000000</v>
      </c>
      <c r="I3940">
        <v>2013</v>
      </c>
      <c r="J3940">
        <v>6.9</v>
      </c>
      <c r="K3940" t="s">
        <v>1224</v>
      </c>
    </row>
    <row r="3941" spans="1:14" x14ac:dyDescent="0.3">
      <c r="A3941" t="s">
        <v>6494</v>
      </c>
      <c r="B3941">
        <v>99</v>
      </c>
      <c r="C3941">
        <v>302204</v>
      </c>
      <c r="D3941" t="s">
        <v>1520</v>
      </c>
      <c r="E3941" t="s">
        <v>12230</v>
      </c>
      <c r="F3941" t="s">
        <v>13</v>
      </c>
      <c r="G3941" t="s">
        <v>21</v>
      </c>
      <c r="H3941">
        <v>3000000</v>
      </c>
      <c r="I3941">
        <v>1997</v>
      </c>
      <c r="J3941">
        <v>6.6</v>
      </c>
      <c r="K3941" t="s">
        <v>600</v>
      </c>
      <c r="L3941" t="s">
        <v>8356</v>
      </c>
      <c r="M3941" t="s">
        <v>6856</v>
      </c>
    </row>
    <row r="3942" spans="1:14" x14ac:dyDescent="0.3">
      <c r="A3942" t="s">
        <v>754</v>
      </c>
      <c r="B3942">
        <v>102</v>
      </c>
      <c r="C3942">
        <v>354704</v>
      </c>
      <c r="D3942" t="s">
        <v>2348</v>
      </c>
      <c r="E3942" t="s">
        <v>12231</v>
      </c>
      <c r="F3942" t="s">
        <v>13</v>
      </c>
      <c r="G3942" t="s">
        <v>14</v>
      </c>
      <c r="H3942">
        <v>1300000</v>
      </c>
      <c r="I3942">
        <v>1987</v>
      </c>
      <c r="J3942">
        <v>5.9</v>
      </c>
      <c r="K3942" t="s">
        <v>8356</v>
      </c>
      <c r="L3942" t="s">
        <v>1224</v>
      </c>
      <c r="M3942" t="s">
        <v>2271</v>
      </c>
      <c r="N3942" t="s">
        <v>3630</v>
      </c>
    </row>
    <row r="3943" spans="1:14" x14ac:dyDescent="0.3">
      <c r="A3943" t="s">
        <v>6497</v>
      </c>
      <c r="B3943">
        <v>85</v>
      </c>
      <c r="C3943">
        <v>265107</v>
      </c>
      <c r="D3943" t="s">
        <v>6498</v>
      </c>
      <c r="E3943" t="s">
        <v>12232</v>
      </c>
      <c r="F3943" t="s">
        <v>13</v>
      </c>
      <c r="G3943" t="s">
        <v>133</v>
      </c>
      <c r="H3943">
        <v>1500000</v>
      </c>
      <c r="I3943">
        <v>2000</v>
      </c>
      <c r="J3943">
        <v>6.3</v>
      </c>
      <c r="K3943" t="s">
        <v>600</v>
      </c>
      <c r="L3943" t="s">
        <v>2271</v>
      </c>
      <c r="M3943" t="s">
        <v>8357</v>
      </c>
    </row>
    <row r="3944" spans="1:14" x14ac:dyDescent="0.3">
      <c r="A3944" t="s">
        <v>3257</v>
      </c>
      <c r="B3944">
        <v>86</v>
      </c>
      <c r="C3944">
        <v>185577</v>
      </c>
      <c r="D3944" t="s">
        <v>600</v>
      </c>
      <c r="E3944" t="s">
        <v>12233</v>
      </c>
      <c r="F3944" t="s">
        <v>13</v>
      </c>
      <c r="G3944" t="s">
        <v>21</v>
      </c>
      <c r="H3944">
        <v>4000000</v>
      </c>
      <c r="I3944">
        <v>1999</v>
      </c>
      <c r="J3944">
        <v>6.3</v>
      </c>
      <c r="K3944" t="s">
        <v>600</v>
      </c>
    </row>
    <row r="3945" spans="1:14" x14ac:dyDescent="0.3">
      <c r="A3945" t="s">
        <v>6501</v>
      </c>
      <c r="B3945">
        <v>120</v>
      </c>
      <c r="C3945">
        <v>100412</v>
      </c>
      <c r="D3945" t="s">
        <v>1224</v>
      </c>
      <c r="E3945" t="s">
        <v>12234</v>
      </c>
      <c r="F3945" t="s">
        <v>3071</v>
      </c>
      <c r="G3945" t="s">
        <v>1046</v>
      </c>
      <c r="H3945">
        <v>4000000</v>
      </c>
      <c r="I3945">
        <v>2013</v>
      </c>
      <c r="J3945">
        <v>7.7</v>
      </c>
      <c r="K3945" t="s">
        <v>1224</v>
      </c>
    </row>
    <row r="3946" spans="1:14" x14ac:dyDescent="0.3">
      <c r="A3946" t="s">
        <v>5298</v>
      </c>
      <c r="B3946">
        <v>106</v>
      </c>
      <c r="C3946">
        <v>58214</v>
      </c>
      <c r="D3946" t="s">
        <v>773</v>
      </c>
      <c r="E3946" t="s">
        <v>12235</v>
      </c>
      <c r="F3946" t="s">
        <v>13</v>
      </c>
      <c r="G3946" t="s">
        <v>14</v>
      </c>
      <c r="H3946">
        <v>9500000</v>
      </c>
      <c r="I3946">
        <v>2010</v>
      </c>
      <c r="J3946">
        <v>7</v>
      </c>
      <c r="K3946" t="s">
        <v>8356</v>
      </c>
      <c r="L3946" t="s">
        <v>1224</v>
      </c>
      <c r="M3946" t="s">
        <v>3630</v>
      </c>
    </row>
    <row r="3947" spans="1:14" x14ac:dyDescent="0.3">
      <c r="A3947" t="s">
        <v>1120</v>
      </c>
      <c r="B3947">
        <v>103</v>
      </c>
      <c r="C3947">
        <v>75078</v>
      </c>
      <c r="D3947" t="s">
        <v>600</v>
      </c>
      <c r="E3947" t="s">
        <v>12236</v>
      </c>
      <c r="F3947" t="s">
        <v>13</v>
      </c>
      <c r="G3947" t="s">
        <v>14</v>
      </c>
      <c r="H3947">
        <v>14000000</v>
      </c>
      <c r="I3947">
        <v>2000</v>
      </c>
      <c r="J3947">
        <v>6.3</v>
      </c>
      <c r="K3947" t="s">
        <v>600</v>
      </c>
    </row>
    <row r="3948" spans="1:14" x14ac:dyDescent="0.3">
      <c r="A3948" t="s">
        <v>4803</v>
      </c>
      <c r="B3948">
        <v>93</v>
      </c>
      <c r="C3948">
        <v>64359</v>
      </c>
      <c r="D3948" t="s">
        <v>606</v>
      </c>
      <c r="E3948" t="s">
        <v>12237</v>
      </c>
      <c r="F3948" t="s">
        <v>13</v>
      </c>
      <c r="G3948" t="s">
        <v>21</v>
      </c>
      <c r="H3948">
        <v>2500000</v>
      </c>
      <c r="I3948">
        <v>1998</v>
      </c>
      <c r="J3948">
        <v>5.9</v>
      </c>
      <c r="K3948" t="s">
        <v>600</v>
      </c>
      <c r="L3948" t="s">
        <v>6856</v>
      </c>
    </row>
    <row r="3949" spans="1:14" x14ac:dyDescent="0.3">
      <c r="A3949" t="s">
        <v>3593</v>
      </c>
      <c r="B3949">
        <v>112</v>
      </c>
      <c r="C3949">
        <v>317125</v>
      </c>
      <c r="D3949" t="s">
        <v>80</v>
      </c>
      <c r="E3949" t="s">
        <v>12238</v>
      </c>
      <c r="F3949" t="s">
        <v>13</v>
      </c>
      <c r="G3949" t="s">
        <v>133</v>
      </c>
      <c r="H3949">
        <v>16000000</v>
      </c>
      <c r="I3949">
        <v>2013</v>
      </c>
      <c r="J3949">
        <v>6.2</v>
      </c>
      <c r="K3949" t="s">
        <v>1224</v>
      </c>
      <c r="L3949" t="s">
        <v>6856</v>
      </c>
    </row>
    <row r="3950" spans="1:14" x14ac:dyDescent="0.3">
      <c r="A3950" t="s">
        <v>6507</v>
      </c>
      <c r="B3950">
        <v>100</v>
      </c>
      <c r="C3950" t="s">
        <v>8351</v>
      </c>
      <c r="D3950" t="s">
        <v>507</v>
      </c>
      <c r="E3950" t="s">
        <v>12239</v>
      </c>
      <c r="F3950" t="s">
        <v>13</v>
      </c>
      <c r="G3950" t="s">
        <v>14</v>
      </c>
      <c r="H3950">
        <v>4000000</v>
      </c>
      <c r="I3950">
        <v>1998</v>
      </c>
      <c r="J3950">
        <v>5</v>
      </c>
      <c r="K3950" t="s">
        <v>600</v>
      </c>
      <c r="L3950" t="s">
        <v>1224</v>
      </c>
      <c r="M3950" t="s">
        <v>6856</v>
      </c>
    </row>
    <row r="3951" spans="1:14" x14ac:dyDescent="0.3">
      <c r="A3951" t="s">
        <v>6509</v>
      </c>
      <c r="B3951">
        <v>113</v>
      </c>
      <c r="C3951">
        <v>146402</v>
      </c>
      <c r="D3951" t="s">
        <v>912</v>
      </c>
      <c r="E3951" t="s">
        <v>12240</v>
      </c>
      <c r="F3951" t="s">
        <v>999</v>
      </c>
      <c r="G3951" t="s">
        <v>1284</v>
      </c>
      <c r="H3951">
        <v>4000000</v>
      </c>
      <c r="I3951">
        <v>2002</v>
      </c>
      <c r="J3951">
        <v>7.7</v>
      </c>
      <c r="K3951" t="s">
        <v>600</v>
      </c>
      <c r="L3951" t="s">
        <v>1224</v>
      </c>
    </row>
    <row r="3952" spans="1:14" x14ac:dyDescent="0.3">
      <c r="A3952" t="s">
        <v>6511</v>
      </c>
      <c r="B3952">
        <v>98</v>
      </c>
      <c r="C3952">
        <v>18469</v>
      </c>
      <c r="D3952" t="s">
        <v>280</v>
      </c>
      <c r="E3952" t="s">
        <v>12241</v>
      </c>
      <c r="F3952" t="s">
        <v>13</v>
      </c>
      <c r="G3952" t="s">
        <v>14</v>
      </c>
      <c r="H3952">
        <v>650000</v>
      </c>
      <c r="I3952">
        <v>2010</v>
      </c>
      <c r="J3952">
        <v>6.5</v>
      </c>
      <c r="K3952" t="s">
        <v>1224</v>
      </c>
      <c r="L3952" t="s">
        <v>2271</v>
      </c>
      <c r="M3952" t="s">
        <v>4295</v>
      </c>
    </row>
    <row r="3953" spans="1:14" x14ac:dyDescent="0.3">
      <c r="A3953" t="s">
        <v>8351</v>
      </c>
      <c r="B3953">
        <v>23</v>
      </c>
      <c r="C3953" t="s">
        <v>8351</v>
      </c>
      <c r="D3953" t="s">
        <v>980</v>
      </c>
      <c r="E3953" t="s">
        <v>12242</v>
      </c>
      <c r="F3953" t="s">
        <v>13</v>
      </c>
      <c r="G3953" t="s">
        <v>14</v>
      </c>
      <c r="H3953" t="s">
        <v>8351</v>
      </c>
      <c r="I3953" t="s">
        <v>8351</v>
      </c>
      <c r="J3953">
        <v>6.1</v>
      </c>
      <c r="K3953" t="s">
        <v>600</v>
      </c>
      <c r="L3953" t="s">
        <v>6304</v>
      </c>
      <c r="M3953" t="s">
        <v>6856</v>
      </c>
    </row>
    <row r="3954" spans="1:14" x14ac:dyDescent="0.3">
      <c r="A3954" t="s">
        <v>2374</v>
      </c>
      <c r="B3954">
        <v>92</v>
      </c>
      <c r="C3954">
        <v>12836</v>
      </c>
      <c r="D3954" t="s">
        <v>555</v>
      </c>
      <c r="E3954" t="s">
        <v>12243</v>
      </c>
      <c r="F3954" t="s">
        <v>13</v>
      </c>
      <c r="G3954" t="s">
        <v>14</v>
      </c>
      <c r="H3954">
        <v>4000000</v>
      </c>
      <c r="I3954">
        <v>1997</v>
      </c>
      <c r="J3954">
        <v>5.8</v>
      </c>
      <c r="K3954" t="s">
        <v>4657</v>
      </c>
      <c r="L3954" t="s">
        <v>1224</v>
      </c>
    </row>
    <row r="3955" spans="1:14" x14ac:dyDescent="0.3">
      <c r="A3955" t="s">
        <v>6515</v>
      </c>
      <c r="B3955">
        <v>106</v>
      </c>
      <c r="C3955">
        <v>20262</v>
      </c>
      <c r="D3955" t="s">
        <v>1224</v>
      </c>
      <c r="E3955" t="s">
        <v>12244</v>
      </c>
      <c r="F3955" t="s">
        <v>5071</v>
      </c>
      <c r="G3955" t="s">
        <v>5881</v>
      </c>
      <c r="H3955">
        <v>4000000</v>
      </c>
      <c r="I3955">
        <v>2014</v>
      </c>
      <c r="J3955">
        <v>6.1</v>
      </c>
      <c r="K3955" t="s">
        <v>1224</v>
      </c>
    </row>
    <row r="3956" spans="1:14" x14ac:dyDescent="0.3">
      <c r="A3956" t="s">
        <v>6517</v>
      </c>
      <c r="B3956">
        <v>119</v>
      </c>
      <c r="C3956" t="s">
        <v>8351</v>
      </c>
      <c r="D3956" t="s">
        <v>912</v>
      </c>
      <c r="E3956" t="s">
        <v>12245</v>
      </c>
      <c r="F3956" t="s">
        <v>13</v>
      </c>
      <c r="G3956" t="s">
        <v>14</v>
      </c>
      <c r="H3956">
        <v>4000000</v>
      </c>
      <c r="I3956">
        <v>2011</v>
      </c>
      <c r="J3956">
        <v>6</v>
      </c>
      <c r="K3956" t="s">
        <v>600</v>
      </c>
      <c r="L3956" t="s">
        <v>1224</v>
      </c>
    </row>
    <row r="3957" spans="1:14" x14ac:dyDescent="0.3">
      <c r="A3957" t="s">
        <v>5430</v>
      </c>
      <c r="B3957">
        <v>99</v>
      </c>
      <c r="C3957" t="s">
        <v>8351</v>
      </c>
      <c r="D3957" t="s">
        <v>1197</v>
      </c>
      <c r="E3957" t="s">
        <v>12246</v>
      </c>
      <c r="F3957" t="s">
        <v>13</v>
      </c>
      <c r="G3957" t="s">
        <v>21</v>
      </c>
      <c r="H3957">
        <v>4000000</v>
      </c>
      <c r="I3957">
        <v>2011</v>
      </c>
      <c r="J3957">
        <v>6.3</v>
      </c>
      <c r="K3957" t="s">
        <v>476</v>
      </c>
      <c r="L3957" t="s">
        <v>340</v>
      </c>
      <c r="M3957" t="s">
        <v>8356</v>
      </c>
      <c r="N3957" t="s">
        <v>3630</v>
      </c>
    </row>
    <row r="3958" spans="1:14" x14ac:dyDescent="0.3">
      <c r="A3958" t="s">
        <v>3005</v>
      </c>
      <c r="B3958">
        <v>90</v>
      </c>
      <c r="C3958" t="s">
        <v>8351</v>
      </c>
      <c r="D3958" t="s">
        <v>1003</v>
      </c>
      <c r="E3958" t="s">
        <v>12247</v>
      </c>
      <c r="F3958" t="s">
        <v>13</v>
      </c>
      <c r="G3958" t="s">
        <v>100</v>
      </c>
      <c r="H3958" t="s">
        <v>8351</v>
      </c>
      <c r="I3958">
        <v>2003</v>
      </c>
      <c r="J3958">
        <v>6.3</v>
      </c>
      <c r="K3958" t="s">
        <v>600</v>
      </c>
      <c r="L3958" t="s">
        <v>455</v>
      </c>
    </row>
    <row r="3959" spans="1:14" x14ac:dyDescent="0.3">
      <c r="A3959" t="s">
        <v>6521</v>
      </c>
      <c r="B3959">
        <v>120</v>
      </c>
      <c r="C3959" t="s">
        <v>8351</v>
      </c>
      <c r="D3959" t="s">
        <v>2486</v>
      </c>
      <c r="E3959" t="s">
        <v>12248</v>
      </c>
      <c r="F3959" t="s">
        <v>2005</v>
      </c>
      <c r="G3959" t="s">
        <v>2532</v>
      </c>
      <c r="H3959">
        <v>4000000</v>
      </c>
      <c r="I3959">
        <v>2013</v>
      </c>
      <c r="J3959">
        <v>7.5</v>
      </c>
      <c r="K3959" t="s">
        <v>340</v>
      </c>
      <c r="L3959" t="s">
        <v>1224</v>
      </c>
    </row>
    <row r="3960" spans="1:14" x14ac:dyDescent="0.3">
      <c r="A3960" t="s">
        <v>6523</v>
      </c>
      <c r="B3960">
        <v>168</v>
      </c>
      <c r="C3960" t="s">
        <v>8351</v>
      </c>
      <c r="D3960" t="s">
        <v>6524</v>
      </c>
      <c r="E3960">
        <v>1776</v>
      </c>
      <c r="F3960" t="s">
        <v>13</v>
      </c>
      <c r="G3960" t="s">
        <v>14</v>
      </c>
      <c r="H3960">
        <v>4000000</v>
      </c>
      <c r="I3960">
        <v>1972</v>
      </c>
      <c r="J3960">
        <v>7.6</v>
      </c>
      <c r="K3960" t="s">
        <v>1224</v>
      </c>
      <c r="L3960" t="s">
        <v>6304</v>
      </c>
      <c r="M3960" t="s">
        <v>7881</v>
      </c>
      <c r="N3960" t="s">
        <v>6060</v>
      </c>
    </row>
    <row r="3961" spans="1:14" x14ac:dyDescent="0.3">
      <c r="A3961" t="s">
        <v>6526</v>
      </c>
      <c r="B3961">
        <v>93</v>
      </c>
      <c r="C3961">
        <v>4063</v>
      </c>
      <c r="D3961" t="s">
        <v>1178</v>
      </c>
      <c r="E3961" t="s">
        <v>12249</v>
      </c>
      <c r="F3961" t="s">
        <v>13</v>
      </c>
      <c r="G3961" t="s">
        <v>100</v>
      </c>
      <c r="H3961">
        <v>4000000</v>
      </c>
      <c r="I3961">
        <v>2012</v>
      </c>
      <c r="J3961">
        <v>5.2</v>
      </c>
      <c r="K3961" t="s">
        <v>1224</v>
      </c>
      <c r="L3961" t="s">
        <v>8357</v>
      </c>
      <c r="M3961" t="s">
        <v>6856</v>
      </c>
      <c r="N3961" t="s">
        <v>3630</v>
      </c>
    </row>
    <row r="3962" spans="1:14" x14ac:dyDescent="0.3">
      <c r="A3962" t="s">
        <v>6528</v>
      </c>
      <c r="B3962">
        <v>96</v>
      </c>
      <c r="C3962" t="s">
        <v>8351</v>
      </c>
      <c r="D3962" t="s">
        <v>1218</v>
      </c>
      <c r="E3962" t="s">
        <v>12250</v>
      </c>
      <c r="F3962" t="s">
        <v>13</v>
      </c>
      <c r="G3962" t="s">
        <v>14</v>
      </c>
      <c r="H3962">
        <v>3950000</v>
      </c>
      <c r="I3962">
        <v>1930</v>
      </c>
      <c r="J3962">
        <v>7.8</v>
      </c>
      <c r="K3962" t="s">
        <v>1224</v>
      </c>
      <c r="L3962" t="s">
        <v>8358</v>
      </c>
    </row>
    <row r="3963" spans="1:14" x14ac:dyDescent="0.3">
      <c r="A3963" t="s">
        <v>6530</v>
      </c>
      <c r="B3963">
        <v>103</v>
      </c>
      <c r="C3963" t="s">
        <v>8351</v>
      </c>
      <c r="D3963" t="s">
        <v>507</v>
      </c>
      <c r="E3963" t="s">
        <v>12251</v>
      </c>
      <c r="F3963" t="s">
        <v>13</v>
      </c>
      <c r="G3963" t="s">
        <v>14</v>
      </c>
      <c r="H3963">
        <v>4000000</v>
      </c>
      <c r="I3963">
        <v>2007</v>
      </c>
      <c r="J3963">
        <v>6.6</v>
      </c>
      <c r="K3963" t="s">
        <v>600</v>
      </c>
      <c r="L3963" t="s">
        <v>1224</v>
      </c>
      <c r="M3963" t="s">
        <v>6856</v>
      </c>
    </row>
    <row r="3964" spans="1:14" x14ac:dyDescent="0.3">
      <c r="A3964" t="s">
        <v>2959</v>
      </c>
      <c r="B3964">
        <v>93</v>
      </c>
      <c r="C3964" t="s">
        <v>8351</v>
      </c>
      <c r="D3964" t="s">
        <v>2271</v>
      </c>
      <c r="E3964" t="s">
        <v>12252</v>
      </c>
      <c r="F3964" t="s">
        <v>13</v>
      </c>
      <c r="G3964" t="s">
        <v>14</v>
      </c>
      <c r="H3964">
        <v>4000000</v>
      </c>
      <c r="I3964">
        <v>2016</v>
      </c>
      <c r="J3964">
        <v>4.7</v>
      </c>
      <c r="K3964" t="s">
        <v>2271</v>
      </c>
    </row>
    <row r="3965" spans="1:14" x14ac:dyDescent="0.3">
      <c r="A3965" t="s">
        <v>6533</v>
      </c>
      <c r="B3965">
        <v>84</v>
      </c>
      <c r="C3965" t="s">
        <v>8351</v>
      </c>
      <c r="D3965" t="s">
        <v>1970</v>
      </c>
      <c r="E3965" t="s">
        <v>12253</v>
      </c>
      <c r="F3965" t="s">
        <v>13</v>
      </c>
      <c r="G3965" t="s">
        <v>133</v>
      </c>
      <c r="H3965" t="s">
        <v>8351</v>
      </c>
      <c r="I3965">
        <v>2009</v>
      </c>
      <c r="J3965">
        <v>6.7</v>
      </c>
      <c r="K3965" t="s">
        <v>2271</v>
      </c>
      <c r="L3965" t="s">
        <v>3630</v>
      </c>
    </row>
    <row r="3966" spans="1:14" x14ac:dyDescent="0.3">
      <c r="A3966" t="s">
        <v>5590</v>
      </c>
      <c r="B3966">
        <v>81</v>
      </c>
      <c r="C3966" t="s">
        <v>8351</v>
      </c>
      <c r="D3966" t="s">
        <v>2271</v>
      </c>
      <c r="E3966" t="s">
        <v>12254</v>
      </c>
      <c r="F3966" t="s">
        <v>13</v>
      </c>
      <c r="G3966" t="s">
        <v>14</v>
      </c>
      <c r="H3966">
        <v>4000000</v>
      </c>
      <c r="I3966">
        <v>2012</v>
      </c>
      <c r="J3966">
        <v>4.2</v>
      </c>
      <c r="K3966" t="s">
        <v>2271</v>
      </c>
    </row>
    <row r="3967" spans="1:14" x14ac:dyDescent="0.3">
      <c r="A3967" t="s">
        <v>6536</v>
      </c>
      <c r="B3967">
        <v>84</v>
      </c>
      <c r="C3967" t="s">
        <v>8351</v>
      </c>
      <c r="D3967" t="s">
        <v>606</v>
      </c>
      <c r="E3967" t="s">
        <v>12255</v>
      </c>
      <c r="F3967" t="s">
        <v>13</v>
      </c>
      <c r="G3967" t="s">
        <v>14</v>
      </c>
      <c r="H3967">
        <v>4000000</v>
      </c>
      <c r="I3967">
        <v>2012</v>
      </c>
      <c r="J3967">
        <v>6.3</v>
      </c>
      <c r="K3967" t="s">
        <v>600</v>
      </c>
      <c r="L3967" t="s">
        <v>6856</v>
      </c>
    </row>
    <row r="3968" spans="1:14" x14ac:dyDescent="0.3">
      <c r="A3968" t="s">
        <v>6538</v>
      </c>
      <c r="B3968">
        <v>94</v>
      </c>
      <c r="C3968" t="s">
        <v>8351</v>
      </c>
      <c r="D3968" t="s">
        <v>6539</v>
      </c>
      <c r="E3968" t="s">
        <v>12256</v>
      </c>
      <c r="F3968" t="s">
        <v>13</v>
      </c>
      <c r="G3968" t="s">
        <v>2867</v>
      </c>
      <c r="H3968">
        <v>4000000</v>
      </c>
      <c r="I3968">
        <v>2014</v>
      </c>
      <c r="J3968">
        <v>4.7</v>
      </c>
      <c r="K3968" t="s">
        <v>340</v>
      </c>
      <c r="L3968" t="s">
        <v>4657</v>
      </c>
      <c r="M3968" t="s">
        <v>1224</v>
      </c>
      <c r="N3968" t="s">
        <v>6856</v>
      </c>
    </row>
    <row r="3969" spans="1:15" x14ac:dyDescent="0.3">
      <c r="A3969" t="s">
        <v>784</v>
      </c>
      <c r="B3969">
        <v>141</v>
      </c>
      <c r="C3969" t="s">
        <v>8351</v>
      </c>
      <c r="D3969" t="s">
        <v>785</v>
      </c>
      <c r="E3969" t="s">
        <v>8745</v>
      </c>
      <c r="F3969" t="s">
        <v>13</v>
      </c>
      <c r="G3969" t="s">
        <v>14</v>
      </c>
      <c r="H3969">
        <v>100000000</v>
      </c>
      <c r="I3969">
        <v>2016</v>
      </c>
      <c r="J3969">
        <v>6</v>
      </c>
      <c r="K3969" t="s">
        <v>340</v>
      </c>
      <c r="L3969" t="s">
        <v>1224</v>
      </c>
      <c r="M3969" t="s">
        <v>7881</v>
      </c>
    </row>
    <row r="3970" spans="1:15" x14ac:dyDescent="0.3">
      <c r="A3970" t="s">
        <v>6019</v>
      </c>
      <c r="B3970">
        <v>120</v>
      </c>
      <c r="C3970" t="s">
        <v>8351</v>
      </c>
      <c r="D3970" t="s">
        <v>2113</v>
      </c>
      <c r="E3970" t="s">
        <v>12257</v>
      </c>
      <c r="F3970" t="s">
        <v>13</v>
      </c>
      <c r="G3970" t="s">
        <v>21</v>
      </c>
      <c r="H3970">
        <v>2000000</v>
      </c>
      <c r="I3970">
        <v>1966</v>
      </c>
      <c r="J3970">
        <v>7.9</v>
      </c>
      <c r="K3970" t="s">
        <v>4657</v>
      </c>
      <c r="L3970" t="s">
        <v>1224</v>
      </c>
      <c r="M3970" t="s">
        <v>7881</v>
      </c>
    </row>
    <row r="3971" spans="1:15" x14ac:dyDescent="0.3">
      <c r="A3971" t="s">
        <v>3546</v>
      </c>
      <c r="B3971">
        <v>121</v>
      </c>
      <c r="C3971" t="s">
        <v>8351</v>
      </c>
      <c r="D3971" t="s">
        <v>80</v>
      </c>
      <c r="E3971" t="s">
        <v>12258</v>
      </c>
      <c r="F3971" t="s">
        <v>13</v>
      </c>
      <c r="G3971" t="s">
        <v>14</v>
      </c>
      <c r="H3971">
        <v>3800000</v>
      </c>
      <c r="I3971">
        <v>1976</v>
      </c>
      <c r="J3971">
        <v>8.1</v>
      </c>
      <c r="K3971" t="s">
        <v>1224</v>
      </c>
      <c r="L3971" t="s">
        <v>6856</v>
      </c>
    </row>
    <row r="3972" spans="1:15" x14ac:dyDescent="0.3">
      <c r="A3972" t="s">
        <v>6543</v>
      </c>
      <c r="B3972">
        <v>226</v>
      </c>
      <c r="C3972">
        <v>198655278</v>
      </c>
      <c r="D3972" t="s">
        <v>708</v>
      </c>
      <c r="E3972" t="s">
        <v>12259</v>
      </c>
      <c r="F3972" t="s">
        <v>13</v>
      </c>
      <c r="G3972" t="s">
        <v>14</v>
      </c>
      <c r="H3972">
        <v>3977000</v>
      </c>
      <c r="I3972">
        <v>1939</v>
      </c>
      <c r="J3972">
        <v>8.1999999999999993</v>
      </c>
      <c r="K3972" t="s">
        <v>1224</v>
      </c>
      <c r="L3972" t="s">
        <v>7881</v>
      </c>
      <c r="M3972" t="s">
        <v>6856</v>
      </c>
      <c r="N3972" t="s">
        <v>8358</v>
      </c>
    </row>
    <row r="3973" spans="1:15" x14ac:dyDescent="0.3">
      <c r="A3973" t="s">
        <v>6545</v>
      </c>
      <c r="B3973">
        <v>104</v>
      </c>
      <c r="C3973">
        <v>143653</v>
      </c>
      <c r="D3973" t="s">
        <v>555</v>
      </c>
      <c r="E3973" t="s">
        <v>12260</v>
      </c>
      <c r="F3973" t="s">
        <v>13</v>
      </c>
      <c r="G3973" t="s">
        <v>21</v>
      </c>
      <c r="H3973">
        <v>4000000</v>
      </c>
      <c r="I3973">
        <v>2014</v>
      </c>
      <c r="J3973">
        <v>6</v>
      </c>
      <c r="K3973" t="s">
        <v>4657</v>
      </c>
      <c r="L3973" t="s">
        <v>1224</v>
      </c>
    </row>
    <row r="3974" spans="1:15" x14ac:dyDescent="0.3">
      <c r="A3974" t="s">
        <v>6003</v>
      </c>
      <c r="B3974">
        <v>152</v>
      </c>
      <c r="C3974">
        <v>14873</v>
      </c>
      <c r="D3974" t="s">
        <v>6547</v>
      </c>
      <c r="E3974" t="s">
        <v>12261</v>
      </c>
      <c r="F3974" t="s">
        <v>13</v>
      </c>
      <c r="G3974" t="s">
        <v>14</v>
      </c>
      <c r="H3974">
        <v>3800000</v>
      </c>
      <c r="I3974">
        <v>1965</v>
      </c>
      <c r="J3974">
        <v>6.8</v>
      </c>
      <c r="K3974" t="s">
        <v>340</v>
      </c>
      <c r="L3974" t="s">
        <v>8358</v>
      </c>
      <c r="M3974" t="s">
        <v>5244</v>
      </c>
    </row>
    <row r="3975" spans="1:15" x14ac:dyDescent="0.3">
      <c r="A3975" t="s">
        <v>6549</v>
      </c>
      <c r="B3975">
        <v>92</v>
      </c>
      <c r="C3975" t="s">
        <v>8351</v>
      </c>
      <c r="D3975" t="s">
        <v>1224</v>
      </c>
      <c r="E3975" t="s">
        <v>12262</v>
      </c>
      <c r="F3975" t="s">
        <v>13</v>
      </c>
      <c r="G3975" t="s">
        <v>14</v>
      </c>
      <c r="H3975" t="s">
        <v>8351</v>
      </c>
      <c r="I3975">
        <v>2009</v>
      </c>
      <c r="J3975">
        <v>7.3</v>
      </c>
      <c r="K3975" t="s">
        <v>1224</v>
      </c>
    </row>
    <row r="3976" spans="1:15" x14ac:dyDescent="0.3">
      <c r="A3976" t="s">
        <v>6551</v>
      </c>
      <c r="B3976">
        <v>107</v>
      </c>
      <c r="C3976">
        <v>8000000</v>
      </c>
      <c r="D3976" t="s">
        <v>6552</v>
      </c>
      <c r="E3976" t="s">
        <v>12263</v>
      </c>
      <c r="F3976" t="s">
        <v>13</v>
      </c>
      <c r="G3976" t="s">
        <v>14</v>
      </c>
      <c r="H3976">
        <v>3768785</v>
      </c>
      <c r="I3976">
        <v>1950</v>
      </c>
      <c r="J3976">
        <v>7</v>
      </c>
      <c r="K3976" t="s">
        <v>4657</v>
      </c>
      <c r="L3976" t="s">
        <v>600</v>
      </c>
      <c r="M3976" t="s">
        <v>6060</v>
      </c>
      <c r="N3976" t="s">
        <v>6856</v>
      </c>
      <c r="O3976" t="s">
        <v>5244</v>
      </c>
    </row>
    <row r="3977" spans="1:15" x14ac:dyDescent="0.3">
      <c r="A3977" t="s">
        <v>6554</v>
      </c>
      <c r="B3977">
        <v>97</v>
      </c>
      <c r="C3977">
        <v>304137</v>
      </c>
      <c r="D3977" t="s">
        <v>3225</v>
      </c>
      <c r="E3977" t="s">
        <v>12264</v>
      </c>
      <c r="F3977" t="s">
        <v>13</v>
      </c>
      <c r="G3977" t="s">
        <v>21</v>
      </c>
      <c r="H3977" t="s">
        <v>8351</v>
      </c>
      <c r="I3977">
        <v>2010</v>
      </c>
      <c r="J3977">
        <v>7.3</v>
      </c>
      <c r="K3977" t="s">
        <v>600</v>
      </c>
      <c r="L3977" t="s">
        <v>8356</v>
      </c>
      <c r="M3977" t="s">
        <v>1224</v>
      </c>
    </row>
    <row r="3978" spans="1:15" x14ac:dyDescent="0.3">
      <c r="A3978" t="s">
        <v>6556</v>
      </c>
      <c r="B3978">
        <v>115</v>
      </c>
      <c r="C3978" t="s">
        <v>8351</v>
      </c>
      <c r="D3978" t="s">
        <v>1224</v>
      </c>
      <c r="E3978" t="s">
        <v>12265</v>
      </c>
      <c r="F3978" t="s">
        <v>5071</v>
      </c>
      <c r="G3978" t="s">
        <v>5881</v>
      </c>
      <c r="H3978">
        <v>8000000</v>
      </c>
      <c r="I3978">
        <v>2005</v>
      </c>
      <c r="J3978">
        <v>7.5</v>
      </c>
      <c r="K3978" t="s">
        <v>1224</v>
      </c>
    </row>
    <row r="3979" spans="1:15" x14ac:dyDescent="0.3">
      <c r="A3979" t="s">
        <v>6558</v>
      </c>
      <c r="B3979">
        <v>95</v>
      </c>
      <c r="C3979">
        <v>37606</v>
      </c>
      <c r="D3979" t="s">
        <v>3225</v>
      </c>
      <c r="E3979" t="s">
        <v>12266</v>
      </c>
      <c r="F3979" t="s">
        <v>13</v>
      </c>
      <c r="G3979" t="s">
        <v>100</v>
      </c>
      <c r="H3979">
        <v>3500000</v>
      </c>
      <c r="I3979">
        <v>2009</v>
      </c>
      <c r="J3979">
        <v>6.8</v>
      </c>
      <c r="K3979" t="s">
        <v>600</v>
      </c>
      <c r="L3979" t="s">
        <v>8356</v>
      </c>
      <c r="M3979" t="s">
        <v>1224</v>
      </c>
    </row>
    <row r="3980" spans="1:15" x14ac:dyDescent="0.3">
      <c r="A3980" t="s">
        <v>6560</v>
      </c>
      <c r="B3980">
        <v>102</v>
      </c>
      <c r="C3980">
        <v>2956000</v>
      </c>
      <c r="D3980" t="s">
        <v>6561</v>
      </c>
      <c r="E3980" t="s">
        <v>12267</v>
      </c>
      <c r="F3980" t="s">
        <v>13</v>
      </c>
      <c r="G3980" t="s">
        <v>14</v>
      </c>
      <c r="H3980">
        <v>3700000</v>
      </c>
      <c r="I3980">
        <v>1948</v>
      </c>
      <c r="J3980">
        <v>7.1</v>
      </c>
      <c r="K3980" t="s">
        <v>340</v>
      </c>
      <c r="L3980" t="s">
        <v>600</v>
      </c>
      <c r="M3980" t="s">
        <v>6060</v>
      </c>
      <c r="N3980" t="s">
        <v>6856</v>
      </c>
    </row>
    <row r="3981" spans="1:15" x14ac:dyDescent="0.3">
      <c r="A3981" t="s">
        <v>6563</v>
      </c>
      <c r="B3981">
        <v>99</v>
      </c>
      <c r="C3981">
        <v>19959</v>
      </c>
      <c r="D3981" t="s">
        <v>1224</v>
      </c>
      <c r="E3981" t="s">
        <v>12268</v>
      </c>
      <c r="F3981" t="s">
        <v>13</v>
      </c>
      <c r="G3981" t="s">
        <v>3040</v>
      </c>
      <c r="H3981">
        <v>3800000</v>
      </c>
      <c r="I3981">
        <v>2009</v>
      </c>
      <c r="J3981">
        <v>6.9</v>
      </c>
      <c r="K3981" t="s">
        <v>1224</v>
      </c>
    </row>
    <row r="3982" spans="1:15" x14ac:dyDescent="0.3">
      <c r="A3982" t="s">
        <v>4139</v>
      </c>
      <c r="B3982">
        <v>109</v>
      </c>
      <c r="C3982">
        <v>2706659</v>
      </c>
      <c r="D3982" t="s">
        <v>912</v>
      </c>
      <c r="E3982" t="s">
        <v>12269</v>
      </c>
      <c r="F3982" t="s">
        <v>13</v>
      </c>
      <c r="G3982" t="s">
        <v>21</v>
      </c>
      <c r="H3982">
        <v>2000000</v>
      </c>
      <c r="I3982">
        <v>2006</v>
      </c>
      <c r="J3982">
        <v>6.9</v>
      </c>
      <c r="K3982" t="s">
        <v>600</v>
      </c>
      <c r="L3982" t="s">
        <v>1224</v>
      </c>
    </row>
    <row r="3983" spans="1:15" x14ac:dyDescent="0.3">
      <c r="A3983" t="s">
        <v>1826</v>
      </c>
      <c r="B3983">
        <v>113</v>
      </c>
      <c r="C3983">
        <v>61094903</v>
      </c>
      <c r="D3983" t="s">
        <v>413</v>
      </c>
      <c r="E3983" t="s">
        <v>9601</v>
      </c>
      <c r="F3983" t="s">
        <v>13</v>
      </c>
      <c r="G3983" t="s">
        <v>21</v>
      </c>
      <c r="H3983">
        <v>30000000</v>
      </c>
      <c r="I3983">
        <v>2011</v>
      </c>
      <c r="J3983">
        <v>6.9</v>
      </c>
      <c r="K3983" t="s">
        <v>476</v>
      </c>
      <c r="L3983" t="s">
        <v>8357</v>
      </c>
      <c r="M3983" t="s">
        <v>3630</v>
      </c>
    </row>
    <row r="3984" spans="1:15" x14ac:dyDescent="0.3">
      <c r="A3984" t="s">
        <v>8351</v>
      </c>
      <c r="B3984">
        <v>25</v>
      </c>
      <c r="C3984" t="s">
        <v>8351</v>
      </c>
      <c r="D3984" t="s">
        <v>4126</v>
      </c>
      <c r="E3984" t="s">
        <v>12270</v>
      </c>
      <c r="F3984" t="s">
        <v>13</v>
      </c>
      <c r="G3984" t="s">
        <v>14</v>
      </c>
      <c r="H3984" t="s">
        <v>8351</v>
      </c>
      <c r="I3984" t="s">
        <v>8351</v>
      </c>
      <c r="J3984">
        <v>8.4</v>
      </c>
      <c r="K3984" t="s">
        <v>600</v>
      </c>
      <c r="L3984" t="s">
        <v>1224</v>
      </c>
      <c r="M3984" t="s">
        <v>8358</v>
      </c>
    </row>
    <row r="3985" spans="1:15" x14ac:dyDescent="0.3">
      <c r="A3985" t="s">
        <v>3434</v>
      </c>
      <c r="B3985">
        <v>113</v>
      </c>
      <c r="C3985" t="s">
        <v>8351</v>
      </c>
      <c r="D3985" t="s">
        <v>1224</v>
      </c>
      <c r="E3985" t="s">
        <v>12271</v>
      </c>
      <c r="F3985" t="s">
        <v>13</v>
      </c>
      <c r="G3985" t="s">
        <v>14</v>
      </c>
      <c r="H3985">
        <v>3600000</v>
      </c>
      <c r="I3985">
        <v>1969</v>
      </c>
      <c r="J3985">
        <v>7.9</v>
      </c>
      <c r="K3985" t="s">
        <v>1224</v>
      </c>
    </row>
    <row r="3986" spans="1:15" x14ac:dyDescent="0.3">
      <c r="A3986" t="s">
        <v>4581</v>
      </c>
      <c r="B3986">
        <v>91</v>
      </c>
      <c r="C3986">
        <v>45857453</v>
      </c>
      <c r="D3986" t="s">
        <v>1960</v>
      </c>
      <c r="E3986" t="s">
        <v>12272</v>
      </c>
      <c r="F3986" t="s">
        <v>13</v>
      </c>
      <c r="G3986" t="s">
        <v>21</v>
      </c>
      <c r="H3986">
        <v>3500000</v>
      </c>
      <c r="I3986">
        <v>1997</v>
      </c>
      <c r="J3986">
        <v>7.2</v>
      </c>
      <c r="K3986" t="s">
        <v>600</v>
      </c>
      <c r="L3986" t="s">
        <v>1224</v>
      </c>
      <c r="M3986" t="s">
        <v>4189</v>
      </c>
    </row>
    <row r="3987" spans="1:15" x14ac:dyDescent="0.3">
      <c r="A3987" t="s">
        <v>6569</v>
      </c>
      <c r="B3987">
        <v>88</v>
      </c>
      <c r="C3987">
        <v>83400000</v>
      </c>
      <c r="D3987" t="s">
        <v>600</v>
      </c>
      <c r="E3987" t="s">
        <v>12273</v>
      </c>
      <c r="F3987" t="s">
        <v>13</v>
      </c>
      <c r="G3987" t="s">
        <v>14</v>
      </c>
      <c r="H3987">
        <v>3500000</v>
      </c>
      <c r="I3987">
        <v>1980</v>
      </c>
      <c r="J3987">
        <v>7.8</v>
      </c>
      <c r="K3987" t="s">
        <v>600</v>
      </c>
    </row>
    <row r="3988" spans="1:15" x14ac:dyDescent="0.3">
      <c r="A3988" t="s">
        <v>6571</v>
      </c>
      <c r="B3988">
        <v>88</v>
      </c>
      <c r="C3988" t="s">
        <v>8351</v>
      </c>
      <c r="D3988" t="s">
        <v>23</v>
      </c>
      <c r="E3988" t="s">
        <v>12274</v>
      </c>
      <c r="F3988" t="s">
        <v>13</v>
      </c>
      <c r="G3988" t="s">
        <v>14</v>
      </c>
      <c r="H3988">
        <v>5000000</v>
      </c>
      <c r="I3988">
        <v>2015</v>
      </c>
      <c r="J3988">
        <v>3.5</v>
      </c>
      <c r="K3988" t="s">
        <v>476</v>
      </c>
      <c r="L3988" t="s">
        <v>3630</v>
      </c>
    </row>
    <row r="3989" spans="1:15" x14ac:dyDescent="0.3">
      <c r="A3989" t="s">
        <v>1106</v>
      </c>
      <c r="B3989">
        <v>97</v>
      </c>
      <c r="C3989">
        <v>27900000</v>
      </c>
      <c r="D3989" t="s">
        <v>912</v>
      </c>
      <c r="E3989" t="s">
        <v>12275</v>
      </c>
      <c r="F3989" t="s">
        <v>13</v>
      </c>
      <c r="G3989" t="s">
        <v>14</v>
      </c>
      <c r="H3989">
        <v>3500000</v>
      </c>
      <c r="I3989">
        <v>1995</v>
      </c>
      <c r="J3989">
        <v>7.3</v>
      </c>
      <c r="K3989" t="s">
        <v>600</v>
      </c>
      <c r="L3989" t="s">
        <v>1224</v>
      </c>
    </row>
    <row r="3990" spans="1:15" x14ac:dyDescent="0.3">
      <c r="A3990" t="s">
        <v>954</v>
      </c>
      <c r="B3990">
        <v>97</v>
      </c>
      <c r="C3990">
        <v>27900000</v>
      </c>
      <c r="D3990" t="s">
        <v>773</v>
      </c>
      <c r="E3990" t="s">
        <v>12276</v>
      </c>
      <c r="F3990" t="s">
        <v>13</v>
      </c>
      <c r="G3990" t="s">
        <v>14</v>
      </c>
      <c r="H3990">
        <v>3500000</v>
      </c>
      <c r="I3990">
        <v>1993</v>
      </c>
      <c r="J3990">
        <v>7.5</v>
      </c>
      <c r="K3990" t="s">
        <v>8356</v>
      </c>
      <c r="L3990" t="s">
        <v>1224</v>
      </c>
      <c r="M3990" t="s">
        <v>3630</v>
      </c>
    </row>
    <row r="3991" spans="1:15" x14ac:dyDescent="0.3">
      <c r="A3991" t="s">
        <v>8351</v>
      </c>
      <c r="B3991">
        <v>42</v>
      </c>
      <c r="C3991" t="s">
        <v>8351</v>
      </c>
      <c r="D3991" t="s">
        <v>2203</v>
      </c>
      <c r="E3991" t="s">
        <v>12277</v>
      </c>
      <c r="F3991" t="s">
        <v>13</v>
      </c>
      <c r="G3991" t="s">
        <v>14</v>
      </c>
      <c r="H3991" t="s">
        <v>8351</v>
      </c>
      <c r="I3991" t="s">
        <v>8351</v>
      </c>
      <c r="J3991">
        <v>7.8</v>
      </c>
      <c r="K3991" t="s">
        <v>1224</v>
      </c>
      <c r="L3991" t="s">
        <v>4189</v>
      </c>
    </row>
    <row r="3992" spans="1:15" x14ac:dyDescent="0.3">
      <c r="A3992" t="s">
        <v>6576</v>
      </c>
      <c r="B3992">
        <v>85</v>
      </c>
      <c r="C3992">
        <v>14000000</v>
      </c>
      <c r="D3992" t="s">
        <v>2838</v>
      </c>
      <c r="E3992" t="s">
        <v>12278</v>
      </c>
      <c r="F3992" t="s">
        <v>13</v>
      </c>
      <c r="G3992" t="s">
        <v>14</v>
      </c>
      <c r="H3992">
        <v>3500000</v>
      </c>
      <c r="I3992">
        <v>1987</v>
      </c>
      <c r="J3992">
        <v>6</v>
      </c>
      <c r="K3992" t="s">
        <v>600</v>
      </c>
      <c r="L3992" t="s">
        <v>455</v>
      </c>
      <c r="M3992" t="s">
        <v>2271</v>
      </c>
      <c r="N3992" t="s">
        <v>3630</v>
      </c>
    </row>
    <row r="3993" spans="1:15" x14ac:dyDescent="0.3">
      <c r="A3993" t="s">
        <v>6003</v>
      </c>
      <c r="B3993">
        <v>121</v>
      </c>
      <c r="C3993" t="s">
        <v>8351</v>
      </c>
      <c r="D3993" t="s">
        <v>6578</v>
      </c>
      <c r="E3993" t="s">
        <v>12279</v>
      </c>
      <c r="F3993" t="s">
        <v>13</v>
      </c>
      <c r="G3993" t="s">
        <v>14</v>
      </c>
      <c r="H3993">
        <v>3716946</v>
      </c>
      <c r="I3993">
        <v>1970</v>
      </c>
      <c r="J3993">
        <v>7.3</v>
      </c>
      <c r="K3993" t="s">
        <v>600</v>
      </c>
      <c r="L3993" t="s">
        <v>1224</v>
      </c>
      <c r="M3993" t="s">
        <v>6856</v>
      </c>
      <c r="N3993" t="s">
        <v>5244</v>
      </c>
    </row>
    <row r="3994" spans="1:15" x14ac:dyDescent="0.3">
      <c r="A3994" t="s">
        <v>6580</v>
      </c>
      <c r="B3994">
        <v>134</v>
      </c>
      <c r="C3994" t="s">
        <v>8351</v>
      </c>
      <c r="D3994" t="s">
        <v>3769</v>
      </c>
      <c r="E3994" t="s">
        <v>12280</v>
      </c>
      <c r="F3994" t="s">
        <v>13</v>
      </c>
      <c r="G3994" t="s">
        <v>14</v>
      </c>
      <c r="H3994">
        <v>3500000</v>
      </c>
      <c r="I3994">
        <v>1967</v>
      </c>
      <c r="J3994">
        <v>8</v>
      </c>
      <c r="K3994" t="s">
        <v>4657</v>
      </c>
      <c r="L3994" t="s">
        <v>8356</v>
      </c>
      <c r="M3994" t="s">
        <v>1224</v>
      </c>
      <c r="N3994" t="s">
        <v>7881</v>
      </c>
    </row>
    <row r="3995" spans="1:15" x14ac:dyDescent="0.3">
      <c r="A3995" t="s">
        <v>6019</v>
      </c>
      <c r="B3995">
        <v>149</v>
      </c>
      <c r="C3995" t="s">
        <v>8351</v>
      </c>
      <c r="D3995" t="s">
        <v>1224</v>
      </c>
      <c r="E3995" t="s">
        <v>12281</v>
      </c>
      <c r="F3995" t="s">
        <v>13</v>
      </c>
      <c r="G3995" t="s">
        <v>14</v>
      </c>
      <c r="H3995">
        <v>3500000</v>
      </c>
      <c r="I3995">
        <v>1959</v>
      </c>
      <c r="J3995">
        <v>7.6</v>
      </c>
      <c r="K3995" t="s">
        <v>1224</v>
      </c>
    </row>
    <row r="3996" spans="1:15" x14ac:dyDescent="0.3">
      <c r="A3996" t="s">
        <v>4294</v>
      </c>
      <c r="B3996">
        <v>121</v>
      </c>
      <c r="C3996" t="s">
        <v>8351</v>
      </c>
      <c r="D3996" t="s">
        <v>401</v>
      </c>
      <c r="E3996" t="s">
        <v>12282</v>
      </c>
      <c r="F3996" t="s">
        <v>13</v>
      </c>
      <c r="G3996" t="s">
        <v>14</v>
      </c>
      <c r="H3996">
        <v>3500000</v>
      </c>
      <c r="I3996">
        <v>1966</v>
      </c>
      <c r="J3996">
        <v>7</v>
      </c>
      <c r="K3996" t="s">
        <v>476</v>
      </c>
      <c r="L3996" t="s">
        <v>8356</v>
      </c>
      <c r="M3996" t="s">
        <v>1224</v>
      </c>
      <c r="N3996" t="s">
        <v>8357</v>
      </c>
      <c r="O3996" t="s">
        <v>3630</v>
      </c>
    </row>
    <row r="3997" spans="1:15" x14ac:dyDescent="0.3">
      <c r="A3997" t="s">
        <v>3846</v>
      </c>
      <c r="B3997">
        <v>116</v>
      </c>
      <c r="C3997" t="s">
        <v>8351</v>
      </c>
      <c r="D3997" t="s">
        <v>3630</v>
      </c>
      <c r="E3997" t="s">
        <v>12283</v>
      </c>
      <c r="F3997" t="s">
        <v>13</v>
      </c>
      <c r="G3997" t="s">
        <v>21</v>
      </c>
      <c r="H3997">
        <v>2000000</v>
      </c>
      <c r="I3997">
        <v>1972</v>
      </c>
      <c r="J3997">
        <v>7.5</v>
      </c>
      <c r="K3997" t="s">
        <v>3630</v>
      </c>
    </row>
    <row r="3998" spans="1:15" x14ac:dyDescent="0.3">
      <c r="A3998" t="s">
        <v>6585</v>
      </c>
      <c r="B3998">
        <v>92</v>
      </c>
      <c r="C3998">
        <v>25138292</v>
      </c>
      <c r="D3998" t="s">
        <v>1816</v>
      </c>
      <c r="E3998" t="s">
        <v>12284</v>
      </c>
      <c r="F3998" t="s">
        <v>13</v>
      </c>
      <c r="G3998" t="s">
        <v>14</v>
      </c>
      <c r="H3998">
        <v>3500000</v>
      </c>
      <c r="I3998">
        <v>2015</v>
      </c>
      <c r="J3998">
        <v>6.8</v>
      </c>
      <c r="K3998" t="s">
        <v>2271</v>
      </c>
      <c r="L3998" t="s">
        <v>8357</v>
      </c>
    </row>
    <row r="3999" spans="1:15" x14ac:dyDescent="0.3">
      <c r="A3999" t="s">
        <v>6587</v>
      </c>
      <c r="B3999">
        <v>93</v>
      </c>
      <c r="C3999">
        <v>10305534</v>
      </c>
      <c r="D3999" t="s">
        <v>600</v>
      </c>
      <c r="E3999" t="s">
        <v>12285</v>
      </c>
      <c r="F3999" t="s">
        <v>13</v>
      </c>
      <c r="G3999" t="s">
        <v>14</v>
      </c>
      <c r="H3999">
        <v>3500000</v>
      </c>
      <c r="I3999">
        <v>1998</v>
      </c>
      <c r="J3999">
        <v>3.9</v>
      </c>
      <c r="K3999" t="s">
        <v>600</v>
      </c>
    </row>
    <row r="4000" spans="1:15" x14ac:dyDescent="0.3">
      <c r="A4000" t="s">
        <v>6530</v>
      </c>
      <c r="B4000">
        <v>96</v>
      </c>
      <c r="C4000">
        <v>9449219</v>
      </c>
      <c r="D4000" t="s">
        <v>507</v>
      </c>
      <c r="E4000" t="s">
        <v>12286</v>
      </c>
      <c r="F4000" t="s">
        <v>13</v>
      </c>
      <c r="G4000" t="s">
        <v>14</v>
      </c>
      <c r="H4000">
        <v>3500000</v>
      </c>
      <c r="I4000">
        <v>1996</v>
      </c>
      <c r="J4000">
        <v>6.1</v>
      </c>
      <c r="K4000" t="s">
        <v>600</v>
      </c>
      <c r="L4000" t="s">
        <v>1224</v>
      </c>
      <c r="M4000" t="s">
        <v>6856</v>
      </c>
    </row>
    <row r="4001" spans="1:16" x14ac:dyDescent="0.3">
      <c r="A4001" t="s">
        <v>394</v>
      </c>
      <c r="B4001">
        <v>105</v>
      </c>
      <c r="C4001">
        <v>6390032</v>
      </c>
      <c r="D4001" t="s">
        <v>555</v>
      </c>
      <c r="E4001" t="s">
        <v>12287</v>
      </c>
      <c r="F4001" t="s">
        <v>13</v>
      </c>
      <c r="G4001" t="s">
        <v>14</v>
      </c>
      <c r="H4001">
        <v>3500000</v>
      </c>
      <c r="I4001">
        <v>1998</v>
      </c>
      <c r="J4001">
        <v>7.5</v>
      </c>
      <c r="K4001" t="s">
        <v>4657</v>
      </c>
      <c r="L4001" t="s">
        <v>1224</v>
      </c>
    </row>
    <row r="4002" spans="1:16" x14ac:dyDescent="0.3">
      <c r="A4002" t="s">
        <v>3677</v>
      </c>
      <c r="B4002">
        <v>129</v>
      </c>
      <c r="C4002">
        <v>20167424</v>
      </c>
      <c r="D4002" t="s">
        <v>701</v>
      </c>
      <c r="E4002" t="s">
        <v>12288</v>
      </c>
      <c r="F4002" t="s">
        <v>999</v>
      </c>
      <c r="G4002" t="s">
        <v>6592</v>
      </c>
      <c r="H4002">
        <v>2000000</v>
      </c>
      <c r="I4002">
        <v>2009</v>
      </c>
      <c r="J4002">
        <v>8.1999999999999993</v>
      </c>
      <c r="K4002" t="s">
        <v>1224</v>
      </c>
      <c r="L4002" t="s">
        <v>8357</v>
      </c>
      <c r="M4002" t="s">
        <v>3630</v>
      </c>
    </row>
    <row r="4003" spans="1:16" x14ac:dyDescent="0.3">
      <c r="A4003" t="s">
        <v>901</v>
      </c>
      <c r="B4003">
        <v>87</v>
      </c>
      <c r="C4003" t="s">
        <v>8351</v>
      </c>
      <c r="D4003" t="s">
        <v>2271</v>
      </c>
      <c r="E4003" t="s">
        <v>10813</v>
      </c>
      <c r="F4003" t="s">
        <v>13</v>
      </c>
      <c r="G4003" t="s">
        <v>14</v>
      </c>
      <c r="H4003">
        <v>3500000</v>
      </c>
      <c r="I4003">
        <v>1985</v>
      </c>
      <c r="J4003">
        <v>7.2</v>
      </c>
      <c r="K4003" t="s">
        <v>2271</v>
      </c>
    </row>
    <row r="4004" spans="1:16" x14ac:dyDescent="0.3">
      <c r="A4004" t="s">
        <v>6593</v>
      </c>
      <c r="B4004">
        <v>94</v>
      </c>
      <c r="C4004" t="s">
        <v>8351</v>
      </c>
      <c r="D4004" t="s">
        <v>1970</v>
      </c>
      <c r="E4004" t="s">
        <v>12289</v>
      </c>
      <c r="F4004" t="s">
        <v>13</v>
      </c>
      <c r="G4004" t="s">
        <v>14</v>
      </c>
      <c r="H4004" t="s">
        <v>8351</v>
      </c>
      <c r="I4004">
        <v>2008</v>
      </c>
      <c r="J4004">
        <v>4.8</v>
      </c>
      <c r="K4004" t="s">
        <v>2271</v>
      </c>
      <c r="L4004" t="s">
        <v>3630</v>
      </c>
    </row>
    <row r="4005" spans="1:16" x14ac:dyDescent="0.3">
      <c r="A4005" t="s">
        <v>32</v>
      </c>
      <c r="B4005">
        <v>37</v>
      </c>
      <c r="C4005">
        <v>5923044</v>
      </c>
      <c r="D4005" t="s">
        <v>2838</v>
      </c>
      <c r="E4005" t="s">
        <v>12290</v>
      </c>
      <c r="F4005" t="s">
        <v>13</v>
      </c>
      <c r="G4005" t="s">
        <v>14</v>
      </c>
      <c r="H4005">
        <v>3600000</v>
      </c>
      <c r="I4005">
        <v>1987</v>
      </c>
      <c r="J4005">
        <v>7.8</v>
      </c>
      <c r="K4005" t="s">
        <v>600</v>
      </c>
      <c r="L4005" t="s">
        <v>455</v>
      </c>
      <c r="M4005" t="s">
        <v>2271</v>
      </c>
      <c r="N4005" t="s">
        <v>3630</v>
      </c>
    </row>
    <row r="4006" spans="1:16" x14ac:dyDescent="0.3">
      <c r="A4006" t="s">
        <v>6596</v>
      </c>
      <c r="B4006">
        <v>81</v>
      </c>
      <c r="C4006">
        <v>3293258</v>
      </c>
      <c r="D4006" t="s">
        <v>6597</v>
      </c>
      <c r="E4006" t="s">
        <v>12291</v>
      </c>
      <c r="F4006" t="s">
        <v>13</v>
      </c>
      <c r="G4006" t="s">
        <v>14</v>
      </c>
      <c r="H4006">
        <v>3000000</v>
      </c>
      <c r="I4006">
        <v>2001</v>
      </c>
      <c r="J4006">
        <v>5.2</v>
      </c>
      <c r="K4006" t="s">
        <v>476</v>
      </c>
      <c r="L4006" t="s">
        <v>340</v>
      </c>
      <c r="M4006" t="s">
        <v>600</v>
      </c>
      <c r="N4006" t="s">
        <v>6060</v>
      </c>
    </row>
    <row r="4007" spans="1:16" x14ac:dyDescent="0.3">
      <c r="A4007" t="s">
        <v>6599</v>
      </c>
      <c r="B4007">
        <v>97</v>
      </c>
      <c r="C4007" t="s">
        <v>8351</v>
      </c>
      <c r="D4007" t="s">
        <v>2271</v>
      </c>
      <c r="E4007" t="s">
        <v>12292</v>
      </c>
      <c r="F4007" t="s">
        <v>13</v>
      </c>
      <c r="G4007" t="s">
        <v>14</v>
      </c>
      <c r="H4007">
        <v>1000000</v>
      </c>
      <c r="I4007">
        <v>2013</v>
      </c>
      <c r="J4007">
        <v>3.3</v>
      </c>
      <c r="K4007" t="s">
        <v>2271</v>
      </c>
    </row>
    <row r="4008" spans="1:16" x14ac:dyDescent="0.3">
      <c r="A4008" t="s">
        <v>6601</v>
      </c>
      <c r="B4008">
        <v>106</v>
      </c>
      <c r="C4008">
        <v>886410</v>
      </c>
      <c r="D4008" t="s">
        <v>2309</v>
      </c>
      <c r="E4008" t="s">
        <v>12293</v>
      </c>
      <c r="F4008" t="s">
        <v>999</v>
      </c>
      <c r="G4008" t="s">
        <v>1046</v>
      </c>
      <c r="H4008">
        <v>3500000</v>
      </c>
      <c r="I4008">
        <v>1998</v>
      </c>
      <c r="J4008">
        <v>6.8</v>
      </c>
      <c r="K4008" t="s">
        <v>1224</v>
      </c>
      <c r="L4008" t="s">
        <v>7881</v>
      </c>
    </row>
    <row r="4009" spans="1:16" x14ac:dyDescent="0.3">
      <c r="A4009" t="s">
        <v>6603</v>
      </c>
      <c r="B4009">
        <v>103</v>
      </c>
      <c r="C4009">
        <v>252652</v>
      </c>
      <c r="D4009" t="s">
        <v>6604</v>
      </c>
      <c r="E4009" t="s">
        <v>12294</v>
      </c>
      <c r="F4009" t="s">
        <v>6100</v>
      </c>
      <c r="G4009" t="s">
        <v>4399</v>
      </c>
      <c r="H4009">
        <v>19900000</v>
      </c>
      <c r="I4009">
        <v>2010</v>
      </c>
      <c r="J4009">
        <v>7</v>
      </c>
      <c r="K4009" t="s">
        <v>600</v>
      </c>
      <c r="L4009" t="s">
        <v>1224</v>
      </c>
      <c r="M4009" t="s">
        <v>455</v>
      </c>
      <c r="N4009" t="s">
        <v>2271</v>
      </c>
    </row>
    <row r="4010" spans="1:16" x14ac:dyDescent="0.3">
      <c r="A4010" t="s">
        <v>6606</v>
      </c>
      <c r="B4010">
        <v>101</v>
      </c>
      <c r="C4010">
        <v>220234</v>
      </c>
      <c r="D4010" t="s">
        <v>606</v>
      </c>
      <c r="E4010" t="s">
        <v>12295</v>
      </c>
      <c r="F4010" t="s">
        <v>13</v>
      </c>
      <c r="G4010" t="s">
        <v>14</v>
      </c>
      <c r="H4010">
        <v>3500000</v>
      </c>
      <c r="I4010">
        <v>2006</v>
      </c>
      <c r="J4010">
        <v>6.5</v>
      </c>
      <c r="K4010" t="s">
        <v>600</v>
      </c>
      <c r="L4010" t="s">
        <v>6856</v>
      </c>
    </row>
    <row r="4011" spans="1:16" x14ac:dyDescent="0.3">
      <c r="A4011" t="s">
        <v>1682</v>
      </c>
      <c r="B4011">
        <v>102</v>
      </c>
      <c r="C4011">
        <v>34350553</v>
      </c>
      <c r="D4011" t="s">
        <v>693</v>
      </c>
      <c r="E4011" t="s">
        <v>9243</v>
      </c>
      <c r="F4011" t="s">
        <v>13</v>
      </c>
      <c r="G4011" t="s">
        <v>14</v>
      </c>
      <c r="H4011">
        <v>68000000</v>
      </c>
      <c r="I4011">
        <v>2012</v>
      </c>
      <c r="J4011">
        <v>5.7</v>
      </c>
      <c r="K4011" t="s">
        <v>476</v>
      </c>
      <c r="L4011" t="s">
        <v>600</v>
      </c>
      <c r="M4011" t="s">
        <v>4295</v>
      </c>
    </row>
    <row r="4012" spans="1:16" x14ac:dyDescent="0.3">
      <c r="A4012" t="s">
        <v>6608</v>
      </c>
      <c r="B4012">
        <v>98</v>
      </c>
      <c r="C4012">
        <v>101228</v>
      </c>
      <c r="D4012" t="s">
        <v>912</v>
      </c>
      <c r="E4012" t="s">
        <v>12296</v>
      </c>
      <c r="F4012" t="s">
        <v>13</v>
      </c>
      <c r="G4012" t="s">
        <v>14</v>
      </c>
      <c r="H4012">
        <v>3500000</v>
      </c>
      <c r="I4012">
        <v>2005</v>
      </c>
      <c r="J4012">
        <v>6.4</v>
      </c>
      <c r="K4012" t="s">
        <v>600</v>
      </c>
      <c r="L4012" t="s">
        <v>1224</v>
      </c>
    </row>
    <row r="4013" spans="1:16" x14ac:dyDescent="0.3">
      <c r="A4013" t="s">
        <v>1837</v>
      </c>
      <c r="B4013">
        <v>91</v>
      </c>
      <c r="C4013">
        <v>96793</v>
      </c>
      <c r="D4013" t="s">
        <v>510</v>
      </c>
      <c r="E4013" t="s">
        <v>12297</v>
      </c>
      <c r="F4013" t="s">
        <v>13</v>
      </c>
      <c r="G4013" t="s">
        <v>14</v>
      </c>
      <c r="H4013">
        <v>3500000</v>
      </c>
      <c r="I4013">
        <v>2004</v>
      </c>
      <c r="J4013">
        <v>5.3</v>
      </c>
      <c r="K4013" t="s">
        <v>476</v>
      </c>
      <c r="L4013" t="s">
        <v>600</v>
      </c>
      <c r="M4013" t="s">
        <v>6856</v>
      </c>
    </row>
    <row r="4014" spans="1:16" x14ac:dyDescent="0.3">
      <c r="A4014" t="s">
        <v>6611</v>
      </c>
      <c r="B4014">
        <v>105</v>
      </c>
      <c r="C4014">
        <v>123777</v>
      </c>
      <c r="D4014" t="s">
        <v>6612</v>
      </c>
      <c r="E4014" t="s">
        <v>12298</v>
      </c>
      <c r="F4014" t="s">
        <v>13</v>
      </c>
      <c r="G4014" t="s">
        <v>100</v>
      </c>
      <c r="H4014">
        <v>3500000</v>
      </c>
      <c r="I4014">
        <v>2016</v>
      </c>
      <c r="J4014">
        <v>4.7</v>
      </c>
      <c r="K4014" t="s">
        <v>476</v>
      </c>
      <c r="L4014" t="s">
        <v>4657</v>
      </c>
      <c r="M4014" t="s">
        <v>8356</v>
      </c>
      <c r="N4014" t="s">
        <v>1224</v>
      </c>
      <c r="O4014" t="s">
        <v>6304</v>
      </c>
      <c r="P4014" t="s">
        <v>455</v>
      </c>
    </row>
    <row r="4015" spans="1:16" x14ac:dyDescent="0.3">
      <c r="A4015" t="s">
        <v>6614</v>
      </c>
      <c r="B4015">
        <v>98</v>
      </c>
      <c r="C4015" t="s">
        <v>8351</v>
      </c>
      <c r="D4015" t="s">
        <v>780</v>
      </c>
      <c r="E4015" t="s">
        <v>12299</v>
      </c>
      <c r="F4015" t="s">
        <v>13</v>
      </c>
      <c r="G4015" t="s">
        <v>14</v>
      </c>
      <c r="H4015">
        <v>3500000</v>
      </c>
      <c r="I4015">
        <v>2008</v>
      </c>
      <c r="J4015">
        <v>6.1</v>
      </c>
      <c r="K4015" t="s">
        <v>8356</v>
      </c>
      <c r="L4015" t="s">
        <v>1224</v>
      </c>
      <c r="M4015" t="s">
        <v>8357</v>
      </c>
      <c r="N4015" t="s">
        <v>3630</v>
      </c>
    </row>
    <row r="4016" spans="1:16" x14ac:dyDescent="0.3">
      <c r="A4016" t="s">
        <v>6616</v>
      </c>
      <c r="B4016">
        <v>104</v>
      </c>
      <c r="C4016" t="s">
        <v>8351</v>
      </c>
      <c r="D4016" t="s">
        <v>150</v>
      </c>
      <c r="E4016" t="s">
        <v>12300</v>
      </c>
      <c r="F4016" t="s">
        <v>13</v>
      </c>
      <c r="G4016" t="s">
        <v>14</v>
      </c>
      <c r="H4016">
        <v>1000000</v>
      </c>
      <c r="I4016">
        <v>1998</v>
      </c>
      <c r="J4016">
        <v>5.5</v>
      </c>
      <c r="K4016" t="s">
        <v>476</v>
      </c>
      <c r="L4016" t="s">
        <v>600</v>
      </c>
      <c r="M4016" t="s">
        <v>8356</v>
      </c>
      <c r="N4016" t="s">
        <v>3630</v>
      </c>
    </row>
    <row r="4017" spans="1:15" x14ac:dyDescent="0.3">
      <c r="A4017" t="s">
        <v>8351</v>
      </c>
      <c r="B4017">
        <v>45</v>
      </c>
      <c r="C4017" t="s">
        <v>8351</v>
      </c>
      <c r="D4017" t="s">
        <v>1453</v>
      </c>
      <c r="E4017" t="s">
        <v>12301</v>
      </c>
      <c r="F4017" t="s">
        <v>13</v>
      </c>
      <c r="G4017" t="s">
        <v>21</v>
      </c>
      <c r="H4017" t="s">
        <v>8351</v>
      </c>
      <c r="I4017" t="s">
        <v>8351</v>
      </c>
      <c r="J4017">
        <v>7.3</v>
      </c>
      <c r="K4017" t="s">
        <v>1224</v>
      </c>
      <c r="L4017" t="s">
        <v>3630</v>
      </c>
    </row>
    <row r="4018" spans="1:15" x14ac:dyDescent="0.3">
      <c r="A4018" t="s">
        <v>6620</v>
      </c>
      <c r="B4018">
        <v>96</v>
      </c>
      <c r="C4018" t="s">
        <v>8351</v>
      </c>
      <c r="D4018" t="s">
        <v>1970</v>
      </c>
      <c r="E4018" s="12">
        <v>9.2361111111111116E-2</v>
      </c>
      <c r="F4018" t="s">
        <v>13</v>
      </c>
      <c r="G4018" t="s">
        <v>14</v>
      </c>
      <c r="H4018">
        <v>3500000</v>
      </c>
      <c r="I4018">
        <v>2009</v>
      </c>
      <c r="J4018">
        <v>4.8</v>
      </c>
      <c r="K4018" t="s">
        <v>2271</v>
      </c>
      <c r="L4018" t="s">
        <v>3630</v>
      </c>
    </row>
    <row r="4019" spans="1:15" x14ac:dyDescent="0.3">
      <c r="A4019" t="s">
        <v>6622</v>
      </c>
      <c r="B4019">
        <v>148</v>
      </c>
      <c r="C4019" t="s">
        <v>8351</v>
      </c>
      <c r="D4019" t="s">
        <v>6623</v>
      </c>
      <c r="E4019" t="s">
        <v>12302</v>
      </c>
      <c r="F4019" t="s">
        <v>13</v>
      </c>
      <c r="G4019" t="s">
        <v>14</v>
      </c>
      <c r="H4019">
        <v>3500000</v>
      </c>
      <c r="I4019">
        <v>2013</v>
      </c>
      <c r="J4019">
        <v>8.4</v>
      </c>
      <c r="K4019" t="s">
        <v>476</v>
      </c>
      <c r="L4019" t="s">
        <v>4022</v>
      </c>
      <c r="M4019" t="s">
        <v>8356</v>
      </c>
      <c r="N4019" t="s">
        <v>4295</v>
      </c>
      <c r="O4019" t="s">
        <v>3630</v>
      </c>
    </row>
    <row r="4020" spans="1:15" x14ac:dyDescent="0.3">
      <c r="A4020" t="s">
        <v>6625</v>
      </c>
      <c r="B4020">
        <v>100</v>
      </c>
      <c r="C4020">
        <v>29233</v>
      </c>
      <c r="D4020" t="s">
        <v>27</v>
      </c>
      <c r="E4020" t="s">
        <v>12303</v>
      </c>
      <c r="F4020" t="s">
        <v>13</v>
      </c>
      <c r="G4020" t="s">
        <v>14</v>
      </c>
      <c r="H4020">
        <v>3500000</v>
      </c>
      <c r="I4020">
        <v>2015</v>
      </c>
      <c r="J4020">
        <v>7</v>
      </c>
      <c r="K4020" t="s">
        <v>27</v>
      </c>
    </row>
    <row r="4021" spans="1:15" x14ac:dyDescent="0.3">
      <c r="A4021" t="s">
        <v>1576</v>
      </c>
      <c r="B4021">
        <v>86</v>
      </c>
      <c r="C4021" t="s">
        <v>8351</v>
      </c>
      <c r="D4021" t="s">
        <v>703</v>
      </c>
      <c r="E4021" t="s">
        <v>12304</v>
      </c>
      <c r="F4021" t="s">
        <v>13</v>
      </c>
      <c r="G4021" t="s">
        <v>100</v>
      </c>
      <c r="H4021">
        <v>3500000</v>
      </c>
      <c r="I4021">
        <v>2014</v>
      </c>
      <c r="J4021">
        <v>3.3</v>
      </c>
      <c r="K4021" t="s">
        <v>476</v>
      </c>
      <c r="L4021" t="s">
        <v>340</v>
      </c>
      <c r="M4021" t="s">
        <v>455</v>
      </c>
      <c r="N4021" t="s">
        <v>3630</v>
      </c>
    </row>
    <row r="4022" spans="1:15" x14ac:dyDescent="0.3">
      <c r="A4022" t="s">
        <v>6628</v>
      </c>
      <c r="B4022">
        <v>92</v>
      </c>
      <c r="C4022" t="s">
        <v>8351</v>
      </c>
      <c r="D4022" t="s">
        <v>163</v>
      </c>
      <c r="E4022" t="s">
        <v>12305</v>
      </c>
      <c r="F4022" t="s">
        <v>13</v>
      </c>
      <c r="G4022" t="s">
        <v>14</v>
      </c>
      <c r="H4022">
        <v>3500000</v>
      </c>
      <c r="I4022">
        <v>2014</v>
      </c>
      <c r="J4022">
        <v>5.4</v>
      </c>
      <c r="K4022" t="s">
        <v>476</v>
      </c>
      <c r="L4022" t="s">
        <v>8356</v>
      </c>
      <c r="M4022" t="s">
        <v>1224</v>
      </c>
      <c r="N4022" t="s">
        <v>3630</v>
      </c>
    </row>
    <row r="4023" spans="1:15" x14ac:dyDescent="0.3">
      <c r="A4023" t="s">
        <v>6630</v>
      </c>
      <c r="B4023">
        <v>88</v>
      </c>
      <c r="C4023" t="s">
        <v>8351</v>
      </c>
      <c r="D4023" t="s">
        <v>1453</v>
      </c>
      <c r="E4023" t="s">
        <v>12306</v>
      </c>
      <c r="F4023" t="s">
        <v>13</v>
      </c>
      <c r="G4023" t="s">
        <v>8351</v>
      </c>
      <c r="H4023">
        <v>3500000</v>
      </c>
      <c r="I4023">
        <v>2014</v>
      </c>
      <c r="J4023">
        <v>4.8</v>
      </c>
      <c r="K4023" t="s">
        <v>1224</v>
      </c>
      <c r="L4023" t="s">
        <v>3630</v>
      </c>
    </row>
    <row r="4024" spans="1:15" x14ac:dyDescent="0.3">
      <c r="A4024" t="s">
        <v>6632</v>
      </c>
      <c r="B4024">
        <v>90</v>
      </c>
      <c r="C4024" t="s">
        <v>8351</v>
      </c>
      <c r="D4024" t="s">
        <v>806</v>
      </c>
      <c r="E4024" t="s">
        <v>12307</v>
      </c>
      <c r="F4024" t="s">
        <v>13</v>
      </c>
      <c r="G4024" t="s">
        <v>21</v>
      </c>
      <c r="H4024">
        <v>3440000</v>
      </c>
      <c r="I4024">
        <v>2014</v>
      </c>
      <c r="J4024">
        <v>3.1</v>
      </c>
      <c r="K4024" t="s">
        <v>8356</v>
      </c>
      <c r="L4024" t="s">
        <v>8357</v>
      </c>
      <c r="M4024" t="s">
        <v>3630</v>
      </c>
    </row>
    <row r="4025" spans="1:15" x14ac:dyDescent="0.3">
      <c r="A4025" t="s">
        <v>3604</v>
      </c>
      <c r="B4025">
        <v>94</v>
      </c>
      <c r="C4025" t="s">
        <v>8351</v>
      </c>
      <c r="D4025" t="s">
        <v>600</v>
      </c>
      <c r="E4025" t="s">
        <v>12308</v>
      </c>
      <c r="F4025" t="s">
        <v>13</v>
      </c>
      <c r="G4025" t="s">
        <v>14</v>
      </c>
      <c r="H4025">
        <v>3400000</v>
      </c>
      <c r="I4025">
        <v>1977</v>
      </c>
      <c r="J4025">
        <v>6.7</v>
      </c>
      <c r="K4025" t="s">
        <v>600</v>
      </c>
    </row>
    <row r="4026" spans="1:15" x14ac:dyDescent="0.3">
      <c r="A4026" t="s">
        <v>6635</v>
      </c>
      <c r="B4026">
        <v>80</v>
      </c>
      <c r="C4026">
        <v>77413017</v>
      </c>
      <c r="D4026" t="s">
        <v>27</v>
      </c>
      <c r="E4026" t="s">
        <v>12309</v>
      </c>
      <c r="F4026" t="s">
        <v>524</v>
      </c>
      <c r="G4026" t="s">
        <v>525</v>
      </c>
      <c r="H4026">
        <v>8000000</v>
      </c>
      <c r="I4026">
        <v>2005</v>
      </c>
      <c r="J4026">
        <v>7.6</v>
      </c>
      <c r="K4026" t="s">
        <v>27</v>
      </c>
    </row>
    <row r="4027" spans="1:15" x14ac:dyDescent="0.3">
      <c r="A4027" t="s">
        <v>3962</v>
      </c>
      <c r="B4027">
        <v>107</v>
      </c>
      <c r="C4027">
        <v>5354039</v>
      </c>
      <c r="D4027" t="s">
        <v>1288</v>
      </c>
      <c r="E4027" t="s">
        <v>12310</v>
      </c>
      <c r="F4027" t="s">
        <v>13</v>
      </c>
      <c r="G4027" t="s">
        <v>14</v>
      </c>
      <c r="H4027">
        <v>3500000</v>
      </c>
      <c r="I4027">
        <v>2011</v>
      </c>
      <c r="J4027">
        <v>7.1</v>
      </c>
      <c r="K4027" t="s">
        <v>4657</v>
      </c>
      <c r="L4027" t="s">
        <v>1224</v>
      </c>
      <c r="M4027" t="s">
        <v>3630</v>
      </c>
    </row>
    <row r="4028" spans="1:15" x14ac:dyDescent="0.3">
      <c r="A4028" t="s">
        <v>6638</v>
      </c>
      <c r="B4028">
        <v>99</v>
      </c>
      <c r="C4028" t="s">
        <v>8351</v>
      </c>
      <c r="D4028" t="s">
        <v>80</v>
      </c>
      <c r="E4028" t="s">
        <v>12311</v>
      </c>
      <c r="F4028" t="s">
        <v>13</v>
      </c>
      <c r="G4028" t="s">
        <v>14</v>
      </c>
      <c r="H4028" t="s">
        <v>8351</v>
      </c>
      <c r="I4028">
        <v>2011</v>
      </c>
      <c r="J4028">
        <v>6.1</v>
      </c>
      <c r="K4028" t="s">
        <v>1224</v>
      </c>
      <c r="L4028" t="s">
        <v>6856</v>
      </c>
    </row>
    <row r="4029" spans="1:15" x14ac:dyDescent="0.3">
      <c r="A4029" t="s">
        <v>6640</v>
      </c>
      <c r="B4029">
        <v>92</v>
      </c>
      <c r="C4029">
        <v>2926565</v>
      </c>
      <c r="D4029" t="s">
        <v>912</v>
      </c>
      <c r="E4029" t="s">
        <v>12312</v>
      </c>
      <c r="F4029" t="s">
        <v>13</v>
      </c>
      <c r="G4029" t="s">
        <v>14</v>
      </c>
      <c r="H4029">
        <v>3000000</v>
      </c>
      <c r="I4029">
        <v>2008</v>
      </c>
      <c r="J4029">
        <v>6.5</v>
      </c>
      <c r="K4029" t="s">
        <v>600</v>
      </c>
      <c r="L4029" t="s">
        <v>1224</v>
      </c>
    </row>
    <row r="4030" spans="1:15" x14ac:dyDescent="0.3">
      <c r="A4030" t="s">
        <v>6642</v>
      </c>
      <c r="B4030">
        <v>107</v>
      </c>
      <c r="C4030">
        <v>13092000</v>
      </c>
      <c r="D4030" t="s">
        <v>2203</v>
      </c>
      <c r="E4030" t="s">
        <v>12313</v>
      </c>
      <c r="F4030" t="s">
        <v>13</v>
      </c>
      <c r="G4030" t="s">
        <v>14</v>
      </c>
      <c r="H4030">
        <v>3300000</v>
      </c>
      <c r="I4030">
        <v>2014</v>
      </c>
      <c r="J4030">
        <v>8.5</v>
      </c>
      <c r="K4030" t="s">
        <v>1224</v>
      </c>
      <c r="L4030" t="s">
        <v>4189</v>
      </c>
    </row>
    <row r="4031" spans="1:15" x14ac:dyDescent="0.3">
      <c r="A4031" t="s">
        <v>3280</v>
      </c>
      <c r="B4031">
        <v>135</v>
      </c>
      <c r="C4031">
        <v>7563397</v>
      </c>
      <c r="D4031" t="s">
        <v>705</v>
      </c>
      <c r="E4031" t="s">
        <v>12314</v>
      </c>
      <c r="F4031" t="s">
        <v>5071</v>
      </c>
      <c r="G4031" t="s">
        <v>5881</v>
      </c>
      <c r="H4031">
        <v>3300000</v>
      </c>
      <c r="I4031">
        <v>2002</v>
      </c>
      <c r="J4031">
        <v>8.6999999999999993</v>
      </c>
      <c r="K4031" t="s">
        <v>8356</v>
      </c>
      <c r="L4031" t="s">
        <v>1224</v>
      </c>
    </row>
    <row r="4032" spans="1:15" x14ac:dyDescent="0.3">
      <c r="A4032" t="s">
        <v>6645</v>
      </c>
      <c r="B4032">
        <v>99</v>
      </c>
      <c r="C4032">
        <v>104257</v>
      </c>
      <c r="D4032" t="s">
        <v>2276</v>
      </c>
      <c r="E4032" t="s">
        <v>12315</v>
      </c>
      <c r="F4032" t="s">
        <v>13</v>
      </c>
      <c r="G4032" t="s">
        <v>21</v>
      </c>
      <c r="H4032">
        <v>2200000</v>
      </c>
      <c r="I4032">
        <v>1999</v>
      </c>
      <c r="J4032">
        <v>7.1</v>
      </c>
      <c r="K4032" t="s">
        <v>600</v>
      </c>
      <c r="L4032" t="s">
        <v>4189</v>
      </c>
    </row>
    <row r="4033" spans="1:14" x14ac:dyDescent="0.3">
      <c r="A4033" t="s">
        <v>6647</v>
      </c>
      <c r="B4033">
        <v>102</v>
      </c>
      <c r="C4033" t="s">
        <v>8351</v>
      </c>
      <c r="D4033" t="s">
        <v>1531</v>
      </c>
      <c r="E4033" t="s">
        <v>12316</v>
      </c>
      <c r="F4033" t="s">
        <v>13</v>
      </c>
      <c r="G4033" t="s">
        <v>14</v>
      </c>
      <c r="H4033">
        <v>3400000</v>
      </c>
      <c r="I4033">
        <v>2012</v>
      </c>
      <c r="J4033">
        <v>6.6</v>
      </c>
      <c r="K4033" t="s">
        <v>4657</v>
      </c>
      <c r="L4033" t="s">
        <v>1224</v>
      </c>
      <c r="M4033" t="s">
        <v>4189</v>
      </c>
    </row>
    <row r="4034" spans="1:14" x14ac:dyDescent="0.3">
      <c r="A4034" t="s">
        <v>6649</v>
      </c>
      <c r="B4034">
        <v>93</v>
      </c>
      <c r="C4034">
        <v>17311</v>
      </c>
      <c r="D4034" t="s">
        <v>1104</v>
      </c>
      <c r="E4034" t="s">
        <v>12317</v>
      </c>
      <c r="F4034" t="s">
        <v>13</v>
      </c>
      <c r="G4034" t="s">
        <v>14</v>
      </c>
      <c r="H4034" t="s">
        <v>8351</v>
      </c>
      <c r="I4034">
        <v>2006</v>
      </c>
      <c r="J4034">
        <v>6.7</v>
      </c>
      <c r="K4034" t="s">
        <v>8356</v>
      </c>
      <c r="L4034" t="s">
        <v>1224</v>
      </c>
      <c r="M4034" t="s">
        <v>8357</v>
      </c>
    </row>
    <row r="4035" spans="1:14" x14ac:dyDescent="0.3">
      <c r="A4035" t="s">
        <v>5680</v>
      </c>
      <c r="B4035">
        <v>115</v>
      </c>
      <c r="C4035">
        <v>610968</v>
      </c>
      <c r="D4035" t="s">
        <v>1224</v>
      </c>
      <c r="E4035" t="s">
        <v>12318</v>
      </c>
      <c r="F4035" t="s">
        <v>5514</v>
      </c>
      <c r="G4035" t="s">
        <v>2709</v>
      </c>
      <c r="H4035">
        <v>3800000</v>
      </c>
      <c r="I4035">
        <v>2012</v>
      </c>
      <c r="J4035">
        <v>8.3000000000000007</v>
      </c>
      <c r="K4035" t="s">
        <v>1224</v>
      </c>
    </row>
    <row r="4036" spans="1:14" x14ac:dyDescent="0.3">
      <c r="A4036" t="s">
        <v>3930</v>
      </c>
      <c r="B4036">
        <v>94</v>
      </c>
      <c r="C4036" t="s">
        <v>8351</v>
      </c>
      <c r="D4036" t="s">
        <v>1095</v>
      </c>
      <c r="E4036" t="s">
        <v>12319</v>
      </c>
      <c r="F4036" t="s">
        <v>13</v>
      </c>
      <c r="G4036" t="s">
        <v>14</v>
      </c>
      <c r="H4036">
        <v>4000000</v>
      </c>
      <c r="I4036">
        <v>1983</v>
      </c>
      <c r="J4036">
        <v>8.1</v>
      </c>
      <c r="K4036" t="s">
        <v>600</v>
      </c>
      <c r="L4036" t="s">
        <v>6304</v>
      </c>
    </row>
    <row r="4037" spans="1:14" x14ac:dyDescent="0.3">
      <c r="A4037" t="s">
        <v>3952</v>
      </c>
      <c r="B4037">
        <v>91</v>
      </c>
      <c r="C4037">
        <v>8108247</v>
      </c>
      <c r="D4037" t="s">
        <v>80</v>
      </c>
      <c r="E4037" t="s">
        <v>12320</v>
      </c>
      <c r="F4037" t="s">
        <v>13</v>
      </c>
      <c r="G4037" t="s">
        <v>14</v>
      </c>
      <c r="H4037">
        <v>3300000</v>
      </c>
      <c r="I4037">
        <v>2006</v>
      </c>
      <c r="J4037">
        <v>7.4</v>
      </c>
      <c r="K4037" t="s">
        <v>1224</v>
      </c>
      <c r="L4037" t="s">
        <v>6856</v>
      </c>
    </row>
    <row r="4038" spans="1:14" x14ac:dyDescent="0.3">
      <c r="A4038" t="s">
        <v>4525</v>
      </c>
      <c r="B4038">
        <v>98</v>
      </c>
      <c r="C4038" t="s">
        <v>8351</v>
      </c>
      <c r="D4038" t="s">
        <v>163</v>
      </c>
      <c r="E4038" t="s">
        <v>12321</v>
      </c>
      <c r="F4038" t="s">
        <v>13</v>
      </c>
      <c r="G4038" t="s">
        <v>100</v>
      </c>
      <c r="H4038">
        <v>4300000</v>
      </c>
      <c r="I4038">
        <v>1982</v>
      </c>
      <c r="J4038">
        <v>6.6</v>
      </c>
      <c r="K4038" t="s">
        <v>476</v>
      </c>
      <c r="L4038" t="s">
        <v>8356</v>
      </c>
      <c r="M4038" t="s">
        <v>1224</v>
      </c>
      <c r="N4038" t="s">
        <v>3630</v>
      </c>
    </row>
    <row r="4039" spans="1:14" x14ac:dyDescent="0.3">
      <c r="A4039" t="s">
        <v>6655</v>
      </c>
      <c r="B4039">
        <v>97</v>
      </c>
      <c r="C4039" t="s">
        <v>8351</v>
      </c>
      <c r="D4039" t="s">
        <v>600</v>
      </c>
      <c r="E4039" t="s">
        <v>12322</v>
      </c>
      <c r="F4039" t="s">
        <v>13</v>
      </c>
      <c r="G4039" t="s">
        <v>14</v>
      </c>
      <c r="H4039">
        <v>3300000</v>
      </c>
      <c r="I4039">
        <v>2014</v>
      </c>
      <c r="J4039">
        <v>4.5</v>
      </c>
      <c r="K4039" t="s">
        <v>600</v>
      </c>
    </row>
    <row r="4040" spans="1:14" x14ac:dyDescent="0.3">
      <c r="A4040" t="s">
        <v>6657</v>
      </c>
      <c r="B4040">
        <v>92</v>
      </c>
      <c r="C4040">
        <v>7680</v>
      </c>
      <c r="D4040" t="s">
        <v>80</v>
      </c>
      <c r="E4040" t="s">
        <v>12323</v>
      </c>
      <c r="F4040" t="s">
        <v>13</v>
      </c>
      <c r="G4040" t="s">
        <v>14</v>
      </c>
      <c r="H4040">
        <v>2000000</v>
      </c>
      <c r="I4040">
        <v>1999</v>
      </c>
      <c r="J4040">
        <v>6.4</v>
      </c>
      <c r="K4040" t="s">
        <v>1224</v>
      </c>
      <c r="L4040" t="s">
        <v>6856</v>
      </c>
    </row>
    <row r="4041" spans="1:14" x14ac:dyDescent="0.3">
      <c r="A4041" t="s">
        <v>6659</v>
      </c>
      <c r="B4041">
        <v>128</v>
      </c>
      <c r="C4041">
        <v>3766595</v>
      </c>
      <c r="D4041" t="s">
        <v>1224</v>
      </c>
      <c r="E4041" t="s">
        <v>12324</v>
      </c>
      <c r="F4041" t="s">
        <v>524</v>
      </c>
      <c r="G4041" t="s">
        <v>525</v>
      </c>
      <c r="H4041" t="s">
        <v>8351</v>
      </c>
      <c r="I4041">
        <v>2008</v>
      </c>
      <c r="J4041">
        <v>7.5</v>
      </c>
      <c r="K4041" t="s">
        <v>1224</v>
      </c>
    </row>
    <row r="4042" spans="1:14" x14ac:dyDescent="0.3">
      <c r="A4042" t="s">
        <v>1366</v>
      </c>
      <c r="B4042">
        <v>136</v>
      </c>
      <c r="C4042" t="s">
        <v>8351</v>
      </c>
      <c r="D4042" t="s">
        <v>4039</v>
      </c>
      <c r="E4042" t="s">
        <v>12325</v>
      </c>
      <c r="F4042" t="s">
        <v>13</v>
      </c>
      <c r="G4042" t="s">
        <v>14</v>
      </c>
      <c r="H4042">
        <v>2300000</v>
      </c>
      <c r="I4042">
        <v>1968</v>
      </c>
      <c r="J4042">
        <v>8</v>
      </c>
      <c r="K4042" t="s">
        <v>1224</v>
      </c>
      <c r="L4042" t="s">
        <v>2271</v>
      </c>
    </row>
    <row r="4043" spans="1:14" x14ac:dyDescent="0.3">
      <c r="A4043" t="s">
        <v>6662</v>
      </c>
      <c r="B4043">
        <v>113</v>
      </c>
      <c r="C4043" t="s">
        <v>8351</v>
      </c>
      <c r="D4043" t="s">
        <v>638</v>
      </c>
      <c r="E4043" t="s">
        <v>12326</v>
      </c>
      <c r="F4043" t="s">
        <v>13</v>
      </c>
      <c r="G4043" t="s">
        <v>14</v>
      </c>
      <c r="H4043">
        <v>3200000</v>
      </c>
      <c r="I4043">
        <v>1962</v>
      </c>
      <c r="J4043">
        <v>8.1</v>
      </c>
      <c r="K4043" t="s">
        <v>1224</v>
      </c>
      <c r="L4043" t="s">
        <v>5244</v>
      </c>
    </row>
    <row r="4044" spans="1:14" x14ac:dyDescent="0.3">
      <c r="A4044" t="s">
        <v>6664</v>
      </c>
      <c r="B4044">
        <v>99</v>
      </c>
      <c r="C4044">
        <v>2277396</v>
      </c>
      <c r="D4044" t="s">
        <v>80</v>
      </c>
      <c r="E4044" t="s">
        <v>12327</v>
      </c>
      <c r="F4044" t="s">
        <v>13</v>
      </c>
      <c r="G4044" t="s">
        <v>14</v>
      </c>
      <c r="H4044" t="s">
        <v>8351</v>
      </c>
      <c r="I4044">
        <v>2009</v>
      </c>
      <c r="J4044">
        <v>7.2</v>
      </c>
      <c r="K4044" t="s">
        <v>1224</v>
      </c>
      <c r="L4044" t="s">
        <v>6856</v>
      </c>
    </row>
    <row r="4045" spans="1:14" x14ac:dyDescent="0.3">
      <c r="A4045" t="s">
        <v>6666</v>
      </c>
      <c r="B4045">
        <v>101</v>
      </c>
      <c r="C4045">
        <v>6517198</v>
      </c>
      <c r="D4045" t="s">
        <v>705</v>
      </c>
      <c r="E4045" t="s">
        <v>12328</v>
      </c>
      <c r="F4045" t="s">
        <v>999</v>
      </c>
      <c r="G4045" t="s">
        <v>6668</v>
      </c>
      <c r="H4045">
        <v>3000000</v>
      </c>
      <c r="I4045">
        <v>2004</v>
      </c>
      <c r="J4045">
        <v>7.5</v>
      </c>
      <c r="K4045" t="s">
        <v>8356</v>
      </c>
      <c r="L4045" t="s">
        <v>1224</v>
      </c>
    </row>
    <row r="4046" spans="1:14" x14ac:dyDescent="0.3">
      <c r="A4046" t="s">
        <v>6474</v>
      </c>
      <c r="B4046">
        <v>105</v>
      </c>
      <c r="C4046">
        <v>5776314</v>
      </c>
      <c r="D4046" t="s">
        <v>507</v>
      </c>
      <c r="E4046" t="s">
        <v>12329</v>
      </c>
      <c r="F4046" t="s">
        <v>13</v>
      </c>
      <c r="G4046" t="s">
        <v>14</v>
      </c>
      <c r="H4046">
        <v>3200000</v>
      </c>
      <c r="I4046">
        <v>2010</v>
      </c>
      <c r="J4046">
        <v>7.2</v>
      </c>
      <c r="K4046" t="s">
        <v>600</v>
      </c>
      <c r="L4046" t="s">
        <v>1224</v>
      </c>
      <c r="M4046" t="s">
        <v>6856</v>
      </c>
    </row>
    <row r="4047" spans="1:14" x14ac:dyDescent="0.3">
      <c r="A4047" t="s">
        <v>6670</v>
      </c>
      <c r="B4047">
        <v>95</v>
      </c>
      <c r="C4047" t="s">
        <v>8351</v>
      </c>
      <c r="D4047" t="s">
        <v>6671</v>
      </c>
      <c r="E4047" t="s">
        <v>12330</v>
      </c>
      <c r="F4047" t="s">
        <v>13</v>
      </c>
      <c r="G4047" t="s">
        <v>14</v>
      </c>
      <c r="H4047">
        <v>3200000</v>
      </c>
      <c r="I4047">
        <v>2005</v>
      </c>
      <c r="J4047">
        <v>6.4</v>
      </c>
      <c r="K4047" t="s">
        <v>476</v>
      </c>
      <c r="L4047" t="s">
        <v>600</v>
      </c>
      <c r="M4047" t="s">
        <v>2271</v>
      </c>
      <c r="N4047" t="s">
        <v>3630</v>
      </c>
    </row>
    <row r="4048" spans="1:14" x14ac:dyDescent="0.3">
      <c r="A4048" t="s">
        <v>1867</v>
      </c>
      <c r="B4048">
        <v>109</v>
      </c>
      <c r="C4048">
        <v>141600000</v>
      </c>
      <c r="D4048" t="s">
        <v>600</v>
      </c>
      <c r="E4048" t="s">
        <v>12331</v>
      </c>
      <c r="F4048" t="s">
        <v>13</v>
      </c>
      <c r="G4048" t="s">
        <v>14</v>
      </c>
      <c r="H4048">
        <v>3000000</v>
      </c>
      <c r="I4048">
        <v>1978</v>
      </c>
      <c r="J4048">
        <v>7.6</v>
      </c>
      <c r="K4048" t="s">
        <v>600</v>
      </c>
    </row>
    <row r="4049" spans="1:14" x14ac:dyDescent="0.3">
      <c r="A4049" t="s">
        <v>5752</v>
      </c>
      <c r="B4049">
        <v>110</v>
      </c>
      <c r="C4049">
        <v>51100000</v>
      </c>
      <c r="D4049" t="s">
        <v>19</v>
      </c>
      <c r="E4049" t="s">
        <v>12332</v>
      </c>
      <c r="F4049" t="s">
        <v>13</v>
      </c>
      <c r="G4049" t="s">
        <v>21</v>
      </c>
      <c r="H4049">
        <v>3000000</v>
      </c>
      <c r="I4049">
        <v>1964</v>
      </c>
      <c r="J4049">
        <v>7.8</v>
      </c>
      <c r="K4049" t="s">
        <v>476</v>
      </c>
      <c r="L4049" t="s">
        <v>340</v>
      </c>
      <c r="M4049" t="s">
        <v>3630</v>
      </c>
    </row>
    <row r="4050" spans="1:14" x14ac:dyDescent="0.3">
      <c r="A4050" t="s">
        <v>6675</v>
      </c>
      <c r="B4050">
        <v>108</v>
      </c>
      <c r="C4050" t="s">
        <v>8351</v>
      </c>
      <c r="D4050" t="s">
        <v>1546</v>
      </c>
      <c r="E4050" t="s">
        <v>12333</v>
      </c>
      <c r="F4050" t="s">
        <v>13</v>
      </c>
      <c r="G4050" t="s">
        <v>100</v>
      </c>
      <c r="H4050">
        <v>3200000</v>
      </c>
      <c r="I4050">
        <v>2012</v>
      </c>
      <c r="J4050">
        <v>5.7</v>
      </c>
      <c r="K4050" t="s">
        <v>2271</v>
      </c>
      <c r="L4050" t="s">
        <v>4295</v>
      </c>
      <c r="M4050" t="s">
        <v>3630</v>
      </c>
    </row>
    <row r="4051" spans="1:14" x14ac:dyDescent="0.3">
      <c r="A4051" t="s">
        <v>6677</v>
      </c>
      <c r="B4051">
        <v>118</v>
      </c>
      <c r="C4051" t="s">
        <v>8351</v>
      </c>
      <c r="D4051" t="s">
        <v>729</v>
      </c>
      <c r="E4051" t="s">
        <v>12334</v>
      </c>
      <c r="F4051" t="s">
        <v>13</v>
      </c>
      <c r="G4051" t="s">
        <v>14</v>
      </c>
      <c r="H4051">
        <v>3180000</v>
      </c>
      <c r="I4051">
        <v>1946</v>
      </c>
      <c r="J4051">
        <v>8.6</v>
      </c>
      <c r="K4051" t="s">
        <v>1224</v>
      </c>
      <c r="L4051" t="s">
        <v>6304</v>
      </c>
      <c r="M4051" t="s">
        <v>455</v>
      </c>
      <c r="N4051" t="s">
        <v>6856</v>
      </c>
    </row>
    <row r="4052" spans="1:14" x14ac:dyDescent="0.3">
      <c r="A4052" t="s">
        <v>1883</v>
      </c>
      <c r="B4052">
        <v>94</v>
      </c>
      <c r="C4052">
        <v>16501785</v>
      </c>
      <c r="D4052" t="s">
        <v>1224</v>
      </c>
      <c r="E4052" t="s">
        <v>12335</v>
      </c>
      <c r="F4052" t="s">
        <v>13</v>
      </c>
      <c r="G4052" t="s">
        <v>21</v>
      </c>
      <c r="H4052">
        <v>3500000</v>
      </c>
      <c r="I4052">
        <v>1996</v>
      </c>
      <c r="J4052">
        <v>8.1999999999999993</v>
      </c>
      <c r="K4052" t="s">
        <v>1224</v>
      </c>
    </row>
    <row r="4053" spans="1:14" x14ac:dyDescent="0.3">
      <c r="A4053" t="s">
        <v>1805</v>
      </c>
      <c r="B4053">
        <v>115</v>
      </c>
      <c r="C4053">
        <v>38168022</v>
      </c>
      <c r="D4053" t="s">
        <v>6116</v>
      </c>
      <c r="E4053" t="s">
        <v>12336</v>
      </c>
      <c r="F4053" t="s">
        <v>13</v>
      </c>
      <c r="G4053" t="s">
        <v>14</v>
      </c>
      <c r="H4053">
        <v>3000000</v>
      </c>
      <c r="I4053">
        <v>2000</v>
      </c>
      <c r="J4053">
        <v>6.6</v>
      </c>
      <c r="K4053" t="s">
        <v>600</v>
      </c>
      <c r="L4053" t="s">
        <v>27</v>
      </c>
    </row>
    <row r="4054" spans="1:14" x14ac:dyDescent="0.3">
      <c r="A4054" t="s">
        <v>6681</v>
      </c>
      <c r="B4054">
        <v>98</v>
      </c>
      <c r="C4054">
        <v>84749884</v>
      </c>
      <c r="D4054" t="s">
        <v>2271</v>
      </c>
      <c r="E4054" t="s">
        <v>12337</v>
      </c>
      <c r="F4054" t="s">
        <v>13</v>
      </c>
      <c r="G4054" t="s">
        <v>14</v>
      </c>
      <c r="H4054">
        <v>3000000</v>
      </c>
      <c r="I4054">
        <v>2010</v>
      </c>
      <c r="J4054">
        <v>5.7</v>
      </c>
      <c r="K4054" t="s">
        <v>2271</v>
      </c>
    </row>
    <row r="4055" spans="1:14" x14ac:dyDescent="0.3">
      <c r="A4055" t="s">
        <v>2510</v>
      </c>
      <c r="B4055">
        <v>91</v>
      </c>
      <c r="C4055">
        <v>24788807</v>
      </c>
      <c r="D4055" t="s">
        <v>600</v>
      </c>
      <c r="E4055" t="s">
        <v>12338</v>
      </c>
      <c r="F4055" t="s">
        <v>13</v>
      </c>
      <c r="G4055" t="s">
        <v>21</v>
      </c>
      <c r="H4055">
        <v>3000000</v>
      </c>
      <c r="I4055">
        <v>1998</v>
      </c>
      <c r="J4055">
        <v>7.4</v>
      </c>
      <c r="K4055" t="s">
        <v>600</v>
      </c>
    </row>
    <row r="4056" spans="1:14" x14ac:dyDescent="0.3">
      <c r="A4056" t="s">
        <v>1361</v>
      </c>
      <c r="B4056">
        <v>120</v>
      </c>
      <c r="C4056">
        <v>21244913</v>
      </c>
      <c r="D4056" t="s">
        <v>6684</v>
      </c>
      <c r="E4056" t="s">
        <v>12339</v>
      </c>
      <c r="F4056" t="s">
        <v>13</v>
      </c>
      <c r="G4056" t="s">
        <v>275</v>
      </c>
      <c r="H4056">
        <v>4000000</v>
      </c>
      <c r="I4056">
        <v>2002</v>
      </c>
      <c r="J4056">
        <v>8</v>
      </c>
      <c r="K4056" t="s">
        <v>8356</v>
      </c>
      <c r="L4056" t="s">
        <v>27</v>
      </c>
      <c r="M4056" t="s">
        <v>1224</v>
      </c>
    </row>
    <row r="4057" spans="1:14" x14ac:dyDescent="0.3">
      <c r="A4057" t="s">
        <v>707</v>
      </c>
      <c r="B4057">
        <v>109</v>
      </c>
      <c r="C4057">
        <v>377420</v>
      </c>
      <c r="D4057" t="s">
        <v>1224</v>
      </c>
      <c r="E4057" t="s">
        <v>12340</v>
      </c>
      <c r="F4057" t="s">
        <v>710</v>
      </c>
      <c r="G4057" t="s">
        <v>319</v>
      </c>
      <c r="H4057" t="s">
        <v>8351</v>
      </c>
      <c r="I4057">
        <v>2014</v>
      </c>
      <c r="J4057">
        <v>7.3</v>
      </c>
      <c r="K4057" t="s">
        <v>1224</v>
      </c>
    </row>
    <row r="4058" spans="1:14" x14ac:dyDescent="0.3">
      <c r="A4058" t="s">
        <v>6687</v>
      </c>
      <c r="B4058">
        <v>87</v>
      </c>
      <c r="C4058">
        <v>30000000</v>
      </c>
      <c r="D4058" t="s">
        <v>2608</v>
      </c>
      <c r="E4058" t="s">
        <v>12341</v>
      </c>
      <c r="F4058" t="s">
        <v>13</v>
      </c>
      <c r="G4058" t="s">
        <v>14</v>
      </c>
      <c r="H4058">
        <v>2200000</v>
      </c>
      <c r="I4058">
        <v>1985</v>
      </c>
      <c r="J4058">
        <v>5.4</v>
      </c>
      <c r="K4058" t="s">
        <v>455</v>
      </c>
      <c r="L4058" t="s">
        <v>2271</v>
      </c>
    </row>
    <row r="4059" spans="1:14" x14ac:dyDescent="0.3">
      <c r="A4059" t="s">
        <v>4380</v>
      </c>
      <c r="B4059">
        <v>117</v>
      </c>
      <c r="C4059">
        <v>20966644</v>
      </c>
      <c r="D4059" t="s">
        <v>80</v>
      </c>
      <c r="E4059" t="s">
        <v>12342</v>
      </c>
      <c r="F4059" t="s">
        <v>13</v>
      </c>
      <c r="G4059" t="s">
        <v>21</v>
      </c>
      <c r="H4059">
        <v>3000000</v>
      </c>
      <c r="I4059">
        <v>1985</v>
      </c>
      <c r="J4059">
        <v>7.4</v>
      </c>
      <c r="K4059" t="s">
        <v>1224</v>
      </c>
      <c r="L4059" t="s">
        <v>6856</v>
      </c>
    </row>
    <row r="4060" spans="1:14" x14ac:dyDescent="0.3">
      <c r="A4060" t="s">
        <v>5171</v>
      </c>
      <c r="B4060">
        <v>85</v>
      </c>
      <c r="C4060">
        <v>64423650</v>
      </c>
      <c r="D4060" t="s">
        <v>1546</v>
      </c>
      <c r="E4060" t="s">
        <v>12343</v>
      </c>
      <c r="F4060" t="s">
        <v>13</v>
      </c>
      <c r="G4060" t="s">
        <v>14</v>
      </c>
      <c r="H4060">
        <v>3000000</v>
      </c>
      <c r="I4060">
        <v>2013</v>
      </c>
      <c r="J4060">
        <v>5.7</v>
      </c>
      <c r="K4060" t="s">
        <v>2271</v>
      </c>
      <c r="L4060" t="s">
        <v>4295</v>
      </c>
      <c r="M4060" t="s">
        <v>3630</v>
      </c>
    </row>
    <row r="4061" spans="1:14" x14ac:dyDescent="0.3">
      <c r="A4061" t="s">
        <v>966</v>
      </c>
      <c r="B4061">
        <v>110</v>
      </c>
      <c r="C4061">
        <v>48056940</v>
      </c>
      <c r="D4061" t="s">
        <v>1816</v>
      </c>
      <c r="E4061" t="s">
        <v>12344</v>
      </c>
      <c r="F4061" t="s">
        <v>13</v>
      </c>
      <c r="G4061" t="s">
        <v>14</v>
      </c>
      <c r="H4061">
        <v>3000000</v>
      </c>
      <c r="I4061">
        <v>2012</v>
      </c>
      <c r="J4061">
        <v>6.8</v>
      </c>
      <c r="K4061" t="s">
        <v>2271</v>
      </c>
      <c r="L4061" t="s">
        <v>8357</v>
      </c>
    </row>
    <row r="4062" spans="1:14" x14ac:dyDescent="0.3">
      <c r="A4062" t="s">
        <v>4568</v>
      </c>
      <c r="B4062">
        <v>113</v>
      </c>
      <c r="C4062">
        <v>19184015</v>
      </c>
      <c r="D4062" t="s">
        <v>6692</v>
      </c>
      <c r="E4062" t="s">
        <v>12345</v>
      </c>
      <c r="F4062" t="s">
        <v>13</v>
      </c>
      <c r="G4062" t="s">
        <v>14</v>
      </c>
      <c r="H4062">
        <v>3000000</v>
      </c>
      <c r="I4062">
        <v>2002</v>
      </c>
      <c r="J4062">
        <v>5.4</v>
      </c>
      <c r="K4062" t="s">
        <v>4657</v>
      </c>
      <c r="L4062" t="s">
        <v>600</v>
      </c>
      <c r="M4062" t="s">
        <v>27</v>
      </c>
    </row>
    <row r="4063" spans="1:14" x14ac:dyDescent="0.3">
      <c r="A4063" t="s">
        <v>6580</v>
      </c>
      <c r="B4063">
        <v>108</v>
      </c>
      <c r="C4063" t="s">
        <v>8351</v>
      </c>
      <c r="D4063" t="s">
        <v>80</v>
      </c>
      <c r="E4063" t="s">
        <v>12346</v>
      </c>
      <c r="F4063" t="s">
        <v>13</v>
      </c>
      <c r="G4063" t="s">
        <v>14</v>
      </c>
      <c r="H4063">
        <v>3000000</v>
      </c>
      <c r="I4063">
        <v>1958</v>
      </c>
      <c r="J4063">
        <v>8.1</v>
      </c>
      <c r="K4063" t="s">
        <v>1224</v>
      </c>
      <c r="L4063" t="s">
        <v>6856</v>
      </c>
    </row>
    <row r="4064" spans="1:14" x14ac:dyDescent="0.3">
      <c r="A4064" t="s">
        <v>6695</v>
      </c>
      <c r="B4064">
        <v>95</v>
      </c>
      <c r="C4064" t="s">
        <v>8351</v>
      </c>
      <c r="D4064" t="s">
        <v>30</v>
      </c>
      <c r="E4064" t="s">
        <v>12347</v>
      </c>
      <c r="F4064" t="s">
        <v>13</v>
      </c>
      <c r="G4064" t="s">
        <v>14</v>
      </c>
      <c r="H4064">
        <v>3000000</v>
      </c>
      <c r="I4064">
        <v>1970</v>
      </c>
      <c r="J4064">
        <v>6.1</v>
      </c>
      <c r="K4064" t="s">
        <v>476</v>
      </c>
      <c r="L4064" t="s">
        <v>340</v>
      </c>
      <c r="M4064" t="s">
        <v>4295</v>
      </c>
    </row>
    <row r="4065" spans="1:16" x14ac:dyDescent="0.3">
      <c r="A4065" t="s">
        <v>2523</v>
      </c>
      <c r="B4065">
        <v>98</v>
      </c>
      <c r="C4065">
        <v>24629916</v>
      </c>
      <c r="D4065" t="s">
        <v>2621</v>
      </c>
      <c r="E4065" t="s">
        <v>12348</v>
      </c>
      <c r="F4065" t="s">
        <v>13</v>
      </c>
      <c r="G4065" t="s">
        <v>14</v>
      </c>
      <c r="H4065">
        <v>3000000</v>
      </c>
      <c r="I4065">
        <v>1997</v>
      </c>
      <c r="J4065">
        <v>5.0999999999999996</v>
      </c>
      <c r="K4065" t="s">
        <v>600</v>
      </c>
      <c r="L4065" t="s">
        <v>1224</v>
      </c>
      <c r="M4065" t="s">
        <v>6304</v>
      </c>
      <c r="N4065" t="s">
        <v>8359</v>
      </c>
    </row>
    <row r="4066" spans="1:16" x14ac:dyDescent="0.3">
      <c r="A4066" t="s">
        <v>6698</v>
      </c>
      <c r="B4066">
        <v>93</v>
      </c>
      <c r="C4066" t="s">
        <v>8351</v>
      </c>
      <c r="D4066" t="s">
        <v>787</v>
      </c>
      <c r="E4066" t="s">
        <v>12349</v>
      </c>
      <c r="F4066" t="s">
        <v>241</v>
      </c>
      <c r="G4066" t="s">
        <v>242</v>
      </c>
      <c r="H4066">
        <v>16000000</v>
      </c>
      <c r="I4066">
        <v>2000</v>
      </c>
      <c r="J4066">
        <v>5.6</v>
      </c>
      <c r="K4066" t="s">
        <v>476</v>
      </c>
      <c r="L4066" t="s">
        <v>340</v>
      </c>
      <c r="M4066" t="s">
        <v>4022</v>
      </c>
      <c r="N4066" t="s">
        <v>6304</v>
      </c>
      <c r="O4066" t="s">
        <v>455</v>
      </c>
      <c r="P4066" t="s">
        <v>4295</v>
      </c>
    </row>
    <row r="4067" spans="1:16" x14ac:dyDescent="0.3">
      <c r="A4067" t="s">
        <v>6700</v>
      </c>
      <c r="B4067">
        <v>86</v>
      </c>
      <c r="C4067">
        <v>19472057</v>
      </c>
      <c r="D4067" t="s">
        <v>1970</v>
      </c>
      <c r="E4067" t="s">
        <v>12350</v>
      </c>
      <c r="F4067" t="s">
        <v>13</v>
      </c>
      <c r="G4067" t="s">
        <v>14</v>
      </c>
      <c r="H4067">
        <v>3000000</v>
      </c>
      <c r="I4067">
        <v>1986</v>
      </c>
      <c r="J4067">
        <v>5.9</v>
      </c>
      <c r="K4067" t="s">
        <v>2271</v>
      </c>
      <c r="L4067" t="s">
        <v>3630</v>
      </c>
    </row>
    <row r="4068" spans="1:16" x14ac:dyDescent="0.3">
      <c r="A4068" t="s">
        <v>3179</v>
      </c>
      <c r="B4068">
        <v>161</v>
      </c>
      <c r="C4068">
        <v>27200000</v>
      </c>
      <c r="D4068" t="s">
        <v>1192</v>
      </c>
      <c r="E4068" t="s">
        <v>12351</v>
      </c>
      <c r="F4068" t="s">
        <v>13</v>
      </c>
      <c r="G4068" t="s">
        <v>21</v>
      </c>
      <c r="H4068">
        <v>3000000</v>
      </c>
      <c r="I4068">
        <v>1957</v>
      </c>
      <c r="J4068">
        <v>8.1999999999999993</v>
      </c>
      <c r="K4068" t="s">
        <v>340</v>
      </c>
      <c r="L4068" t="s">
        <v>1224</v>
      </c>
      <c r="M4068" t="s">
        <v>8358</v>
      </c>
    </row>
    <row r="4069" spans="1:16" x14ac:dyDescent="0.3">
      <c r="A4069" t="s">
        <v>1930</v>
      </c>
      <c r="B4069">
        <v>100</v>
      </c>
      <c r="C4069">
        <v>15369573</v>
      </c>
      <c r="D4069" t="s">
        <v>681</v>
      </c>
      <c r="E4069" t="s">
        <v>12352</v>
      </c>
      <c r="F4069" t="s">
        <v>13</v>
      </c>
      <c r="G4069" t="s">
        <v>14</v>
      </c>
      <c r="H4069">
        <v>3000000</v>
      </c>
      <c r="I4069">
        <v>1990</v>
      </c>
      <c r="J4069">
        <v>5.3</v>
      </c>
      <c r="K4069" t="s">
        <v>340</v>
      </c>
      <c r="L4069" t="s">
        <v>600</v>
      </c>
      <c r="M4069" t="s">
        <v>4295</v>
      </c>
    </row>
    <row r="4070" spans="1:16" x14ac:dyDescent="0.3">
      <c r="A4070" t="s">
        <v>3846</v>
      </c>
      <c r="B4070">
        <v>120</v>
      </c>
      <c r="C4070" t="s">
        <v>8351</v>
      </c>
      <c r="D4070" t="s">
        <v>6704</v>
      </c>
      <c r="E4070" t="s">
        <v>12353</v>
      </c>
      <c r="F4070" t="s">
        <v>13</v>
      </c>
      <c r="G4070" t="s">
        <v>14</v>
      </c>
      <c r="H4070">
        <v>4490375</v>
      </c>
      <c r="I4070">
        <v>1976</v>
      </c>
      <c r="J4070">
        <v>6.8</v>
      </c>
      <c r="K4070" t="s">
        <v>600</v>
      </c>
      <c r="L4070" t="s">
        <v>3630</v>
      </c>
    </row>
    <row r="4071" spans="1:16" x14ac:dyDescent="0.3">
      <c r="A4071" t="s">
        <v>6432</v>
      </c>
      <c r="B4071">
        <v>125</v>
      </c>
      <c r="C4071" t="s">
        <v>8351</v>
      </c>
      <c r="D4071" t="s">
        <v>507</v>
      </c>
      <c r="E4071" t="s">
        <v>12354</v>
      </c>
      <c r="F4071" t="s">
        <v>13</v>
      </c>
      <c r="G4071" t="s">
        <v>14</v>
      </c>
      <c r="H4071">
        <v>3000000</v>
      </c>
      <c r="I4071">
        <v>1960</v>
      </c>
      <c r="J4071">
        <v>8.3000000000000007</v>
      </c>
      <c r="K4071" t="s">
        <v>600</v>
      </c>
      <c r="L4071" t="s">
        <v>1224</v>
      </c>
      <c r="M4071" t="s">
        <v>6856</v>
      </c>
    </row>
    <row r="4072" spans="1:16" x14ac:dyDescent="0.3">
      <c r="A4072" t="s">
        <v>6707</v>
      </c>
      <c r="B4072">
        <v>91</v>
      </c>
      <c r="C4072">
        <v>15935068</v>
      </c>
      <c r="D4072" t="s">
        <v>3410</v>
      </c>
      <c r="E4072" t="s">
        <v>12355</v>
      </c>
      <c r="F4072" t="s">
        <v>13</v>
      </c>
      <c r="G4072" t="s">
        <v>14</v>
      </c>
      <c r="H4072">
        <v>2500000</v>
      </c>
      <c r="I4072">
        <v>1993</v>
      </c>
      <c r="J4072">
        <v>4.3</v>
      </c>
      <c r="K4072" t="s">
        <v>455</v>
      </c>
      <c r="L4072" t="s">
        <v>2271</v>
      </c>
      <c r="M4072" t="s">
        <v>3630</v>
      </c>
    </row>
    <row r="4073" spans="1:16" x14ac:dyDescent="0.3">
      <c r="A4073" t="s">
        <v>3846</v>
      </c>
      <c r="B4073">
        <v>128</v>
      </c>
      <c r="C4073" t="s">
        <v>8351</v>
      </c>
      <c r="D4073" t="s">
        <v>3630</v>
      </c>
      <c r="E4073" t="s">
        <v>12356</v>
      </c>
      <c r="F4073" t="s">
        <v>13</v>
      </c>
      <c r="G4073" t="s">
        <v>14</v>
      </c>
      <c r="H4073">
        <v>6000000</v>
      </c>
      <c r="I4073">
        <v>1966</v>
      </c>
      <c r="J4073">
        <v>6.7</v>
      </c>
      <c r="K4073" t="s">
        <v>3630</v>
      </c>
    </row>
    <row r="4074" spans="1:16" x14ac:dyDescent="0.3">
      <c r="A4074" t="s">
        <v>558</v>
      </c>
      <c r="B4074">
        <v>100</v>
      </c>
      <c r="C4074">
        <v>11694528</v>
      </c>
      <c r="D4074" t="s">
        <v>6710</v>
      </c>
      <c r="E4074" t="s">
        <v>12357</v>
      </c>
      <c r="F4074" t="s">
        <v>13</v>
      </c>
      <c r="G4074" t="s">
        <v>14</v>
      </c>
      <c r="H4074">
        <v>3000000</v>
      </c>
      <c r="I4074">
        <v>2005</v>
      </c>
      <c r="J4074">
        <v>7.2</v>
      </c>
      <c r="K4074" t="s">
        <v>600</v>
      </c>
      <c r="L4074" t="s">
        <v>27</v>
      </c>
      <c r="M4074" t="s">
        <v>4189</v>
      </c>
    </row>
    <row r="4075" spans="1:16" x14ac:dyDescent="0.3">
      <c r="A4075" t="s">
        <v>6712</v>
      </c>
      <c r="B4075">
        <v>84</v>
      </c>
      <c r="C4075">
        <v>229094</v>
      </c>
      <c r="D4075" t="s">
        <v>5244</v>
      </c>
      <c r="E4075" t="s">
        <v>12358</v>
      </c>
      <c r="F4075" t="s">
        <v>13</v>
      </c>
      <c r="G4075" t="s">
        <v>21</v>
      </c>
      <c r="H4075" t="s">
        <v>8351</v>
      </c>
      <c r="I4075">
        <v>2015</v>
      </c>
      <c r="J4075">
        <v>6.9</v>
      </c>
      <c r="K4075" t="s">
        <v>5244</v>
      </c>
    </row>
    <row r="4076" spans="1:16" x14ac:dyDescent="0.3">
      <c r="A4076" t="s">
        <v>5199</v>
      </c>
      <c r="B4076">
        <v>97</v>
      </c>
      <c r="C4076" t="s">
        <v>8351</v>
      </c>
      <c r="D4076" t="s">
        <v>1960</v>
      </c>
      <c r="E4076" t="s">
        <v>12359</v>
      </c>
      <c r="F4076" t="s">
        <v>13</v>
      </c>
      <c r="G4076" t="s">
        <v>14</v>
      </c>
      <c r="H4076">
        <v>3000000</v>
      </c>
      <c r="I4076">
        <v>1985</v>
      </c>
      <c r="J4076">
        <v>6.6</v>
      </c>
      <c r="K4076" t="s">
        <v>600</v>
      </c>
      <c r="L4076" t="s">
        <v>1224</v>
      </c>
      <c r="M4076" t="s">
        <v>4189</v>
      </c>
    </row>
    <row r="4077" spans="1:16" x14ac:dyDescent="0.3">
      <c r="A4077" t="s">
        <v>6715</v>
      </c>
      <c r="B4077">
        <v>84</v>
      </c>
      <c r="C4077">
        <v>10017041</v>
      </c>
      <c r="D4077" t="s">
        <v>632</v>
      </c>
      <c r="E4077" t="s">
        <v>12360</v>
      </c>
      <c r="F4077" t="s">
        <v>13</v>
      </c>
      <c r="G4077" t="s">
        <v>14</v>
      </c>
      <c r="H4077">
        <v>3000000</v>
      </c>
      <c r="I4077">
        <v>2009</v>
      </c>
      <c r="J4077">
        <v>5.9</v>
      </c>
      <c r="K4077" t="s">
        <v>476</v>
      </c>
      <c r="L4077" t="s">
        <v>600</v>
      </c>
      <c r="M4077" t="s">
        <v>8356</v>
      </c>
    </row>
    <row r="4078" spans="1:16" x14ac:dyDescent="0.3">
      <c r="A4078" t="s">
        <v>6580</v>
      </c>
      <c r="B4078">
        <v>146</v>
      </c>
      <c r="C4078" t="s">
        <v>8351</v>
      </c>
      <c r="D4078" t="s">
        <v>1224</v>
      </c>
      <c r="E4078" t="s">
        <v>12361</v>
      </c>
      <c r="F4078" t="s">
        <v>13</v>
      </c>
      <c r="G4078" t="s">
        <v>14</v>
      </c>
      <c r="H4078">
        <v>3000000</v>
      </c>
      <c r="I4078">
        <v>1960</v>
      </c>
      <c r="J4078">
        <v>7.9</v>
      </c>
      <c r="K4078" t="s">
        <v>1224</v>
      </c>
    </row>
    <row r="4079" spans="1:16" x14ac:dyDescent="0.3">
      <c r="A4079" t="s">
        <v>5437</v>
      </c>
      <c r="B4079">
        <v>186</v>
      </c>
      <c r="C4079" t="s">
        <v>8351</v>
      </c>
      <c r="D4079" t="s">
        <v>1218</v>
      </c>
      <c r="E4079" t="s">
        <v>12362</v>
      </c>
      <c r="F4079" t="s">
        <v>13</v>
      </c>
      <c r="G4079" t="s">
        <v>14</v>
      </c>
      <c r="H4079">
        <v>3000000</v>
      </c>
      <c r="I4079">
        <v>1961</v>
      </c>
      <c r="J4079">
        <v>8.3000000000000007</v>
      </c>
      <c r="K4079" t="s">
        <v>1224</v>
      </c>
      <c r="L4079" t="s">
        <v>8358</v>
      </c>
    </row>
    <row r="4080" spans="1:16" x14ac:dyDescent="0.3">
      <c r="A4080" t="s">
        <v>4568</v>
      </c>
      <c r="B4080">
        <v>94</v>
      </c>
      <c r="C4080">
        <v>9016377</v>
      </c>
      <c r="D4080" t="s">
        <v>600</v>
      </c>
      <c r="E4080" t="s">
        <v>12363</v>
      </c>
      <c r="F4080" t="s">
        <v>13</v>
      </c>
      <c r="G4080" t="s">
        <v>14</v>
      </c>
      <c r="H4080" t="s">
        <v>8351</v>
      </c>
      <c r="I4080">
        <v>1999</v>
      </c>
      <c r="J4080">
        <v>5.2</v>
      </c>
      <c r="K4080" t="s">
        <v>600</v>
      </c>
    </row>
    <row r="4081" spans="1:15" x14ac:dyDescent="0.3">
      <c r="A4081" t="s">
        <v>8351</v>
      </c>
      <c r="B4081">
        <v>11</v>
      </c>
      <c r="C4081" t="s">
        <v>8351</v>
      </c>
      <c r="D4081" t="s">
        <v>6285</v>
      </c>
      <c r="E4081" t="s">
        <v>12364</v>
      </c>
      <c r="F4081" t="s">
        <v>13</v>
      </c>
      <c r="G4081" t="s">
        <v>14</v>
      </c>
      <c r="H4081" t="s">
        <v>8351</v>
      </c>
      <c r="I4081" t="s">
        <v>8351</v>
      </c>
      <c r="J4081">
        <v>7.8</v>
      </c>
      <c r="K4081" t="s">
        <v>4022</v>
      </c>
      <c r="L4081" t="s">
        <v>600</v>
      </c>
    </row>
    <row r="4082" spans="1:15" x14ac:dyDescent="0.3">
      <c r="A4082" t="s">
        <v>6721</v>
      </c>
      <c r="B4082">
        <v>126</v>
      </c>
      <c r="C4082" t="s">
        <v>8351</v>
      </c>
      <c r="D4082" t="s">
        <v>6722</v>
      </c>
      <c r="E4082" t="s">
        <v>12365</v>
      </c>
      <c r="F4082" t="s">
        <v>13</v>
      </c>
      <c r="G4082" t="s">
        <v>14</v>
      </c>
      <c r="H4082">
        <v>3000000</v>
      </c>
      <c r="I4082">
        <v>1948</v>
      </c>
      <c r="J4082">
        <v>7.8</v>
      </c>
      <c r="K4082" t="s">
        <v>476</v>
      </c>
      <c r="L4082" t="s">
        <v>340</v>
      </c>
      <c r="M4082" t="s">
        <v>6856</v>
      </c>
      <c r="N4082" t="s">
        <v>5244</v>
      </c>
    </row>
    <row r="4083" spans="1:15" x14ac:dyDescent="0.3">
      <c r="A4083" t="s">
        <v>6724</v>
      </c>
      <c r="B4083">
        <v>99</v>
      </c>
      <c r="C4083">
        <v>7059537</v>
      </c>
      <c r="D4083" t="s">
        <v>600</v>
      </c>
      <c r="E4083" t="s">
        <v>12366</v>
      </c>
      <c r="F4083" t="s">
        <v>13</v>
      </c>
      <c r="G4083" t="s">
        <v>14</v>
      </c>
      <c r="H4083">
        <v>3000000</v>
      </c>
      <c r="I4083">
        <v>2006</v>
      </c>
      <c r="J4083">
        <v>3</v>
      </c>
      <c r="K4083" t="s">
        <v>600</v>
      </c>
    </row>
    <row r="4084" spans="1:15" x14ac:dyDescent="0.3">
      <c r="A4084" t="s">
        <v>3213</v>
      </c>
      <c r="B4084">
        <v>109</v>
      </c>
      <c r="C4084">
        <v>8114507</v>
      </c>
      <c r="D4084" t="s">
        <v>80</v>
      </c>
      <c r="E4084" t="s">
        <v>12367</v>
      </c>
      <c r="F4084" t="s">
        <v>13</v>
      </c>
      <c r="G4084" t="s">
        <v>14</v>
      </c>
      <c r="H4084">
        <v>3000000</v>
      </c>
      <c r="I4084">
        <v>2013</v>
      </c>
      <c r="J4084">
        <v>7.9</v>
      </c>
      <c r="K4084" t="s">
        <v>1224</v>
      </c>
      <c r="L4084" t="s">
        <v>6856</v>
      </c>
    </row>
    <row r="4085" spans="1:15" x14ac:dyDescent="0.3">
      <c r="A4085" t="s">
        <v>6727</v>
      </c>
      <c r="B4085">
        <v>95</v>
      </c>
      <c r="C4085">
        <v>7888703</v>
      </c>
      <c r="D4085" t="s">
        <v>1003</v>
      </c>
      <c r="E4085" t="s">
        <v>12368</v>
      </c>
      <c r="F4085" t="s">
        <v>13</v>
      </c>
      <c r="G4085" t="s">
        <v>14</v>
      </c>
      <c r="H4085">
        <v>3000000</v>
      </c>
      <c r="I4085">
        <v>1987</v>
      </c>
      <c r="J4085">
        <v>3.2</v>
      </c>
      <c r="K4085" t="s">
        <v>600</v>
      </c>
      <c r="L4085" t="s">
        <v>455</v>
      </c>
    </row>
    <row r="4086" spans="1:15" x14ac:dyDescent="0.3">
      <c r="A4086" t="s">
        <v>6193</v>
      </c>
      <c r="B4086">
        <v>97</v>
      </c>
      <c r="C4086">
        <v>7282851</v>
      </c>
      <c r="D4086" t="s">
        <v>1541</v>
      </c>
      <c r="E4086" t="s">
        <v>12369</v>
      </c>
      <c r="F4086" t="s">
        <v>13</v>
      </c>
      <c r="G4086" t="s">
        <v>14</v>
      </c>
      <c r="H4086">
        <v>3000000</v>
      </c>
      <c r="I4086">
        <v>1988</v>
      </c>
      <c r="J4086">
        <v>6.5</v>
      </c>
      <c r="K4086" t="s">
        <v>476</v>
      </c>
      <c r="L4086" t="s">
        <v>455</v>
      </c>
      <c r="M4086" t="s">
        <v>2271</v>
      </c>
      <c r="N4086" t="s">
        <v>4295</v>
      </c>
      <c r="O4086" t="s">
        <v>3630</v>
      </c>
    </row>
    <row r="4087" spans="1:15" x14ac:dyDescent="0.3">
      <c r="A4087" t="s">
        <v>5199</v>
      </c>
      <c r="B4087">
        <v>94</v>
      </c>
      <c r="C4087">
        <v>6879730</v>
      </c>
      <c r="D4087" t="s">
        <v>1224</v>
      </c>
      <c r="E4087" t="s">
        <v>12370</v>
      </c>
      <c r="F4087" t="s">
        <v>13</v>
      </c>
      <c r="G4087" t="s">
        <v>14</v>
      </c>
      <c r="H4087" t="s">
        <v>8351</v>
      </c>
      <c r="I4087">
        <v>2004</v>
      </c>
      <c r="J4087">
        <v>6.9</v>
      </c>
      <c r="K4087" t="s">
        <v>1224</v>
      </c>
    </row>
    <row r="4088" spans="1:15" x14ac:dyDescent="0.3">
      <c r="A4088" t="s">
        <v>6731</v>
      </c>
      <c r="B4088">
        <v>90</v>
      </c>
      <c r="C4088">
        <v>5844929</v>
      </c>
      <c r="D4088" t="s">
        <v>912</v>
      </c>
      <c r="E4088" t="s">
        <v>12371</v>
      </c>
      <c r="F4088" t="s">
        <v>13</v>
      </c>
      <c r="G4088" t="s">
        <v>14</v>
      </c>
      <c r="H4088">
        <v>3000000</v>
      </c>
      <c r="I4088">
        <v>2002</v>
      </c>
      <c r="J4088">
        <v>7</v>
      </c>
      <c r="K4088" t="s">
        <v>600</v>
      </c>
      <c r="L4088" t="s">
        <v>1224</v>
      </c>
    </row>
    <row r="4089" spans="1:15" x14ac:dyDescent="0.3">
      <c r="A4089" t="s">
        <v>8351</v>
      </c>
      <c r="B4089">
        <v>197</v>
      </c>
      <c r="C4089" t="s">
        <v>8351</v>
      </c>
      <c r="D4089" t="s">
        <v>1218</v>
      </c>
      <c r="E4089" t="s">
        <v>12372</v>
      </c>
      <c r="F4089" t="s">
        <v>13</v>
      </c>
      <c r="G4089" t="s">
        <v>133</v>
      </c>
      <c r="H4089">
        <v>15000000</v>
      </c>
      <c r="I4089" t="s">
        <v>8351</v>
      </c>
      <c r="J4089">
        <v>7.4</v>
      </c>
      <c r="K4089" t="s">
        <v>1224</v>
      </c>
      <c r="L4089" t="s">
        <v>8358</v>
      </c>
    </row>
    <row r="4090" spans="1:15" x14ac:dyDescent="0.3">
      <c r="A4090" t="s">
        <v>1990</v>
      </c>
      <c r="B4090">
        <v>117</v>
      </c>
      <c r="C4090">
        <v>3222857</v>
      </c>
      <c r="D4090" t="s">
        <v>80</v>
      </c>
      <c r="E4090" t="s">
        <v>12373</v>
      </c>
      <c r="F4090" t="s">
        <v>1993</v>
      </c>
      <c r="G4090" t="s">
        <v>100</v>
      </c>
      <c r="H4090" t="s">
        <v>8351</v>
      </c>
      <c r="I4090">
        <v>2005</v>
      </c>
      <c r="J4090">
        <v>7.8</v>
      </c>
      <c r="K4090" t="s">
        <v>1224</v>
      </c>
      <c r="L4090" t="s">
        <v>6856</v>
      </c>
    </row>
    <row r="4091" spans="1:15" x14ac:dyDescent="0.3">
      <c r="A4091" t="s">
        <v>6735</v>
      </c>
      <c r="B4091">
        <v>96</v>
      </c>
      <c r="C4091">
        <v>4170647</v>
      </c>
      <c r="D4091" t="s">
        <v>912</v>
      </c>
      <c r="E4091" t="s">
        <v>12374</v>
      </c>
      <c r="F4091" t="s">
        <v>13</v>
      </c>
      <c r="G4091" t="s">
        <v>21</v>
      </c>
      <c r="H4091">
        <v>1900000</v>
      </c>
      <c r="I4091">
        <v>1999</v>
      </c>
      <c r="J4091">
        <v>6.9</v>
      </c>
      <c r="K4091" t="s">
        <v>600</v>
      </c>
      <c r="L4091" t="s">
        <v>1224</v>
      </c>
    </row>
    <row r="4092" spans="1:15" x14ac:dyDescent="0.3">
      <c r="A4092" t="s">
        <v>6737</v>
      </c>
      <c r="B4092">
        <v>82</v>
      </c>
      <c r="C4092">
        <v>4142507</v>
      </c>
      <c r="D4092" t="s">
        <v>606</v>
      </c>
      <c r="E4092" t="s">
        <v>12375</v>
      </c>
      <c r="F4092" t="s">
        <v>13</v>
      </c>
      <c r="G4092" t="s">
        <v>14</v>
      </c>
      <c r="H4092">
        <v>3000000</v>
      </c>
      <c r="I4092">
        <v>2000</v>
      </c>
      <c r="J4092">
        <v>4.4000000000000004</v>
      </c>
      <c r="K4092" t="s">
        <v>600</v>
      </c>
      <c r="L4092" t="s">
        <v>6856</v>
      </c>
    </row>
    <row r="4093" spans="1:15" x14ac:dyDescent="0.3">
      <c r="A4093" t="s">
        <v>3599</v>
      </c>
      <c r="B4093">
        <v>109</v>
      </c>
      <c r="C4093">
        <v>4109095</v>
      </c>
      <c r="D4093" t="s">
        <v>6739</v>
      </c>
      <c r="E4093" t="s">
        <v>12376</v>
      </c>
      <c r="F4093" t="s">
        <v>13</v>
      </c>
      <c r="G4093" t="s">
        <v>14</v>
      </c>
      <c r="H4093">
        <v>3000000</v>
      </c>
      <c r="I4093">
        <v>1996</v>
      </c>
      <c r="J4093">
        <v>6</v>
      </c>
      <c r="K4093" t="s">
        <v>8356</v>
      </c>
      <c r="L4093" t="s">
        <v>1224</v>
      </c>
      <c r="M4093" t="s">
        <v>7881</v>
      </c>
      <c r="N4093" t="s">
        <v>6856</v>
      </c>
    </row>
    <row r="4094" spans="1:15" x14ac:dyDescent="0.3">
      <c r="A4094" t="s">
        <v>5626</v>
      </c>
      <c r="B4094">
        <v>90</v>
      </c>
      <c r="C4094">
        <v>4033268</v>
      </c>
      <c r="D4094" t="s">
        <v>912</v>
      </c>
      <c r="E4094" t="s">
        <v>12377</v>
      </c>
      <c r="F4094" t="s">
        <v>13</v>
      </c>
      <c r="G4094" t="s">
        <v>14</v>
      </c>
      <c r="H4094" t="s">
        <v>8351</v>
      </c>
      <c r="I4094">
        <v>2010</v>
      </c>
      <c r="J4094">
        <v>6.6</v>
      </c>
      <c r="K4094" t="s">
        <v>600</v>
      </c>
      <c r="L4094" t="s">
        <v>1224</v>
      </c>
    </row>
    <row r="4095" spans="1:15" x14ac:dyDescent="0.3">
      <c r="A4095" t="s">
        <v>6742</v>
      </c>
      <c r="B4095">
        <v>89</v>
      </c>
      <c r="C4095" t="s">
        <v>8351</v>
      </c>
      <c r="D4095" t="s">
        <v>6743</v>
      </c>
      <c r="E4095" t="s">
        <v>12378</v>
      </c>
      <c r="F4095" t="s">
        <v>13</v>
      </c>
      <c r="G4095" t="s">
        <v>14</v>
      </c>
      <c r="H4095">
        <v>3000000</v>
      </c>
      <c r="I4095">
        <v>1971</v>
      </c>
      <c r="J4095">
        <v>7.8</v>
      </c>
      <c r="K4095" t="s">
        <v>6304</v>
      </c>
      <c r="L4095" t="s">
        <v>455</v>
      </c>
      <c r="M4095" t="s">
        <v>6060</v>
      </c>
    </row>
    <row r="4096" spans="1:15" x14ac:dyDescent="0.3">
      <c r="A4096" t="s">
        <v>6745</v>
      </c>
      <c r="B4096">
        <v>98</v>
      </c>
      <c r="C4096">
        <v>3902679</v>
      </c>
      <c r="D4096" t="s">
        <v>2608</v>
      </c>
      <c r="E4096" t="s">
        <v>12379</v>
      </c>
      <c r="F4096" t="s">
        <v>13</v>
      </c>
      <c r="G4096" t="s">
        <v>14</v>
      </c>
      <c r="H4096">
        <v>3000000</v>
      </c>
      <c r="I4096">
        <v>1993</v>
      </c>
      <c r="J4096">
        <v>5.3</v>
      </c>
      <c r="K4096" t="s">
        <v>455</v>
      </c>
      <c r="L4096" t="s">
        <v>2271</v>
      </c>
    </row>
    <row r="4097" spans="1:14" x14ac:dyDescent="0.3">
      <c r="A4097" t="s">
        <v>6747</v>
      </c>
      <c r="B4097">
        <v>95</v>
      </c>
      <c r="C4097">
        <v>3559990</v>
      </c>
      <c r="D4097" t="s">
        <v>359</v>
      </c>
      <c r="E4097" t="s">
        <v>12380</v>
      </c>
      <c r="F4097" t="s">
        <v>13</v>
      </c>
      <c r="G4097" t="s">
        <v>14</v>
      </c>
      <c r="H4097">
        <v>3000000</v>
      </c>
      <c r="I4097">
        <v>1997</v>
      </c>
      <c r="J4097">
        <v>5.3</v>
      </c>
      <c r="K4097" t="s">
        <v>600</v>
      </c>
      <c r="L4097" t="s">
        <v>8356</v>
      </c>
    </row>
    <row r="4098" spans="1:14" x14ac:dyDescent="0.3">
      <c r="A4098" t="s">
        <v>1759</v>
      </c>
      <c r="B4098">
        <v>94</v>
      </c>
      <c r="C4098" t="s">
        <v>8351</v>
      </c>
      <c r="D4098" t="s">
        <v>80</v>
      </c>
      <c r="E4098" t="s">
        <v>12381</v>
      </c>
      <c r="F4098" t="s">
        <v>13</v>
      </c>
      <c r="G4098" t="s">
        <v>14</v>
      </c>
      <c r="H4098">
        <v>3000000</v>
      </c>
      <c r="I4098">
        <v>1978</v>
      </c>
      <c r="J4098">
        <v>8</v>
      </c>
      <c r="K4098" t="s">
        <v>1224</v>
      </c>
      <c r="L4098" t="s">
        <v>6856</v>
      </c>
    </row>
    <row r="4099" spans="1:14" x14ac:dyDescent="0.3">
      <c r="A4099" t="s">
        <v>6750</v>
      </c>
      <c r="B4099">
        <v>104</v>
      </c>
      <c r="C4099">
        <v>3287435</v>
      </c>
      <c r="D4099" t="s">
        <v>1224</v>
      </c>
      <c r="E4099" t="s">
        <v>12382</v>
      </c>
      <c r="F4099" t="s">
        <v>13</v>
      </c>
      <c r="G4099" t="s">
        <v>14</v>
      </c>
      <c r="H4099">
        <v>4500000</v>
      </c>
      <c r="I4099">
        <v>2001</v>
      </c>
      <c r="J4099">
        <v>7.1</v>
      </c>
      <c r="K4099" t="s">
        <v>1224</v>
      </c>
    </row>
    <row r="4100" spans="1:14" x14ac:dyDescent="0.3">
      <c r="A4100" t="s">
        <v>6752</v>
      </c>
      <c r="B4100">
        <v>87</v>
      </c>
      <c r="C4100">
        <v>3071947</v>
      </c>
      <c r="D4100" t="s">
        <v>2122</v>
      </c>
      <c r="E4100" t="s">
        <v>12383</v>
      </c>
      <c r="F4100" t="s">
        <v>13</v>
      </c>
      <c r="G4100" t="s">
        <v>14</v>
      </c>
      <c r="H4100">
        <v>3500000</v>
      </c>
      <c r="I4100">
        <v>1999</v>
      </c>
      <c r="J4100">
        <v>5.4</v>
      </c>
      <c r="K4100" t="s">
        <v>600</v>
      </c>
      <c r="L4100" t="s">
        <v>8356</v>
      </c>
      <c r="M4100" t="s">
        <v>3630</v>
      </c>
    </row>
    <row r="4101" spans="1:14" x14ac:dyDescent="0.3">
      <c r="A4101" t="s">
        <v>4725</v>
      </c>
      <c r="B4101">
        <v>108</v>
      </c>
      <c r="C4101">
        <v>2961991</v>
      </c>
      <c r="D4101" t="s">
        <v>555</v>
      </c>
      <c r="E4101" t="s">
        <v>12384</v>
      </c>
      <c r="F4101" t="s">
        <v>13</v>
      </c>
      <c r="G4101" t="s">
        <v>14</v>
      </c>
      <c r="H4101">
        <v>3300000</v>
      </c>
      <c r="I4101">
        <v>1996</v>
      </c>
      <c r="J4101">
        <v>6.9</v>
      </c>
      <c r="K4101" t="s">
        <v>4657</v>
      </c>
      <c r="L4101" t="s">
        <v>1224</v>
      </c>
    </row>
    <row r="4102" spans="1:14" x14ac:dyDescent="0.3">
      <c r="A4102" t="s">
        <v>5330</v>
      </c>
      <c r="B4102">
        <v>86</v>
      </c>
      <c r="C4102">
        <v>4063238</v>
      </c>
      <c r="D4102" t="s">
        <v>507</v>
      </c>
      <c r="E4102" t="s">
        <v>12385</v>
      </c>
      <c r="F4102" t="s">
        <v>13</v>
      </c>
      <c r="G4102" t="s">
        <v>14</v>
      </c>
      <c r="H4102" t="s">
        <v>8351</v>
      </c>
      <c r="I4102">
        <v>2012</v>
      </c>
      <c r="J4102">
        <v>7.4</v>
      </c>
      <c r="K4102" t="s">
        <v>600</v>
      </c>
      <c r="L4102" t="s">
        <v>1224</v>
      </c>
      <c r="M4102" t="s">
        <v>6856</v>
      </c>
    </row>
    <row r="4103" spans="1:14" x14ac:dyDescent="0.3">
      <c r="A4103" t="s">
        <v>292</v>
      </c>
      <c r="B4103">
        <v>94</v>
      </c>
      <c r="C4103">
        <v>2912363</v>
      </c>
      <c r="D4103" t="s">
        <v>705</v>
      </c>
      <c r="E4103" t="s">
        <v>12386</v>
      </c>
      <c r="F4103" t="s">
        <v>6757</v>
      </c>
      <c r="G4103" t="s">
        <v>21</v>
      </c>
      <c r="H4103">
        <v>3000000</v>
      </c>
      <c r="I4103">
        <v>2005</v>
      </c>
      <c r="J4103">
        <v>7.3</v>
      </c>
      <c r="K4103" t="s">
        <v>8356</v>
      </c>
      <c r="L4103" t="s">
        <v>1224</v>
      </c>
    </row>
    <row r="4104" spans="1:14" x14ac:dyDescent="0.3">
      <c r="A4104" t="s">
        <v>6376</v>
      </c>
      <c r="B4104">
        <v>134</v>
      </c>
      <c r="C4104">
        <v>3000000</v>
      </c>
      <c r="D4104" t="s">
        <v>912</v>
      </c>
      <c r="E4104" t="s">
        <v>12387</v>
      </c>
      <c r="F4104" t="s">
        <v>13</v>
      </c>
      <c r="G4104" t="s">
        <v>14</v>
      </c>
      <c r="H4104">
        <v>3000000</v>
      </c>
      <c r="I4104">
        <v>1998</v>
      </c>
      <c r="J4104">
        <v>7.8</v>
      </c>
      <c r="K4104" t="s">
        <v>600</v>
      </c>
      <c r="L4104" t="s">
        <v>1224</v>
      </c>
    </row>
    <row r="4105" spans="1:14" x14ac:dyDescent="0.3">
      <c r="A4105" t="s">
        <v>3540</v>
      </c>
      <c r="B4105">
        <v>89</v>
      </c>
      <c r="C4105">
        <v>2223990</v>
      </c>
      <c r="D4105" t="s">
        <v>6116</v>
      </c>
      <c r="E4105" t="s">
        <v>12388</v>
      </c>
      <c r="F4105" t="s">
        <v>13</v>
      </c>
      <c r="G4105" t="s">
        <v>14</v>
      </c>
      <c r="H4105">
        <v>3000000</v>
      </c>
      <c r="I4105">
        <v>2003</v>
      </c>
      <c r="J4105">
        <v>6.6</v>
      </c>
      <c r="K4105" t="s">
        <v>600</v>
      </c>
      <c r="L4105" t="s">
        <v>27</v>
      </c>
    </row>
    <row r="4106" spans="1:14" x14ac:dyDescent="0.3">
      <c r="A4106" t="s">
        <v>2519</v>
      </c>
      <c r="B4106">
        <v>102</v>
      </c>
      <c r="C4106">
        <v>1821983</v>
      </c>
      <c r="D4106" t="s">
        <v>6760</v>
      </c>
      <c r="E4106" t="s">
        <v>12389</v>
      </c>
      <c r="F4106" t="s">
        <v>13</v>
      </c>
      <c r="G4106" t="s">
        <v>14</v>
      </c>
      <c r="H4106">
        <v>3000000</v>
      </c>
      <c r="I4106">
        <v>2014</v>
      </c>
      <c r="J4106">
        <v>5.4</v>
      </c>
      <c r="K4106" t="s">
        <v>600</v>
      </c>
      <c r="L4106" t="s">
        <v>1224</v>
      </c>
      <c r="M4106" t="s">
        <v>2271</v>
      </c>
    </row>
    <row r="4107" spans="1:14" x14ac:dyDescent="0.3">
      <c r="A4107" t="s">
        <v>5014</v>
      </c>
      <c r="B4107">
        <v>120</v>
      </c>
      <c r="C4107">
        <v>2181290</v>
      </c>
      <c r="D4107" t="s">
        <v>701</v>
      </c>
      <c r="E4107" t="s">
        <v>12390</v>
      </c>
      <c r="F4107" t="s">
        <v>4426</v>
      </c>
      <c r="G4107" t="s">
        <v>2027</v>
      </c>
      <c r="H4107">
        <v>3000000</v>
      </c>
      <c r="I4107">
        <v>2003</v>
      </c>
      <c r="J4107">
        <v>8.4</v>
      </c>
      <c r="K4107" t="s">
        <v>1224</v>
      </c>
      <c r="L4107" t="s">
        <v>8357</v>
      </c>
      <c r="M4107" t="s">
        <v>3630</v>
      </c>
    </row>
    <row r="4108" spans="1:14" x14ac:dyDescent="0.3">
      <c r="A4108" t="s">
        <v>6763</v>
      </c>
      <c r="B4108">
        <v>110</v>
      </c>
      <c r="C4108">
        <v>2848578</v>
      </c>
      <c r="D4108" t="s">
        <v>2524</v>
      </c>
      <c r="E4108" t="s">
        <v>12391</v>
      </c>
      <c r="F4108" t="s">
        <v>13</v>
      </c>
      <c r="G4108" t="s">
        <v>14</v>
      </c>
      <c r="H4108">
        <v>3500000</v>
      </c>
      <c r="I4108">
        <v>2010</v>
      </c>
      <c r="J4108">
        <v>6.3</v>
      </c>
      <c r="K4108" t="s">
        <v>1224</v>
      </c>
      <c r="L4108" t="s">
        <v>6304</v>
      </c>
    </row>
    <row r="4109" spans="1:14" x14ac:dyDescent="0.3">
      <c r="A4109" t="s">
        <v>6765</v>
      </c>
      <c r="B4109">
        <v>86</v>
      </c>
      <c r="C4109">
        <v>703002</v>
      </c>
      <c r="D4109" t="s">
        <v>625</v>
      </c>
      <c r="E4109" t="s">
        <v>12392</v>
      </c>
      <c r="F4109" t="s">
        <v>13</v>
      </c>
      <c r="G4109" t="s">
        <v>100</v>
      </c>
      <c r="H4109">
        <v>3000000</v>
      </c>
      <c r="I4109">
        <v>2011</v>
      </c>
      <c r="J4109">
        <v>6.1</v>
      </c>
      <c r="K4109" t="s">
        <v>476</v>
      </c>
      <c r="L4109" t="s">
        <v>600</v>
      </c>
      <c r="M4109" t="s">
        <v>3630</v>
      </c>
    </row>
    <row r="4110" spans="1:14" x14ac:dyDescent="0.3">
      <c r="A4110" t="s">
        <v>6767</v>
      </c>
      <c r="B4110">
        <v>101</v>
      </c>
      <c r="C4110">
        <v>3105269</v>
      </c>
      <c r="D4110" t="s">
        <v>778</v>
      </c>
      <c r="E4110" t="s">
        <v>12393</v>
      </c>
      <c r="F4110" t="s">
        <v>13</v>
      </c>
      <c r="G4110" t="s">
        <v>1046</v>
      </c>
      <c r="H4110">
        <v>3000000</v>
      </c>
      <c r="I4110">
        <v>2016</v>
      </c>
      <c r="J4110">
        <v>5</v>
      </c>
      <c r="K4110" t="s">
        <v>476</v>
      </c>
      <c r="L4110" t="s">
        <v>600</v>
      </c>
    </row>
    <row r="4111" spans="1:14" x14ac:dyDescent="0.3">
      <c r="A4111" t="s">
        <v>6769</v>
      </c>
      <c r="B4111">
        <v>102</v>
      </c>
      <c r="C4111" t="s">
        <v>8351</v>
      </c>
      <c r="D4111" t="s">
        <v>1890</v>
      </c>
      <c r="E4111" t="s">
        <v>12394</v>
      </c>
      <c r="F4111" t="s">
        <v>13</v>
      </c>
      <c r="G4111" t="s">
        <v>14</v>
      </c>
      <c r="H4111">
        <v>3000000</v>
      </c>
      <c r="I4111">
        <v>1996</v>
      </c>
      <c r="J4111">
        <v>6.9</v>
      </c>
      <c r="K4111" t="s">
        <v>600</v>
      </c>
      <c r="L4111" t="s">
        <v>8356</v>
      </c>
      <c r="M4111" t="s">
        <v>1224</v>
      </c>
      <c r="N4111" t="s">
        <v>3630</v>
      </c>
    </row>
    <row r="4112" spans="1:14" x14ac:dyDescent="0.3">
      <c r="A4112" t="s">
        <v>6771</v>
      </c>
      <c r="B4112">
        <v>87</v>
      </c>
      <c r="C4112">
        <v>252726</v>
      </c>
      <c r="D4112" t="s">
        <v>6772</v>
      </c>
      <c r="E4112" t="s">
        <v>12395</v>
      </c>
      <c r="F4112" t="s">
        <v>8351</v>
      </c>
      <c r="G4112" t="s">
        <v>14</v>
      </c>
      <c r="H4112">
        <v>3000000</v>
      </c>
      <c r="I4112">
        <v>2006</v>
      </c>
      <c r="J4112">
        <v>7.2</v>
      </c>
      <c r="K4112" t="s">
        <v>1224</v>
      </c>
      <c r="L4112" t="s">
        <v>6304</v>
      </c>
      <c r="M4112" t="s">
        <v>5244</v>
      </c>
    </row>
    <row r="4113" spans="1:15" x14ac:dyDescent="0.3">
      <c r="A4113" t="s">
        <v>6774</v>
      </c>
      <c r="B4113">
        <v>123</v>
      </c>
      <c r="C4113">
        <v>373060</v>
      </c>
      <c r="D4113" t="s">
        <v>1224</v>
      </c>
      <c r="E4113" t="s">
        <v>12396</v>
      </c>
      <c r="F4113" t="s">
        <v>13</v>
      </c>
      <c r="G4113" t="s">
        <v>21</v>
      </c>
      <c r="H4113" t="s">
        <v>8351</v>
      </c>
      <c r="I4113">
        <v>2009</v>
      </c>
      <c r="J4113">
        <v>7.3</v>
      </c>
      <c r="K4113" t="s">
        <v>1224</v>
      </c>
    </row>
    <row r="4114" spans="1:15" x14ac:dyDescent="0.3">
      <c r="A4114" t="s">
        <v>6776</v>
      </c>
      <c r="B4114">
        <v>99</v>
      </c>
      <c r="C4114">
        <v>1007535</v>
      </c>
      <c r="D4114" t="s">
        <v>507</v>
      </c>
      <c r="E4114" t="s">
        <v>12397</v>
      </c>
      <c r="F4114" t="s">
        <v>13</v>
      </c>
      <c r="G4114" t="s">
        <v>14</v>
      </c>
      <c r="H4114" t="s">
        <v>8351</v>
      </c>
      <c r="I4114">
        <v>2011</v>
      </c>
      <c r="J4114">
        <v>5.7</v>
      </c>
      <c r="K4114" t="s">
        <v>600</v>
      </c>
      <c r="L4114" t="s">
        <v>1224</v>
      </c>
      <c r="M4114" t="s">
        <v>6856</v>
      </c>
    </row>
    <row r="4115" spans="1:15" x14ac:dyDescent="0.3">
      <c r="A4115" t="s">
        <v>8351</v>
      </c>
      <c r="B4115">
        <v>173</v>
      </c>
      <c r="C4115" t="s">
        <v>8351</v>
      </c>
      <c r="D4115" t="s">
        <v>1546</v>
      </c>
      <c r="E4115" t="s">
        <v>12398</v>
      </c>
      <c r="F4115" t="s">
        <v>13</v>
      </c>
      <c r="G4115" t="s">
        <v>14</v>
      </c>
      <c r="H4115" t="s">
        <v>8351</v>
      </c>
      <c r="I4115" t="s">
        <v>8351</v>
      </c>
      <c r="J4115">
        <v>5</v>
      </c>
      <c r="K4115" t="s">
        <v>2271</v>
      </c>
      <c r="L4115" t="s">
        <v>4295</v>
      </c>
      <c r="M4115" t="s">
        <v>3630</v>
      </c>
    </row>
    <row r="4116" spans="1:15" x14ac:dyDescent="0.3">
      <c r="A4116" t="s">
        <v>6779</v>
      </c>
      <c r="B4116">
        <v>87</v>
      </c>
      <c r="C4116">
        <v>418268</v>
      </c>
      <c r="D4116" t="s">
        <v>606</v>
      </c>
      <c r="E4116" t="s">
        <v>12399</v>
      </c>
      <c r="F4116" t="s">
        <v>13</v>
      </c>
      <c r="G4116" t="s">
        <v>14</v>
      </c>
      <c r="H4116">
        <v>3000000</v>
      </c>
      <c r="I4116">
        <v>2012</v>
      </c>
      <c r="J4116">
        <v>5.3</v>
      </c>
      <c r="K4116" t="s">
        <v>600</v>
      </c>
      <c r="L4116" t="s">
        <v>6856</v>
      </c>
    </row>
    <row r="4117" spans="1:15" x14ac:dyDescent="0.3">
      <c r="A4117" t="s">
        <v>8351</v>
      </c>
      <c r="B4117">
        <v>44</v>
      </c>
      <c r="C4117" t="s">
        <v>8351</v>
      </c>
      <c r="D4117" t="s">
        <v>6781</v>
      </c>
      <c r="E4117" t="s">
        <v>12400</v>
      </c>
      <c r="F4117" t="s">
        <v>13</v>
      </c>
      <c r="G4117" t="s">
        <v>14</v>
      </c>
      <c r="H4117" t="s">
        <v>8351</v>
      </c>
      <c r="I4117" t="s">
        <v>8351</v>
      </c>
      <c r="J4117">
        <v>7.9</v>
      </c>
      <c r="K4117" t="s">
        <v>600</v>
      </c>
      <c r="L4117" t="s">
        <v>1224</v>
      </c>
      <c r="M4117" t="s">
        <v>2271</v>
      </c>
      <c r="N4117" t="s">
        <v>4295</v>
      </c>
      <c r="O4117" t="s">
        <v>3630</v>
      </c>
    </row>
    <row r="4118" spans="1:15" x14ac:dyDescent="0.3">
      <c r="A4118" t="s">
        <v>6783</v>
      </c>
      <c r="B4118">
        <v>120</v>
      </c>
      <c r="C4118" t="s">
        <v>8351</v>
      </c>
      <c r="D4118" t="s">
        <v>4670</v>
      </c>
      <c r="E4118" t="s">
        <v>12401</v>
      </c>
      <c r="F4118" t="s">
        <v>13</v>
      </c>
      <c r="G4118" t="s">
        <v>14</v>
      </c>
      <c r="H4118" t="s">
        <v>8351</v>
      </c>
      <c r="I4118">
        <v>2004</v>
      </c>
      <c r="J4118">
        <v>5</v>
      </c>
      <c r="K4118" t="s">
        <v>1224</v>
      </c>
      <c r="L4118" t="s">
        <v>6304</v>
      </c>
      <c r="M4118" t="s">
        <v>4189</v>
      </c>
    </row>
    <row r="4119" spans="1:15" x14ac:dyDescent="0.3">
      <c r="A4119" t="s">
        <v>541</v>
      </c>
      <c r="B4119">
        <v>93</v>
      </c>
      <c r="C4119">
        <v>200803</v>
      </c>
      <c r="D4119" t="s">
        <v>600</v>
      </c>
      <c r="E4119" t="s">
        <v>12402</v>
      </c>
      <c r="F4119" t="s">
        <v>13</v>
      </c>
      <c r="G4119" t="s">
        <v>14</v>
      </c>
      <c r="H4119">
        <v>3000000</v>
      </c>
      <c r="I4119">
        <v>2012</v>
      </c>
      <c r="J4119">
        <v>5.3</v>
      </c>
      <c r="K4119" t="s">
        <v>600</v>
      </c>
    </row>
    <row r="4120" spans="1:15" x14ac:dyDescent="0.3">
      <c r="A4120" t="s">
        <v>743</v>
      </c>
      <c r="B4120">
        <v>111</v>
      </c>
      <c r="C4120">
        <v>33631221</v>
      </c>
      <c r="D4120" t="s">
        <v>773</v>
      </c>
      <c r="E4120" t="s">
        <v>10299</v>
      </c>
      <c r="F4120" t="s">
        <v>13</v>
      </c>
      <c r="G4120" t="s">
        <v>14</v>
      </c>
      <c r="H4120">
        <v>25000000</v>
      </c>
      <c r="I4120">
        <v>2014</v>
      </c>
      <c r="J4120">
        <v>6</v>
      </c>
      <c r="K4120" t="s">
        <v>8356</v>
      </c>
      <c r="L4120" t="s">
        <v>1224</v>
      </c>
      <c r="M4120" t="s">
        <v>3630</v>
      </c>
    </row>
    <row r="4121" spans="1:15" x14ac:dyDescent="0.3">
      <c r="A4121" t="s">
        <v>8351</v>
      </c>
      <c r="B4121">
        <v>60</v>
      </c>
      <c r="C4121" t="s">
        <v>8351</v>
      </c>
      <c r="D4121" t="s">
        <v>1224</v>
      </c>
      <c r="E4121" t="s">
        <v>12403</v>
      </c>
      <c r="F4121" t="s">
        <v>13</v>
      </c>
      <c r="G4121" t="s">
        <v>21</v>
      </c>
      <c r="H4121" t="s">
        <v>8351</v>
      </c>
      <c r="I4121" t="s">
        <v>8351</v>
      </c>
      <c r="J4121">
        <v>7.6</v>
      </c>
      <c r="K4121" t="s">
        <v>1224</v>
      </c>
    </row>
    <row r="4122" spans="1:15" x14ac:dyDescent="0.3">
      <c r="A4122" t="s">
        <v>5029</v>
      </c>
      <c r="B4122">
        <v>98</v>
      </c>
      <c r="C4122">
        <v>95016</v>
      </c>
      <c r="D4122" t="s">
        <v>1601</v>
      </c>
      <c r="E4122" t="s">
        <v>12404</v>
      </c>
      <c r="F4122" t="s">
        <v>3071</v>
      </c>
      <c r="G4122" t="s">
        <v>275</v>
      </c>
      <c r="H4122">
        <v>2700000</v>
      </c>
      <c r="I4122">
        <v>2004</v>
      </c>
      <c r="J4122">
        <v>7.4</v>
      </c>
      <c r="K4122" t="s">
        <v>600</v>
      </c>
      <c r="L4122" t="s">
        <v>1224</v>
      </c>
      <c r="M4122" t="s">
        <v>6856</v>
      </c>
      <c r="N4122" t="s">
        <v>8359</v>
      </c>
    </row>
    <row r="4123" spans="1:15" x14ac:dyDescent="0.3">
      <c r="A4123" t="s">
        <v>6788</v>
      </c>
      <c r="B4123">
        <v>100</v>
      </c>
      <c r="C4123">
        <v>73678</v>
      </c>
      <c r="D4123" t="s">
        <v>717</v>
      </c>
      <c r="E4123" t="s">
        <v>12405</v>
      </c>
      <c r="F4123" t="s">
        <v>13</v>
      </c>
      <c r="G4123" t="s">
        <v>14</v>
      </c>
      <c r="H4123">
        <v>3000000</v>
      </c>
      <c r="I4123">
        <v>2011</v>
      </c>
      <c r="J4123">
        <v>5.9</v>
      </c>
      <c r="K4123" t="s">
        <v>1224</v>
      </c>
      <c r="L4123" t="s">
        <v>7881</v>
      </c>
      <c r="M4123" t="s">
        <v>8358</v>
      </c>
    </row>
    <row r="4124" spans="1:15" x14ac:dyDescent="0.3">
      <c r="A4124" t="s">
        <v>6790</v>
      </c>
      <c r="B4124">
        <v>88</v>
      </c>
      <c r="C4124">
        <v>143000</v>
      </c>
      <c r="D4124" t="s">
        <v>1970</v>
      </c>
      <c r="E4124" t="s">
        <v>12406</v>
      </c>
      <c r="F4124" t="s">
        <v>13</v>
      </c>
      <c r="G4124" t="s">
        <v>14</v>
      </c>
      <c r="H4124">
        <v>5000000</v>
      </c>
      <c r="I4124">
        <v>2009</v>
      </c>
      <c r="J4124">
        <v>4.0999999999999996</v>
      </c>
      <c r="K4124" t="s">
        <v>2271</v>
      </c>
      <c r="L4124" t="s">
        <v>3630</v>
      </c>
    </row>
    <row r="4125" spans="1:15" x14ac:dyDescent="0.3">
      <c r="A4125" t="s">
        <v>641</v>
      </c>
      <c r="B4125">
        <v>97</v>
      </c>
      <c r="C4125">
        <v>39852</v>
      </c>
      <c r="D4125" t="s">
        <v>912</v>
      </c>
      <c r="E4125" t="s">
        <v>12407</v>
      </c>
      <c r="F4125" t="s">
        <v>13</v>
      </c>
      <c r="G4125" t="s">
        <v>14</v>
      </c>
      <c r="H4125">
        <v>3000000</v>
      </c>
      <c r="I4125">
        <v>1999</v>
      </c>
      <c r="J4125">
        <v>6.7</v>
      </c>
      <c r="K4125" t="s">
        <v>600</v>
      </c>
      <c r="L4125" t="s">
        <v>1224</v>
      </c>
    </row>
    <row r="4126" spans="1:15" x14ac:dyDescent="0.3">
      <c r="A4126" t="s">
        <v>4217</v>
      </c>
      <c r="B4126">
        <v>122</v>
      </c>
      <c r="C4126">
        <v>22000</v>
      </c>
      <c r="D4126" t="s">
        <v>967</v>
      </c>
      <c r="E4126" t="s">
        <v>12408</v>
      </c>
      <c r="F4126" t="s">
        <v>13</v>
      </c>
      <c r="G4126" t="s">
        <v>275</v>
      </c>
      <c r="H4126">
        <v>3000000</v>
      </c>
      <c r="I4126">
        <v>2011</v>
      </c>
      <c r="J4126">
        <v>5.8</v>
      </c>
      <c r="K4126" t="s">
        <v>1224</v>
      </c>
      <c r="L4126" t="s">
        <v>4295</v>
      </c>
      <c r="M4126" t="s">
        <v>3630</v>
      </c>
    </row>
    <row r="4127" spans="1:15" x14ac:dyDescent="0.3">
      <c r="A4127" t="s">
        <v>6794</v>
      </c>
      <c r="B4127">
        <v>86</v>
      </c>
      <c r="C4127">
        <v>128937</v>
      </c>
      <c r="D4127" t="s">
        <v>6795</v>
      </c>
      <c r="E4127" t="s">
        <v>12409</v>
      </c>
      <c r="F4127" t="s">
        <v>13</v>
      </c>
      <c r="G4127" t="s">
        <v>2805</v>
      </c>
      <c r="H4127" t="s">
        <v>8351</v>
      </c>
      <c r="I4127">
        <v>2009</v>
      </c>
      <c r="J4127">
        <v>6.2</v>
      </c>
      <c r="K4127" t="s">
        <v>1224</v>
      </c>
      <c r="L4127" t="s">
        <v>2271</v>
      </c>
      <c r="M4127" t="s">
        <v>6856</v>
      </c>
    </row>
    <row r="4128" spans="1:15" x14ac:dyDescent="0.3">
      <c r="A4128" t="s">
        <v>6797</v>
      </c>
      <c r="B4128">
        <v>83</v>
      </c>
      <c r="C4128" t="s">
        <v>8351</v>
      </c>
      <c r="D4128" t="s">
        <v>1970</v>
      </c>
      <c r="E4128" t="s">
        <v>12410</v>
      </c>
      <c r="F4128" t="s">
        <v>13</v>
      </c>
      <c r="G4128" t="s">
        <v>14</v>
      </c>
      <c r="H4128">
        <v>3000000</v>
      </c>
      <c r="I4128">
        <v>2015</v>
      </c>
      <c r="J4128">
        <v>5.3</v>
      </c>
      <c r="K4128" t="s">
        <v>2271</v>
      </c>
      <c r="L4128" t="s">
        <v>3630</v>
      </c>
    </row>
    <row r="4129" spans="1:14" x14ac:dyDescent="0.3">
      <c r="A4129" t="s">
        <v>6799</v>
      </c>
      <c r="B4129">
        <v>80</v>
      </c>
      <c r="C4129" t="s">
        <v>8351</v>
      </c>
      <c r="D4129" t="s">
        <v>600</v>
      </c>
      <c r="E4129" t="s">
        <v>12411</v>
      </c>
      <c r="F4129" t="s">
        <v>13</v>
      </c>
      <c r="G4129" t="s">
        <v>14</v>
      </c>
      <c r="H4129">
        <v>3000000</v>
      </c>
      <c r="I4129">
        <v>2005</v>
      </c>
      <c r="J4129">
        <v>3.3</v>
      </c>
      <c r="K4129" t="s">
        <v>600</v>
      </c>
    </row>
    <row r="4130" spans="1:14" x14ac:dyDescent="0.3">
      <c r="A4130" t="s">
        <v>95</v>
      </c>
      <c r="B4130">
        <v>108</v>
      </c>
      <c r="C4130">
        <v>334185206</v>
      </c>
      <c r="D4130" t="s">
        <v>76</v>
      </c>
      <c r="E4130" t="s">
        <v>8417</v>
      </c>
      <c r="F4130" t="s">
        <v>13</v>
      </c>
      <c r="G4130" t="s">
        <v>14</v>
      </c>
      <c r="H4130">
        <v>200000000</v>
      </c>
      <c r="I4130">
        <v>2010</v>
      </c>
      <c r="J4130">
        <v>6.5</v>
      </c>
      <c r="K4130" t="s">
        <v>340</v>
      </c>
      <c r="L4130" t="s">
        <v>6304</v>
      </c>
      <c r="M4130" t="s">
        <v>455</v>
      </c>
    </row>
    <row r="4131" spans="1:14" x14ac:dyDescent="0.3">
      <c r="A4131" t="s">
        <v>6801</v>
      </c>
      <c r="B4131">
        <v>90</v>
      </c>
      <c r="C4131" t="s">
        <v>8351</v>
      </c>
      <c r="D4131" t="s">
        <v>600</v>
      </c>
      <c r="E4131" t="s">
        <v>12412</v>
      </c>
      <c r="F4131" t="s">
        <v>13</v>
      </c>
      <c r="G4131" t="s">
        <v>14</v>
      </c>
      <c r="H4131">
        <v>3000000</v>
      </c>
      <c r="I4131">
        <v>2009</v>
      </c>
      <c r="J4131">
        <v>6.2</v>
      </c>
      <c r="K4131" t="s">
        <v>600</v>
      </c>
    </row>
    <row r="4132" spans="1:14" x14ac:dyDescent="0.3">
      <c r="A4132" t="s">
        <v>6803</v>
      </c>
      <c r="B4132">
        <v>96</v>
      </c>
      <c r="C4132">
        <v>5005</v>
      </c>
      <c r="D4132" t="s">
        <v>1224</v>
      </c>
      <c r="E4132" t="s">
        <v>12413</v>
      </c>
      <c r="F4132" t="s">
        <v>13</v>
      </c>
      <c r="G4132" t="s">
        <v>14</v>
      </c>
      <c r="H4132">
        <v>3000000</v>
      </c>
      <c r="I4132">
        <v>2009</v>
      </c>
      <c r="J4132">
        <v>5.9</v>
      </c>
      <c r="K4132" t="s">
        <v>1224</v>
      </c>
    </row>
    <row r="4133" spans="1:14" x14ac:dyDescent="0.3">
      <c r="A4133" t="s">
        <v>6805</v>
      </c>
      <c r="B4133">
        <v>85</v>
      </c>
      <c r="C4133" t="s">
        <v>8351</v>
      </c>
      <c r="D4133" t="s">
        <v>330</v>
      </c>
      <c r="E4133" t="s">
        <v>12414</v>
      </c>
      <c r="F4133" t="s">
        <v>13</v>
      </c>
      <c r="G4133" t="s">
        <v>5881</v>
      </c>
      <c r="H4133">
        <v>3000000</v>
      </c>
      <c r="I4133">
        <v>2013</v>
      </c>
      <c r="J4133">
        <v>5.5</v>
      </c>
      <c r="K4133" t="s">
        <v>476</v>
      </c>
      <c r="L4133" t="s">
        <v>1224</v>
      </c>
      <c r="M4133" t="s">
        <v>3630</v>
      </c>
    </row>
    <row r="4134" spans="1:14" x14ac:dyDescent="0.3">
      <c r="A4134" t="s">
        <v>2770</v>
      </c>
      <c r="B4134">
        <v>83</v>
      </c>
      <c r="C4134" t="s">
        <v>8351</v>
      </c>
      <c r="D4134" t="s">
        <v>600</v>
      </c>
      <c r="E4134" t="s">
        <v>12415</v>
      </c>
      <c r="F4134" t="s">
        <v>13</v>
      </c>
      <c r="G4134" t="s">
        <v>14</v>
      </c>
      <c r="H4134" t="s">
        <v>8351</v>
      </c>
      <c r="I4134">
        <v>2014</v>
      </c>
      <c r="J4134">
        <v>5.5</v>
      </c>
      <c r="K4134" t="s">
        <v>600</v>
      </c>
    </row>
    <row r="4135" spans="1:14" x14ac:dyDescent="0.3">
      <c r="A4135" t="s">
        <v>6808</v>
      </c>
      <c r="B4135">
        <v>80</v>
      </c>
      <c r="C4135" t="s">
        <v>8351</v>
      </c>
      <c r="D4135" t="s">
        <v>600</v>
      </c>
      <c r="E4135" t="s">
        <v>12416</v>
      </c>
      <c r="F4135" t="s">
        <v>13</v>
      </c>
      <c r="G4135" t="s">
        <v>14</v>
      </c>
      <c r="H4135">
        <v>3000000</v>
      </c>
      <c r="I4135">
        <v>2013</v>
      </c>
      <c r="J4135">
        <v>2.6</v>
      </c>
      <c r="K4135" t="s">
        <v>600</v>
      </c>
    </row>
    <row r="4136" spans="1:14" x14ac:dyDescent="0.3">
      <c r="A4136" t="s">
        <v>2281</v>
      </c>
      <c r="B4136">
        <v>90</v>
      </c>
      <c r="C4136" t="s">
        <v>8351</v>
      </c>
      <c r="D4136" t="s">
        <v>1174</v>
      </c>
      <c r="E4136" t="s">
        <v>12417</v>
      </c>
      <c r="F4136" t="s">
        <v>13</v>
      </c>
      <c r="G4136" t="s">
        <v>14</v>
      </c>
      <c r="H4136">
        <v>3000000</v>
      </c>
      <c r="I4136">
        <v>2011</v>
      </c>
      <c r="J4136">
        <v>5.8</v>
      </c>
      <c r="K4136" t="s">
        <v>476</v>
      </c>
      <c r="L4136" t="s">
        <v>1224</v>
      </c>
      <c r="M4136" t="s">
        <v>8359</v>
      </c>
    </row>
    <row r="4137" spans="1:14" x14ac:dyDescent="0.3">
      <c r="A4137" t="s">
        <v>4150</v>
      </c>
      <c r="B4137">
        <v>92</v>
      </c>
      <c r="C4137" t="s">
        <v>8351</v>
      </c>
      <c r="D4137" t="s">
        <v>550</v>
      </c>
      <c r="E4137" t="s">
        <v>12418</v>
      </c>
      <c r="F4137" t="s">
        <v>13</v>
      </c>
      <c r="G4137" t="s">
        <v>14</v>
      </c>
      <c r="H4137">
        <v>3000000</v>
      </c>
      <c r="I4137">
        <v>1967</v>
      </c>
      <c r="J4137">
        <v>7.4</v>
      </c>
      <c r="K4137" t="s">
        <v>8356</v>
      </c>
      <c r="L4137" t="s">
        <v>3630</v>
      </c>
    </row>
    <row r="4138" spans="1:14" x14ac:dyDescent="0.3">
      <c r="A4138" t="s">
        <v>6812</v>
      </c>
      <c r="B4138">
        <v>100</v>
      </c>
      <c r="C4138" t="s">
        <v>8351</v>
      </c>
      <c r="D4138" t="s">
        <v>600</v>
      </c>
      <c r="E4138" t="s">
        <v>12419</v>
      </c>
      <c r="F4138" t="s">
        <v>3427</v>
      </c>
      <c r="G4138" t="s">
        <v>2503</v>
      </c>
      <c r="H4138">
        <v>3000000</v>
      </c>
      <c r="I4138">
        <v>2009</v>
      </c>
      <c r="J4138">
        <v>5.0999999999999996</v>
      </c>
      <c r="K4138" t="s">
        <v>600</v>
      </c>
    </row>
    <row r="4139" spans="1:14" x14ac:dyDescent="0.3">
      <c r="A4139" t="s">
        <v>6814</v>
      </c>
      <c r="B4139">
        <v>88</v>
      </c>
      <c r="C4139" t="s">
        <v>8351</v>
      </c>
      <c r="D4139" t="s">
        <v>3630</v>
      </c>
      <c r="E4139" t="s">
        <v>12420</v>
      </c>
      <c r="F4139" t="s">
        <v>13</v>
      </c>
      <c r="G4139" t="s">
        <v>14</v>
      </c>
      <c r="H4139">
        <v>800000</v>
      </c>
      <c r="I4139">
        <v>2013</v>
      </c>
      <c r="J4139">
        <v>5.2</v>
      </c>
      <c r="K4139" t="s">
        <v>3630</v>
      </c>
    </row>
    <row r="4140" spans="1:14" x14ac:dyDescent="0.3">
      <c r="A4140" t="s">
        <v>6816</v>
      </c>
      <c r="B4140">
        <v>95</v>
      </c>
      <c r="C4140" t="s">
        <v>8351</v>
      </c>
      <c r="D4140" t="s">
        <v>2179</v>
      </c>
      <c r="E4140" t="s">
        <v>12421</v>
      </c>
      <c r="F4140" t="s">
        <v>13</v>
      </c>
      <c r="G4140" t="s">
        <v>14</v>
      </c>
      <c r="H4140">
        <v>3000000</v>
      </c>
      <c r="I4140">
        <v>2014</v>
      </c>
      <c r="J4140">
        <v>4.8</v>
      </c>
      <c r="K4140" t="s">
        <v>1224</v>
      </c>
      <c r="L4140" t="s">
        <v>2271</v>
      </c>
      <c r="M4140" t="s">
        <v>8357</v>
      </c>
      <c r="N4140" t="s">
        <v>3630</v>
      </c>
    </row>
    <row r="4141" spans="1:14" x14ac:dyDescent="0.3">
      <c r="A4141" t="s">
        <v>6818</v>
      </c>
      <c r="B4141">
        <v>82</v>
      </c>
      <c r="C4141" t="s">
        <v>8351</v>
      </c>
      <c r="D4141" t="s">
        <v>3630</v>
      </c>
      <c r="E4141" t="s">
        <v>12422</v>
      </c>
      <c r="F4141" t="s">
        <v>13</v>
      </c>
      <c r="G4141" t="s">
        <v>14</v>
      </c>
      <c r="H4141">
        <v>3000000</v>
      </c>
      <c r="I4141">
        <v>2015</v>
      </c>
      <c r="J4141">
        <v>3.9</v>
      </c>
      <c r="K4141" t="s">
        <v>3630</v>
      </c>
    </row>
    <row r="4142" spans="1:14" x14ac:dyDescent="0.3">
      <c r="A4142" t="s">
        <v>6820</v>
      </c>
      <c r="B4142">
        <v>97</v>
      </c>
      <c r="C4142" t="s">
        <v>8351</v>
      </c>
      <c r="D4142" t="s">
        <v>6821</v>
      </c>
      <c r="E4142" t="s">
        <v>12423</v>
      </c>
      <c r="F4142" t="s">
        <v>13</v>
      </c>
      <c r="G4142" t="s">
        <v>2503</v>
      </c>
      <c r="H4142">
        <v>3000000</v>
      </c>
      <c r="I4142">
        <v>1988</v>
      </c>
      <c r="J4142">
        <v>6.2</v>
      </c>
      <c r="K4142" t="s">
        <v>340</v>
      </c>
      <c r="L4142" t="s">
        <v>8356</v>
      </c>
      <c r="M4142" t="s">
        <v>1224</v>
      </c>
    </row>
    <row r="4143" spans="1:14" x14ac:dyDescent="0.3">
      <c r="A4143" t="s">
        <v>305</v>
      </c>
      <c r="B4143">
        <v>105</v>
      </c>
      <c r="C4143">
        <v>201148159</v>
      </c>
      <c r="D4143" t="s">
        <v>729</v>
      </c>
      <c r="E4143" t="s">
        <v>8714</v>
      </c>
      <c r="F4143" t="s">
        <v>13</v>
      </c>
      <c r="G4143" t="s">
        <v>14</v>
      </c>
      <c r="H4143">
        <v>95000000</v>
      </c>
      <c r="I4143">
        <v>2015</v>
      </c>
      <c r="J4143">
        <v>7</v>
      </c>
      <c r="K4143" t="s">
        <v>1224</v>
      </c>
      <c r="L4143" t="s">
        <v>6304</v>
      </c>
      <c r="M4143" t="s">
        <v>455</v>
      </c>
      <c r="N4143" t="s">
        <v>6856</v>
      </c>
    </row>
    <row r="4144" spans="1:14" x14ac:dyDescent="0.3">
      <c r="A4144" t="s">
        <v>6823</v>
      </c>
      <c r="B4144">
        <v>94</v>
      </c>
      <c r="C4144" t="s">
        <v>8351</v>
      </c>
      <c r="D4144" t="s">
        <v>6824</v>
      </c>
      <c r="E4144" t="s">
        <v>12424</v>
      </c>
      <c r="F4144" t="s">
        <v>13</v>
      </c>
      <c r="G4144" t="s">
        <v>14</v>
      </c>
      <c r="H4144">
        <v>3000000</v>
      </c>
      <c r="I4144">
        <v>2009</v>
      </c>
      <c r="J4144">
        <v>6.2</v>
      </c>
      <c r="K4144" t="s">
        <v>476</v>
      </c>
      <c r="L4144" t="s">
        <v>340</v>
      </c>
      <c r="M4144" t="s">
        <v>8356</v>
      </c>
      <c r="N4144" t="s">
        <v>1224</v>
      </c>
    </row>
    <row r="4145" spans="1:14" x14ac:dyDescent="0.3">
      <c r="A4145" t="s">
        <v>6826</v>
      </c>
      <c r="B4145">
        <v>95</v>
      </c>
      <c r="C4145" t="s">
        <v>8351</v>
      </c>
      <c r="D4145" t="s">
        <v>507</v>
      </c>
      <c r="E4145" t="s">
        <v>12425</v>
      </c>
      <c r="F4145" t="s">
        <v>13</v>
      </c>
      <c r="G4145" t="s">
        <v>14</v>
      </c>
      <c r="H4145" t="s">
        <v>8351</v>
      </c>
      <c r="I4145">
        <v>2010</v>
      </c>
      <c r="J4145">
        <v>5.9</v>
      </c>
      <c r="K4145" t="s">
        <v>600</v>
      </c>
      <c r="L4145" t="s">
        <v>1224</v>
      </c>
      <c r="M4145" t="s">
        <v>6856</v>
      </c>
    </row>
    <row r="4146" spans="1:14" x14ac:dyDescent="0.3">
      <c r="A4146" t="s">
        <v>1566</v>
      </c>
      <c r="B4146">
        <v>113</v>
      </c>
      <c r="C4146">
        <v>5595428</v>
      </c>
      <c r="D4146" t="s">
        <v>1224</v>
      </c>
      <c r="E4146" t="s">
        <v>12426</v>
      </c>
      <c r="F4146" t="s">
        <v>5071</v>
      </c>
      <c r="G4146" t="s">
        <v>5881</v>
      </c>
      <c r="H4146">
        <v>2900000</v>
      </c>
      <c r="I4146">
        <v>1998</v>
      </c>
      <c r="J4146">
        <v>8</v>
      </c>
      <c r="K4146" t="s">
        <v>1224</v>
      </c>
    </row>
    <row r="4147" spans="1:14" x14ac:dyDescent="0.3">
      <c r="A4147" t="s">
        <v>6677</v>
      </c>
      <c r="B4147">
        <v>136</v>
      </c>
      <c r="C4147" t="s">
        <v>8351</v>
      </c>
      <c r="D4147" t="s">
        <v>912</v>
      </c>
      <c r="E4147" t="s">
        <v>12427</v>
      </c>
      <c r="F4147" t="s">
        <v>13</v>
      </c>
      <c r="G4147" t="s">
        <v>14</v>
      </c>
      <c r="H4147">
        <v>2900000</v>
      </c>
      <c r="I4147">
        <v>1961</v>
      </c>
      <c r="J4147">
        <v>7.3</v>
      </c>
      <c r="K4147" t="s">
        <v>600</v>
      </c>
      <c r="L4147" t="s">
        <v>1224</v>
      </c>
    </row>
    <row r="4148" spans="1:14" x14ac:dyDescent="0.3">
      <c r="A4148" t="s">
        <v>6830</v>
      </c>
      <c r="B4148">
        <v>80</v>
      </c>
      <c r="C4148" t="s">
        <v>8351</v>
      </c>
      <c r="D4148" t="s">
        <v>1627</v>
      </c>
      <c r="E4148" t="s">
        <v>12428</v>
      </c>
      <c r="F4148" t="s">
        <v>13</v>
      </c>
      <c r="G4148" t="s">
        <v>14</v>
      </c>
      <c r="H4148">
        <v>3000000</v>
      </c>
      <c r="I4148">
        <v>2015</v>
      </c>
      <c r="J4148">
        <v>4.9000000000000004</v>
      </c>
      <c r="K4148" t="s">
        <v>476</v>
      </c>
      <c r="L4148" t="s">
        <v>8356</v>
      </c>
    </row>
    <row r="4149" spans="1:14" x14ac:dyDescent="0.3">
      <c r="A4149" t="s">
        <v>6832</v>
      </c>
      <c r="B4149">
        <v>105</v>
      </c>
      <c r="C4149">
        <v>3123749</v>
      </c>
      <c r="D4149" t="s">
        <v>606</v>
      </c>
      <c r="E4149" t="s">
        <v>12429</v>
      </c>
      <c r="F4149" t="s">
        <v>13</v>
      </c>
      <c r="G4149" t="s">
        <v>14</v>
      </c>
      <c r="H4149">
        <v>1500000</v>
      </c>
      <c r="I4149">
        <v>2005</v>
      </c>
      <c r="J4149">
        <v>6.5</v>
      </c>
      <c r="K4149" t="s">
        <v>600</v>
      </c>
      <c r="L4149" t="s">
        <v>6856</v>
      </c>
    </row>
    <row r="4150" spans="1:14" x14ac:dyDescent="0.3">
      <c r="A4150" t="s">
        <v>4815</v>
      </c>
      <c r="B4150">
        <v>90</v>
      </c>
      <c r="C4150" t="s">
        <v>8351</v>
      </c>
      <c r="D4150" t="s">
        <v>2179</v>
      </c>
      <c r="E4150" t="s">
        <v>12430</v>
      </c>
      <c r="F4150" t="s">
        <v>13</v>
      </c>
      <c r="G4150" t="s">
        <v>14</v>
      </c>
      <c r="H4150">
        <v>3000000</v>
      </c>
      <c r="I4150">
        <v>2014</v>
      </c>
      <c r="J4150">
        <v>4.3</v>
      </c>
      <c r="K4150" t="s">
        <v>1224</v>
      </c>
      <c r="L4150" t="s">
        <v>2271</v>
      </c>
      <c r="M4150" t="s">
        <v>8357</v>
      </c>
      <c r="N4150" t="s">
        <v>3630</v>
      </c>
    </row>
    <row r="4151" spans="1:14" x14ac:dyDescent="0.3">
      <c r="A4151" t="s">
        <v>6835</v>
      </c>
      <c r="B4151">
        <v>93</v>
      </c>
      <c r="C4151">
        <v>100675</v>
      </c>
      <c r="D4151" t="s">
        <v>27</v>
      </c>
      <c r="E4151" t="s">
        <v>12431</v>
      </c>
      <c r="F4151" t="s">
        <v>13</v>
      </c>
      <c r="G4151" t="s">
        <v>14</v>
      </c>
      <c r="H4151">
        <v>3000000</v>
      </c>
      <c r="I4151">
        <v>2010</v>
      </c>
      <c r="J4151">
        <v>6.4</v>
      </c>
      <c r="K4151" t="s">
        <v>27</v>
      </c>
    </row>
    <row r="4152" spans="1:14" x14ac:dyDescent="0.3">
      <c r="A4152" t="s">
        <v>377</v>
      </c>
      <c r="B4152">
        <v>107</v>
      </c>
      <c r="C4152" t="s">
        <v>8351</v>
      </c>
      <c r="D4152" t="s">
        <v>3321</v>
      </c>
      <c r="E4152" t="s">
        <v>10253</v>
      </c>
      <c r="F4152" t="s">
        <v>13</v>
      </c>
      <c r="G4152" t="s">
        <v>21</v>
      </c>
      <c r="H4152">
        <v>2800000</v>
      </c>
      <c r="I4152">
        <v>1976</v>
      </c>
      <c r="J4152">
        <v>7.6</v>
      </c>
      <c r="K4152" t="s">
        <v>455</v>
      </c>
      <c r="L4152" t="s">
        <v>2271</v>
      </c>
      <c r="M4152" t="s">
        <v>8357</v>
      </c>
    </row>
    <row r="4153" spans="1:14" x14ac:dyDescent="0.3">
      <c r="A4153" t="s">
        <v>2630</v>
      </c>
      <c r="B4153">
        <v>89</v>
      </c>
      <c r="C4153">
        <v>3645438</v>
      </c>
      <c r="D4153" t="s">
        <v>2271</v>
      </c>
      <c r="E4153" t="s">
        <v>12432</v>
      </c>
      <c r="F4153" t="s">
        <v>524</v>
      </c>
      <c r="G4153" t="s">
        <v>525</v>
      </c>
      <c r="H4153">
        <v>2200000</v>
      </c>
      <c r="I4153">
        <v>2003</v>
      </c>
      <c r="J4153">
        <v>6.8</v>
      </c>
      <c r="K4153" t="s">
        <v>2271</v>
      </c>
    </row>
    <row r="4154" spans="1:14" x14ac:dyDescent="0.3">
      <c r="A4154" t="s">
        <v>6838</v>
      </c>
      <c r="B4154">
        <v>90</v>
      </c>
      <c r="C4154" t="s">
        <v>8351</v>
      </c>
      <c r="D4154" t="s">
        <v>2637</v>
      </c>
      <c r="E4154" t="s">
        <v>12433</v>
      </c>
      <c r="F4154" t="s">
        <v>13</v>
      </c>
      <c r="G4154" t="s">
        <v>133</v>
      </c>
      <c r="H4154" t="s">
        <v>8351</v>
      </c>
      <c r="I4154">
        <v>2010</v>
      </c>
      <c r="J4154">
        <v>6.1</v>
      </c>
      <c r="K4154" t="s">
        <v>600</v>
      </c>
      <c r="L4154" t="s">
        <v>1224</v>
      </c>
      <c r="M4154" t="s">
        <v>6856</v>
      </c>
      <c r="N4154" t="s">
        <v>4295</v>
      </c>
    </row>
    <row r="4155" spans="1:14" x14ac:dyDescent="0.3">
      <c r="A4155" t="s">
        <v>6840</v>
      </c>
      <c r="B4155">
        <v>89</v>
      </c>
      <c r="C4155" t="s">
        <v>8351</v>
      </c>
      <c r="D4155" t="s">
        <v>1743</v>
      </c>
      <c r="E4155" t="s">
        <v>12434</v>
      </c>
      <c r="F4155" t="s">
        <v>13</v>
      </c>
      <c r="G4155" t="s">
        <v>14</v>
      </c>
      <c r="H4155">
        <v>3000000</v>
      </c>
      <c r="I4155">
        <v>2015</v>
      </c>
      <c r="J4155">
        <v>4</v>
      </c>
      <c r="K4155" t="s">
        <v>476</v>
      </c>
      <c r="L4155" t="s">
        <v>2271</v>
      </c>
      <c r="M4155" t="s">
        <v>3630</v>
      </c>
    </row>
    <row r="4156" spans="1:14" x14ac:dyDescent="0.3">
      <c r="A4156" t="s">
        <v>4563</v>
      </c>
      <c r="B4156">
        <v>116</v>
      </c>
      <c r="C4156">
        <v>22201636</v>
      </c>
      <c r="D4156" t="s">
        <v>1981</v>
      </c>
      <c r="E4156" t="s">
        <v>12435</v>
      </c>
      <c r="F4156" t="s">
        <v>13</v>
      </c>
      <c r="G4156" t="s">
        <v>14</v>
      </c>
      <c r="H4156">
        <v>8000000</v>
      </c>
      <c r="I4156">
        <v>2005</v>
      </c>
      <c r="J4156">
        <v>7.4</v>
      </c>
      <c r="K4156" t="s">
        <v>8356</v>
      </c>
      <c r="L4156" t="s">
        <v>1224</v>
      </c>
      <c r="M4156" t="s">
        <v>4189</v>
      </c>
    </row>
    <row r="4157" spans="1:14" x14ac:dyDescent="0.3">
      <c r="A4157" t="s">
        <v>6432</v>
      </c>
      <c r="B4157">
        <v>120</v>
      </c>
      <c r="C4157">
        <v>25000000</v>
      </c>
      <c r="D4157" t="s">
        <v>2316</v>
      </c>
      <c r="E4157" t="s">
        <v>12436</v>
      </c>
      <c r="F4157" t="s">
        <v>13</v>
      </c>
      <c r="G4157" t="s">
        <v>14</v>
      </c>
      <c r="H4157">
        <v>2883848</v>
      </c>
      <c r="I4157">
        <v>1959</v>
      </c>
      <c r="J4157">
        <v>8.3000000000000007</v>
      </c>
      <c r="K4157" t="s">
        <v>600</v>
      </c>
      <c r="L4157" t="s">
        <v>4189</v>
      </c>
      <c r="M4157" t="s">
        <v>6856</v>
      </c>
    </row>
    <row r="4158" spans="1:14" x14ac:dyDescent="0.3">
      <c r="A4158" t="s">
        <v>6844</v>
      </c>
      <c r="B4158">
        <v>88</v>
      </c>
      <c r="C4158">
        <v>19170001</v>
      </c>
      <c r="D4158" t="s">
        <v>2271</v>
      </c>
      <c r="E4158" t="s">
        <v>12437</v>
      </c>
      <c r="F4158" t="s">
        <v>13</v>
      </c>
      <c r="G4158" t="s">
        <v>14</v>
      </c>
      <c r="H4158">
        <v>2800000</v>
      </c>
      <c r="I4158">
        <v>1988</v>
      </c>
      <c r="J4158">
        <v>5.3</v>
      </c>
      <c r="K4158" t="s">
        <v>2271</v>
      </c>
    </row>
    <row r="4159" spans="1:14" x14ac:dyDescent="0.3">
      <c r="A4159" t="s">
        <v>6543</v>
      </c>
      <c r="B4159">
        <v>102</v>
      </c>
      <c r="C4159">
        <v>22202612</v>
      </c>
      <c r="D4159" t="s">
        <v>3425</v>
      </c>
      <c r="E4159" t="s">
        <v>12438</v>
      </c>
      <c r="F4159" t="s">
        <v>13</v>
      </c>
      <c r="G4159" t="s">
        <v>14</v>
      </c>
      <c r="H4159">
        <v>2800000</v>
      </c>
      <c r="I4159">
        <v>1939</v>
      </c>
      <c r="J4159">
        <v>8.1</v>
      </c>
      <c r="K4159" t="s">
        <v>340</v>
      </c>
      <c r="L4159" t="s">
        <v>6304</v>
      </c>
      <c r="M4159" t="s">
        <v>455</v>
      </c>
      <c r="N4159" t="s">
        <v>6060</v>
      </c>
    </row>
    <row r="4160" spans="1:14" x14ac:dyDescent="0.3">
      <c r="A4160" t="s">
        <v>3604</v>
      </c>
      <c r="B4160">
        <v>106</v>
      </c>
      <c r="C4160">
        <v>86300000</v>
      </c>
      <c r="D4160" t="s">
        <v>600</v>
      </c>
      <c r="E4160" t="s">
        <v>12439</v>
      </c>
      <c r="F4160" t="s">
        <v>13</v>
      </c>
      <c r="G4160" t="s">
        <v>14</v>
      </c>
      <c r="H4160">
        <v>2800000</v>
      </c>
      <c r="I4160">
        <v>1974</v>
      </c>
      <c r="J4160">
        <v>8</v>
      </c>
      <c r="K4160" t="s">
        <v>600</v>
      </c>
    </row>
    <row r="4161" spans="1:15" x14ac:dyDescent="0.3">
      <c r="A4161" t="s">
        <v>901</v>
      </c>
      <c r="B4161">
        <v>95</v>
      </c>
      <c r="C4161">
        <v>952620</v>
      </c>
      <c r="D4161" t="s">
        <v>2271</v>
      </c>
      <c r="E4161" t="s">
        <v>12440</v>
      </c>
      <c r="F4161" t="s">
        <v>13</v>
      </c>
      <c r="G4161" t="s">
        <v>14</v>
      </c>
      <c r="H4161">
        <v>2000000</v>
      </c>
      <c r="I4161">
        <v>2007</v>
      </c>
      <c r="J4161">
        <v>5.7</v>
      </c>
      <c r="K4161" t="s">
        <v>2271</v>
      </c>
    </row>
    <row r="4162" spans="1:15" x14ac:dyDescent="0.3">
      <c r="A4162" t="s">
        <v>6849</v>
      </c>
      <c r="B4162">
        <v>144</v>
      </c>
      <c r="C4162" t="s">
        <v>8351</v>
      </c>
      <c r="D4162" t="s">
        <v>507</v>
      </c>
      <c r="E4162" t="s">
        <v>12441</v>
      </c>
      <c r="F4162" t="s">
        <v>1993</v>
      </c>
      <c r="G4162" t="s">
        <v>1994</v>
      </c>
      <c r="H4162">
        <v>120000000</v>
      </c>
      <c r="I4162">
        <v>2006</v>
      </c>
      <c r="J4162">
        <v>8.1999999999999993</v>
      </c>
      <c r="K4162" t="s">
        <v>600</v>
      </c>
      <c r="L4162" t="s">
        <v>1224</v>
      </c>
      <c r="M4162" t="s">
        <v>6856</v>
      </c>
    </row>
    <row r="4163" spans="1:15" x14ac:dyDescent="0.3">
      <c r="A4163" t="s">
        <v>6851</v>
      </c>
      <c r="B4163">
        <v>113</v>
      </c>
      <c r="C4163">
        <v>9054736</v>
      </c>
      <c r="D4163" t="s">
        <v>1224</v>
      </c>
      <c r="E4163" t="s">
        <v>12442</v>
      </c>
      <c r="F4163" t="s">
        <v>13</v>
      </c>
      <c r="G4163" t="s">
        <v>14</v>
      </c>
      <c r="H4163">
        <v>2700000</v>
      </c>
      <c r="I4163">
        <v>1997</v>
      </c>
      <c r="J4163">
        <v>7.1</v>
      </c>
      <c r="K4163" t="s">
        <v>1224</v>
      </c>
    </row>
    <row r="4164" spans="1:15" x14ac:dyDescent="0.3">
      <c r="A4164" t="s">
        <v>5020</v>
      </c>
      <c r="B4164">
        <v>118</v>
      </c>
      <c r="C4164" t="s">
        <v>8351</v>
      </c>
      <c r="D4164" t="s">
        <v>6853</v>
      </c>
      <c r="E4164" t="s">
        <v>12443</v>
      </c>
      <c r="F4164" t="s">
        <v>13</v>
      </c>
      <c r="G4164" t="s">
        <v>14</v>
      </c>
      <c r="H4164">
        <v>2700000</v>
      </c>
      <c r="I4164">
        <v>1979</v>
      </c>
      <c r="J4164">
        <v>7.4</v>
      </c>
      <c r="K4164" t="s">
        <v>340</v>
      </c>
      <c r="L4164" t="s">
        <v>6304</v>
      </c>
      <c r="M4164" t="s">
        <v>8359</v>
      </c>
    </row>
    <row r="4165" spans="1:15" x14ac:dyDescent="0.3">
      <c r="A4165" t="s">
        <v>6855</v>
      </c>
      <c r="B4165">
        <v>141</v>
      </c>
      <c r="C4165" t="s">
        <v>8351</v>
      </c>
      <c r="D4165" t="s">
        <v>6856</v>
      </c>
      <c r="E4165" t="s">
        <v>12444</v>
      </c>
      <c r="F4165" t="s">
        <v>6858</v>
      </c>
      <c r="G4165" t="s">
        <v>100</v>
      </c>
      <c r="H4165">
        <v>3000000</v>
      </c>
      <c r="I4165">
        <v>2015</v>
      </c>
      <c r="J4165">
        <v>6.6</v>
      </c>
      <c r="K4165" t="s">
        <v>6856</v>
      </c>
    </row>
    <row r="4166" spans="1:15" x14ac:dyDescent="0.3">
      <c r="A4166" t="s">
        <v>6859</v>
      </c>
      <c r="B4166">
        <v>90</v>
      </c>
      <c r="C4166" t="s">
        <v>8351</v>
      </c>
      <c r="D4166" t="s">
        <v>6860</v>
      </c>
      <c r="E4166" t="s">
        <v>12445</v>
      </c>
      <c r="F4166" t="s">
        <v>5514</v>
      </c>
      <c r="G4166" t="s">
        <v>2709</v>
      </c>
      <c r="H4166" t="s">
        <v>8351</v>
      </c>
      <c r="I4166">
        <v>2008</v>
      </c>
      <c r="J4166">
        <v>5.7</v>
      </c>
      <c r="K4166" t="s">
        <v>476</v>
      </c>
      <c r="L4166" t="s">
        <v>340</v>
      </c>
      <c r="M4166" t="s">
        <v>4022</v>
      </c>
      <c r="N4166" t="s">
        <v>600</v>
      </c>
      <c r="O4166" t="s">
        <v>4295</v>
      </c>
    </row>
    <row r="4167" spans="1:15" x14ac:dyDescent="0.3">
      <c r="A4167" t="s">
        <v>6662</v>
      </c>
      <c r="B4167">
        <v>109</v>
      </c>
      <c r="C4167" t="s">
        <v>8351</v>
      </c>
      <c r="D4167" t="s">
        <v>4060</v>
      </c>
      <c r="E4167" t="s">
        <v>12446</v>
      </c>
      <c r="F4167" t="s">
        <v>13</v>
      </c>
      <c r="G4167" t="s">
        <v>14</v>
      </c>
      <c r="H4167">
        <v>2686585</v>
      </c>
      <c r="I4167">
        <v>1963</v>
      </c>
      <c r="J4167">
        <v>6.9</v>
      </c>
      <c r="K4167" t="s">
        <v>340</v>
      </c>
      <c r="L4167" t="s">
        <v>600</v>
      </c>
      <c r="M4167" t="s">
        <v>6856</v>
      </c>
    </row>
    <row r="4168" spans="1:15" x14ac:dyDescent="0.3">
      <c r="A4168" t="s">
        <v>6863</v>
      </c>
      <c r="B4168">
        <v>95</v>
      </c>
      <c r="C4168" t="s">
        <v>8351</v>
      </c>
      <c r="D4168" t="s">
        <v>912</v>
      </c>
      <c r="E4168" t="s">
        <v>12447</v>
      </c>
      <c r="F4168" t="s">
        <v>3658</v>
      </c>
      <c r="G4168" t="s">
        <v>3659</v>
      </c>
      <c r="H4168">
        <v>2650000</v>
      </c>
      <c r="I4168">
        <v>1996</v>
      </c>
      <c r="J4168">
        <v>7</v>
      </c>
      <c r="K4168" t="s">
        <v>600</v>
      </c>
      <c r="L4168" t="s">
        <v>1224</v>
      </c>
    </row>
    <row r="4169" spans="1:15" x14ac:dyDescent="0.3">
      <c r="A4169" t="s">
        <v>6543</v>
      </c>
      <c r="B4169">
        <v>122</v>
      </c>
      <c r="C4169" t="s">
        <v>8351</v>
      </c>
      <c r="D4169" t="s">
        <v>6865</v>
      </c>
      <c r="E4169" t="s">
        <v>12448</v>
      </c>
      <c r="F4169" t="s">
        <v>13</v>
      </c>
      <c r="G4169" t="s">
        <v>14</v>
      </c>
      <c r="H4169">
        <v>2627000</v>
      </c>
      <c r="I4169">
        <v>1943</v>
      </c>
      <c r="J4169">
        <v>7</v>
      </c>
      <c r="K4169" t="s">
        <v>1224</v>
      </c>
      <c r="L4169" t="s">
        <v>455</v>
      </c>
      <c r="M4169" t="s">
        <v>6856</v>
      </c>
      <c r="N4169" t="s">
        <v>8358</v>
      </c>
    </row>
    <row r="4170" spans="1:15" x14ac:dyDescent="0.3">
      <c r="A4170" t="s">
        <v>3604</v>
      </c>
      <c r="B4170">
        <v>93</v>
      </c>
      <c r="C4170">
        <v>119500000</v>
      </c>
      <c r="D4170" t="s">
        <v>1603</v>
      </c>
      <c r="E4170" t="s">
        <v>12449</v>
      </c>
      <c r="F4170" t="s">
        <v>13</v>
      </c>
      <c r="G4170" t="s">
        <v>14</v>
      </c>
      <c r="H4170">
        <v>2600000</v>
      </c>
      <c r="I4170">
        <v>1974</v>
      </c>
      <c r="J4170">
        <v>7.8</v>
      </c>
      <c r="K4170" t="s">
        <v>600</v>
      </c>
      <c r="L4170" t="s">
        <v>5244</v>
      </c>
    </row>
    <row r="4171" spans="1:15" x14ac:dyDescent="0.3">
      <c r="A4171" t="s">
        <v>5230</v>
      </c>
      <c r="B4171">
        <v>97</v>
      </c>
      <c r="C4171">
        <v>32600000</v>
      </c>
      <c r="D4171" t="s">
        <v>1970</v>
      </c>
      <c r="E4171" t="s">
        <v>12450</v>
      </c>
      <c r="F4171" t="s">
        <v>13</v>
      </c>
      <c r="G4171" t="s">
        <v>14</v>
      </c>
      <c r="H4171">
        <v>1800000</v>
      </c>
      <c r="I4171">
        <v>1984</v>
      </c>
      <c r="J4171">
        <v>5.9</v>
      </c>
      <c r="K4171" t="s">
        <v>2271</v>
      </c>
      <c r="L4171" t="s">
        <v>3630</v>
      </c>
    </row>
    <row r="4172" spans="1:15" x14ac:dyDescent="0.3">
      <c r="A4172" t="s">
        <v>6869</v>
      </c>
      <c r="B4172">
        <v>82</v>
      </c>
      <c r="C4172">
        <v>3826455</v>
      </c>
      <c r="D4172" t="s">
        <v>1224</v>
      </c>
      <c r="E4172" t="s">
        <v>12451</v>
      </c>
      <c r="F4172" t="s">
        <v>4758</v>
      </c>
      <c r="G4172" t="s">
        <v>4759</v>
      </c>
      <c r="H4172" t="s">
        <v>8351</v>
      </c>
      <c r="I4172">
        <v>2013</v>
      </c>
      <c r="J4172">
        <v>7.4</v>
      </c>
      <c r="K4172" t="s">
        <v>1224</v>
      </c>
    </row>
    <row r="4173" spans="1:15" x14ac:dyDescent="0.3">
      <c r="A4173" t="s">
        <v>4380</v>
      </c>
      <c r="B4173">
        <v>140</v>
      </c>
      <c r="C4173">
        <v>3130592</v>
      </c>
      <c r="D4173" t="s">
        <v>80</v>
      </c>
      <c r="E4173" t="s">
        <v>12452</v>
      </c>
      <c r="F4173" t="s">
        <v>13</v>
      </c>
      <c r="G4173" t="s">
        <v>21</v>
      </c>
      <c r="H4173">
        <v>2600000</v>
      </c>
      <c r="I4173">
        <v>1987</v>
      </c>
      <c r="J4173">
        <v>7.8</v>
      </c>
      <c r="K4173" t="s">
        <v>1224</v>
      </c>
      <c r="L4173" t="s">
        <v>6856</v>
      </c>
    </row>
    <row r="4174" spans="1:15" x14ac:dyDescent="0.3">
      <c r="A4174" t="s">
        <v>6872</v>
      </c>
      <c r="B4174">
        <v>86</v>
      </c>
      <c r="C4174">
        <v>475000</v>
      </c>
      <c r="D4174" t="s">
        <v>1401</v>
      </c>
      <c r="E4174" t="s">
        <v>12453</v>
      </c>
      <c r="F4174" t="s">
        <v>13</v>
      </c>
      <c r="G4174" t="s">
        <v>14</v>
      </c>
      <c r="H4174">
        <v>2800000</v>
      </c>
      <c r="I4174">
        <v>2006</v>
      </c>
      <c r="J4174">
        <v>6</v>
      </c>
      <c r="K4174" t="s">
        <v>600</v>
      </c>
      <c r="L4174" t="s">
        <v>8359</v>
      </c>
    </row>
    <row r="4175" spans="1:15" x14ac:dyDescent="0.3">
      <c r="A4175" t="s">
        <v>2737</v>
      </c>
      <c r="B4175">
        <v>109</v>
      </c>
      <c r="C4175">
        <v>10654581</v>
      </c>
      <c r="D4175" t="s">
        <v>967</v>
      </c>
      <c r="E4175" t="s">
        <v>9883</v>
      </c>
      <c r="F4175" t="s">
        <v>13</v>
      </c>
      <c r="G4175" t="s">
        <v>14</v>
      </c>
      <c r="H4175">
        <v>34000000</v>
      </c>
      <c r="I4175">
        <v>1999</v>
      </c>
      <c r="J4175">
        <v>5.3</v>
      </c>
      <c r="K4175" t="s">
        <v>1224</v>
      </c>
      <c r="L4175" t="s">
        <v>4295</v>
      </c>
      <c r="M4175" t="s">
        <v>3630</v>
      </c>
    </row>
    <row r="4176" spans="1:15" x14ac:dyDescent="0.3">
      <c r="A4176" t="s">
        <v>6874</v>
      </c>
      <c r="B4176">
        <v>105</v>
      </c>
      <c r="C4176">
        <v>2276368</v>
      </c>
      <c r="D4176" t="s">
        <v>6875</v>
      </c>
      <c r="E4176" t="s">
        <v>12454</v>
      </c>
      <c r="F4176" t="s">
        <v>13</v>
      </c>
      <c r="G4176" t="s">
        <v>14</v>
      </c>
      <c r="H4176" t="s">
        <v>8351</v>
      </c>
      <c r="I4176">
        <v>2004</v>
      </c>
      <c r="J4176">
        <v>7.9</v>
      </c>
      <c r="K4176" t="s">
        <v>27</v>
      </c>
      <c r="L4176" t="s">
        <v>7881</v>
      </c>
      <c r="M4176" t="s">
        <v>8359</v>
      </c>
    </row>
    <row r="4177" spans="1:14" x14ac:dyDescent="0.3">
      <c r="A4177" t="s">
        <v>6877</v>
      </c>
      <c r="B4177">
        <v>66</v>
      </c>
      <c r="C4177">
        <v>38108</v>
      </c>
      <c r="D4177" t="s">
        <v>1525</v>
      </c>
      <c r="E4177" t="s">
        <v>12455</v>
      </c>
      <c r="F4177" t="s">
        <v>999</v>
      </c>
      <c r="G4177" t="s">
        <v>1284</v>
      </c>
      <c r="H4177">
        <v>2600000</v>
      </c>
      <c r="I4177">
        <v>2007</v>
      </c>
      <c r="J4177">
        <v>7.2</v>
      </c>
      <c r="K4177" t="s">
        <v>2271</v>
      </c>
      <c r="L4177" t="s">
        <v>8357</v>
      </c>
      <c r="M4177" t="s">
        <v>4295</v>
      </c>
      <c r="N4177" t="s">
        <v>3630</v>
      </c>
    </row>
    <row r="4178" spans="1:14" x14ac:dyDescent="0.3">
      <c r="A4178" t="s">
        <v>6879</v>
      </c>
      <c r="B4178">
        <v>99</v>
      </c>
      <c r="C4178" t="s">
        <v>8351</v>
      </c>
      <c r="D4178" t="s">
        <v>584</v>
      </c>
      <c r="E4178" t="s">
        <v>12456</v>
      </c>
      <c r="F4178" t="s">
        <v>710</v>
      </c>
      <c r="G4178" t="s">
        <v>319</v>
      </c>
      <c r="H4178">
        <v>15000000</v>
      </c>
      <c r="I4178">
        <v>2009</v>
      </c>
      <c r="J4178">
        <v>7.4</v>
      </c>
      <c r="K4178" t="s">
        <v>476</v>
      </c>
      <c r="L4178" t="s">
        <v>340</v>
      </c>
      <c r="M4178" t="s">
        <v>600</v>
      </c>
    </row>
    <row r="4179" spans="1:14" x14ac:dyDescent="0.3">
      <c r="A4179" t="s">
        <v>6881</v>
      </c>
      <c r="B4179">
        <v>100</v>
      </c>
      <c r="C4179" t="s">
        <v>8351</v>
      </c>
      <c r="D4179" t="s">
        <v>1970</v>
      </c>
      <c r="E4179" t="s">
        <v>12457</v>
      </c>
      <c r="F4179" t="s">
        <v>13</v>
      </c>
      <c r="G4179" t="s">
        <v>14</v>
      </c>
      <c r="H4179">
        <v>2600000</v>
      </c>
      <c r="I4179">
        <v>2007</v>
      </c>
      <c r="J4179">
        <v>5.3</v>
      </c>
      <c r="K4179" t="s">
        <v>2271</v>
      </c>
      <c r="L4179" t="s">
        <v>3630</v>
      </c>
    </row>
    <row r="4180" spans="1:14" x14ac:dyDescent="0.3">
      <c r="A4180" t="s">
        <v>6883</v>
      </c>
      <c r="B4180">
        <v>103</v>
      </c>
      <c r="C4180" t="s">
        <v>8351</v>
      </c>
      <c r="D4180" t="s">
        <v>3926</v>
      </c>
      <c r="E4180" t="s">
        <v>12458</v>
      </c>
      <c r="F4180" t="s">
        <v>13</v>
      </c>
      <c r="G4180" t="s">
        <v>14</v>
      </c>
      <c r="H4180">
        <v>2540800</v>
      </c>
      <c r="I4180">
        <v>1952</v>
      </c>
      <c r="J4180">
        <v>8.3000000000000007</v>
      </c>
      <c r="K4180" t="s">
        <v>600</v>
      </c>
      <c r="L4180" t="s">
        <v>6060</v>
      </c>
      <c r="M4180" t="s">
        <v>6856</v>
      </c>
    </row>
    <row r="4181" spans="1:14" x14ac:dyDescent="0.3">
      <c r="A4181" t="s">
        <v>6885</v>
      </c>
      <c r="B4181">
        <v>97</v>
      </c>
      <c r="C4181" t="s">
        <v>8351</v>
      </c>
      <c r="D4181" t="s">
        <v>27</v>
      </c>
      <c r="E4181" t="s">
        <v>12459</v>
      </c>
      <c r="F4181" t="s">
        <v>13</v>
      </c>
      <c r="G4181" t="s">
        <v>133</v>
      </c>
      <c r="H4181">
        <v>2500000</v>
      </c>
      <c r="I4181">
        <v>2010</v>
      </c>
      <c r="J4181">
        <v>7.6</v>
      </c>
      <c r="K4181" t="s">
        <v>27</v>
      </c>
    </row>
    <row r="4182" spans="1:14" x14ac:dyDescent="0.3">
      <c r="A4182" t="s">
        <v>6196</v>
      </c>
      <c r="B4182">
        <v>86</v>
      </c>
      <c r="C4182">
        <v>40041683</v>
      </c>
      <c r="D4182" t="s">
        <v>1003</v>
      </c>
      <c r="E4182" t="s">
        <v>12460</v>
      </c>
      <c r="F4182" t="s">
        <v>13</v>
      </c>
      <c r="G4182" t="s">
        <v>14</v>
      </c>
      <c r="H4182">
        <v>2500000</v>
      </c>
      <c r="I4182">
        <v>2013</v>
      </c>
      <c r="J4182">
        <v>5.0999999999999996</v>
      </c>
      <c r="K4182" t="s">
        <v>600</v>
      </c>
      <c r="L4182" t="s">
        <v>455</v>
      </c>
    </row>
    <row r="4183" spans="1:14" x14ac:dyDescent="0.3">
      <c r="A4183" t="s">
        <v>6888</v>
      </c>
      <c r="B4183">
        <v>87</v>
      </c>
      <c r="C4183">
        <v>33349949</v>
      </c>
      <c r="D4183" t="s">
        <v>27</v>
      </c>
      <c r="E4183" t="s">
        <v>12461</v>
      </c>
      <c r="F4183" t="s">
        <v>13</v>
      </c>
      <c r="G4183" t="s">
        <v>14</v>
      </c>
      <c r="H4183">
        <v>2500000</v>
      </c>
      <c r="I4183">
        <v>2012</v>
      </c>
      <c r="J4183">
        <v>5.0999999999999996</v>
      </c>
      <c r="K4183" t="s">
        <v>27</v>
      </c>
    </row>
    <row r="4184" spans="1:14" x14ac:dyDescent="0.3">
      <c r="A4184" t="s">
        <v>4468</v>
      </c>
      <c r="B4184">
        <v>119</v>
      </c>
      <c r="C4184">
        <v>33386128</v>
      </c>
      <c r="D4184" t="s">
        <v>2271</v>
      </c>
      <c r="E4184" t="s">
        <v>10979</v>
      </c>
      <c r="F4184" t="s">
        <v>13</v>
      </c>
      <c r="G4184" t="s">
        <v>14</v>
      </c>
      <c r="H4184">
        <v>15000000</v>
      </c>
      <c r="I4184">
        <v>2009</v>
      </c>
      <c r="J4184">
        <v>4.9000000000000004</v>
      </c>
      <c r="K4184" t="s">
        <v>2271</v>
      </c>
    </row>
    <row r="4185" spans="1:14" x14ac:dyDescent="0.3">
      <c r="A4185" t="s">
        <v>118</v>
      </c>
      <c r="B4185">
        <v>149</v>
      </c>
      <c r="C4185">
        <v>25809813</v>
      </c>
      <c r="D4185" t="s">
        <v>1960</v>
      </c>
      <c r="E4185" t="s">
        <v>12462</v>
      </c>
      <c r="F4185" t="s">
        <v>13</v>
      </c>
      <c r="G4185" t="s">
        <v>14</v>
      </c>
      <c r="H4185">
        <v>26000000</v>
      </c>
      <c r="I4185">
        <v>1996</v>
      </c>
      <c r="J4185">
        <v>6.9</v>
      </c>
      <c r="K4185" t="s">
        <v>600</v>
      </c>
      <c r="L4185" t="s">
        <v>1224</v>
      </c>
      <c r="M4185" t="s">
        <v>4189</v>
      </c>
    </row>
    <row r="4186" spans="1:14" x14ac:dyDescent="0.3">
      <c r="A4186" t="s">
        <v>6891</v>
      </c>
      <c r="B4186">
        <v>98</v>
      </c>
      <c r="C4186">
        <v>14400000</v>
      </c>
      <c r="D4186" t="s">
        <v>2488</v>
      </c>
      <c r="E4186" t="s">
        <v>12463</v>
      </c>
      <c r="F4186" t="s">
        <v>13</v>
      </c>
      <c r="G4186" t="s">
        <v>14</v>
      </c>
      <c r="H4186">
        <v>2500000</v>
      </c>
      <c r="I4186">
        <v>1982</v>
      </c>
      <c r="J4186">
        <v>4.5999999999999996</v>
      </c>
      <c r="K4186" t="s">
        <v>2271</v>
      </c>
      <c r="L4186" t="s">
        <v>8357</v>
      </c>
      <c r="M4186" t="s">
        <v>4295</v>
      </c>
    </row>
    <row r="4187" spans="1:14" x14ac:dyDescent="0.3">
      <c r="A4187" t="s">
        <v>6893</v>
      </c>
      <c r="B4187">
        <v>98</v>
      </c>
      <c r="C4187" t="s">
        <v>8351</v>
      </c>
      <c r="D4187" t="s">
        <v>231</v>
      </c>
      <c r="E4187" t="s">
        <v>12464</v>
      </c>
      <c r="F4187" t="s">
        <v>13</v>
      </c>
      <c r="G4187" t="s">
        <v>14</v>
      </c>
      <c r="H4187">
        <v>2500000</v>
      </c>
      <c r="I4187">
        <v>1971</v>
      </c>
      <c r="J4187">
        <v>6.3</v>
      </c>
      <c r="K4187" t="s">
        <v>476</v>
      </c>
      <c r="L4187" t="s">
        <v>4295</v>
      </c>
    </row>
    <row r="4188" spans="1:14" x14ac:dyDescent="0.3">
      <c r="A4188" t="s">
        <v>5123</v>
      </c>
      <c r="B4188">
        <v>112</v>
      </c>
      <c r="C4188" t="s">
        <v>8351</v>
      </c>
      <c r="D4188" t="s">
        <v>1224</v>
      </c>
      <c r="E4188" t="s">
        <v>12465</v>
      </c>
      <c r="F4188" t="s">
        <v>13</v>
      </c>
      <c r="G4188" t="s">
        <v>14</v>
      </c>
      <c r="H4188">
        <v>2500000</v>
      </c>
      <c r="I4188">
        <v>1963</v>
      </c>
      <c r="J4188">
        <v>7.9</v>
      </c>
      <c r="K4188" t="s">
        <v>1224</v>
      </c>
    </row>
    <row r="4189" spans="1:14" x14ac:dyDescent="0.3">
      <c r="A4189" t="s">
        <v>6896</v>
      </c>
      <c r="B4189">
        <v>75</v>
      </c>
      <c r="C4189">
        <v>32230907</v>
      </c>
      <c r="D4189" t="s">
        <v>6116</v>
      </c>
      <c r="E4189" t="s">
        <v>12466</v>
      </c>
      <c r="F4189" t="s">
        <v>13</v>
      </c>
      <c r="G4189" t="s">
        <v>14</v>
      </c>
      <c r="H4189">
        <v>2500000</v>
      </c>
      <c r="I4189">
        <v>2013</v>
      </c>
      <c r="J4189">
        <v>6.7</v>
      </c>
      <c r="K4189" t="s">
        <v>600</v>
      </c>
      <c r="L4189" t="s">
        <v>27</v>
      </c>
    </row>
    <row r="4190" spans="1:14" x14ac:dyDescent="0.3">
      <c r="A4190" t="s">
        <v>2153</v>
      </c>
      <c r="B4190">
        <v>104</v>
      </c>
      <c r="C4190">
        <v>6401336</v>
      </c>
      <c r="D4190" t="s">
        <v>1224</v>
      </c>
      <c r="E4190" t="s">
        <v>12467</v>
      </c>
      <c r="F4190" t="s">
        <v>13</v>
      </c>
      <c r="G4190" t="s">
        <v>14</v>
      </c>
      <c r="H4190">
        <v>2500000</v>
      </c>
      <c r="I4190">
        <v>1991</v>
      </c>
      <c r="J4190">
        <v>7.1</v>
      </c>
      <c r="K4190" t="s">
        <v>1224</v>
      </c>
    </row>
    <row r="4191" spans="1:14" x14ac:dyDescent="0.3">
      <c r="A4191" t="s">
        <v>5988</v>
      </c>
      <c r="B4191">
        <v>102</v>
      </c>
      <c r="C4191">
        <v>26781723</v>
      </c>
      <c r="D4191" t="s">
        <v>507</v>
      </c>
      <c r="E4191" t="s">
        <v>12468</v>
      </c>
      <c r="F4191" t="s">
        <v>13</v>
      </c>
      <c r="G4191" t="s">
        <v>14</v>
      </c>
      <c r="H4191">
        <v>2500000</v>
      </c>
      <c r="I4191">
        <v>2004</v>
      </c>
      <c r="J4191">
        <v>7.6</v>
      </c>
      <c r="K4191" t="s">
        <v>600</v>
      </c>
      <c r="L4191" t="s">
        <v>1224</v>
      </c>
      <c r="M4191" t="s">
        <v>6856</v>
      </c>
    </row>
    <row r="4192" spans="1:14" x14ac:dyDescent="0.3">
      <c r="A4192" t="s">
        <v>3213</v>
      </c>
      <c r="B4192">
        <v>105</v>
      </c>
      <c r="C4192">
        <v>5400000</v>
      </c>
      <c r="D4192" t="s">
        <v>80</v>
      </c>
      <c r="E4192" t="s">
        <v>12469</v>
      </c>
      <c r="F4192" t="s">
        <v>13</v>
      </c>
      <c r="G4192" t="s">
        <v>14</v>
      </c>
      <c r="H4192">
        <v>2500000</v>
      </c>
      <c r="I4192">
        <v>1995</v>
      </c>
      <c r="J4192">
        <v>8.1</v>
      </c>
      <c r="K4192" t="s">
        <v>1224</v>
      </c>
      <c r="L4192" t="s">
        <v>6856</v>
      </c>
    </row>
    <row r="4193" spans="1:15" x14ac:dyDescent="0.3">
      <c r="A4193" t="s">
        <v>6901</v>
      </c>
      <c r="B4193">
        <v>99</v>
      </c>
      <c r="C4193" t="s">
        <v>8351</v>
      </c>
      <c r="D4193" t="s">
        <v>6902</v>
      </c>
      <c r="E4193" t="s">
        <v>12470</v>
      </c>
      <c r="F4193" t="s">
        <v>524</v>
      </c>
      <c r="G4193" t="s">
        <v>100</v>
      </c>
      <c r="H4193">
        <v>3200000</v>
      </c>
      <c r="I4193">
        <v>2003</v>
      </c>
      <c r="J4193">
        <v>6.6</v>
      </c>
      <c r="K4193" t="s">
        <v>476</v>
      </c>
      <c r="L4193" t="s">
        <v>1224</v>
      </c>
      <c r="M4193" t="s">
        <v>2271</v>
      </c>
      <c r="N4193" t="s">
        <v>3630</v>
      </c>
    </row>
    <row r="4194" spans="1:15" x14ac:dyDescent="0.3">
      <c r="A4194" t="s">
        <v>6904</v>
      </c>
      <c r="B4194">
        <v>107</v>
      </c>
      <c r="C4194">
        <v>1282084</v>
      </c>
      <c r="D4194" t="s">
        <v>1224</v>
      </c>
      <c r="E4194" t="s">
        <v>12471</v>
      </c>
      <c r="F4194" t="s">
        <v>13</v>
      </c>
      <c r="G4194" t="s">
        <v>14</v>
      </c>
      <c r="H4194">
        <v>2500000</v>
      </c>
      <c r="I4194">
        <v>1999</v>
      </c>
      <c r="J4194">
        <v>7</v>
      </c>
      <c r="K4194" t="s">
        <v>1224</v>
      </c>
    </row>
    <row r="4195" spans="1:15" x14ac:dyDescent="0.3">
      <c r="A4195" t="s">
        <v>6906</v>
      </c>
      <c r="B4195">
        <v>96</v>
      </c>
      <c r="C4195">
        <v>1186323</v>
      </c>
      <c r="D4195" t="s">
        <v>507</v>
      </c>
      <c r="E4195" t="s">
        <v>12472</v>
      </c>
      <c r="F4195" t="s">
        <v>13</v>
      </c>
      <c r="G4195" t="s">
        <v>14</v>
      </c>
      <c r="H4195" t="s">
        <v>8351</v>
      </c>
      <c r="I4195">
        <v>2004</v>
      </c>
      <c r="J4195">
        <v>7.6</v>
      </c>
      <c r="K4195" t="s">
        <v>600</v>
      </c>
      <c r="L4195" t="s">
        <v>1224</v>
      </c>
      <c r="M4195" t="s">
        <v>6856</v>
      </c>
    </row>
    <row r="4196" spans="1:15" x14ac:dyDescent="0.3">
      <c r="A4196" t="s">
        <v>6908</v>
      </c>
      <c r="B4196">
        <v>101</v>
      </c>
      <c r="C4196">
        <v>1094998</v>
      </c>
      <c r="D4196" t="s">
        <v>1224</v>
      </c>
      <c r="E4196" t="s">
        <v>12473</v>
      </c>
      <c r="F4196" t="s">
        <v>13</v>
      </c>
      <c r="G4196" t="s">
        <v>21</v>
      </c>
      <c r="H4196" t="s">
        <v>8351</v>
      </c>
      <c r="I4196">
        <v>2007</v>
      </c>
      <c r="J4196">
        <v>6.7</v>
      </c>
      <c r="K4196" t="s">
        <v>1224</v>
      </c>
    </row>
    <row r="4197" spans="1:15" x14ac:dyDescent="0.3">
      <c r="A4197" t="s">
        <v>4959</v>
      </c>
      <c r="B4197">
        <v>89</v>
      </c>
      <c r="C4197">
        <v>3325638</v>
      </c>
      <c r="D4197" t="s">
        <v>6910</v>
      </c>
      <c r="E4197" t="s">
        <v>12474</v>
      </c>
      <c r="F4197" t="s">
        <v>13</v>
      </c>
      <c r="G4197" t="s">
        <v>14</v>
      </c>
      <c r="H4197">
        <v>2500000</v>
      </c>
      <c r="I4197">
        <v>2012</v>
      </c>
      <c r="J4197">
        <v>7.1</v>
      </c>
      <c r="K4197" t="s">
        <v>600</v>
      </c>
      <c r="L4197" t="s">
        <v>8356</v>
      </c>
      <c r="M4197" t="s">
        <v>1224</v>
      </c>
      <c r="N4197" t="s">
        <v>4295</v>
      </c>
    </row>
    <row r="4198" spans="1:15" x14ac:dyDescent="0.3">
      <c r="A4198" t="s">
        <v>6912</v>
      </c>
      <c r="B4198">
        <v>106</v>
      </c>
      <c r="C4198">
        <v>395592</v>
      </c>
      <c r="D4198" t="s">
        <v>80</v>
      </c>
      <c r="E4198" t="s">
        <v>12475</v>
      </c>
      <c r="F4198" t="s">
        <v>13</v>
      </c>
      <c r="G4198" t="s">
        <v>1284</v>
      </c>
      <c r="H4198">
        <v>2000000</v>
      </c>
      <c r="I4198">
        <v>2003</v>
      </c>
      <c r="J4198">
        <v>7.6</v>
      </c>
      <c r="K4198" t="s">
        <v>1224</v>
      </c>
      <c r="L4198" t="s">
        <v>6856</v>
      </c>
    </row>
    <row r="4199" spans="1:15" x14ac:dyDescent="0.3">
      <c r="A4199" t="s">
        <v>6914</v>
      </c>
      <c r="B4199">
        <v>95</v>
      </c>
      <c r="C4199">
        <v>6851969</v>
      </c>
      <c r="D4199" t="s">
        <v>507</v>
      </c>
      <c r="E4199" t="s">
        <v>12476</v>
      </c>
      <c r="F4199" t="s">
        <v>13</v>
      </c>
      <c r="G4199" t="s">
        <v>14</v>
      </c>
      <c r="H4199">
        <v>2500000</v>
      </c>
      <c r="I4199">
        <v>2013</v>
      </c>
      <c r="J4199">
        <v>7.1</v>
      </c>
      <c r="K4199" t="s">
        <v>600</v>
      </c>
      <c r="L4199" t="s">
        <v>1224</v>
      </c>
      <c r="M4199" t="s">
        <v>6856</v>
      </c>
    </row>
    <row r="4200" spans="1:15" x14ac:dyDescent="0.3">
      <c r="A4200" t="s">
        <v>6226</v>
      </c>
      <c r="B4200">
        <v>34</v>
      </c>
      <c r="C4200">
        <v>333658</v>
      </c>
      <c r="D4200" t="s">
        <v>6916</v>
      </c>
      <c r="E4200" t="s">
        <v>12477</v>
      </c>
      <c r="F4200" t="s">
        <v>13</v>
      </c>
      <c r="G4200" t="s">
        <v>14</v>
      </c>
      <c r="H4200">
        <v>34000</v>
      </c>
      <c r="I4200">
        <v>1990</v>
      </c>
      <c r="J4200">
        <v>7.1</v>
      </c>
      <c r="K4200" t="s">
        <v>600</v>
      </c>
      <c r="L4200" t="s">
        <v>6304</v>
      </c>
      <c r="M4200" t="s">
        <v>6060</v>
      </c>
      <c r="N4200" t="s">
        <v>6856</v>
      </c>
      <c r="O4200" t="s">
        <v>8364</v>
      </c>
    </row>
    <row r="4201" spans="1:15" x14ac:dyDescent="0.3">
      <c r="A4201" t="s">
        <v>1334</v>
      </c>
      <c r="B4201">
        <v>101</v>
      </c>
      <c r="C4201">
        <v>12995673</v>
      </c>
      <c r="D4201" t="s">
        <v>6918</v>
      </c>
      <c r="E4201" t="s">
        <v>12478</v>
      </c>
      <c r="F4201" t="s">
        <v>13</v>
      </c>
      <c r="G4201" t="s">
        <v>14</v>
      </c>
      <c r="H4201">
        <v>2500000</v>
      </c>
      <c r="I4201">
        <v>2008</v>
      </c>
      <c r="J4201">
        <v>7.7</v>
      </c>
      <c r="K4201" t="s">
        <v>600</v>
      </c>
      <c r="L4201" t="s">
        <v>27</v>
      </c>
      <c r="M4201" t="s">
        <v>8358</v>
      </c>
    </row>
    <row r="4202" spans="1:15" x14ac:dyDescent="0.3">
      <c r="A4202" t="s">
        <v>6920</v>
      </c>
      <c r="B4202">
        <v>112</v>
      </c>
      <c r="C4202">
        <v>173783</v>
      </c>
      <c r="D4202" t="s">
        <v>27</v>
      </c>
      <c r="E4202" t="s">
        <v>12479</v>
      </c>
      <c r="F4202" t="s">
        <v>13</v>
      </c>
      <c r="G4202" t="s">
        <v>14</v>
      </c>
      <c r="H4202">
        <v>2500000</v>
      </c>
      <c r="I4202">
        <v>2008</v>
      </c>
      <c r="J4202">
        <v>7.6</v>
      </c>
      <c r="K4202" t="s">
        <v>27</v>
      </c>
    </row>
    <row r="4203" spans="1:15" x14ac:dyDescent="0.3">
      <c r="A4203" t="s">
        <v>6922</v>
      </c>
      <c r="B4203">
        <v>100</v>
      </c>
      <c r="C4203">
        <v>118666</v>
      </c>
      <c r="D4203" t="s">
        <v>1224</v>
      </c>
      <c r="E4203" t="s">
        <v>12480</v>
      </c>
      <c r="F4203" t="s">
        <v>13</v>
      </c>
      <c r="G4203" t="s">
        <v>14</v>
      </c>
      <c r="H4203">
        <v>2500000</v>
      </c>
      <c r="I4203">
        <v>2006</v>
      </c>
      <c r="J4203">
        <v>6.6</v>
      </c>
      <c r="K4203" t="s">
        <v>1224</v>
      </c>
    </row>
    <row r="4204" spans="1:15" x14ac:dyDescent="0.3">
      <c r="A4204" t="s">
        <v>1799</v>
      </c>
      <c r="B4204">
        <v>92</v>
      </c>
      <c r="C4204">
        <v>114324072</v>
      </c>
      <c r="D4204" t="s">
        <v>1401</v>
      </c>
      <c r="E4204" t="s">
        <v>9957</v>
      </c>
      <c r="F4204" t="s">
        <v>13</v>
      </c>
      <c r="G4204" t="s">
        <v>14</v>
      </c>
      <c r="H4204">
        <v>20000000</v>
      </c>
      <c r="I4204">
        <v>2004</v>
      </c>
      <c r="J4204">
        <v>6.7</v>
      </c>
      <c r="K4204" t="s">
        <v>600</v>
      </c>
      <c r="L4204" t="s">
        <v>8359</v>
      </c>
    </row>
    <row r="4205" spans="1:15" x14ac:dyDescent="0.3">
      <c r="A4205" t="s">
        <v>6924</v>
      </c>
      <c r="B4205">
        <v>100</v>
      </c>
      <c r="C4205">
        <v>71904</v>
      </c>
      <c r="D4205" t="s">
        <v>1408</v>
      </c>
      <c r="E4205" t="s">
        <v>12481</v>
      </c>
      <c r="F4205" t="s">
        <v>13</v>
      </c>
      <c r="G4205" t="s">
        <v>14</v>
      </c>
      <c r="H4205">
        <v>2500000</v>
      </c>
      <c r="I4205">
        <v>2006</v>
      </c>
      <c r="J4205">
        <v>5.7</v>
      </c>
      <c r="K4205" t="s">
        <v>600</v>
      </c>
      <c r="L4205" t="s">
        <v>1224</v>
      </c>
      <c r="M4205" t="s">
        <v>6304</v>
      </c>
    </row>
    <row r="4206" spans="1:15" x14ac:dyDescent="0.3">
      <c r="A4206" t="s">
        <v>6926</v>
      </c>
      <c r="B4206">
        <v>80</v>
      </c>
      <c r="C4206">
        <v>99851</v>
      </c>
      <c r="D4206" t="s">
        <v>27</v>
      </c>
      <c r="E4206" t="s">
        <v>12482</v>
      </c>
      <c r="F4206" t="s">
        <v>13</v>
      </c>
      <c r="G4206" t="s">
        <v>14</v>
      </c>
      <c r="H4206">
        <v>2500000</v>
      </c>
      <c r="I4206">
        <v>2010</v>
      </c>
      <c r="J4206">
        <v>7.1</v>
      </c>
      <c r="K4206" t="s">
        <v>27</v>
      </c>
    </row>
    <row r="4207" spans="1:15" x14ac:dyDescent="0.3">
      <c r="A4207" t="s">
        <v>6928</v>
      </c>
      <c r="B4207">
        <v>106</v>
      </c>
      <c r="C4207">
        <v>115504</v>
      </c>
      <c r="D4207" t="s">
        <v>507</v>
      </c>
      <c r="E4207" t="s">
        <v>12483</v>
      </c>
      <c r="F4207" t="s">
        <v>13</v>
      </c>
      <c r="G4207" t="s">
        <v>21</v>
      </c>
      <c r="H4207">
        <v>14000000</v>
      </c>
      <c r="I4207">
        <v>2008</v>
      </c>
      <c r="J4207">
        <v>6.2</v>
      </c>
      <c r="K4207" t="s">
        <v>600</v>
      </c>
      <c r="L4207" t="s">
        <v>1224</v>
      </c>
      <c r="M4207" t="s">
        <v>6856</v>
      </c>
    </row>
    <row r="4208" spans="1:15" x14ac:dyDescent="0.3">
      <c r="A4208" t="s">
        <v>4639</v>
      </c>
      <c r="B4208">
        <v>103</v>
      </c>
      <c r="C4208">
        <v>5725</v>
      </c>
      <c r="D4208" t="s">
        <v>1970</v>
      </c>
      <c r="E4208" t="s">
        <v>12484</v>
      </c>
      <c r="F4208" t="s">
        <v>3071</v>
      </c>
      <c r="G4208" t="s">
        <v>275</v>
      </c>
      <c r="H4208">
        <v>8400000</v>
      </c>
      <c r="I4208">
        <v>2000</v>
      </c>
      <c r="J4208">
        <v>6.1</v>
      </c>
      <c r="K4208" t="s">
        <v>2271</v>
      </c>
      <c r="L4208" t="s">
        <v>3630</v>
      </c>
    </row>
    <row r="4209" spans="1:14" x14ac:dyDescent="0.3">
      <c r="A4209" t="s">
        <v>6931</v>
      </c>
      <c r="B4209">
        <v>90</v>
      </c>
      <c r="C4209">
        <v>75727</v>
      </c>
      <c r="D4209" t="s">
        <v>5726</v>
      </c>
      <c r="E4209" t="s">
        <v>12485</v>
      </c>
      <c r="F4209" t="s">
        <v>999</v>
      </c>
      <c r="G4209" t="s">
        <v>14</v>
      </c>
      <c r="H4209">
        <v>2500000</v>
      </c>
      <c r="I4209">
        <v>2008</v>
      </c>
      <c r="J4209">
        <v>5.9</v>
      </c>
      <c r="K4209" t="s">
        <v>1224</v>
      </c>
      <c r="L4209" t="s">
        <v>6856</v>
      </c>
      <c r="M4209" t="s">
        <v>4295</v>
      </c>
      <c r="N4209" t="s">
        <v>3630</v>
      </c>
    </row>
    <row r="4210" spans="1:14" x14ac:dyDescent="0.3">
      <c r="A4210" t="s">
        <v>233</v>
      </c>
      <c r="B4210">
        <v>96</v>
      </c>
      <c r="C4210">
        <v>322157</v>
      </c>
      <c r="D4210" t="s">
        <v>3225</v>
      </c>
      <c r="E4210" t="s">
        <v>12486</v>
      </c>
      <c r="F4210" t="s">
        <v>13</v>
      </c>
      <c r="G4210" t="s">
        <v>14</v>
      </c>
      <c r="H4210">
        <v>2500000</v>
      </c>
      <c r="I4210">
        <v>2010</v>
      </c>
      <c r="J4210">
        <v>6.8</v>
      </c>
      <c r="K4210" t="s">
        <v>600</v>
      </c>
      <c r="L4210" t="s">
        <v>8356</v>
      </c>
      <c r="M4210" t="s">
        <v>1224</v>
      </c>
    </row>
    <row r="4211" spans="1:14" x14ac:dyDescent="0.3">
      <c r="A4211" t="s">
        <v>6934</v>
      </c>
      <c r="B4211">
        <v>89</v>
      </c>
      <c r="C4211" t="s">
        <v>8351</v>
      </c>
      <c r="D4211" t="s">
        <v>3194</v>
      </c>
      <c r="E4211" t="s">
        <v>12487</v>
      </c>
      <c r="F4211" t="s">
        <v>13</v>
      </c>
      <c r="G4211" t="s">
        <v>14</v>
      </c>
      <c r="H4211">
        <v>2500000</v>
      </c>
      <c r="I4211">
        <v>2010</v>
      </c>
      <c r="J4211">
        <v>5.8</v>
      </c>
      <c r="K4211" t="s">
        <v>600</v>
      </c>
      <c r="L4211" t="s">
        <v>1224</v>
      </c>
      <c r="M4211" t="s">
        <v>6304</v>
      </c>
      <c r="N4211" t="s">
        <v>6856</v>
      </c>
    </row>
    <row r="4212" spans="1:14" x14ac:dyDescent="0.3">
      <c r="A4212" t="s">
        <v>6936</v>
      </c>
      <c r="B4212">
        <v>87</v>
      </c>
      <c r="C4212" t="s">
        <v>8351</v>
      </c>
      <c r="D4212" t="s">
        <v>2666</v>
      </c>
      <c r="E4212" t="s">
        <v>12488</v>
      </c>
      <c r="F4212" t="s">
        <v>13</v>
      </c>
      <c r="G4212" t="s">
        <v>275</v>
      </c>
      <c r="H4212">
        <v>2500000</v>
      </c>
      <c r="I4212">
        <v>2015</v>
      </c>
      <c r="J4212">
        <v>5</v>
      </c>
      <c r="K4212" t="s">
        <v>600</v>
      </c>
      <c r="L4212" t="s">
        <v>2271</v>
      </c>
    </row>
    <row r="4213" spans="1:14" x14ac:dyDescent="0.3">
      <c r="A4213" t="s">
        <v>6938</v>
      </c>
      <c r="B4213">
        <v>94</v>
      </c>
      <c r="C4213" t="s">
        <v>8351</v>
      </c>
      <c r="D4213" t="s">
        <v>2271</v>
      </c>
      <c r="E4213" t="s">
        <v>12489</v>
      </c>
      <c r="F4213" t="s">
        <v>13</v>
      </c>
      <c r="G4213" t="s">
        <v>14</v>
      </c>
      <c r="H4213">
        <v>3500000</v>
      </c>
      <c r="I4213">
        <v>2016</v>
      </c>
      <c r="J4213">
        <v>6.3</v>
      </c>
      <c r="K4213" t="s">
        <v>2271</v>
      </c>
    </row>
    <row r="4214" spans="1:14" x14ac:dyDescent="0.3">
      <c r="A4214" t="s">
        <v>1805</v>
      </c>
      <c r="B4214">
        <v>120</v>
      </c>
      <c r="C4214">
        <v>5731103</v>
      </c>
      <c r="D4214" t="s">
        <v>2309</v>
      </c>
      <c r="E4214" t="s">
        <v>12490</v>
      </c>
      <c r="F4214" t="s">
        <v>13</v>
      </c>
      <c r="G4214" t="s">
        <v>14</v>
      </c>
      <c r="H4214">
        <v>2400000</v>
      </c>
      <c r="I4214">
        <v>1996</v>
      </c>
      <c r="J4214">
        <v>6.8</v>
      </c>
      <c r="K4214" t="s">
        <v>1224</v>
      </c>
      <c r="L4214" t="s">
        <v>7881</v>
      </c>
    </row>
    <row r="4215" spans="1:14" x14ac:dyDescent="0.3">
      <c r="A4215" t="s">
        <v>6941</v>
      </c>
      <c r="B4215">
        <v>101</v>
      </c>
      <c r="C4215">
        <v>978908</v>
      </c>
      <c r="D4215" t="s">
        <v>2179</v>
      </c>
      <c r="E4215" t="s">
        <v>12491</v>
      </c>
      <c r="F4215" t="s">
        <v>13</v>
      </c>
      <c r="G4215" t="s">
        <v>4759</v>
      </c>
      <c r="H4215">
        <v>2400000</v>
      </c>
      <c r="I4215">
        <v>2006</v>
      </c>
      <c r="J4215">
        <v>5.0999999999999996</v>
      </c>
      <c r="K4215" t="s">
        <v>1224</v>
      </c>
      <c r="L4215" t="s">
        <v>2271</v>
      </c>
      <c r="M4215" t="s">
        <v>8357</v>
      </c>
      <c r="N4215" t="s">
        <v>3630</v>
      </c>
    </row>
    <row r="4216" spans="1:14" x14ac:dyDescent="0.3">
      <c r="A4216" t="s">
        <v>4918</v>
      </c>
      <c r="B4216">
        <v>84</v>
      </c>
      <c r="C4216">
        <v>438653</v>
      </c>
      <c r="D4216" t="s">
        <v>681</v>
      </c>
      <c r="E4216" t="s">
        <v>12492</v>
      </c>
      <c r="F4216" t="s">
        <v>13</v>
      </c>
      <c r="G4216" t="s">
        <v>14</v>
      </c>
      <c r="H4216" t="s">
        <v>8351</v>
      </c>
      <c r="I4216">
        <v>2006</v>
      </c>
      <c r="J4216">
        <v>6.6</v>
      </c>
      <c r="K4216" t="s">
        <v>340</v>
      </c>
      <c r="L4216" t="s">
        <v>600</v>
      </c>
      <c r="M4216" t="s">
        <v>4295</v>
      </c>
    </row>
    <row r="4217" spans="1:14" x14ac:dyDescent="0.3">
      <c r="A4217" t="s">
        <v>6944</v>
      </c>
      <c r="B4217">
        <v>110</v>
      </c>
      <c r="C4217" t="s">
        <v>8351</v>
      </c>
      <c r="D4217" t="s">
        <v>705</v>
      </c>
      <c r="E4217" t="s">
        <v>12493</v>
      </c>
      <c r="F4217" t="s">
        <v>13</v>
      </c>
      <c r="G4217" t="s">
        <v>21</v>
      </c>
      <c r="H4217">
        <v>2500000</v>
      </c>
      <c r="I4217">
        <v>2015</v>
      </c>
      <c r="J4217">
        <v>5</v>
      </c>
      <c r="K4217" t="s">
        <v>8356</v>
      </c>
      <c r="L4217" t="s">
        <v>1224</v>
      </c>
    </row>
    <row r="4218" spans="1:14" x14ac:dyDescent="0.3">
      <c r="A4218" t="s">
        <v>6097</v>
      </c>
      <c r="B4218">
        <v>101</v>
      </c>
      <c r="C4218">
        <v>327919</v>
      </c>
      <c r="D4218" t="s">
        <v>705</v>
      </c>
      <c r="E4218" t="s">
        <v>12494</v>
      </c>
      <c r="F4218" t="s">
        <v>13</v>
      </c>
      <c r="G4218" t="s">
        <v>21</v>
      </c>
      <c r="H4218">
        <v>1500000</v>
      </c>
      <c r="I4218">
        <v>2006</v>
      </c>
      <c r="J4218">
        <v>7.7</v>
      </c>
      <c r="K4218" t="s">
        <v>8356</v>
      </c>
      <c r="L4218" t="s">
        <v>1224</v>
      </c>
    </row>
    <row r="4219" spans="1:14" x14ac:dyDescent="0.3">
      <c r="A4219" t="s">
        <v>6947</v>
      </c>
      <c r="B4219">
        <v>101</v>
      </c>
      <c r="C4219" t="s">
        <v>8351</v>
      </c>
      <c r="D4219" t="s">
        <v>1948</v>
      </c>
      <c r="E4219" t="s">
        <v>12495</v>
      </c>
      <c r="F4219" t="s">
        <v>13</v>
      </c>
      <c r="G4219" t="s">
        <v>21</v>
      </c>
      <c r="H4219">
        <v>2500000</v>
      </c>
      <c r="I4219">
        <v>2012</v>
      </c>
      <c r="J4219">
        <v>3.1</v>
      </c>
      <c r="K4219" t="s">
        <v>600</v>
      </c>
      <c r="L4219" t="s">
        <v>4295</v>
      </c>
    </row>
    <row r="4220" spans="1:14" x14ac:dyDescent="0.3">
      <c r="A4220" t="s">
        <v>6551</v>
      </c>
      <c r="B4220">
        <v>101</v>
      </c>
      <c r="C4220" t="s">
        <v>8351</v>
      </c>
      <c r="D4220" t="s">
        <v>2107</v>
      </c>
      <c r="E4220" t="s">
        <v>12496</v>
      </c>
      <c r="F4220" t="s">
        <v>13</v>
      </c>
      <c r="G4220" t="s">
        <v>14</v>
      </c>
      <c r="H4220">
        <v>2361000</v>
      </c>
      <c r="I4220">
        <v>1944</v>
      </c>
      <c r="J4220">
        <v>6.5</v>
      </c>
      <c r="K4220" t="s">
        <v>600</v>
      </c>
      <c r="L4220" t="s">
        <v>6060</v>
      </c>
    </row>
    <row r="4221" spans="1:14" x14ac:dyDescent="0.3">
      <c r="A4221" t="s">
        <v>6950</v>
      </c>
      <c r="B4221">
        <v>105</v>
      </c>
      <c r="C4221">
        <v>178739</v>
      </c>
      <c r="D4221" t="s">
        <v>6362</v>
      </c>
      <c r="E4221" t="s">
        <v>12497</v>
      </c>
      <c r="F4221" t="s">
        <v>13</v>
      </c>
      <c r="G4221" t="s">
        <v>14</v>
      </c>
      <c r="H4221">
        <v>2450000</v>
      </c>
      <c r="I4221">
        <v>2011</v>
      </c>
      <c r="J4221">
        <v>3.9</v>
      </c>
      <c r="K4221" t="s">
        <v>1224</v>
      </c>
      <c r="L4221" t="s">
        <v>6060</v>
      </c>
    </row>
    <row r="4222" spans="1:14" x14ac:dyDescent="0.3">
      <c r="A4222" t="s">
        <v>2935</v>
      </c>
      <c r="B4222">
        <v>97</v>
      </c>
      <c r="C4222">
        <v>565592</v>
      </c>
      <c r="D4222" t="s">
        <v>1408</v>
      </c>
      <c r="E4222" t="s">
        <v>12498</v>
      </c>
      <c r="F4222" t="s">
        <v>13</v>
      </c>
      <c r="G4222" t="s">
        <v>14</v>
      </c>
      <c r="H4222" t="s">
        <v>8351</v>
      </c>
      <c r="I4222">
        <v>1998</v>
      </c>
      <c r="J4222">
        <v>6.8</v>
      </c>
      <c r="K4222" t="s">
        <v>600</v>
      </c>
      <c r="L4222" t="s">
        <v>1224</v>
      </c>
      <c r="M4222" t="s">
        <v>6304</v>
      </c>
    </row>
    <row r="4223" spans="1:14" x14ac:dyDescent="0.3">
      <c r="A4223" t="s">
        <v>6551</v>
      </c>
      <c r="B4223">
        <v>108</v>
      </c>
      <c r="C4223" t="s">
        <v>8351</v>
      </c>
      <c r="D4223" t="s">
        <v>4230</v>
      </c>
      <c r="E4223" t="s">
        <v>12499</v>
      </c>
      <c r="F4223" t="s">
        <v>13</v>
      </c>
      <c r="G4223" t="s">
        <v>14</v>
      </c>
      <c r="H4223">
        <v>2295429</v>
      </c>
      <c r="I4223">
        <v>1951</v>
      </c>
      <c r="J4223">
        <v>7</v>
      </c>
      <c r="K4223" t="s">
        <v>1224</v>
      </c>
      <c r="L4223" t="s">
        <v>6304</v>
      </c>
      <c r="M4223" t="s">
        <v>6060</v>
      </c>
      <c r="N4223" t="s">
        <v>6856</v>
      </c>
    </row>
    <row r="4224" spans="1:14" x14ac:dyDescent="0.3">
      <c r="A4224" t="s">
        <v>3268</v>
      </c>
      <c r="B4224">
        <v>95</v>
      </c>
      <c r="C4224">
        <v>27012</v>
      </c>
      <c r="D4224" t="s">
        <v>1224</v>
      </c>
      <c r="E4224" t="s">
        <v>12500</v>
      </c>
      <c r="F4224" t="s">
        <v>13</v>
      </c>
      <c r="G4224" t="s">
        <v>14</v>
      </c>
      <c r="H4224" t="s">
        <v>8351</v>
      </c>
      <c r="I4224">
        <v>2010</v>
      </c>
      <c r="J4224">
        <v>5.9</v>
      </c>
      <c r="K4224" t="s">
        <v>1224</v>
      </c>
    </row>
    <row r="4225" spans="1:16" x14ac:dyDescent="0.3">
      <c r="A4225" t="s">
        <v>6955</v>
      </c>
      <c r="B4225">
        <v>108</v>
      </c>
      <c r="C4225" t="s">
        <v>8351</v>
      </c>
      <c r="D4225" t="s">
        <v>3630</v>
      </c>
      <c r="E4225" t="s">
        <v>12501</v>
      </c>
      <c r="F4225" t="s">
        <v>13</v>
      </c>
      <c r="G4225" t="s">
        <v>14</v>
      </c>
      <c r="H4225" t="s">
        <v>8351</v>
      </c>
      <c r="I4225">
        <v>2014</v>
      </c>
      <c r="J4225">
        <v>5.8</v>
      </c>
      <c r="K4225" t="s">
        <v>3630</v>
      </c>
    </row>
    <row r="4226" spans="1:16" x14ac:dyDescent="0.3">
      <c r="A4226" t="s">
        <v>6957</v>
      </c>
      <c r="B4226">
        <v>90</v>
      </c>
      <c r="C4226" t="s">
        <v>8351</v>
      </c>
      <c r="D4226" t="s">
        <v>296</v>
      </c>
      <c r="E4226" t="s">
        <v>12502</v>
      </c>
      <c r="F4226" t="s">
        <v>13</v>
      </c>
      <c r="G4226" t="s">
        <v>14</v>
      </c>
      <c r="H4226">
        <v>2300000</v>
      </c>
      <c r="I4226">
        <v>1987</v>
      </c>
      <c r="J4226">
        <v>7.3</v>
      </c>
      <c r="K4226" t="s">
        <v>340</v>
      </c>
      <c r="L4226" t="s">
        <v>4022</v>
      </c>
      <c r="M4226" t="s">
        <v>600</v>
      </c>
      <c r="N4226" t="s">
        <v>6304</v>
      </c>
      <c r="O4226" t="s">
        <v>455</v>
      </c>
      <c r="P4226" t="s">
        <v>6060</v>
      </c>
    </row>
    <row r="4227" spans="1:16" x14ac:dyDescent="0.3">
      <c r="A4227" t="s">
        <v>991</v>
      </c>
      <c r="B4227">
        <v>120</v>
      </c>
      <c r="C4227">
        <v>76400000</v>
      </c>
      <c r="D4227" t="s">
        <v>992</v>
      </c>
      <c r="E4227" t="s">
        <v>12503</v>
      </c>
      <c r="F4227" t="s">
        <v>13</v>
      </c>
      <c r="G4227" t="s">
        <v>14</v>
      </c>
      <c r="H4227">
        <v>2280000</v>
      </c>
      <c r="I4227">
        <v>1940</v>
      </c>
      <c r="J4227">
        <v>7.8</v>
      </c>
      <c r="K4227" t="s">
        <v>4022</v>
      </c>
      <c r="L4227" t="s">
        <v>6304</v>
      </c>
      <c r="M4227" t="s">
        <v>455</v>
      </c>
      <c r="N4227" t="s">
        <v>4189</v>
      </c>
    </row>
    <row r="4228" spans="1:16" x14ac:dyDescent="0.3">
      <c r="A4228" t="s">
        <v>1684</v>
      </c>
      <c r="B4228">
        <v>104</v>
      </c>
      <c r="C4228" t="s">
        <v>8351</v>
      </c>
      <c r="D4228" t="s">
        <v>163</v>
      </c>
      <c r="E4228" t="s">
        <v>10528</v>
      </c>
      <c r="F4228" t="s">
        <v>13</v>
      </c>
      <c r="G4228" t="s">
        <v>14</v>
      </c>
      <c r="H4228">
        <v>1800000</v>
      </c>
      <c r="I4228">
        <v>1971</v>
      </c>
      <c r="J4228">
        <v>7.8</v>
      </c>
      <c r="K4228" t="s">
        <v>476</v>
      </c>
      <c r="L4228" t="s">
        <v>8356</v>
      </c>
      <c r="M4228" t="s">
        <v>1224</v>
      </c>
      <c r="N4228" t="s">
        <v>3630</v>
      </c>
    </row>
    <row r="4229" spans="1:16" x14ac:dyDescent="0.3">
      <c r="A4229" t="s">
        <v>6960</v>
      </c>
      <c r="B4229">
        <v>90</v>
      </c>
      <c r="C4229" t="s">
        <v>8351</v>
      </c>
      <c r="D4229" t="s">
        <v>1453</v>
      </c>
      <c r="E4229" t="s">
        <v>12504</v>
      </c>
      <c r="F4229" t="s">
        <v>13</v>
      </c>
      <c r="G4229" t="s">
        <v>14</v>
      </c>
      <c r="H4229">
        <v>2500000</v>
      </c>
      <c r="I4229">
        <v>2014</v>
      </c>
      <c r="J4229">
        <v>6.9</v>
      </c>
      <c r="K4229" t="s">
        <v>1224</v>
      </c>
      <c r="L4229" t="s">
        <v>3630</v>
      </c>
    </row>
    <row r="4230" spans="1:16" x14ac:dyDescent="0.3">
      <c r="A4230" t="s">
        <v>2493</v>
      </c>
      <c r="B4230">
        <v>91</v>
      </c>
      <c r="C4230">
        <v>36200000</v>
      </c>
      <c r="D4230" t="s">
        <v>1970</v>
      </c>
      <c r="E4230" t="s">
        <v>12505</v>
      </c>
      <c r="F4230" t="s">
        <v>13</v>
      </c>
      <c r="G4230" t="s">
        <v>14</v>
      </c>
      <c r="H4230">
        <v>4000000</v>
      </c>
      <c r="I4230">
        <v>1982</v>
      </c>
      <c r="J4230">
        <v>5.7</v>
      </c>
      <c r="K4230" t="s">
        <v>2271</v>
      </c>
      <c r="L4230" t="s">
        <v>3630</v>
      </c>
    </row>
    <row r="4231" spans="1:16" x14ac:dyDescent="0.3">
      <c r="A4231" t="s">
        <v>6963</v>
      </c>
      <c r="B4231">
        <v>92</v>
      </c>
      <c r="C4231">
        <v>21300000</v>
      </c>
      <c r="D4231" t="s">
        <v>1086</v>
      </c>
      <c r="E4231" t="s">
        <v>12506</v>
      </c>
      <c r="F4231" t="s">
        <v>13</v>
      </c>
      <c r="G4231" t="s">
        <v>14</v>
      </c>
      <c r="H4231">
        <v>2200000</v>
      </c>
      <c r="I4231">
        <v>1985</v>
      </c>
      <c r="J4231">
        <v>4.7</v>
      </c>
      <c r="K4231" t="s">
        <v>2271</v>
      </c>
      <c r="L4231" t="s">
        <v>8357</v>
      </c>
      <c r="M4231" t="s">
        <v>3630</v>
      </c>
    </row>
    <row r="4232" spans="1:16" x14ac:dyDescent="0.3">
      <c r="A4232" t="s">
        <v>6771</v>
      </c>
      <c r="B4232">
        <v>117</v>
      </c>
      <c r="C4232">
        <v>379643</v>
      </c>
      <c r="D4232" t="s">
        <v>1224</v>
      </c>
      <c r="E4232" t="s">
        <v>12507</v>
      </c>
      <c r="F4232" t="s">
        <v>13</v>
      </c>
      <c r="G4232" t="s">
        <v>14</v>
      </c>
      <c r="H4232">
        <v>2200000</v>
      </c>
      <c r="I4232">
        <v>2007</v>
      </c>
      <c r="J4232">
        <v>5.9</v>
      </c>
      <c r="K4232" t="s">
        <v>1224</v>
      </c>
    </row>
    <row r="4233" spans="1:16" x14ac:dyDescent="0.3">
      <c r="A4233" t="s">
        <v>6966</v>
      </c>
      <c r="B4233">
        <v>120</v>
      </c>
      <c r="C4233">
        <v>12985267</v>
      </c>
      <c r="D4233" t="s">
        <v>1224</v>
      </c>
      <c r="E4233" t="s">
        <v>12508</v>
      </c>
      <c r="F4233" t="s">
        <v>13</v>
      </c>
      <c r="G4233" t="s">
        <v>14</v>
      </c>
      <c r="H4233">
        <v>2300000</v>
      </c>
      <c r="I4233">
        <v>2015</v>
      </c>
      <c r="J4233">
        <v>5.9</v>
      </c>
      <c r="K4233" t="s">
        <v>1224</v>
      </c>
    </row>
    <row r="4234" spans="1:16" x14ac:dyDescent="0.3">
      <c r="A4234" t="s">
        <v>6968</v>
      </c>
      <c r="B4234">
        <v>90</v>
      </c>
      <c r="C4234" t="s">
        <v>8351</v>
      </c>
      <c r="D4234" t="s">
        <v>3630</v>
      </c>
      <c r="E4234" t="s">
        <v>12509</v>
      </c>
      <c r="F4234" t="s">
        <v>13</v>
      </c>
      <c r="G4234" t="s">
        <v>14</v>
      </c>
      <c r="H4234">
        <v>2200000</v>
      </c>
      <c r="I4234">
        <v>2008</v>
      </c>
      <c r="J4234">
        <v>4.3</v>
      </c>
      <c r="K4234" t="s">
        <v>3630</v>
      </c>
    </row>
    <row r="4235" spans="1:16" x14ac:dyDescent="0.3">
      <c r="A4235" t="s">
        <v>6970</v>
      </c>
      <c r="B4235">
        <v>119</v>
      </c>
      <c r="C4235" t="s">
        <v>8351</v>
      </c>
      <c r="D4235" t="s">
        <v>1224</v>
      </c>
      <c r="E4235" t="s">
        <v>12510</v>
      </c>
      <c r="F4235" t="s">
        <v>13</v>
      </c>
      <c r="G4235" t="s">
        <v>14</v>
      </c>
      <c r="H4235">
        <v>2160000</v>
      </c>
      <c r="I4235">
        <v>1945</v>
      </c>
      <c r="J4235">
        <v>7.5</v>
      </c>
      <c r="K4235" t="s">
        <v>1224</v>
      </c>
    </row>
    <row r="4236" spans="1:16" x14ac:dyDescent="0.3">
      <c r="A4236" t="s">
        <v>6972</v>
      </c>
      <c r="B4236">
        <v>90</v>
      </c>
      <c r="C4236" t="s">
        <v>8351</v>
      </c>
      <c r="D4236" t="s">
        <v>1453</v>
      </c>
      <c r="E4236" t="s">
        <v>12511</v>
      </c>
      <c r="F4236" t="s">
        <v>13</v>
      </c>
      <c r="G4236" t="s">
        <v>1284</v>
      </c>
      <c r="H4236" t="s">
        <v>8351</v>
      </c>
      <c r="I4236">
        <v>2015</v>
      </c>
      <c r="J4236">
        <v>4.8</v>
      </c>
      <c r="K4236" t="s">
        <v>1224</v>
      </c>
      <c r="L4236" t="s">
        <v>3630</v>
      </c>
    </row>
    <row r="4237" spans="1:16" x14ac:dyDescent="0.3">
      <c r="A4237" t="s">
        <v>6974</v>
      </c>
      <c r="B4237">
        <v>90</v>
      </c>
      <c r="C4237" t="s">
        <v>8351</v>
      </c>
      <c r="D4237" t="s">
        <v>507</v>
      </c>
      <c r="E4237" t="s">
        <v>12512</v>
      </c>
      <c r="F4237" t="s">
        <v>13</v>
      </c>
      <c r="G4237" t="s">
        <v>21</v>
      </c>
      <c r="H4237">
        <v>1200000</v>
      </c>
      <c r="I4237">
        <v>2005</v>
      </c>
      <c r="J4237">
        <v>5.8</v>
      </c>
      <c r="K4237" t="s">
        <v>600</v>
      </c>
      <c r="L4237" t="s">
        <v>1224</v>
      </c>
      <c r="M4237" t="s">
        <v>6856</v>
      </c>
    </row>
    <row r="4238" spans="1:16" x14ac:dyDescent="0.3">
      <c r="A4238" t="s">
        <v>6976</v>
      </c>
      <c r="B4238">
        <v>97</v>
      </c>
      <c r="C4238" t="s">
        <v>8351</v>
      </c>
      <c r="D4238" t="s">
        <v>2316</v>
      </c>
      <c r="E4238" t="s">
        <v>12513</v>
      </c>
      <c r="F4238" t="s">
        <v>13</v>
      </c>
      <c r="G4238" t="s">
        <v>14</v>
      </c>
      <c r="H4238">
        <v>2400000</v>
      </c>
      <c r="I4238">
        <v>2014</v>
      </c>
      <c r="J4238">
        <v>5.3</v>
      </c>
      <c r="K4238" t="s">
        <v>600</v>
      </c>
      <c r="L4238" t="s">
        <v>4189</v>
      </c>
      <c r="M4238" t="s">
        <v>6856</v>
      </c>
    </row>
    <row r="4239" spans="1:16" x14ac:dyDescent="0.3">
      <c r="A4239" t="s">
        <v>5996</v>
      </c>
      <c r="B4239">
        <v>90</v>
      </c>
      <c r="C4239" t="s">
        <v>8351</v>
      </c>
      <c r="D4239" t="s">
        <v>2998</v>
      </c>
      <c r="E4239" t="s">
        <v>12514</v>
      </c>
      <c r="F4239" t="s">
        <v>13</v>
      </c>
      <c r="G4239" t="s">
        <v>100</v>
      </c>
      <c r="H4239">
        <v>2500000</v>
      </c>
      <c r="I4239">
        <v>2007</v>
      </c>
      <c r="J4239">
        <v>6</v>
      </c>
      <c r="K4239" t="s">
        <v>476</v>
      </c>
      <c r="L4239" t="s">
        <v>600</v>
      </c>
      <c r="M4239" t="s">
        <v>2271</v>
      </c>
    </row>
    <row r="4240" spans="1:16" x14ac:dyDescent="0.3">
      <c r="A4240" t="s">
        <v>6979</v>
      </c>
      <c r="B4240">
        <v>172</v>
      </c>
      <c r="C4240">
        <v>23650000</v>
      </c>
      <c r="D4240" t="s">
        <v>1991</v>
      </c>
      <c r="E4240" t="s">
        <v>12515</v>
      </c>
      <c r="F4240" t="s">
        <v>13</v>
      </c>
      <c r="G4240" t="s">
        <v>14</v>
      </c>
      <c r="H4240">
        <v>2100000</v>
      </c>
      <c r="I4240">
        <v>1946</v>
      </c>
      <c r="J4240">
        <v>8.1</v>
      </c>
      <c r="K4240" t="s">
        <v>1224</v>
      </c>
      <c r="L4240" t="s">
        <v>6856</v>
      </c>
      <c r="M4240" t="s">
        <v>8358</v>
      </c>
    </row>
    <row r="4241" spans="1:15" x14ac:dyDescent="0.3">
      <c r="A4241" t="s">
        <v>6981</v>
      </c>
      <c r="B4241">
        <v>115</v>
      </c>
      <c r="C4241">
        <v>510092</v>
      </c>
      <c r="D4241" t="s">
        <v>621</v>
      </c>
      <c r="E4241" t="s">
        <v>12516</v>
      </c>
      <c r="F4241" t="s">
        <v>13</v>
      </c>
      <c r="G4241" t="s">
        <v>14</v>
      </c>
      <c r="H4241" t="s">
        <v>8351</v>
      </c>
      <c r="I4241">
        <v>2001</v>
      </c>
      <c r="J4241">
        <v>7</v>
      </c>
      <c r="K4241" t="s">
        <v>4657</v>
      </c>
      <c r="L4241" t="s">
        <v>8356</v>
      </c>
      <c r="M4241" t="s">
        <v>1224</v>
      </c>
    </row>
    <row r="4242" spans="1:15" x14ac:dyDescent="0.3">
      <c r="A4242" t="s">
        <v>6983</v>
      </c>
      <c r="B4242">
        <v>89</v>
      </c>
      <c r="C4242">
        <v>313436</v>
      </c>
      <c r="D4242" t="s">
        <v>912</v>
      </c>
      <c r="E4242" t="s">
        <v>12517</v>
      </c>
      <c r="F4242" t="s">
        <v>6100</v>
      </c>
      <c r="G4242" t="s">
        <v>4399</v>
      </c>
      <c r="H4242">
        <v>15500000</v>
      </c>
      <c r="I4242">
        <v>2001</v>
      </c>
      <c r="J4242">
        <v>7.6</v>
      </c>
      <c r="K4242" t="s">
        <v>600</v>
      </c>
      <c r="L4242" t="s">
        <v>1224</v>
      </c>
    </row>
    <row r="4243" spans="1:15" x14ac:dyDescent="0.3">
      <c r="A4243" t="s">
        <v>6985</v>
      </c>
      <c r="B4243">
        <v>125</v>
      </c>
      <c r="C4243">
        <v>3330</v>
      </c>
      <c r="D4243" t="s">
        <v>705</v>
      </c>
      <c r="E4243" t="s">
        <v>12518</v>
      </c>
      <c r="F4243" t="s">
        <v>13</v>
      </c>
      <c r="G4243" t="s">
        <v>14</v>
      </c>
      <c r="H4243">
        <v>2100000</v>
      </c>
      <c r="I4243">
        <v>2015</v>
      </c>
      <c r="J4243">
        <v>7.2</v>
      </c>
      <c r="K4243" t="s">
        <v>8356</v>
      </c>
      <c r="L4243" t="s">
        <v>1224</v>
      </c>
    </row>
    <row r="4244" spans="1:15" x14ac:dyDescent="0.3">
      <c r="A4244" t="s">
        <v>5143</v>
      </c>
      <c r="B4244">
        <v>78</v>
      </c>
      <c r="C4244" t="s">
        <v>8351</v>
      </c>
      <c r="D4244" t="s">
        <v>2271</v>
      </c>
      <c r="E4244" t="s">
        <v>12519</v>
      </c>
      <c r="F4244" t="s">
        <v>999</v>
      </c>
      <c r="G4244" t="s">
        <v>1284</v>
      </c>
      <c r="H4244">
        <v>1500000</v>
      </c>
      <c r="I4244">
        <v>2007</v>
      </c>
      <c r="J4244">
        <v>7.5</v>
      </c>
      <c r="K4244" t="s">
        <v>2271</v>
      </c>
    </row>
    <row r="4245" spans="1:15" x14ac:dyDescent="0.3">
      <c r="A4245" t="s">
        <v>6731</v>
      </c>
      <c r="B4245">
        <v>89</v>
      </c>
      <c r="C4245" t="s">
        <v>8351</v>
      </c>
      <c r="D4245" t="s">
        <v>1224</v>
      </c>
      <c r="E4245" t="s">
        <v>12520</v>
      </c>
      <c r="F4245" t="s">
        <v>13</v>
      </c>
      <c r="G4245" t="s">
        <v>14</v>
      </c>
      <c r="H4245">
        <v>2100000</v>
      </c>
      <c r="I4245">
        <v>2010</v>
      </c>
      <c r="J4245">
        <v>6.3</v>
      </c>
      <c r="K4245" t="s">
        <v>1224</v>
      </c>
    </row>
    <row r="4246" spans="1:15" x14ac:dyDescent="0.3">
      <c r="A4246" t="s">
        <v>6989</v>
      </c>
      <c r="B4246">
        <v>100</v>
      </c>
      <c r="C4246" t="s">
        <v>8351</v>
      </c>
      <c r="D4246" t="s">
        <v>6990</v>
      </c>
      <c r="E4246" t="s">
        <v>12521</v>
      </c>
      <c r="F4246" t="s">
        <v>13</v>
      </c>
      <c r="G4246" t="s">
        <v>14</v>
      </c>
      <c r="H4246">
        <v>2100000</v>
      </c>
      <c r="I4246">
        <v>2015</v>
      </c>
      <c r="J4246">
        <v>6.7</v>
      </c>
      <c r="K4246" t="s">
        <v>600</v>
      </c>
      <c r="L4246" t="s">
        <v>1224</v>
      </c>
      <c r="M4246" t="s">
        <v>8357</v>
      </c>
      <c r="N4246" t="s">
        <v>6856</v>
      </c>
      <c r="O4246" t="s">
        <v>3630</v>
      </c>
    </row>
    <row r="4247" spans="1:15" x14ac:dyDescent="0.3">
      <c r="A4247" t="s">
        <v>6992</v>
      </c>
      <c r="B4247">
        <v>77</v>
      </c>
      <c r="C4247" t="s">
        <v>8351</v>
      </c>
      <c r="D4247" t="s">
        <v>1546</v>
      </c>
      <c r="E4247" t="s">
        <v>12522</v>
      </c>
      <c r="F4247" t="s">
        <v>13</v>
      </c>
      <c r="G4247" t="s">
        <v>21</v>
      </c>
      <c r="H4247" t="s">
        <v>8351</v>
      </c>
      <c r="I4247">
        <v>2015</v>
      </c>
      <c r="J4247">
        <v>4.8</v>
      </c>
      <c r="K4247" t="s">
        <v>2271</v>
      </c>
      <c r="L4247" t="s">
        <v>4295</v>
      </c>
      <c r="M4247" t="s">
        <v>3630</v>
      </c>
    </row>
    <row r="4248" spans="1:15" x14ac:dyDescent="0.3">
      <c r="A4248" t="s">
        <v>6994</v>
      </c>
      <c r="B4248">
        <v>81</v>
      </c>
      <c r="C4248" t="s">
        <v>8351</v>
      </c>
      <c r="D4248" t="s">
        <v>2148</v>
      </c>
      <c r="E4248" t="s">
        <v>12523</v>
      </c>
      <c r="F4248" t="s">
        <v>13</v>
      </c>
      <c r="G4248" t="s">
        <v>14</v>
      </c>
      <c r="H4248">
        <v>2100000</v>
      </c>
      <c r="I4248">
        <v>2015</v>
      </c>
      <c r="J4248">
        <v>5.5</v>
      </c>
      <c r="K4248" t="s">
        <v>340</v>
      </c>
      <c r="L4248" t="s">
        <v>1224</v>
      </c>
      <c r="M4248" t="s">
        <v>5244</v>
      </c>
    </row>
    <row r="4249" spans="1:15" x14ac:dyDescent="0.3">
      <c r="A4249" t="s">
        <v>2025</v>
      </c>
      <c r="B4249">
        <v>115</v>
      </c>
      <c r="C4249">
        <v>24800000</v>
      </c>
      <c r="D4249" t="s">
        <v>19</v>
      </c>
      <c r="E4249" t="s">
        <v>12524</v>
      </c>
      <c r="F4249" t="s">
        <v>13</v>
      </c>
      <c r="G4249" t="s">
        <v>21</v>
      </c>
      <c r="H4249">
        <v>2000000</v>
      </c>
      <c r="I4249">
        <v>1963</v>
      </c>
      <c r="J4249">
        <v>7.5</v>
      </c>
      <c r="K4249" t="s">
        <v>476</v>
      </c>
      <c r="L4249" t="s">
        <v>340</v>
      </c>
      <c r="M4249" t="s">
        <v>3630</v>
      </c>
    </row>
    <row r="4250" spans="1:15" x14ac:dyDescent="0.3">
      <c r="A4250" t="s">
        <v>6997</v>
      </c>
      <c r="B4250">
        <v>96</v>
      </c>
      <c r="C4250">
        <v>792966</v>
      </c>
      <c r="D4250" t="s">
        <v>6998</v>
      </c>
      <c r="E4250" t="s">
        <v>12525</v>
      </c>
      <c r="F4250" t="s">
        <v>13</v>
      </c>
      <c r="G4250" t="s">
        <v>14</v>
      </c>
      <c r="H4250">
        <v>2300000</v>
      </c>
      <c r="I4250">
        <v>1989</v>
      </c>
      <c r="J4250">
        <v>5.0999999999999996</v>
      </c>
      <c r="K4250" t="s">
        <v>476</v>
      </c>
      <c r="L4250" t="s">
        <v>600</v>
      </c>
      <c r="M4250" t="s">
        <v>2271</v>
      </c>
      <c r="N4250" t="s">
        <v>4295</v>
      </c>
    </row>
    <row r="4251" spans="1:15" x14ac:dyDescent="0.3">
      <c r="A4251" t="s">
        <v>8351</v>
      </c>
      <c r="B4251">
        <v>60</v>
      </c>
      <c r="C4251" t="s">
        <v>8351</v>
      </c>
      <c r="D4251" t="s">
        <v>1104</v>
      </c>
      <c r="E4251" t="s">
        <v>12526</v>
      </c>
      <c r="F4251" t="s">
        <v>13</v>
      </c>
      <c r="G4251" t="s">
        <v>14</v>
      </c>
      <c r="H4251" t="s">
        <v>8351</v>
      </c>
      <c r="I4251" t="s">
        <v>8351</v>
      </c>
      <c r="J4251">
        <v>7.4</v>
      </c>
      <c r="K4251" t="s">
        <v>8356</v>
      </c>
      <c r="L4251" t="s">
        <v>1224</v>
      </c>
      <c r="M4251" t="s">
        <v>8357</v>
      </c>
    </row>
    <row r="4252" spans="1:15" x14ac:dyDescent="0.3">
      <c r="A4252" t="s">
        <v>1428</v>
      </c>
      <c r="B4252">
        <v>89</v>
      </c>
      <c r="C4252" t="s">
        <v>8351</v>
      </c>
      <c r="D4252" t="s">
        <v>1948</v>
      </c>
      <c r="E4252" t="s">
        <v>12527</v>
      </c>
      <c r="F4252" t="s">
        <v>13</v>
      </c>
      <c r="G4252" t="s">
        <v>14</v>
      </c>
      <c r="H4252">
        <v>2000000</v>
      </c>
      <c r="I4252">
        <v>1973</v>
      </c>
      <c r="J4252">
        <v>7.3</v>
      </c>
      <c r="K4252" t="s">
        <v>600</v>
      </c>
      <c r="L4252" t="s">
        <v>4295</v>
      </c>
    </row>
    <row r="4253" spans="1:15" x14ac:dyDescent="0.3">
      <c r="A4253" t="s">
        <v>7002</v>
      </c>
      <c r="B4253">
        <v>100</v>
      </c>
      <c r="C4253">
        <v>14673301</v>
      </c>
      <c r="D4253" t="s">
        <v>1816</v>
      </c>
      <c r="E4253" t="s">
        <v>12528</v>
      </c>
      <c r="F4253" t="s">
        <v>13</v>
      </c>
      <c r="G4253" t="s">
        <v>14</v>
      </c>
      <c r="H4253">
        <v>2000000</v>
      </c>
      <c r="I4253">
        <v>2014</v>
      </c>
      <c r="J4253">
        <v>6.9</v>
      </c>
      <c r="K4253" t="s">
        <v>2271</v>
      </c>
      <c r="L4253" t="s">
        <v>8357</v>
      </c>
    </row>
    <row r="4254" spans="1:15" x14ac:dyDescent="0.3">
      <c r="A4254" t="s">
        <v>1428</v>
      </c>
      <c r="B4254">
        <v>88</v>
      </c>
      <c r="C4254" t="s">
        <v>8351</v>
      </c>
      <c r="D4254" t="s">
        <v>600</v>
      </c>
      <c r="E4254" t="s">
        <v>12529</v>
      </c>
      <c r="F4254" t="s">
        <v>13</v>
      </c>
      <c r="G4254" t="s">
        <v>14</v>
      </c>
      <c r="H4254">
        <v>2000000</v>
      </c>
      <c r="I4254">
        <v>1972</v>
      </c>
      <c r="J4254">
        <v>6.8</v>
      </c>
      <c r="K4254" t="s">
        <v>600</v>
      </c>
    </row>
    <row r="4255" spans="1:15" x14ac:dyDescent="0.3">
      <c r="A4255" t="s">
        <v>7005</v>
      </c>
      <c r="B4255">
        <v>129</v>
      </c>
      <c r="C4255" t="s">
        <v>8351</v>
      </c>
      <c r="D4255" t="s">
        <v>705</v>
      </c>
      <c r="E4255" t="s">
        <v>12530</v>
      </c>
      <c r="F4255" t="s">
        <v>13</v>
      </c>
      <c r="G4255" t="s">
        <v>14</v>
      </c>
      <c r="H4255">
        <v>2000000</v>
      </c>
      <c r="I4255">
        <v>1962</v>
      </c>
      <c r="J4255">
        <v>8.4</v>
      </c>
      <c r="K4255" t="s">
        <v>8356</v>
      </c>
      <c r="L4255" t="s">
        <v>1224</v>
      </c>
    </row>
    <row r="4256" spans="1:15" x14ac:dyDescent="0.3">
      <c r="A4256" t="s">
        <v>300</v>
      </c>
      <c r="B4256">
        <v>87</v>
      </c>
      <c r="C4256">
        <v>9003011</v>
      </c>
      <c r="D4256" t="s">
        <v>85</v>
      </c>
      <c r="E4256" t="s">
        <v>12531</v>
      </c>
      <c r="F4256" t="s">
        <v>13</v>
      </c>
      <c r="G4256" t="s">
        <v>133</v>
      </c>
      <c r="H4256">
        <v>2000000</v>
      </c>
      <c r="I4256">
        <v>1981</v>
      </c>
      <c r="J4256">
        <v>7.6</v>
      </c>
      <c r="K4256" t="s">
        <v>476</v>
      </c>
      <c r="L4256" t="s">
        <v>340</v>
      </c>
      <c r="M4256" t="s">
        <v>4295</v>
      </c>
      <c r="N4256" t="s">
        <v>3630</v>
      </c>
    </row>
    <row r="4257" spans="1:14" x14ac:dyDescent="0.3">
      <c r="A4257" t="s">
        <v>7008</v>
      </c>
      <c r="B4257">
        <v>102</v>
      </c>
      <c r="C4257">
        <v>11546543</v>
      </c>
      <c r="D4257" t="s">
        <v>778</v>
      </c>
      <c r="E4257" t="s">
        <v>12532</v>
      </c>
      <c r="F4257" t="s">
        <v>2557</v>
      </c>
      <c r="G4257" t="s">
        <v>1380</v>
      </c>
      <c r="H4257">
        <v>2000000</v>
      </c>
      <c r="I4257">
        <v>1994</v>
      </c>
      <c r="J4257">
        <v>7.6</v>
      </c>
      <c r="K4257" t="s">
        <v>476</v>
      </c>
      <c r="L4257" t="s">
        <v>600</v>
      </c>
    </row>
    <row r="4258" spans="1:14" x14ac:dyDescent="0.3">
      <c r="A4258" t="s">
        <v>1336</v>
      </c>
      <c r="B4258">
        <v>152</v>
      </c>
      <c r="C4258" t="s">
        <v>8351</v>
      </c>
      <c r="D4258" t="s">
        <v>1717</v>
      </c>
      <c r="E4258" t="s">
        <v>9262</v>
      </c>
      <c r="F4258" t="s">
        <v>13</v>
      </c>
      <c r="G4258" t="s">
        <v>21</v>
      </c>
      <c r="H4258">
        <v>2000000</v>
      </c>
      <c r="I4258">
        <v>1962</v>
      </c>
      <c r="J4258">
        <v>7.7</v>
      </c>
      <c r="K4258" t="s">
        <v>8356</v>
      </c>
      <c r="L4258" t="s">
        <v>1224</v>
      </c>
      <c r="M4258" t="s">
        <v>6856</v>
      </c>
    </row>
    <row r="4259" spans="1:14" x14ac:dyDescent="0.3">
      <c r="A4259" t="s">
        <v>2954</v>
      </c>
      <c r="B4259">
        <v>118</v>
      </c>
      <c r="C4259">
        <v>11533945</v>
      </c>
      <c r="D4259" t="s">
        <v>5269</v>
      </c>
      <c r="E4259" t="s">
        <v>12533</v>
      </c>
      <c r="F4259" t="s">
        <v>13</v>
      </c>
      <c r="G4259" t="s">
        <v>14</v>
      </c>
      <c r="H4259">
        <v>2000000</v>
      </c>
      <c r="I4259">
        <v>1999</v>
      </c>
      <c r="J4259">
        <v>7.6</v>
      </c>
      <c r="K4259" t="s">
        <v>4657</v>
      </c>
      <c r="L4259" t="s">
        <v>8356</v>
      </c>
      <c r="M4259" t="s">
        <v>1224</v>
      </c>
      <c r="N4259" t="s">
        <v>6856</v>
      </c>
    </row>
    <row r="4260" spans="1:14" x14ac:dyDescent="0.3">
      <c r="A4260" t="s">
        <v>7011</v>
      </c>
      <c r="B4260">
        <v>86</v>
      </c>
      <c r="C4260">
        <v>12555230</v>
      </c>
      <c r="D4260" t="s">
        <v>2179</v>
      </c>
      <c r="E4260" t="s">
        <v>12534</v>
      </c>
      <c r="F4260" t="s">
        <v>13</v>
      </c>
      <c r="G4260" t="s">
        <v>525</v>
      </c>
      <c r="H4260">
        <v>2000000</v>
      </c>
      <c r="I4260">
        <v>2011</v>
      </c>
      <c r="J4260">
        <v>5.3</v>
      </c>
      <c r="K4260" t="s">
        <v>1224</v>
      </c>
      <c r="L4260" t="s">
        <v>2271</v>
      </c>
      <c r="M4260" t="s">
        <v>8357</v>
      </c>
      <c r="N4260" t="s">
        <v>3630</v>
      </c>
    </row>
    <row r="4261" spans="1:14" x14ac:dyDescent="0.3">
      <c r="A4261" t="s">
        <v>657</v>
      </c>
      <c r="B4261">
        <v>137</v>
      </c>
      <c r="C4261">
        <v>11284657</v>
      </c>
      <c r="D4261" t="s">
        <v>1453</v>
      </c>
      <c r="E4261" t="s">
        <v>12535</v>
      </c>
      <c r="F4261" t="s">
        <v>3071</v>
      </c>
      <c r="G4261" t="s">
        <v>275</v>
      </c>
      <c r="H4261">
        <v>2000000</v>
      </c>
      <c r="I4261">
        <v>2006</v>
      </c>
      <c r="J4261">
        <v>8.5</v>
      </c>
      <c r="K4261" t="s">
        <v>1224</v>
      </c>
      <c r="L4261" t="s">
        <v>3630</v>
      </c>
    </row>
    <row r="4262" spans="1:14" x14ac:dyDescent="0.3">
      <c r="A4262" t="s">
        <v>6366</v>
      </c>
      <c r="B4262">
        <v>129</v>
      </c>
      <c r="C4262">
        <v>34522221</v>
      </c>
      <c r="D4262" t="s">
        <v>1224</v>
      </c>
      <c r="E4262" t="s">
        <v>12536</v>
      </c>
      <c r="F4262" t="s">
        <v>13</v>
      </c>
      <c r="G4262" t="s">
        <v>14</v>
      </c>
      <c r="H4262">
        <v>2000000</v>
      </c>
      <c r="I4262">
        <v>2011</v>
      </c>
      <c r="J4262">
        <v>7</v>
      </c>
      <c r="K4262" t="s">
        <v>1224</v>
      </c>
    </row>
    <row r="4263" spans="1:14" x14ac:dyDescent="0.3">
      <c r="A4263" t="s">
        <v>7015</v>
      </c>
      <c r="B4263">
        <v>134</v>
      </c>
      <c r="C4263" t="s">
        <v>8351</v>
      </c>
      <c r="D4263" t="s">
        <v>1356</v>
      </c>
      <c r="E4263" t="s">
        <v>12537</v>
      </c>
      <c r="F4263" t="s">
        <v>13</v>
      </c>
      <c r="G4263" t="s">
        <v>14</v>
      </c>
      <c r="H4263">
        <v>2000000</v>
      </c>
      <c r="I4263">
        <v>1961</v>
      </c>
      <c r="J4263">
        <v>8</v>
      </c>
      <c r="K4263" t="s">
        <v>1224</v>
      </c>
      <c r="L4263" t="s">
        <v>8359</v>
      </c>
    </row>
    <row r="4264" spans="1:14" x14ac:dyDescent="0.3">
      <c r="A4264" t="s">
        <v>7017</v>
      </c>
      <c r="B4264">
        <v>119</v>
      </c>
      <c r="C4264" t="s">
        <v>8351</v>
      </c>
      <c r="D4264" t="s">
        <v>7018</v>
      </c>
      <c r="E4264" t="s">
        <v>12538</v>
      </c>
      <c r="F4264" t="s">
        <v>13</v>
      </c>
      <c r="G4264" t="s">
        <v>14</v>
      </c>
      <c r="H4264">
        <v>1614000</v>
      </c>
      <c r="I4264">
        <v>1940</v>
      </c>
      <c r="J4264">
        <v>7.1</v>
      </c>
      <c r="K4264" t="s">
        <v>340</v>
      </c>
      <c r="L4264" t="s">
        <v>1224</v>
      </c>
      <c r="M4264" t="s">
        <v>6856</v>
      </c>
      <c r="N4264" t="s">
        <v>5244</v>
      </c>
    </row>
    <row r="4265" spans="1:14" x14ac:dyDescent="0.3">
      <c r="A4265" t="s">
        <v>7020</v>
      </c>
      <c r="B4265">
        <v>80</v>
      </c>
      <c r="C4265">
        <v>7002255</v>
      </c>
      <c r="D4265" t="s">
        <v>7021</v>
      </c>
      <c r="E4265" t="s">
        <v>12539</v>
      </c>
      <c r="F4265" t="s">
        <v>524</v>
      </c>
      <c r="G4265" t="s">
        <v>525</v>
      </c>
      <c r="H4265">
        <v>9500000</v>
      </c>
      <c r="I4265">
        <v>2003</v>
      </c>
      <c r="J4265">
        <v>7.8</v>
      </c>
      <c r="K4265" t="s">
        <v>4022</v>
      </c>
      <c r="L4265" t="s">
        <v>600</v>
      </c>
      <c r="M4265" t="s">
        <v>1224</v>
      </c>
    </row>
    <row r="4266" spans="1:14" x14ac:dyDescent="0.3">
      <c r="A4266" t="s">
        <v>7023</v>
      </c>
      <c r="B4266">
        <v>89</v>
      </c>
      <c r="C4266">
        <v>6719300</v>
      </c>
      <c r="D4266" t="s">
        <v>912</v>
      </c>
      <c r="E4266" t="s">
        <v>12540</v>
      </c>
      <c r="F4266" t="s">
        <v>13</v>
      </c>
      <c r="G4266" t="s">
        <v>100</v>
      </c>
      <c r="H4266">
        <v>2000000</v>
      </c>
      <c r="I4266">
        <v>1998</v>
      </c>
      <c r="J4266">
        <v>7.2</v>
      </c>
      <c r="K4266" t="s">
        <v>600</v>
      </c>
      <c r="L4266" t="s">
        <v>1224</v>
      </c>
    </row>
    <row r="4267" spans="1:14" x14ac:dyDescent="0.3">
      <c r="A4267" t="s">
        <v>5839</v>
      </c>
      <c r="B4267">
        <v>101</v>
      </c>
      <c r="C4267">
        <v>6003587</v>
      </c>
      <c r="D4267" t="s">
        <v>1485</v>
      </c>
      <c r="E4267" t="s">
        <v>12541</v>
      </c>
      <c r="F4267" t="s">
        <v>13</v>
      </c>
      <c r="G4267" t="s">
        <v>14</v>
      </c>
      <c r="H4267" t="s">
        <v>8351</v>
      </c>
      <c r="I4267">
        <v>2003</v>
      </c>
      <c r="J4267">
        <v>7.5</v>
      </c>
      <c r="K4267" t="s">
        <v>4657</v>
      </c>
      <c r="L4267" t="s">
        <v>600</v>
      </c>
      <c r="M4267" t="s">
        <v>1224</v>
      </c>
    </row>
    <row r="4268" spans="1:14" x14ac:dyDescent="0.3">
      <c r="A4268" t="s">
        <v>3213</v>
      </c>
      <c r="B4268">
        <v>80</v>
      </c>
      <c r="C4268">
        <v>5792822</v>
      </c>
      <c r="D4268" t="s">
        <v>80</v>
      </c>
      <c r="E4268" t="s">
        <v>12542</v>
      </c>
      <c r="F4268" t="s">
        <v>13</v>
      </c>
      <c r="G4268" t="s">
        <v>14</v>
      </c>
      <c r="H4268">
        <v>2700000</v>
      </c>
      <c r="I4268">
        <v>2004</v>
      </c>
      <c r="J4268">
        <v>8</v>
      </c>
      <c r="K4268" t="s">
        <v>1224</v>
      </c>
      <c r="L4268" t="s">
        <v>6856</v>
      </c>
    </row>
    <row r="4269" spans="1:14" x14ac:dyDescent="0.3">
      <c r="A4269" t="s">
        <v>404</v>
      </c>
      <c r="B4269">
        <v>115</v>
      </c>
      <c r="C4269">
        <v>5383834</v>
      </c>
      <c r="D4269" t="s">
        <v>1453</v>
      </c>
      <c r="E4269" t="s">
        <v>12543</v>
      </c>
      <c r="F4269" t="s">
        <v>999</v>
      </c>
      <c r="G4269" t="s">
        <v>1046</v>
      </c>
      <c r="H4269">
        <v>2000000</v>
      </c>
      <c r="I4269">
        <v>2000</v>
      </c>
      <c r="J4269">
        <v>8.1</v>
      </c>
      <c r="K4269" t="s">
        <v>1224</v>
      </c>
      <c r="L4269" t="s">
        <v>3630</v>
      </c>
    </row>
    <row r="4270" spans="1:14" x14ac:dyDescent="0.3">
      <c r="A4270" t="s">
        <v>2184</v>
      </c>
      <c r="B4270">
        <v>100</v>
      </c>
      <c r="C4270">
        <v>4599680</v>
      </c>
      <c r="D4270" t="s">
        <v>1224</v>
      </c>
      <c r="E4270" t="s">
        <v>12544</v>
      </c>
      <c r="F4270" t="s">
        <v>13</v>
      </c>
      <c r="G4270" t="s">
        <v>14</v>
      </c>
      <c r="H4270">
        <v>1500000</v>
      </c>
      <c r="I4270">
        <v>2003</v>
      </c>
      <c r="J4270">
        <v>6.8</v>
      </c>
      <c r="K4270" t="s">
        <v>1224</v>
      </c>
    </row>
    <row r="4271" spans="1:14" x14ac:dyDescent="0.3">
      <c r="A4271" t="s">
        <v>7029</v>
      </c>
      <c r="B4271">
        <v>118</v>
      </c>
      <c r="C4271" t="s">
        <v>8351</v>
      </c>
      <c r="D4271" t="s">
        <v>80</v>
      </c>
      <c r="E4271" t="s">
        <v>12545</v>
      </c>
      <c r="F4271" t="s">
        <v>13</v>
      </c>
      <c r="G4271" t="s">
        <v>14</v>
      </c>
      <c r="H4271">
        <v>2000000</v>
      </c>
      <c r="I4271">
        <v>1947</v>
      </c>
      <c r="J4271">
        <v>7.4</v>
      </c>
      <c r="K4271" t="s">
        <v>1224</v>
      </c>
      <c r="L4271" t="s">
        <v>6856</v>
      </c>
    </row>
    <row r="4272" spans="1:14" x14ac:dyDescent="0.3">
      <c r="A4272" t="s">
        <v>7031</v>
      </c>
      <c r="B4272">
        <v>100</v>
      </c>
      <c r="C4272">
        <v>6531491</v>
      </c>
      <c r="D4272" t="s">
        <v>1224</v>
      </c>
      <c r="E4272" t="s">
        <v>12546</v>
      </c>
      <c r="F4272" t="s">
        <v>13</v>
      </c>
      <c r="G4272" t="s">
        <v>14</v>
      </c>
      <c r="H4272">
        <v>2000000</v>
      </c>
      <c r="I4272">
        <v>2010</v>
      </c>
      <c r="J4272">
        <v>7.2</v>
      </c>
      <c r="K4272" t="s">
        <v>1224</v>
      </c>
    </row>
    <row r="4273" spans="1:16" x14ac:dyDescent="0.3">
      <c r="A4273" t="s">
        <v>1508</v>
      </c>
      <c r="B4273">
        <v>106</v>
      </c>
      <c r="C4273">
        <v>4581222</v>
      </c>
      <c r="D4273" t="s">
        <v>7033</v>
      </c>
      <c r="E4273" t="s">
        <v>12547</v>
      </c>
      <c r="F4273" t="s">
        <v>13</v>
      </c>
      <c r="G4273" t="s">
        <v>21</v>
      </c>
      <c r="H4273" t="s">
        <v>8351</v>
      </c>
      <c r="I4273">
        <v>2003</v>
      </c>
      <c r="J4273">
        <v>8.1</v>
      </c>
      <c r="K4273" t="s">
        <v>340</v>
      </c>
      <c r="L4273" t="s">
        <v>27</v>
      </c>
      <c r="M4273" t="s">
        <v>1224</v>
      </c>
      <c r="N4273" t="s">
        <v>8359</v>
      </c>
    </row>
    <row r="4274" spans="1:16" x14ac:dyDescent="0.3">
      <c r="A4274" t="s">
        <v>7035</v>
      </c>
      <c r="B4274">
        <v>106</v>
      </c>
      <c r="C4274" t="s">
        <v>8351</v>
      </c>
      <c r="D4274" t="s">
        <v>1025</v>
      </c>
      <c r="E4274" t="s">
        <v>12548</v>
      </c>
      <c r="F4274" t="s">
        <v>13</v>
      </c>
      <c r="G4274" t="s">
        <v>14</v>
      </c>
      <c r="H4274">
        <v>2000000</v>
      </c>
      <c r="I4274">
        <v>1938</v>
      </c>
      <c r="J4274">
        <v>7</v>
      </c>
      <c r="K4274" t="s">
        <v>1224</v>
      </c>
      <c r="L4274" t="s">
        <v>6060</v>
      </c>
      <c r="M4274" t="s">
        <v>6856</v>
      </c>
    </row>
    <row r="4275" spans="1:16" x14ac:dyDescent="0.3">
      <c r="A4275" t="s">
        <v>7037</v>
      </c>
      <c r="B4275">
        <v>91</v>
      </c>
      <c r="C4275">
        <v>3885134</v>
      </c>
      <c r="D4275" t="s">
        <v>912</v>
      </c>
      <c r="E4275" t="s">
        <v>12549</v>
      </c>
      <c r="F4275" t="s">
        <v>13</v>
      </c>
      <c r="G4275" t="s">
        <v>14</v>
      </c>
      <c r="H4275">
        <v>2000000</v>
      </c>
      <c r="I4275">
        <v>2005</v>
      </c>
      <c r="J4275">
        <v>7.4</v>
      </c>
      <c r="K4275" t="s">
        <v>600</v>
      </c>
      <c r="L4275" t="s">
        <v>1224</v>
      </c>
    </row>
    <row r="4276" spans="1:16" x14ac:dyDescent="0.3">
      <c r="A4276" t="s">
        <v>6625</v>
      </c>
      <c r="B4276">
        <v>105</v>
      </c>
      <c r="C4276">
        <v>4311834</v>
      </c>
      <c r="D4276" t="s">
        <v>7039</v>
      </c>
      <c r="E4276" t="s">
        <v>12550</v>
      </c>
      <c r="F4276" t="s">
        <v>13</v>
      </c>
      <c r="G4276" t="s">
        <v>14</v>
      </c>
      <c r="H4276" t="s">
        <v>8351</v>
      </c>
      <c r="I4276">
        <v>2010</v>
      </c>
      <c r="J4276">
        <v>8.3000000000000007</v>
      </c>
      <c r="K4276" t="s">
        <v>8356</v>
      </c>
      <c r="L4276" t="s">
        <v>27</v>
      </c>
    </row>
    <row r="4277" spans="1:16" x14ac:dyDescent="0.3">
      <c r="A4277" t="s">
        <v>7041</v>
      </c>
      <c r="B4277">
        <v>96</v>
      </c>
      <c r="C4277">
        <v>3590010</v>
      </c>
      <c r="D4277" t="s">
        <v>2752</v>
      </c>
      <c r="E4277" t="s">
        <v>12551</v>
      </c>
      <c r="F4277" t="s">
        <v>13</v>
      </c>
      <c r="G4277" t="s">
        <v>21</v>
      </c>
      <c r="H4277">
        <v>2000000</v>
      </c>
      <c r="I4277">
        <v>2015</v>
      </c>
      <c r="J4277">
        <v>6.1</v>
      </c>
      <c r="K4277" t="s">
        <v>1224</v>
      </c>
      <c r="L4277" t="s">
        <v>4189</v>
      </c>
      <c r="M4277" t="s">
        <v>6856</v>
      </c>
    </row>
    <row r="4278" spans="1:16" x14ac:dyDescent="0.3">
      <c r="A4278" t="s">
        <v>7043</v>
      </c>
      <c r="B4278">
        <v>116</v>
      </c>
      <c r="C4278">
        <v>3300230</v>
      </c>
      <c r="D4278" t="s">
        <v>163</v>
      </c>
      <c r="E4278" t="s">
        <v>12552</v>
      </c>
      <c r="F4278" t="s">
        <v>13</v>
      </c>
      <c r="G4278" t="s">
        <v>525</v>
      </c>
      <c r="H4278" t="s">
        <v>8351</v>
      </c>
      <c r="I4278">
        <v>1999</v>
      </c>
      <c r="J4278">
        <v>7.5</v>
      </c>
      <c r="K4278" t="s">
        <v>476</v>
      </c>
      <c r="L4278" t="s">
        <v>8356</v>
      </c>
      <c r="M4278" t="s">
        <v>1224</v>
      </c>
      <c r="N4278" t="s">
        <v>3630</v>
      </c>
    </row>
    <row r="4279" spans="1:16" x14ac:dyDescent="0.3">
      <c r="A4279" t="s">
        <v>180</v>
      </c>
      <c r="B4279">
        <v>116</v>
      </c>
      <c r="C4279">
        <v>3335839</v>
      </c>
      <c r="D4279" t="s">
        <v>163</v>
      </c>
      <c r="E4279" t="s">
        <v>12553</v>
      </c>
      <c r="F4279" t="s">
        <v>13</v>
      </c>
      <c r="G4279" t="s">
        <v>14</v>
      </c>
      <c r="H4279">
        <v>2000000</v>
      </c>
      <c r="I4279">
        <v>2005</v>
      </c>
      <c r="J4279">
        <v>7</v>
      </c>
      <c r="K4279" t="s">
        <v>476</v>
      </c>
      <c r="L4279" t="s">
        <v>8356</v>
      </c>
      <c r="M4279" t="s">
        <v>1224</v>
      </c>
      <c r="N4279" t="s">
        <v>3630</v>
      </c>
    </row>
    <row r="4280" spans="1:16" x14ac:dyDescent="0.3">
      <c r="A4280" t="s">
        <v>2403</v>
      </c>
      <c r="B4280">
        <v>97</v>
      </c>
      <c r="C4280">
        <v>2557668</v>
      </c>
      <c r="D4280" t="s">
        <v>773</v>
      </c>
      <c r="E4280" t="s">
        <v>12554</v>
      </c>
      <c r="F4280" t="s">
        <v>13</v>
      </c>
      <c r="G4280" t="s">
        <v>14</v>
      </c>
      <c r="H4280">
        <v>2000000</v>
      </c>
      <c r="I4280">
        <v>2015</v>
      </c>
      <c r="J4280">
        <v>5.3</v>
      </c>
      <c r="K4280" t="s">
        <v>8356</v>
      </c>
      <c r="L4280" t="s">
        <v>1224</v>
      </c>
      <c r="M4280" t="s">
        <v>3630</v>
      </c>
    </row>
    <row r="4281" spans="1:16" x14ac:dyDescent="0.3">
      <c r="A4281" t="s">
        <v>549</v>
      </c>
      <c r="B4281">
        <v>101</v>
      </c>
      <c r="C4281">
        <v>2506446</v>
      </c>
      <c r="D4281" t="s">
        <v>606</v>
      </c>
      <c r="E4281" t="s">
        <v>12555</v>
      </c>
      <c r="F4281" t="s">
        <v>13</v>
      </c>
      <c r="G4281" t="s">
        <v>14</v>
      </c>
      <c r="H4281">
        <v>2000000</v>
      </c>
      <c r="I4281">
        <v>2002</v>
      </c>
      <c r="J4281">
        <v>4.7</v>
      </c>
      <c r="K4281" t="s">
        <v>600</v>
      </c>
      <c r="L4281" t="s">
        <v>6856</v>
      </c>
    </row>
    <row r="4282" spans="1:16" x14ac:dyDescent="0.3">
      <c r="A4282" t="s">
        <v>7048</v>
      </c>
      <c r="B4282">
        <v>98</v>
      </c>
      <c r="C4282">
        <v>7369373</v>
      </c>
      <c r="D4282" t="s">
        <v>1086</v>
      </c>
      <c r="E4282" t="s">
        <v>12556</v>
      </c>
      <c r="F4282" t="s">
        <v>13</v>
      </c>
      <c r="G4282" t="s">
        <v>21</v>
      </c>
      <c r="H4282">
        <v>2000000</v>
      </c>
      <c r="I4282">
        <v>1986</v>
      </c>
      <c r="J4282">
        <v>5.7</v>
      </c>
      <c r="K4282" t="s">
        <v>2271</v>
      </c>
      <c r="L4282" t="s">
        <v>8357</v>
      </c>
      <c r="M4282" t="s">
        <v>3630</v>
      </c>
    </row>
    <row r="4283" spans="1:16" x14ac:dyDescent="0.3">
      <c r="A4283" t="s">
        <v>8351</v>
      </c>
      <c r="B4283">
        <v>22</v>
      </c>
      <c r="C4283" t="s">
        <v>8351</v>
      </c>
      <c r="D4283" t="s">
        <v>600</v>
      </c>
      <c r="E4283" t="s">
        <v>12557</v>
      </c>
      <c r="F4283" t="s">
        <v>13</v>
      </c>
      <c r="G4283" t="s">
        <v>14</v>
      </c>
      <c r="H4283" t="s">
        <v>8351</v>
      </c>
      <c r="I4283" t="s">
        <v>8351</v>
      </c>
      <c r="J4283">
        <v>8.1</v>
      </c>
      <c r="K4283" t="s">
        <v>600</v>
      </c>
    </row>
    <row r="4284" spans="1:16" x14ac:dyDescent="0.3">
      <c r="A4284" t="s">
        <v>305</v>
      </c>
      <c r="B4284">
        <v>150</v>
      </c>
      <c r="C4284">
        <v>4414535</v>
      </c>
      <c r="D4284" t="s">
        <v>1224</v>
      </c>
      <c r="E4284" t="s">
        <v>10798</v>
      </c>
      <c r="F4284" t="s">
        <v>13</v>
      </c>
      <c r="G4284" t="s">
        <v>21</v>
      </c>
      <c r="H4284">
        <v>18000000</v>
      </c>
      <c r="I4284">
        <v>1996</v>
      </c>
      <c r="J4284">
        <v>7.8</v>
      </c>
      <c r="K4284" t="s">
        <v>1224</v>
      </c>
    </row>
    <row r="4285" spans="1:16" x14ac:dyDescent="0.3">
      <c r="A4285" t="s">
        <v>5993</v>
      </c>
      <c r="B4285">
        <v>101</v>
      </c>
      <c r="C4285">
        <v>1984378</v>
      </c>
      <c r="D4285" t="s">
        <v>507</v>
      </c>
      <c r="E4285" t="s">
        <v>12558</v>
      </c>
      <c r="F4285" t="s">
        <v>13</v>
      </c>
      <c r="G4285" t="s">
        <v>14</v>
      </c>
      <c r="H4285">
        <v>2000000</v>
      </c>
      <c r="I4285">
        <v>2006</v>
      </c>
      <c r="J4285">
        <v>6.5</v>
      </c>
      <c r="K4285" t="s">
        <v>600</v>
      </c>
      <c r="L4285" t="s">
        <v>1224</v>
      </c>
      <c r="M4285" t="s">
        <v>6856</v>
      </c>
    </row>
    <row r="4286" spans="1:16" x14ac:dyDescent="0.3">
      <c r="A4286" t="s">
        <v>7052</v>
      </c>
      <c r="B4286">
        <v>90</v>
      </c>
      <c r="C4286">
        <v>2283276</v>
      </c>
      <c r="D4286" t="s">
        <v>7053</v>
      </c>
      <c r="E4286" t="s">
        <v>12559</v>
      </c>
      <c r="F4286" t="s">
        <v>4078</v>
      </c>
      <c r="G4286" t="s">
        <v>7055</v>
      </c>
      <c r="H4286">
        <v>1500000</v>
      </c>
      <c r="I4286">
        <v>2008</v>
      </c>
      <c r="J4286">
        <v>8</v>
      </c>
      <c r="K4286" t="s">
        <v>4022</v>
      </c>
      <c r="L4286" t="s">
        <v>4657</v>
      </c>
      <c r="M4286" t="s">
        <v>27</v>
      </c>
      <c r="N4286" t="s">
        <v>1224</v>
      </c>
      <c r="O4286" t="s">
        <v>7881</v>
      </c>
      <c r="P4286" t="s">
        <v>8358</v>
      </c>
    </row>
    <row r="4287" spans="1:16" x14ac:dyDescent="0.3">
      <c r="A4287" t="s">
        <v>7056</v>
      </c>
      <c r="B4287">
        <v>120</v>
      </c>
      <c r="C4287">
        <v>1098224</v>
      </c>
      <c r="D4287" t="s">
        <v>340</v>
      </c>
      <c r="E4287" t="s">
        <v>12560</v>
      </c>
      <c r="F4287" t="s">
        <v>13</v>
      </c>
      <c r="G4287" t="s">
        <v>14</v>
      </c>
      <c r="H4287">
        <v>2000000</v>
      </c>
      <c r="I4287">
        <v>2003</v>
      </c>
      <c r="J4287">
        <v>3.3</v>
      </c>
      <c r="K4287" t="s">
        <v>340</v>
      </c>
    </row>
    <row r="4288" spans="1:16" x14ac:dyDescent="0.3">
      <c r="A4288" t="s">
        <v>6625</v>
      </c>
      <c r="B4288">
        <v>102</v>
      </c>
      <c r="C4288">
        <v>1430185</v>
      </c>
      <c r="D4288" t="s">
        <v>7058</v>
      </c>
      <c r="E4288" t="s">
        <v>12561</v>
      </c>
      <c r="F4288" t="s">
        <v>13</v>
      </c>
      <c r="G4288" t="s">
        <v>14</v>
      </c>
      <c r="H4288">
        <v>2000000</v>
      </c>
      <c r="I4288">
        <v>2007</v>
      </c>
      <c r="J4288">
        <v>8.3000000000000007</v>
      </c>
      <c r="K4288" t="s">
        <v>27</v>
      </c>
      <c r="L4288" t="s">
        <v>8358</v>
      </c>
    </row>
    <row r="4289" spans="1:16" x14ac:dyDescent="0.3">
      <c r="A4289" t="s">
        <v>7060</v>
      </c>
      <c r="B4289">
        <v>102</v>
      </c>
      <c r="C4289">
        <v>1477002</v>
      </c>
      <c r="D4289" t="s">
        <v>80</v>
      </c>
      <c r="E4289" t="s">
        <v>12562</v>
      </c>
      <c r="F4289" t="s">
        <v>13</v>
      </c>
      <c r="G4289" t="s">
        <v>14</v>
      </c>
      <c r="H4289">
        <v>2000000</v>
      </c>
      <c r="I4289">
        <v>2015</v>
      </c>
      <c r="J4289">
        <v>6.9</v>
      </c>
      <c r="K4289" t="s">
        <v>1224</v>
      </c>
      <c r="L4289" t="s">
        <v>6856</v>
      </c>
    </row>
    <row r="4290" spans="1:16" x14ac:dyDescent="0.3">
      <c r="A4290" t="s">
        <v>8351</v>
      </c>
      <c r="B4290">
        <v>60</v>
      </c>
      <c r="C4290" t="s">
        <v>8351</v>
      </c>
      <c r="D4290" t="s">
        <v>507</v>
      </c>
      <c r="E4290" t="s">
        <v>12563</v>
      </c>
      <c r="F4290" t="s">
        <v>13</v>
      </c>
      <c r="G4290" t="s">
        <v>14</v>
      </c>
      <c r="H4290" t="s">
        <v>8351</v>
      </c>
      <c r="I4290" t="s">
        <v>8351</v>
      </c>
      <c r="J4290">
        <v>7.3</v>
      </c>
      <c r="K4290" t="s">
        <v>600</v>
      </c>
      <c r="L4290" t="s">
        <v>1224</v>
      </c>
      <c r="M4290" t="s">
        <v>6856</v>
      </c>
    </row>
    <row r="4291" spans="1:16" x14ac:dyDescent="0.3">
      <c r="A4291" t="s">
        <v>7063</v>
      </c>
      <c r="B4291">
        <v>100</v>
      </c>
      <c r="C4291">
        <v>1134049</v>
      </c>
      <c r="D4291" t="s">
        <v>7064</v>
      </c>
      <c r="E4291" t="s">
        <v>12564</v>
      </c>
      <c r="F4291" t="s">
        <v>13</v>
      </c>
      <c r="G4291" t="s">
        <v>21</v>
      </c>
      <c r="H4291">
        <v>2000000</v>
      </c>
      <c r="I4291">
        <v>2007</v>
      </c>
      <c r="J4291">
        <v>8.1</v>
      </c>
      <c r="K4291" t="s">
        <v>27</v>
      </c>
      <c r="L4291" t="s">
        <v>7881</v>
      </c>
    </row>
    <row r="4292" spans="1:16" x14ac:dyDescent="0.3">
      <c r="A4292" t="s">
        <v>7066</v>
      </c>
      <c r="B4292">
        <v>104</v>
      </c>
      <c r="C4292">
        <v>977600</v>
      </c>
      <c r="D4292" t="s">
        <v>638</v>
      </c>
      <c r="E4292" t="s">
        <v>12565</v>
      </c>
      <c r="F4292" t="s">
        <v>13</v>
      </c>
      <c r="G4292" t="s">
        <v>14</v>
      </c>
      <c r="H4292" t="s">
        <v>8351</v>
      </c>
      <c r="I4292">
        <v>2010</v>
      </c>
      <c r="J4292">
        <v>6.5</v>
      </c>
      <c r="K4292" t="s">
        <v>1224</v>
      </c>
      <c r="L4292" t="s">
        <v>5244</v>
      </c>
    </row>
    <row r="4293" spans="1:16" x14ac:dyDescent="0.3">
      <c r="A4293" t="s">
        <v>6244</v>
      </c>
      <c r="B4293">
        <v>89</v>
      </c>
      <c r="C4293">
        <v>653621</v>
      </c>
      <c r="D4293" t="s">
        <v>7068</v>
      </c>
      <c r="E4293" t="s">
        <v>12566</v>
      </c>
      <c r="F4293" t="s">
        <v>13</v>
      </c>
      <c r="G4293" t="s">
        <v>14</v>
      </c>
      <c r="H4293">
        <v>2000000</v>
      </c>
      <c r="I4293">
        <v>2005</v>
      </c>
      <c r="J4293">
        <v>6.8</v>
      </c>
      <c r="K4293" t="s">
        <v>4657</v>
      </c>
      <c r="L4293" t="s">
        <v>27</v>
      </c>
      <c r="M4293" t="s">
        <v>7881</v>
      </c>
    </row>
    <row r="4294" spans="1:16" x14ac:dyDescent="0.3">
      <c r="A4294" t="s">
        <v>7070</v>
      </c>
      <c r="B4294">
        <v>99</v>
      </c>
      <c r="C4294">
        <v>110000</v>
      </c>
      <c r="D4294" t="s">
        <v>1717</v>
      </c>
      <c r="E4294" t="s">
        <v>12567</v>
      </c>
      <c r="F4294" t="s">
        <v>13</v>
      </c>
      <c r="G4294" t="s">
        <v>14</v>
      </c>
      <c r="H4294" t="s">
        <v>8351</v>
      </c>
      <c r="I4294">
        <v>2000</v>
      </c>
      <c r="J4294">
        <v>7.3</v>
      </c>
      <c r="K4294" t="s">
        <v>8356</v>
      </c>
      <c r="L4294" t="s">
        <v>1224</v>
      </c>
      <c r="M4294" t="s">
        <v>6856</v>
      </c>
    </row>
    <row r="4295" spans="1:16" x14ac:dyDescent="0.3">
      <c r="A4295" t="s">
        <v>6750</v>
      </c>
      <c r="B4295">
        <v>96</v>
      </c>
      <c r="C4295">
        <v>444354</v>
      </c>
      <c r="D4295" t="s">
        <v>912</v>
      </c>
      <c r="E4295" t="s">
        <v>12568</v>
      </c>
      <c r="F4295" t="s">
        <v>13</v>
      </c>
      <c r="G4295" t="s">
        <v>21</v>
      </c>
      <c r="H4295" t="s">
        <v>8351</v>
      </c>
      <c r="I4295">
        <v>1997</v>
      </c>
      <c r="J4295">
        <v>6.4</v>
      </c>
      <c r="K4295" t="s">
        <v>600</v>
      </c>
      <c r="L4295" t="s">
        <v>1224</v>
      </c>
    </row>
    <row r="4296" spans="1:16" x14ac:dyDescent="0.3">
      <c r="A4296" t="s">
        <v>7073</v>
      </c>
      <c r="B4296">
        <v>86</v>
      </c>
      <c r="C4296">
        <v>535249</v>
      </c>
      <c r="D4296" t="s">
        <v>600</v>
      </c>
      <c r="E4296" t="s">
        <v>12569</v>
      </c>
      <c r="F4296" t="s">
        <v>13</v>
      </c>
      <c r="G4296" t="s">
        <v>14</v>
      </c>
      <c r="H4296">
        <v>3400000</v>
      </c>
      <c r="I4296">
        <v>2010</v>
      </c>
      <c r="J4296">
        <v>4.5999999999999996</v>
      </c>
      <c r="K4296" t="s">
        <v>600</v>
      </c>
    </row>
    <row r="4297" spans="1:16" x14ac:dyDescent="0.3">
      <c r="A4297" t="s">
        <v>721</v>
      </c>
      <c r="B4297">
        <v>98</v>
      </c>
      <c r="C4297" t="s">
        <v>8351</v>
      </c>
      <c r="D4297" t="s">
        <v>1988</v>
      </c>
      <c r="E4297" t="s">
        <v>12570</v>
      </c>
      <c r="F4297" t="s">
        <v>524</v>
      </c>
      <c r="G4297" t="s">
        <v>525</v>
      </c>
      <c r="H4297">
        <v>17000000</v>
      </c>
      <c r="I4297">
        <v>1985</v>
      </c>
      <c r="J4297">
        <v>6.5</v>
      </c>
      <c r="K4297" t="s">
        <v>600</v>
      </c>
      <c r="L4297" t="s">
        <v>1224</v>
      </c>
      <c r="M4297" t="s">
        <v>3630</v>
      </c>
    </row>
    <row r="4298" spans="1:16" x14ac:dyDescent="0.3">
      <c r="A4298" t="s">
        <v>7076</v>
      </c>
      <c r="B4298">
        <v>96</v>
      </c>
      <c r="C4298">
        <v>371081</v>
      </c>
      <c r="D4298" t="s">
        <v>912</v>
      </c>
      <c r="E4298" t="s">
        <v>12571</v>
      </c>
      <c r="F4298" t="s">
        <v>13</v>
      </c>
      <c r="G4298" t="s">
        <v>14</v>
      </c>
      <c r="H4298">
        <v>6000000</v>
      </c>
      <c r="I4298">
        <v>2004</v>
      </c>
      <c r="J4298">
        <v>7</v>
      </c>
      <c r="K4298" t="s">
        <v>600</v>
      </c>
      <c r="L4298" t="s">
        <v>1224</v>
      </c>
    </row>
    <row r="4299" spans="1:16" x14ac:dyDescent="0.3">
      <c r="A4299" t="s">
        <v>7078</v>
      </c>
      <c r="B4299">
        <v>94</v>
      </c>
      <c r="C4299">
        <v>347578</v>
      </c>
      <c r="D4299" t="s">
        <v>2838</v>
      </c>
      <c r="E4299" t="s">
        <v>12572</v>
      </c>
      <c r="F4299" t="s">
        <v>13</v>
      </c>
      <c r="G4299" t="s">
        <v>14</v>
      </c>
      <c r="H4299" t="s">
        <v>8351</v>
      </c>
      <c r="I4299">
        <v>2007</v>
      </c>
      <c r="J4299">
        <v>5.4</v>
      </c>
      <c r="K4299" t="s">
        <v>600</v>
      </c>
      <c r="L4299" t="s">
        <v>455</v>
      </c>
      <c r="M4299" t="s">
        <v>2271</v>
      </c>
      <c r="N4299" t="s">
        <v>3630</v>
      </c>
    </row>
    <row r="4300" spans="1:16" x14ac:dyDescent="0.3">
      <c r="A4300" t="s">
        <v>7080</v>
      </c>
      <c r="B4300">
        <v>91</v>
      </c>
      <c r="C4300">
        <v>124494</v>
      </c>
      <c r="D4300" t="s">
        <v>7081</v>
      </c>
      <c r="E4300" t="s">
        <v>12573</v>
      </c>
      <c r="F4300" t="s">
        <v>13</v>
      </c>
      <c r="G4300" t="s">
        <v>14</v>
      </c>
      <c r="H4300">
        <v>2000000</v>
      </c>
      <c r="I4300">
        <v>1998</v>
      </c>
      <c r="J4300">
        <v>6.7</v>
      </c>
      <c r="K4300" t="s">
        <v>476</v>
      </c>
      <c r="L4300" t="s">
        <v>340</v>
      </c>
      <c r="M4300" t="s">
        <v>600</v>
      </c>
      <c r="N4300" t="s">
        <v>1224</v>
      </c>
      <c r="O4300" t="s">
        <v>4189</v>
      </c>
      <c r="P4300" t="s">
        <v>4295</v>
      </c>
    </row>
    <row r="4301" spans="1:16" x14ac:dyDescent="0.3">
      <c r="A4301" t="s">
        <v>7083</v>
      </c>
      <c r="B4301" t="s">
        <v>8351</v>
      </c>
      <c r="C4301" t="s">
        <v>8351</v>
      </c>
      <c r="D4301" t="s">
        <v>1113</v>
      </c>
      <c r="E4301" t="s">
        <v>12574</v>
      </c>
      <c r="F4301" t="s">
        <v>1993</v>
      </c>
      <c r="G4301" t="s">
        <v>1994</v>
      </c>
      <c r="H4301" t="s">
        <v>8351</v>
      </c>
      <c r="I4301">
        <v>2000</v>
      </c>
      <c r="J4301">
        <v>2.8</v>
      </c>
      <c r="K4301" t="s">
        <v>476</v>
      </c>
      <c r="L4301" t="s">
        <v>600</v>
      </c>
      <c r="M4301" t="s">
        <v>6856</v>
      </c>
      <c r="N4301" t="s">
        <v>3630</v>
      </c>
    </row>
    <row r="4302" spans="1:16" x14ac:dyDescent="0.3">
      <c r="A4302" t="s">
        <v>4066</v>
      </c>
      <c r="B4302">
        <v>90</v>
      </c>
      <c r="C4302">
        <v>120620</v>
      </c>
      <c r="D4302" t="s">
        <v>7085</v>
      </c>
      <c r="E4302" t="s">
        <v>12575</v>
      </c>
      <c r="F4302" t="s">
        <v>13</v>
      </c>
      <c r="G4302" t="s">
        <v>21</v>
      </c>
      <c r="H4302" t="s">
        <v>8351</v>
      </c>
      <c r="I4302">
        <v>2004</v>
      </c>
      <c r="J4302">
        <v>7.4</v>
      </c>
      <c r="K4302" t="s">
        <v>4657</v>
      </c>
      <c r="L4302" t="s">
        <v>600</v>
      </c>
      <c r="M4302" t="s">
        <v>1224</v>
      </c>
      <c r="N4302" t="s">
        <v>4189</v>
      </c>
    </row>
    <row r="4303" spans="1:16" x14ac:dyDescent="0.3">
      <c r="A4303" t="s">
        <v>7087</v>
      </c>
      <c r="B4303">
        <v>85</v>
      </c>
      <c r="C4303">
        <v>100669</v>
      </c>
      <c r="D4303" t="s">
        <v>912</v>
      </c>
      <c r="E4303" t="s">
        <v>12576</v>
      </c>
      <c r="F4303" t="s">
        <v>13</v>
      </c>
      <c r="G4303" t="s">
        <v>14</v>
      </c>
      <c r="H4303">
        <v>3800000</v>
      </c>
      <c r="I4303">
        <v>2009</v>
      </c>
      <c r="J4303">
        <v>5.8</v>
      </c>
      <c r="K4303" t="s">
        <v>600</v>
      </c>
      <c r="L4303" t="s">
        <v>1224</v>
      </c>
    </row>
    <row r="4304" spans="1:16" x14ac:dyDescent="0.3">
      <c r="A4304" t="s">
        <v>6097</v>
      </c>
      <c r="B4304">
        <v>96</v>
      </c>
      <c r="C4304" t="s">
        <v>8351</v>
      </c>
      <c r="D4304" t="s">
        <v>1601</v>
      </c>
      <c r="E4304" t="s">
        <v>12577</v>
      </c>
      <c r="F4304" t="s">
        <v>13</v>
      </c>
      <c r="G4304" t="s">
        <v>21</v>
      </c>
      <c r="H4304" t="s">
        <v>8351</v>
      </c>
      <c r="I4304">
        <v>1997</v>
      </c>
      <c r="J4304">
        <v>7.1</v>
      </c>
      <c r="K4304" t="s">
        <v>600</v>
      </c>
      <c r="L4304" t="s">
        <v>1224</v>
      </c>
      <c r="M4304" t="s">
        <v>6856</v>
      </c>
      <c r="N4304" t="s">
        <v>8359</v>
      </c>
    </row>
    <row r="4305" spans="1:15" x14ac:dyDescent="0.3">
      <c r="A4305" t="s">
        <v>152</v>
      </c>
      <c r="B4305">
        <v>129</v>
      </c>
      <c r="C4305">
        <v>186354</v>
      </c>
      <c r="D4305" t="s">
        <v>1224</v>
      </c>
      <c r="E4305" t="s">
        <v>12578</v>
      </c>
      <c r="F4305" t="s">
        <v>13</v>
      </c>
      <c r="G4305" t="s">
        <v>14</v>
      </c>
      <c r="H4305">
        <v>13500000</v>
      </c>
      <c r="I4305">
        <v>2015</v>
      </c>
      <c r="J4305">
        <v>4.5</v>
      </c>
      <c r="K4305" t="s">
        <v>1224</v>
      </c>
    </row>
    <row r="4306" spans="1:15" x14ac:dyDescent="0.3">
      <c r="A4306" t="s">
        <v>8351</v>
      </c>
      <c r="B4306">
        <v>60</v>
      </c>
      <c r="C4306" t="s">
        <v>8351</v>
      </c>
      <c r="D4306" t="s">
        <v>819</v>
      </c>
      <c r="E4306" t="s">
        <v>12579</v>
      </c>
      <c r="F4306" t="s">
        <v>13</v>
      </c>
      <c r="G4306" t="s">
        <v>14</v>
      </c>
      <c r="H4306" t="s">
        <v>8351</v>
      </c>
      <c r="I4306" t="s">
        <v>8351</v>
      </c>
      <c r="J4306">
        <v>7.9</v>
      </c>
      <c r="K4306" t="s">
        <v>600</v>
      </c>
      <c r="L4306" t="s">
        <v>1224</v>
      </c>
      <c r="M4306" t="s">
        <v>4295</v>
      </c>
    </row>
    <row r="4307" spans="1:15" x14ac:dyDescent="0.3">
      <c r="A4307" t="s">
        <v>7092</v>
      </c>
      <c r="B4307">
        <v>93</v>
      </c>
      <c r="C4307">
        <v>55202</v>
      </c>
      <c r="D4307" t="s">
        <v>7093</v>
      </c>
      <c r="E4307" t="s">
        <v>12580</v>
      </c>
      <c r="F4307" t="s">
        <v>1993</v>
      </c>
      <c r="G4307" t="s">
        <v>1994</v>
      </c>
      <c r="H4307" t="s">
        <v>8351</v>
      </c>
      <c r="I4307">
        <v>2008</v>
      </c>
      <c r="J4307">
        <v>5.3</v>
      </c>
      <c r="K4307" t="s">
        <v>4022</v>
      </c>
      <c r="L4307" t="s">
        <v>600</v>
      </c>
      <c r="M4307" t="s">
        <v>6304</v>
      </c>
      <c r="N4307" t="s">
        <v>6856</v>
      </c>
    </row>
    <row r="4308" spans="1:15" x14ac:dyDescent="0.3">
      <c r="A4308" t="s">
        <v>7095</v>
      </c>
      <c r="B4308">
        <v>100</v>
      </c>
      <c r="C4308" t="s">
        <v>8351</v>
      </c>
      <c r="D4308" t="s">
        <v>705</v>
      </c>
      <c r="E4308" t="s">
        <v>12581</v>
      </c>
      <c r="F4308" t="s">
        <v>13</v>
      </c>
      <c r="G4308" t="s">
        <v>14</v>
      </c>
      <c r="H4308" t="s">
        <v>8351</v>
      </c>
      <c r="I4308">
        <v>2003</v>
      </c>
      <c r="J4308">
        <v>5.4</v>
      </c>
      <c r="K4308" t="s">
        <v>8356</v>
      </c>
      <c r="L4308" t="s">
        <v>1224</v>
      </c>
    </row>
    <row r="4309" spans="1:15" x14ac:dyDescent="0.3">
      <c r="A4309" t="s">
        <v>7097</v>
      </c>
      <c r="B4309">
        <v>97</v>
      </c>
      <c r="C4309">
        <v>549632</v>
      </c>
      <c r="D4309" t="s">
        <v>76</v>
      </c>
      <c r="E4309" t="s">
        <v>12582</v>
      </c>
      <c r="F4309" t="s">
        <v>13</v>
      </c>
      <c r="G4309" t="s">
        <v>4629</v>
      </c>
      <c r="H4309" t="s">
        <v>8351</v>
      </c>
      <c r="I4309">
        <v>2013</v>
      </c>
      <c r="J4309">
        <v>4.8</v>
      </c>
      <c r="K4309" t="s">
        <v>340</v>
      </c>
      <c r="L4309" t="s">
        <v>6304</v>
      </c>
      <c r="M4309" t="s">
        <v>455</v>
      </c>
    </row>
    <row r="4310" spans="1:15" x14ac:dyDescent="0.3">
      <c r="A4310" t="s">
        <v>1940</v>
      </c>
      <c r="B4310">
        <v>94</v>
      </c>
      <c r="C4310">
        <v>137945</v>
      </c>
      <c r="D4310" t="s">
        <v>1245</v>
      </c>
      <c r="E4310" t="s">
        <v>12583</v>
      </c>
      <c r="F4310" t="s">
        <v>13</v>
      </c>
      <c r="G4310" t="s">
        <v>14</v>
      </c>
      <c r="H4310" t="s">
        <v>8351</v>
      </c>
      <c r="I4310">
        <v>2014</v>
      </c>
      <c r="J4310">
        <v>5.9</v>
      </c>
      <c r="K4310" t="s">
        <v>600</v>
      </c>
      <c r="L4310" t="s">
        <v>1224</v>
      </c>
      <c r="M4310" t="s">
        <v>6060</v>
      </c>
      <c r="N4310" t="s">
        <v>6856</v>
      </c>
    </row>
    <row r="4311" spans="1:15" x14ac:dyDescent="0.3">
      <c r="A4311" t="s">
        <v>7100</v>
      </c>
      <c r="B4311">
        <v>95</v>
      </c>
      <c r="C4311">
        <v>17580</v>
      </c>
      <c r="D4311" t="s">
        <v>1224</v>
      </c>
      <c r="E4311" t="s">
        <v>12584</v>
      </c>
      <c r="F4311" t="s">
        <v>13</v>
      </c>
      <c r="G4311" t="s">
        <v>14</v>
      </c>
      <c r="H4311">
        <v>1500000</v>
      </c>
      <c r="I4311">
        <v>2009</v>
      </c>
      <c r="J4311">
        <v>6.2</v>
      </c>
      <c r="K4311" t="s">
        <v>1224</v>
      </c>
    </row>
    <row r="4312" spans="1:15" x14ac:dyDescent="0.3">
      <c r="A4312" t="s">
        <v>7102</v>
      </c>
      <c r="B4312">
        <v>97</v>
      </c>
      <c r="C4312" t="s">
        <v>8351</v>
      </c>
      <c r="D4312" t="s">
        <v>7103</v>
      </c>
      <c r="E4312" t="s">
        <v>12585</v>
      </c>
      <c r="F4312" t="s">
        <v>13</v>
      </c>
      <c r="G4312" t="s">
        <v>14</v>
      </c>
      <c r="H4312">
        <v>2000000</v>
      </c>
      <c r="I4312">
        <v>1993</v>
      </c>
      <c r="J4312">
        <v>5.9</v>
      </c>
      <c r="K4312" t="s">
        <v>2271</v>
      </c>
      <c r="L4312" t="s">
        <v>6856</v>
      </c>
      <c r="M4312" t="s">
        <v>4295</v>
      </c>
    </row>
    <row r="4313" spans="1:15" x14ac:dyDescent="0.3">
      <c r="A4313" t="s">
        <v>7105</v>
      </c>
      <c r="B4313">
        <v>92</v>
      </c>
      <c r="C4313">
        <v>12667</v>
      </c>
      <c r="D4313" t="s">
        <v>80</v>
      </c>
      <c r="E4313" t="s">
        <v>12586</v>
      </c>
      <c r="F4313" t="s">
        <v>13</v>
      </c>
      <c r="G4313" t="s">
        <v>21</v>
      </c>
      <c r="H4313">
        <v>14000</v>
      </c>
      <c r="I4313">
        <v>2005</v>
      </c>
      <c r="J4313">
        <v>6.6</v>
      </c>
      <c r="K4313" t="s">
        <v>1224</v>
      </c>
      <c r="L4313" t="s">
        <v>6856</v>
      </c>
    </row>
    <row r="4314" spans="1:15" x14ac:dyDescent="0.3">
      <c r="A4314" t="s">
        <v>7107</v>
      </c>
      <c r="B4314">
        <v>96</v>
      </c>
      <c r="C4314">
        <v>198407</v>
      </c>
      <c r="D4314" t="s">
        <v>1224</v>
      </c>
      <c r="E4314" t="s">
        <v>12587</v>
      </c>
      <c r="F4314" t="s">
        <v>13</v>
      </c>
      <c r="G4314" t="s">
        <v>14</v>
      </c>
      <c r="H4314">
        <v>2000000</v>
      </c>
      <c r="I4314">
        <v>2006</v>
      </c>
      <c r="J4314">
        <v>6.6</v>
      </c>
      <c r="K4314" t="s">
        <v>1224</v>
      </c>
    </row>
    <row r="4315" spans="1:15" x14ac:dyDescent="0.3">
      <c r="A4315" t="s">
        <v>3440</v>
      </c>
      <c r="B4315">
        <v>85</v>
      </c>
      <c r="C4315">
        <v>13973532</v>
      </c>
      <c r="D4315" t="s">
        <v>359</v>
      </c>
      <c r="E4315" t="s">
        <v>10323</v>
      </c>
      <c r="F4315" t="s">
        <v>13</v>
      </c>
      <c r="G4315" t="s">
        <v>14</v>
      </c>
      <c r="H4315">
        <v>25000000</v>
      </c>
      <c r="I4315">
        <v>2002</v>
      </c>
      <c r="J4315">
        <v>5.0999999999999996</v>
      </c>
      <c r="K4315" t="s">
        <v>600</v>
      </c>
      <c r="L4315" t="s">
        <v>8356</v>
      </c>
    </row>
    <row r="4316" spans="1:15" x14ac:dyDescent="0.3">
      <c r="A4316" t="s">
        <v>7109</v>
      </c>
      <c r="B4316">
        <v>87</v>
      </c>
      <c r="C4316" t="s">
        <v>8351</v>
      </c>
      <c r="D4316" t="s">
        <v>6114</v>
      </c>
      <c r="E4316" t="s">
        <v>12588</v>
      </c>
      <c r="F4316" t="s">
        <v>13</v>
      </c>
      <c r="G4316" t="s">
        <v>14</v>
      </c>
      <c r="H4316" t="s">
        <v>8351</v>
      </c>
      <c r="I4316">
        <v>2015</v>
      </c>
      <c r="J4316">
        <v>6</v>
      </c>
      <c r="K4316" t="s">
        <v>1224</v>
      </c>
      <c r="L4316" t="s">
        <v>2271</v>
      </c>
      <c r="M4316" t="s">
        <v>8357</v>
      </c>
      <c r="N4316" t="s">
        <v>4295</v>
      </c>
      <c r="O4316" t="s">
        <v>3630</v>
      </c>
    </row>
    <row r="4317" spans="1:15" x14ac:dyDescent="0.3">
      <c r="A4317" t="s">
        <v>4442</v>
      </c>
      <c r="B4317">
        <v>91</v>
      </c>
      <c r="C4317">
        <v>5824</v>
      </c>
      <c r="D4317" t="s">
        <v>1970</v>
      </c>
      <c r="E4317" t="s">
        <v>12589</v>
      </c>
      <c r="F4317" t="s">
        <v>13</v>
      </c>
      <c r="G4317" t="s">
        <v>21</v>
      </c>
      <c r="H4317" t="s">
        <v>8351</v>
      </c>
      <c r="I4317">
        <v>2008</v>
      </c>
      <c r="J4317">
        <v>6.8</v>
      </c>
      <c r="K4317" t="s">
        <v>2271</v>
      </c>
      <c r="L4317" t="s">
        <v>3630</v>
      </c>
    </row>
    <row r="4318" spans="1:15" x14ac:dyDescent="0.3">
      <c r="A4318" t="s">
        <v>2184</v>
      </c>
      <c r="B4318">
        <v>99</v>
      </c>
      <c r="C4318">
        <v>2843</v>
      </c>
      <c r="D4318" t="s">
        <v>3630</v>
      </c>
      <c r="E4318" t="s">
        <v>12590</v>
      </c>
      <c r="F4318" t="s">
        <v>13</v>
      </c>
      <c r="G4318" t="s">
        <v>14</v>
      </c>
      <c r="H4318" t="s">
        <v>8351</v>
      </c>
      <c r="I4318">
        <v>2013</v>
      </c>
      <c r="J4318">
        <v>5.4</v>
      </c>
      <c r="K4318" t="s">
        <v>3630</v>
      </c>
    </row>
    <row r="4319" spans="1:15" x14ac:dyDescent="0.3">
      <c r="A4319" t="s">
        <v>7113</v>
      </c>
      <c r="B4319">
        <v>88</v>
      </c>
      <c r="C4319" t="s">
        <v>8351</v>
      </c>
      <c r="D4319" t="s">
        <v>7114</v>
      </c>
      <c r="E4319" t="s">
        <v>12591</v>
      </c>
      <c r="F4319" t="s">
        <v>13</v>
      </c>
      <c r="G4319" t="s">
        <v>21</v>
      </c>
      <c r="H4319" t="s">
        <v>8351</v>
      </c>
      <c r="I4319">
        <v>2009</v>
      </c>
      <c r="J4319">
        <v>5.2</v>
      </c>
      <c r="K4319" t="s">
        <v>476</v>
      </c>
      <c r="L4319" t="s">
        <v>600</v>
      </c>
      <c r="M4319" t="s">
        <v>455</v>
      </c>
      <c r="N4319" t="s">
        <v>2271</v>
      </c>
    </row>
    <row r="4320" spans="1:15" x14ac:dyDescent="0.3">
      <c r="A4320" t="s">
        <v>7116</v>
      </c>
      <c r="B4320">
        <v>119</v>
      </c>
      <c r="C4320">
        <v>4958</v>
      </c>
      <c r="D4320" t="s">
        <v>5294</v>
      </c>
      <c r="E4320" t="s">
        <v>12592</v>
      </c>
      <c r="F4320" t="s">
        <v>13</v>
      </c>
      <c r="G4320" t="s">
        <v>2867</v>
      </c>
      <c r="H4320">
        <v>2000000</v>
      </c>
      <c r="I4320">
        <v>2008</v>
      </c>
      <c r="J4320">
        <v>7.8</v>
      </c>
      <c r="K4320" t="s">
        <v>476</v>
      </c>
      <c r="L4320" t="s">
        <v>8356</v>
      </c>
      <c r="M4320" t="s">
        <v>1224</v>
      </c>
    </row>
    <row r="4321" spans="1:15" x14ac:dyDescent="0.3">
      <c r="A4321" t="s">
        <v>7118</v>
      </c>
      <c r="B4321">
        <v>99</v>
      </c>
      <c r="C4321" t="s">
        <v>8351</v>
      </c>
      <c r="D4321" t="s">
        <v>773</v>
      </c>
      <c r="E4321" t="s">
        <v>12593</v>
      </c>
      <c r="F4321" t="s">
        <v>13</v>
      </c>
      <c r="G4321" t="s">
        <v>21</v>
      </c>
      <c r="H4321">
        <v>2000000</v>
      </c>
      <c r="I4321">
        <v>2004</v>
      </c>
      <c r="J4321">
        <v>6.4</v>
      </c>
      <c r="K4321" t="s">
        <v>8356</v>
      </c>
      <c r="L4321" t="s">
        <v>1224</v>
      </c>
      <c r="M4321" t="s">
        <v>3630</v>
      </c>
    </row>
    <row r="4322" spans="1:15" x14ac:dyDescent="0.3">
      <c r="A4322" t="s">
        <v>7120</v>
      </c>
      <c r="B4322">
        <v>92</v>
      </c>
      <c r="C4322" t="s">
        <v>8351</v>
      </c>
      <c r="D4322" t="s">
        <v>2271</v>
      </c>
      <c r="E4322" t="s">
        <v>12594</v>
      </c>
      <c r="F4322" t="s">
        <v>13</v>
      </c>
      <c r="G4322" t="s">
        <v>100</v>
      </c>
      <c r="H4322">
        <v>100000</v>
      </c>
      <c r="I4322">
        <v>2011</v>
      </c>
      <c r="J4322">
        <v>6.1</v>
      </c>
      <c r="K4322" t="s">
        <v>2271</v>
      </c>
    </row>
    <row r="4323" spans="1:15" x14ac:dyDescent="0.3">
      <c r="A4323" t="s">
        <v>7122</v>
      </c>
      <c r="B4323">
        <v>86</v>
      </c>
      <c r="C4323" t="s">
        <v>8351</v>
      </c>
      <c r="D4323" t="s">
        <v>2666</v>
      </c>
      <c r="E4323" t="s">
        <v>12595</v>
      </c>
      <c r="F4323" t="s">
        <v>13</v>
      </c>
      <c r="G4323" t="s">
        <v>2805</v>
      </c>
      <c r="H4323" t="s">
        <v>8351</v>
      </c>
      <c r="I4323">
        <v>2012</v>
      </c>
      <c r="J4323">
        <v>5.7</v>
      </c>
      <c r="K4323" t="s">
        <v>600</v>
      </c>
      <c r="L4323" t="s">
        <v>2271</v>
      </c>
    </row>
    <row r="4324" spans="1:15" x14ac:dyDescent="0.3">
      <c r="A4324" t="s">
        <v>7124</v>
      </c>
      <c r="B4324">
        <v>83</v>
      </c>
      <c r="C4324" t="s">
        <v>8351</v>
      </c>
      <c r="D4324" t="s">
        <v>852</v>
      </c>
      <c r="E4324" t="s">
        <v>12596</v>
      </c>
      <c r="F4324" t="s">
        <v>13</v>
      </c>
      <c r="G4324" t="s">
        <v>14</v>
      </c>
      <c r="H4324">
        <v>2000000</v>
      </c>
      <c r="I4324">
        <v>2010</v>
      </c>
      <c r="J4324">
        <v>5.5</v>
      </c>
      <c r="K4324" t="s">
        <v>8356</v>
      </c>
      <c r="L4324" t="s">
        <v>1224</v>
      </c>
      <c r="M4324" t="s">
        <v>2271</v>
      </c>
      <c r="N4324" t="s">
        <v>8357</v>
      </c>
      <c r="O4324" t="s">
        <v>3630</v>
      </c>
    </row>
    <row r="4325" spans="1:15" x14ac:dyDescent="0.3">
      <c r="A4325" t="s">
        <v>7126</v>
      </c>
      <c r="B4325">
        <v>81</v>
      </c>
      <c r="C4325" t="s">
        <v>8351</v>
      </c>
      <c r="D4325" t="s">
        <v>27</v>
      </c>
      <c r="E4325" t="s">
        <v>12597</v>
      </c>
      <c r="F4325" t="s">
        <v>13</v>
      </c>
      <c r="G4325" t="s">
        <v>21</v>
      </c>
      <c r="H4325">
        <v>2000000</v>
      </c>
      <c r="I4325">
        <v>2015</v>
      </c>
      <c r="J4325">
        <v>7.4</v>
      </c>
      <c r="K4325" t="s">
        <v>27</v>
      </c>
    </row>
    <row r="4326" spans="1:15" x14ac:dyDescent="0.3">
      <c r="A4326" t="s">
        <v>1428</v>
      </c>
      <c r="B4326">
        <v>82</v>
      </c>
      <c r="C4326" t="s">
        <v>8351</v>
      </c>
      <c r="D4326" t="s">
        <v>600</v>
      </c>
      <c r="E4326" t="s">
        <v>12598</v>
      </c>
      <c r="F4326" t="s">
        <v>13</v>
      </c>
      <c r="G4326" t="s">
        <v>14</v>
      </c>
      <c r="H4326">
        <v>2000000</v>
      </c>
      <c r="I4326">
        <v>1971</v>
      </c>
      <c r="J4326">
        <v>7.1</v>
      </c>
      <c r="K4326" t="s">
        <v>600</v>
      </c>
    </row>
    <row r="4327" spans="1:15" x14ac:dyDescent="0.3">
      <c r="A4327" t="s">
        <v>7129</v>
      </c>
      <c r="B4327">
        <v>102</v>
      </c>
      <c r="C4327">
        <v>13220</v>
      </c>
      <c r="D4327" t="s">
        <v>3630</v>
      </c>
      <c r="E4327" t="s">
        <v>12599</v>
      </c>
      <c r="F4327" t="s">
        <v>13</v>
      </c>
      <c r="G4327" t="s">
        <v>14</v>
      </c>
      <c r="H4327" t="s">
        <v>8351</v>
      </c>
      <c r="I4327">
        <v>2012</v>
      </c>
      <c r="J4327">
        <v>3.9</v>
      </c>
      <c r="K4327" t="s">
        <v>3630</v>
      </c>
    </row>
    <row r="4328" spans="1:15" x14ac:dyDescent="0.3">
      <c r="A4328" t="s">
        <v>7131</v>
      </c>
      <c r="B4328">
        <v>90</v>
      </c>
      <c r="C4328" t="s">
        <v>8351</v>
      </c>
      <c r="D4328" t="s">
        <v>163</v>
      </c>
      <c r="E4328" t="s">
        <v>12600</v>
      </c>
      <c r="F4328" t="s">
        <v>13</v>
      </c>
      <c r="G4328" t="s">
        <v>14</v>
      </c>
      <c r="H4328">
        <v>2000000</v>
      </c>
      <c r="I4328">
        <v>2007</v>
      </c>
      <c r="J4328">
        <v>4.5999999999999996</v>
      </c>
      <c r="K4328" t="s">
        <v>476</v>
      </c>
      <c r="L4328" t="s">
        <v>8356</v>
      </c>
      <c r="M4328" t="s">
        <v>1224</v>
      </c>
      <c r="N4328" t="s">
        <v>3630</v>
      </c>
    </row>
    <row r="4329" spans="1:15" x14ac:dyDescent="0.3">
      <c r="A4329" t="s">
        <v>8351</v>
      </c>
      <c r="B4329">
        <v>30</v>
      </c>
      <c r="C4329" t="s">
        <v>8351</v>
      </c>
      <c r="D4329" t="s">
        <v>912</v>
      </c>
      <c r="E4329" t="s">
        <v>12601</v>
      </c>
      <c r="F4329" t="s">
        <v>13</v>
      </c>
      <c r="G4329" t="s">
        <v>14</v>
      </c>
      <c r="H4329" t="s">
        <v>8351</v>
      </c>
      <c r="I4329" t="s">
        <v>8351</v>
      </c>
      <c r="J4329">
        <v>7.3</v>
      </c>
      <c r="K4329" t="s">
        <v>600</v>
      </c>
      <c r="L4329" t="s">
        <v>1224</v>
      </c>
    </row>
    <row r="4330" spans="1:15" x14ac:dyDescent="0.3">
      <c r="A4330" t="s">
        <v>7134</v>
      </c>
      <c r="B4330">
        <v>92</v>
      </c>
      <c r="C4330">
        <v>7927</v>
      </c>
      <c r="D4330" t="s">
        <v>7135</v>
      </c>
      <c r="E4330" t="s">
        <v>12602</v>
      </c>
      <c r="F4330" t="s">
        <v>13</v>
      </c>
      <c r="G4330" t="s">
        <v>14</v>
      </c>
      <c r="H4330">
        <v>2300000</v>
      </c>
      <c r="I4330">
        <v>1947</v>
      </c>
      <c r="J4330">
        <v>7.7</v>
      </c>
      <c r="K4330" t="s">
        <v>8356</v>
      </c>
      <c r="L4330" t="s">
        <v>1224</v>
      </c>
      <c r="M4330" t="s">
        <v>8363</v>
      </c>
      <c r="N4330" t="s">
        <v>8357</v>
      </c>
      <c r="O4330" t="s">
        <v>3630</v>
      </c>
    </row>
    <row r="4331" spans="1:15" x14ac:dyDescent="0.3">
      <c r="A4331" t="s">
        <v>7137</v>
      </c>
      <c r="B4331">
        <v>88</v>
      </c>
      <c r="C4331" t="s">
        <v>8351</v>
      </c>
      <c r="D4331" t="s">
        <v>1970</v>
      </c>
      <c r="E4331" t="s">
        <v>12603</v>
      </c>
      <c r="F4331" t="s">
        <v>13</v>
      </c>
      <c r="G4331" t="s">
        <v>14</v>
      </c>
      <c r="H4331">
        <v>2000000</v>
      </c>
      <c r="I4331">
        <v>2008</v>
      </c>
      <c r="J4331">
        <v>4.9000000000000004</v>
      </c>
      <c r="K4331" t="s">
        <v>2271</v>
      </c>
      <c r="L4331" t="s">
        <v>3630</v>
      </c>
    </row>
    <row r="4332" spans="1:15" x14ac:dyDescent="0.3">
      <c r="A4332" t="s">
        <v>6078</v>
      </c>
      <c r="B4332">
        <v>97</v>
      </c>
      <c r="C4332" t="s">
        <v>8351</v>
      </c>
      <c r="D4332" t="s">
        <v>705</v>
      </c>
      <c r="E4332" t="s">
        <v>12604</v>
      </c>
      <c r="F4332" t="s">
        <v>13</v>
      </c>
      <c r="G4332" t="s">
        <v>14</v>
      </c>
      <c r="H4332">
        <v>14000000</v>
      </c>
      <c r="I4332">
        <v>2002</v>
      </c>
      <c r="J4332">
        <v>6.3</v>
      </c>
      <c r="K4332" t="s">
        <v>8356</v>
      </c>
      <c r="L4332" t="s">
        <v>1224</v>
      </c>
    </row>
    <row r="4333" spans="1:15" x14ac:dyDescent="0.3">
      <c r="A4333" t="s">
        <v>6374</v>
      </c>
      <c r="B4333">
        <v>96</v>
      </c>
      <c r="C4333" t="s">
        <v>8351</v>
      </c>
      <c r="D4333" t="s">
        <v>3225</v>
      </c>
      <c r="E4333" t="s">
        <v>12605</v>
      </c>
      <c r="F4333" t="s">
        <v>13</v>
      </c>
      <c r="G4333" t="s">
        <v>14</v>
      </c>
      <c r="H4333">
        <v>2000000</v>
      </c>
      <c r="I4333">
        <v>2012</v>
      </c>
      <c r="J4333">
        <v>6.1</v>
      </c>
      <c r="K4333" t="s">
        <v>600</v>
      </c>
      <c r="L4333" t="s">
        <v>8356</v>
      </c>
      <c r="M4333" t="s">
        <v>1224</v>
      </c>
    </row>
    <row r="4334" spans="1:15" x14ac:dyDescent="0.3">
      <c r="A4334" t="s">
        <v>7141</v>
      </c>
      <c r="B4334">
        <v>87</v>
      </c>
      <c r="C4334" t="s">
        <v>8351</v>
      </c>
      <c r="D4334" t="s">
        <v>600</v>
      </c>
      <c r="E4334" t="s">
        <v>12606</v>
      </c>
      <c r="F4334" t="s">
        <v>13</v>
      </c>
      <c r="G4334" t="s">
        <v>14</v>
      </c>
      <c r="H4334">
        <v>2000000</v>
      </c>
      <c r="I4334">
        <v>2013</v>
      </c>
      <c r="J4334">
        <v>6.6</v>
      </c>
      <c r="K4334" t="s">
        <v>600</v>
      </c>
    </row>
    <row r="4335" spans="1:15" x14ac:dyDescent="0.3">
      <c r="A4335" t="s">
        <v>7143</v>
      </c>
      <c r="B4335">
        <v>106</v>
      </c>
      <c r="C4335">
        <v>2436</v>
      </c>
      <c r="D4335" t="s">
        <v>7144</v>
      </c>
      <c r="E4335" t="s">
        <v>12607</v>
      </c>
      <c r="F4335" t="s">
        <v>13</v>
      </c>
      <c r="G4335" t="s">
        <v>14</v>
      </c>
      <c r="H4335">
        <v>2000000</v>
      </c>
      <c r="I4335">
        <v>2012</v>
      </c>
      <c r="J4335">
        <v>5.7</v>
      </c>
      <c r="K4335" t="s">
        <v>600</v>
      </c>
      <c r="L4335" t="s">
        <v>455</v>
      </c>
      <c r="M4335" t="s">
        <v>6060</v>
      </c>
      <c r="N4335" t="s">
        <v>4295</v>
      </c>
    </row>
    <row r="4336" spans="1:15" x14ac:dyDescent="0.3">
      <c r="A4336" t="s">
        <v>7146</v>
      </c>
      <c r="B4336">
        <v>107</v>
      </c>
      <c r="C4336">
        <v>4556</v>
      </c>
      <c r="D4336" t="s">
        <v>912</v>
      </c>
      <c r="E4336" t="s">
        <v>12608</v>
      </c>
      <c r="F4336" t="s">
        <v>13</v>
      </c>
      <c r="G4336" t="s">
        <v>14</v>
      </c>
      <c r="H4336" t="s">
        <v>8351</v>
      </c>
      <c r="I4336">
        <v>2013</v>
      </c>
      <c r="J4336">
        <v>5.6</v>
      </c>
      <c r="K4336" t="s">
        <v>600</v>
      </c>
      <c r="L4336" t="s">
        <v>1224</v>
      </c>
    </row>
    <row r="4337" spans="1:14" x14ac:dyDescent="0.3">
      <c r="A4337" t="s">
        <v>7148</v>
      </c>
      <c r="B4337">
        <v>80</v>
      </c>
      <c r="C4337" t="s">
        <v>8351</v>
      </c>
      <c r="D4337" t="s">
        <v>1816</v>
      </c>
      <c r="E4337" t="s">
        <v>12609</v>
      </c>
      <c r="F4337" t="s">
        <v>3071</v>
      </c>
      <c r="G4337" t="s">
        <v>3204</v>
      </c>
      <c r="H4337" t="s">
        <v>8351</v>
      </c>
      <c r="I4337">
        <v>1967</v>
      </c>
      <c r="J4337">
        <v>6</v>
      </c>
      <c r="K4337" t="s">
        <v>2271</v>
      </c>
      <c r="L4337" t="s">
        <v>8357</v>
      </c>
    </row>
    <row r="4338" spans="1:14" x14ac:dyDescent="0.3">
      <c r="A4338" t="s">
        <v>6078</v>
      </c>
      <c r="B4338">
        <v>91</v>
      </c>
      <c r="C4338" t="s">
        <v>8351</v>
      </c>
      <c r="D4338" t="s">
        <v>912</v>
      </c>
      <c r="E4338" t="s">
        <v>12610</v>
      </c>
      <c r="F4338" t="s">
        <v>13</v>
      </c>
      <c r="G4338" t="s">
        <v>14</v>
      </c>
      <c r="H4338">
        <v>2000000</v>
      </c>
      <c r="I4338">
        <v>2013</v>
      </c>
      <c r="J4338">
        <v>5.7</v>
      </c>
      <c r="K4338" t="s">
        <v>600</v>
      </c>
      <c r="L4338" t="s">
        <v>1224</v>
      </c>
    </row>
    <row r="4339" spans="1:14" x14ac:dyDescent="0.3">
      <c r="A4339" t="s">
        <v>1729</v>
      </c>
      <c r="B4339">
        <v>99</v>
      </c>
      <c r="C4339" t="s">
        <v>8351</v>
      </c>
      <c r="D4339" t="s">
        <v>2107</v>
      </c>
      <c r="E4339" t="s">
        <v>12611</v>
      </c>
      <c r="F4339" t="s">
        <v>13</v>
      </c>
      <c r="G4339" t="s">
        <v>14</v>
      </c>
      <c r="H4339">
        <v>2000000</v>
      </c>
      <c r="I4339">
        <v>1966</v>
      </c>
      <c r="J4339">
        <v>7</v>
      </c>
      <c r="K4339" t="s">
        <v>600</v>
      </c>
      <c r="L4339" t="s">
        <v>6060</v>
      </c>
    </row>
    <row r="4340" spans="1:14" x14ac:dyDescent="0.3">
      <c r="A4340" t="s">
        <v>1361</v>
      </c>
      <c r="B4340">
        <v>102</v>
      </c>
      <c r="C4340" t="s">
        <v>8351</v>
      </c>
      <c r="D4340" t="s">
        <v>27</v>
      </c>
      <c r="E4340" t="s">
        <v>12612</v>
      </c>
      <c r="F4340" t="s">
        <v>13</v>
      </c>
      <c r="G4340" t="s">
        <v>14</v>
      </c>
      <c r="H4340">
        <v>2000000</v>
      </c>
      <c r="I4340">
        <v>2007</v>
      </c>
      <c r="J4340">
        <v>5.3</v>
      </c>
      <c r="K4340" t="s">
        <v>27</v>
      </c>
    </row>
    <row r="4341" spans="1:14" x14ac:dyDescent="0.3">
      <c r="A4341" t="s">
        <v>7153</v>
      </c>
      <c r="B4341">
        <v>108</v>
      </c>
      <c r="C4341" t="s">
        <v>8351</v>
      </c>
      <c r="D4341" t="s">
        <v>7154</v>
      </c>
      <c r="E4341" t="s">
        <v>12613</v>
      </c>
      <c r="F4341" t="s">
        <v>13</v>
      </c>
      <c r="G4341" t="s">
        <v>14</v>
      </c>
      <c r="H4341">
        <v>2000000</v>
      </c>
      <c r="I4341">
        <v>2011</v>
      </c>
      <c r="J4341">
        <v>4.4000000000000004</v>
      </c>
      <c r="K4341" t="s">
        <v>476</v>
      </c>
      <c r="L4341" t="s">
        <v>340</v>
      </c>
      <c r="M4341" t="s">
        <v>7881</v>
      </c>
      <c r="N4341" t="s">
        <v>5244</v>
      </c>
    </row>
    <row r="4342" spans="1:14" x14ac:dyDescent="0.3">
      <c r="A4342" t="s">
        <v>7156</v>
      </c>
      <c r="B4342">
        <v>88</v>
      </c>
      <c r="C4342" t="s">
        <v>8351</v>
      </c>
      <c r="D4342" t="s">
        <v>2666</v>
      </c>
      <c r="E4342" t="s">
        <v>12614</v>
      </c>
      <c r="F4342" t="s">
        <v>13</v>
      </c>
      <c r="G4342" t="s">
        <v>14</v>
      </c>
      <c r="H4342">
        <v>1250000</v>
      </c>
      <c r="I4342">
        <v>2015</v>
      </c>
      <c r="J4342">
        <v>3.4</v>
      </c>
      <c r="K4342" t="s">
        <v>600</v>
      </c>
      <c r="L4342" t="s">
        <v>2271</v>
      </c>
    </row>
    <row r="4343" spans="1:14" x14ac:dyDescent="0.3">
      <c r="A4343" t="s">
        <v>7158</v>
      </c>
      <c r="B4343">
        <v>89</v>
      </c>
      <c r="C4343" t="s">
        <v>8351</v>
      </c>
      <c r="D4343" t="s">
        <v>2179</v>
      </c>
      <c r="E4343" t="s">
        <v>12615</v>
      </c>
      <c r="F4343" t="s">
        <v>13</v>
      </c>
      <c r="G4343" t="s">
        <v>14</v>
      </c>
      <c r="H4343">
        <v>2000000</v>
      </c>
      <c r="I4343">
        <v>2015</v>
      </c>
      <c r="J4343">
        <v>4.5</v>
      </c>
      <c r="K4343" t="s">
        <v>1224</v>
      </c>
      <c r="L4343" t="s">
        <v>2271</v>
      </c>
      <c r="M4343" t="s">
        <v>8357</v>
      </c>
      <c r="N4343" t="s">
        <v>3630</v>
      </c>
    </row>
    <row r="4344" spans="1:14" x14ac:dyDescent="0.3">
      <c r="A4344" t="s">
        <v>7160</v>
      </c>
      <c r="B4344">
        <v>92</v>
      </c>
      <c r="C4344" t="s">
        <v>8351</v>
      </c>
      <c r="D4344" t="s">
        <v>3630</v>
      </c>
      <c r="E4344" t="s">
        <v>12616</v>
      </c>
      <c r="F4344" t="s">
        <v>13</v>
      </c>
      <c r="G4344" t="s">
        <v>14</v>
      </c>
      <c r="H4344">
        <v>2000000</v>
      </c>
      <c r="I4344">
        <v>2015</v>
      </c>
      <c r="J4344">
        <v>3.4</v>
      </c>
      <c r="K4344" t="s">
        <v>3630</v>
      </c>
    </row>
    <row r="4345" spans="1:14" x14ac:dyDescent="0.3">
      <c r="A4345" t="s">
        <v>7162</v>
      </c>
      <c r="B4345">
        <v>99</v>
      </c>
      <c r="C4345">
        <v>4600000</v>
      </c>
      <c r="D4345" t="s">
        <v>705</v>
      </c>
      <c r="E4345" t="s">
        <v>12617</v>
      </c>
      <c r="F4345" t="s">
        <v>13</v>
      </c>
      <c r="G4345" t="s">
        <v>14</v>
      </c>
      <c r="H4345">
        <v>1900000</v>
      </c>
      <c r="I4345">
        <v>1986</v>
      </c>
      <c r="J4345">
        <v>7.1</v>
      </c>
      <c r="K4345" t="s">
        <v>8356</v>
      </c>
      <c r="L4345" t="s">
        <v>1224</v>
      </c>
    </row>
    <row r="4346" spans="1:14" x14ac:dyDescent="0.3">
      <c r="A4346" t="s">
        <v>4815</v>
      </c>
      <c r="B4346">
        <v>103</v>
      </c>
      <c r="C4346">
        <v>1420578</v>
      </c>
      <c r="D4346" t="s">
        <v>1893</v>
      </c>
      <c r="E4346" t="s">
        <v>12618</v>
      </c>
      <c r="F4346" t="s">
        <v>13</v>
      </c>
      <c r="G4346" t="s">
        <v>14</v>
      </c>
      <c r="H4346">
        <v>1900000</v>
      </c>
      <c r="I4346">
        <v>2003</v>
      </c>
      <c r="J4346">
        <v>6.4</v>
      </c>
      <c r="K4346" t="s">
        <v>1224</v>
      </c>
      <c r="L4346" t="s">
        <v>455</v>
      </c>
    </row>
    <row r="4347" spans="1:14" x14ac:dyDescent="0.3">
      <c r="A4347" t="s">
        <v>6032</v>
      </c>
      <c r="B4347">
        <v>90</v>
      </c>
      <c r="C4347" t="s">
        <v>8351</v>
      </c>
      <c r="D4347" t="s">
        <v>23</v>
      </c>
      <c r="E4347" t="s">
        <v>12619</v>
      </c>
      <c r="F4347" t="s">
        <v>13</v>
      </c>
      <c r="G4347" t="s">
        <v>14</v>
      </c>
      <c r="H4347">
        <v>1950000</v>
      </c>
      <c r="I4347">
        <v>2015</v>
      </c>
      <c r="J4347">
        <v>5.2</v>
      </c>
      <c r="K4347" t="s">
        <v>476</v>
      </c>
      <c r="L4347" t="s">
        <v>3630</v>
      </c>
    </row>
    <row r="4348" spans="1:14" x14ac:dyDescent="0.3">
      <c r="A4348" t="s">
        <v>4205</v>
      </c>
      <c r="B4348">
        <v>95</v>
      </c>
      <c r="C4348">
        <v>1028658</v>
      </c>
      <c r="D4348" t="s">
        <v>701</v>
      </c>
      <c r="E4348" t="s">
        <v>12620</v>
      </c>
      <c r="F4348" t="s">
        <v>13</v>
      </c>
      <c r="G4348" t="s">
        <v>1284</v>
      </c>
      <c r="H4348">
        <v>3000000</v>
      </c>
      <c r="I4348">
        <v>2010</v>
      </c>
      <c r="J4348">
        <v>7</v>
      </c>
      <c r="K4348" t="s">
        <v>1224</v>
      </c>
      <c r="L4348" t="s">
        <v>8357</v>
      </c>
      <c r="M4348" t="s">
        <v>3630</v>
      </c>
    </row>
    <row r="4349" spans="1:14" x14ac:dyDescent="0.3">
      <c r="A4349" t="s">
        <v>7167</v>
      </c>
      <c r="B4349">
        <v>97</v>
      </c>
      <c r="C4349">
        <v>466702</v>
      </c>
      <c r="D4349" t="s">
        <v>507</v>
      </c>
      <c r="E4349" t="s">
        <v>12621</v>
      </c>
      <c r="F4349" t="s">
        <v>13</v>
      </c>
      <c r="G4349" t="s">
        <v>21</v>
      </c>
      <c r="H4349" t="s">
        <v>8351</v>
      </c>
      <c r="I4349">
        <v>2010</v>
      </c>
      <c r="J4349">
        <v>7.3</v>
      </c>
      <c r="K4349" t="s">
        <v>600</v>
      </c>
      <c r="L4349" t="s">
        <v>1224</v>
      </c>
      <c r="M4349" t="s">
        <v>6856</v>
      </c>
    </row>
    <row r="4350" spans="1:14" x14ac:dyDescent="0.3">
      <c r="A4350" t="s">
        <v>7169</v>
      </c>
      <c r="B4350">
        <v>108</v>
      </c>
      <c r="C4350" t="s">
        <v>8351</v>
      </c>
      <c r="D4350" t="s">
        <v>7170</v>
      </c>
      <c r="E4350" t="s">
        <v>12622</v>
      </c>
      <c r="F4350" t="s">
        <v>5575</v>
      </c>
      <c r="G4350" t="s">
        <v>7172</v>
      </c>
      <c r="H4350">
        <v>1500000</v>
      </c>
      <c r="I4350">
        <v>2013</v>
      </c>
      <c r="J4350">
        <v>8.1</v>
      </c>
      <c r="K4350" t="s">
        <v>27</v>
      </c>
      <c r="L4350" t="s">
        <v>1224</v>
      </c>
      <c r="M4350" t="s">
        <v>7881</v>
      </c>
      <c r="N4350" t="s">
        <v>8360</v>
      </c>
    </row>
    <row r="4351" spans="1:14" x14ac:dyDescent="0.3">
      <c r="A4351" t="s">
        <v>7173</v>
      </c>
      <c r="B4351">
        <v>95</v>
      </c>
      <c r="C4351">
        <v>18435</v>
      </c>
      <c r="D4351" t="s">
        <v>1224</v>
      </c>
      <c r="E4351" t="s">
        <v>12623</v>
      </c>
      <c r="F4351" t="s">
        <v>524</v>
      </c>
      <c r="G4351" t="s">
        <v>525</v>
      </c>
      <c r="H4351">
        <v>1400000</v>
      </c>
      <c r="I4351">
        <v>2006</v>
      </c>
      <c r="J4351">
        <v>5.8</v>
      </c>
      <c r="K4351" t="s">
        <v>1224</v>
      </c>
    </row>
    <row r="4352" spans="1:14" x14ac:dyDescent="0.3">
      <c r="A4352" t="s">
        <v>2954</v>
      </c>
      <c r="B4352">
        <v>100</v>
      </c>
      <c r="C4352">
        <v>35266619</v>
      </c>
      <c r="D4352" t="s">
        <v>1796</v>
      </c>
      <c r="E4352" t="s">
        <v>10024</v>
      </c>
      <c r="F4352" t="s">
        <v>13</v>
      </c>
      <c r="G4352" t="s">
        <v>14</v>
      </c>
      <c r="H4352">
        <v>30000000</v>
      </c>
      <c r="I4352">
        <v>2013</v>
      </c>
      <c r="J4352">
        <v>5.9</v>
      </c>
      <c r="K4352" t="s">
        <v>1224</v>
      </c>
      <c r="L4352" t="s">
        <v>455</v>
      </c>
      <c r="M4352" t="s">
        <v>2271</v>
      </c>
    </row>
    <row r="4353" spans="1:15" x14ac:dyDescent="0.3">
      <c r="A4353" t="s">
        <v>7175</v>
      </c>
      <c r="B4353">
        <v>160</v>
      </c>
      <c r="C4353">
        <v>95236</v>
      </c>
      <c r="D4353" t="s">
        <v>6362</v>
      </c>
      <c r="E4353" t="s">
        <v>12624</v>
      </c>
      <c r="F4353" t="s">
        <v>1993</v>
      </c>
      <c r="G4353" t="s">
        <v>1994</v>
      </c>
      <c r="H4353" t="s">
        <v>8351</v>
      </c>
      <c r="I4353">
        <v>2013</v>
      </c>
      <c r="J4353">
        <v>6.4</v>
      </c>
      <c r="K4353" t="s">
        <v>1224</v>
      </c>
      <c r="L4353" t="s">
        <v>6060</v>
      </c>
    </row>
    <row r="4354" spans="1:15" x14ac:dyDescent="0.3">
      <c r="A4354" t="s">
        <v>2240</v>
      </c>
      <c r="B4354">
        <v>101</v>
      </c>
      <c r="C4354">
        <v>26505000</v>
      </c>
      <c r="D4354" t="s">
        <v>2271</v>
      </c>
      <c r="E4354" t="s">
        <v>9786</v>
      </c>
      <c r="F4354" t="s">
        <v>13</v>
      </c>
      <c r="G4354" t="s">
        <v>14</v>
      </c>
      <c r="H4354">
        <v>1800000</v>
      </c>
      <c r="I4354">
        <v>1984</v>
      </c>
      <c r="J4354">
        <v>7.5</v>
      </c>
      <c r="K4354" t="s">
        <v>2271</v>
      </c>
    </row>
    <row r="4355" spans="1:15" x14ac:dyDescent="0.3">
      <c r="A4355" t="s">
        <v>4462</v>
      </c>
      <c r="B4355">
        <v>90</v>
      </c>
      <c r="C4355">
        <v>2957978</v>
      </c>
      <c r="D4355" t="s">
        <v>7177</v>
      </c>
      <c r="E4355" t="s">
        <v>12625</v>
      </c>
      <c r="F4355" t="s">
        <v>13</v>
      </c>
      <c r="G4355" t="s">
        <v>21</v>
      </c>
      <c r="H4355">
        <v>1000000</v>
      </c>
      <c r="I4355">
        <v>2008</v>
      </c>
      <c r="J4355">
        <v>7.8</v>
      </c>
      <c r="K4355" t="s">
        <v>4657</v>
      </c>
      <c r="L4355" t="s">
        <v>8356</v>
      </c>
      <c r="M4355" t="s">
        <v>27</v>
      </c>
      <c r="N4355" t="s">
        <v>7881</v>
      </c>
      <c r="O4355" t="s">
        <v>3630</v>
      </c>
    </row>
    <row r="4356" spans="1:15" x14ac:dyDescent="0.3">
      <c r="A4356" t="s">
        <v>7179</v>
      </c>
      <c r="B4356">
        <v>86</v>
      </c>
      <c r="C4356" t="s">
        <v>8351</v>
      </c>
      <c r="D4356" t="s">
        <v>1224</v>
      </c>
      <c r="E4356" t="s">
        <v>12626</v>
      </c>
      <c r="F4356" t="s">
        <v>13</v>
      </c>
      <c r="G4356" t="s">
        <v>68</v>
      </c>
      <c r="H4356" t="s">
        <v>8351</v>
      </c>
      <c r="I4356">
        <v>2015</v>
      </c>
      <c r="J4356">
        <v>6.3</v>
      </c>
      <c r="K4356" t="s">
        <v>1224</v>
      </c>
    </row>
    <row r="4357" spans="1:15" x14ac:dyDescent="0.3">
      <c r="A4357" t="s">
        <v>7181</v>
      </c>
      <c r="B4357">
        <v>89</v>
      </c>
      <c r="C4357">
        <v>444044</v>
      </c>
      <c r="D4357" t="s">
        <v>1224</v>
      </c>
      <c r="E4357" t="s">
        <v>12627</v>
      </c>
      <c r="F4357" t="s">
        <v>13</v>
      </c>
      <c r="G4357" t="s">
        <v>14</v>
      </c>
      <c r="H4357">
        <v>1900000</v>
      </c>
      <c r="I4357">
        <v>2015</v>
      </c>
      <c r="J4357">
        <v>7.2</v>
      </c>
      <c r="K4357" t="s">
        <v>1224</v>
      </c>
    </row>
    <row r="4358" spans="1:15" x14ac:dyDescent="0.3">
      <c r="A4358" t="s">
        <v>7183</v>
      </c>
      <c r="B4358">
        <v>87</v>
      </c>
      <c r="C4358">
        <v>40990055</v>
      </c>
      <c r="D4358" t="s">
        <v>1567</v>
      </c>
      <c r="E4358" t="s">
        <v>12628</v>
      </c>
      <c r="F4358" t="s">
        <v>13</v>
      </c>
      <c r="G4358" t="s">
        <v>525</v>
      </c>
      <c r="H4358">
        <v>1800000</v>
      </c>
      <c r="I4358">
        <v>2010</v>
      </c>
      <c r="J4358">
        <v>5.6</v>
      </c>
      <c r="K4358" t="s">
        <v>1224</v>
      </c>
      <c r="L4358" t="s">
        <v>2271</v>
      </c>
      <c r="M4358" t="s">
        <v>3630</v>
      </c>
    </row>
    <row r="4359" spans="1:15" x14ac:dyDescent="0.3">
      <c r="A4359" t="s">
        <v>2225</v>
      </c>
      <c r="B4359">
        <v>98</v>
      </c>
      <c r="C4359">
        <v>1445366</v>
      </c>
      <c r="D4359" t="s">
        <v>1531</v>
      </c>
      <c r="E4359" t="s">
        <v>12629</v>
      </c>
      <c r="F4359" t="s">
        <v>13</v>
      </c>
      <c r="G4359" t="s">
        <v>21</v>
      </c>
      <c r="H4359" t="s">
        <v>8351</v>
      </c>
      <c r="I4359">
        <v>2009</v>
      </c>
      <c r="J4359">
        <v>7.2</v>
      </c>
      <c r="K4359" t="s">
        <v>4657</v>
      </c>
      <c r="L4359" t="s">
        <v>1224</v>
      </c>
      <c r="M4359" t="s">
        <v>4189</v>
      </c>
    </row>
    <row r="4360" spans="1:15" x14ac:dyDescent="0.3">
      <c r="A4360" t="s">
        <v>7029</v>
      </c>
      <c r="B4360">
        <v>125</v>
      </c>
      <c r="C4360" t="s">
        <v>8351</v>
      </c>
      <c r="D4360" t="s">
        <v>1224</v>
      </c>
      <c r="E4360" t="s">
        <v>12630</v>
      </c>
      <c r="F4360" t="s">
        <v>13</v>
      </c>
      <c r="G4360" t="s">
        <v>14</v>
      </c>
      <c r="H4360">
        <v>1800000</v>
      </c>
      <c r="I4360">
        <v>1951</v>
      </c>
      <c r="J4360">
        <v>8</v>
      </c>
      <c r="K4360" t="s">
        <v>1224</v>
      </c>
    </row>
    <row r="4361" spans="1:15" x14ac:dyDescent="0.3">
      <c r="A4361" t="s">
        <v>1336</v>
      </c>
      <c r="B4361">
        <v>95</v>
      </c>
      <c r="C4361" t="s">
        <v>8351</v>
      </c>
      <c r="D4361" t="s">
        <v>600</v>
      </c>
      <c r="E4361" t="s">
        <v>12631</v>
      </c>
      <c r="F4361" t="s">
        <v>13</v>
      </c>
      <c r="G4361" t="s">
        <v>14</v>
      </c>
      <c r="H4361">
        <v>1800000</v>
      </c>
      <c r="I4361">
        <v>1964</v>
      </c>
      <c r="J4361">
        <v>8.5</v>
      </c>
      <c r="K4361" t="s">
        <v>600</v>
      </c>
    </row>
    <row r="4362" spans="1:15" x14ac:dyDescent="0.3">
      <c r="A4362" t="s">
        <v>7188</v>
      </c>
      <c r="B4362">
        <v>118</v>
      </c>
      <c r="C4362">
        <v>5709616</v>
      </c>
      <c r="D4362" t="s">
        <v>80</v>
      </c>
      <c r="E4362" t="s">
        <v>12632</v>
      </c>
      <c r="F4362" t="s">
        <v>999</v>
      </c>
      <c r="G4362" t="s">
        <v>1046</v>
      </c>
      <c r="H4362">
        <v>1800000</v>
      </c>
      <c r="I4362">
        <v>2002</v>
      </c>
      <c r="J4362">
        <v>6.8</v>
      </c>
      <c r="K4362" t="s">
        <v>1224</v>
      </c>
      <c r="L4362" t="s">
        <v>6856</v>
      </c>
    </row>
    <row r="4363" spans="1:15" x14ac:dyDescent="0.3">
      <c r="A4363" t="s">
        <v>7190</v>
      </c>
      <c r="B4363">
        <v>93</v>
      </c>
      <c r="C4363">
        <v>12784397</v>
      </c>
      <c r="D4363" t="s">
        <v>1893</v>
      </c>
      <c r="E4363" t="s">
        <v>12633</v>
      </c>
      <c r="F4363" t="s">
        <v>13</v>
      </c>
      <c r="G4363" t="s">
        <v>14</v>
      </c>
      <c r="H4363">
        <v>1800000</v>
      </c>
      <c r="I4363">
        <v>2012</v>
      </c>
      <c r="J4363">
        <v>7.3</v>
      </c>
      <c r="K4363" t="s">
        <v>1224</v>
      </c>
      <c r="L4363" t="s">
        <v>455</v>
      </c>
    </row>
    <row r="4364" spans="1:15" x14ac:dyDescent="0.3">
      <c r="A4364" t="s">
        <v>7192</v>
      </c>
      <c r="B4364">
        <v>96</v>
      </c>
      <c r="C4364" t="s">
        <v>8351</v>
      </c>
      <c r="D4364" t="s">
        <v>231</v>
      </c>
      <c r="E4364" t="s">
        <v>12634</v>
      </c>
      <c r="F4364" t="s">
        <v>13</v>
      </c>
      <c r="G4364" t="s">
        <v>14</v>
      </c>
      <c r="H4364">
        <v>1800000</v>
      </c>
      <c r="I4364">
        <v>1973</v>
      </c>
      <c r="J4364">
        <v>5.5</v>
      </c>
      <c r="K4364" t="s">
        <v>476</v>
      </c>
      <c r="L4364" t="s">
        <v>4295</v>
      </c>
    </row>
    <row r="4365" spans="1:15" x14ac:dyDescent="0.3">
      <c r="A4365" t="s">
        <v>7194</v>
      </c>
      <c r="B4365">
        <v>109</v>
      </c>
      <c r="C4365">
        <v>3050934</v>
      </c>
      <c r="D4365" t="s">
        <v>2203</v>
      </c>
      <c r="E4365" t="s">
        <v>12635</v>
      </c>
      <c r="F4365" t="s">
        <v>13</v>
      </c>
      <c r="G4365" t="s">
        <v>14</v>
      </c>
      <c r="H4365">
        <v>1800000</v>
      </c>
      <c r="I4365">
        <v>2000</v>
      </c>
      <c r="J4365">
        <v>7.3</v>
      </c>
      <c r="K4365" t="s">
        <v>1224</v>
      </c>
      <c r="L4365" t="s">
        <v>4189</v>
      </c>
    </row>
    <row r="4366" spans="1:15" x14ac:dyDescent="0.3">
      <c r="A4366" t="s">
        <v>7196</v>
      </c>
      <c r="B4366">
        <v>109</v>
      </c>
      <c r="C4366">
        <v>841206</v>
      </c>
      <c r="D4366" t="s">
        <v>1224</v>
      </c>
      <c r="E4366" t="s">
        <v>12636</v>
      </c>
      <c r="F4366" t="s">
        <v>13</v>
      </c>
      <c r="G4366" t="s">
        <v>14</v>
      </c>
      <c r="H4366" t="s">
        <v>8351</v>
      </c>
      <c r="I4366">
        <v>2011</v>
      </c>
      <c r="J4366">
        <v>6.3</v>
      </c>
      <c r="K4366" t="s">
        <v>1224</v>
      </c>
    </row>
    <row r="4367" spans="1:15" x14ac:dyDescent="0.3">
      <c r="A4367" t="s">
        <v>7198</v>
      </c>
      <c r="B4367">
        <v>155</v>
      </c>
      <c r="C4367" t="s">
        <v>8351</v>
      </c>
      <c r="D4367" t="s">
        <v>606</v>
      </c>
      <c r="E4367" t="s">
        <v>12637</v>
      </c>
      <c r="F4367" t="s">
        <v>7200</v>
      </c>
      <c r="G4367" t="s">
        <v>1994</v>
      </c>
      <c r="H4367">
        <v>150000000</v>
      </c>
      <c r="I4367">
        <v>2015</v>
      </c>
      <c r="J4367">
        <v>5.0999999999999996</v>
      </c>
      <c r="K4367" t="s">
        <v>600</v>
      </c>
      <c r="L4367" t="s">
        <v>6856</v>
      </c>
    </row>
    <row r="4368" spans="1:15" x14ac:dyDescent="0.3">
      <c r="A4368" t="s">
        <v>5250</v>
      </c>
      <c r="B4368">
        <v>90</v>
      </c>
      <c r="C4368">
        <v>638476</v>
      </c>
      <c r="D4368" t="s">
        <v>6116</v>
      </c>
      <c r="E4368" t="s">
        <v>12638</v>
      </c>
      <c r="F4368" t="s">
        <v>13</v>
      </c>
      <c r="G4368" t="s">
        <v>14</v>
      </c>
      <c r="H4368">
        <v>1500000</v>
      </c>
      <c r="I4368">
        <v>2011</v>
      </c>
      <c r="J4368">
        <v>6.6</v>
      </c>
      <c r="K4368" t="s">
        <v>600</v>
      </c>
      <c r="L4368" t="s">
        <v>27</v>
      </c>
    </row>
    <row r="4369" spans="1:13" x14ac:dyDescent="0.3">
      <c r="A4369" t="s">
        <v>7202</v>
      </c>
      <c r="B4369">
        <v>93</v>
      </c>
      <c r="C4369" t="s">
        <v>8351</v>
      </c>
      <c r="D4369" t="s">
        <v>2666</v>
      </c>
      <c r="E4369" t="s">
        <v>12639</v>
      </c>
      <c r="F4369" t="s">
        <v>13</v>
      </c>
      <c r="G4369" t="s">
        <v>14</v>
      </c>
      <c r="H4369">
        <v>1800000</v>
      </c>
      <c r="I4369">
        <v>1993</v>
      </c>
      <c r="J4369">
        <v>6.1</v>
      </c>
      <c r="K4369" t="s">
        <v>600</v>
      </c>
      <c r="L4369" t="s">
        <v>2271</v>
      </c>
    </row>
    <row r="4370" spans="1:13" x14ac:dyDescent="0.3">
      <c r="A4370" t="s">
        <v>7204</v>
      </c>
      <c r="B4370">
        <v>108</v>
      </c>
      <c r="C4370">
        <v>505295</v>
      </c>
      <c r="D4370" t="s">
        <v>2486</v>
      </c>
      <c r="E4370" t="s">
        <v>12640</v>
      </c>
      <c r="F4370" t="s">
        <v>7206</v>
      </c>
      <c r="G4370" t="s">
        <v>133</v>
      </c>
      <c r="H4370">
        <v>1800000</v>
      </c>
      <c r="I4370">
        <v>2003</v>
      </c>
      <c r="J4370">
        <v>7.5</v>
      </c>
      <c r="K4370" t="s">
        <v>340</v>
      </c>
      <c r="L4370" t="s">
        <v>1224</v>
      </c>
    </row>
    <row r="4371" spans="1:13" x14ac:dyDescent="0.3">
      <c r="A4371" t="s">
        <v>6695</v>
      </c>
      <c r="B4371">
        <v>114</v>
      </c>
      <c r="C4371" t="s">
        <v>8351</v>
      </c>
      <c r="D4371" t="s">
        <v>5244</v>
      </c>
      <c r="E4371" t="s">
        <v>12641</v>
      </c>
      <c r="F4371" t="s">
        <v>13</v>
      </c>
      <c r="G4371" t="s">
        <v>14</v>
      </c>
      <c r="H4371">
        <v>1800000</v>
      </c>
      <c r="I4371">
        <v>1968</v>
      </c>
      <c r="J4371">
        <v>7</v>
      </c>
      <c r="K4371" t="s">
        <v>5244</v>
      </c>
    </row>
    <row r="4372" spans="1:13" x14ac:dyDescent="0.3">
      <c r="A4372" t="s">
        <v>6580</v>
      </c>
      <c r="B4372">
        <v>87</v>
      </c>
      <c r="C4372" t="s">
        <v>8351</v>
      </c>
      <c r="D4372" t="s">
        <v>7208</v>
      </c>
      <c r="E4372" t="s">
        <v>12642</v>
      </c>
      <c r="F4372" t="s">
        <v>13</v>
      </c>
      <c r="G4372" t="s">
        <v>14</v>
      </c>
      <c r="H4372" t="s">
        <v>8351</v>
      </c>
      <c r="I4372">
        <v>1952</v>
      </c>
      <c r="J4372">
        <v>7.2</v>
      </c>
      <c r="K4372" t="s">
        <v>8356</v>
      </c>
      <c r="L4372" t="s">
        <v>1224</v>
      </c>
      <c r="M4372" t="s">
        <v>8363</v>
      </c>
    </row>
    <row r="4373" spans="1:13" x14ac:dyDescent="0.3">
      <c r="A4373" t="s">
        <v>7210</v>
      </c>
      <c r="B4373">
        <v>113</v>
      </c>
      <c r="C4373" t="s">
        <v>8351</v>
      </c>
      <c r="D4373" t="s">
        <v>1970</v>
      </c>
      <c r="E4373" t="s">
        <v>12643</v>
      </c>
      <c r="F4373" t="s">
        <v>13</v>
      </c>
      <c r="G4373" t="s">
        <v>14</v>
      </c>
      <c r="H4373">
        <v>1800000</v>
      </c>
      <c r="I4373">
        <v>2007</v>
      </c>
      <c r="J4373">
        <v>5.3</v>
      </c>
      <c r="K4373" t="s">
        <v>2271</v>
      </c>
      <c r="L4373" t="s">
        <v>3630</v>
      </c>
    </row>
    <row r="4374" spans="1:13" x14ac:dyDescent="0.3">
      <c r="A4374" t="s">
        <v>7212</v>
      </c>
      <c r="B4374">
        <v>87</v>
      </c>
      <c r="C4374" t="s">
        <v>8351</v>
      </c>
      <c r="D4374" t="s">
        <v>4475</v>
      </c>
      <c r="E4374" t="s">
        <v>12644</v>
      </c>
      <c r="F4374" t="s">
        <v>13</v>
      </c>
      <c r="G4374" t="s">
        <v>14</v>
      </c>
      <c r="H4374" t="s">
        <v>8351</v>
      </c>
      <c r="I4374">
        <v>2016</v>
      </c>
      <c r="J4374">
        <v>8.6999999999999993</v>
      </c>
      <c r="K4374" t="s">
        <v>600</v>
      </c>
      <c r="L4374" t="s">
        <v>2271</v>
      </c>
      <c r="M4374" t="s">
        <v>3630</v>
      </c>
    </row>
    <row r="4375" spans="1:13" x14ac:dyDescent="0.3">
      <c r="A4375" t="s">
        <v>7214</v>
      </c>
      <c r="B4375">
        <v>90</v>
      </c>
      <c r="C4375" t="s">
        <v>8351</v>
      </c>
      <c r="D4375" t="s">
        <v>231</v>
      </c>
      <c r="E4375" t="s">
        <v>12645</v>
      </c>
      <c r="F4375" t="s">
        <v>13</v>
      </c>
      <c r="G4375" t="s">
        <v>100</v>
      </c>
      <c r="H4375">
        <v>1800000</v>
      </c>
      <c r="I4375">
        <v>2013</v>
      </c>
      <c r="J4375">
        <v>3.4</v>
      </c>
      <c r="K4375" t="s">
        <v>476</v>
      </c>
      <c r="L4375" t="s">
        <v>4295</v>
      </c>
    </row>
    <row r="4376" spans="1:13" x14ac:dyDescent="0.3">
      <c r="A4376" t="s">
        <v>7216</v>
      </c>
      <c r="B4376">
        <v>111</v>
      </c>
      <c r="C4376" t="s">
        <v>8351</v>
      </c>
      <c r="D4376" t="s">
        <v>912</v>
      </c>
      <c r="E4376" t="s">
        <v>12646</v>
      </c>
      <c r="F4376" t="s">
        <v>13</v>
      </c>
      <c r="G4376" t="s">
        <v>14</v>
      </c>
      <c r="H4376">
        <v>1800000</v>
      </c>
      <c r="I4376">
        <v>2012</v>
      </c>
      <c r="J4376">
        <v>5.4</v>
      </c>
      <c r="K4376" t="s">
        <v>600</v>
      </c>
      <c r="L4376" t="s">
        <v>1224</v>
      </c>
    </row>
    <row r="4377" spans="1:13" x14ac:dyDescent="0.3">
      <c r="A4377" t="s">
        <v>670</v>
      </c>
      <c r="B4377">
        <v>81</v>
      </c>
      <c r="C4377">
        <v>7267324</v>
      </c>
      <c r="D4377" t="s">
        <v>705</v>
      </c>
      <c r="E4377" t="s">
        <v>12647</v>
      </c>
      <c r="F4377" t="s">
        <v>3071</v>
      </c>
      <c r="G4377" t="s">
        <v>275</v>
      </c>
      <c r="H4377">
        <v>3500000</v>
      </c>
      <c r="I4377">
        <v>1998</v>
      </c>
      <c r="J4377">
        <v>7.8</v>
      </c>
      <c r="K4377" t="s">
        <v>8356</v>
      </c>
      <c r="L4377" t="s">
        <v>1224</v>
      </c>
    </row>
    <row r="4378" spans="1:13" x14ac:dyDescent="0.3">
      <c r="A4378" t="s">
        <v>7219</v>
      </c>
      <c r="B4378">
        <v>93</v>
      </c>
      <c r="C4378">
        <v>145540</v>
      </c>
      <c r="D4378" t="s">
        <v>4039</v>
      </c>
      <c r="E4378" t="s">
        <v>12648</v>
      </c>
      <c r="F4378" t="s">
        <v>13</v>
      </c>
      <c r="G4378" t="s">
        <v>14</v>
      </c>
      <c r="H4378">
        <v>500000</v>
      </c>
      <c r="I4378">
        <v>2002</v>
      </c>
      <c r="J4378">
        <v>6.7</v>
      </c>
      <c r="K4378" t="s">
        <v>1224</v>
      </c>
      <c r="L4378" t="s">
        <v>2271</v>
      </c>
    </row>
    <row r="4379" spans="1:13" x14ac:dyDescent="0.3">
      <c r="A4379" t="s">
        <v>7221</v>
      </c>
      <c r="B4379">
        <v>90</v>
      </c>
      <c r="C4379" t="s">
        <v>8351</v>
      </c>
      <c r="D4379" t="s">
        <v>3277</v>
      </c>
      <c r="E4379" t="s">
        <v>12649</v>
      </c>
      <c r="F4379" t="s">
        <v>13</v>
      </c>
      <c r="G4379" t="s">
        <v>100</v>
      </c>
      <c r="H4379">
        <v>2000000</v>
      </c>
      <c r="I4379">
        <v>2013</v>
      </c>
      <c r="J4379">
        <v>4.7</v>
      </c>
      <c r="K4379" t="s">
        <v>340</v>
      </c>
      <c r="L4379" t="s">
        <v>6304</v>
      </c>
    </row>
    <row r="4380" spans="1:13" x14ac:dyDescent="0.3">
      <c r="A4380" t="s">
        <v>7223</v>
      </c>
      <c r="B4380">
        <v>112</v>
      </c>
      <c r="C4380" t="s">
        <v>8351</v>
      </c>
      <c r="D4380" t="s">
        <v>2271</v>
      </c>
      <c r="E4380" t="s">
        <v>12650</v>
      </c>
      <c r="F4380" t="s">
        <v>13</v>
      </c>
      <c r="G4380" t="s">
        <v>14</v>
      </c>
      <c r="H4380">
        <v>1750000</v>
      </c>
      <c r="I4380">
        <v>2013</v>
      </c>
      <c r="J4380">
        <v>6.3</v>
      </c>
      <c r="K4380" t="s">
        <v>2271</v>
      </c>
    </row>
    <row r="4381" spans="1:13" x14ac:dyDescent="0.3">
      <c r="A4381" t="s">
        <v>3455</v>
      </c>
      <c r="B4381">
        <v>106</v>
      </c>
      <c r="C4381">
        <v>12589108</v>
      </c>
      <c r="D4381" t="s">
        <v>2486</v>
      </c>
      <c r="E4381" t="s">
        <v>12651</v>
      </c>
      <c r="F4381" t="s">
        <v>999</v>
      </c>
      <c r="G4381" t="s">
        <v>1046</v>
      </c>
      <c r="H4381" t="s">
        <v>8351</v>
      </c>
      <c r="I4381">
        <v>2007</v>
      </c>
      <c r="J4381">
        <v>7.4</v>
      </c>
      <c r="K4381" t="s">
        <v>340</v>
      </c>
      <c r="L4381" t="s">
        <v>1224</v>
      </c>
    </row>
    <row r="4382" spans="1:13" x14ac:dyDescent="0.3">
      <c r="A4382" t="s">
        <v>7192</v>
      </c>
      <c r="B4382">
        <v>88</v>
      </c>
      <c r="C4382" t="s">
        <v>8351</v>
      </c>
      <c r="D4382" t="s">
        <v>231</v>
      </c>
      <c r="E4382" t="s">
        <v>12652</v>
      </c>
      <c r="F4382" t="s">
        <v>13</v>
      </c>
      <c r="G4382" t="s">
        <v>14</v>
      </c>
      <c r="H4382">
        <v>1700000</v>
      </c>
      <c r="I4382">
        <v>1972</v>
      </c>
      <c r="J4382">
        <v>6.1</v>
      </c>
      <c r="K4382" t="s">
        <v>476</v>
      </c>
      <c r="L4382" t="s">
        <v>4295</v>
      </c>
    </row>
    <row r="4383" spans="1:13" x14ac:dyDescent="0.3">
      <c r="A4383" t="s">
        <v>4727</v>
      </c>
      <c r="B4383">
        <v>138</v>
      </c>
      <c r="C4383">
        <v>35918429</v>
      </c>
      <c r="D4383" t="s">
        <v>705</v>
      </c>
      <c r="E4383" t="s">
        <v>12653</v>
      </c>
      <c r="F4383" t="s">
        <v>13</v>
      </c>
      <c r="G4383" t="s">
        <v>14</v>
      </c>
      <c r="H4383">
        <v>1700000</v>
      </c>
      <c r="I4383">
        <v>2001</v>
      </c>
      <c r="J4383">
        <v>7.5</v>
      </c>
      <c r="K4383" t="s">
        <v>8356</v>
      </c>
      <c r="L4383" t="s">
        <v>1224</v>
      </c>
    </row>
    <row r="4384" spans="1:13" x14ac:dyDescent="0.3">
      <c r="A4384" t="s">
        <v>7228</v>
      </c>
      <c r="B4384">
        <v>105</v>
      </c>
      <c r="C4384">
        <v>92401</v>
      </c>
      <c r="D4384" t="s">
        <v>1970</v>
      </c>
      <c r="E4384" t="s">
        <v>12654</v>
      </c>
      <c r="F4384" t="s">
        <v>13</v>
      </c>
      <c r="G4384" t="s">
        <v>14</v>
      </c>
      <c r="H4384">
        <v>2000000</v>
      </c>
      <c r="I4384">
        <v>2010</v>
      </c>
      <c r="J4384">
        <v>6.3</v>
      </c>
      <c r="K4384" t="s">
        <v>2271</v>
      </c>
      <c r="L4384" t="s">
        <v>3630</v>
      </c>
    </row>
    <row r="4385" spans="1:13" x14ac:dyDescent="0.3">
      <c r="A4385" t="s">
        <v>7230</v>
      </c>
      <c r="B4385">
        <v>98</v>
      </c>
      <c r="C4385">
        <v>1943649</v>
      </c>
      <c r="D4385" t="s">
        <v>1520</v>
      </c>
      <c r="E4385" t="s">
        <v>12655</v>
      </c>
      <c r="F4385" t="s">
        <v>13</v>
      </c>
      <c r="G4385" t="s">
        <v>14</v>
      </c>
      <c r="H4385">
        <v>1700000</v>
      </c>
      <c r="I4385">
        <v>1999</v>
      </c>
      <c r="J4385">
        <v>6.3</v>
      </c>
      <c r="K4385" t="s">
        <v>600</v>
      </c>
      <c r="L4385" t="s">
        <v>8356</v>
      </c>
      <c r="M4385" t="s">
        <v>6856</v>
      </c>
    </row>
    <row r="4386" spans="1:13" x14ac:dyDescent="0.3">
      <c r="A4386" t="s">
        <v>6869</v>
      </c>
      <c r="B4386">
        <v>86</v>
      </c>
      <c r="C4386">
        <v>992238</v>
      </c>
      <c r="D4386" t="s">
        <v>80</v>
      </c>
      <c r="E4386" t="s">
        <v>12656</v>
      </c>
      <c r="F4386" t="s">
        <v>13</v>
      </c>
      <c r="G4386" t="s">
        <v>21</v>
      </c>
      <c r="H4386">
        <v>1700000</v>
      </c>
      <c r="I4386">
        <v>2004</v>
      </c>
      <c r="J4386">
        <v>6.8</v>
      </c>
      <c r="K4386" t="s">
        <v>1224</v>
      </c>
      <c r="L4386" t="s">
        <v>6856</v>
      </c>
    </row>
    <row r="4387" spans="1:13" x14ac:dyDescent="0.3">
      <c r="A4387" t="s">
        <v>7233</v>
      </c>
      <c r="B4387">
        <v>104</v>
      </c>
      <c r="C4387">
        <v>4231500</v>
      </c>
      <c r="D4387" t="s">
        <v>80</v>
      </c>
      <c r="E4387" t="s">
        <v>12657</v>
      </c>
      <c r="F4387" t="s">
        <v>1993</v>
      </c>
      <c r="G4387" t="s">
        <v>1994</v>
      </c>
      <c r="H4387">
        <v>1000000</v>
      </c>
      <c r="I4387">
        <v>2013</v>
      </c>
      <c r="J4387">
        <v>7.8</v>
      </c>
      <c r="K4387" t="s">
        <v>1224</v>
      </c>
      <c r="L4387" t="s">
        <v>6856</v>
      </c>
    </row>
    <row r="4388" spans="1:13" x14ac:dyDescent="0.3">
      <c r="A4388" t="s">
        <v>7235</v>
      </c>
      <c r="B4388">
        <v>100</v>
      </c>
      <c r="C4388">
        <v>396035</v>
      </c>
      <c r="D4388" t="s">
        <v>80</v>
      </c>
      <c r="E4388" t="s">
        <v>12658</v>
      </c>
      <c r="F4388" t="s">
        <v>13</v>
      </c>
      <c r="G4388" t="s">
        <v>21</v>
      </c>
      <c r="H4388">
        <v>1000000</v>
      </c>
      <c r="I4388">
        <v>2004</v>
      </c>
      <c r="J4388">
        <v>6.9</v>
      </c>
      <c r="K4388" t="s">
        <v>1224</v>
      </c>
      <c r="L4388" t="s">
        <v>6856</v>
      </c>
    </row>
    <row r="4389" spans="1:13" x14ac:dyDescent="0.3">
      <c r="A4389" t="s">
        <v>6677</v>
      </c>
      <c r="B4389">
        <v>126</v>
      </c>
      <c r="C4389" t="s">
        <v>8351</v>
      </c>
      <c r="D4389" t="s">
        <v>507</v>
      </c>
      <c r="E4389" t="s">
        <v>12659</v>
      </c>
      <c r="F4389" t="s">
        <v>13</v>
      </c>
      <c r="G4389" t="s">
        <v>14</v>
      </c>
      <c r="H4389">
        <v>1644736</v>
      </c>
      <c r="I4389">
        <v>1938</v>
      </c>
      <c r="J4389">
        <v>8</v>
      </c>
      <c r="K4389" t="s">
        <v>600</v>
      </c>
      <c r="L4389" t="s">
        <v>1224</v>
      </c>
      <c r="M4389" t="s">
        <v>6856</v>
      </c>
    </row>
    <row r="4390" spans="1:13" x14ac:dyDescent="0.3">
      <c r="A4390" t="s">
        <v>6019</v>
      </c>
      <c r="B4390">
        <v>118</v>
      </c>
      <c r="C4390" t="s">
        <v>8351</v>
      </c>
      <c r="D4390" t="s">
        <v>1991</v>
      </c>
      <c r="E4390" t="s">
        <v>12660</v>
      </c>
      <c r="F4390" t="s">
        <v>13</v>
      </c>
      <c r="G4390" t="s">
        <v>14</v>
      </c>
      <c r="H4390">
        <v>1650000</v>
      </c>
      <c r="I4390">
        <v>1953</v>
      </c>
      <c r="J4390">
        <v>7.8</v>
      </c>
      <c r="K4390" t="s">
        <v>1224</v>
      </c>
      <c r="L4390" t="s">
        <v>6856</v>
      </c>
      <c r="M4390" t="s">
        <v>8358</v>
      </c>
    </row>
    <row r="4391" spans="1:13" x14ac:dyDescent="0.3">
      <c r="A4391" t="s">
        <v>6662</v>
      </c>
      <c r="B4391">
        <v>103</v>
      </c>
      <c r="C4391" t="s">
        <v>8351</v>
      </c>
      <c r="D4391" t="s">
        <v>5244</v>
      </c>
      <c r="E4391" t="s">
        <v>12661</v>
      </c>
      <c r="F4391" t="s">
        <v>13</v>
      </c>
      <c r="G4391" t="s">
        <v>14</v>
      </c>
      <c r="H4391">
        <v>1600000</v>
      </c>
      <c r="I4391">
        <v>1949</v>
      </c>
      <c r="J4391">
        <v>7.4</v>
      </c>
      <c r="K4391" t="s">
        <v>5244</v>
      </c>
    </row>
    <row r="4392" spans="1:13" x14ac:dyDescent="0.3">
      <c r="A4392" t="s">
        <v>7240</v>
      </c>
      <c r="B4392">
        <v>102</v>
      </c>
      <c r="C4392">
        <v>2507106</v>
      </c>
      <c r="D4392" t="s">
        <v>2203</v>
      </c>
      <c r="E4392" t="s">
        <v>12662</v>
      </c>
      <c r="F4392" t="s">
        <v>13</v>
      </c>
      <c r="G4392" t="s">
        <v>14</v>
      </c>
      <c r="H4392" t="s">
        <v>8351</v>
      </c>
      <c r="I4392">
        <v>2013</v>
      </c>
      <c r="J4392">
        <v>6.1</v>
      </c>
      <c r="K4392" t="s">
        <v>1224</v>
      </c>
      <c r="L4392" t="s">
        <v>4189</v>
      </c>
    </row>
    <row r="4393" spans="1:13" x14ac:dyDescent="0.3">
      <c r="A4393" t="s">
        <v>7242</v>
      </c>
      <c r="B4393">
        <v>84</v>
      </c>
      <c r="C4393">
        <v>6026908</v>
      </c>
      <c r="D4393" t="s">
        <v>912</v>
      </c>
      <c r="E4393" t="s">
        <v>12663</v>
      </c>
      <c r="F4393" t="s">
        <v>13</v>
      </c>
      <c r="G4393" t="s">
        <v>14</v>
      </c>
      <c r="H4393">
        <v>2000000</v>
      </c>
      <c r="I4393">
        <v>1999</v>
      </c>
      <c r="J4393">
        <v>4.3</v>
      </c>
      <c r="K4393" t="s">
        <v>600</v>
      </c>
      <c r="L4393" t="s">
        <v>1224</v>
      </c>
    </row>
    <row r="4394" spans="1:13" x14ac:dyDescent="0.3">
      <c r="A4394" t="s">
        <v>7244</v>
      </c>
      <c r="B4394" t="s">
        <v>8351</v>
      </c>
      <c r="C4394">
        <v>2592808</v>
      </c>
      <c r="D4394" t="s">
        <v>773</v>
      </c>
      <c r="E4394" t="s">
        <v>12664</v>
      </c>
      <c r="F4394" t="s">
        <v>13</v>
      </c>
      <c r="G4394" t="s">
        <v>14</v>
      </c>
      <c r="H4394" t="s">
        <v>8351</v>
      </c>
      <c r="I4394">
        <v>2010</v>
      </c>
      <c r="J4394">
        <v>3.5</v>
      </c>
      <c r="K4394" t="s">
        <v>8356</v>
      </c>
      <c r="L4394" t="s">
        <v>1224</v>
      </c>
      <c r="M4394" t="s">
        <v>3630</v>
      </c>
    </row>
    <row r="4395" spans="1:13" x14ac:dyDescent="0.3">
      <c r="A4395" t="s">
        <v>7246</v>
      </c>
      <c r="B4395">
        <v>95</v>
      </c>
      <c r="C4395">
        <v>1060591</v>
      </c>
      <c r="D4395" t="s">
        <v>507</v>
      </c>
      <c r="E4395" t="s">
        <v>12665</v>
      </c>
      <c r="F4395" t="s">
        <v>5575</v>
      </c>
      <c r="G4395" t="s">
        <v>525</v>
      </c>
      <c r="H4395">
        <v>1300000</v>
      </c>
      <c r="I4395">
        <v>2007</v>
      </c>
      <c r="J4395">
        <v>7.2</v>
      </c>
      <c r="K4395" t="s">
        <v>600</v>
      </c>
      <c r="L4395" t="s">
        <v>1224</v>
      </c>
      <c r="M4395" t="s">
        <v>6856</v>
      </c>
    </row>
    <row r="4396" spans="1:13" x14ac:dyDescent="0.3">
      <c r="A4396" t="s">
        <v>7248</v>
      </c>
      <c r="B4396">
        <v>92</v>
      </c>
      <c r="C4396" t="s">
        <v>8351</v>
      </c>
      <c r="D4396" t="s">
        <v>1970</v>
      </c>
      <c r="E4396" t="s">
        <v>12666</v>
      </c>
      <c r="F4396" t="s">
        <v>13</v>
      </c>
      <c r="G4396" t="s">
        <v>14</v>
      </c>
      <c r="H4396" t="s">
        <v>8351</v>
      </c>
      <c r="I4396">
        <v>2014</v>
      </c>
      <c r="J4396">
        <v>4.7</v>
      </c>
      <c r="K4396" t="s">
        <v>2271</v>
      </c>
      <c r="L4396" t="s">
        <v>3630</v>
      </c>
    </row>
    <row r="4397" spans="1:13" x14ac:dyDescent="0.3">
      <c r="A4397" t="s">
        <v>7250</v>
      </c>
      <c r="B4397">
        <v>90</v>
      </c>
      <c r="C4397">
        <v>155972</v>
      </c>
      <c r="D4397" t="s">
        <v>507</v>
      </c>
      <c r="E4397" t="s">
        <v>12667</v>
      </c>
      <c r="F4397" t="s">
        <v>4078</v>
      </c>
      <c r="G4397" t="s">
        <v>7055</v>
      </c>
      <c r="H4397">
        <v>1500000</v>
      </c>
      <c r="I4397">
        <v>2006</v>
      </c>
      <c r="J4397">
        <v>7.3</v>
      </c>
      <c r="K4397" t="s">
        <v>600</v>
      </c>
      <c r="L4397" t="s">
        <v>1224</v>
      </c>
      <c r="M4397" t="s">
        <v>6856</v>
      </c>
    </row>
    <row r="4398" spans="1:13" x14ac:dyDescent="0.3">
      <c r="A4398" t="s">
        <v>1725</v>
      </c>
      <c r="B4398">
        <v>113</v>
      </c>
      <c r="C4398" t="s">
        <v>8351</v>
      </c>
      <c r="D4398" t="s">
        <v>701</v>
      </c>
      <c r="E4398" t="s">
        <v>12668</v>
      </c>
      <c r="F4398" t="s">
        <v>13</v>
      </c>
      <c r="G4398" t="s">
        <v>14</v>
      </c>
      <c r="H4398">
        <v>1600000</v>
      </c>
      <c r="I4398">
        <v>1974</v>
      </c>
      <c r="J4398">
        <v>7.9</v>
      </c>
      <c r="K4398" t="s">
        <v>1224</v>
      </c>
      <c r="L4398" t="s">
        <v>8357</v>
      </c>
      <c r="M4398" t="s">
        <v>3630</v>
      </c>
    </row>
    <row r="4399" spans="1:13" x14ac:dyDescent="0.3">
      <c r="A4399" t="s">
        <v>7253</v>
      </c>
      <c r="B4399" t="s">
        <v>8351</v>
      </c>
      <c r="C4399">
        <v>129319</v>
      </c>
      <c r="D4399" t="s">
        <v>6856</v>
      </c>
      <c r="E4399" t="s">
        <v>12669</v>
      </c>
      <c r="F4399" t="s">
        <v>13</v>
      </c>
      <c r="G4399" t="s">
        <v>1994</v>
      </c>
      <c r="H4399">
        <v>70000000</v>
      </c>
      <c r="I4399">
        <v>2005</v>
      </c>
      <c r="J4399">
        <v>5.0999999999999996</v>
      </c>
      <c r="K4399" t="s">
        <v>6856</v>
      </c>
    </row>
    <row r="4400" spans="1:13" x14ac:dyDescent="0.3">
      <c r="A4400" t="s">
        <v>7255</v>
      </c>
      <c r="B4400">
        <v>123</v>
      </c>
      <c r="C4400">
        <v>26893</v>
      </c>
      <c r="D4400" t="s">
        <v>1717</v>
      </c>
      <c r="E4400" t="s">
        <v>12670</v>
      </c>
      <c r="F4400" t="s">
        <v>524</v>
      </c>
      <c r="G4400" t="s">
        <v>525</v>
      </c>
      <c r="H4400">
        <v>1600000</v>
      </c>
      <c r="I4400">
        <v>1969</v>
      </c>
      <c r="J4400">
        <v>7.2</v>
      </c>
      <c r="K4400" t="s">
        <v>8356</v>
      </c>
      <c r="L4400" t="s">
        <v>1224</v>
      </c>
      <c r="M4400" t="s">
        <v>6856</v>
      </c>
    </row>
    <row r="4401" spans="1:14" x14ac:dyDescent="0.3">
      <c r="A4401" t="s">
        <v>1031</v>
      </c>
      <c r="B4401">
        <v>111</v>
      </c>
      <c r="C4401">
        <v>2580</v>
      </c>
      <c r="D4401" t="s">
        <v>2836</v>
      </c>
      <c r="E4401" t="s">
        <v>12671</v>
      </c>
      <c r="F4401" t="s">
        <v>13</v>
      </c>
      <c r="G4401" t="s">
        <v>14</v>
      </c>
      <c r="H4401">
        <v>1650000</v>
      </c>
      <c r="I4401">
        <v>2003</v>
      </c>
      <c r="J4401">
        <v>5.4</v>
      </c>
      <c r="K4401" t="s">
        <v>1224</v>
      </c>
      <c r="L4401" t="s">
        <v>8357</v>
      </c>
    </row>
    <row r="4402" spans="1:14" x14ac:dyDescent="0.3">
      <c r="A4402" t="s">
        <v>7258</v>
      </c>
      <c r="B4402">
        <v>99</v>
      </c>
      <c r="C4402" t="s">
        <v>8351</v>
      </c>
      <c r="D4402" t="s">
        <v>2271</v>
      </c>
      <c r="E4402" t="s">
        <v>12672</v>
      </c>
      <c r="F4402" t="s">
        <v>13</v>
      </c>
      <c r="G4402" t="s">
        <v>14</v>
      </c>
      <c r="H4402" t="s">
        <v>8351</v>
      </c>
      <c r="I4402">
        <v>2016</v>
      </c>
      <c r="J4402">
        <v>3.7</v>
      </c>
      <c r="K4402" t="s">
        <v>2271</v>
      </c>
    </row>
    <row r="4403" spans="1:14" x14ac:dyDescent="0.3">
      <c r="A4403" t="s">
        <v>43</v>
      </c>
      <c r="B4403">
        <v>110</v>
      </c>
      <c r="C4403">
        <v>58885635</v>
      </c>
      <c r="D4403" t="s">
        <v>1743</v>
      </c>
      <c r="E4403" t="s">
        <v>10119</v>
      </c>
      <c r="F4403" t="s">
        <v>13</v>
      </c>
      <c r="G4403" t="s">
        <v>14</v>
      </c>
      <c r="H4403">
        <v>26000000</v>
      </c>
      <c r="I4403">
        <v>2004</v>
      </c>
      <c r="J4403">
        <v>7.4</v>
      </c>
      <c r="K4403" t="s">
        <v>476</v>
      </c>
      <c r="L4403" t="s">
        <v>2271</v>
      </c>
      <c r="M4403" t="s">
        <v>3630</v>
      </c>
    </row>
    <row r="4404" spans="1:14" x14ac:dyDescent="0.3">
      <c r="A4404" t="s">
        <v>7260</v>
      </c>
      <c r="B4404">
        <v>108</v>
      </c>
      <c r="C4404">
        <v>19067631</v>
      </c>
      <c r="D4404" t="s">
        <v>507</v>
      </c>
      <c r="E4404" t="s">
        <v>12673</v>
      </c>
      <c r="F4404" t="s">
        <v>13</v>
      </c>
      <c r="G4404" t="s">
        <v>14</v>
      </c>
      <c r="H4404">
        <v>2000000</v>
      </c>
      <c r="I4404">
        <v>2007</v>
      </c>
      <c r="J4404">
        <v>7.1</v>
      </c>
      <c r="K4404" t="s">
        <v>600</v>
      </c>
      <c r="L4404" t="s">
        <v>1224</v>
      </c>
      <c r="M4404" t="s">
        <v>6856</v>
      </c>
    </row>
    <row r="4405" spans="1:14" x14ac:dyDescent="0.3">
      <c r="A4405" t="s">
        <v>7262</v>
      </c>
      <c r="B4405">
        <v>92</v>
      </c>
      <c r="C4405">
        <v>11806119</v>
      </c>
      <c r="D4405" t="s">
        <v>2516</v>
      </c>
      <c r="E4405" t="s">
        <v>12674</v>
      </c>
      <c r="F4405" t="s">
        <v>13</v>
      </c>
      <c r="G4405" t="s">
        <v>14</v>
      </c>
      <c r="H4405">
        <v>1100000</v>
      </c>
      <c r="I4405">
        <v>1988</v>
      </c>
      <c r="J4405">
        <v>6.8</v>
      </c>
      <c r="K4405" t="s">
        <v>476</v>
      </c>
      <c r="L4405" t="s">
        <v>4657</v>
      </c>
      <c r="M4405" t="s">
        <v>1224</v>
      </c>
      <c r="N4405" t="s">
        <v>8359</v>
      </c>
    </row>
    <row r="4406" spans="1:14" x14ac:dyDescent="0.3">
      <c r="A4406" t="s">
        <v>6677</v>
      </c>
      <c r="B4406">
        <v>120</v>
      </c>
      <c r="C4406" t="s">
        <v>8351</v>
      </c>
      <c r="D4406" t="s">
        <v>912</v>
      </c>
      <c r="E4406" t="s">
        <v>12675</v>
      </c>
      <c r="F4406" t="s">
        <v>13</v>
      </c>
      <c r="G4406" t="s">
        <v>14</v>
      </c>
      <c r="H4406">
        <v>1500000</v>
      </c>
      <c r="I4406">
        <v>1939</v>
      </c>
      <c r="J4406">
        <v>8.1999999999999993</v>
      </c>
      <c r="K4406" t="s">
        <v>600</v>
      </c>
      <c r="L4406" t="s">
        <v>1224</v>
      </c>
    </row>
    <row r="4407" spans="1:14" x14ac:dyDescent="0.3">
      <c r="A4407" t="s">
        <v>6981</v>
      </c>
      <c r="B4407">
        <v>91</v>
      </c>
      <c r="C4407">
        <v>7417210</v>
      </c>
      <c r="D4407" t="s">
        <v>1224</v>
      </c>
      <c r="E4407" t="s">
        <v>12676</v>
      </c>
      <c r="F4407" t="s">
        <v>13</v>
      </c>
      <c r="G4407" t="s">
        <v>14</v>
      </c>
      <c r="H4407">
        <v>1500000</v>
      </c>
      <c r="I4407">
        <v>1995</v>
      </c>
      <c r="J4407">
        <v>7</v>
      </c>
      <c r="K4407" t="s">
        <v>1224</v>
      </c>
    </row>
    <row r="4408" spans="1:14" x14ac:dyDescent="0.3">
      <c r="A4408" t="s">
        <v>5330</v>
      </c>
      <c r="B4408">
        <v>88</v>
      </c>
      <c r="C4408">
        <v>7362100</v>
      </c>
      <c r="D4408" t="s">
        <v>912</v>
      </c>
      <c r="E4408" t="s">
        <v>12677</v>
      </c>
      <c r="F4408" t="s">
        <v>13</v>
      </c>
      <c r="G4408" t="s">
        <v>14</v>
      </c>
      <c r="H4408">
        <v>1500000</v>
      </c>
      <c r="I4408">
        <v>2005</v>
      </c>
      <c r="J4408">
        <v>7.4</v>
      </c>
      <c r="K4408" t="s">
        <v>600</v>
      </c>
      <c r="L4408" t="s">
        <v>1224</v>
      </c>
    </row>
    <row r="4409" spans="1:14" x14ac:dyDescent="0.3">
      <c r="A4409" t="s">
        <v>3314</v>
      </c>
      <c r="B4409">
        <v>97</v>
      </c>
      <c r="C4409">
        <v>7022940</v>
      </c>
      <c r="D4409" t="s">
        <v>507</v>
      </c>
      <c r="E4409" t="s">
        <v>12678</v>
      </c>
      <c r="F4409" t="s">
        <v>13</v>
      </c>
      <c r="G4409" t="s">
        <v>14</v>
      </c>
      <c r="H4409">
        <v>1000000</v>
      </c>
      <c r="I4409">
        <v>2001</v>
      </c>
      <c r="J4409">
        <v>6.7</v>
      </c>
      <c r="K4409" t="s">
        <v>600</v>
      </c>
      <c r="L4409" t="s">
        <v>1224</v>
      </c>
      <c r="M4409" t="s">
        <v>6856</v>
      </c>
    </row>
    <row r="4410" spans="1:14" x14ac:dyDescent="0.3">
      <c r="A4410" t="s">
        <v>707</v>
      </c>
      <c r="B4410">
        <v>95</v>
      </c>
      <c r="C4410">
        <v>190666</v>
      </c>
      <c r="D4410" t="s">
        <v>912</v>
      </c>
      <c r="E4410" t="s">
        <v>11327</v>
      </c>
      <c r="F4410" t="s">
        <v>710</v>
      </c>
      <c r="G4410" t="s">
        <v>319</v>
      </c>
      <c r="H4410" t="s">
        <v>8351</v>
      </c>
      <c r="I4410">
        <v>2009</v>
      </c>
      <c r="J4410">
        <v>5.7</v>
      </c>
      <c r="K4410" t="s">
        <v>600</v>
      </c>
      <c r="L4410" t="s">
        <v>1224</v>
      </c>
    </row>
    <row r="4411" spans="1:14" x14ac:dyDescent="0.3">
      <c r="A4411" t="s">
        <v>1920</v>
      </c>
      <c r="B4411">
        <v>90</v>
      </c>
      <c r="C4411" t="s">
        <v>8351</v>
      </c>
      <c r="D4411" t="s">
        <v>476</v>
      </c>
      <c r="E4411" t="s">
        <v>12679</v>
      </c>
      <c r="F4411" t="s">
        <v>8351</v>
      </c>
      <c r="G4411" t="s">
        <v>14</v>
      </c>
      <c r="H4411">
        <v>17000000</v>
      </c>
      <c r="I4411">
        <v>2016</v>
      </c>
      <c r="J4411">
        <v>9.1</v>
      </c>
      <c r="K4411" t="s">
        <v>476</v>
      </c>
    </row>
    <row r="4412" spans="1:14" x14ac:dyDescent="0.3">
      <c r="A4412" t="s">
        <v>3846</v>
      </c>
      <c r="B4412">
        <v>95</v>
      </c>
      <c r="C4412" t="s">
        <v>8351</v>
      </c>
      <c r="D4412" t="s">
        <v>7269</v>
      </c>
      <c r="E4412" t="s">
        <v>12680</v>
      </c>
      <c r="F4412" t="s">
        <v>13</v>
      </c>
      <c r="G4412" t="s">
        <v>14</v>
      </c>
      <c r="H4412">
        <v>1696377</v>
      </c>
      <c r="I4412">
        <v>1945</v>
      </c>
      <c r="J4412">
        <v>7.6</v>
      </c>
      <c r="K4412" t="s">
        <v>8363</v>
      </c>
      <c r="L4412" t="s">
        <v>8357</v>
      </c>
      <c r="M4412" t="s">
        <v>6856</v>
      </c>
      <c r="N4412" t="s">
        <v>3630</v>
      </c>
    </row>
    <row r="4413" spans="1:14" x14ac:dyDescent="0.3">
      <c r="A4413" t="s">
        <v>3035</v>
      </c>
      <c r="B4413">
        <v>103</v>
      </c>
      <c r="C4413">
        <v>5132222</v>
      </c>
      <c r="D4413" t="s">
        <v>1371</v>
      </c>
      <c r="E4413" t="s">
        <v>12681</v>
      </c>
      <c r="F4413" t="s">
        <v>13</v>
      </c>
      <c r="G4413" t="s">
        <v>100</v>
      </c>
      <c r="H4413">
        <v>2000000</v>
      </c>
      <c r="I4413">
        <v>1994</v>
      </c>
      <c r="J4413">
        <v>7.2</v>
      </c>
      <c r="K4413" t="s">
        <v>1224</v>
      </c>
      <c r="L4413" t="s">
        <v>8357</v>
      </c>
      <c r="M4413" t="s">
        <v>6856</v>
      </c>
    </row>
    <row r="4414" spans="1:14" x14ac:dyDescent="0.3">
      <c r="A4414" t="s">
        <v>4886</v>
      </c>
      <c r="B4414">
        <v>110</v>
      </c>
      <c r="C4414">
        <v>2365931</v>
      </c>
      <c r="D4414" t="s">
        <v>1121</v>
      </c>
      <c r="E4414" t="s">
        <v>12682</v>
      </c>
      <c r="F4414" t="s">
        <v>13</v>
      </c>
      <c r="G4414" t="s">
        <v>14</v>
      </c>
      <c r="H4414">
        <v>1500000</v>
      </c>
      <c r="I4414">
        <v>1998</v>
      </c>
      <c r="J4414">
        <v>7.5</v>
      </c>
      <c r="K4414" t="s">
        <v>600</v>
      </c>
      <c r="L4414" t="s">
        <v>8356</v>
      </c>
      <c r="M4414" t="s">
        <v>1224</v>
      </c>
      <c r="N4414" t="s">
        <v>6856</v>
      </c>
    </row>
    <row r="4415" spans="1:14" x14ac:dyDescent="0.3">
      <c r="A4415" t="s">
        <v>122</v>
      </c>
      <c r="B4415">
        <v>103</v>
      </c>
      <c r="C4415">
        <v>53991137</v>
      </c>
      <c r="D4415" t="s">
        <v>959</v>
      </c>
      <c r="E4415" t="s">
        <v>12683</v>
      </c>
      <c r="F4415" t="s">
        <v>13</v>
      </c>
      <c r="G4415" t="s">
        <v>14</v>
      </c>
      <c r="H4415">
        <v>1500000</v>
      </c>
      <c r="I4415">
        <v>2010</v>
      </c>
      <c r="J4415">
        <v>6.8</v>
      </c>
      <c r="K4415" t="s">
        <v>455</v>
      </c>
      <c r="L4415" t="s">
        <v>2271</v>
      </c>
      <c r="M4415" t="s">
        <v>8357</v>
      </c>
      <c r="N4415" t="s">
        <v>3630</v>
      </c>
    </row>
    <row r="4416" spans="1:14" x14ac:dyDescent="0.3">
      <c r="A4416" t="s">
        <v>7274</v>
      </c>
      <c r="B4416">
        <v>92</v>
      </c>
      <c r="C4416" t="s">
        <v>8351</v>
      </c>
      <c r="D4416" t="s">
        <v>7275</v>
      </c>
      <c r="E4416" t="s">
        <v>12684</v>
      </c>
      <c r="F4416" t="s">
        <v>13</v>
      </c>
      <c r="G4416" t="s">
        <v>14</v>
      </c>
      <c r="H4416">
        <v>1500000</v>
      </c>
      <c r="I4416">
        <v>1984</v>
      </c>
      <c r="J4416">
        <v>6.9</v>
      </c>
      <c r="K4416" t="s">
        <v>600</v>
      </c>
      <c r="L4416" t="s">
        <v>8356</v>
      </c>
      <c r="M4416" t="s">
        <v>4295</v>
      </c>
      <c r="N4416" t="s">
        <v>3630</v>
      </c>
    </row>
    <row r="4417" spans="1:13" x14ac:dyDescent="0.3">
      <c r="A4417" t="s">
        <v>7277</v>
      </c>
      <c r="B4417">
        <v>114</v>
      </c>
      <c r="C4417">
        <v>1221261</v>
      </c>
      <c r="D4417" t="s">
        <v>773</v>
      </c>
      <c r="E4417" t="s">
        <v>12685</v>
      </c>
      <c r="F4417" t="s">
        <v>999</v>
      </c>
      <c r="G4417" t="s">
        <v>6592</v>
      </c>
      <c r="H4417">
        <v>1500000</v>
      </c>
      <c r="I4417">
        <v>2000</v>
      </c>
      <c r="J4417">
        <v>7.9</v>
      </c>
      <c r="K4417" t="s">
        <v>8356</v>
      </c>
      <c r="L4417" t="s">
        <v>1224</v>
      </c>
      <c r="M4417" t="s">
        <v>3630</v>
      </c>
    </row>
    <row r="4418" spans="1:13" x14ac:dyDescent="0.3">
      <c r="A4418" t="s">
        <v>7279</v>
      </c>
      <c r="B4418">
        <v>101</v>
      </c>
      <c r="C4418">
        <v>2408553</v>
      </c>
      <c r="D4418" t="s">
        <v>7058</v>
      </c>
      <c r="E4418" t="s">
        <v>12686</v>
      </c>
      <c r="F4418" t="s">
        <v>4078</v>
      </c>
      <c r="G4418" t="s">
        <v>7055</v>
      </c>
      <c r="H4418" t="s">
        <v>8351</v>
      </c>
      <c r="I4418">
        <v>2012</v>
      </c>
      <c r="J4418">
        <v>7.6</v>
      </c>
      <c r="K4418" t="s">
        <v>27</v>
      </c>
      <c r="L4418" t="s">
        <v>8358</v>
      </c>
    </row>
    <row r="4419" spans="1:13" x14ac:dyDescent="0.3">
      <c r="A4419" t="s">
        <v>7281</v>
      </c>
      <c r="B4419">
        <v>112</v>
      </c>
      <c r="C4419">
        <v>712294</v>
      </c>
      <c r="D4419" t="s">
        <v>1224</v>
      </c>
      <c r="E4419" t="s">
        <v>12687</v>
      </c>
      <c r="F4419" t="s">
        <v>13</v>
      </c>
      <c r="G4419" t="s">
        <v>14</v>
      </c>
      <c r="H4419">
        <v>1500000</v>
      </c>
      <c r="I4419">
        <v>2005</v>
      </c>
      <c r="J4419">
        <v>6.7</v>
      </c>
      <c r="K4419" t="s">
        <v>1224</v>
      </c>
    </row>
    <row r="4420" spans="1:13" x14ac:dyDescent="0.3">
      <c r="A4420" t="s">
        <v>7283</v>
      </c>
      <c r="B4420">
        <v>104</v>
      </c>
      <c r="C4420">
        <v>3447339</v>
      </c>
      <c r="D4420" t="s">
        <v>606</v>
      </c>
      <c r="E4420" t="s">
        <v>12688</v>
      </c>
      <c r="F4420" t="s">
        <v>13</v>
      </c>
      <c r="G4420" t="s">
        <v>14</v>
      </c>
      <c r="H4420">
        <v>1500000</v>
      </c>
      <c r="I4420">
        <v>2013</v>
      </c>
      <c r="J4420">
        <v>5.8</v>
      </c>
      <c r="K4420" t="s">
        <v>600</v>
      </c>
      <c r="L4420" t="s">
        <v>6856</v>
      </c>
    </row>
    <row r="4421" spans="1:13" x14ac:dyDescent="0.3">
      <c r="A4421" t="s">
        <v>6460</v>
      </c>
      <c r="B4421">
        <v>99</v>
      </c>
      <c r="C4421">
        <v>418953</v>
      </c>
      <c r="D4421" t="s">
        <v>773</v>
      </c>
      <c r="E4421" t="s">
        <v>12689</v>
      </c>
      <c r="F4421" t="s">
        <v>13</v>
      </c>
      <c r="G4421" t="s">
        <v>525</v>
      </c>
      <c r="H4421">
        <v>1500000</v>
      </c>
      <c r="I4421">
        <v>1993</v>
      </c>
      <c r="J4421">
        <v>6.5</v>
      </c>
      <c r="K4421" t="s">
        <v>8356</v>
      </c>
      <c r="L4421" t="s">
        <v>1224</v>
      </c>
      <c r="M4421" t="s">
        <v>3630</v>
      </c>
    </row>
    <row r="4422" spans="1:13" x14ac:dyDescent="0.3">
      <c r="A4422" t="s">
        <v>7286</v>
      </c>
      <c r="B4422">
        <v>98</v>
      </c>
      <c r="C4422">
        <v>406035</v>
      </c>
      <c r="D4422" t="s">
        <v>1224</v>
      </c>
      <c r="E4422" t="s">
        <v>12690</v>
      </c>
      <c r="F4422" t="s">
        <v>13</v>
      </c>
      <c r="G4422" t="s">
        <v>14</v>
      </c>
      <c r="H4422">
        <v>1500000</v>
      </c>
      <c r="I4422">
        <v>2001</v>
      </c>
      <c r="J4422">
        <v>7.2</v>
      </c>
      <c r="K4422" t="s">
        <v>1224</v>
      </c>
    </row>
    <row r="4423" spans="1:13" x14ac:dyDescent="0.3">
      <c r="A4423" t="s">
        <v>1923</v>
      </c>
      <c r="B4423">
        <v>107</v>
      </c>
      <c r="C4423">
        <v>402820</v>
      </c>
      <c r="D4423" t="s">
        <v>80</v>
      </c>
      <c r="E4423" t="s">
        <v>12691</v>
      </c>
      <c r="F4423" t="s">
        <v>13</v>
      </c>
      <c r="G4423" t="s">
        <v>14</v>
      </c>
      <c r="H4423" t="s">
        <v>8351</v>
      </c>
      <c r="I4423">
        <v>2007</v>
      </c>
      <c r="J4423">
        <v>6.9</v>
      </c>
      <c r="K4423" t="s">
        <v>1224</v>
      </c>
      <c r="L4423" t="s">
        <v>6856</v>
      </c>
    </row>
    <row r="4424" spans="1:13" x14ac:dyDescent="0.3">
      <c r="A4424" t="s">
        <v>7289</v>
      </c>
      <c r="B4424">
        <v>93</v>
      </c>
      <c r="C4424" t="s">
        <v>8351</v>
      </c>
      <c r="D4424" t="s">
        <v>1743</v>
      </c>
      <c r="E4424" t="s">
        <v>12692</v>
      </c>
      <c r="F4424" t="s">
        <v>13</v>
      </c>
      <c r="G4424" t="s">
        <v>14</v>
      </c>
      <c r="H4424">
        <v>1500000</v>
      </c>
      <c r="I4424">
        <v>2014</v>
      </c>
      <c r="J4424">
        <v>5.5</v>
      </c>
      <c r="K4424" t="s">
        <v>476</v>
      </c>
      <c r="L4424" t="s">
        <v>2271</v>
      </c>
      <c r="M4424" t="s">
        <v>3630</v>
      </c>
    </row>
    <row r="4425" spans="1:13" x14ac:dyDescent="0.3">
      <c r="A4425" t="s">
        <v>4605</v>
      </c>
      <c r="B4425">
        <v>100</v>
      </c>
      <c r="C4425">
        <v>373967</v>
      </c>
      <c r="D4425" t="s">
        <v>1816</v>
      </c>
      <c r="E4425" t="s">
        <v>12693</v>
      </c>
      <c r="F4425" t="s">
        <v>13</v>
      </c>
      <c r="G4425" t="s">
        <v>14</v>
      </c>
      <c r="H4425">
        <v>1500000</v>
      </c>
      <c r="I4425">
        <v>2001</v>
      </c>
      <c r="J4425">
        <v>6.5</v>
      </c>
      <c r="K4425" t="s">
        <v>2271</v>
      </c>
      <c r="L4425" t="s">
        <v>8357</v>
      </c>
    </row>
    <row r="4426" spans="1:13" x14ac:dyDescent="0.3">
      <c r="A4426" t="s">
        <v>149</v>
      </c>
      <c r="B4426">
        <v>80</v>
      </c>
      <c r="C4426">
        <v>194568</v>
      </c>
      <c r="D4426" t="s">
        <v>606</v>
      </c>
      <c r="E4426" t="s">
        <v>12694</v>
      </c>
      <c r="F4426" t="s">
        <v>13</v>
      </c>
      <c r="G4426" t="s">
        <v>14</v>
      </c>
      <c r="H4426">
        <v>1500000</v>
      </c>
      <c r="I4426">
        <v>2006</v>
      </c>
      <c r="J4426">
        <v>6.2</v>
      </c>
      <c r="K4426" t="s">
        <v>600</v>
      </c>
      <c r="L4426" t="s">
        <v>6856</v>
      </c>
    </row>
    <row r="4427" spans="1:13" x14ac:dyDescent="0.3">
      <c r="A4427" t="s">
        <v>7293</v>
      </c>
      <c r="B4427">
        <v>94</v>
      </c>
      <c r="C4427" t="s">
        <v>8351</v>
      </c>
      <c r="D4427" t="s">
        <v>2524</v>
      </c>
      <c r="E4427" t="s">
        <v>12695</v>
      </c>
      <c r="F4427" t="s">
        <v>13</v>
      </c>
      <c r="G4427" t="s">
        <v>14</v>
      </c>
      <c r="H4427" t="s">
        <v>8351</v>
      </c>
      <c r="I4427">
        <v>2010</v>
      </c>
      <c r="J4427">
        <v>6.7</v>
      </c>
      <c r="K4427" t="s">
        <v>1224</v>
      </c>
      <c r="L4427" t="s">
        <v>6304</v>
      </c>
    </row>
    <row r="4428" spans="1:13" x14ac:dyDescent="0.3">
      <c r="A4428" t="s">
        <v>7295</v>
      </c>
      <c r="B4428">
        <v>93</v>
      </c>
      <c r="C4428" t="s">
        <v>8351</v>
      </c>
      <c r="D4428" t="s">
        <v>2666</v>
      </c>
      <c r="E4428" t="s">
        <v>12696</v>
      </c>
      <c r="F4428" t="s">
        <v>13</v>
      </c>
      <c r="G4428" t="s">
        <v>14</v>
      </c>
      <c r="H4428">
        <v>1500000</v>
      </c>
      <c r="I4428">
        <v>2006</v>
      </c>
      <c r="J4428">
        <v>5.7</v>
      </c>
      <c r="K4428" t="s">
        <v>600</v>
      </c>
      <c r="L4428" t="s">
        <v>2271</v>
      </c>
    </row>
    <row r="4429" spans="1:13" x14ac:dyDescent="0.3">
      <c r="A4429" t="s">
        <v>7297</v>
      </c>
      <c r="B4429">
        <v>87</v>
      </c>
      <c r="C4429">
        <v>163245</v>
      </c>
      <c r="D4429" t="s">
        <v>1408</v>
      </c>
      <c r="E4429" t="s">
        <v>12697</v>
      </c>
      <c r="F4429" t="s">
        <v>13</v>
      </c>
      <c r="G4429" t="s">
        <v>14</v>
      </c>
      <c r="H4429">
        <v>1500000</v>
      </c>
      <c r="I4429">
        <v>1936</v>
      </c>
      <c r="J4429">
        <v>8.6</v>
      </c>
      <c r="K4429" t="s">
        <v>600</v>
      </c>
      <c r="L4429" t="s">
        <v>1224</v>
      </c>
      <c r="M4429" t="s">
        <v>6304</v>
      </c>
    </row>
    <row r="4430" spans="1:13" x14ac:dyDescent="0.3">
      <c r="A4430" t="s">
        <v>7299</v>
      </c>
      <c r="B4430">
        <v>91</v>
      </c>
      <c r="C4430">
        <v>119841</v>
      </c>
      <c r="D4430" t="s">
        <v>1224</v>
      </c>
      <c r="E4430" t="s">
        <v>12698</v>
      </c>
      <c r="F4430" t="s">
        <v>13</v>
      </c>
      <c r="G4430" t="s">
        <v>14</v>
      </c>
      <c r="H4430">
        <v>1500000</v>
      </c>
      <c r="I4430">
        <v>2002</v>
      </c>
      <c r="J4430">
        <v>6.5</v>
      </c>
      <c r="K4430" t="s">
        <v>1224</v>
      </c>
    </row>
    <row r="4431" spans="1:13" x14ac:dyDescent="0.3">
      <c r="A4431" t="s">
        <v>2222</v>
      </c>
      <c r="B4431">
        <v>84</v>
      </c>
      <c r="C4431">
        <v>173066</v>
      </c>
      <c r="D4431" t="s">
        <v>1003</v>
      </c>
      <c r="E4431" t="s">
        <v>12699</v>
      </c>
      <c r="F4431" t="s">
        <v>13</v>
      </c>
      <c r="G4431" t="s">
        <v>14</v>
      </c>
      <c r="H4431">
        <v>1500000</v>
      </c>
      <c r="I4431">
        <v>2007</v>
      </c>
      <c r="J4431">
        <v>6.3</v>
      </c>
      <c r="K4431" t="s">
        <v>600</v>
      </c>
      <c r="L4431" t="s">
        <v>455</v>
      </c>
    </row>
    <row r="4432" spans="1:13" x14ac:dyDescent="0.3">
      <c r="A4432" t="s">
        <v>4809</v>
      </c>
      <c r="B4432">
        <v>90</v>
      </c>
      <c r="C4432">
        <v>92362</v>
      </c>
      <c r="D4432" t="s">
        <v>912</v>
      </c>
      <c r="E4432" t="s">
        <v>12700</v>
      </c>
      <c r="F4432" t="s">
        <v>13</v>
      </c>
      <c r="G4432" t="s">
        <v>14</v>
      </c>
      <c r="H4432">
        <v>1500000</v>
      </c>
      <c r="I4432">
        <v>2005</v>
      </c>
      <c r="J4432">
        <v>4.3</v>
      </c>
      <c r="K4432" t="s">
        <v>600</v>
      </c>
      <c r="L4432" t="s">
        <v>1224</v>
      </c>
    </row>
    <row r="4433" spans="1:14" x14ac:dyDescent="0.3">
      <c r="A4433" t="s">
        <v>7303</v>
      </c>
      <c r="B4433">
        <v>98</v>
      </c>
      <c r="C4433">
        <v>105943</v>
      </c>
      <c r="D4433" t="s">
        <v>600</v>
      </c>
      <c r="E4433" t="s">
        <v>12701</v>
      </c>
      <c r="F4433" t="s">
        <v>13</v>
      </c>
      <c r="G4433" t="s">
        <v>14</v>
      </c>
      <c r="H4433">
        <v>1500000</v>
      </c>
      <c r="I4433">
        <v>2015</v>
      </c>
      <c r="J4433">
        <v>6.1</v>
      </c>
      <c r="K4433" t="s">
        <v>600</v>
      </c>
    </row>
    <row r="4434" spans="1:14" x14ac:dyDescent="0.3">
      <c r="A4434" t="s">
        <v>5018</v>
      </c>
      <c r="B4434">
        <v>108</v>
      </c>
      <c r="C4434" t="s">
        <v>8351</v>
      </c>
      <c r="D4434" t="s">
        <v>2752</v>
      </c>
      <c r="E4434" t="s">
        <v>12702</v>
      </c>
      <c r="F4434" t="s">
        <v>13</v>
      </c>
      <c r="G4434" t="s">
        <v>14</v>
      </c>
      <c r="H4434">
        <v>1500000</v>
      </c>
      <c r="I4434">
        <v>2005</v>
      </c>
      <c r="J4434">
        <v>6</v>
      </c>
      <c r="K4434" t="s">
        <v>1224</v>
      </c>
      <c r="L4434" t="s">
        <v>4189</v>
      </c>
      <c r="M4434" t="s">
        <v>6856</v>
      </c>
    </row>
    <row r="4435" spans="1:14" x14ac:dyDescent="0.3">
      <c r="A4435" t="s">
        <v>5561</v>
      </c>
      <c r="B4435">
        <v>124</v>
      </c>
      <c r="C4435">
        <v>183490</v>
      </c>
      <c r="D4435" t="s">
        <v>1218</v>
      </c>
      <c r="E4435" t="s">
        <v>12703</v>
      </c>
      <c r="F4435" t="s">
        <v>13</v>
      </c>
      <c r="G4435" t="s">
        <v>14</v>
      </c>
      <c r="H4435">
        <v>1700000</v>
      </c>
      <c r="I4435">
        <v>2010</v>
      </c>
      <c r="J4435">
        <v>5.8</v>
      </c>
      <c r="K4435" t="s">
        <v>1224</v>
      </c>
      <c r="L4435" t="s">
        <v>8358</v>
      </c>
    </row>
    <row r="4436" spans="1:14" x14ac:dyDescent="0.3">
      <c r="A4436" t="s">
        <v>7307</v>
      </c>
      <c r="B4436">
        <v>95</v>
      </c>
      <c r="C4436">
        <v>3478</v>
      </c>
      <c r="D4436" t="s">
        <v>2608</v>
      </c>
      <c r="E4436" t="s">
        <v>12704</v>
      </c>
      <c r="F4436" t="s">
        <v>13</v>
      </c>
      <c r="G4436" t="s">
        <v>100</v>
      </c>
      <c r="H4436">
        <v>1500000</v>
      </c>
      <c r="I4436">
        <v>2008</v>
      </c>
      <c r="J4436">
        <v>6.7</v>
      </c>
      <c r="K4436" t="s">
        <v>455</v>
      </c>
      <c r="L4436" t="s">
        <v>2271</v>
      </c>
    </row>
    <row r="4437" spans="1:14" x14ac:dyDescent="0.3">
      <c r="A4437" t="s">
        <v>7309</v>
      </c>
      <c r="B4437">
        <v>90</v>
      </c>
      <c r="C4437">
        <v>52166</v>
      </c>
      <c r="D4437" t="s">
        <v>1224</v>
      </c>
      <c r="E4437" t="s">
        <v>12705</v>
      </c>
      <c r="F4437" t="s">
        <v>13</v>
      </c>
      <c r="G4437" t="s">
        <v>14</v>
      </c>
      <c r="H4437">
        <v>2000000</v>
      </c>
      <c r="I4437">
        <v>2008</v>
      </c>
      <c r="J4437">
        <v>6.7</v>
      </c>
      <c r="K4437" t="s">
        <v>1224</v>
      </c>
    </row>
    <row r="4438" spans="1:14" x14ac:dyDescent="0.3">
      <c r="A4438" t="s">
        <v>7311</v>
      </c>
      <c r="B4438">
        <v>93</v>
      </c>
      <c r="C4438" t="s">
        <v>8351</v>
      </c>
      <c r="D4438" t="s">
        <v>507</v>
      </c>
      <c r="E4438" t="s">
        <v>12706</v>
      </c>
      <c r="F4438" t="s">
        <v>13</v>
      </c>
      <c r="G4438" t="s">
        <v>14</v>
      </c>
      <c r="H4438">
        <v>1500000</v>
      </c>
      <c r="I4438">
        <v>2015</v>
      </c>
      <c r="J4438">
        <v>7.6</v>
      </c>
      <c r="K4438" t="s">
        <v>600</v>
      </c>
      <c r="L4438" t="s">
        <v>1224</v>
      </c>
      <c r="M4438" t="s">
        <v>6856</v>
      </c>
    </row>
    <row r="4439" spans="1:14" x14ac:dyDescent="0.3">
      <c r="A4439" t="s">
        <v>4468</v>
      </c>
      <c r="B4439">
        <v>101</v>
      </c>
      <c r="C4439">
        <v>1163508</v>
      </c>
      <c r="D4439" t="s">
        <v>321</v>
      </c>
      <c r="E4439" t="s">
        <v>12707</v>
      </c>
      <c r="F4439" t="s">
        <v>13</v>
      </c>
      <c r="G4439" t="s">
        <v>14</v>
      </c>
      <c r="H4439">
        <v>2500000</v>
      </c>
      <c r="I4439">
        <v>2012</v>
      </c>
      <c r="J4439">
        <v>5.0999999999999996</v>
      </c>
      <c r="K4439" t="s">
        <v>1224</v>
      </c>
      <c r="L4439" t="s">
        <v>455</v>
      </c>
      <c r="M4439" t="s">
        <v>2271</v>
      </c>
      <c r="N4439" t="s">
        <v>3630</v>
      </c>
    </row>
    <row r="4440" spans="1:14" x14ac:dyDescent="0.3">
      <c r="A4440" t="s">
        <v>7314</v>
      </c>
      <c r="B4440">
        <v>107</v>
      </c>
      <c r="C4440" t="s">
        <v>8351</v>
      </c>
      <c r="D4440" t="s">
        <v>6498</v>
      </c>
      <c r="E4440" t="s">
        <v>12708</v>
      </c>
      <c r="F4440" t="s">
        <v>13</v>
      </c>
      <c r="G4440" t="s">
        <v>68</v>
      </c>
      <c r="H4440">
        <v>350000</v>
      </c>
      <c r="I4440">
        <v>2014</v>
      </c>
      <c r="J4440">
        <v>6.8</v>
      </c>
      <c r="K4440" t="s">
        <v>600</v>
      </c>
      <c r="L4440" t="s">
        <v>2271</v>
      </c>
      <c r="M4440" t="s">
        <v>8357</v>
      </c>
    </row>
    <row r="4441" spans="1:14" x14ac:dyDescent="0.3">
      <c r="A4441" t="s">
        <v>7316</v>
      </c>
      <c r="B4441">
        <v>20</v>
      </c>
      <c r="C4441" t="s">
        <v>8351</v>
      </c>
      <c r="D4441" t="s">
        <v>27</v>
      </c>
      <c r="E4441" t="s">
        <v>12709</v>
      </c>
      <c r="F4441" t="s">
        <v>13</v>
      </c>
      <c r="G4441" t="s">
        <v>14</v>
      </c>
      <c r="H4441">
        <v>1500000</v>
      </c>
      <c r="I4441">
        <v>2005</v>
      </c>
      <c r="J4441">
        <v>6.8</v>
      </c>
      <c r="K4441" t="s">
        <v>27</v>
      </c>
    </row>
    <row r="4442" spans="1:14" x14ac:dyDescent="0.3">
      <c r="A4442" t="s">
        <v>7318</v>
      </c>
      <c r="B4442">
        <v>87</v>
      </c>
      <c r="C4442" t="s">
        <v>8351</v>
      </c>
      <c r="D4442" t="s">
        <v>246</v>
      </c>
      <c r="E4442" t="s">
        <v>12710</v>
      </c>
      <c r="F4442" t="s">
        <v>13</v>
      </c>
      <c r="G4442" t="s">
        <v>100</v>
      </c>
      <c r="H4442">
        <v>1500000</v>
      </c>
      <c r="I4442">
        <v>2005</v>
      </c>
      <c r="J4442">
        <v>6.8</v>
      </c>
      <c r="K4442" t="s">
        <v>1224</v>
      </c>
      <c r="L4442" t="s">
        <v>455</v>
      </c>
      <c r="M4442" t="s">
        <v>6856</v>
      </c>
    </row>
    <row r="4443" spans="1:14" x14ac:dyDescent="0.3">
      <c r="A4443" t="s">
        <v>7320</v>
      </c>
      <c r="B4443">
        <v>98</v>
      </c>
      <c r="C4443" t="s">
        <v>8351</v>
      </c>
      <c r="D4443" t="s">
        <v>912</v>
      </c>
      <c r="E4443" t="s">
        <v>12711</v>
      </c>
      <c r="F4443" t="s">
        <v>13</v>
      </c>
      <c r="G4443" t="s">
        <v>14</v>
      </c>
      <c r="H4443">
        <v>1500000</v>
      </c>
      <c r="I4443">
        <v>2013</v>
      </c>
      <c r="J4443">
        <v>6.3</v>
      </c>
      <c r="K4443" t="s">
        <v>600</v>
      </c>
      <c r="L4443" t="s">
        <v>1224</v>
      </c>
    </row>
    <row r="4444" spans="1:14" x14ac:dyDescent="0.3">
      <c r="A4444" t="s">
        <v>7322</v>
      </c>
      <c r="B4444">
        <v>112</v>
      </c>
      <c r="C4444" t="s">
        <v>8351</v>
      </c>
      <c r="D4444" t="s">
        <v>912</v>
      </c>
      <c r="E4444" t="s">
        <v>12712</v>
      </c>
      <c r="F4444" t="s">
        <v>13</v>
      </c>
      <c r="G4444" t="s">
        <v>3105</v>
      </c>
      <c r="H4444">
        <v>5000000</v>
      </c>
      <c r="I4444">
        <v>2014</v>
      </c>
      <c r="J4444">
        <v>7.1</v>
      </c>
      <c r="K4444" t="s">
        <v>600</v>
      </c>
      <c r="L4444" t="s">
        <v>1224</v>
      </c>
    </row>
    <row r="4445" spans="1:14" x14ac:dyDescent="0.3">
      <c r="A4445" t="s">
        <v>7324</v>
      </c>
      <c r="B4445">
        <v>82</v>
      </c>
      <c r="C4445" t="s">
        <v>8351</v>
      </c>
      <c r="D4445" t="s">
        <v>4295</v>
      </c>
      <c r="E4445" t="s">
        <v>12713</v>
      </c>
      <c r="F4445" t="s">
        <v>13</v>
      </c>
      <c r="G4445" t="s">
        <v>100</v>
      </c>
      <c r="H4445">
        <v>1500000</v>
      </c>
      <c r="I4445">
        <v>2014</v>
      </c>
      <c r="J4445">
        <v>2.8</v>
      </c>
      <c r="K4445" t="s">
        <v>4295</v>
      </c>
    </row>
    <row r="4446" spans="1:14" x14ac:dyDescent="0.3">
      <c r="A4446" t="s">
        <v>7326</v>
      </c>
      <c r="B4446">
        <v>102</v>
      </c>
      <c r="C4446" t="s">
        <v>8351</v>
      </c>
      <c r="D4446" t="s">
        <v>1408</v>
      </c>
      <c r="E4446" t="s">
        <v>12714</v>
      </c>
      <c r="F4446" t="s">
        <v>13</v>
      </c>
      <c r="G4446" t="s">
        <v>14</v>
      </c>
      <c r="H4446">
        <v>2000000</v>
      </c>
      <c r="I4446">
        <v>2015</v>
      </c>
      <c r="J4446">
        <v>8.1999999999999993</v>
      </c>
      <c r="K4446" t="s">
        <v>600</v>
      </c>
      <c r="L4446" t="s">
        <v>1224</v>
      </c>
      <c r="M4446" t="s">
        <v>6304</v>
      </c>
    </row>
    <row r="4447" spans="1:14" x14ac:dyDescent="0.3">
      <c r="A4447" t="s">
        <v>7328</v>
      </c>
      <c r="B4447">
        <v>97</v>
      </c>
      <c r="C4447" t="s">
        <v>8351</v>
      </c>
      <c r="D4447" t="s">
        <v>123</v>
      </c>
      <c r="E4447" t="s">
        <v>12715</v>
      </c>
      <c r="F4447" t="s">
        <v>13</v>
      </c>
      <c r="G4447" t="s">
        <v>14</v>
      </c>
      <c r="H4447">
        <v>1500000</v>
      </c>
      <c r="I4447">
        <v>2015</v>
      </c>
      <c r="J4447">
        <v>3.1</v>
      </c>
      <c r="K4447" t="s">
        <v>476</v>
      </c>
      <c r="L4447" t="s">
        <v>8356</v>
      </c>
      <c r="M4447" t="s">
        <v>3630</v>
      </c>
    </row>
    <row r="4448" spans="1:14" x14ac:dyDescent="0.3">
      <c r="A4448" t="s">
        <v>317</v>
      </c>
      <c r="B4448">
        <v>130</v>
      </c>
      <c r="C4448">
        <v>80033643</v>
      </c>
      <c r="D4448" t="s">
        <v>428</v>
      </c>
      <c r="E4448" t="s">
        <v>9112</v>
      </c>
      <c r="F4448" t="s">
        <v>13</v>
      </c>
      <c r="G4448" t="s">
        <v>14</v>
      </c>
      <c r="H4448">
        <v>60000000</v>
      </c>
      <c r="I4448">
        <v>2012</v>
      </c>
      <c r="J4448">
        <v>7</v>
      </c>
      <c r="K4448" t="s">
        <v>476</v>
      </c>
      <c r="L4448" t="s">
        <v>8356</v>
      </c>
      <c r="M4448" t="s">
        <v>8357</v>
      </c>
      <c r="N4448" t="s">
        <v>3630</v>
      </c>
    </row>
    <row r="4449" spans="1:14" x14ac:dyDescent="0.3">
      <c r="A4449" t="s">
        <v>7330</v>
      </c>
      <c r="B4449">
        <v>101</v>
      </c>
      <c r="C4449" t="s">
        <v>8351</v>
      </c>
      <c r="D4449" t="s">
        <v>2179</v>
      </c>
      <c r="E4449" t="s">
        <v>12716</v>
      </c>
      <c r="F4449" t="s">
        <v>13</v>
      </c>
      <c r="G4449" t="s">
        <v>14</v>
      </c>
      <c r="H4449">
        <v>1500000</v>
      </c>
      <c r="I4449">
        <v>2015</v>
      </c>
      <c r="J4449">
        <v>3.3</v>
      </c>
      <c r="K4449" t="s">
        <v>1224</v>
      </c>
      <c r="L4449" t="s">
        <v>2271</v>
      </c>
      <c r="M4449" t="s">
        <v>8357</v>
      </c>
      <c r="N4449" t="s">
        <v>3630</v>
      </c>
    </row>
    <row r="4450" spans="1:14" x14ac:dyDescent="0.3">
      <c r="A4450" t="s">
        <v>7332</v>
      </c>
      <c r="B4450">
        <v>93</v>
      </c>
      <c r="C4450" t="s">
        <v>8351</v>
      </c>
      <c r="D4450" t="s">
        <v>1743</v>
      </c>
      <c r="E4450" t="s">
        <v>12717</v>
      </c>
      <c r="F4450" t="s">
        <v>13</v>
      </c>
      <c r="G4450" t="s">
        <v>14</v>
      </c>
      <c r="H4450">
        <v>2000000</v>
      </c>
      <c r="I4450">
        <v>2015</v>
      </c>
      <c r="J4450">
        <v>3.6</v>
      </c>
      <c r="K4450" t="s">
        <v>476</v>
      </c>
      <c r="L4450" t="s">
        <v>2271</v>
      </c>
      <c r="M4450" t="s">
        <v>3630</v>
      </c>
    </row>
    <row r="4451" spans="1:14" x14ac:dyDescent="0.3">
      <c r="A4451" t="s">
        <v>7334</v>
      </c>
      <c r="B4451">
        <v>83</v>
      </c>
      <c r="C4451">
        <v>184925485</v>
      </c>
      <c r="D4451" t="s">
        <v>2145</v>
      </c>
      <c r="E4451" t="s">
        <v>12718</v>
      </c>
      <c r="F4451" t="s">
        <v>13</v>
      </c>
      <c r="G4451" t="s">
        <v>14</v>
      </c>
      <c r="H4451">
        <v>2000000</v>
      </c>
      <c r="I4451">
        <v>1937</v>
      </c>
      <c r="J4451">
        <v>7.7</v>
      </c>
      <c r="K4451" t="s">
        <v>4022</v>
      </c>
      <c r="L4451" t="s">
        <v>6304</v>
      </c>
      <c r="M4451" t="s">
        <v>455</v>
      </c>
      <c r="N4451" t="s">
        <v>6060</v>
      </c>
    </row>
    <row r="4452" spans="1:14" x14ac:dyDescent="0.3">
      <c r="A4452" t="s">
        <v>7336</v>
      </c>
      <c r="B4452">
        <v>106</v>
      </c>
      <c r="C4452">
        <v>304124</v>
      </c>
      <c r="D4452" t="s">
        <v>1224</v>
      </c>
      <c r="E4452" t="s">
        <v>12719</v>
      </c>
      <c r="F4452" t="s">
        <v>999</v>
      </c>
      <c r="G4452" t="s">
        <v>6592</v>
      </c>
      <c r="H4452">
        <v>1400000</v>
      </c>
      <c r="I4452">
        <v>2004</v>
      </c>
      <c r="J4452">
        <v>6.7</v>
      </c>
      <c r="K4452" t="s">
        <v>1224</v>
      </c>
    </row>
    <row r="4453" spans="1:14" x14ac:dyDescent="0.3">
      <c r="A4453" t="s">
        <v>7338</v>
      </c>
      <c r="B4453">
        <v>113</v>
      </c>
      <c r="C4453" t="s">
        <v>8351</v>
      </c>
      <c r="D4453" t="s">
        <v>5244</v>
      </c>
      <c r="E4453" t="s">
        <v>12720</v>
      </c>
      <c r="F4453" t="s">
        <v>13</v>
      </c>
      <c r="G4453" t="s">
        <v>21</v>
      </c>
      <c r="H4453">
        <v>1455000</v>
      </c>
      <c r="I4453">
        <v>1968</v>
      </c>
      <c r="J4453">
        <v>5.5</v>
      </c>
      <c r="K4453" t="s">
        <v>5244</v>
      </c>
    </row>
    <row r="4454" spans="1:14" x14ac:dyDescent="0.3">
      <c r="A4454" t="s">
        <v>7340</v>
      </c>
      <c r="B4454">
        <v>94</v>
      </c>
      <c r="C4454">
        <v>36830</v>
      </c>
      <c r="D4454" t="s">
        <v>7341</v>
      </c>
      <c r="E4454" t="s">
        <v>12721</v>
      </c>
      <c r="F4454" t="s">
        <v>13</v>
      </c>
      <c r="G4454" t="s">
        <v>21</v>
      </c>
      <c r="H4454">
        <v>1400000</v>
      </c>
      <c r="I4454">
        <v>2004</v>
      </c>
      <c r="J4454">
        <v>6.6</v>
      </c>
      <c r="K4454" t="s">
        <v>340</v>
      </c>
      <c r="L4454" t="s">
        <v>600</v>
      </c>
      <c r="M4454" t="s">
        <v>2271</v>
      </c>
    </row>
    <row r="4455" spans="1:14" x14ac:dyDescent="0.3">
      <c r="A4455" t="s">
        <v>7343</v>
      </c>
      <c r="B4455">
        <v>101</v>
      </c>
      <c r="C4455" t="s">
        <v>8351</v>
      </c>
      <c r="D4455" t="s">
        <v>1224</v>
      </c>
      <c r="E4455" t="s">
        <v>12722</v>
      </c>
      <c r="F4455" t="s">
        <v>13</v>
      </c>
      <c r="G4455" t="s">
        <v>14</v>
      </c>
      <c r="H4455">
        <v>2000000</v>
      </c>
      <c r="I4455">
        <v>2016</v>
      </c>
      <c r="J4455">
        <v>4.8</v>
      </c>
      <c r="K4455" t="s">
        <v>1224</v>
      </c>
    </row>
    <row r="4456" spans="1:14" x14ac:dyDescent="0.3">
      <c r="A4456" t="s">
        <v>5996</v>
      </c>
      <c r="B4456">
        <v>99</v>
      </c>
      <c r="C4456" t="s">
        <v>8351</v>
      </c>
      <c r="D4456" t="s">
        <v>1970</v>
      </c>
      <c r="E4456" t="s">
        <v>12723</v>
      </c>
      <c r="F4456" t="s">
        <v>13</v>
      </c>
      <c r="G4456" t="s">
        <v>100</v>
      </c>
      <c r="H4456">
        <v>3150000</v>
      </c>
      <c r="I4456">
        <v>2014</v>
      </c>
      <c r="J4456">
        <v>5.5</v>
      </c>
      <c r="K4456" t="s">
        <v>2271</v>
      </c>
      <c r="L4456" t="s">
        <v>3630</v>
      </c>
    </row>
    <row r="4457" spans="1:14" x14ac:dyDescent="0.3">
      <c r="A4457" t="s">
        <v>49</v>
      </c>
      <c r="B4457">
        <v>76</v>
      </c>
      <c r="C4457">
        <v>231186</v>
      </c>
      <c r="D4457" t="s">
        <v>1997</v>
      </c>
      <c r="E4457" t="s">
        <v>12724</v>
      </c>
      <c r="F4457" t="s">
        <v>524</v>
      </c>
      <c r="G4457" t="s">
        <v>525</v>
      </c>
      <c r="H4457" t="s">
        <v>8351</v>
      </c>
      <c r="I4457">
        <v>2014</v>
      </c>
      <c r="J4457">
        <v>6.3</v>
      </c>
      <c r="K4457" t="s">
        <v>8356</v>
      </c>
      <c r="L4457" t="s">
        <v>6856</v>
      </c>
      <c r="M4457" t="s">
        <v>3630</v>
      </c>
    </row>
    <row r="4458" spans="1:14" x14ac:dyDescent="0.3">
      <c r="A4458" t="s">
        <v>7347</v>
      </c>
      <c r="B4458">
        <v>91</v>
      </c>
      <c r="C4458" t="s">
        <v>8351</v>
      </c>
      <c r="D4458" t="s">
        <v>1970</v>
      </c>
      <c r="E4458" t="s">
        <v>12725</v>
      </c>
      <c r="F4458" t="s">
        <v>13</v>
      </c>
      <c r="G4458" t="s">
        <v>14</v>
      </c>
      <c r="H4458">
        <v>1400000</v>
      </c>
      <c r="I4458">
        <v>2014</v>
      </c>
      <c r="J4458">
        <v>6.9</v>
      </c>
      <c r="K4458" t="s">
        <v>2271</v>
      </c>
      <c r="L4458" t="s">
        <v>3630</v>
      </c>
    </row>
    <row r="4459" spans="1:14" x14ac:dyDescent="0.3">
      <c r="A4459" t="s">
        <v>7349</v>
      </c>
      <c r="B4459">
        <v>105</v>
      </c>
      <c r="C4459" t="s">
        <v>8351</v>
      </c>
      <c r="D4459" t="s">
        <v>856</v>
      </c>
      <c r="E4459" t="s">
        <v>12726</v>
      </c>
      <c r="F4459" t="s">
        <v>13</v>
      </c>
      <c r="G4459" t="s">
        <v>14</v>
      </c>
      <c r="H4459">
        <v>1377800</v>
      </c>
      <c r="I4459">
        <v>1966</v>
      </c>
      <c r="J4459">
        <v>6.5</v>
      </c>
      <c r="K4459" t="s">
        <v>340</v>
      </c>
      <c r="L4459" t="s">
        <v>600</v>
      </c>
      <c r="M4459" t="s">
        <v>6304</v>
      </c>
    </row>
    <row r="4460" spans="1:14" x14ac:dyDescent="0.3">
      <c r="A4460" t="s">
        <v>464</v>
      </c>
      <c r="B4460">
        <v>120</v>
      </c>
      <c r="C4460">
        <v>3650677</v>
      </c>
      <c r="D4460" t="s">
        <v>359</v>
      </c>
      <c r="E4460" t="s">
        <v>12727</v>
      </c>
      <c r="F4460" t="s">
        <v>13</v>
      </c>
      <c r="G4460" t="s">
        <v>21</v>
      </c>
      <c r="H4460">
        <v>960000</v>
      </c>
      <c r="I4460">
        <v>1998</v>
      </c>
      <c r="J4460">
        <v>8.1999999999999993</v>
      </c>
      <c r="K4460" t="s">
        <v>600</v>
      </c>
      <c r="L4460" t="s">
        <v>8356</v>
      </c>
    </row>
    <row r="4461" spans="1:14" x14ac:dyDescent="0.3">
      <c r="A4461" t="s">
        <v>7352</v>
      </c>
      <c r="B4461">
        <v>105</v>
      </c>
      <c r="C4461" t="s">
        <v>8351</v>
      </c>
      <c r="D4461" t="s">
        <v>5244</v>
      </c>
      <c r="E4461" t="s">
        <v>12728</v>
      </c>
      <c r="F4461" t="s">
        <v>13</v>
      </c>
      <c r="G4461" t="s">
        <v>14</v>
      </c>
      <c r="H4461">
        <v>1250000</v>
      </c>
      <c r="I4461">
        <v>1982</v>
      </c>
      <c r="J4461">
        <v>7.1</v>
      </c>
      <c r="K4461" t="s">
        <v>5244</v>
      </c>
    </row>
    <row r="4462" spans="1:14" x14ac:dyDescent="0.3">
      <c r="A4462" t="s">
        <v>8351</v>
      </c>
      <c r="B4462">
        <v>120</v>
      </c>
      <c r="C4462" t="s">
        <v>8351</v>
      </c>
      <c r="D4462" t="s">
        <v>7354</v>
      </c>
      <c r="E4462" t="s">
        <v>12729</v>
      </c>
      <c r="F4462" t="s">
        <v>13</v>
      </c>
      <c r="G4462" t="s">
        <v>14</v>
      </c>
      <c r="H4462" t="s">
        <v>8351</v>
      </c>
      <c r="I4462" t="s">
        <v>8351</v>
      </c>
      <c r="J4462">
        <v>7.3</v>
      </c>
      <c r="K4462" t="s">
        <v>476</v>
      </c>
      <c r="L4462" t="s">
        <v>8356</v>
      </c>
      <c r="M4462" t="s">
        <v>1224</v>
      </c>
      <c r="N4462" t="s">
        <v>8357</v>
      </c>
    </row>
    <row r="4463" spans="1:14" x14ac:dyDescent="0.3">
      <c r="A4463" t="s">
        <v>5680</v>
      </c>
      <c r="B4463">
        <v>105</v>
      </c>
      <c r="C4463">
        <v>1647780</v>
      </c>
      <c r="D4463" t="s">
        <v>1224</v>
      </c>
      <c r="E4463" t="s">
        <v>12730</v>
      </c>
      <c r="F4463" t="s">
        <v>5514</v>
      </c>
      <c r="G4463" t="s">
        <v>2709</v>
      </c>
      <c r="H4463">
        <v>1300000</v>
      </c>
      <c r="I4463">
        <v>1998</v>
      </c>
      <c r="J4463">
        <v>8.1</v>
      </c>
      <c r="K4463" t="s">
        <v>1224</v>
      </c>
    </row>
    <row r="4464" spans="1:14" x14ac:dyDescent="0.3">
      <c r="A4464" t="s">
        <v>103</v>
      </c>
      <c r="B4464">
        <v>95</v>
      </c>
      <c r="C4464">
        <v>695229</v>
      </c>
      <c r="D4464" t="s">
        <v>912</v>
      </c>
      <c r="E4464" t="s">
        <v>12731</v>
      </c>
      <c r="F4464" t="s">
        <v>13</v>
      </c>
      <c r="G4464" t="s">
        <v>14</v>
      </c>
      <c r="H4464">
        <v>1300000</v>
      </c>
      <c r="I4464">
        <v>1996</v>
      </c>
      <c r="J4464">
        <v>7.2</v>
      </c>
      <c r="K4464" t="s">
        <v>600</v>
      </c>
      <c r="L4464" t="s">
        <v>1224</v>
      </c>
    </row>
    <row r="4465" spans="1:14" x14ac:dyDescent="0.3">
      <c r="A4465" t="s">
        <v>7358</v>
      </c>
      <c r="B4465">
        <v>135</v>
      </c>
      <c r="C4465">
        <v>638951</v>
      </c>
      <c r="D4465" t="s">
        <v>1224</v>
      </c>
      <c r="E4465" t="s">
        <v>12732</v>
      </c>
      <c r="F4465" t="s">
        <v>7360</v>
      </c>
      <c r="G4465" t="s">
        <v>14</v>
      </c>
      <c r="H4465">
        <v>1592000</v>
      </c>
      <c r="I4465">
        <v>2006</v>
      </c>
      <c r="J4465">
        <v>7.4</v>
      </c>
      <c r="K4465" t="s">
        <v>1224</v>
      </c>
    </row>
    <row r="4466" spans="1:14" x14ac:dyDescent="0.3">
      <c r="A4466" t="s">
        <v>7361</v>
      </c>
      <c r="B4466">
        <v>105</v>
      </c>
      <c r="C4466">
        <v>609042</v>
      </c>
      <c r="D4466" t="s">
        <v>1224</v>
      </c>
      <c r="E4466" t="s">
        <v>12733</v>
      </c>
      <c r="F4466" t="s">
        <v>13</v>
      </c>
      <c r="G4466" t="s">
        <v>14</v>
      </c>
      <c r="H4466">
        <v>1300000</v>
      </c>
      <c r="I4466">
        <v>1999</v>
      </c>
      <c r="J4466">
        <v>6.5</v>
      </c>
      <c r="K4466" t="s">
        <v>1224</v>
      </c>
    </row>
    <row r="4467" spans="1:14" x14ac:dyDescent="0.3">
      <c r="A4467" t="s">
        <v>7363</v>
      </c>
      <c r="B4467">
        <v>83</v>
      </c>
      <c r="C4467">
        <v>1521</v>
      </c>
      <c r="D4467" t="s">
        <v>2666</v>
      </c>
      <c r="E4467" t="s">
        <v>12734</v>
      </c>
      <c r="F4467" t="s">
        <v>13</v>
      </c>
      <c r="G4467" t="s">
        <v>100</v>
      </c>
      <c r="H4467">
        <v>1500000</v>
      </c>
      <c r="I4467">
        <v>2012</v>
      </c>
      <c r="J4467">
        <v>5.7</v>
      </c>
      <c r="K4467" t="s">
        <v>600</v>
      </c>
      <c r="L4467" t="s">
        <v>2271</v>
      </c>
    </row>
    <row r="4468" spans="1:14" x14ac:dyDescent="0.3">
      <c r="A4468" t="s">
        <v>1529</v>
      </c>
      <c r="B4468">
        <v>111</v>
      </c>
      <c r="C4468">
        <v>32940507</v>
      </c>
      <c r="D4468" t="s">
        <v>163</v>
      </c>
      <c r="E4468" t="s">
        <v>9158</v>
      </c>
      <c r="F4468" t="s">
        <v>13</v>
      </c>
      <c r="G4468" t="s">
        <v>14</v>
      </c>
      <c r="H4468">
        <v>60000000</v>
      </c>
      <c r="I4468">
        <v>1998</v>
      </c>
      <c r="J4468">
        <v>6.1</v>
      </c>
      <c r="K4468" t="s">
        <v>476</v>
      </c>
      <c r="L4468" t="s">
        <v>8356</v>
      </c>
      <c r="M4468" t="s">
        <v>1224</v>
      </c>
      <c r="N4468" t="s">
        <v>3630</v>
      </c>
    </row>
    <row r="4469" spans="1:14" x14ac:dyDescent="0.3">
      <c r="A4469" t="s">
        <v>8351</v>
      </c>
      <c r="B4469">
        <v>60</v>
      </c>
      <c r="C4469" t="s">
        <v>8351</v>
      </c>
      <c r="D4469" t="s">
        <v>671</v>
      </c>
      <c r="E4469" t="s">
        <v>12735</v>
      </c>
      <c r="F4469" t="s">
        <v>13</v>
      </c>
      <c r="G4469" t="s">
        <v>14</v>
      </c>
      <c r="H4469">
        <v>5000000</v>
      </c>
      <c r="I4469" t="s">
        <v>8351</v>
      </c>
      <c r="J4469">
        <v>7.7</v>
      </c>
      <c r="K4469" t="s">
        <v>1224</v>
      </c>
      <c r="L4469" t="s">
        <v>4295</v>
      </c>
    </row>
    <row r="4470" spans="1:14" x14ac:dyDescent="0.3">
      <c r="A4470" t="s">
        <v>7366</v>
      </c>
      <c r="B4470">
        <v>135</v>
      </c>
      <c r="C4470" t="s">
        <v>8351</v>
      </c>
      <c r="D4470" t="s">
        <v>2555</v>
      </c>
      <c r="E4470" t="s">
        <v>12736</v>
      </c>
      <c r="F4470" t="s">
        <v>13</v>
      </c>
      <c r="G4470" t="s">
        <v>7368</v>
      </c>
      <c r="H4470">
        <v>1400000</v>
      </c>
      <c r="I4470">
        <v>2014</v>
      </c>
      <c r="J4470">
        <v>8.6999999999999993</v>
      </c>
      <c r="K4470" t="s">
        <v>476</v>
      </c>
      <c r="L4470" t="s">
        <v>4657</v>
      </c>
      <c r="M4470" t="s">
        <v>1224</v>
      </c>
      <c r="N4470" t="s">
        <v>7881</v>
      </c>
    </row>
    <row r="4471" spans="1:14" x14ac:dyDescent="0.3">
      <c r="A4471" t="s">
        <v>7369</v>
      </c>
      <c r="B4471">
        <v>88</v>
      </c>
      <c r="C4471" t="s">
        <v>8351</v>
      </c>
      <c r="D4471" t="s">
        <v>231</v>
      </c>
      <c r="E4471" t="s">
        <v>12737</v>
      </c>
      <c r="F4471" t="s">
        <v>13</v>
      </c>
      <c r="G4471" t="s">
        <v>100</v>
      </c>
      <c r="H4471">
        <v>1750000</v>
      </c>
      <c r="I4471">
        <v>1985</v>
      </c>
      <c r="J4471">
        <v>4.3</v>
      </c>
      <c r="K4471" t="s">
        <v>476</v>
      </c>
      <c r="L4471" t="s">
        <v>4295</v>
      </c>
    </row>
    <row r="4472" spans="1:14" x14ac:dyDescent="0.3">
      <c r="A4472" t="s">
        <v>7371</v>
      </c>
      <c r="B4472">
        <v>87</v>
      </c>
      <c r="C4472">
        <v>19539</v>
      </c>
      <c r="D4472" t="s">
        <v>600</v>
      </c>
      <c r="E4472" t="s">
        <v>12738</v>
      </c>
      <c r="F4472" t="s">
        <v>13</v>
      </c>
      <c r="G4472" t="s">
        <v>14</v>
      </c>
      <c r="H4472">
        <v>1000000</v>
      </c>
      <c r="I4472">
        <v>2003</v>
      </c>
      <c r="J4472">
        <v>6.2</v>
      </c>
      <c r="K4472" t="s">
        <v>600</v>
      </c>
    </row>
    <row r="4473" spans="1:14" x14ac:dyDescent="0.3">
      <c r="A4473" t="s">
        <v>7373</v>
      </c>
      <c r="B4473">
        <v>97</v>
      </c>
      <c r="C4473">
        <v>100358</v>
      </c>
      <c r="D4473" t="s">
        <v>3926</v>
      </c>
      <c r="E4473" t="s">
        <v>12739</v>
      </c>
      <c r="F4473" t="s">
        <v>13</v>
      </c>
      <c r="G4473" t="s">
        <v>1994</v>
      </c>
      <c r="H4473">
        <v>1500000</v>
      </c>
      <c r="I4473">
        <v>2005</v>
      </c>
      <c r="J4473">
        <v>3.3</v>
      </c>
      <c r="K4473" t="s">
        <v>600</v>
      </c>
      <c r="L4473" t="s">
        <v>6060</v>
      </c>
      <c r="M4473" t="s">
        <v>6856</v>
      </c>
    </row>
    <row r="4474" spans="1:14" x14ac:dyDescent="0.3">
      <c r="A4474" t="s">
        <v>6808</v>
      </c>
      <c r="B4474">
        <v>82</v>
      </c>
      <c r="C4474" t="s">
        <v>8351</v>
      </c>
      <c r="D4474" t="s">
        <v>600</v>
      </c>
      <c r="E4474" t="s">
        <v>12740</v>
      </c>
      <c r="F4474" t="s">
        <v>13</v>
      </c>
      <c r="G4474" t="s">
        <v>14</v>
      </c>
      <c r="H4474">
        <v>1300000</v>
      </c>
      <c r="I4474">
        <v>2010</v>
      </c>
      <c r="J4474">
        <v>2.7</v>
      </c>
      <c r="K4474" t="s">
        <v>600</v>
      </c>
    </row>
    <row r="4475" spans="1:14" x14ac:dyDescent="0.3">
      <c r="A4475" t="s">
        <v>7376</v>
      </c>
      <c r="B4475">
        <v>103</v>
      </c>
      <c r="C4475" t="s">
        <v>8351</v>
      </c>
      <c r="D4475" t="s">
        <v>7377</v>
      </c>
      <c r="E4475" t="s">
        <v>12741</v>
      </c>
      <c r="F4475" t="s">
        <v>13</v>
      </c>
      <c r="G4475" t="s">
        <v>14</v>
      </c>
      <c r="H4475">
        <v>1300000</v>
      </c>
      <c r="I4475">
        <v>2009</v>
      </c>
      <c r="J4475">
        <v>5.2</v>
      </c>
      <c r="K4475" t="s">
        <v>2271</v>
      </c>
      <c r="L4475" t="s">
        <v>6856</v>
      </c>
      <c r="M4475" t="s">
        <v>3630</v>
      </c>
    </row>
    <row r="4476" spans="1:14" x14ac:dyDescent="0.3">
      <c r="A4476" t="s">
        <v>3846</v>
      </c>
      <c r="B4476">
        <v>130</v>
      </c>
      <c r="C4476" t="s">
        <v>8351</v>
      </c>
      <c r="D4476" t="s">
        <v>7379</v>
      </c>
      <c r="E4476" t="s">
        <v>12742</v>
      </c>
      <c r="F4476" t="s">
        <v>13</v>
      </c>
      <c r="G4476" t="s">
        <v>14</v>
      </c>
      <c r="H4476">
        <v>1288000</v>
      </c>
      <c r="I4476">
        <v>1940</v>
      </c>
      <c r="J4476">
        <v>8.1999999999999993</v>
      </c>
      <c r="K4476" t="s">
        <v>1224</v>
      </c>
      <c r="L4476" t="s">
        <v>8363</v>
      </c>
      <c r="M4476" t="s">
        <v>8357</v>
      </c>
      <c r="N4476" t="s">
        <v>3630</v>
      </c>
    </row>
    <row r="4477" spans="1:14" x14ac:dyDescent="0.3">
      <c r="A4477" t="s">
        <v>2493</v>
      </c>
      <c r="B4477">
        <v>87</v>
      </c>
      <c r="C4477">
        <v>19100000</v>
      </c>
      <c r="D4477" t="s">
        <v>1086</v>
      </c>
      <c r="E4477" t="s">
        <v>12743</v>
      </c>
      <c r="F4477" t="s">
        <v>13</v>
      </c>
      <c r="G4477" t="s">
        <v>14</v>
      </c>
      <c r="H4477">
        <v>1250000</v>
      </c>
      <c r="I4477">
        <v>1981</v>
      </c>
      <c r="J4477">
        <v>6.1</v>
      </c>
      <c r="K4477" t="s">
        <v>2271</v>
      </c>
      <c r="L4477" t="s">
        <v>8357</v>
      </c>
      <c r="M4477" t="s">
        <v>3630</v>
      </c>
    </row>
    <row r="4478" spans="1:14" x14ac:dyDescent="0.3">
      <c r="A4478" t="s">
        <v>6432</v>
      </c>
      <c r="B4478">
        <v>101</v>
      </c>
      <c r="C4478" t="s">
        <v>8351</v>
      </c>
      <c r="D4478" t="s">
        <v>7382</v>
      </c>
      <c r="E4478" t="s">
        <v>12744</v>
      </c>
      <c r="F4478" t="s">
        <v>13</v>
      </c>
      <c r="G4478" t="s">
        <v>14</v>
      </c>
      <c r="H4478">
        <v>1250000</v>
      </c>
      <c r="I4478">
        <v>1945</v>
      </c>
      <c r="J4478">
        <v>8</v>
      </c>
      <c r="K4478" t="s">
        <v>1224</v>
      </c>
      <c r="L4478" t="s">
        <v>8363</v>
      </c>
    </row>
    <row r="4479" spans="1:14" x14ac:dyDescent="0.3">
      <c r="A4479" t="s">
        <v>7384</v>
      </c>
      <c r="B4479">
        <v>96</v>
      </c>
      <c r="C4479" t="s">
        <v>8351</v>
      </c>
      <c r="D4479" t="s">
        <v>3571</v>
      </c>
      <c r="E4479" t="s">
        <v>12745</v>
      </c>
      <c r="F4479" t="s">
        <v>13</v>
      </c>
      <c r="G4479" t="s">
        <v>14</v>
      </c>
      <c r="H4479">
        <v>1250000</v>
      </c>
      <c r="I4479">
        <v>1984</v>
      </c>
      <c r="J4479">
        <v>5.5</v>
      </c>
      <c r="K4479" t="s">
        <v>2271</v>
      </c>
      <c r="L4479" t="s">
        <v>4295</v>
      </c>
    </row>
    <row r="4480" spans="1:14" x14ac:dyDescent="0.3">
      <c r="A4480" t="s">
        <v>6814</v>
      </c>
      <c r="B4480">
        <v>80</v>
      </c>
      <c r="C4480">
        <v>2833383</v>
      </c>
      <c r="D4480" t="s">
        <v>2203</v>
      </c>
      <c r="E4480" t="s">
        <v>12746</v>
      </c>
      <c r="F4480" t="s">
        <v>13</v>
      </c>
      <c r="G4480" t="s">
        <v>14</v>
      </c>
      <c r="H4480">
        <v>427000</v>
      </c>
      <c r="I4480">
        <v>2012</v>
      </c>
      <c r="J4480">
        <v>5.7</v>
      </c>
      <c r="K4480" t="s">
        <v>1224</v>
      </c>
      <c r="L4480" t="s">
        <v>4189</v>
      </c>
    </row>
    <row r="4481" spans="1:14" x14ac:dyDescent="0.3">
      <c r="A4481" t="s">
        <v>7387</v>
      </c>
      <c r="B4481">
        <v>87</v>
      </c>
      <c r="C4481" t="s">
        <v>8351</v>
      </c>
      <c r="D4481" t="s">
        <v>4022</v>
      </c>
      <c r="E4481" t="s">
        <v>12747</v>
      </c>
      <c r="F4481" t="s">
        <v>13</v>
      </c>
      <c r="G4481" t="s">
        <v>14</v>
      </c>
      <c r="H4481">
        <v>15000000</v>
      </c>
      <c r="I4481">
        <v>2011</v>
      </c>
      <c r="J4481">
        <v>3.7</v>
      </c>
      <c r="K4481" t="s">
        <v>4022</v>
      </c>
    </row>
    <row r="4482" spans="1:14" x14ac:dyDescent="0.3">
      <c r="A4482" t="s">
        <v>7389</v>
      </c>
      <c r="B4482">
        <v>92</v>
      </c>
      <c r="C4482" t="s">
        <v>8351</v>
      </c>
      <c r="D4482" t="s">
        <v>7390</v>
      </c>
      <c r="E4482" t="s">
        <v>12748</v>
      </c>
      <c r="F4482" t="s">
        <v>13</v>
      </c>
      <c r="G4482" t="s">
        <v>14</v>
      </c>
      <c r="H4482">
        <v>1250000</v>
      </c>
      <c r="I4482">
        <v>1953</v>
      </c>
      <c r="J4482">
        <v>7.1</v>
      </c>
      <c r="K4482" t="s">
        <v>8356</v>
      </c>
      <c r="L4482" t="s">
        <v>8363</v>
      </c>
      <c r="M4482" t="s">
        <v>3630</v>
      </c>
    </row>
    <row r="4483" spans="1:14" x14ac:dyDescent="0.3">
      <c r="A4483" t="s">
        <v>6662</v>
      </c>
      <c r="B4483">
        <v>118</v>
      </c>
      <c r="C4483" t="s">
        <v>8351</v>
      </c>
      <c r="D4483" t="s">
        <v>2524</v>
      </c>
      <c r="E4483" t="s">
        <v>12749</v>
      </c>
      <c r="F4483" t="s">
        <v>13</v>
      </c>
      <c r="G4483" t="s">
        <v>14</v>
      </c>
      <c r="H4483">
        <v>1250000</v>
      </c>
      <c r="I4483">
        <v>1941</v>
      </c>
      <c r="J4483">
        <v>7.8</v>
      </c>
      <c r="K4483" t="s">
        <v>1224</v>
      </c>
      <c r="L4483" t="s">
        <v>6304</v>
      </c>
    </row>
    <row r="4484" spans="1:14" x14ac:dyDescent="0.3">
      <c r="A4484" t="s">
        <v>8351</v>
      </c>
      <c r="B4484">
        <v>27</v>
      </c>
      <c r="C4484" t="s">
        <v>8351</v>
      </c>
      <c r="D4484" t="s">
        <v>1224</v>
      </c>
      <c r="E4484" t="s">
        <v>12750</v>
      </c>
      <c r="F4484" t="s">
        <v>13</v>
      </c>
      <c r="G4484" t="s">
        <v>14</v>
      </c>
      <c r="H4484" t="s">
        <v>8351</v>
      </c>
      <c r="I4484" t="s">
        <v>8351</v>
      </c>
      <c r="J4484">
        <v>7.3</v>
      </c>
      <c r="K4484" t="s">
        <v>1224</v>
      </c>
    </row>
    <row r="4485" spans="1:14" x14ac:dyDescent="0.3">
      <c r="A4485" t="s">
        <v>1805</v>
      </c>
      <c r="B4485">
        <v>123</v>
      </c>
      <c r="C4485" t="s">
        <v>8351</v>
      </c>
      <c r="D4485" t="s">
        <v>5267</v>
      </c>
      <c r="E4485" t="s">
        <v>12751</v>
      </c>
      <c r="F4485" t="s">
        <v>13</v>
      </c>
      <c r="G4485" t="s">
        <v>14</v>
      </c>
      <c r="H4485">
        <v>1420000</v>
      </c>
      <c r="I4485">
        <v>2014</v>
      </c>
      <c r="J4485">
        <v>4.0999999999999996</v>
      </c>
      <c r="K4485" t="s">
        <v>600</v>
      </c>
      <c r="L4485" t="s">
        <v>6856</v>
      </c>
      <c r="M4485" t="s">
        <v>3630</v>
      </c>
    </row>
    <row r="4486" spans="1:14" x14ac:dyDescent="0.3">
      <c r="A4486" t="s">
        <v>549</v>
      </c>
      <c r="B4486">
        <v>100</v>
      </c>
      <c r="C4486">
        <v>24741700</v>
      </c>
      <c r="D4486" t="s">
        <v>1224</v>
      </c>
      <c r="E4486" t="s">
        <v>12752</v>
      </c>
      <c r="F4486" t="s">
        <v>13</v>
      </c>
      <c r="G4486" t="s">
        <v>14</v>
      </c>
      <c r="H4486">
        <v>1200000</v>
      </c>
      <c r="I4486">
        <v>1989</v>
      </c>
      <c r="J4486">
        <v>7.2</v>
      </c>
      <c r="K4486" t="s">
        <v>1224</v>
      </c>
    </row>
    <row r="4487" spans="1:14" x14ac:dyDescent="0.3">
      <c r="A4487" t="s">
        <v>122</v>
      </c>
      <c r="B4487">
        <v>103</v>
      </c>
      <c r="C4487">
        <v>55153403</v>
      </c>
      <c r="D4487" t="s">
        <v>1086</v>
      </c>
      <c r="E4487" t="s">
        <v>12753</v>
      </c>
      <c r="F4487" t="s">
        <v>13</v>
      </c>
      <c r="G4487" t="s">
        <v>14</v>
      </c>
      <c r="H4487">
        <v>1200000</v>
      </c>
      <c r="I4487">
        <v>2004</v>
      </c>
      <c r="J4487">
        <v>7.7</v>
      </c>
      <c r="K4487" t="s">
        <v>2271</v>
      </c>
      <c r="L4487" t="s">
        <v>8357</v>
      </c>
      <c r="M4487" t="s">
        <v>3630</v>
      </c>
    </row>
    <row r="4488" spans="1:14" x14ac:dyDescent="0.3">
      <c r="A4488" t="s">
        <v>1757</v>
      </c>
      <c r="B4488">
        <v>100</v>
      </c>
      <c r="C4488">
        <v>18488314</v>
      </c>
      <c r="D4488" t="s">
        <v>4353</v>
      </c>
      <c r="E4488" t="s">
        <v>12754</v>
      </c>
      <c r="F4488" t="s">
        <v>13</v>
      </c>
      <c r="G4488" t="s">
        <v>14</v>
      </c>
      <c r="H4488">
        <v>1200000</v>
      </c>
      <c r="I4488">
        <v>2001</v>
      </c>
      <c r="J4488">
        <v>7.1</v>
      </c>
      <c r="K4488" t="s">
        <v>600</v>
      </c>
      <c r="L4488" t="s">
        <v>8356</v>
      </c>
      <c r="M4488" t="s">
        <v>8357</v>
      </c>
    </row>
    <row r="4489" spans="1:14" x14ac:dyDescent="0.3">
      <c r="A4489" t="s">
        <v>7398</v>
      </c>
      <c r="B4489">
        <v>99</v>
      </c>
      <c r="C4489" t="s">
        <v>8351</v>
      </c>
      <c r="D4489" t="s">
        <v>658</v>
      </c>
      <c r="E4489" t="s">
        <v>12755</v>
      </c>
      <c r="F4489" t="s">
        <v>13</v>
      </c>
      <c r="G4489" t="s">
        <v>14</v>
      </c>
      <c r="H4489">
        <v>1300000</v>
      </c>
      <c r="I4489">
        <v>2014</v>
      </c>
      <c r="J4489">
        <v>7.6</v>
      </c>
      <c r="K4489" t="s">
        <v>476</v>
      </c>
      <c r="L4489" t="s">
        <v>6856</v>
      </c>
      <c r="M4489" t="s">
        <v>3630</v>
      </c>
    </row>
    <row r="4490" spans="1:14" x14ac:dyDescent="0.3">
      <c r="A4490" t="s">
        <v>7400</v>
      </c>
      <c r="B4490">
        <v>89</v>
      </c>
      <c r="C4490">
        <v>11278</v>
      </c>
      <c r="D4490" t="s">
        <v>912</v>
      </c>
      <c r="E4490" t="s">
        <v>12756</v>
      </c>
      <c r="F4490" t="s">
        <v>999</v>
      </c>
      <c r="G4490" t="s">
        <v>1046</v>
      </c>
      <c r="H4490">
        <v>1300000</v>
      </c>
      <c r="I4490">
        <v>2013</v>
      </c>
      <c r="J4490">
        <v>7</v>
      </c>
      <c r="K4490" t="s">
        <v>600</v>
      </c>
      <c r="L4490" t="s">
        <v>1224</v>
      </c>
    </row>
    <row r="4491" spans="1:14" x14ac:dyDescent="0.3">
      <c r="A4491" t="s">
        <v>966</v>
      </c>
      <c r="B4491">
        <v>104</v>
      </c>
      <c r="C4491">
        <v>79363785</v>
      </c>
      <c r="D4491" t="s">
        <v>967</v>
      </c>
      <c r="E4491" t="s">
        <v>8844</v>
      </c>
      <c r="F4491" t="s">
        <v>13</v>
      </c>
      <c r="G4491" t="s">
        <v>14</v>
      </c>
      <c r="H4491">
        <v>80000000</v>
      </c>
      <c r="I4491">
        <v>2008</v>
      </c>
      <c r="J4491">
        <v>5.5</v>
      </c>
      <c r="K4491" t="s">
        <v>1224</v>
      </c>
      <c r="L4491" t="s">
        <v>4295</v>
      </c>
      <c r="M4491" t="s">
        <v>3630</v>
      </c>
    </row>
    <row r="4492" spans="1:14" x14ac:dyDescent="0.3">
      <c r="A4492" t="s">
        <v>3599</v>
      </c>
      <c r="B4492">
        <v>114</v>
      </c>
      <c r="C4492">
        <v>13876974</v>
      </c>
      <c r="D4492" t="s">
        <v>507</v>
      </c>
      <c r="E4492" t="s">
        <v>12757</v>
      </c>
      <c r="F4492" t="s">
        <v>1993</v>
      </c>
      <c r="G4492" t="s">
        <v>1994</v>
      </c>
      <c r="H4492">
        <v>7000000</v>
      </c>
      <c r="I4492">
        <v>2001</v>
      </c>
      <c r="J4492">
        <v>7.4</v>
      </c>
      <c r="K4492" t="s">
        <v>600</v>
      </c>
      <c r="L4492" t="s">
        <v>1224</v>
      </c>
      <c r="M4492" t="s">
        <v>6856</v>
      </c>
    </row>
    <row r="4493" spans="1:14" x14ac:dyDescent="0.3">
      <c r="A4493" t="s">
        <v>4748</v>
      </c>
      <c r="B4493">
        <v>111</v>
      </c>
      <c r="C4493">
        <v>9180275</v>
      </c>
      <c r="D4493" t="s">
        <v>1224</v>
      </c>
      <c r="E4493" t="s">
        <v>12758</v>
      </c>
      <c r="F4493" t="s">
        <v>13</v>
      </c>
      <c r="G4493" t="s">
        <v>14</v>
      </c>
      <c r="H4493">
        <v>1200000</v>
      </c>
      <c r="I4493">
        <v>2000</v>
      </c>
      <c r="J4493">
        <v>7.7</v>
      </c>
      <c r="K4493" t="s">
        <v>1224</v>
      </c>
    </row>
    <row r="4494" spans="1:14" x14ac:dyDescent="0.3">
      <c r="A4494" t="s">
        <v>3846</v>
      </c>
      <c r="B4494">
        <v>99</v>
      </c>
      <c r="C4494" t="s">
        <v>8351</v>
      </c>
      <c r="D4494" t="s">
        <v>4721</v>
      </c>
      <c r="E4494" t="s">
        <v>12759</v>
      </c>
      <c r="F4494" t="s">
        <v>13</v>
      </c>
      <c r="G4494" t="s">
        <v>14</v>
      </c>
      <c r="H4494">
        <v>1200000</v>
      </c>
      <c r="I4494">
        <v>1955</v>
      </c>
      <c r="J4494">
        <v>7.2</v>
      </c>
      <c r="K4494" t="s">
        <v>600</v>
      </c>
      <c r="L4494" t="s">
        <v>8357</v>
      </c>
      <c r="M4494" t="s">
        <v>6856</v>
      </c>
    </row>
    <row r="4495" spans="1:14" x14ac:dyDescent="0.3">
      <c r="A4495" t="s">
        <v>2151</v>
      </c>
      <c r="B4495">
        <v>110</v>
      </c>
      <c r="C4495">
        <v>22494487</v>
      </c>
      <c r="D4495" t="s">
        <v>780</v>
      </c>
      <c r="E4495" t="s">
        <v>10171</v>
      </c>
      <c r="F4495" t="s">
        <v>13</v>
      </c>
      <c r="G4495" t="s">
        <v>275</v>
      </c>
      <c r="H4495">
        <v>27000000</v>
      </c>
      <c r="I4495">
        <v>2006</v>
      </c>
      <c r="J4495">
        <v>7.8</v>
      </c>
      <c r="K4495" t="s">
        <v>8356</v>
      </c>
      <c r="L4495" t="s">
        <v>1224</v>
      </c>
      <c r="M4495" t="s">
        <v>8357</v>
      </c>
      <c r="N4495" t="s">
        <v>3630</v>
      </c>
    </row>
    <row r="4496" spans="1:14" x14ac:dyDescent="0.3">
      <c r="A4496" t="s">
        <v>7405</v>
      </c>
      <c r="B4496">
        <v>85</v>
      </c>
      <c r="C4496">
        <v>2199853</v>
      </c>
      <c r="D4496" t="s">
        <v>912</v>
      </c>
      <c r="E4496" t="s">
        <v>12760</v>
      </c>
      <c r="F4496" t="s">
        <v>13</v>
      </c>
      <c r="G4496" t="s">
        <v>14</v>
      </c>
      <c r="H4496">
        <v>1200000</v>
      </c>
      <c r="I4496">
        <v>1999</v>
      </c>
      <c r="J4496">
        <v>6.6</v>
      </c>
      <c r="K4496" t="s">
        <v>600</v>
      </c>
      <c r="L4496" t="s">
        <v>1224</v>
      </c>
    </row>
    <row r="4497" spans="1:14" x14ac:dyDescent="0.3">
      <c r="A4497" t="s">
        <v>7407</v>
      </c>
      <c r="B4497">
        <v>113</v>
      </c>
      <c r="C4497">
        <v>2859955</v>
      </c>
      <c r="D4497" t="s">
        <v>1356</v>
      </c>
      <c r="E4497" t="s">
        <v>12761</v>
      </c>
      <c r="F4497" t="s">
        <v>13</v>
      </c>
      <c r="G4497" t="s">
        <v>14</v>
      </c>
      <c r="H4497">
        <v>1200000</v>
      </c>
      <c r="I4497">
        <v>2013</v>
      </c>
      <c r="J4497">
        <v>6</v>
      </c>
      <c r="K4497" t="s">
        <v>1224</v>
      </c>
      <c r="L4497" t="s">
        <v>8359</v>
      </c>
    </row>
    <row r="4498" spans="1:14" x14ac:dyDescent="0.3">
      <c r="A4498" t="s">
        <v>637</v>
      </c>
      <c r="B4498">
        <v>99</v>
      </c>
      <c r="C4498">
        <v>2812029</v>
      </c>
      <c r="D4498" t="s">
        <v>773</v>
      </c>
      <c r="E4498" t="s">
        <v>12762</v>
      </c>
      <c r="F4498" t="s">
        <v>13</v>
      </c>
      <c r="G4498" t="s">
        <v>14</v>
      </c>
      <c r="H4498">
        <v>1200000</v>
      </c>
      <c r="I4498">
        <v>1992</v>
      </c>
      <c r="J4498">
        <v>8.4</v>
      </c>
      <c r="K4498" t="s">
        <v>8356</v>
      </c>
      <c r="L4498" t="s">
        <v>1224</v>
      </c>
      <c r="M4498" t="s">
        <v>3630</v>
      </c>
    </row>
    <row r="4499" spans="1:14" x14ac:dyDescent="0.3">
      <c r="A4499" t="s">
        <v>6359</v>
      </c>
      <c r="B4499">
        <v>83</v>
      </c>
      <c r="C4499" t="s">
        <v>8351</v>
      </c>
      <c r="D4499" t="s">
        <v>2080</v>
      </c>
      <c r="E4499" t="s">
        <v>12763</v>
      </c>
      <c r="F4499" t="s">
        <v>13</v>
      </c>
      <c r="G4499" t="s">
        <v>14</v>
      </c>
      <c r="H4499" t="s">
        <v>8351</v>
      </c>
      <c r="I4499">
        <v>1940</v>
      </c>
      <c r="J4499">
        <v>6.5</v>
      </c>
      <c r="K4499" t="s">
        <v>1224</v>
      </c>
      <c r="L4499" t="s">
        <v>6304</v>
      </c>
      <c r="M4499" t="s">
        <v>455</v>
      </c>
    </row>
    <row r="4500" spans="1:14" x14ac:dyDescent="0.3">
      <c r="A4500" t="s">
        <v>3044</v>
      </c>
      <c r="B4500">
        <v>142</v>
      </c>
      <c r="C4500">
        <v>6100000</v>
      </c>
      <c r="D4500" t="s">
        <v>5244</v>
      </c>
      <c r="E4500" t="s">
        <v>12764</v>
      </c>
      <c r="F4500" t="s">
        <v>3427</v>
      </c>
      <c r="G4500" t="s">
        <v>2503</v>
      </c>
      <c r="H4500">
        <v>1200000</v>
      </c>
      <c r="I4500">
        <v>1966</v>
      </c>
      <c r="J4500">
        <v>8.9</v>
      </c>
      <c r="K4500" t="s">
        <v>5244</v>
      </c>
    </row>
    <row r="4501" spans="1:14" x14ac:dyDescent="0.3">
      <c r="A4501" t="s">
        <v>7412</v>
      </c>
      <c r="B4501">
        <v>112</v>
      </c>
      <c r="C4501">
        <v>375723</v>
      </c>
      <c r="D4501" t="s">
        <v>912</v>
      </c>
      <c r="E4501" t="s">
        <v>12765</v>
      </c>
      <c r="F4501" t="s">
        <v>5071</v>
      </c>
      <c r="G4501" t="s">
        <v>5881</v>
      </c>
      <c r="H4501">
        <v>4000000</v>
      </c>
      <c r="I4501">
        <v>2015</v>
      </c>
      <c r="J4501">
        <v>7.9</v>
      </c>
      <c r="K4501" t="s">
        <v>600</v>
      </c>
      <c r="L4501" t="s">
        <v>1224</v>
      </c>
    </row>
    <row r="4502" spans="1:14" x14ac:dyDescent="0.3">
      <c r="A4502" t="s">
        <v>7414</v>
      </c>
      <c r="B4502">
        <v>108</v>
      </c>
      <c r="C4502">
        <v>594904</v>
      </c>
      <c r="D4502" t="s">
        <v>912</v>
      </c>
      <c r="E4502" t="s">
        <v>12766</v>
      </c>
      <c r="F4502" t="s">
        <v>13</v>
      </c>
      <c r="G4502" t="s">
        <v>14</v>
      </c>
      <c r="H4502">
        <v>1200000</v>
      </c>
      <c r="I4502">
        <v>2012</v>
      </c>
      <c r="J4502">
        <v>6</v>
      </c>
      <c r="K4502" t="s">
        <v>600</v>
      </c>
      <c r="L4502" t="s">
        <v>1224</v>
      </c>
    </row>
    <row r="4503" spans="1:14" x14ac:dyDescent="0.3">
      <c r="A4503" t="s">
        <v>7416</v>
      </c>
      <c r="B4503">
        <v>88</v>
      </c>
      <c r="C4503">
        <v>58936</v>
      </c>
      <c r="D4503" t="s">
        <v>2276</v>
      </c>
      <c r="E4503" t="s">
        <v>12767</v>
      </c>
      <c r="F4503" t="s">
        <v>13</v>
      </c>
      <c r="G4503" t="s">
        <v>14</v>
      </c>
      <c r="H4503">
        <v>1200000</v>
      </c>
      <c r="I4503">
        <v>2001</v>
      </c>
      <c r="J4503">
        <v>6.1</v>
      </c>
      <c r="K4503" t="s">
        <v>600</v>
      </c>
      <c r="L4503" t="s">
        <v>4189</v>
      </c>
    </row>
    <row r="4504" spans="1:14" x14ac:dyDescent="0.3">
      <c r="A4504" t="s">
        <v>5150</v>
      </c>
      <c r="B4504">
        <v>97</v>
      </c>
      <c r="C4504">
        <v>24784</v>
      </c>
      <c r="D4504" t="s">
        <v>27</v>
      </c>
      <c r="E4504" t="s">
        <v>12768</v>
      </c>
      <c r="F4504" t="s">
        <v>13</v>
      </c>
      <c r="G4504" t="s">
        <v>100</v>
      </c>
      <c r="H4504">
        <v>1200000</v>
      </c>
      <c r="I4504">
        <v>2011</v>
      </c>
      <c r="J4504">
        <v>7.4</v>
      </c>
      <c r="K4504" t="s">
        <v>27</v>
      </c>
    </row>
    <row r="4505" spans="1:14" x14ac:dyDescent="0.3">
      <c r="A4505" t="s">
        <v>7419</v>
      </c>
      <c r="B4505">
        <v>85</v>
      </c>
      <c r="C4505">
        <v>7826</v>
      </c>
      <c r="D4505" t="s">
        <v>6116</v>
      </c>
      <c r="E4505" t="s">
        <v>12769</v>
      </c>
      <c r="F4505" t="s">
        <v>13</v>
      </c>
      <c r="G4505" t="s">
        <v>14</v>
      </c>
      <c r="H4505">
        <v>1200000</v>
      </c>
      <c r="I4505">
        <v>2007</v>
      </c>
      <c r="J4505">
        <v>6.2</v>
      </c>
      <c r="K4505" t="s">
        <v>600</v>
      </c>
      <c r="L4505" t="s">
        <v>27</v>
      </c>
    </row>
    <row r="4506" spans="1:14" x14ac:dyDescent="0.3">
      <c r="A4506" t="s">
        <v>7421</v>
      </c>
      <c r="B4506">
        <v>103</v>
      </c>
      <c r="C4506" t="s">
        <v>8351</v>
      </c>
      <c r="D4506" t="s">
        <v>1224</v>
      </c>
      <c r="E4506" t="s">
        <v>12770</v>
      </c>
      <c r="F4506" t="s">
        <v>524</v>
      </c>
      <c r="G4506" t="s">
        <v>525</v>
      </c>
      <c r="H4506">
        <v>1500000</v>
      </c>
      <c r="I4506">
        <v>2011</v>
      </c>
      <c r="J4506">
        <v>5.6</v>
      </c>
      <c r="K4506" t="s">
        <v>1224</v>
      </c>
    </row>
    <row r="4507" spans="1:14" x14ac:dyDescent="0.3">
      <c r="A4507" t="s">
        <v>7423</v>
      </c>
      <c r="B4507">
        <v>110</v>
      </c>
      <c r="C4507">
        <v>3830</v>
      </c>
      <c r="D4507" t="s">
        <v>912</v>
      </c>
      <c r="E4507" t="s">
        <v>12771</v>
      </c>
      <c r="F4507" t="s">
        <v>999</v>
      </c>
      <c r="G4507" t="s">
        <v>14</v>
      </c>
      <c r="H4507">
        <v>1200000</v>
      </c>
      <c r="I4507">
        <v>2013</v>
      </c>
      <c r="J4507">
        <v>7.2</v>
      </c>
      <c r="K4507" t="s">
        <v>600</v>
      </c>
      <c r="L4507" t="s">
        <v>1224</v>
      </c>
    </row>
    <row r="4508" spans="1:14" x14ac:dyDescent="0.3">
      <c r="A4508" t="s">
        <v>7425</v>
      </c>
      <c r="B4508">
        <v>88</v>
      </c>
      <c r="C4508" t="s">
        <v>8351</v>
      </c>
      <c r="D4508" t="s">
        <v>1911</v>
      </c>
      <c r="E4508" t="s">
        <v>12772</v>
      </c>
      <c r="F4508" t="s">
        <v>13</v>
      </c>
      <c r="G4508" t="s">
        <v>14</v>
      </c>
      <c r="H4508" t="s">
        <v>8351</v>
      </c>
      <c r="I4508">
        <v>2003</v>
      </c>
      <c r="J4508">
        <v>6.1</v>
      </c>
      <c r="K4508" t="s">
        <v>340</v>
      </c>
      <c r="L4508" t="s">
        <v>600</v>
      </c>
      <c r="M4508" t="s">
        <v>1224</v>
      </c>
    </row>
    <row r="4509" spans="1:14" x14ac:dyDescent="0.3">
      <c r="A4509" t="s">
        <v>7427</v>
      </c>
      <c r="B4509">
        <v>76</v>
      </c>
      <c r="C4509" t="s">
        <v>8351</v>
      </c>
      <c r="D4509" t="s">
        <v>600</v>
      </c>
      <c r="E4509" t="s">
        <v>12773</v>
      </c>
      <c r="F4509" t="s">
        <v>13</v>
      </c>
      <c r="G4509" t="s">
        <v>14</v>
      </c>
      <c r="H4509" t="s">
        <v>8351</v>
      </c>
      <c r="I4509">
        <v>2008</v>
      </c>
      <c r="J4509">
        <v>3.8</v>
      </c>
      <c r="K4509" t="s">
        <v>600</v>
      </c>
    </row>
    <row r="4510" spans="1:14" x14ac:dyDescent="0.3">
      <c r="A4510" t="s">
        <v>6166</v>
      </c>
      <c r="B4510">
        <v>100</v>
      </c>
      <c r="C4510" t="s">
        <v>8351</v>
      </c>
      <c r="D4510" t="s">
        <v>7429</v>
      </c>
      <c r="E4510" t="s">
        <v>12774</v>
      </c>
      <c r="F4510" t="s">
        <v>13</v>
      </c>
      <c r="G4510" t="s">
        <v>14</v>
      </c>
      <c r="H4510">
        <v>1200000</v>
      </c>
      <c r="I4510">
        <v>1936</v>
      </c>
      <c r="J4510">
        <v>7.1</v>
      </c>
      <c r="K4510" t="s">
        <v>476</v>
      </c>
      <c r="L4510" t="s">
        <v>340</v>
      </c>
      <c r="M4510" t="s">
        <v>6856</v>
      </c>
      <c r="N4510" t="s">
        <v>8358</v>
      </c>
    </row>
    <row r="4511" spans="1:14" x14ac:dyDescent="0.3">
      <c r="A4511" t="s">
        <v>7431</v>
      </c>
      <c r="B4511">
        <v>99</v>
      </c>
      <c r="C4511" t="s">
        <v>8351</v>
      </c>
      <c r="D4511" t="s">
        <v>3630</v>
      </c>
      <c r="E4511" t="s">
        <v>12775</v>
      </c>
      <c r="F4511" t="s">
        <v>13</v>
      </c>
      <c r="G4511" t="s">
        <v>100</v>
      </c>
      <c r="H4511">
        <v>1200000</v>
      </c>
      <c r="I4511">
        <v>2011</v>
      </c>
      <c r="J4511">
        <v>4.5</v>
      </c>
      <c r="K4511" t="s">
        <v>3630</v>
      </c>
    </row>
    <row r="4512" spans="1:14" x14ac:dyDescent="0.3">
      <c r="A4512" t="s">
        <v>7433</v>
      </c>
      <c r="B4512">
        <v>84</v>
      </c>
      <c r="C4512" t="s">
        <v>8351</v>
      </c>
      <c r="D4512" t="s">
        <v>7434</v>
      </c>
      <c r="E4512" t="s">
        <v>12776</v>
      </c>
      <c r="F4512" t="s">
        <v>13</v>
      </c>
      <c r="G4512" t="s">
        <v>100</v>
      </c>
      <c r="H4512">
        <v>1200000</v>
      </c>
      <c r="I4512">
        <v>2012</v>
      </c>
      <c r="J4512">
        <v>3.8</v>
      </c>
      <c r="K4512" t="s">
        <v>476</v>
      </c>
      <c r="L4512" t="s">
        <v>2271</v>
      </c>
      <c r="M4512" t="s">
        <v>8357</v>
      </c>
      <c r="N4512" t="s">
        <v>3630</v>
      </c>
    </row>
    <row r="4513" spans="1:14" x14ac:dyDescent="0.3">
      <c r="A4513" t="s">
        <v>1298</v>
      </c>
      <c r="B4513">
        <v>91</v>
      </c>
      <c r="C4513">
        <v>2850263</v>
      </c>
      <c r="D4513" t="s">
        <v>7436</v>
      </c>
      <c r="E4513" t="s">
        <v>12777</v>
      </c>
      <c r="F4513" t="s">
        <v>13</v>
      </c>
      <c r="G4513" t="s">
        <v>14</v>
      </c>
      <c r="H4513">
        <v>2600000</v>
      </c>
      <c r="I4513">
        <v>1993</v>
      </c>
      <c r="J4513">
        <v>6.2</v>
      </c>
      <c r="K4513" t="s">
        <v>340</v>
      </c>
      <c r="L4513" t="s">
        <v>600</v>
      </c>
      <c r="M4513" t="s">
        <v>8359</v>
      </c>
    </row>
    <row r="4514" spans="1:14" x14ac:dyDescent="0.3">
      <c r="A4514" t="s">
        <v>5953</v>
      </c>
      <c r="B4514">
        <v>97</v>
      </c>
      <c r="C4514" t="s">
        <v>8351</v>
      </c>
      <c r="D4514" t="s">
        <v>778</v>
      </c>
      <c r="E4514" t="s">
        <v>12778</v>
      </c>
      <c r="F4514" t="s">
        <v>13</v>
      </c>
      <c r="G4514" t="s">
        <v>14</v>
      </c>
      <c r="H4514">
        <v>1200000</v>
      </c>
      <c r="I4514">
        <v>1970</v>
      </c>
      <c r="J4514">
        <v>6.6</v>
      </c>
      <c r="K4514" t="s">
        <v>476</v>
      </c>
      <c r="L4514" t="s">
        <v>600</v>
      </c>
    </row>
    <row r="4515" spans="1:14" x14ac:dyDescent="0.3">
      <c r="A4515" t="s">
        <v>7439</v>
      </c>
      <c r="B4515">
        <v>84</v>
      </c>
      <c r="C4515" t="s">
        <v>8351</v>
      </c>
      <c r="D4515" t="s">
        <v>2271</v>
      </c>
      <c r="E4515" t="s">
        <v>12779</v>
      </c>
      <c r="F4515" t="s">
        <v>13</v>
      </c>
      <c r="G4515" t="s">
        <v>14</v>
      </c>
      <c r="H4515">
        <v>1200000</v>
      </c>
      <c r="I4515">
        <v>2015</v>
      </c>
      <c r="J4515">
        <v>4.5999999999999996</v>
      </c>
      <c r="K4515" t="s">
        <v>2271</v>
      </c>
    </row>
    <row r="4516" spans="1:14" x14ac:dyDescent="0.3">
      <c r="A4516" t="s">
        <v>7441</v>
      </c>
      <c r="B4516">
        <v>100</v>
      </c>
      <c r="C4516" t="s">
        <v>8351</v>
      </c>
      <c r="D4516" t="s">
        <v>2271</v>
      </c>
      <c r="E4516" t="s">
        <v>12780</v>
      </c>
      <c r="F4516" t="s">
        <v>13</v>
      </c>
      <c r="G4516" t="s">
        <v>14</v>
      </c>
      <c r="H4516">
        <v>1200000</v>
      </c>
      <c r="I4516">
        <v>2015</v>
      </c>
      <c r="J4516">
        <v>4.2</v>
      </c>
      <c r="K4516" t="s">
        <v>2271</v>
      </c>
    </row>
    <row r="4517" spans="1:14" x14ac:dyDescent="0.3">
      <c r="A4517" t="s">
        <v>7443</v>
      </c>
      <c r="B4517">
        <v>94</v>
      </c>
      <c r="C4517">
        <v>16101109</v>
      </c>
      <c r="D4517" t="s">
        <v>600</v>
      </c>
      <c r="E4517" t="s">
        <v>12781</v>
      </c>
      <c r="F4517" t="s">
        <v>13</v>
      </c>
      <c r="G4517" t="s">
        <v>14</v>
      </c>
      <c r="H4517">
        <v>3000000</v>
      </c>
      <c r="I4517">
        <v>2005</v>
      </c>
      <c r="J4517">
        <v>6.8</v>
      </c>
      <c r="K4517" t="s">
        <v>600</v>
      </c>
    </row>
    <row r="4518" spans="1:14" x14ac:dyDescent="0.3">
      <c r="A4518" t="s">
        <v>6097</v>
      </c>
      <c r="B4518">
        <v>90</v>
      </c>
      <c r="C4518">
        <v>6013</v>
      </c>
      <c r="D4518" t="s">
        <v>773</v>
      </c>
      <c r="E4518" t="s">
        <v>12782</v>
      </c>
      <c r="F4518" t="s">
        <v>13</v>
      </c>
      <c r="G4518" t="s">
        <v>21</v>
      </c>
      <c r="H4518">
        <v>695393</v>
      </c>
      <c r="I4518">
        <v>2004</v>
      </c>
      <c r="J4518">
        <v>7.7</v>
      </c>
      <c r="K4518" t="s">
        <v>8356</v>
      </c>
      <c r="L4518" t="s">
        <v>1224</v>
      </c>
      <c r="M4518" t="s">
        <v>3630</v>
      </c>
    </row>
    <row r="4519" spans="1:14" x14ac:dyDescent="0.3">
      <c r="A4519" t="s">
        <v>8351</v>
      </c>
      <c r="B4519" t="s">
        <v>8351</v>
      </c>
      <c r="C4519" t="s">
        <v>8351</v>
      </c>
      <c r="D4519" t="s">
        <v>1567</v>
      </c>
      <c r="E4519" t="s">
        <v>12783</v>
      </c>
      <c r="F4519" t="s">
        <v>13</v>
      </c>
      <c r="G4519" t="s">
        <v>133</v>
      </c>
      <c r="H4519" t="s">
        <v>8351</v>
      </c>
      <c r="I4519" t="s">
        <v>8351</v>
      </c>
      <c r="J4519">
        <v>7.1</v>
      </c>
      <c r="K4519" t="s">
        <v>1224</v>
      </c>
      <c r="L4519" t="s">
        <v>2271</v>
      </c>
      <c r="M4519" t="s">
        <v>3630</v>
      </c>
    </row>
    <row r="4520" spans="1:14" x14ac:dyDescent="0.3">
      <c r="A4520" t="s">
        <v>7447</v>
      </c>
      <c r="B4520">
        <v>92</v>
      </c>
      <c r="C4520">
        <v>1400000</v>
      </c>
      <c r="D4520" t="s">
        <v>6902</v>
      </c>
      <c r="E4520" t="s">
        <v>12784</v>
      </c>
      <c r="F4520" t="s">
        <v>13</v>
      </c>
      <c r="G4520" t="s">
        <v>14</v>
      </c>
      <c r="H4520">
        <v>1100000</v>
      </c>
      <c r="I4520">
        <v>1987</v>
      </c>
      <c r="J4520">
        <v>5.9</v>
      </c>
      <c r="K4520" t="s">
        <v>476</v>
      </c>
      <c r="L4520" t="s">
        <v>1224</v>
      </c>
      <c r="M4520" t="s">
        <v>2271</v>
      </c>
      <c r="N4520" t="s">
        <v>3630</v>
      </c>
    </row>
    <row r="4521" spans="1:14" x14ac:dyDescent="0.3">
      <c r="A4521" t="s">
        <v>7449</v>
      </c>
      <c r="B4521">
        <v>105</v>
      </c>
      <c r="C4521">
        <v>247740</v>
      </c>
      <c r="D4521" t="s">
        <v>1038</v>
      </c>
      <c r="E4521" t="s">
        <v>12785</v>
      </c>
      <c r="F4521" t="s">
        <v>13</v>
      </c>
      <c r="G4521" t="s">
        <v>14</v>
      </c>
      <c r="H4521" t="s">
        <v>8351</v>
      </c>
      <c r="I4521">
        <v>2002</v>
      </c>
      <c r="J4521">
        <v>4.7</v>
      </c>
      <c r="K4521" t="s">
        <v>27</v>
      </c>
      <c r="L4521" t="s">
        <v>1224</v>
      </c>
    </row>
    <row r="4522" spans="1:14" x14ac:dyDescent="0.3">
      <c r="A4522" t="s">
        <v>7451</v>
      </c>
      <c r="B4522">
        <v>73</v>
      </c>
      <c r="C4522">
        <v>39659</v>
      </c>
      <c r="D4522" t="s">
        <v>7452</v>
      </c>
      <c r="E4522" t="s">
        <v>12786</v>
      </c>
      <c r="F4522" t="s">
        <v>13</v>
      </c>
      <c r="G4522" t="s">
        <v>100</v>
      </c>
      <c r="H4522">
        <v>1600000</v>
      </c>
      <c r="I4522">
        <v>2002</v>
      </c>
      <c r="J4522">
        <v>7</v>
      </c>
      <c r="K4522" t="s">
        <v>600</v>
      </c>
      <c r="L4522" t="s">
        <v>2271</v>
      </c>
      <c r="M4522" t="s">
        <v>6060</v>
      </c>
    </row>
    <row r="4523" spans="1:14" x14ac:dyDescent="0.3">
      <c r="A4523" t="s">
        <v>7454</v>
      </c>
      <c r="B4523">
        <v>116</v>
      </c>
      <c r="C4523" t="s">
        <v>8351</v>
      </c>
      <c r="D4523" t="s">
        <v>1224</v>
      </c>
      <c r="E4523" t="s">
        <v>12787</v>
      </c>
      <c r="F4523" t="s">
        <v>6757</v>
      </c>
      <c r="G4523" t="s">
        <v>2867</v>
      </c>
      <c r="H4523">
        <v>10000000</v>
      </c>
      <c r="I4523">
        <v>2006</v>
      </c>
      <c r="J4523">
        <v>6.9</v>
      </c>
      <c r="K4523" t="s">
        <v>1224</v>
      </c>
    </row>
    <row r="4524" spans="1:14" x14ac:dyDescent="0.3">
      <c r="A4524" t="s">
        <v>7456</v>
      </c>
      <c r="B4524">
        <v>110</v>
      </c>
      <c r="C4524">
        <v>56129</v>
      </c>
      <c r="D4524" t="s">
        <v>1062</v>
      </c>
      <c r="E4524" t="s">
        <v>12788</v>
      </c>
      <c r="F4524" t="s">
        <v>13</v>
      </c>
      <c r="G4524" t="s">
        <v>100</v>
      </c>
      <c r="H4524">
        <v>1100000</v>
      </c>
      <c r="I4524">
        <v>2010</v>
      </c>
      <c r="J4524">
        <v>6.1</v>
      </c>
      <c r="K4524" t="s">
        <v>4295</v>
      </c>
      <c r="L4524" t="s">
        <v>3630</v>
      </c>
    </row>
    <row r="4525" spans="1:14" x14ac:dyDescent="0.3">
      <c r="A4525" t="s">
        <v>7458</v>
      </c>
      <c r="B4525">
        <v>102</v>
      </c>
      <c r="C4525">
        <v>4105123</v>
      </c>
      <c r="D4525" t="s">
        <v>123</v>
      </c>
      <c r="E4525" t="s">
        <v>12789</v>
      </c>
      <c r="F4525" t="s">
        <v>7460</v>
      </c>
      <c r="G4525" t="s">
        <v>7461</v>
      </c>
      <c r="H4525">
        <v>1100000</v>
      </c>
      <c r="I4525">
        <v>2011</v>
      </c>
      <c r="J4525">
        <v>7.6</v>
      </c>
      <c r="K4525" t="s">
        <v>476</v>
      </c>
      <c r="L4525" t="s">
        <v>8356</v>
      </c>
      <c r="M4525" t="s">
        <v>3630</v>
      </c>
    </row>
    <row r="4526" spans="1:14" x14ac:dyDescent="0.3">
      <c r="A4526" t="s">
        <v>7462</v>
      </c>
      <c r="B4526">
        <v>89</v>
      </c>
      <c r="C4526" t="s">
        <v>8351</v>
      </c>
      <c r="D4526" t="s">
        <v>1490</v>
      </c>
      <c r="E4526" t="s">
        <v>12790</v>
      </c>
      <c r="F4526" t="s">
        <v>13</v>
      </c>
      <c r="G4526" t="s">
        <v>14</v>
      </c>
      <c r="H4526">
        <v>1100000</v>
      </c>
      <c r="I4526">
        <v>2010</v>
      </c>
      <c r="J4526">
        <v>3</v>
      </c>
      <c r="K4526" t="s">
        <v>476</v>
      </c>
      <c r="L4526" t="s">
        <v>2271</v>
      </c>
      <c r="M4526" t="s">
        <v>4295</v>
      </c>
    </row>
    <row r="4527" spans="1:14" x14ac:dyDescent="0.3">
      <c r="A4527" t="s">
        <v>7464</v>
      </c>
      <c r="B4527">
        <v>76</v>
      </c>
      <c r="C4527" t="s">
        <v>8351</v>
      </c>
      <c r="D4527" t="s">
        <v>2271</v>
      </c>
      <c r="E4527" t="s">
        <v>12791</v>
      </c>
      <c r="F4527" t="s">
        <v>13</v>
      </c>
      <c r="G4527" t="s">
        <v>2503</v>
      </c>
      <c r="H4527">
        <v>1100000</v>
      </c>
      <c r="I4527">
        <v>2013</v>
      </c>
      <c r="J4527">
        <v>2.6</v>
      </c>
      <c r="K4527" t="s">
        <v>2271</v>
      </c>
    </row>
    <row r="4528" spans="1:14" x14ac:dyDescent="0.3">
      <c r="A4528" t="s">
        <v>6166</v>
      </c>
      <c r="B4528">
        <v>82</v>
      </c>
      <c r="C4528" t="s">
        <v>8351</v>
      </c>
      <c r="D4528" t="s">
        <v>1991</v>
      </c>
      <c r="E4528" t="s">
        <v>12792</v>
      </c>
      <c r="F4528" t="s">
        <v>13</v>
      </c>
      <c r="G4528" t="s">
        <v>14</v>
      </c>
      <c r="H4528">
        <v>950000</v>
      </c>
      <c r="I4528">
        <v>1942</v>
      </c>
      <c r="J4528">
        <v>8.6</v>
      </c>
      <c r="K4528" t="s">
        <v>1224</v>
      </c>
      <c r="L4528" t="s">
        <v>6856</v>
      </c>
      <c r="M4528" t="s">
        <v>8358</v>
      </c>
    </row>
    <row r="4529" spans="1:15" x14ac:dyDescent="0.3">
      <c r="A4529" t="s">
        <v>7467</v>
      </c>
      <c r="B4529">
        <v>89</v>
      </c>
      <c r="C4529" t="s">
        <v>8351</v>
      </c>
      <c r="D4529" t="s">
        <v>2179</v>
      </c>
      <c r="E4529" t="s">
        <v>12793</v>
      </c>
      <c r="F4529" t="s">
        <v>13</v>
      </c>
      <c r="G4529" t="s">
        <v>133</v>
      </c>
      <c r="H4529">
        <v>1400000</v>
      </c>
      <c r="I4529">
        <v>2008</v>
      </c>
      <c r="J4529">
        <v>6.1</v>
      </c>
      <c r="K4529" t="s">
        <v>1224</v>
      </c>
      <c r="L4529" t="s">
        <v>2271</v>
      </c>
      <c r="M4529" t="s">
        <v>8357</v>
      </c>
      <c r="N4529" t="s">
        <v>3630</v>
      </c>
    </row>
    <row r="4530" spans="1:15" x14ac:dyDescent="0.3">
      <c r="A4530" t="s">
        <v>7469</v>
      </c>
      <c r="B4530">
        <v>150</v>
      </c>
      <c r="C4530" t="s">
        <v>8351</v>
      </c>
      <c r="D4530" t="s">
        <v>912</v>
      </c>
      <c r="E4530" t="s">
        <v>12794</v>
      </c>
      <c r="F4530" t="s">
        <v>1993</v>
      </c>
      <c r="G4530" t="s">
        <v>1994</v>
      </c>
      <c r="H4530" t="s">
        <v>8351</v>
      </c>
      <c r="I4530">
        <v>2009</v>
      </c>
      <c r="J4530">
        <v>7.5</v>
      </c>
      <c r="K4530" t="s">
        <v>600</v>
      </c>
      <c r="L4530" t="s">
        <v>1224</v>
      </c>
    </row>
    <row r="4531" spans="1:15" x14ac:dyDescent="0.3">
      <c r="A4531" t="s">
        <v>7471</v>
      </c>
      <c r="B4531">
        <v>89</v>
      </c>
      <c r="C4531" t="s">
        <v>8351</v>
      </c>
      <c r="D4531" t="s">
        <v>671</v>
      </c>
      <c r="E4531" t="s">
        <v>12795</v>
      </c>
      <c r="F4531" t="s">
        <v>13</v>
      </c>
      <c r="G4531" t="s">
        <v>14</v>
      </c>
      <c r="H4531">
        <v>1000000</v>
      </c>
      <c r="I4531">
        <v>1972</v>
      </c>
      <c r="J4531">
        <v>6.7</v>
      </c>
      <c r="K4531" t="s">
        <v>1224</v>
      </c>
      <c r="L4531" t="s">
        <v>4295</v>
      </c>
    </row>
    <row r="4532" spans="1:15" x14ac:dyDescent="0.3">
      <c r="A4532" t="s">
        <v>2214</v>
      </c>
      <c r="B4532">
        <v>145</v>
      </c>
      <c r="C4532">
        <v>117235247</v>
      </c>
      <c r="D4532" t="s">
        <v>1356</v>
      </c>
      <c r="E4532" t="s">
        <v>12796</v>
      </c>
      <c r="F4532" t="s">
        <v>13</v>
      </c>
      <c r="G4532" t="s">
        <v>14</v>
      </c>
      <c r="H4532">
        <v>960000</v>
      </c>
      <c r="I4532">
        <v>1976</v>
      </c>
      <c r="J4532">
        <v>8.1</v>
      </c>
      <c r="K4532" t="s">
        <v>1224</v>
      </c>
      <c r="L4532" t="s">
        <v>8359</v>
      </c>
    </row>
    <row r="4533" spans="1:15" x14ac:dyDescent="0.3">
      <c r="A4533" t="s">
        <v>7474</v>
      </c>
      <c r="B4533">
        <v>91</v>
      </c>
      <c r="C4533" t="s">
        <v>8351</v>
      </c>
      <c r="D4533" t="s">
        <v>1224</v>
      </c>
      <c r="E4533" t="s">
        <v>12797</v>
      </c>
      <c r="F4533" t="s">
        <v>13</v>
      </c>
      <c r="G4533" t="s">
        <v>4399</v>
      </c>
      <c r="H4533">
        <v>1100000</v>
      </c>
      <c r="I4533">
        <v>2014</v>
      </c>
      <c r="J4533">
        <v>4.9000000000000004</v>
      </c>
      <c r="K4533" t="s">
        <v>1224</v>
      </c>
    </row>
    <row r="4534" spans="1:15" x14ac:dyDescent="0.3">
      <c r="A4534" t="s">
        <v>1906</v>
      </c>
      <c r="B4534">
        <v>89</v>
      </c>
      <c r="C4534">
        <v>21378000</v>
      </c>
      <c r="D4534" t="s">
        <v>2608</v>
      </c>
      <c r="E4534" t="s">
        <v>10764</v>
      </c>
      <c r="F4534" t="s">
        <v>13</v>
      </c>
      <c r="G4534" t="s">
        <v>14</v>
      </c>
      <c r="H4534">
        <v>1000000</v>
      </c>
      <c r="I4534">
        <v>1980</v>
      </c>
      <c r="J4534">
        <v>6.8</v>
      </c>
      <c r="K4534" t="s">
        <v>455</v>
      </c>
      <c r="L4534" t="s">
        <v>2271</v>
      </c>
    </row>
    <row r="4535" spans="1:15" x14ac:dyDescent="0.3">
      <c r="A4535" t="s">
        <v>5714</v>
      </c>
      <c r="B4535">
        <v>121</v>
      </c>
      <c r="C4535" t="s">
        <v>8351</v>
      </c>
      <c r="D4535" t="s">
        <v>7476</v>
      </c>
      <c r="E4535" t="s">
        <v>12798</v>
      </c>
      <c r="F4535" t="s">
        <v>13</v>
      </c>
      <c r="G4535" t="s">
        <v>21</v>
      </c>
      <c r="H4535">
        <v>1000000</v>
      </c>
      <c r="I4535">
        <v>1963</v>
      </c>
      <c r="J4535">
        <v>6.8</v>
      </c>
      <c r="K4535" t="s">
        <v>340</v>
      </c>
      <c r="L4535" t="s">
        <v>600</v>
      </c>
      <c r="M4535" t="s">
        <v>7881</v>
      </c>
    </row>
    <row r="4536" spans="1:15" x14ac:dyDescent="0.3">
      <c r="A4536" t="s">
        <v>7478</v>
      </c>
      <c r="B4536">
        <v>83</v>
      </c>
      <c r="C4536">
        <v>31537320</v>
      </c>
      <c r="D4536" t="s">
        <v>1086</v>
      </c>
      <c r="E4536" t="s">
        <v>12799</v>
      </c>
      <c r="F4536" t="s">
        <v>13</v>
      </c>
      <c r="G4536" t="s">
        <v>14</v>
      </c>
      <c r="H4536">
        <v>1000000</v>
      </c>
      <c r="I4536">
        <v>2014</v>
      </c>
      <c r="J4536">
        <v>5.7</v>
      </c>
      <c r="K4536" t="s">
        <v>2271</v>
      </c>
      <c r="L4536" t="s">
        <v>8357</v>
      </c>
      <c r="M4536" t="s">
        <v>3630</v>
      </c>
    </row>
    <row r="4537" spans="1:15" x14ac:dyDescent="0.3">
      <c r="A4537" t="s">
        <v>172</v>
      </c>
      <c r="B4537">
        <v>110</v>
      </c>
      <c r="C4537" t="s">
        <v>8351</v>
      </c>
      <c r="D4537" t="s">
        <v>705</v>
      </c>
      <c r="E4537" t="s">
        <v>12800</v>
      </c>
      <c r="F4537" t="s">
        <v>13</v>
      </c>
      <c r="G4537" t="s">
        <v>14</v>
      </c>
      <c r="H4537">
        <v>1300000</v>
      </c>
      <c r="I4537">
        <v>1976</v>
      </c>
      <c r="J4537">
        <v>8.3000000000000007</v>
      </c>
      <c r="K4537" t="s">
        <v>8356</v>
      </c>
      <c r="L4537" t="s">
        <v>1224</v>
      </c>
    </row>
    <row r="4538" spans="1:15" x14ac:dyDescent="0.3">
      <c r="A4538" t="s">
        <v>1023</v>
      </c>
      <c r="B4538">
        <v>91</v>
      </c>
      <c r="C4538">
        <v>17986000</v>
      </c>
      <c r="D4538" t="s">
        <v>2271</v>
      </c>
      <c r="E4538" t="s">
        <v>12801</v>
      </c>
      <c r="F4538" t="s">
        <v>13</v>
      </c>
      <c r="G4538" t="s">
        <v>14</v>
      </c>
      <c r="H4538">
        <v>1000000</v>
      </c>
      <c r="I4538">
        <v>1981</v>
      </c>
      <c r="J4538">
        <v>6.6</v>
      </c>
      <c r="K4538" t="s">
        <v>2271</v>
      </c>
    </row>
    <row r="4539" spans="1:15" x14ac:dyDescent="0.3">
      <c r="A4539" t="s">
        <v>2025</v>
      </c>
      <c r="B4539">
        <v>110</v>
      </c>
      <c r="C4539">
        <v>16067035</v>
      </c>
      <c r="D4539" t="s">
        <v>19</v>
      </c>
      <c r="E4539" t="s">
        <v>12802</v>
      </c>
      <c r="F4539" t="s">
        <v>13</v>
      </c>
      <c r="G4539" t="s">
        <v>21</v>
      </c>
      <c r="H4539">
        <v>1100000</v>
      </c>
      <c r="I4539">
        <v>1962</v>
      </c>
      <c r="J4539">
        <v>7.3</v>
      </c>
      <c r="K4539" t="s">
        <v>476</v>
      </c>
      <c r="L4539" t="s">
        <v>340</v>
      </c>
      <c r="M4539" t="s">
        <v>3630</v>
      </c>
    </row>
    <row r="4540" spans="1:15" x14ac:dyDescent="0.3">
      <c r="A4540" t="s">
        <v>7483</v>
      </c>
      <c r="B4540">
        <v>86</v>
      </c>
      <c r="C4540">
        <v>18112929</v>
      </c>
      <c r="D4540" t="s">
        <v>1525</v>
      </c>
      <c r="E4540" t="s">
        <v>12803</v>
      </c>
      <c r="F4540" t="s">
        <v>13</v>
      </c>
      <c r="G4540" t="s">
        <v>14</v>
      </c>
      <c r="H4540">
        <v>1000000</v>
      </c>
      <c r="I4540">
        <v>2012</v>
      </c>
      <c r="J4540">
        <v>5</v>
      </c>
      <c r="K4540" t="s">
        <v>2271</v>
      </c>
      <c r="L4540" t="s">
        <v>8357</v>
      </c>
      <c r="M4540" t="s">
        <v>4295</v>
      </c>
      <c r="N4540" t="s">
        <v>3630</v>
      </c>
    </row>
    <row r="4541" spans="1:15" x14ac:dyDescent="0.3">
      <c r="A4541" t="s">
        <v>7485</v>
      </c>
      <c r="B4541">
        <v>86</v>
      </c>
      <c r="C4541">
        <v>14564027</v>
      </c>
      <c r="D4541" t="s">
        <v>2608</v>
      </c>
      <c r="E4541" t="s">
        <v>12804</v>
      </c>
      <c r="F4541" t="s">
        <v>13</v>
      </c>
      <c r="G4541" t="s">
        <v>21</v>
      </c>
      <c r="H4541">
        <v>1000000</v>
      </c>
      <c r="I4541">
        <v>1987</v>
      </c>
      <c r="J4541">
        <v>7</v>
      </c>
      <c r="K4541" t="s">
        <v>455</v>
      </c>
      <c r="L4541" t="s">
        <v>2271</v>
      </c>
    </row>
    <row r="4542" spans="1:15" x14ac:dyDescent="0.3">
      <c r="A4542" t="s">
        <v>7487</v>
      </c>
      <c r="B4542">
        <v>120</v>
      </c>
      <c r="C4542">
        <v>20773070</v>
      </c>
      <c r="D4542" t="s">
        <v>1224</v>
      </c>
      <c r="E4542" t="s">
        <v>12805</v>
      </c>
      <c r="F4542" t="s">
        <v>13</v>
      </c>
      <c r="G4542" t="s">
        <v>14</v>
      </c>
      <c r="H4542">
        <v>5000000</v>
      </c>
      <c r="I4542">
        <v>2016</v>
      </c>
      <c r="J4542">
        <v>3.4</v>
      </c>
      <c r="K4542" t="s">
        <v>1224</v>
      </c>
    </row>
    <row r="4543" spans="1:15" x14ac:dyDescent="0.3">
      <c r="A4543" t="s">
        <v>3168</v>
      </c>
      <c r="B4543">
        <v>90</v>
      </c>
      <c r="C4543">
        <v>10042266</v>
      </c>
      <c r="D4543" t="s">
        <v>2179</v>
      </c>
      <c r="E4543" t="s">
        <v>12806</v>
      </c>
      <c r="F4543" t="s">
        <v>13</v>
      </c>
      <c r="G4543" t="s">
        <v>14</v>
      </c>
      <c r="H4543">
        <v>1000000</v>
      </c>
      <c r="I4543">
        <v>2005</v>
      </c>
      <c r="J4543">
        <v>5.9</v>
      </c>
      <c r="K4543" t="s">
        <v>1224</v>
      </c>
      <c r="L4543" t="s">
        <v>2271</v>
      </c>
      <c r="M4543" t="s">
        <v>8357</v>
      </c>
      <c r="N4543" t="s">
        <v>3630</v>
      </c>
    </row>
    <row r="4544" spans="1:15" x14ac:dyDescent="0.3">
      <c r="A4544" t="s">
        <v>7490</v>
      </c>
      <c r="B4544">
        <v>99</v>
      </c>
      <c r="C4544">
        <v>10037390</v>
      </c>
      <c r="D4544" t="s">
        <v>2015</v>
      </c>
      <c r="E4544" t="s">
        <v>12807</v>
      </c>
      <c r="F4544" t="s">
        <v>241</v>
      </c>
      <c r="G4544" t="s">
        <v>242</v>
      </c>
      <c r="H4544">
        <v>1000000000</v>
      </c>
      <c r="I4544">
        <v>1999</v>
      </c>
      <c r="J4544">
        <v>6</v>
      </c>
      <c r="K4544" t="s">
        <v>476</v>
      </c>
      <c r="L4544" t="s">
        <v>340</v>
      </c>
      <c r="M4544" t="s">
        <v>1224</v>
      </c>
      <c r="N4544" t="s">
        <v>4295</v>
      </c>
      <c r="O4544" t="s">
        <v>3630</v>
      </c>
    </row>
    <row r="4545" spans="1:14" x14ac:dyDescent="0.3">
      <c r="A4545" t="s">
        <v>4519</v>
      </c>
      <c r="B4545">
        <v>112</v>
      </c>
      <c r="C4545">
        <v>9701559</v>
      </c>
      <c r="D4545" t="s">
        <v>80</v>
      </c>
      <c r="E4545" t="s">
        <v>12808</v>
      </c>
      <c r="F4545" t="s">
        <v>13</v>
      </c>
      <c r="G4545" t="s">
        <v>14</v>
      </c>
      <c r="H4545">
        <v>3500000</v>
      </c>
      <c r="I4545">
        <v>2010</v>
      </c>
      <c r="J4545">
        <v>7.4</v>
      </c>
      <c r="K4545" t="s">
        <v>1224</v>
      </c>
      <c r="L4545" t="s">
        <v>6856</v>
      </c>
    </row>
    <row r="4546" spans="1:14" x14ac:dyDescent="0.3">
      <c r="A4546" t="s">
        <v>7493</v>
      </c>
      <c r="B4546">
        <v>103</v>
      </c>
      <c r="C4546">
        <v>9013113</v>
      </c>
      <c r="D4546" t="s">
        <v>1911</v>
      </c>
      <c r="E4546" t="s">
        <v>12809</v>
      </c>
      <c r="F4546" t="s">
        <v>13</v>
      </c>
      <c r="G4546" t="s">
        <v>14</v>
      </c>
      <c r="H4546">
        <v>1000000</v>
      </c>
      <c r="I4546">
        <v>2005</v>
      </c>
      <c r="J4546">
        <v>7.4</v>
      </c>
      <c r="K4546" t="s">
        <v>340</v>
      </c>
      <c r="L4546" t="s">
        <v>600</v>
      </c>
      <c r="M4546" t="s">
        <v>1224</v>
      </c>
    </row>
    <row r="4547" spans="1:14" x14ac:dyDescent="0.3">
      <c r="A4547" t="s">
        <v>3827</v>
      </c>
      <c r="B4547">
        <v>83</v>
      </c>
      <c r="C4547">
        <v>53245055</v>
      </c>
      <c r="D4547" t="s">
        <v>2271</v>
      </c>
      <c r="E4547" t="s">
        <v>12810</v>
      </c>
      <c r="F4547" t="s">
        <v>13</v>
      </c>
      <c r="G4547" t="s">
        <v>14</v>
      </c>
      <c r="H4547">
        <v>1000000</v>
      </c>
      <c r="I4547">
        <v>2012</v>
      </c>
      <c r="J4547">
        <v>4.2</v>
      </c>
      <c r="K4547" t="s">
        <v>2271</v>
      </c>
    </row>
    <row r="4548" spans="1:14" x14ac:dyDescent="0.3">
      <c r="A4548" t="s">
        <v>7496</v>
      </c>
      <c r="B4548">
        <v>109</v>
      </c>
      <c r="C4548">
        <v>9000000</v>
      </c>
      <c r="D4548" t="s">
        <v>1960</v>
      </c>
      <c r="E4548" t="s">
        <v>12811</v>
      </c>
      <c r="F4548" t="s">
        <v>13</v>
      </c>
      <c r="G4548" t="s">
        <v>14</v>
      </c>
      <c r="H4548">
        <v>900000</v>
      </c>
      <c r="I4548">
        <v>1970</v>
      </c>
      <c r="J4548">
        <v>6.2</v>
      </c>
      <c r="K4548" t="s">
        <v>600</v>
      </c>
      <c r="L4548" t="s">
        <v>1224</v>
      </c>
      <c r="M4548" t="s">
        <v>4189</v>
      </c>
    </row>
    <row r="4549" spans="1:14" x14ac:dyDescent="0.3">
      <c r="A4549" t="s">
        <v>7498</v>
      </c>
      <c r="B4549">
        <v>89</v>
      </c>
      <c r="C4549" t="s">
        <v>8351</v>
      </c>
      <c r="D4549" t="s">
        <v>1442</v>
      </c>
      <c r="E4549" t="s">
        <v>12812</v>
      </c>
      <c r="F4549" t="s">
        <v>13</v>
      </c>
      <c r="G4549" t="s">
        <v>14</v>
      </c>
      <c r="H4549">
        <v>1000000</v>
      </c>
      <c r="I4549">
        <v>1956</v>
      </c>
      <c r="J4549">
        <v>6.2</v>
      </c>
      <c r="K4549" t="s">
        <v>1224</v>
      </c>
      <c r="L4549" t="s">
        <v>6856</v>
      </c>
      <c r="M4549" t="s">
        <v>5244</v>
      </c>
    </row>
    <row r="4550" spans="1:14" x14ac:dyDescent="0.3">
      <c r="A4550" t="s">
        <v>4729</v>
      </c>
      <c r="B4550">
        <v>96</v>
      </c>
      <c r="C4550">
        <v>23808111</v>
      </c>
      <c r="D4550" t="s">
        <v>27</v>
      </c>
      <c r="E4550" t="s">
        <v>12813</v>
      </c>
      <c r="F4550" t="s">
        <v>13</v>
      </c>
      <c r="G4550" t="s">
        <v>14</v>
      </c>
      <c r="H4550" t="s">
        <v>8351</v>
      </c>
      <c r="I4550">
        <v>2006</v>
      </c>
      <c r="J4550">
        <v>7.5</v>
      </c>
      <c r="K4550" t="s">
        <v>27</v>
      </c>
    </row>
    <row r="4551" spans="1:14" x14ac:dyDescent="0.3">
      <c r="A4551" t="s">
        <v>7501</v>
      </c>
      <c r="B4551">
        <v>109</v>
      </c>
      <c r="C4551" t="s">
        <v>8351</v>
      </c>
      <c r="D4551" t="s">
        <v>7502</v>
      </c>
      <c r="E4551" t="s">
        <v>12814</v>
      </c>
      <c r="F4551" t="s">
        <v>13</v>
      </c>
      <c r="G4551" t="s">
        <v>14</v>
      </c>
      <c r="H4551">
        <v>1000000</v>
      </c>
      <c r="I4551">
        <v>1949</v>
      </c>
      <c r="J4551">
        <v>7.2</v>
      </c>
      <c r="K4551" t="s">
        <v>476</v>
      </c>
      <c r="L4551" t="s">
        <v>1224</v>
      </c>
      <c r="M4551" t="s">
        <v>6856</v>
      </c>
      <c r="N4551" t="s">
        <v>8358</v>
      </c>
    </row>
    <row r="4552" spans="1:14" x14ac:dyDescent="0.3">
      <c r="A4552" t="s">
        <v>172</v>
      </c>
      <c r="B4552">
        <v>122</v>
      </c>
      <c r="C4552">
        <v>5355376</v>
      </c>
      <c r="D4552" t="s">
        <v>7504</v>
      </c>
      <c r="E4552" t="s">
        <v>12815</v>
      </c>
      <c r="F4552" t="s">
        <v>13</v>
      </c>
      <c r="G4552" t="s">
        <v>14</v>
      </c>
      <c r="H4552" t="s">
        <v>8351</v>
      </c>
      <c r="I4552">
        <v>2008</v>
      </c>
      <c r="J4552">
        <v>7.2</v>
      </c>
      <c r="K4552" t="s">
        <v>4657</v>
      </c>
      <c r="L4552" t="s">
        <v>27</v>
      </c>
      <c r="M4552" t="s">
        <v>4189</v>
      </c>
    </row>
    <row r="4553" spans="1:14" x14ac:dyDescent="0.3">
      <c r="A4553" t="s">
        <v>5710</v>
      </c>
      <c r="B4553">
        <v>100</v>
      </c>
      <c r="C4553">
        <v>7186670</v>
      </c>
      <c r="D4553" t="s">
        <v>6171</v>
      </c>
      <c r="E4553" t="s">
        <v>12816</v>
      </c>
      <c r="F4553" t="s">
        <v>13</v>
      </c>
      <c r="G4553" t="s">
        <v>14</v>
      </c>
      <c r="H4553">
        <v>6000000</v>
      </c>
      <c r="I4553">
        <v>2013</v>
      </c>
      <c r="J4553">
        <v>5.4</v>
      </c>
      <c r="K4553" t="s">
        <v>340</v>
      </c>
      <c r="L4553" t="s">
        <v>2271</v>
      </c>
    </row>
    <row r="4554" spans="1:14" x14ac:dyDescent="0.3">
      <c r="A4554" t="s">
        <v>7507</v>
      </c>
      <c r="B4554">
        <v>109</v>
      </c>
      <c r="C4554" t="s">
        <v>8351</v>
      </c>
      <c r="D4554" t="s">
        <v>4440</v>
      </c>
      <c r="E4554" t="s">
        <v>12817</v>
      </c>
      <c r="F4554" t="s">
        <v>13</v>
      </c>
      <c r="G4554" t="s">
        <v>21</v>
      </c>
      <c r="H4554">
        <v>1100000</v>
      </c>
      <c r="I4554">
        <v>2015</v>
      </c>
      <c r="J4554">
        <v>7</v>
      </c>
      <c r="K4554" t="s">
        <v>1224</v>
      </c>
      <c r="L4554" t="s">
        <v>6304</v>
      </c>
      <c r="M4554" t="s">
        <v>6856</v>
      </c>
    </row>
    <row r="4555" spans="1:14" x14ac:dyDescent="0.3">
      <c r="A4555" t="s">
        <v>7509</v>
      </c>
      <c r="B4555">
        <v>95</v>
      </c>
      <c r="C4555">
        <v>5997134</v>
      </c>
      <c r="D4555" t="s">
        <v>1786</v>
      </c>
      <c r="E4555" t="s">
        <v>12818</v>
      </c>
      <c r="F4555" t="s">
        <v>13</v>
      </c>
      <c r="G4555" t="s">
        <v>14</v>
      </c>
      <c r="H4555">
        <v>1000000</v>
      </c>
      <c r="I4555">
        <v>2012</v>
      </c>
      <c r="J4555">
        <v>7.2</v>
      </c>
      <c r="K4555" t="s">
        <v>4657</v>
      </c>
      <c r="L4555" t="s">
        <v>600</v>
      </c>
      <c r="M4555" t="s">
        <v>1224</v>
      </c>
      <c r="N4555" t="s">
        <v>6856</v>
      </c>
    </row>
    <row r="4556" spans="1:14" x14ac:dyDescent="0.3">
      <c r="A4556" t="s">
        <v>7511</v>
      </c>
      <c r="B4556">
        <v>94</v>
      </c>
      <c r="C4556">
        <v>4417124</v>
      </c>
      <c r="D4556" t="s">
        <v>27</v>
      </c>
      <c r="E4556" t="s">
        <v>12819</v>
      </c>
      <c r="F4556" t="s">
        <v>13</v>
      </c>
      <c r="G4556" t="s">
        <v>14</v>
      </c>
      <c r="H4556" t="s">
        <v>8351</v>
      </c>
      <c r="I4556">
        <v>2008</v>
      </c>
      <c r="J4556">
        <v>7.9</v>
      </c>
      <c r="K4556" t="s">
        <v>27</v>
      </c>
    </row>
    <row r="4557" spans="1:14" x14ac:dyDescent="0.3">
      <c r="A4557" t="s">
        <v>6365</v>
      </c>
      <c r="B4557">
        <v>107</v>
      </c>
      <c r="C4557">
        <v>5355847</v>
      </c>
      <c r="D4557" t="s">
        <v>1224</v>
      </c>
      <c r="E4557" t="s">
        <v>12820</v>
      </c>
      <c r="F4557" t="s">
        <v>13</v>
      </c>
      <c r="G4557" t="s">
        <v>14</v>
      </c>
      <c r="H4557" t="s">
        <v>8351</v>
      </c>
      <c r="I4557">
        <v>2011</v>
      </c>
      <c r="J4557">
        <v>6.8</v>
      </c>
      <c r="K4557" t="s">
        <v>1224</v>
      </c>
    </row>
    <row r="4558" spans="1:14" x14ac:dyDescent="0.3">
      <c r="A4558" t="s">
        <v>4605</v>
      </c>
      <c r="B4558">
        <v>104</v>
      </c>
      <c r="C4558">
        <v>3386698</v>
      </c>
      <c r="D4558" t="s">
        <v>507</v>
      </c>
      <c r="E4558" t="s">
        <v>12821</v>
      </c>
      <c r="F4558" t="s">
        <v>13</v>
      </c>
      <c r="G4558" t="s">
        <v>14</v>
      </c>
      <c r="H4558">
        <v>1000000</v>
      </c>
      <c r="I4558">
        <v>1998</v>
      </c>
      <c r="J4558">
        <v>6.7</v>
      </c>
      <c r="K4558" t="s">
        <v>600</v>
      </c>
      <c r="L4558" t="s">
        <v>1224</v>
      </c>
      <c r="M4558" t="s">
        <v>6856</v>
      </c>
    </row>
    <row r="4559" spans="1:14" x14ac:dyDescent="0.3">
      <c r="A4559" t="s">
        <v>2881</v>
      </c>
      <c r="B4559">
        <v>96</v>
      </c>
      <c r="C4559">
        <v>143492840</v>
      </c>
      <c r="D4559" t="s">
        <v>507</v>
      </c>
      <c r="E4559" t="s">
        <v>11769</v>
      </c>
      <c r="F4559" t="s">
        <v>13</v>
      </c>
      <c r="G4559" t="s">
        <v>14</v>
      </c>
      <c r="H4559">
        <v>7500000</v>
      </c>
      <c r="I4559">
        <v>2007</v>
      </c>
      <c r="J4559">
        <v>7.5</v>
      </c>
      <c r="K4559" t="s">
        <v>600</v>
      </c>
      <c r="L4559" t="s">
        <v>1224</v>
      </c>
      <c r="M4559" t="s">
        <v>6856</v>
      </c>
    </row>
    <row r="4560" spans="1:14" x14ac:dyDescent="0.3">
      <c r="A4560" t="s">
        <v>7515</v>
      </c>
      <c r="B4560">
        <v>93</v>
      </c>
      <c r="C4560">
        <v>5283379</v>
      </c>
      <c r="D4560" t="s">
        <v>912</v>
      </c>
      <c r="E4560" t="s">
        <v>12822</v>
      </c>
      <c r="F4560" t="s">
        <v>13</v>
      </c>
      <c r="G4560" t="s">
        <v>14</v>
      </c>
      <c r="H4560" t="s">
        <v>8351</v>
      </c>
      <c r="I4560">
        <v>2014</v>
      </c>
      <c r="J4560">
        <v>6.8</v>
      </c>
      <c r="K4560" t="s">
        <v>600</v>
      </c>
      <c r="L4560" t="s">
        <v>1224</v>
      </c>
    </row>
    <row r="4561" spans="1:15" x14ac:dyDescent="0.3">
      <c r="A4561" t="s">
        <v>7517</v>
      </c>
      <c r="B4561">
        <v>102</v>
      </c>
      <c r="C4561">
        <v>2981638</v>
      </c>
      <c r="D4561" t="s">
        <v>701</v>
      </c>
      <c r="E4561" t="s">
        <v>12823</v>
      </c>
      <c r="F4561" t="s">
        <v>13</v>
      </c>
      <c r="G4561" t="s">
        <v>14</v>
      </c>
      <c r="H4561" t="s">
        <v>8351</v>
      </c>
      <c r="I4561">
        <v>2011</v>
      </c>
      <c r="J4561">
        <v>6.9</v>
      </c>
      <c r="K4561" t="s">
        <v>1224</v>
      </c>
      <c r="L4561" t="s">
        <v>8357</v>
      </c>
      <c r="M4561" t="s">
        <v>3630</v>
      </c>
    </row>
    <row r="4562" spans="1:15" x14ac:dyDescent="0.3">
      <c r="A4562" t="s">
        <v>7519</v>
      </c>
      <c r="B4562">
        <v>84</v>
      </c>
      <c r="C4562">
        <v>3122616</v>
      </c>
      <c r="D4562" t="s">
        <v>912</v>
      </c>
      <c r="E4562" t="s">
        <v>12824</v>
      </c>
      <c r="F4562" t="s">
        <v>13</v>
      </c>
      <c r="G4562" t="s">
        <v>14</v>
      </c>
      <c r="H4562" t="s">
        <v>8351</v>
      </c>
      <c r="I4562">
        <v>2014</v>
      </c>
      <c r="J4562">
        <v>6.8</v>
      </c>
      <c r="K4562" t="s">
        <v>600</v>
      </c>
      <c r="L4562" t="s">
        <v>1224</v>
      </c>
    </row>
    <row r="4563" spans="1:15" x14ac:dyDescent="0.3">
      <c r="A4563" t="s">
        <v>7521</v>
      </c>
      <c r="B4563">
        <v>97</v>
      </c>
      <c r="C4563">
        <v>2508841</v>
      </c>
      <c r="D4563" t="s">
        <v>705</v>
      </c>
      <c r="E4563" t="s">
        <v>12825</v>
      </c>
      <c r="F4563" t="s">
        <v>13</v>
      </c>
      <c r="G4563" t="s">
        <v>14</v>
      </c>
      <c r="H4563">
        <v>1000000</v>
      </c>
      <c r="I4563">
        <v>2008</v>
      </c>
      <c r="J4563">
        <v>7.2</v>
      </c>
      <c r="K4563" t="s">
        <v>8356</v>
      </c>
      <c r="L4563" t="s">
        <v>1224</v>
      </c>
    </row>
    <row r="4564" spans="1:15" x14ac:dyDescent="0.3">
      <c r="A4564" t="s">
        <v>7523</v>
      </c>
      <c r="B4564">
        <v>91</v>
      </c>
      <c r="C4564">
        <v>4946250</v>
      </c>
      <c r="D4564" t="s">
        <v>1451</v>
      </c>
      <c r="E4564" t="s">
        <v>12826</v>
      </c>
      <c r="F4564" t="s">
        <v>13</v>
      </c>
      <c r="G4564" t="s">
        <v>14</v>
      </c>
      <c r="H4564">
        <v>1000000</v>
      </c>
      <c r="I4564">
        <v>2013</v>
      </c>
      <c r="J4564">
        <v>7.4</v>
      </c>
      <c r="K4564" t="s">
        <v>27</v>
      </c>
      <c r="L4564" t="s">
        <v>4189</v>
      </c>
    </row>
    <row r="4565" spans="1:15" x14ac:dyDescent="0.3">
      <c r="A4565" t="s">
        <v>6081</v>
      </c>
      <c r="B4565">
        <v>84</v>
      </c>
      <c r="C4565">
        <v>1950218</v>
      </c>
      <c r="D4565" t="s">
        <v>912</v>
      </c>
      <c r="E4565" t="s">
        <v>12827</v>
      </c>
      <c r="F4565" t="s">
        <v>13</v>
      </c>
      <c r="G4565" t="s">
        <v>14</v>
      </c>
      <c r="H4565">
        <v>1000000</v>
      </c>
      <c r="I4565">
        <v>1997</v>
      </c>
      <c r="J4565">
        <v>5.6</v>
      </c>
      <c r="K4565" t="s">
        <v>600</v>
      </c>
      <c r="L4565" t="s">
        <v>1224</v>
      </c>
    </row>
    <row r="4566" spans="1:15" x14ac:dyDescent="0.3">
      <c r="A4566" t="s">
        <v>5626</v>
      </c>
      <c r="B4566">
        <v>86</v>
      </c>
      <c r="C4566">
        <v>1277257</v>
      </c>
      <c r="D4566" t="s">
        <v>507</v>
      </c>
      <c r="E4566" t="s">
        <v>12828</v>
      </c>
      <c r="F4566" t="s">
        <v>13</v>
      </c>
      <c r="G4566" t="s">
        <v>21</v>
      </c>
      <c r="H4566">
        <v>1000000</v>
      </c>
      <c r="I4566">
        <v>1996</v>
      </c>
      <c r="J4566">
        <v>6.8</v>
      </c>
      <c r="K4566" t="s">
        <v>600</v>
      </c>
      <c r="L4566" t="s">
        <v>1224</v>
      </c>
      <c r="M4566" t="s">
        <v>6856</v>
      </c>
    </row>
    <row r="4567" spans="1:15" x14ac:dyDescent="0.3">
      <c r="A4567" t="s">
        <v>4581</v>
      </c>
      <c r="B4567">
        <v>91</v>
      </c>
      <c r="C4567">
        <v>45857453</v>
      </c>
      <c r="D4567" t="s">
        <v>1960</v>
      </c>
      <c r="E4567" t="s">
        <v>12272</v>
      </c>
      <c r="F4567" t="s">
        <v>13</v>
      </c>
      <c r="G4567" t="s">
        <v>21</v>
      </c>
      <c r="H4567">
        <v>3500000</v>
      </c>
      <c r="I4567">
        <v>1997</v>
      </c>
      <c r="J4567">
        <v>7.2</v>
      </c>
      <c r="K4567" t="s">
        <v>600</v>
      </c>
      <c r="L4567" t="s">
        <v>1224</v>
      </c>
      <c r="M4567" t="s">
        <v>4189</v>
      </c>
    </row>
    <row r="4568" spans="1:15" x14ac:dyDescent="0.3">
      <c r="A4568" t="s">
        <v>7527</v>
      </c>
      <c r="B4568">
        <v>92</v>
      </c>
      <c r="C4568">
        <v>1677838</v>
      </c>
      <c r="D4568" t="s">
        <v>27</v>
      </c>
      <c r="E4568" t="s">
        <v>12829</v>
      </c>
      <c r="F4568" t="s">
        <v>13</v>
      </c>
      <c r="G4568" t="s">
        <v>14</v>
      </c>
      <c r="H4568">
        <v>1000000</v>
      </c>
      <c r="I4568">
        <v>2006</v>
      </c>
      <c r="J4568">
        <v>7.7</v>
      </c>
      <c r="K4568" t="s">
        <v>27</v>
      </c>
    </row>
    <row r="4569" spans="1:15" x14ac:dyDescent="0.3">
      <c r="A4569" t="s">
        <v>7529</v>
      </c>
      <c r="B4569">
        <v>94</v>
      </c>
      <c r="C4569">
        <v>1744858</v>
      </c>
      <c r="D4569" t="s">
        <v>1601</v>
      </c>
      <c r="E4569" t="s">
        <v>12830</v>
      </c>
      <c r="F4569" t="s">
        <v>13</v>
      </c>
      <c r="G4569" t="s">
        <v>14</v>
      </c>
      <c r="H4569">
        <v>1000000</v>
      </c>
      <c r="I4569">
        <v>2000</v>
      </c>
      <c r="J4569">
        <v>7</v>
      </c>
      <c r="K4569" t="s">
        <v>600</v>
      </c>
      <c r="L4569" t="s">
        <v>1224</v>
      </c>
      <c r="M4569" t="s">
        <v>6856</v>
      </c>
      <c r="N4569" t="s">
        <v>8359</v>
      </c>
    </row>
    <row r="4570" spans="1:15" x14ac:dyDescent="0.3">
      <c r="A4570" t="s">
        <v>6193</v>
      </c>
      <c r="B4570">
        <v>92</v>
      </c>
      <c r="C4570" t="s">
        <v>8351</v>
      </c>
      <c r="D4570" t="s">
        <v>7531</v>
      </c>
      <c r="E4570" t="s">
        <v>12831</v>
      </c>
      <c r="F4570" t="s">
        <v>13</v>
      </c>
      <c r="G4570" t="s">
        <v>14</v>
      </c>
      <c r="H4570">
        <v>1000000</v>
      </c>
      <c r="I4570">
        <v>2002</v>
      </c>
      <c r="J4570">
        <v>7.2</v>
      </c>
      <c r="K4570" t="s">
        <v>600</v>
      </c>
      <c r="L4570" t="s">
        <v>455</v>
      </c>
      <c r="M4570" t="s">
        <v>8357</v>
      </c>
    </row>
    <row r="4571" spans="1:15" x14ac:dyDescent="0.3">
      <c r="A4571" t="s">
        <v>168</v>
      </c>
      <c r="B4571">
        <v>103</v>
      </c>
      <c r="C4571">
        <v>80021740</v>
      </c>
      <c r="D4571" t="s">
        <v>1591</v>
      </c>
      <c r="E4571" t="s">
        <v>9187</v>
      </c>
      <c r="F4571" t="s">
        <v>13</v>
      </c>
      <c r="G4571" t="s">
        <v>14</v>
      </c>
      <c r="H4571">
        <v>58000000</v>
      </c>
      <c r="I4571">
        <v>2015</v>
      </c>
      <c r="J4571">
        <v>6.4</v>
      </c>
      <c r="K4571" t="s">
        <v>340</v>
      </c>
      <c r="L4571" t="s">
        <v>600</v>
      </c>
      <c r="M4571" t="s">
        <v>6304</v>
      </c>
      <c r="N4571" t="s">
        <v>455</v>
      </c>
      <c r="O4571" t="s">
        <v>2271</v>
      </c>
    </row>
    <row r="4572" spans="1:15" x14ac:dyDescent="0.3">
      <c r="A4572" t="s">
        <v>7533</v>
      </c>
      <c r="B4572">
        <v>100</v>
      </c>
      <c r="C4572">
        <v>982214</v>
      </c>
      <c r="D4572" t="s">
        <v>1224</v>
      </c>
      <c r="E4572" t="s">
        <v>12832</v>
      </c>
      <c r="F4572" t="s">
        <v>13</v>
      </c>
      <c r="G4572" t="s">
        <v>14</v>
      </c>
      <c r="H4572">
        <v>1000000</v>
      </c>
      <c r="I4572">
        <v>1998</v>
      </c>
      <c r="J4572">
        <v>7.2</v>
      </c>
      <c r="K4572" t="s">
        <v>1224</v>
      </c>
    </row>
    <row r="4573" spans="1:15" x14ac:dyDescent="0.3">
      <c r="A4573" t="s">
        <v>7535</v>
      </c>
      <c r="B4573">
        <v>119</v>
      </c>
      <c r="C4573">
        <v>798341</v>
      </c>
      <c r="D4573" t="s">
        <v>1104</v>
      </c>
      <c r="E4573" t="s">
        <v>12833</v>
      </c>
      <c r="F4573" t="s">
        <v>13</v>
      </c>
      <c r="G4573" t="s">
        <v>14</v>
      </c>
      <c r="H4573">
        <v>1000000</v>
      </c>
      <c r="I4573">
        <v>2001</v>
      </c>
      <c r="J4573">
        <v>7.2</v>
      </c>
      <c r="K4573" t="s">
        <v>8356</v>
      </c>
      <c r="L4573" t="s">
        <v>1224</v>
      </c>
      <c r="M4573" t="s">
        <v>8357</v>
      </c>
    </row>
    <row r="4574" spans="1:15" x14ac:dyDescent="0.3">
      <c r="A4574" t="s">
        <v>7537</v>
      </c>
      <c r="B4574">
        <v>167</v>
      </c>
      <c r="C4574">
        <v>610991</v>
      </c>
      <c r="D4574" t="s">
        <v>80</v>
      </c>
      <c r="E4574" t="s">
        <v>12834</v>
      </c>
      <c r="F4574" t="s">
        <v>1993</v>
      </c>
      <c r="G4574" t="s">
        <v>1994</v>
      </c>
      <c r="H4574">
        <v>1000000</v>
      </c>
      <c r="I4574">
        <v>2000</v>
      </c>
      <c r="J4574">
        <v>6.2</v>
      </c>
      <c r="K4574" t="s">
        <v>1224</v>
      </c>
      <c r="L4574" t="s">
        <v>6856</v>
      </c>
    </row>
    <row r="4575" spans="1:15" x14ac:dyDescent="0.3">
      <c r="A4575" t="s">
        <v>3604</v>
      </c>
      <c r="B4575">
        <v>92</v>
      </c>
      <c r="C4575" t="s">
        <v>8351</v>
      </c>
      <c r="D4575" t="s">
        <v>600</v>
      </c>
      <c r="E4575" t="s">
        <v>11360</v>
      </c>
      <c r="F4575" t="s">
        <v>13</v>
      </c>
      <c r="G4575" t="s">
        <v>14</v>
      </c>
      <c r="H4575">
        <v>11000000</v>
      </c>
      <c r="I4575">
        <v>1981</v>
      </c>
      <c r="J4575">
        <v>6.9</v>
      </c>
      <c r="K4575" t="s">
        <v>600</v>
      </c>
    </row>
    <row r="4576" spans="1:15" x14ac:dyDescent="0.3">
      <c r="A4576" t="s">
        <v>3682</v>
      </c>
      <c r="B4576">
        <v>92</v>
      </c>
      <c r="C4576">
        <v>582024</v>
      </c>
      <c r="D4576" t="s">
        <v>1948</v>
      </c>
      <c r="E4576" t="s">
        <v>12835</v>
      </c>
      <c r="F4576" t="s">
        <v>13</v>
      </c>
      <c r="G4576" t="s">
        <v>14</v>
      </c>
      <c r="H4576">
        <v>1000000</v>
      </c>
      <c r="I4576">
        <v>1997</v>
      </c>
      <c r="J4576">
        <v>6.2</v>
      </c>
      <c r="K4576" t="s">
        <v>600</v>
      </c>
      <c r="L4576" t="s">
        <v>4295</v>
      </c>
    </row>
    <row r="4577" spans="1:14" x14ac:dyDescent="0.3">
      <c r="A4577" t="s">
        <v>1923</v>
      </c>
      <c r="B4577">
        <v>108</v>
      </c>
      <c r="C4577">
        <v>548712</v>
      </c>
      <c r="D4577" t="s">
        <v>80</v>
      </c>
      <c r="E4577" t="s">
        <v>12836</v>
      </c>
      <c r="F4577" t="s">
        <v>13</v>
      </c>
      <c r="G4577" t="s">
        <v>14</v>
      </c>
      <c r="H4577">
        <v>2500000</v>
      </c>
      <c r="I4577">
        <v>2003</v>
      </c>
      <c r="J4577">
        <v>6.9</v>
      </c>
      <c r="K4577" t="s">
        <v>1224</v>
      </c>
      <c r="L4577" t="s">
        <v>6856</v>
      </c>
    </row>
    <row r="4578" spans="1:14" x14ac:dyDescent="0.3">
      <c r="A4578" t="s">
        <v>7541</v>
      </c>
      <c r="B4578">
        <v>97</v>
      </c>
      <c r="C4578">
        <v>464655</v>
      </c>
      <c r="D4578" t="s">
        <v>912</v>
      </c>
      <c r="E4578" t="s">
        <v>12837</v>
      </c>
      <c r="F4578" t="s">
        <v>13</v>
      </c>
      <c r="G4578" t="s">
        <v>14</v>
      </c>
      <c r="H4578">
        <v>1000000</v>
      </c>
      <c r="I4578">
        <v>1997</v>
      </c>
      <c r="J4578">
        <v>7</v>
      </c>
      <c r="K4578" t="s">
        <v>600</v>
      </c>
      <c r="L4578" t="s">
        <v>1224</v>
      </c>
    </row>
    <row r="4579" spans="1:14" x14ac:dyDescent="0.3">
      <c r="A4579" t="s">
        <v>6649</v>
      </c>
      <c r="B4579">
        <v>88</v>
      </c>
      <c r="C4579">
        <v>464126</v>
      </c>
      <c r="D4579" t="s">
        <v>1224</v>
      </c>
      <c r="E4579" t="s">
        <v>12838</v>
      </c>
      <c r="F4579" t="s">
        <v>13</v>
      </c>
      <c r="G4579" t="s">
        <v>14</v>
      </c>
      <c r="H4579">
        <v>1000000</v>
      </c>
      <c r="I4579">
        <v>2002</v>
      </c>
      <c r="J4579">
        <v>6.7</v>
      </c>
      <c r="K4579" t="s">
        <v>1224</v>
      </c>
    </row>
    <row r="4580" spans="1:14" x14ac:dyDescent="0.3">
      <c r="A4580" t="s">
        <v>7544</v>
      </c>
      <c r="B4580">
        <v>100</v>
      </c>
      <c r="C4580">
        <v>428535</v>
      </c>
      <c r="D4580" t="s">
        <v>606</v>
      </c>
      <c r="E4580" t="s">
        <v>12839</v>
      </c>
      <c r="F4580" t="s">
        <v>13</v>
      </c>
      <c r="G4580" t="s">
        <v>14</v>
      </c>
      <c r="H4580">
        <v>1000000</v>
      </c>
      <c r="I4580">
        <v>2000</v>
      </c>
      <c r="J4580">
        <v>3.6</v>
      </c>
      <c r="K4580" t="s">
        <v>600</v>
      </c>
      <c r="L4580" t="s">
        <v>6856</v>
      </c>
    </row>
    <row r="4581" spans="1:14" x14ac:dyDescent="0.3">
      <c r="A4581" t="s">
        <v>7546</v>
      </c>
      <c r="B4581">
        <v>100</v>
      </c>
      <c r="C4581">
        <v>750100</v>
      </c>
      <c r="D4581" t="s">
        <v>1224</v>
      </c>
      <c r="E4581" t="s">
        <v>12840</v>
      </c>
      <c r="F4581" t="s">
        <v>13</v>
      </c>
      <c r="G4581" t="s">
        <v>14</v>
      </c>
      <c r="H4581" t="s">
        <v>8351</v>
      </c>
      <c r="I4581">
        <v>2013</v>
      </c>
      <c r="J4581">
        <v>6.3</v>
      </c>
      <c r="K4581" t="s">
        <v>1224</v>
      </c>
    </row>
    <row r="4582" spans="1:14" x14ac:dyDescent="0.3">
      <c r="A4582" t="s">
        <v>7548</v>
      </c>
      <c r="B4582">
        <v>124</v>
      </c>
      <c r="C4582">
        <v>621240</v>
      </c>
      <c r="D4582" t="s">
        <v>705</v>
      </c>
      <c r="E4582" t="s">
        <v>12841</v>
      </c>
      <c r="F4582" t="s">
        <v>5575</v>
      </c>
      <c r="G4582" t="s">
        <v>275</v>
      </c>
      <c r="H4582" t="s">
        <v>8351</v>
      </c>
      <c r="I4582">
        <v>2009</v>
      </c>
      <c r="J4582">
        <v>7.4</v>
      </c>
      <c r="K4582" t="s">
        <v>8356</v>
      </c>
      <c r="L4582" t="s">
        <v>1224</v>
      </c>
    </row>
    <row r="4583" spans="1:14" x14ac:dyDescent="0.3">
      <c r="A4583" t="s">
        <v>7550</v>
      </c>
      <c r="B4583">
        <v>88</v>
      </c>
      <c r="C4583">
        <v>104077</v>
      </c>
      <c r="D4583" t="s">
        <v>899</v>
      </c>
      <c r="E4583" t="s">
        <v>12842</v>
      </c>
      <c r="F4583" t="s">
        <v>13</v>
      </c>
      <c r="G4583" t="s">
        <v>14</v>
      </c>
      <c r="H4583">
        <v>1000000</v>
      </c>
      <c r="I4583">
        <v>2006</v>
      </c>
      <c r="J4583">
        <v>7.4</v>
      </c>
      <c r="K4583" t="s">
        <v>600</v>
      </c>
      <c r="L4583" t="s">
        <v>1224</v>
      </c>
      <c r="M4583" t="s">
        <v>455</v>
      </c>
      <c r="N4583" t="s">
        <v>6856</v>
      </c>
    </row>
    <row r="4584" spans="1:14" x14ac:dyDescent="0.3">
      <c r="A4584" t="s">
        <v>7552</v>
      </c>
      <c r="B4584">
        <v>106</v>
      </c>
      <c r="C4584">
        <v>334658</v>
      </c>
      <c r="D4584" t="s">
        <v>1955</v>
      </c>
      <c r="E4584" t="s">
        <v>12843</v>
      </c>
      <c r="F4584" t="s">
        <v>13</v>
      </c>
      <c r="G4584" t="s">
        <v>14</v>
      </c>
      <c r="H4584" t="s">
        <v>8351</v>
      </c>
      <c r="I4584">
        <v>2014</v>
      </c>
      <c r="J4584">
        <v>7.3</v>
      </c>
      <c r="K4584" t="s">
        <v>1224</v>
      </c>
      <c r="L4584" t="s">
        <v>6856</v>
      </c>
      <c r="M4584" t="s">
        <v>4295</v>
      </c>
    </row>
    <row r="4585" spans="1:14" x14ac:dyDescent="0.3">
      <c r="A4585" t="s">
        <v>7554</v>
      </c>
      <c r="B4585">
        <v>79</v>
      </c>
      <c r="C4585">
        <v>279282</v>
      </c>
      <c r="D4585" t="s">
        <v>507</v>
      </c>
      <c r="E4585" t="s">
        <v>12844</v>
      </c>
      <c r="F4585" t="s">
        <v>13</v>
      </c>
      <c r="G4585" t="s">
        <v>14</v>
      </c>
      <c r="H4585">
        <v>1000000</v>
      </c>
      <c r="I4585">
        <v>2003</v>
      </c>
      <c r="J4585">
        <v>6.1</v>
      </c>
      <c r="K4585" t="s">
        <v>600</v>
      </c>
      <c r="L4585" t="s">
        <v>1224</v>
      </c>
      <c r="M4585" t="s">
        <v>6856</v>
      </c>
    </row>
    <row r="4586" spans="1:14" x14ac:dyDescent="0.3">
      <c r="A4586" t="s">
        <v>65</v>
      </c>
      <c r="B4586">
        <v>135</v>
      </c>
      <c r="C4586">
        <v>43982842</v>
      </c>
      <c r="D4586" t="s">
        <v>731</v>
      </c>
      <c r="E4586" t="s">
        <v>8715</v>
      </c>
      <c r="F4586" t="s">
        <v>13</v>
      </c>
      <c r="G4586" t="s">
        <v>14</v>
      </c>
      <c r="H4586">
        <v>65000000</v>
      </c>
      <c r="I4586">
        <v>2009</v>
      </c>
      <c r="J4586">
        <v>6.7</v>
      </c>
      <c r="K4586" t="s">
        <v>1224</v>
      </c>
      <c r="L4586" t="s">
        <v>455</v>
      </c>
      <c r="M4586" t="s">
        <v>3630</v>
      </c>
    </row>
    <row r="4587" spans="1:14" x14ac:dyDescent="0.3">
      <c r="A4587" t="s">
        <v>7556</v>
      </c>
      <c r="B4587">
        <v>96</v>
      </c>
      <c r="C4587">
        <v>484221</v>
      </c>
      <c r="D4587" t="s">
        <v>7557</v>
      </c>
      <c r="E4587" t="s">
        <v>12845</v>
      </c>
      <c r="F4587" t="s">
        <v>7460</v>
      </c>
      <c r="G4587" t="s">
        <v>21</v>
      </c>
      <c r="H4587">
        <v>1000000</v>
      </c>
      <c r="I4587">
        <v>2012</v>
      </c>
      <c r="J4587">
        <v>8.1999999999999993</v>
      </c>
      <c r="K4587" t="s">
        <v>4657</v>
      </c>
      <c r="L4587" t="s">
        <v>8356</v>
      </c>
      <c r="M4587" t="s">
        <v>27</v>
      </c>
      <c r="N4587" t="s">
        <v>7881</v>
      </c>
    </row>
    <row r="4588" spans="1:14" x14ac:dyDescent="0.3">
      <c r="A4588" t="s">
        <v>7559</v>
      </c>
      <c r="B4588">
        <v>53</v>
      </c>
      <c r="C4588">
        <v>274661</v>
      </c>
      <c r="D4588" t="s">
        <v>6258</v>
      </c>
      <c r="E4588" t="s">
        <v>12846</v>
      </c>
      <c r="F4588" t="s">
        <v>13</v>
      </c>
      <c r="G4588" t="s">
        <v>14</v>
      </c>
      <c r="H4588">
        <v>1000000</v>
      </c>
      <c r="I4588">
        <v>2007</v>
      </c>
      <c r="J4588">
        <v>7.7</v>
      </c>
      <c r="K4588" t="s">
        <v>8356</v>
      </c>
      <c r="L4588" t="s">
        <v>27</v>
      </c>
      <c r="M4588" t="s">
        <v>8358</v>
      </c>
    </row>
    <row r="4589" spans="1:14" x14ac:dyDescent="0.3">
      <c r="A4589" t="s">
        <v>7561</v>
      </c>
      <c r="B4589">
        <v>97</v>
      </c>
      <c r="C4589">
        <v>144431</v>
      </c>
      <c r="D4589" t="s">
        <v>5775</v>
      </c>
      <c r="E4589" t="s">
        <v>12847</v>
      </c>
      <c r="F4589" t="s">
        <v>13</v>
      </c>
      <c r="G4589" t="s">
        <v>21</v>
      </c>
      <c r="H4589">
        <v>1000000</v>
      </c>
      <c r="I4589">
        <v>2006</v>
      </c>
      <c r="J4589">
        <v>7.3</v>
      </c>
      <c r="K4589" t="s">
        <v>27</v>
      </c>
      <c r="L4589" t="s">
        <v>8359</v>
      </c>
    </row>
    <row r="4590" spans="1:14" x14ac:dyDescent="0.3">
      <c r="A4590" t="s">
        <v>7563</v>
      </c>
      <c r="B4590">
        <v>120</v>
      </c>
      <c r="C4590">
        <v>227241</v>
      </c>
      <c r="D4590" t="s">
        <v>1224</v>
      </c>
      <c r="E4590" t="s">
        <v>12848</v>
      </c>
      <c r="F4590" t="s">
        <v>13</v>
      </c>
      <c r="G4590" t="s">
        <v>14</v>
      </c>
      <c r="H4590" t="s">
        <v>8351</v>
      </c>
      <c r="I4590">
        <v>2004</v>
      </c>
      <c r="J4590">
        <v>7.4</v>
      </c>
      <c r="K4590" t="s">
        <v>1224</v>
      </c>
    </row>
    <row r="4591" spans="1:14" x14ac:dyDescent="0.3">
      <c r="A4591" t="s">
        <v>1495</v>
      </c>
      <c r="B4591">
        <v>90</v>
      </c>
      <c r="C4591">
        <v>112521</v>
      </c>
      <c r="D4591" t="s">
        <v>912</v>
      </c>
      <c r="E4591" t="s">
        <v>12849</v>
      </c>
      <c r="F4591" t="s">
        <v>13</v>
      </c>
      <c r="G4591" t="s">
        <v>14</v>
      </c>
      <c r="H4591" t="s">
        <v>8351</v>
      </c>
      <c r="I4591">
        <v>2000</v>
      </c>
      <c r="J4591">
        <v>5.7</v>
      </c>
      <c r="K4591" t="s">
        <v>600</v>
      </c>
      <c r="L4591" t="s">
        <v>1224</v>
      </c>
    </row>
    <row r="4592" spans="1:14" x14ac:dyDescent="0.3">
      <c r="A4592" t="s">
        <v>7566</v>
      </c>
      <c r="B4592">
        <v>91</v>
      </c>
      <c r="C4592">
        <v>287761</v>
      </c>
      <c r="D4592" t="s">
        <v>7567</v>
      </c>
      <c r="E4592" t="s">
        <v>12850</v>
      </c>
      <c r="F4592" t="s">
        <v>13</v>
      </c>
      <c r="G4592" t="s">
        <v>68</v>
      </c>
      <c r="H4592">
        <v>1000000</v>
      </c>
      <c r="I4592">
        <v>2013</v>
      </c>
      <c r="J4592">
        <v>7.6</v>
      </c>
      <c r="K4592" t="s">
        <v>340</v>
      </c>
      <c r="L4592" t="s">
        <v>4657</v>
      </c>
      <c r="M4592" t="s">
        <v>27</v>
      </c>
      <c r="N4592" t="s">
        <v>1224</v>
      </c>
    </row>
    <row r="4593" spans="1:15" x14ac:dyDescent="0.3">
      <c r="A4593" t="s">
        <v>7569</v>
      </c>
      <c r="B4593">
        <v>93</v>
      </c>
      <c r="C4593">
        <v>100240</v>
      </c>
      <c r="D4593" t="s">
        <v>27</v>
      </c>
      <c r="E4593" t="s">
        <v>12851</v>
      </c>
      <c r="F4593" t="s">
        <v>13</v>
      </c>
      <c r="G4593" t="s">
        <v>2709</v>
      </c>
      <c r="H4593">
        <v>1000000</v>
      </c>
      <c r="I4593">
        <v>2014</v>
      </c>
      <c r="J4593">
        <v>6.8</v>
      </c>
      <c r="K4593" t="s">
        <v>27</v>
      </c>
    </row>
    <row r="4594" spans="1:15" x14ac:dyDescent="0.3">
      <c r="A4594" t="s">
        <v>7571</v>
      </c>
      <c r="B4594">
        <v>112</v>
      </c>
      <c r="C4594">
        <v>96734</v>
      </c>
      <c r="D4594" t="s">
        <v>278</v>
      </c>
      <c r="E4594" t="s">
        <v>12852</v>
      </c>
      <c r="F4594" t="s">
        <v>13</v>
      </c>
      <c r="G4594" t="s">
        <v>14</v>
      </c>
      <c r="H4594">
        <v>1000000</v>
      </c>
      <c r="I4594">
        <v>2012</v>
      </c>
      <c r="J4594">
        <v>5.6</v>
      </c>
      <c r="K4594" t="s">
        <v>476</v>
      </c>
      <c r="L4594" t="s">
        <v>1224</v>
      </c>
    </row>
    <row r="4595" spans="1:15" x14ac:dyDescent="0.3">
      <c r="A4595" t="s">
        <v>7573</v>
      </c>
      <c r="B4595">
        <v>160</v>
      </c>
      <c r="C4595">
        <v>49000</v>
      </c>
      <c r="D4595" t="s">
        <v>3630</v>
      </c>
      <c r="E4595" t="s">
        <v>12853</v>
      </c>
      <c r="F4595" t="s">
        <v>1993</v>
      </c>
      <c r="G4595" t="s">
        <v>1994</v>
      </c>
      <c r="H4595">
        <v>1500000</v>
      </c>
      <c r="I4595">
        <v>2005</v>
      </c>
      <c r="J4595">
        <v>4.8</v>
      </c>
      <c r="K4595" t="s">
        <v>3630</v>
      </c>
    </row>
    <row r="4596" spans="1:15" x14ac:dyDescent="0.3">
      <c r="A4596" t="s">
        <v>7575</v>
      </c>
      <c r="B4596">
        <v>95</v>
      </c>
      <c r="C4596">
        <v>100659</v>
      </c>
      <c r="D4596" t="s">
        <v>2271</v>
      </c>
      <c r="E4596" t="s">
        <v>12854</v>
      </c>
      <c r="F4596" t="s">
        <v>13</v>
      </c>
      <c r="G4596" t="s">
        <v>14</v>
      </c>
      <c r="H4596">
        <v>900000</v>
      </c>
      <c r="I4596">
        <v>2009</v>
      </c>
      <c r="J4596">
        <v>6.4</v>
      </c>
      <c r="K4596" t="s">
        <v>2271</v>
      </c>
    </row>
    <row r="4597" spans="1:15" x14ac:dyDescent="0.3">
      <c r="A4597" t="s">
        <v>7578</v>
      </c>
      <c r="B4597">
        <v>93</v>
      </c>
      <c r="C4597">
        <v>48430</v>
      </c>
      <c r="D4597" t="s">
        <v>2122</v>
      </c>
      <c r="E4597" t="s">
        <v>12855</v>
      </c>
      <c r="F4597" t="s">
        <v>13</v>
      </c>
      <c r="G4597" t="s">
        <v>14</v>
      </c>
      <c r="H4597">
        <v>500000</v>
      </c>
      <c r="I4597">
        <v>2010</v>
      </c>
      <c r="J4597">
        <v>6.8</v>
      </c>
      <c r="K4597" t="s">
        <v>600</v>
      </c>
      <c r="L4597" t="s">
        <v>8356</v>
      </c>
      <c r="M4597" t="s">
        <v>3630</v>
      </c>
    </row>
    <row r="4598" spans="1:15" x14ac:dyDescent="0.3">
      <c r="A4598" t="s">
        <v>2166</v>
      </c>
      <c r="B4598">
        <v>88</v>
      </c>
      <c r="C4598">
        <v>21210</v>
      </c>
      <c r="D4598" t="s">
        <v>359</v>
      </c>
      <c r="E4598" t="s">
        <v>12856</v>
      </c>
      <c r="F4598" t="s">
        <v>13</v>
      </c>
      <c r="G4598" t="s">
        <v>14</v>
      </c>
      <c r="H4598">
        <v>1000000</v>
      </c>
      <c r="I4598">
        <v>1998</v>
      </c>
      <c r="J4598">
        <v>6.1</v>
      </c>
      <c r="K4598" t="s">
        <v>600</v>
      </c>
      <c r="L4598" t="s">
        <v>8356</v>
      </c>
    </row>
    <row r="4599" spans="1:15" x14ac:dyDescent="0.3">
      <c r="A4599" t="s">
        <v>7581</v>
      </c>
      <c r="B4599">
        <v>105</v>
      </c>
      <c r="C4599" t="s">
        <v>8351</v>
      </c>
      <c r="D4599" t="s">
        <v>1717</v>
      </c>
      <c r="E4599" t="s">
        <v>12857</v>
      </c>
      <c r="F4599" t="s">
        <v>13</v>
      </c>
      <c r="G4599" t="s">
        <v>14</v>
      </c>
      <c r="H4599">
        <v>1000000</v>
      </c>
      <c r="I4599">
        <v>1999</v>
      </c>
      <c r="J4599">
        <v>5.2</v>
      </c>
      <c r="K4599" t="s">
        <v>8356</v>
      </c>
      <c r="L4599" t="s">
        <v>1224</v>
      </c>
      <c r="M4599" t="s">
        <v>6856</v>
      </c>
    </row>
    <row r="4600" spans="1:15" x14ac:dyDescent="0.3">
      <c r="A4600" t="s">
        <v>7583</v>
      </c>
      <c r="B4600">
        <v>98</v>
      </c>
      <c r="C4600">
        <v>22434</v>
      </c>
      <c r="D4600" t="s">
        <v>912</v>
      </c>
      <c r="E4600" t="s">
        <v>12858</v>
      </c>
      <c r="F4600" t="s">
        <v>13</v>
      </c>
      <c r="G4600" t="s">
        <v>14</v>
      </c>
      <c r="H4600" t="s">
        <v>8351</v>
      </c>
      <c r="I4600">
        <v>1996</v>
      </c>
      <c r="J4600">
        <v>6.9</v>
      </c>
      <c r="K4600" t="s">
        <v>600</v>
      </c>
      <c r="L4600" t="s">
        <v>1224</v>
      </c>
    </row>
    <row r="4601" spans="1:15" x14ac:dyDescent="0.3">
      <c r="A4601" t="s">
        <v>2661</v>
      </c>
      <c r="B4601">
        <v>82</v>
      </c>
      <c r="C4601">
        <v>12996</v>
      </c>
      <c r="D4601" t="s">
        <v>346</v>
      </c>
      <c r="E4601" t="s">
        <v>12859</v>
      </c>
      <c r="F4601" t="s">
        <v>13</v>
      </c>
      <c r="G4601" t="s">
        <v>14</v>
      </c>
      <c r="H4601">
        <v>1000000</v>
      </c>
      <c r="I4601">
        <v>2000</v>
      </c>
      <c r="J4601">
        <v>6</v>
      </c>
      <c r="K4601" t="s">
        <v>476</v>
      </c>
      <c r="L4601" t="s">
        <v>600</v>
      </c>
      <c r="M4601" t="s">
        <v>455</v>
      </c>
      <c r="N4601" t="s">
        <v>4295</v>
      </c>
    </row>
    <row r="4602" spans="1:15" x14ac:dyDescent="0.3">
      <c r="A4602" t="s">
        <v>7586</v>
      </c>
      <c r="B4602">
        <v>89</v>
      </c>
      <c r="C4602" t="s">
        <v>8351</v>
      </c>
      <c r="D4602" t="s">
        <v>606</v>
      </c>
      <c r="E4602" t="s">
        <v>12860</v>
      </c>
      <c r="F4602" t="s">
        <v>13</v>
      </c>
      <c r="G4602" t="s">
        <v>14</v>
      </c>
      <c r="H4602">
        <v>1000000</v>
      </c>
      <c r="I4602">
        <v>2009</v>
      </c>
      <c r="J4602">
        <v>6.3</v>
      </c>
      <c r="K4602" t="s">
        <v>600</v>
      </c>
      <c r="L4602" t="s">
        <v>6856</v>
      </c>
    </row>
    <row r="4603" spans="1:15" x14ac:dyDescent="0.3">
      <c r="A4603" t="s">
        <v>7588</v>
      </c>
      <c r="B4603">
        <v>78</v>
      </c>
      <c r="C4603">
        <v>10018</v>
      </c>
      <c r="D4603" t="s">
        <v>773</v>
      </c>
      <c r="E4603" t="s">
        <v>12861</v>
      </c>
      <c r="F4603" t="s">
        <v>13</v>
      </c>
      <c r="G4603" t="s">
        <v>14</v>
      </c>
      <c r="H4603">
        <v>1000000</v>
      </c>
      <c r="I4603">
        <v>2006</v>
      </c>
      <c r="J4603">
        <v>6.1</v>
      </c>
      <c r="K4603" t="s">
        <v>8356</v>
      </c>
      <c r="L4603" t="s">
        <v>1224</v>
      </c>
      <c r="M4603" t="s">
        <v>3630</v>
      </c>
    </row>
    <row r="4604" spans="1:15" x14ac:dyDescent="0.3">
      <c r="A4604" t="s">
        <v>7590</v>
      </c>
      <c r="B4604">
        <v>97</v>
      </c>
      <c r="C4604">
        <v>62480</v>
      </c>
      <c r="D4604" t="s">
        <v>671</v>
      </c>
      <c r="E4604" t="s">
        <v>12862</v>
      </c>
      <c r="F4604" t="s">
        <v>13</v>
      </c>
      <c r="G4604" t="s">
        <v>14</v>
      </c>
      <c r="H4604">
        <v>1000000</v>
      </c>
      <c r="I4604">
        <v>2015</v>
      </c>
      <c r="J4604">
        <v>5.5</v>
      </c>
      <c r="K4604" t="s">
        <v>1224</v>
      </c>
      <c r="L4604" t="s">
        <v>4295</v>
      </c>
    </row>
    <row r="4605" spans="1:15" x14ac:dyDescent="0.3">
      <c r="A4605" t="s">
        <v>7592</v>
      </c>
      <c r="B4605">
        <v>81</v>
      </c>
      <c r="C4605">
        <v>6387</v>
      </c>
      <c r="D4605" t="s">
        <v>819</v>
      </c>
      <c r="E4605" t="s">
        <v>12863</v>
      </c>
      <c r="F4605" t="s">
        <v>13</v>
      </c>
      <c r="G4605" t="s">
        <v>14</v>
      </c>
      <c r="H4605">
        <v>1000000</v>
      </c>
      <c r="I4605">
        <v>2006</v>
      </c>
      <c r="J4605">
        <v>6.9</v>
      </c>
      <c r="K4605" t="s">
        <v>600</v>
      </c>
      <c r="L4605" t="s">
        <v>1224</v>
      </c>
      <c r="M4605" t="s">
        <v>4295</v>
      </c>
    </row>
    <row r="4606" spans="1:15" x14ac:dyDescent="0.3">
      <c r="A4606" t="s">
        <v>6752</v>
      </c>
      <c r="B4606">
        <v>90</v>
      </c>
      <c r="C4606">
        <v>5494</v>
      </c>
      <c r="D4606" t="s">
        <v>912</v>
      </c>
      <c r="E4606" t="s">
        <v>12864</v>
      </c>
      <c r="F4606" t="s">
        <v>13</v>
      </c>
      <c r="G4606" t="s">
        <v>14</v>
      </c>
      <c r="H4606" t="s">
        <v>8351</v>
      </c>
      <c r="I4606">
        <v>1997</v>
      </c>
      <c r="J4606">
        <v>5.6</v>
      </c>
      <c r="K4606" t="s">
        <v>600</v>
      </c>
      <c r="L4606" t="s">
        <v>1224</v>
      </c>
    </row>
    <row r="4607" spans="1:15" x14ac:dyDescent="0.3">
      <c r="A4607" t="s">
        <v>7595</v>
      </c>
      <c r="B4607">
        <v>97</v>
      </c>
      <c r="C4607" t="s">
        <v>8351</v>
      </c>
      <c r="D4607" t="s">
        <v>7596</v>
      </c>
      <c r="E4607" t="s">
        <v>12865</v>
      </c>
      <c r="F4607" t="s">
        <v>13</v>
      </c>
      <c r="G4607" t="s">
        <v>14</v>
      </c>
      <c r="H4607">
        <v>1000000</v>
      </c>
      <c r="I4607">
        <v>2005</v>
      </c>
      <c r="J4607">
        <v>1.9</v>
      </c>
      <c r="K4607" t="s">
        <v>476</v>
      </c>
      <c r="L4607" t="s">
        <v>340</v>
      </c>
      <c r="M4607" t="s">
        <v>600</v>
      </c>
      <c r="N4607" t="s">
        <v>455</v>
      </c>
      <c r="O4607" t="s">
        <v>4295</v>
      </c>
    </row>
    <row r="4608" spans="1:15" x14ac:dyDescent="0.3">
      <c r="A4608" t="s">
        <v>3648</v>
      </c>
      <c r="B4608">
        <v>88</v>
      </c>
      <c r="C4608">
        <v>721</v>
      </c>
      <c r="D4608" t="s">
        <v>278</v>
      </c>
      <c r="E4608" t="s">
        <v>12866</v>
      </c>
      <c r="F4608" t="s">
        <v>13</v>
      </c>
      <c r="G4608" t="s">
        <v>275</v>
      </c>
      <c r="H4608">
        <v>1000000</v>
      </c>
      <c r="I4608">
        <v>2006</v>
      </c>
      <c r="J4608">
        <v>4.0999999999999996</v>
      </c>
      <c r="K4608" t="s">
        <v>476</v>
      </c>
      <c r="L4608" t="s">
        <v>1224</v>
      </c>
    </row>
    <row r="4609" spans="1:13" x14ac:dyDescent="0.3">
      <c r="A4609" t="s">
        <v>2648</v>
      </c>
      <c r="B4609">
        <v>96</v>
      </c>
      <c r="C4609">
        <v>703</v>
      </c>
      <c r="D4609" t="s">
        <v>912</v>
      </c>
      <c r="E4609" t="s">
        <v>12867</v>
      </c>
      <c r="F4609" t="s">
        <v>13</v>
      </c>
      <c r="G4609" t="s">
        <v>14</v>
      </c>
      <c r="H4609">
        <v>1500000</v>
      </c>
      <c r="I4609">
        <v>2001</v>
      </c>
      <c r="J4609">
        <v>5.4</v>
      </c>
      <c r="K4609" t="s">
        <v>600</v>
      </c>
      <c r="L4609" t="s">
        <v>1224</v>
      </c>
    </row>
    <row r="4610" spans="1:13" x14ac:dyDescent="0.3">
      <c r="A4610" t="s">
        <v>7600</v>
      </c>
      <c r="B4610">
        <v>105</v>
      </c>
      <c r="C4610" t="s">
        <v>8351</v>
      </c>
      <c r="D4610" t="s">
        <v>1717</v>
      </c>
      <c r="E4610" t="s">
        <v>12868</v>
      </c>
      <c r="F4610" t="s">
        <v>999</v>
      </c>
      <c r="G4610" t="s">
        <v>1046</v>
      </c>
      <c r="H4610">
        <v>1000000</v>
      </c>
      <c r="I4610">
        <v>2013</v>
      </c>
      <c r="J4610">
        <v>6.8</v>
      </c>
      <c r="K4610" t="s">
        <v>8356</v>
      </c>
      <c r="L4610" t="s">
        <v>1224</v>
      </c>
      <c r="M4610" t="s">
        <v>6856</v>
      </c>
    </row>
    <row r="4611" spans="1:13" x14ac:dyDescent="0.3">
      <c r="A4611" t="s">
        <v>7602</v>
      </c>
      <c r="B4611" t="s">
        <v>8351</v>
      </c>
      <c r="C4611" t="s">
        <v>8351</v>
      </c>
      <c r="D4611" t="s">
        <v>1095</v>
      </c>
      <c r="E4611" t="s">
        <v>12869</v>
      </c>
      <c r="F4611" t="s">
        <v>7604</v>
      </c>
      <c r="G4611" t="s">
        <v>7605</v>
      </c>
      <c r="H4611">
        <v>1000000</v>
      </c>
      <c r="I4611">
        <v>2015</v>
      </c>
      <c r="J4611">
        <v>7</v>
      </c>
      <c r="K4611" t="s">
        <v>600</v>
      </c>
      <c r="L4611" t="s">
        <v>6304</v>
      </c>
    </row>
    <row r="4612" spans="1:13" x14ac:dyDescent="0.3">
      <c r="A4612" t="s">
        <v>7606</v>
      </c>
      <c r="B4612">
        <v>76</v>
      </c>
      <c r="C4612" t="s">
        <v>8351</v>
      </c>
      <c r="D4612" t="s">
        <v>80</v>
      </c>
      <c r="E4612" t="s">
        <v>12870</v>
      </c>
      <c r="F4612" t="s">
        <v>13</v>
      </c>
      <c r="G4612" t="s">
        <v>14</v>
      </c>
      <c r="H4612">
        <v>1000000</v>
      </c>
      <c r="I4612">
        <v>2006</v>
      </c>
      <c r="J4612">
        <v>6.7</v>
      </c>
      <c r="K4612" t="s">
        <v>1224</v>
      </c>
      <c r="L4612" t="s">
        <v>6856</v>
      </c>
    </row>
    <row r="4613" spans="1:13" x14ac:dyDescent="0.3">
      <c r="A4613" t="s">
        <v>7608</v>
      </c>
      <c r="B4613">
        <v>96</v>
      </c>
      <c r="C4613" t="s">
        <v>8351</v>
      </c>
      <c r="D4613" t="s">
        <v>912</v>
      </c>
      <c r="E4613" t="s">
        <v>12871</v>
      </c>
      <c r="F4613" t="s">
        <v>13</v>
      </c>
      <c r="G4613" t="s">
        <v>14</v>
      </c>
      <c r="H4613">
        <v>1000000</v>
      </c>
      <c r="I4613">
        <v>2014</v>
      </c>
      <c r="J4613">
        <v>5.8</v>
      </c>
      <c r="K4613" t="s">
        <v>600</v>
      </c>
      <c r="L4613" t="s">
        <v>1224</v>
      </c>
    </row>
    <row r="4614" spans="1:13" x14ac:dyDescent="0.3">
      <c r="A4614" t="s">
        <v>7610</v>
      </c>
      <c r="B4614">
        <v>99</v>
      </c>
      <c r="C4614" t="s">
        <v>8351</v>
      </c>
      <c r="D4614" t="s">
        <v>773</v>
      </c>
      <c r="E4614" t="s">
        <v>12872</v>
      </c>
      <c r="F4614" t="s">
        <v>13</v>
      </c>
      <c r="G4614" t="s">
        <v>14</v>
      </c>
      <c r="H4614">
        <v>1000000</v>
      </c>
      <c r="I4614">
        <v>2006</v>
      </c>
      <c r="J4614">
        <v>6.2</v>
      </c>
      <c r="K4614" t="s">
        <v>8356</v>
      </c>
      <c r="L4614" t="s">
        <v>1224</v>
      </c>
      <c r="M4614" t="s">
        <v>3630</v>
      </c>
    </row>
    <row r="4615" spans="1:13" x14ac:dyDescent="0.3">
      <c r="A4615" t="s">
        <v>7612</v>
      </c>
      <c r="B4615">
        <v>90</v>
      </c>
      <c r="C4615" t="s">
        <v>8351</v>
      </c>
      <c r="D4615" t="s">
        <v>600</v>
      </c>
      <c r="E4615" t="s">
        <v>12873</v>
      </c>
      <c r="F4615" t="s">
        <v>13</v>
      </c>
      <c r="G4615" t="s">
        <v>14</v>
      </c>
      <c r="H4615">
        <v>1000000</v>
      </c>
      <c r="I4615">
        <v>2009</v>
      </c>
      <c r="J4615">
        <v>2.8</v>
      </c>
      <c r="K4615" t="s">
        <v>600</v>
      </c>
    </row>
    <row r="4616" spans="1:13" x14ac:dyDescent="0.3">
      <c r="A4616" t="s">
        <v>5752</v>
      </c>
      <c r="B4616">
        <v>94</v>
      </c>
      <c r="C4616" t="s">
        <v>8351</v>
      </c>
      <c r="D4616" t="s">
        <v>1224</v>
      </c>
      <c r="E4616" t="s">
        <v>12874</v>
      </c>
      <c r="F4616" t="s">
        <v>13</v>
      </c>
      <c r="G4616" t="s">
        <v>21</v>
      </c>
      <c r="H4616" t="s">
        <v>8351</v>
      </c>
      <c r="I4616">
        <v>1965</v>
      </c>
      <c r="J4616">
        <v>7.3</v>
      </c>
      <c r="K4616" t="s">
        <v>1224</v>
      </c>
    </row>
    <row r="4617" spans="1:13" x14ac:dyDescent="0.3">
      <c r="A4617" t="s">
        <v>7615</v>
      </c>
      <c r="B4617">
        <v>87</v>
      </c>
      <c r="C4617" t="s">
        <v>8351</v>
      </c>
      <c r="D4617" t="s">
        <v>1224</v>
      </c>
      <c r="E4617" t="s">
        <v>12875</v>
      </c>
      <c r="F4617" t="s">
        <v>13</v>
      </c>
      <c r="G4617" t="s">
        <v>14</v>
      </c>
      <c r="H4617">
        <v>1000000</v>
      </c>
      <c r="I4617">
        <v>2004</v>
      </c>
      <c r="J4617">
        <v>5.8</v>
      </c>
      <c r="K4617" t="s">
        <v>1224</v>
      </c>
    </row>
    <row r="4618" spans="1:13" x14ac:dyDescent="0.3">
      <c r="A4618" t="s">
        <v>2232</v>
      </c>
      <c r="B4618">
        <v>93</v>
      </c>
      <c r="C4618" t="s">
        <v>8351</v>
      </c>
      <c r="D4618" t="s">
        <v>1224</v>
      </c>
      <c r="E4618" t="s">
        <v>12876</v>
      </c>
      <c r="F4618" t="s">
        <v>13</v>
      </c>
      <c r="G4618" t="s">
        <v>14</v>
      </c>
      <c r="H4618" t="s">
        <v>8351</v>
      </c>
      <c r="I4618">
        <v>2008</v>
      </c>
      <c r="J4618">
        <v>6.5</v>
      </c>
      <c r="K4618" t="s">
        <v>1224</v>
      </c>
    </row>
    <row r="4619" spans="1:13" x14ac:dyDescent="0.3">
      <c r="A4619" t="s">
        <v>7618</v>
      </c>
      <c r="B4619">
        <v>90</v>
      </c>
      <c r="C4619" t="s">
        <v>8351</v>
      </c>
      <c r="D4619" t="s">
        <v>1224</v>
      </c>
      <c r="E4619" t="s">
        <v>12877</v>
      </c>
      <c r="F4619" t="s">
        <v>13</v>
      </c>
      <c r="G4619" t="s">
        <v>14</v>
      </c>
      <c r="H4619">
        <v>1000000</v>
      </c>
      <c r="I4619">
        <v>2008</v>
      </c>
      <c r="J4619">
        <v>6.1</v>
      </c>
      <c r="K4619" t="s">
        <v>1224</v>
      </c>
    </row>
    <row r="4620" spans="1:13" x14ac:dyDescent="0.3">
      <c r="A4620" t="s">
        <v>7620</v>
      </c>
      <c r="B4620">
        <v>89</v>
      </c>
      <c r="C4620" t="s">
        <v>8351</v>
      </c>
      <c r="D4620" t="s">
        <v>4407</v>
      </c>
      <c r="E4620" t="s">
        <v>12878</v>
      </c>
      <c r="F4620" t="s">
        <v>13</v>
      </c>
      <c r="G4620" t="s">
        <v>14</v>
      </c>
      <c r="H4620">
        <v>500000</v>
      </c>
      <c r="I4620">
        <v>2009</v>
      </c>
      <c r="J4620">
        <v>5.0999999999999996</v>
      </c>
      <c r="K4620" t="s">
        <v>600</v>
      </c>
      <c r="L4620" t="s">
        <v>2271</v>
      </c>
      <c r="M4620" t="s">
        <v>4295</v>
      </c>
    </row>
    <row r="4621" spans="1:13" x14ac:dyDescent="0.3">
      <c r="A4621" t="s">
        <v>7622</v>
      </c>
      <c r="B4621">
        <v>83</v>
      </c>
      <c r="C4621" t="s">
        <v>8351</v>
      </c>
      <c r="D4621" t="s">
        <v>2271</v>
      </c>
      <c r="E4621" t="s">
        <v>12879</v>
      </c>
      <c r="F4621" t="s">
        <v>13</v>
      </c>
      <c r="G4621" t="s">
        <v>14</v>
      </c>
      <c r="H4621">
        <v>1000000</v>
      </c>
      <c r="I4621">
        <v>2012</v>
      </c>
      <c r="J4621">
        <v>2.2000000000000002</v>
      </c>
      <c r="K4621" t="s">
        <v>2271</v>
      </c>
    </row>
    <row r="4622" spans="1:13" x14ac:dyDescent="0.3">
      <c r="A4622" t="s">
        <v>7624</v>
      </c>
      <c r="B4622">
        <v>96</v>
      </c>
      <c r="C4622" t="s">
        <v>8351</v>
      </c>
      <c r="D4622" t="s">
        <v>80</v>
      </c>
      <c r="E4622" t="s">
        <v>12880</v>
      </c>
      <c r="F4622" t="s">
        <v>999</v>
      </c>
      <c r="G4622" t="s">
        <v>1284</v>
      </c>
      <c r="H4622" t="s">
        <v>8351</v>
      </c>
      <c r="I4622">
        <v>2014</v>
      </c>
      <c r="J4622">
        <v>7.2</v>
      </c>
      <c r="K4622" t="s">
        <v>1224</v>
      </c>
      <c r="L4622" t="s">
        <v>6856</v>
      </c>
    </row>
    <row r="4623" spans="1:13" x14ac:dyDescent="0.3">
      <c r="A4623" t="s">
        <v>7626</v>
      </c>
      <c r="B4623">
        <v>90</v>
      </c>
      <c r="C4623" t="s">
        <v>8351</v>
      </c>
      <c r="D4623" t="s">
        <v>507</v>
      </c>
      <c r="E4623" t="s">
        <v>12881</v>
      </c>
      <c r="F4623" t="s">
        <v>13</v>
      </c>
      <c r="G4623" t="s">
        <v>14</v>
      </c>
      <c r="H4623">
        <v>1000000</v>
      </c>
      <c r="I4623">
        <v>2011</v>
      </c>
      <c r="J4623">
        <v>5.7</v>
      </c>
      <c r="K4623" t="s">
        <v>600</v>
      </c>
      <c r="L4623" t="s">
        <v>1224</v>
      </c>
      <c r="M4623" t="s">
        <v>6856</v>
      </c>
    </row>
    <row r="4624" spans="1:13" x14ac:dyDescent="0.3">
      <c r="A4624" t="s">
        <v>7628</v>
      </c>
      <c r="B4624">
        <v>138</v>
      </c>
      <c r="C4624" t="s">
        <v>8351</v>
      </c>
      <c r="D4624" t="s">
        <v>2276</v>
      </c>
      <c r="E4624" t="s">
        <v>12882</v>
      </c>
      <c r="F4624" t="s">
        <v>13</v>
      </c>
      <c r="G4624" t="s">
        <v>14</v>
      </c>
      <c r="H4624">
        <v>1000000</v>
      </c>
      <c r="I4624">
        <v>2009</v>
      </c>
      <c r="J4624">
        <v>3.4</v>
      </c>
      <c r="K4624" t="s">
        <v>600</v>
      </c>
      <c r="L4624" t="s">
        <v>4189</v>
      </c>
    </row>
    <row r="4625" spans="1:14" x14ac:dyDescent="0.3">
      <c r="A4625" t="s">
        <v>7622</v>
      </c>
      <c r="B4625">
        <v>84</v>
      </c>
      <c r="C4625" t="s">
        <v>8351</v>
      </c>
      <c r="D4625" t="s">
        <v>5244</v>
      </c>
      <c r="E4625" t="s">
        <v>12883</v>
      </c>
      <c r="F4625" t="s">
        <v>13</v>
      </c>
      <c r="G4625" t="s">
        <v>14</v>
      </c>
      <c r="H4625">
        <v>1000000</v>
      </c>
      <c r="I4625">
        <v>2014</v>
      </c>
      <c r="J4625">
        <v>3.8</v>
      </c>
      <c r="K4625" t="s">
        <v>5244</v>
      </c>
    </row>
    <row r="4626" spans="1:14" x14ac:dyDescent="0.3">
      <c r="A4626" t="s">
        <v>5811</v>
      </c>
      <c r="B4626">
        <v>83</v>
      </c>
      <c r="C4626" t="s">
        <v>8351</v>
      </c>
      <c r="D4626" t="s">
        <v>1970</v>
      </c>
      <c r="E4626" t="s">
        <v>12884</v>
      </c>
      <c r="F4626" t="s">
        <v>13</v>
      </c>
      <c r="G4626" t="s">
        <v>14</v>
      </c>
      <c r="H4626" t="s">
        <v>8351</v>
      </c>
      <c r="I4626">
        <v>2012</v>
      </c>
      <c r="J4626">
        <v>4.7</v>
      </c>
      <c r="K4626" t="s">
        <v>2271</v>
      </c>
      <c r="L4626" t="s">
        <v>3630</v>
      </c>
    </row>
    <row r="4627" spans="1:14" x14ac:dyDescent="0.3">
      <c r="A4627" t="s">
        <v>7632</v>
      </c>
      <c r="B4627">
        <v>96</v>
      </c>
      <c r="C4627" t="s">
        <v>8351</v>
      </c>
      <c r="D4627" t="s">
        <v>1816</v>
      </c>
      <c r="E4627" t="s">
        <v>12885</v>
      </c>
      <c r="F4627" t="s">
        <v>13</v>
      </c>
      <c r="G4627" t="s">
        <v>21</v>
      </c>
      <c r="H4627">
        <v>1000000</v>
      </c>
      <c r="I4627">
        <v>2012</v>
      </c>
      <c r="J4627">
        <v>5.6</v>
      </c>
      <c r="K4627" t="s">
        <v>2271</v>
      </c>
      <c r="L4627" t="s">
        <v>8357</v>
      </c>
    </row>
    <row r="4628" spans="1:14" x14ac:dyDescent="0.3">
      <c r="A4628" t="s">
        <v>7634</v>
      </c>
      <c r="B4628">
        <v>94</v>
      </c>
      <c r="C4628" t="s">
        <v>8351</v>
      </c>
      <c r="D4628" t="s">
        <v>1453</v>
      </c>
      <c r="E4628" t="s">
        <v>12886</v>
      </c>
      <c r="F4628" t="s">
        <v>13</v>
      </c>
      <c r="G4628" t="s">
        <v>14</v>
      </c>
      <c r="H4628">
        <v>1000000</v>
      </c>
      <c r="I4628">
        <v>2006</v>
      </c>
      <c r="J4628">
        <v>3.9</v>
      </c>
      <c r="K4628" t="s">
        <v>1224</v>
      </c>
      <c r="L4628" t="s">
        <v>3630</v>
      </c>
    </row>
    <row r="4629" spans="1:14" x14ac:dyDescent="0.3">
      <c r="A4629" t="s">
        <v>7636</v>
      </c>
      <c r="B4629">
        <v>90</v>
      </c>
      <c r="C4629" t="s">
        <v>8351</v>
      </c>
      <c r="D4629" t="s">
        <v>7637</v>
      </c>
      <c r="E4629" t="s">
        <v>12887</v>
      </c>
      <c r="F4629" t="s">
        <v>13</v>
      </c>
      <c r="G4629" t="s">
        <v>100</v>
      </c>
      <c r="H4629">
        <v>1000000</v>
      </c>
      <c r="I4629">
        <v>2014</v>
      </c>
      <c r="J4629">
        <v>5.4</v>
      </c>
      <c r="K4629" t="s">
        <v>1224</v>
      </c>
      <c r="L4629" t="s">
        <v>6060</v>
      </c>
      <c r="M4629" t="s">
        <v>4295</v>
      </c>
    </row>
    <row r="4630" spans="1:14" x14ac:dyDescent="0.3">
      <c r="A4630" t="s">
        <v>7639</v>
      </c>
      <c r="B4630">
        <v>95</v>
      </c>
      <c r="C4630" t="s">
        <v>8351</v>
      </c>
      <c r="D4630" t="s">
        <v>2271</v>
      </c>
      <c r="E4630" t="s">
        <v>12888</v>
      </c>
      <c r="F4630" t="s">
        <v>13</v>
      </c>
      <c r="G4630" t="s">
        <v>14</v>
      </c>
      <c r="H4630">
        <v>1000000</v>
      </c>
      <c r="I4630">
        <v>2015</v>
      </c>
      <c r="J4630">
        <v>5.2</v>
      </c>
      <c r="K4630" t="s">
        <v>2271</v>
      </c>
    </row>
    <row r="4631" spans="1:14" x14ac:dyDescent="0.3">
      <c r="A4631" t="s">
        <v>7641</v>
      </c>
      <c r="B4631">
        <v>93</v>
      </c>
      <c r="C4631" t="s">
        <v>8351</v>
      </c>
      <c r="D4631" t="s">
        <v>2998</v>
      </c>
      <c r="E4631" t="s">
        <v>12889</v>
      </c>
      <c r="F4631" t="s">
        <v>13</v>
      </c>
      <c r="G4631" t="s">
        <v>14</v>
      </c>
      <c r="H4631">
        <v>1000000</v>
      </c>
      <c r="I4631">
        <v>2013</v>
      </c>
      <c r="J4631">
        <v>3.5</v>
      </c>
      <c r="K4631" t="s">
        <v>476</v>
      </c>
      <c r="L4631" t="s">
        <v>600</v>
      </c>
      <c r="M4631" t="s">
        <v>2271</v>
      </c>
    </row>
    <row r="4632" spans="1:14" x14ac:dyDescent="0.3">
      <c r="A4632" t="s">
        <v>7643</v>
      </c>
      <c r="B4632">
        <v>111</v>
      </c>
      <c r="C4632" t="s">
        <v>8351</v>
      </c>
      <c r="D4632" t="s">
        <v>1224</v>
      </c>
      <c r="E4632" t="s">
        <v>12890</v>
      </c>
      <c r="F4632" t="s">
        <v>8351</v>
      </c>
      <c r="G4632" t="s">
        <v>14</v>
      </c>
      <c r="H4632">
        <v>1000000</v>
      </c>
      <c r="I4632">
        <v>2014</v>
      </c>
      <c r="J4632">
        <v>5.3</v>
      </c>
      <c r="K4632" t="s">
        <v>1224</v>
      </c>
    </row>
    <row r="4633" spans="1:14" x14ac:dyDescent="0.3">
      <c r="A4633" t="s">
        <v>1883</v>
      </c>
      <c r="B4633">
        <v>101</v>
      </c>
      <c r="C4633">
        <v>2319187</v>
      </c>
      <c r="D4633" t="s">
        <v>780</v>
      </c>
      <c r="E4633" t="s">
        <v>10922</v>
      </c>
      <c r="F4633" t="s">
        <v>13</v>
      </c>
      <c r="G4633" t="s">
        <v>21</v>
      </c>
      <c r="H4633">
        <v>20000000</v>
      </c>
      <c r="I4633">
        <v>2013</v>
      </c>
      <c r="J4633">
        <v>7</v>
      </c>
      <c r="K4633" t="s">
        <v>8356</v>
      </c>
      <c r="L4633" t="s">
        <v>1224</v>
      </c>
      <c r="M4633" t="s">
        <v>8357</v>
      </c>
      <c r="N4633" t="s">
        <v>3630</v>
      </c>
    </row>
    <row r="4634" spans="1:14" x14ac:dyDescent="0.3">
      <c r="A4634" t="s">
        <v>7645</v>
      </c>
      <c r="B4634">
        <v>103</v>
      </c>
      <c r="C4634" t="s">
        <v>8351</v>
      </c>
      <c r="D4634" t="s">
        <v>1955</v>
      </c>
      <c r="E4634" t="s">
        <v>12891</v>
      </c>
      <c r="F4634" t="s">
        <v>13</v>
      </c>
      <c r="G4634" t="s">
        <v>14</v>
      </c>
      <c r="H4634" t="s">
        <v>8351</v>
      </c>
      <c r="I4634">
        <v>1968</v>
      </c>
      <c r="J4634">
        <v>7.1</v>
      </c>
      <c r="K4634" t="s">
        <v>1224</v>
      </c>
      <c r="L4634" t="s">
        <v>6856</v>
      </c>
      <c r="M4634" t="s">
        <v>4295</v>
      </c>
    </row>
    <row r="4635" spans="1:14" x14ac:dyDescent="0.3">
      <c r="A4635" t="s">
        <v>7647</v>
      </c>
      <c r="B4635">
        <v>87</v>
      </c>
      <c r="C4635" t="s">
        <v>8351</v>
      </c>
      <c r="D4635" t="s">
        <v>1970</v>
      </c>
      <c r="E4635" t="s">
        <v>12892</v>
      </c>
      <c r="F4635" t="s">
        <v>13</v>
      </c>
      <c r="G4635" t="s">
        <v>275</v>
      </c>
      <c r="H4635">
        <v>950000</v>
      </c>
      <c r="I4635">
        <v>2013</v>
      </c>
      <c r="J4635">
        <v>5.5</v>
      </c>
      <c r="K4635" t="s">
        <v>2271</v>
      </c>
      <c r="L4635" t="s">
        <v>3630</v>
      </c>
    </row>
    <row r="4636" spans="1:14" x14ac:dyDescent="0.3">
      <c r="A4636" t="s">
        <v>8351</v>
      </c>
      <c r="B4636">
        <v>30</v>
      </c>
      <c r="C4636" t="s">
        <v>8351</v>
      </c>
      <c r="D4636" t="s">
        <v>600</v>
      </c>
      <c r="E4636" t="s">
        <v>12893</v>
      </c>
      <c r="F4636" t="s">
        <v>13</v>
      </c>
      <c r="G4636" t="s">
        <v>14</v>
      </c>
      <c r="H4636" t="s">
        <v>8351</v>
      </c>
      <c r="I4636" t="s">
        <v>8351</v>
      </c>
      <c r="J4636">
        <v>5.9</v>
      </c>
      <c r="K4636" t="s">
        <v>600</v>
      </c>
    </row>
    <row r="4637" spans="1:14" x14ac:dyDescent="0.3">
      <c r="A4637" t="s">
        <v>7650</v>
      </c>
      <c r="B4637">
        <v>100</v>
      </c>
      <c r="C4637" t="s">
        <v>8351</v>
      </c>
      <c r="D4637" t="s">
        <v>1224</v>
      </c>
      <c r="E4637" t="s">
        <v>12894</v>
      </c>
      <c r="F4637" t="s">
        <v>13</v>
      </c>
      <c r="G4637" t="s">
        <v>14</v>
      </c>
      <c r="H4637">
        <v>950000</v>
      </c>
      <c r="I4637">
        <v>2014</v>
      </c>
      <c r="J4637">
        <v>6</v>
      </c>
      <c r="K4637" t="s">
        <v>1224</v>
      </c>
    </row>
    <row r="4638" spans="1:14" x14ac:dyDescent="0.3">
      <c r="A4638" t="s">
        <v>7652</v>
      </c>
      <c r="B4638">
        <v>90</v>
      </c>
      <c r="C4638" t="s">
        <v>8351</v>
      </c>
      <c r="D4638" t="s">
        <v>606</v>
      </c>
      <c r="E4638" t="s">
        <v>12895</v>
      </c>
      <c r="F4638" t="s">
        <v>13</v>
      </c>
      <c r="G4638" t="s">
        <v>14</v>
      </c>
      <c r="H4638">
        <v>989000</v>
      </c>
      <c r="I4638">
        <v>2007</v>
      </c>
      <c r="J4638">
        <v>4.8</v>
      </c>
      <c r="K4638" t="s">
        <v>600</v>
      </c>
      <c r="L4638" t="s">
        <v>6856</v>
      </c>
    </row>
    <row r="4639" spans="1:14" x14ac:dyDescent="0.3">
      <c r="A4639" t="s">
        <v>7654</v>
      </c>
      <c r="B4639">
        <v>83</v>
      </c>
      <c r="C4639" t="s">
        <v>8351</v>
      </c>
      <c r="D4639" t="s">
        <v>7655</v>
      </c>
      <c r="E4639" t="s">
        <v>12896</v>
      </c>
      <c r="F4639" t="s">
        <v>13</v>
      </c>
      <c r="G4639" t="s">
        <v>14</v>
      </c>
      <c r="H4639">
        <v>913000</v>
      </c>
      <c r="I4639">
        <v>2014</v>
      </c>
      <c r="J4639">
        <v>7.1</v>
      </c>
      <c r="K4639" t="s">
        <v>27</v>
      </c>
      <c r="L4639" t="s">
        <v>8360</v>
      </c>
    </row>
    <row r="4640" spans="1:14" x14ac:dyDescent="0.3">
      <c r="A4640" t="s">
        <v>7029</v>
      </c>
      <c r="B4640">
        <v>108</v>
      </c>
      <c r="C4640">
        <v>9600000</v>
      </c>
      <c r="D4640" t="s">
        <v>1717</v>
      </c>
      <c r="E4640" t="s">
        <v>12897</v>
      </c>
      <c r="F4640" t="s">
        <v>13</v>
      </c>
      <c r="G4640" t="s">
        <v>14</v>
      </c>
      <c r="H4640">
        <v>910000</v>
      </c>
      <c r="I4640">
        <v>1954</v>
      </c>
      <c r="J4640">
        <v>8.1999999999999993</v>
      </c>
      <c r="K4640" t="s">
        <v>8356</v>
      </c>
      <c r="L4640" t="s">
        <v>1224</v>
      </c>
      <c r="M4640" t="s">
        <v>6856</v>
      </c>
    </row>
    <row r="4641" spans="1:13" x14ac:dyDescent="0.3">
      <c r="A4641" t="s">
        <v>7658</v>
      </c>
      <c r="B4641">
        <v>100</v>
      </c>
      <c r="C4641">
        <v>20186</v>
      </c>
      <c r="D4641" t="s">
        <v>600</v>
      </c>
      <c r="E4641" t="s">
        <v>12898</v>
      </c>
      <c r="F4641" t="s">
        <v>13</v>
      </c>
      <c r="G4641" t="s">
        <v>14</v>
      </c>
      <c r="H4641">
        <v>930000</v>
      </c>
      <c r="I4641">
        <v>2011</v>
      </c>
      <c r="J4641">
        <v>5.7</v>
      </c>
      <c r="K4641" t="s">
        <v>600</v>
      </c>
    </row>
    <row r="4642" spans="1:13" x14ac:dyDescent="0.3">
      <c r="A4642" t="s">
        <v>7660</v>
      </c>
      <c r="B4642">
        <v>113</v>
      </c>
      <c r="C4642">
        <v>1185783</v>
      </c>
      <c r="D4642" t="s">
        <v>1224</v>
      </c>
      <c r="E4642" t="s">
        <v>12899</v>
      </c>
      <c r="F4642" t="s">
        <v>7662</v>
      </c>
      <c r="G4642" t="s">
        <v>3105</v>
      </c>
      <c r="H4642">
        <v>590000</v>
      </c>
      <c r="I4642">
        <v>2007</v>
      </c>
      <c r="J4642">
        <v>7.9</v>
      </c>
      <c r="K4642" t="s">
        <v>1224</v>
      </c>
    </row>
    <row r="4643" spans="1:13" x14ac:dyDescent="0.3">
      <c r="A4643" t="s">
        <v>7663</v>
      </c>
      <c r="B4643">
        <v>97</v>
      </c>
      <c r="C4643" t="s">
        <v>8351</v>
      </c>
      <c r="D4643" t="s">
        <v>2271</v>
      </c>
      <c r="E4643" t="s">
        <v>12900</v>
      </c>
      <c r="F4643" t="s">
        <v>13</v>
      </c>
      <c r="G4643" t="s">
        <v>14</v>
      </c>
      <c r="H4643">
        <v>3000000</v>
      </c>
      <c r="I4643">
        <v>2015</v>
      </c>
      <c r="J4643">
        <v>7.3</v>
      </c>
      <c r="K4643" t="s">
        <v>2271</v>
      </c>
    </row>
    <row r="4644" spans="1:13" x14ac:dyDescent="0.3">
      <c r="A4644" t="s">
        <v>1273</v>
      </c>
      <c r="B4644">
        <v>104</v>
      </c>
      <c r="C4644">
        <v>1007962</v>
      </c>
      <c r="D4644" t="s">
        <v>773</v>
      </c>
      <c r="E4644" t="s">
        <v>12901</v>
      </c>
      <c r="F4644" t="s">
        <v>13</v>
      </c>
      <c r="G4644" t="s">
        <v>14</v>
      </c>
      <c r="H4644">
        <v>950000</v>
      </c>
      <c r="I4644">
        <v>2005</v>
      </c>
      <c r="J4644">
        <v>7.1</v>
      </c>
      <c r="K4644" t="s">
        <v>8356</v>
      </c>
      <c r="L4644" t="s">
        <v>1224</v>
      </c>
      <c r="M4644" t="s">
        <v>3630</v>
      </c>
    </row>
    <row r="4645" spans="1:13" x14ac:dyDescent="0.3">
      <c r="A4645" t="s">
        <v>7405</v>
      </c>
      <c r="B4645">
        <v>91</v>
      </c>
      <c r="C4645">
        <v>381186</v>
      </c>
      <c r="D4645" t="s">
        <v>1453</v>
      </c>
      <c r="E4645" t="s">
        <v>12902</v>
      </c>
      <c r="F4645" t="s">
        <v>13</v>
      </c>
      <c r="G4645" t="s">
        <v>14</v>
      </c>
      <c r="H4645">
        <v>900000</v>
      </c>
      <c r="I4645">
        <v>2005</v>
      </c>
      <c r="J4645">
        <v>6.4</v>
      </c>
      <c r="K4645" t="s">
        <v>1224</v>
      </c>
      <c r="L4645" t="s">
        <v>3630</v>
      </c>
    </row>
    <row r="4646" spans="1:13" x14ac:dyDescent="0.3">
      <c r="A4646" t="s">
        <v>7667</v>
      </c>
      <c r="B4646">
        <v>107</v>
      </c>
      <c r="C4646">
        <v>439958</v>
      </c>
      <c r="D4646" t="s">
        <v>1224</v>
      </c>
      <c r="E4646" t="s">
        <v>12903</v>
      </c>
      <c r="F4646" t="s">
        <v>7669</v>
      </c>
      <c r="G4646" t="s">
        <v>525</v>
      </c>
      <c r="H4646" t="s">
        <v>8351</v>
      </c>
      <c r="I4646">
        <v>2011</v>
      </c>
      <c r="J4646">
        <v>5.9</v>
      </c>
      <c r="K4646" t="s">
        <v>1224</v>
      </c>
    </row>
    <row r="4647" spans="1:13" x14ac:dyDescent="0.3">
      <c r="A4647" t="s">
        <v>2507</v>
      </c>
      <c r="B4647">
        <v>85</v>
      </c>
      <c r="C4647">
        <v>16097842</v>
      </c>
      <c r="D4647" t="s">
        <v>2248</v>
      </c>
      <c r="E4647" t="s">
        <v>12904</v>
      </c>
      <c r="F4647" t="s">
        <v>13</v>
      </c>
      <c r="G4647" t="s">
        <v>14</v>
      </c>
      <c r="H4647">
        <v>900000</v>
      </c>
      <c r="I4647">
        <v>2013</v>
      </c>
      <c r="J4647">
        <v>7.5</v>
      </c>
      <c r="K4647" t="s">
        <v>4657</v>
      </c>
      <c r="L4647" t="s">
        <v>1224</v>
      </c>
      <c r="M4647" t="s">
        <v>6856</v>
      </c>
    </row>
    <row r="4648" spans="1:13" x14ac:dyDescent="0.3">
      <c r="A4648" t="s">
        <v>7671</v>
      </c>
      <c r="B4648">
        <v>101</v>
      </c>
      <c r="C4648">
        <v>6643</v>
      </c>
      <c r="D4648" t="s">
        <v>7672</v>
      </c>
      <c r="E4648" t="s">
        <v>12905</v>
      </c>
      <c r="F4648" t="s">
        <v>13</v>
      </c>
      <c r="G4648" t="s">
        <v>14</v>
      </c>
      <c r="H4648">
        <v>900000</v>
      </c>
      <c r="I4648">
        <v>2012</v>
      </c>
      <c r="J4648">
        <v>6.4</v>
      </c>
      <c r="K4648" t="s">
        <v>600</v>
      </c>
      <c r="L4648" t="s">
        <v>455</v>
      </c>
      <c r="M4648" t="s">
        <v>3630</v>
      </c>
    </row>
    <row r="4649" spans="1:13" x14ac:dyDescent="0.3">
      <c r="A4649" t="s">
        <v>991</v>
      </c>
      <c r="B4649">
        <v>70</v>
      </c>
      <c r="C4649">
        <v>102797150</v>
      </c>
      <c r="D4649" t="s">
        <v>7674</v>
      </c>
      <c r="E4649" t="s">
        <v>12906</v>
      </c>
      <c r="F4649" t="s">
        <v>13</v>
      </c>
      <c r="G4649" t="s">
        <v>14</v>
      </c>
      <c r="H4649" t="s">
        <v>8351</v>
      </c>
      <c r="I4649">
        <v>1942</v>
      </c>
      <c r="J4649">
        <v>7.4</v>
      </c>
      <c r="K4649" t="s">
        <v>4022</v>
      </c>
      <c r="L4649" t="s">
        <v>1224</v>
      </c>
      <c r="M4649" t="s">
        <v>6304</v>
      </c>
    </row>
    <row r="4650" spans="1:13" x14ac:dyDescent="0.3">
      <c r="A4650" t="s">
        <v>3314</v>
      </c>
      <c r="B4650">
        <v>88</v>
      </c>
      <c r="C4650">
        <v>442638</v>
      </c>
      <c r="D4650" t="s">
        <v>1394</v>
      </c>
      <c r="E4650" t="s">
        <v>12907</v>
      </c>
      <c r="F4650" t="s">
        <v>13</v>
      </c>
      <c r="G4650" t="s">
        <v>14</v>
      </c>
      <c r="H4650">
        <v>850000</v>
      </c>
      <c r="I4650">
        <v>2007</v>
      </c>
      <c r="J4650">
        <v>7.3</v>
      </c>
      <c r="K4650" t="s">
        <v>600</v>
      </c>
      <c r="L4650" t="s">
        <v>6856</v>
      </c>
      <c r="M4650" t="s">
        <v>8359</v>
      </c>
    </row>
    <row r="4651" spans="1:13" x14ac:dyDescent="0.3">
      <c r="A4651" t="s">
        <v>4451</v>
      </c>
      <c r="B4651">
        <v>112</v>
      </c>
      <c r="C4651">
        <v>42919096</v>
      </c>
      <c r="D4651" t="s">
        <v>330</v>
      </c>
      <c r="E4651" t="s">
        <v>10967</v>
      </c>
      <c r="F4651" t="s">
        <v>13</v>
      </c>
      <c r="G4651" t="s">
        <v>14</v>
      </c>
      <c r="H4651">
        <v>15000000</v>
      </c>
      <c r="I4651">
        <v>2013</v>
      </c>
      <c r="J4651">
        <v>6.5</v>
      </c>
      <c r="K4651" t="s">
        <v>476</v>
      </c>
      <c r="L4651" t="s">
        <v>1224</v>
      </c>
      <c r="M4651" t="s">
        <v>3630</v>
      </c>
    </row>
    <row r="4652" spans="1:13" x14ac:dyDescent="0.3">
      <c r="A4652" t="s">
        <v>7677</v>
      </c>
      <c r="B4652">
        <v>107</v>
      </c>
      <c r="C4652">
        <v>819939</v>
      </c>
      <c r="D4652" t="s">
        <v>507</v>
      </c>
      <c r="E4652" t="s">
        <v>12908</v>
      </c>
      <c r="F4652" t="s">
        <v>13</v>
      </c>
      <c r="G4652" t="s">
        <v>14</v>
      </c>
      <c r="H4652">
        <v>850000</v>
      </c>
      <c r="I4652">
        <v>2003</v>
      </c>
      <c r="J4652">
        <v>7.2</v>
      </c>
      <c r="K4652" t="s">
        <v>600</v>
      </c>
      <c r="L4652" t="s">
        <v>1224</v>
      </c>
      <c r="M4652" t="s">
        <v>6856</v>
      </c>
    </row>
    <row r="4653" spans="1:13" x14ac:dyDescent="0.3">
      <c r="A4653" t="s">
        <v>7679</v>
      </c>
      <c r="B4653">
        <v>78</v>
      </c>
      <c r="C4653" t="s">
        <v>8351</v>
      </c>
      <c r="D4653" t="s">
        <v>1224</v>
      </c>
      <c r="E4653" t="s">
        <v>12909</v>
      </c>
      <c r="F4653" t="s">
        <v>524</v>
      </c>
      <c r="G4653" t="s">
        <v>525</v>
      </c>
      <c r="H4653">
        <v>900000</v>
      </c>
      <c r="I4653">
        <v>2011</v>
      </c>
      <c r="J4653">
        <v>6.7</v>
      </c>
      <c r="K4653" t="s">
        <v>1224</v>
      </c>
    </row>
    <row r="4654" spans="1:13" x14ac:dyDescent="0.3">
      <c r="A4654" t="s">
        <v>7681</v>
      </c>
      <c r="B4654">
        <v>90</v>
      </c>
      <c r="C4654" t="s">
        <v>8351</v>
      </c>
      <c r="D4654" t="s">
        <v>1224</v>
      </c>
      <c r="E4654">
        <v>1982</v>
      </c>
      <c r="F4654" t="s">
        <v>13</v>
      </c>
      <c r="G4654" t="s">
        <v>14</v>
      </c>
      <c r="H4654">
        <v>1000000</v>
      </c>
      <c r="I4654">
        <v>2013</v>
      </c>
      <c r="J4654">
        <v>7.1</v>
      </c>
      <c r="K4654" t="s">
        <v>1224</v>
      </c>
    </row>
    <row r="4655" spans="1:13" x14ac:dyDescent="0.3">
      <c r="A4655" t="s">
        <v>7683</v>
      </c>
      <c r="B4655">
        <v>88</v>
      </c>
      <c r="C4655">
        <v>1243961</v>
      </c>
      <c r="D4655" t="s">
        <v>600</v>
      </c>
      <c r="E4655" t="s">
        <v>12910</v>
      </c>
      <c r="F4655" t="s">
        <v>13</v>
      </c>
      <c r="G4655" t="s">
        <v>14</v>
      </c>
      <c r="H4655">
        <v>850000</v>
      </c>
      <c r="I4655">
        <v>2012</v>
      </c>
      <c r="J4655">
        <v>6</v>
      </c>
      <c r="K4655" t="s">
        <v>600</v>
      </c>
    </row>
    <row r="4656" spans="1:13" x14ac:dyDescent="0.3">
      <c r="A4656" t="s">
        <v>2933</v>
      </c>
      <c r="B4656">
        <v>92</v>
      </c>
      <c r="C4656">
        <v>3094687</v>
      </c>
      <c r="D4656" t="s">
        <v>507</v>
      </c>
      <c r="E4656" t="s">
        <v>12911</v>
      </c>
      <c r="F4656" t="s">
        <v>13</v>
      </c>
      <c r="G4656" t="s">
        <v>14</v>
      </c>
      <c r="H4656" t="s">
        <v>8351</v>
      </c>
      <c r="I4656">
        <v>2012</v>
      </c>
      <c r="J4656">
        <v>6.7</v>
      </c>
      <c r="K4656" t="s">
        <v>600</v>
      </c>
      <c r="L4656" t="s">
        <v>1224</v>
      </c>
      <c r="M4656" t="s">
        <v>6856</v>
      </c>
    </row>
    <row r="4657" spans="1:14" x14ac:dyDescent="0.3">
      <c r="A4657" t="s">
        <v>7686</v>
      </c>
      <c r="B4657">
        <v>95</v>
      </c>
      <c r="C4657">
        <v>15278</v>
      </c>
      <c r="D4657" t="s">
        <v>7687</v>
      </c>
      <c r="E4657" t="s">
        <v>12912</v>
      </c>
      <c r="F4657" t="s">
        <v>13</v>
      </c>
      <c r="G4657" t="s">
        <v>14</v>
      </c>
      <c r="H4657">
        <v>825000</v>
      </c>
      <c r="I4657">
        <v>2002</v>
      </c>
      <c r="J4657">
        <v>5.6</v>
      </c>
      <c r="K4657" t="s">
        <v>1224</v>
      </c>
      <c r="L4657" t="s">
        <v>455</v>
      </c>
      <c r="M4657" t="s">
        <v>4295</v>
      </c>
    </row>
    <row r="4658" spans="1:14" x14ac:dyDescent="0.3">
      <c r="A4658" t="s">
        <v>6281</v>
      </c>
      <c r="B4658">
        <v>85</v>
      </c>
      <c r="C4658" t="s">
        <v>8351</v>
      </c>
      <c r="D4658" t="s">
        <v>773</v>
      </c>
      <c r="E4658" t="s">
        <v>12913</v>
      </c>
      <c r="F4658" t="s">
        <v>13</v>
      </c>
      <c r="G4658" t="s">
        <v>21</v>
      </c>
      <c r="H4658">
        <v>500000</v>
      </c>
      <c r="I4658">
        <v>2006</v>
      </c>
      <c r="J4658">
        <v>7</v>
      </c>
      <c r="K4658" t="s">
        <v>8356</v>
      </c>
      <c r="L4658" t="s">
        <v>1224</v>
      </c>
      <c r="M4658" t="s">
        <v>3630</v>
      </c>
    </row>
    <row r="4659" spans="1:14" x14ac:dyDescent="0.3">
      <c r="A4659" t="s">
        <v>6402</v>
      </c>
      <c r="B4659">
        <v>86</v>
      </c>
      <c r="C4659" t="s">
        <v>8351</v>
      </c>
      <c r="D4659" t="s">
        <v>7690</v>
      </c>
      <c r="E4659" t="s">
        <v>12914</v>
      </c>
      <c r="F4659" t="s">
        <v>13</v>
      </c>
      <c r="G4659" t="s">
        <v>14</v>
      </c>
      <c r="H4659">
        <v>990000</v>
      </c>
      <c r="I4659">
        <v>2015</v>
      </c>
      <c r="J4659">
        <v>4.9000000000000004</v>
      </c>
      <c r="K4659" t="s">
        <v>476</v>
      </c>
      <c r="L4659" t="s">
        <v>600</v>
      </c>
      <c r="M4659" t="s">
        <v>1224</v>
      </c>
      <c r="N4659" t="s">
        <v>4295</v>
      </c>
    </row>
    <row r="4660" spans="1:14" x14ac:dyDescent="0.3">
      <c r="A4660" t="s">
        <v>7692</v>
      </c>
      <c r="B4660">
        <v>90</v>
      </c>
      <c r="C4660" t="s">
        <v>8351</v>
      </c>
      <c r="D4660" t="s">
        <v>303</v>
      </c>
      <c r="E4660" t="s">
        <v>12915</v>
      </c>
      <c r="F4660" t="s">
        <v>13</v>
      </c>
      <c r="G4660" t="s">
        <v>14</v>
      </c>
      <c r="H4660">
        <v>100000</v>
      </c>
      <c r="I4660">
        <v>2015</v>
      </c>
      <c r="J4660">
        <v>3.2</v>
      </c>
      <c r="K4660" t="s">
        <v>8357</v>
      </c>
      <c r="L4660" t="s">
        <v>3630</v>
      </c>
    </row>
    <row r="4661" spans="1:14" x14ac:dyDescent="0.3">
      <c r="A4661" t="s">
        <v>7694</v>
      </c>
      <c r="B4661">
        <v>123</v>
      </c>
      <c r="C4661">
        <v>7098492</v>
      </c>
      <c r="D4661" t="s">
        <v>2836</v>
      </c>
      <c r="E4661" t="s">
        <v>12916</v>
      </c>
      <c r="F4661" t="s">
        <v>7669</v>
      </c>
      <c r="G4661" t="s">
        <v>4739</v>
      </c>
      <c r="H4661">
        <v>500000</v>
      </c>
      <c r="I4661">
        <v>2011</v>
      </c>
      <c r="J4661">
        <v>8.4</v>
      </c>
      <c r="K4661" t="s">
        <v>1224</v>
      </c>
      <c r="L4661" t="s">
        <v>8357</v>
      </c>
    </row>
    <row r="4662" spans="1:14" x14ac:dyDescent="0.3">
      <c r="A4662" t="s">
        <v>7696</v>
      </c>
      <c r="B4662">
        <v>93</v>
      </c>
      <c r="C4662" t="s">
        <v>8351</v>
      </c>
      <c r="D4662" t="s">
        <v>3630</v>
      </c>
      <c r="E4662" t="s">
        <v>12917</v>
      </c>
      <c r="F4662" t="s">
        <v>13</v>
      </c>
      <c r="G4662" t="s">
        <v>21</v>
      </c>
      <c r="H4662" t="s">
        <v>8351</v>
      </c>
      <c r="I4662">
        <v>2009</v>
      </c>
      <c r="J4662">
        <v>6.9</v>
      </c>
      <c r="K4662" t="s">
        <v>3630</v>
      </c>
    </row>
    <row r="4663" spans="1:14" x14ac:dyDescent="0.3">
      <c r="A4663" t="s">
        <v>6376</v>
      </c>
      <c r="B4663">
        <v>88</v>
      </c>
      <c r="C4663">
        <v>4771000</v>
      </c>
      <c r="D4663" t="s">
        <v>912</v>
      </c>
      <c r="E4663" t="s">
        <v>12918</v>
      </c>
      <c r="F4663" t="s">
        <v>13</v>
      </c>
      <c r="G4663" t="s">
        <v>14</v>
      </c>
      <c r="H4663">
        <v>800000</v>
      </c>
      <c r="I4663">
        <v>1995</v>
      </c>
      <c r="J4663">
        <v>7.5</v>
      </c>
      <c r="K4663" t="s">
        <v>600</v>
      </c>
      <c r="L4663" t="s">
        <v>1224</v>
      </c>
    </row>
    <row r="4664" spans="1:14" x14ac:dyDescent="0.3">
      <c r="A4664" t="s">
        <v>6851</v>
      </c>
      <c r="B4664">
        <v>114</v>
      </c>
      <c r="C4664">
        <v>1001437</v>
      </c>
      <c r="D4664" t="s">
        <v>80</v>
      </c>
      <c r="E4664" t="s">
        <v>12919</v>
      </c>
      <c r="F4664" t="s">
        <v>13</v>
      </c>
      <c r="G4664" t="s">
        <v>14</v>
      </c>
      <c r="H4664">
        <v>800000</v>
      </c>
      <c r="I4664">
        <v>1993</v>
      </c>
      <c r="J4664">
        <v>7.2</v>
      </c>
      <c r="K4664" t="s">
        <v>1224</v>
      </c>
      <c r="L4664" t="s">
        <v>6856</v>
      </c>
    </row>
    <row r="4665" spans="1:14" x14ac:dyDescent="0.3">
      <c r="A4665" t="s">
        <v>5203</v>
      </c>
      <c r="B4665">
        <v>88</v>
      </c>
      <c r="C4665">
        <v>2073984</v>
      </c>
      <c r="D4665" t="s">
        <v>80</v>
      </c>
      <c r="E4665" t="s">
        <v>12920</v>
      </c>
      <c r="F4665" t="s">
        <v>13</v>
      </c>
      <c r="G4665" t="s">
        <v>525</v>
      </c>
      <c r="H4665">
        <v>800000</v>
      </c>
      <c r="I4665">
        <v>2002</v>
      </c>
      <c r="J4665">
        <v>7.2</v>
      </c>
      <c r="K4665" t="s">
        <v>1224</v>
      </c>
      <c r="L4665" t="s">
        <v>6856</v>
      </c>
    </row>
    <row r="4666" spans="1:14" x14ac:dyDescent="0.3">
      <c r="A4666" t="s">
        <v>7701</v>
      </c>
      <c r="B4666">
        <v>110</v>
      </c>
      <c r="C4666">
        <v>9950</v>
      </c>
      <c r="D4666" t="s">
        <v>1717</v>
      </c>
      <c r="E4666" t="s">
        <v>12921</v>
      </c>
      <c r="F4666" t="s">
        <v>3071</v>
      </c>
      <c r="G4666" t="s">
        <v>275</v>
      </c>
      <c r="H4666" t="s">
        <v>8351</v>
      </c>
      <c r="I4666">
        <v>1929</v>
      </c>
      <c r="J4666">
        <v>8</v>
      </c>
      <c r="K4666" t="s">
        <v>8356</v>
      </c>
      <c r="L4666" t="s">
        <v>1224</v>
      </c>
      <c r="M4666" t="s">
        <v>6856</v>
      </c>
    </row>
    <row r="4667" spans="1:14" x14ac:dyDescent="0.3">
      <c r="A4667" t="s">
        <v>7703</v>
      </c>
      <c r="B4667">
        <v>95</v>
      </c>
      <c r="C4667" t="s">
        <v>8351</v>
      </c>
      <c r="D4667" t="s">
        <v>1224</v>
      </c>
      <c r="E4667" t="s">
        <v>12922</v>
      </c>
      <c r="F4667" t="s">
        <v>13</v>
      </c>
      <c r="G4667" t="s">
        <v>14</v>
      </c>
      <c r="H4667">
        <v>850000</v>
      </c>
      <c r="I4667">
        <v>2008</v>
      </c>
      <c r="J4667">
        <v>7.4</v>
      </c>
      <c r="K4667" t="s">
        <v>1224</v>
      </c>
    </row>
    <row r="4668" spans="1:14" x14ac:dyDescent="0.3">
      <c r="A4668" t="s">
        <v>7705</v>
      </c>
      <c r="B4668">
        <v>83</v>
      </c>
      <c r="C4668" t="s">
        <v>8351</v>
      </c>
      <c r="D4668" t="s">
        <v>1224</v>
      </c>
      <c r="E4668" t="s">
        <v>12923</v>
      </c>
      <c r="F4668" t="s">
        <v>999</v>
      </c>
      <c r="G4668" t="s">
        <v>6592</v>
      </c>
      <c r="H4668">
        <v>800000</v>
      </c>
      <c r="I4668">
        <v>2004</v>
      </c>
      <c r="J4668">
        <v>7.2</v>
      </c>
      <c r="K4668" t="s">
        <v>1224</v>
      </c>
    </row>
    <row r="4669" spans="1:14" x14ac:dyDescent="0.3">
      <c r="A4669" t="s">
        <v>1554</v>
      </c>
      <c r="B4669">
        <v>104</v>
      </c>
      <c r="C4669">
        <v>144583</v>
      </c>
      <c r="D4669" t="s">
        <v>1453</v>
      </c>
      <c r="E4669" t="s">
        <v>12924</v>
      </c>
      <c r="F4669" t="s">
        <v>13</v>
      </c>
      <c r="G4669" t="s">
        <v>525</v>
      </c>
      <c r="H4669">
        <v>800000</v>
      </c>
      <c r="I4669">
        <v>1999</v>
      </c>
      <c r="J4669">
        <v>6.5</v>
      </c>
      <c r="K4669" t="s">
        <v>1224</v>
      </c>
      <c r="L4669" t="s">
        <v>3630</v>
      </c>
    </row>
    <row r="4670" spans="1:14" x14ac:dyDescent="0.3">
      <c r="A4670" t="s">
        <v>7708</v>
      </c>
      <c r="B4670">
        <v>94</v>
      </c>
      <c r="C4670" t="s">
        <v>8351</v>
      </c>
      <c r="D4670" t="s">
        <v>1717</v>
      </c>
      <c r="E4670" t="s">
        <v>12925</v>
      </c>
      <c r="F4670" t="s">
        <v>13</v>
      </c>
      <c r="G4670" t="s">
        <v>14</v>
      </c>
      <c r="H4670">
        <v>800000</v>
      </c>
      <c r="I4670">
        <v>2003</v>
      </c>
      <c r="J4670">
        <v>7.2</v>
      </c>
      <c r="K4670" t="s">
        <v>8356</v>
      </c>
      <c r="L4670" t="s">
        <v>1224</v>
      </c>
      <c r="M4670" t="s">
        <v>6856</v>
      </c>
    </row>
    <row r="4671" spans="1:14" x14ac:dyDescent="0.3">
      <c r="A4671" t="s">
        <v>7710</v>
      </c>
      <c r="B4671">
        <v>87</v>
      </c>
      <c r="C4671">
        <v>58163</v>
      </c>
      <c r="D4671" t="s">
        <v>1224</v>
      </c>
      <c r="E4671" t="s">
        <v>12926</v>
      </c>
      <c r="F4671" t="s">
        <v>13</v>
      </c>
      <c r="G4671" t="s">
        <v>14</v>
      </c>
      <c r="H4671" t="s">
        <v>8351</v>
      </c>
      <c r="I4671">
        <v>2000</v>
      </c>
      <c r="J4671">
        <v>4.2</v>
      </c>
      <c r="K4671" t="s">
        <v>1224</v>
      </c>
    </row>
    <row r="4672" spans="1:14" x14ac:dyDescent="0.3">
      <c r="A4672" t="s">
        <v>7712</v>
      </c>
      <c r="B4672">
        <v>93</v>
      </c>
      <c r="C4672">
        <v>35688</v>
      </c>
      <c r="D4672" t="s">
        <v>600</v>
      </c>
      <c r="E4672" t="s">
        <v>12927</v>
      </c>
      <c r="F4672" t="s">
        <v>13</v>
      </c>
      <c r="G4672" t="s">
        <v>14</v>
      </c>
      <c r="H4672">
        <v>600000</v>
      </c>
      <c r="I4672">
        <v>2014</v>
      </c>
      <c r="J4672">
        <v>5.0999999999999996</v>
      </c>
      <c r="K4672" t="s">
        <v>600</v>
      </c>
    </row>
    <row r="4673" spans="1:16" x14ac:dyDescent="0.3">
      <c r="A4673" t="s">
        <v>1842</v>
      </c>
      <c r="B4673">
        <v>91</v>
      </c>
      <c r="C4673">
        <v>41709</v>
      </c>
      <c r="D4673" t="s">
        <v>2666</v>
      </c>
      <c r="E4673" t="s">
        <v>12928</v>
      </c>
      <c r="F4673" t="s">
        <v>6100</v>
      </c>
      <c r="G4673" t="s">
        <v>4399</v>
      </c>
      <c r="H4673">
        <v>800000</v>
      </c>
      <c r="I4673">
        <v>2009</v>
      </c>
      <c r="J4673">
        <v>6.4</v>
      </c>
      <c r="K4673" t="s">
        <v>600</v>
      </c>
      <c r="L4673" t="s">
        <v>2271</v>
      </c>
    </row>
    <row r="4674" spans="1:16" x14ac:dyDescent="0.3">
      <c r="A4674" t="s">
        <v>7715</v>
      </c>
      <c r="B4674">
        <v>90</v>
      </c>
      <c r="C4674">
        <v>1310270</v>
      </c>
      <c r="D4674" t="s">
        <v>7716</v>
      </c>
      <c r="E4674" t="s">
        <v>12929</v>
      </c>
      <c r="F4674" t="s">
        <v>13</v>
      </c>
      <c r="G4674" t="s">
        <v>14</v>
      </c>
      <c r="H4674">
        <v>780000</v>
      </c>
      <c r="I4674">
        <v>2003</v>
      </c>
      <c r="J4674">
        <v>6.8</v>
      </c>
      <c r="K4674" t="s">
        <v>476</v>
      </c>
      <c r="L4674" t="s">
        <v>340</v>
      </c>
      <c r="M4674" t="s">
        <v>1224</v>
      </c>
      <c r="N4674" t="s">
        <v>8358</v>
      </c>
    </row>
    <row r="4675" spans="1:16" x14ac:dyDescent="0.3">
      <c r="A4675" t="s">
        <v>7718</v>
      </c>
      <c r="B4675">
        <v>14</v>
      </c>
      <c r="C4675" t="s">
        <v>8351</v>
      </c>
      <c r="D4675" t="s">
        <v>7719</v>
      </c>
      <c r="E4675" t="s">
        <v>12930</v>
      </c>
      <c r="F4675" t="s">
        <v>13</v>
      </c>
      <c r="G4675" t="s">
        <v>14</v>
      </c>
      <c r="H4675" t="s">
        <v>8351</v>
      </c>
      <c r="I4675">
        <v>2012</v>
      </c>
      <c r="J4675">
        <v>6.2</v>
      </c>
      <c r="K4675" t="s">
        <v>2271</v>
      </c>
      <c r="L4675" t="s">
        <v>4295</v>
      </c>
      <c r="M4675" t="s">
        <v>8364</v>
      </c>
      <c r="N4675" t="s">
        <v>3630</v>
      </c>
    </row>
    <row r="4676" spans="1:16" x14ac:dyDescent="0.3">
      <c r="A4676" t="s">
        <v>514</v>
      </c>
      <c r="B4676">
        <v>112</v>
      </c>
      <c r="C4676">
        <v>115000000</v>
      </c>
      <c r="D4676" t="s">
        <v>1960</v>
      </c>
      <c r="E4676" t="s">
        <v>12931</v>
      </c>
      <c r="F4676" t="s">
        <v>13</v>
      </c>
      <c r="G4676" t="s">
        <v>14</v>
      </c>
      <c r="H4676">
        <v>777000</v>
      </c>
      <c r="I4676">
        <v>1973</v>
      </c>
      <c r="J4676">
        <v>7.5</v>
      </c>
      <c r="K4676" t="s">
        <v>600</v>
      </c>
      <c r="L4676" t="s">
        <v>1224</v>
      </c>
      <c r="M4676" t="s">
        <v>4189</v>
      </c>
    </row>
    <row r="4677" spans="1:16" x14ac:dyDescent="0.3">
      <c r="A4677" t="s">
        <v>7316</v>
      </c>
      <c r="B4677">
        <v>75</v>
      </c>
      <c r="C4677" t="s">
        <v>8351</v>
      </c>
      <c r="D4677" t="s">
        <v>7058</v>
      </c>
      <c r="E4677" t="s">
        <v>12932</v>
      </c>
      <c r="F4677" t="s">
        <v>13</v>
      </c>
      <c r="G4677" t="s">
        <v>14</v>
      </c>
      <c r="H4677">
        <v>750000</v>
      </c>
      <c r="I4677">
        <v>2006</v>
      </c>
      <c r="J4677">
        <v>7.7</v>
      </c>
      <c r="K4677" t="s">
        <v>27</v>
      </c>
      <c r="L4677" t="s">
        <v>8358</v>
      </c>
    </row>
    <row r="4678" spans="1:16" x14ac:dyDescent="0.3">
      <c r="A4678" t="s">
        <v>7723</v>
      </c>
      <c r="B4678">
        <v>86</v>
      </c>
      <c r="C4678">
        <v>5518918</v>
      </c>
      <c r="D4678" t="s">
        <v>7724</v>
      </c>
      <c r="E4678" t="s">
        <v>12933</v>
      </c>
      <c r="F4678" t="s">
        <v>13</v>
      </c>
      <c r="G4678" t="s">
        <v>14</v>
      </c>
      <c r="H4678">
        <v>750000</v>
      </c>
      <c r="I4678">
        <v>2007</v>
      </c>
      <c r="J4678">
        <v>6.9</v>
      </c>
      <c r="K4678" t="s">
        <v>476</v>
      </c>
      <c r="L4678" t="s">
        <v>340</v>
      </c>
      <c r="M4678" t="s">
        <v>4022</v>
      </c>
      <c r="N4678" t="s">
        <v>600</v>
      </c>
      <c r="O4678" t="s">
        <v>455</v>
      </c>
      <c r="P4678" t="s">
        <v>4295</v>
      </c>
    </row>
    <row r="4679" spans="1:16" x14ac:dyDescent="0.3">
      <c r="A4679" t="s">
        <v>87</v>
      </c>
      <c r="B4679">
        <v>86</v>
      </c>
      <c r="C4679">
        <v>4007792</v>
      </c>
      <c r="D4679" t="s">
        <v>507</v>
      </c>
      <c r="E4679" t="s">
        <v>12934</v>
      </c>
      <c r="F4679" t="s">
        <v>13</v>
      </c>
      <c r="G4679" t="s">
        <v>14</v>
      </c>
      <c r="H4679">
        <v>750000</v>
      </c>
      <c r="I4679">
        <v>2012</v>
      </c>
      <c r="J4679">
        <v>7</v>
      </c>
      <c r="K4679" t="s">
        <v>600</v>
      </c>
      <c r="L4679" t="s">
        <v>1224</v>
      </c>
      <c r="M4679" t="s">
        <v>6856</v>
      </c>
    </row>
    <row r="4680" spans="1:16" x14ac:dyDescent="0.3">
      <c r="A4680" t="s">
        <v>6896</v>
      </c>
      <c r="B4680">
        <v>89</v>
      </c>
      <c r="C4680">
        <v>7705974</v>
      </c>
      <c r="D4680" t="s">
        <v>6116</v>
      </c>
      <c r="E4680" t="s">
        <v>12935</v>
      </c>
      <c r="F4680" t="s">
        <v>13</v>
      </c>
      <c r="G4680" t="s">
        <v>14</v>
      </c>
      <c r="H4680" t="s">
        <v>8351</v>
      </c>
      <c r="I4680">
        <v>2011</v>
      </c>
      <c r="J4680">
        <v>7.5</v>
      </c>
      <c r="K4680" t="s">
        <v>600</v>
      </c>
      <c r="L4680" t="s">
        <v>27</v>
      </c>
    </row>
    <row r="4681" spans="1:16" x14ac:dyDescent="0.3">
      <c r="A4681" t="s">
        <v>7728</v>
      </c>
      <c r="B4681">
        <v>95</v>
      </c>
      <c r="C4681">
        <v>26297</v>
      </c>
      <c r="D4681" t="s">
        <v>2397</v>
      </c>
      <c r="E4681" t="s">
        <v>12936</v>
      </c>
      <c r="F4681" t="s">
        <v>13</v>
      </c>
      <c r="G4681" t="s">
        <v>21</v>
      </c>
      <c r="H4681">
        <v>500000</v>
      </c>
      <c r="I4681">
        <v>2011</v>
      </c>
      <c r="J4681">
        <v>6.3</v>
      </c>
      <c r="K4681" t="s">
        <v>8356</v>
      </c>
      <c r="L4681" t="s">
        <v>2271</v>
      </c>
      <c r="M4681" t="s">
        <v>3630</v>
      </c>
    </row>
    <row r="4682" spans="1:16" x14ac:dyDescent="0.3">
      <c r="A4682" t="s">
        <v>7575</v>
      </c>
      <c r="B4682">
        <v>101</v>
      </c>
      <c r="C4682">
        <v>77501</v>
      </c>
      <c r="D4682" t="s">
        <v>2271</v>
      </c>
      <c r="E4682" t="s">
        <v>12937</v>
      </c>
      <c r="F4682" t="s">
        <v>13</v>
      </c>
      <c r="G4682" t="s">
        <v>14</v>
      </c>
      <c r="H4682">
        <v>750000</v>
      </c>
      <c r="I4682">
        <v>2011</v>
      </c>
      <c r="J4682">
        <v>5.5</v>
      </c>
      <c r="K4682" t="s">
        <v>2271</v>
      </c>
    </row>
    <row r="4683" spans="1:16" x14ac:dyDescent="0.3">
      <c r="A4683" t="s">
        <v>1344</v>
      </c>
      <c r="B4683">
        <v>89</v>
      </c>
      <c r="C4683">
        <v>42638165</v>
      </c>
      <c r="D4683" t="s">
        <v>762</v>
      </c>
      <c r="E4683" t="s">
        <v>10886</v>
      </c>
      <c r="F4683" t="s">
        <v>13</v>
      </c>
      <c r="G4683" t="s">
        <v>14</v>
      </c>
      <c r="H4683">
        <v>16000000</v>
      </c>
      <c r="I4683">
        <v>2009</v>
      </c>
      <c r="J4683">
        <v>4.8</v>
      </c>
      <c r="K4683" t="s">
        <v>1224</v>
      </c>
      <c r="L4683" t="s">
        <v>455</v>
      </c>
      <c r="M4683" t="s">
        <v>2271</v>
      </c>
      <c r="N4683" t="s">
        <v>8357</v>
      </c>
      <c r="O4683" t="s">
        <v>3630</v>
      </c>
    </row>
    <row r="4684" spans="1:16" x14ac:dyDescent="0.3">
      <c r="A4684" t="s">
        <v>3342</v>
      </c>
      <c r="B4684">
        <v>106</v>
      </c>
      <c r="C4684" t="s">
        <v>8351</v>
      </c>
      <c r="D4684" t="s">
        <v>1224</v>
      </c>
      <c r="E4684" t="s">
        <v>12938</v>
      </c>
      <c r="F4684" t="s">
        <v>3427</v>
      </c>
      <c r="G4684" t="s">
        <v>2503</v>
      </c>
      <c r="H4684">
        <v>750000</v>
      </c>
      <c r="I4684">
        <v>1970</v>
      </c>
      <c r="J4684">
        <v>8.1</v>
      </c>
      <c r="K4684" t="s">
        <v>1224</v>
      </c>
    </row>
    <row r="4685" spans="1:16" x14ac:dyDescent="0.3">
      <c r="A4685" t="s">
        <v>866</v>
      </c>
      <c r="B4685">
        <v>88</v>
      </c>
      <c r="C4685">
        <v>47329</v>
      </c>
      <c r="D4685" t="s">
        <v>1224</v>
      </c>
      <c r="E4685" t="s">
        <v>12939</v>
      </c>
      <c r="F4685" t="s">
        <v>13</v>
      </c>
      <c r="G4685" t="s">
        <v>14</v>
      </c>
      <c r="H4685">
        <v>750000</v>
      </c>
      <c r="I4685">
        <v>2002</v>
      </c>
      <c r="J4685">
        <v>6.6</v>
      </c>
      <c r="K4685" t="s">
        <v>1224</v>
      </c>
    </row>
    <row r="4686" spans="1:16" x14ac:dyDescent="0.3">
      <c r="A4686" t="s">
        <v>7733</v>
      </c>
      <c r="B4686">
        <v>99</v>
      </c>
      <c r="C4686">
        <v>18378</v>
      </c>
      <c r="D4686" t="s">
        <v>2348</v>
      </c>
      <c r="E4686" t="s">
        <v>12940</v>
      </c>
      <c r="F4686" t="s">
        <v>13</v>
      </c>
      <c r="G4686" t="s">
        <v>21</v>
      </c>
      <c r="H4686">
        <v>900000</v>
      </c>
      <c r="I4686">
        <v>2008</v>
      </c>
      <c r="J4686">
        <v>5.2</v>
      </c>
      <c r="K4686" t="s">
        <v>8356</v>
      </c>
      <c r="L4686" t="s">
        <v>1224</v>
      </c>
      <c r="M4686" t="s">
        <v>2271</v>
      </c>
      <c r="N4686" t="s">
        <v>3630</v>
      </c>
    </row>
    <row r="4687" spans="1:16" x14ac:dyDescent="0.3">
      <c r="A4687" t="s">
        <v>2885</v>
      </c>
      <c r="B4687">
        <v>90</v>
      </c>
      <c r="C4687" t="s">
        <v>8351</v>
      </c>
      <c r="D4687" t="s">
        <v>2271</v>
      </c>
      <c r="E4687" t="s">
        <v>12941</v>
      </c>
      <c r="F4687" t="s">
        <v>13</v>
      </c>
      <c r="G4687" t="s">
        <v>14</v>
      </c>
      <c r="H4687">
        <v>750000</v>
      </c>
      <c r="I4687">
        <v>2006</v>
      </c>
      <c r="J4687">
        <v>5.6</v>
      </c>
      <c r="K4687" t="s">
        <v>2271</v>
      </c>
    </row>
    <row r="4688" spans="1:16" x14ac:dyDescent="0.3">
      <c r="A4688" t="s">
        <v>7736</v>
      </c>
      <c r="B4688">
        <v>95</v>
      </c>
      <c r="C4688" t="s">
        <v>8351</v>
      </c>
      <c r="D4688" t="s">
        <v>2271</v>
      </c>
      <c r="E4688" t="s">
        <v>12942</v>
      </c>
      <c r="F4688" t="s">
        <v>13</v>
      </c>
      <c r="G4688" t="s">
        <v>14</v>
      </c>
      <c r="H4688">
        <v>750000</v>
      </c>
      <c r="I4688">
        <v>2009</v>
      </c>
      <c r="J4688">
        <v>3.1</v>
      </c>
      <c r="K4688" t="s">
        <v>2271</v>
      </c>
    </row>
    <row r="4689" spans="1:14" x14ac:dyDescent="0.3">
      <c r="A4689" t="s">
        <v>6019</v>
      </c>
      <c r="B4689">
        <v>85</v>
      </c>
      <c r="C4689" t="s">
        <v>8351</v>
      </c>
      <c r="D4689" t="s">
        <v>7738</v>
      </c>
      <c r="E4689" t="s">
        <v>12943</v>
      </c>
      <c r="F4689" t="s">
        <v>13</v>
      </c>
      <c r="G4689" t="s">
        <v>14</v>
      </c>
      <c r="H4689">
        <v>750000</v>
      </c>
      <c r="I4689">
        <v>1952</v>
      </c>
      <c r="J4689">
        <v>8.1</v>
      </c>
      <c r="K4689" t="s">
        <v>3630</v>
      </c>
      <c r="L4689" t="s">
        <v>5244</v>
      </c>
    </row>
    <row r="4690" spans="1:14" x14ac:dyDescent="0.3">
      <c r="A4690" t="s">
        <v>5653</v>
      </c>
      <c r="B4690">
        <v>170</v>
      </c>
      <c r="C4690">
        <v>7830611</v>
      </c>
      <c r="D4690" t="s">
        <v>7740</v>
      </c>
      <c r="E4690" t="s">
        <v>12944</v>
      </c>
      <c r="F4690" t="s">
        <v>13</v>
      </c>
      <c r="G4690" t="s">
        <v>14</v>
      </c>
      <c r="H4690">
        <v>700000</v>
      </c>
      <c r="I4690">
        <v>1994</v>
      </c>
      <c r="J4690">
        <v>8.3000000000000007</v>
      </c>
      <c r="K4690" t="s">
        <v>27</v>
      </c>
      <c r="L4690" t="s">
        <v>1224</v>
      </c>
      <c r="M4690" t="s">
        <v>8359</v>
      </c>
    </row>
    <row r="4691" spans="1:14" x14ac:dyDescent="0.3">
      <c r="A4691" t="s">
        <v>7742</v>
      </c>
      <c r="B4691">
        <v>86</v>
      </c>
      <c r="C4691">
        <v>3278611</v>
      </c>
      <c r="D4691" t="s">
        <v>1451</v>
      </c>
      <c r="E4691" t="s">
        <v>12945</v>
      </c>
      <c r="F4691" t="s">
        <v>13</v>
      </c>
      <c r="G4691" t="s">
        <v>14</v>
      </c>
      <c r="H4691" t="s">
        <v>8351</v>
      </c>
      <c r="I4691">
        <v>2005</v>
      </c>
      <c r="J4691">
        <v>7.1</v>
      </c>
      <c r="K4691" t="s">
        <v>27</v>
      </c>
      <c r="L4691" t="s">
        <v>4189</v>
      </c>
    </row>
    <row r="4692" spans="1:14" x14ac:dyDescent="0.3">
      <c r="A4692" t="s">
        <v>110</v>
      </c>
      <c r="B4692" t="s">
        <v>8351</v>
      </c>
      <c r="C4692" t="s">
        <v>8351</v>
      </c>
      <c r="D4692" t="s">
        <v>11</v>
      </c>
      <c r="E4692" t="s">
        <v>12946</v>
      </c>
      <c r="F4692" t="s">
        <v>13</v>
      </c>
      <c r="G4692" t="s">
        <v>14</v>
      </c>
      <c r="H4692" t="s">
        <v>8351</v>
      </c>
      <c r="I4692">
        <v>2014</v>
      </c>
      <c r="J4692">
        <v>8.1</v>
      </c>
      <c r="K4692" t="s">
        <v>476</v>
      </c>
      <c r="L4692" t="s">
        <v>340</v>
      </c>
      <c r="M4692" t="s">
        <v>455</v>
      </c>
      <c r="N4692" t="s">
        <v>4295</v>
      </c>
    </row>
    <row r="4693" spans="1:14" x14ac:dyDescent="0.3">
      <c r="A4693" t="s">
        <v>6240</v>
      </c>
      <c r="B4693">
        <v>97</v>
      </c>
      <c r="C4693">
        <v>1141829</v>
      </c>
      <c r="D4693" t="s">
        <v>705</v>
      </c>
      <c r="E4693" t="s">
        <v>12947</v>
      </c>
      <c r="F4693" t="s">
        <v>13</v>
      </c>
      <c r="G4693" t="s">
        <v>14</v>
      </c>
      <c r="H4693">
        <v>700000</v>
      </c>
      <c r="I4693">
        <v>2001</v>
      </c>
      <c r="J4693">
        <v>7.2</v>
      </c>
      <c r="K4693" t="s">
        <v>8356</v>
      </c>
      <c r="L4693" t="s">
        <v>1224</v>
      </c>
    </row>
    <row r="4694" spans="1:14" x14ac:dyDescent="0.3">
      <c r="A4694" t="s">
        <v>7746</v>
      </c>
      <c r="B4694">
        <v>104</v>
      </c>
      <c r="C4694" t="s">
        <v>8351</v>
      </c>
      <c r="D4694" t="s">
        <v>701</v>
      </c>
      <c r="E4694" t="s">
        <v>12948</v>
      </c>
      <c r="F4694" t="s">
        <v>13</v>
      </c>
      <c r="G4694" t="s">
        <v>14</v>
      </c>
      <c r="H4694">
        <v>1000000</v>
      </c>
      <c r="I4694">
        <v>2014</v>
      </c>
      <c r="J4694">
        <v>6.3</v>
      </c>
      <c r="K4694" t="s">
        <v>1224</v>
      </c>
      <c r="L4694" t="s">
        <v>8357</v>
      </c>
      <c r="M4694" t="s">
        <v>3630</v>
      </c>
    </row>
    <row r="4695" spans="1:14" x14ac:dyDescent="0.3">
      <c r="A4695" t="s">
        <v>7748</v>
      </c>
      <c r="B4695">
        <v>88</v>
      </c>
      <c r="C4695" t="s">
        <v>8351</v>
      </c>
      <c r="D4695" t="s">
        <v>2752</v>
      </c>
      <c r="E4695" t="s">
        <v>12949</v>
      </c>
      <c r="F4695" t="s">
        <v>13</v>
      </c>
      <c r="G4695" t="s">
        <v>14</v>
      </c>
      <c r="H4695" t="s">
        <v>8351</v>
      </c>
      <c r="I4695">
        <v>2009</v>
      </c>
      <c r="J4695">
        <v>4</v>
      </c>
      <c r="K4695" t="s">
        <v>1224</v>
      </c>
      <c r="L4695" t="s">
        <v>4189</v>
      </c>
      <c r="M4695" t="s">
        <v>6856</v>
      </c>
    </row>
    <row r="4696" spans="1:14" x14ac:dyDescent="0.3">
      <c r="A4696" t="s">
        <v>65</v>
      </c>
      <c r="B4696">
        <v>201</v>
      </c>
      <c r="C4696">
        <v>218051260</v>
      </c>
      <c r="D4696" t="s">
        <v>78</v>
      </c>
      <c r="E4696" t="s">
        <v>8409</v>
      </c>
      <c r="F4696" t="s">
        <v>13</v>
      </c>
      <c r="G4696" t="s">
        <v>68</v>
      </c>
      <c r="H4696">
        <v>207000000</v>
      </c>
      <c r="I4696">
        <v>2005</v>
      </c>
      <c r="J4696">
        <v>7.2</v>
      </c>
      <c r="K4696" t="s">
        <v>476</v>
      </c>
      <c r="L4696" t="s">
        <v>340</v>
      </c>
      <c r="M4696" t="s">
        <v>1224</v>
      </c>
      <c r="N4696" t="s">
        <v>6856</v>
      </c>
    </row>
    <row r="4697" spans="1:14" x14ac:dyDescent="0.3">
      <c r="A4697" t="s">
        <v>1826</v>
      </c>
      <c r="B4697">
        <v>108</v>
      </c>
      <c r="C4697">
        <v>32048809</v>
      </c>
      <c r="D4697" t="s">
        <v>2271</v>
      </c>
      <c r="E4697" t="s">
        <v>9816</v>
      </c>
      <c r="F4697" t="s">
        <v>13</v>
      </c>
      <c r="G4697" t="s">
        <v>133</v>
      </c>
      <c r="H4697">
        <v>30000000</v>
      </c>
      <c r="I4697">
        <v>2005</v>
      </c>
      <c r="J4697">
        <v>5.3</v>
      </c>
      <c r="K4697" t="s">
        <v>2271</v>
      </c>
    </row>
    <row r="4698" spans="1:14" x14ac:dyDescent="0.3">
      <c r="A4698" t="s">
        <v>7750</v>
      </c>
      <c r="B4698">
        <v>106</v>
      </c>
      <c r="C4698">
        <v>2694973</v>
      </c>
      <c r="D4698" t="s">
        <v>1224</v>
      </c>
      <c r="E4698" t="s">
        <v>12950</v>
      </c>
      <c r="F4698" t="s">
        <v>13</v>
      </c>
      <c r="G4698" t="s">
        <v>14</v>
      </c>
      <c r="H4698">
        <v>700000</v>
      </c>
      <c r="I4698">
        <v>2006</v>
      </c>
      <c r="J4698">
        <v>7.2</v>
      </c>
      <c r="K4698" t="s">
        <v>1224</v>
      </c>
    </row>
    <row r="4699" spans="1:14" x14ac:dyDescent="0.3">
      <c r="A4699" t="s">
        <v>7752</v>
      </c>
      <c r="B4699">
        <v>107</v>
      </c>
      <c r="C4699">
        <v>10508</v>
      </c>
      <c r="D4699" t="s">
        <v>1224</v>
      </c>
      <c r="E4699" t="s">
        <v>12951</v>
      </c>
      <c r="F4699" t="s">
        <v>13</v>
      </c>
      <c r="G4699" t="s">
        <v>14</v>
      </c>
      <c r="H4699">
        <v>700000</v>
      </c>
      <c r="I4699">
        <v>1998</v>
      </c>
      <c r="J4699">
        <v>6.5</v>
      </c>
      <c r="K4699" t="s">
        <v>1224</v>
      </c>
    </row>
    <row r="4700" spans="1:14" x14ac:dyDescent="0.3">
      <c r="A4700" t="s">
        <v>7754</v>
      </c>
      <c r="B4700">
        <v>84</v>
      </c>
      <c r="C4700">
        <v>2301777</v>
      </c>
      <c r="D4700" t="s">
        <v>600</v>
      </c>
      <c r="E4700" t="s">
        <v>12952</v>
      </c>
      <c r="F4700" t="s">
        <v>13</v>
      </c>
      <c r="G4700" t="s">
        <v>14</v>
      </c>
      <c r="H4700">
        <v>650000</v>
      </c>
      <c r="I4700">
        <v>1997</v>
      </c>
      <c r="J4700">
        <v>6.5</v>
      </c>
      <c r="K4700" t="s">
        <v>600</v>
      </c>
    </row>
    <row r="4701" spans="1:14" x14ac:dyDescent="0.3">
      <c r="A4701" t="s">
        <v>7756</v>
      </c>
      <c r="B4701">
        <v>91</v>
      </c>
      <c r="C4701" t="s">
        <v>8351</v>
      </c>
      <c r="D4701" t="s">
        <v>773</v>
      </c>
      <c r="E4701" t="s">
        <v>12953</v>
      </c>
      <c r="F4701" t="s">
        <v>13</v>
      </c>
      <c r="G4701" t="s">
        <v>14</v>
      </c>
      <c r="H4701">
        <v>750000</v>
      </c>
      <c r="I4701">
        <v>2015</v>
      </c>
      <c r="J4701">
        <v>4.9000000000000004</v>
      </c>
      <c r="K4701" t="s">
        <v>8356</v>
      </c>
      <c r="L4701" t="s">
        <v>1224</v>
      </c>
      <c r="M4701" t="s">
        <v>3630</v>
      </c>
    </row>
    <row r="4702" spans="1:14" x14ac:dyDescent="0.3">
      <c r="A4702" t="s">
        <v>7758</v>
      </c>
      <c r="B4702">
        <v>90</v>
      </c>
      <c r="C4702">
        <v>169719</v>
      </c>
      <c r="D4702" t="s">
        <v>2608</v>
      </c>
      <c r="E4702" t="s">
        <v>12954</v>
      </c>
      <c r="F4702" t="s">
        <v>13</v>
      </c>
      <c r="G4702" t="s">
        <v>14</v>
      </c>
      <c r="H4702" t="s">
        <v>8351</v>
      </c>
      <c r="I4702">
        <v>2013</v>
      </c>
      <c r="J4702">
        <v>5.2</v>
      </c>
      <c r="K4702" t="s">
        <v>455</v>
      </c>
      <c r="L4702" t="s">
        <v>2271</v>
      </c>
    </row>
    <row r="4703" spans="1:14" x14ac:dyDescent="0.3">
      <c r="A4703" t="s">
        <v>7760</v>
      </c>
      <c r="B4703">
        <v>103</v>
      </c>
      <c r="C4703" t="s">
        <v>8351</v>
      </c>
      <c r="D4703" t="s">
        <v>27</v>
      </c>
      <c r="E4703" t="s">
        <v>12955</v>
      </c>
      <c r="F4703" t="s">
        <v>13</v>
      </c>
      <c r="G4703" t="s">
        <v>21</v>
      </c>
      <c r="H4703">
        <v>400000</v>
      </c>
      <c r="I4703">
        <v>2009</v>
      </c>
      <c r="J4703">
        <v>7.4</v>
      </c>
      <c r="K4703" t="s">
        <v>27</v>
      </c>
    </row>
    <row r="4704" spans="1:14" x14ac:dyDescent="0.3">
      <c r="A4704" t="s">
        <v>7762</v>
      </c>
      <c r="B4704">
        <v>71</v>
      </c>
      <c r="C4704" t="s">
        <v>8351</v>
      </c>
      <c r="D4704" t="s">
        <v>27</v>
      </c>
      <c r="E4704" t="s">
        <v>12956</v>
      </c>
      <c r="F4704" t="s">
        <v>13</v>
      </c>
      <c r="G4704" t="s">
        <v>14</v>
      </c>
      <c r="H4704">
        <v>650000</v>
      </c>
      <c r="I4704">
        <v>2014</v>
      </c>
      <c r="J4704">
        <v>7.4</v>
      </c>
      <c r="K4704" t="s">
        <v>27</v>
      </c>
    </row>
    <row r="4705" spans="1:14" x14ac:dyDescent="0.3">
      <c r="A4705" t="s">
        <v>7764</v>
      </c>
      <c r="B4705">
        <v>90</v>
      </c>
      <c r="C4705" t="s">
        <v>8351</v>
      </c>
      <c r="D4705" t="s">
        <v>959</v>
      </c>
      <c r="E4705" t="s">
        <v>12957</v>
      </c>
      <c r="F4705" t="s">
        <v>13</v>
      </c>
      <c r="G4705" t="s">
        <v>14</v>
      </c>
      <c r="H4705">
        <v>650000</v>
      </c>
      <c r="I4705">
        <v>2012</v>
      </c>
      <c r="J4705">
        <v>5.4</v>
      </c>
      <c r="K4705" t="s">
        <v>455</v>
      </c>
      <c r="L4705" t="s">
        <v>2271</v>
      </c>
      <c r="M4705" t="s">
        <v>8357</v>
      </c>
      <c r="N4705" t="s">
        <v>3630</v>
      </c>
    </row>
    <row r="4706" spans="1:14" x14ac:dyDescent="0.3">
      <c r="A4706" t="s">
        <v>7766</v>
      </c>
      <c r="B4706">
        <v>67</v>
      </c>
      <c r="C4706" t="s">
        <v>8351</v>
      </c>
      <c r="D4706" t="s">
        <v>1453</v>
      </c>
      <c r="E4706" t="s">
        <v>12958</v>
      </c>
      <c r="F4706" t="s">
        <v>13</v>
      </c>
      <c r="G4706" t="s">
        <v>14</v>
      </c>
      <c r="H4706">
        <v>625000</v>
      </c>
      <c r="I4706">
        <v>2013</v>
      </c>
      <c r="J4706">
        <v>3.9</v>
      </c>
      <c r="K4706" t="s">
        <v>1224</v>
      </c>
      <c r="L4706" t="s">
        <v>3630</v>
      </c>
    </row>
    <row r="4707" spans="1:14" x14ac:dyDescent="0.3">
      <c r="A4707" t="s">
        <v>7768</v>
      </c>
      <c r="B4707">
        <v>94</v>
      </c>
      <c r="C4707" t="s">
        <v>8351</v>
      </c>
      <c r="D4707" t="s">
        <v>912</v>
      </c>
      <c r="E4707" t="s">
        <v>12959</v>
      </c>
      <c r="F4707" t="s">
        <v>13</v>
      </c>
      <c r="G4707" t="s">
        <v>14</v>
      </c>
      <c r="H4707">
        <v>700000</v>
      </c>
      <c r="I4707">
        <v>2015</v>
      </c>
      <c r="J4707">
        <v>5.3</v>
      </c>
      <c r="K4707" t="s">
        <v>600</v>
      </c>
      <c r="L4707" t="s">
        <v>1224</v>
      </c>
    </row>
    <row r="4708" spans="1:14" x14ac:dyDescent="0.3">
      <c r="A4708" t="s">
        <v>7770</v>
      </c>
      <c r="B4708">
        <v>81</v>
      </c>
      <c r="C4708">
        <v>3000000</v>
      </c>
      <c r="D4708" t="s">
        <v>3926</v>
      </c>
      <c r="E4708" t="s">
        <v>12960</v>
      </c>
      <c r="F4708" t="s">
        <v>13</v>
      </c>
      <c r="G4708" t="s">
        <v>14</v>
      </c>
      <c r="H4708">
        <v>609000</v>
      </c>
      <c r="I4708">
        <v>1935</v>
      </c>
      <c r="J4708">
        <v>7.8</v>
      </c>
      <c r="K4708" t="s">
        <v>600</v>
      </c>
      <c r="L4708" t="s">
        <v>6060</v>
      </c>
      <c r="M4708" t="s">
        <v>6856</v>
      </c>
    </row>
    <row r="4709" spans="1:14" x14ac:dyDescent="0.3">
      <c r="A4709" t="s">
        <v>7772</v>
      </c>
      <c r="B4709">
        <v>81</v>
      </c>
      <c r="C4709">
        <v>140530114</v>
      </c>
      <c r="D4709" t="s">
        <v>2271</v>
      </c>
      <c r="E4709" t="s">
        <v>12961</v>
      </c>
      <c r="F4709" t="s">
        <v>13</v>
      </c>
      <c r="G4709" t="s">
        <v>14</v>
      </c>
      <c r="H4709">
        <v>60000</v>
      </c>
      <c r="I4709">
        <v>1999</v>
      </c>
      <c r="J4709">
        <v>6.4</v>
      </c>
      <c r="K4709" t="s">
        <v>2271</v>
      </c>
    </row>
    <row r="4710" spans="1:14" x14ac:dyDescent="0.3">
      <c r="A4710" t="s">
        <v>7774</v>
      </c>
      <c r="B4710">
        <v>215</v>
      </c>
      <c r="C4710">
        <v>13300000</v>
      </c>
      <c r="D4710" t="s">
        <v>7775</v>
      </c>
      <c r="E4710" t="s">
        <v>12962</v>
      </c>
      <c r="F4710" t="s">
        <v>13</v>
      </c>
      <c r="G4710" t="s">
        <v>14</v>
      </c>
      <c r="H4710">
        <v>600000</v>
      </c>
      <c r="I4710">
        <v>1970</v>
      </c>
      <c r="J4710">
        <v>8.1</v>
      </c>
      <c r="K4710" t="s">
        <v>27</v>
      </c>
      <c r="L4710" t="s">
        <v>7881</v>
      </c>
      <c r="M4710" t="s">
        <v>4189</v>
      </c>
    </row>
    <row r="4711" spans="1:14" x14ac:dyDescent="0.3">
      <c r="A4711" t="s">
        <v>1867</v>
      </c>
      <c r="B4711">
        <v>83</v>
      </c>
      <c r="C4711" t="s">
        <v>8351</v>
      </c>
      <c r="D4711" t="s">
        <v>600</v>
      </c>
      <c r="E4711" t="s">
        <v>12963</v>
      </c>
      <c r="F4711" t="s">
        <v>13</v>
      </c>
      <c r="G4711" t="s">
        <v>14</v>
      </c>
      <c r="H4711">
        <v>650000</v>
      </c>
      <c r="I4711">
        <v>1977</v>
      </c>
      <c r="J4711">
        <v>6.5</v>
      </c>
      <c r="K4711" t="s">
        <v>600</v>
      </c>
    </row>
    <row r="4712" spans="1:14" x14ac:dyDescent="0.3">
      <c r="A4712" t="s">
        <v>6966</v>
      </c>
      <c r="B4712">
        <v>106</v>
      </c>
      <c r="C4712">
        <v>171988</v>
      </c>
      <c r="D4712" t="s">
        <v>5294</v>
      </c>
      <c r="E4712" t="s">
        <v>12964</v>
      </c>
      <c r="F4712" t="s">
        <v>13</v>
      </c>
      <c r="G4712" t="s">
        <v>14</v>
      </c>
      <c r="H4712">
        <v>600000</v>
      </c>
      <c r="I4712">
        <v>2000</v>
      </c>
      <c r="J4712">
        <v>5.6</v>
      </c>
      <c r="K4712" t="s">
        <v>476</v>
      </c>
      <c r="L4712" t="s">
        <v>8356</v>
      </c>
      <c r="M4712" t="s">
        <v>1224</v>
      </c>
    </row>
    <row r="4713" spans="1:14" x14ac:dyDescent="0.3">
      <c r="A4713" t="s">
        <v>7779</v>
      </c>
      <c r="B4713">
        <v>103</v>
      </c>
      <c r="C4713">
        <v>23616</v>
      </c>
      <c r="D4713" t="s">
        <v>303</v>
      </c>
      <c r="E4713" t="s">
        <v>12965</v>
      </c>
      <c r="F4713" t="s">
        <v>13</v>
      </c>
      <c r="G4713" t="s">
        <v>14</v>
      </c>
      <c r="H4713">
        <v>600000</v>
      </c>
      <c r="I4713">
        <v>2007</v>
      </c>
      <c r="J4713">
        <v>5.6</v>
      </c>
      <c r="K4713" t="s">
        <v>8357</v>
      </c>
      <c r="L4713" t="s">
        <v>3630</v>
      </c>
    </row>
    <row r="4714" spans="1:14" x14ac:dyDescent="0.3">
      <c r="A4714" t="s">
        <v>7781</v>
      </c>
      <c r="B4714">
        <v>90</v>
      </c>
      <c r="C4714">
        <v>13493</v>
      </c>
      <c r="D4714" t="s">
        <v>1224</v>
      </c>
      <c r="E4714" t="s">
        <v>12966</v>
      </c>
      <c r="F4714" t="s">
        <v>13</v>
      </c>
      <c r="G4714" t="s">
        <v>14</v>
      </c>
      <c r="H4714">
        <v>600000</v>
      </c>
      <c r="I4714">
        <v>1998</v>
      </c>
      <c r="J4714">
        <v>6.6</v>
      </c>
      <c r="K4714" t="s">
        <v>1224</v>
      </c>
    </row>
    <row r="4715" spans="1:14" x14ac:dyDescent="0.3">
      <c r="A4715" t="s">
        <v>7783</v>
      </c>
      <c r="B4715">
        <v>88</v>
      </c>
      <c r="C4715">
        <v>79043</v>
      </c>
      <c r="D4715" t="s">
        <v>705</v>
      </c>
      <c r="E4715" t="s">
        <v>12967</v>
      </c>
      <c r="F4715" t="s">
        <v>13</v>
      </c>
      <c r="G4715" t="s">
        <v>14</v>
      </c>
      <c r="H4715" t="s">
        <v>8351</v>
      </c>
      <c r="I4715">
        <v>2013</v>
      </c>
      <c r="J4715">
        <v>6.3</v>
      </c>
      <c r="K4715" t="s">
        <v>8356</v>
      </c>
      <c r="L4715" t="s">
        <v>1224</v>
      </c>
    </row>
    <row r="4716" spans="1:14" x14ac:dyDescent="0.3">
      <c r="A4716" t="s">
        <v>7785</v>
      </c>
      <c r="B4716">
        <v>105</v>
      </c>
      <c r="C4716" t="s">
        <v>8351</v>
      </c>
      <c r="D4716" t="s">
        <v>27</v>
      </c>
      <c r="E4716" t="s">
        <v>12968</v>
      </c>
      <c r="F4716" t="s">
        <v>524</v>
      </c>
      <c r="G4716" t="s">
        <v>21</v>
      </c>
      <c r="H4716">
        <v>400000</v>
      </c>
      <c r="I4716">
        <v>2015</v>
      </c>
      <c r="J4716">
        <v>7.7</v>
      </c>
      <c r="K4716" t="s">
        <v>27</v>
      </c>
    </row>
    <row r="4717" spans="1:14" x14ac:dyDescent="0.3">
      <c r="A4717" t="s">
        <v>7787</v>
      </c>
      <c r="B4717">
        <v>115</v>
      </c>
      <c r="C4717" t="s">
        <v>8351</v>
      </c>
      <c r="D4717" t="s">
        <v>27</v>
      </c>
      <c r="E4717" t="s">
        <v>12969</v>
      </c>
      <c r="F4717" t="s">
        <v>13</v>
      </c>
      <c r="G4717" t="s">
        <v>14</v>
      </c>
      <c r="H4717">
        <v>750000</v>
      </c>
      <c r="I4717">
        <v>2002</v>
      </c>
      <c r="J4717">
        <v>7</v>
      </c>
      <c r="K4717" t="s">
        <v>27</v>
      </c>
    </row>
    <row r="4718" spans="1:14" x14ac:dyDescent="0.3">
      <c r="A4718" t="s">
        <v>7789</v>
      </c>
      <c r="B4718">
        <v>90</v>
      </c>
      <c r="C4718" t="s">
        <v>8351</v>
      </c>
      <c r="D4718" t="s">
        <v>330</v>
      </c>
      <c r="E4718" t="s">
        <v>12970</v>
      </c>
      <c r="F4718" t="s">
        <v>13</v>
      </c>
      <c r="G4718" t="s">
        <v>14</v>
      </c>
      <c r="H4718">
        <v>600000</v>
      </c>
      <c r="I4718">
        <v>2014</v>
      </c>
      <c r="J4718">
        <v>8</v>
      </c>
      <c r="K4718" t="s">
        <v>476</v>
      </c>
      <c r="L4718" t="s">
        <v>1224</v>
      </c>
      <c r="M4718" t="s">
        <v>3630</v>
      </c>
    </row>
    <row r="4719" spans="1:14" x14ac:dyDescent="0.3">
      <c r="A4719" t="s">
        <v>7791</v>
      </c>
      <c r="B4719">
        <v>102</v>
      </c>
      <c r="C4719" t="s">
        <v>8351</v>
      </c>
      <c r="D4719" t="s">
        <v>912</v>
      </c>
      <c r="E4719" t="s">
        <v>12971</v>
      </c>
      <c r="F4719" t="s">
        <v>524</v>
      </c>
      <c r="G4719" t="s">
        <v>525</v>
      </c>
      <c r="H4719" t="s">
        <v>8351</v>
      </c>
      <c r="I4719">
        <v>2016</v>
      </c>
      <c r="J4719">
        <v>7.2</v>
      </c>
      <c r="K4719" t="s">
        <v>600</v>
      </c>
      <c r="L4719" t="s">
        <v>1224</v>
      </c>
    </row>
    <row r="4720" spans="1:14" x14ac:dyDescent="0.3">
      <c r="A4720" t="s">
        <v>7793</v>
      </c>
      <c r="B4720">
        <v>98</v>
      </c>
      <c r="C4720" t="s">
        <v>8351</v>
      </c>
      <c r="D4720" t="s">
        <v>3630</v>
      </c>
      <c r="E4720" t="s">
        <v>12972</v>
      </c>
      <c r="F4720" t="s">
        <v>13</v>
      </c>
      <c r="G4720" t="s">
        <v>14</v>
      </c>
      <c r="H4720">
        <v>600000</v>
      </c>
      <c r="I4720">
        <v>2013</v>
      </c>
      <c r="J4720">
        <v>4.5</v>
      </c>
      <c r="K4720" t="s">
        <v>3630</v>
      </c>
    </row>
    <row r="4721" spans="1:15" x14ac:dyDescent="0.3">
      <c r="A4721" t="s">
        <v>1729</v>
      </c>
      <c r="B4721">
        <v>87</v>
      </c>
      <c r="C4721">
        <v>515005</v>
      </c>
      <c r="D4721" t="s">
        <v>2107</v>
      </c>
      <c r="E4721" t="s">
        <v>12973</v>
      </c>
      <c r="F4721" t="s">
        <v>13</v>
      </c>
      <c r="G4721" t="s">
        <v>21</v>
      </c>
      <c r="H4721">
        <v>560000</v>
      </c>
      <c r="I4721">
        <v>1964</v>
      </c>
      <c r="J4721">
        <v>7.7</v>
      </c>
      <c r="K4721" t="s">
        <v>600</v>
      </c>
      <c r="L4721" t="s">
        <v>6060</v>
      </c>
    </row>
    <row r="4722" spans="1:15" x14ac:dyDescent="0.3">
      <c r="A4722" t="s">
        <v>7796</v>
      </c>
      <c r="B4722">
        <v>80</v>
      </c>
      <c r="C4722">
        <v>2245</v>
      </c>
      <c r="D4722" t="s">
        <v>27</v>
      </c>
      <c r="E4722" t="s">
        <v>12974</v>
      </c>
      <c r="F4722" t="s">
        <v>13</v>
      </c>
      <c r="G4722" t="s">
        <v>14</v>
      </c>
      <c r="H4722">
        <v>560000</v>
      </c>
      <c r="I4722">
        <v>2011</v>
      </c>
      <c r="J4722">
        <v>7.2</v>
      </c>
      <c r="K4722" t="s">
        <v>27</v>
      </c>
    </row>
    <row r="4723" spans="1:15" x14ac:dyDescent="0.3">
      <c r="A4723" t="s">
        <v>7798</v>
      </c>
      <c r="B4723">
        <v>88</v>
      </c>
      <c r="C4723" t="s">
        <v>8351</v>
      </c>
      <c r="D4723" t="s">
        <v>80</v>
      </c>
      <c r="E4723" t="s">
        <v>12975</v>
      </c>
      <c r="F4723" t="s">
        <v>13</v>
      </c>
      <c r="G4723" t="s">
        <v>14</v>
      </c>
      <c r="H4723">
        <v>550000</v>
      </c>
      <c r="I4723">
        <v>1983</v>
      </c>
      <c r="J4723">
        <v>6.1</v>
      </c>
      <c r="K4723" t="s">
        <v>1224</v>
      </c>
      <c r="L4723" t="s">
        <v>6856</v>
      </c>
    </row>
    <row r="4724" spans="1:15" x14ac:dyDescent="0.3">
      <c r="A4724" t="s">
        <v>7800</v>
      </c>
      <c r="B4724">
        <v>83</v>
      </c>
      <c r="C4724" t="s">
        <v>8351</v>
      </c>
      <c r="D4724" t="s">
        <v>600</v>
      </c>
      <c r="E4724" t="s">
        <v>12976</v>
      </c>
      <c r="F4724" t="s">
        <v>7802</v>
      </c>
      <c r="G4724" t="s">
        <v>7803</v>
      </c>
      <c r="H4724">
        <v>500000</v>
      </c>
      <c r="I4724">
        <v>2015</v>
      </c>
      <c r="J4724">
        <v>6.4</v>
      </c>
      <c r="K4724" t="s">
        <v>600</v>
      </c>
    </row>
    <row r="4725" spans="1:15" x14ac:dyDescent="0.3">
      <c r="A4725" t="s">
        <v>6366</v>
      </c>
      <c r="B4725">
        <v>122</v>
      </c>
      <c r="C4725">
        <v>33451479</v>
      </c>
      <c r="D4725" t="s">
        <v>80</v>
      </c>
      <c r="E4725" t="s">
        <v>12977</v>
      </c>
      <c r="F4725" t="s">
        <v>13</v>
      </c>
      <c r="G4725" t="s">
        <v>14</v>
      </c>
      <c r="H4725">
        <v>500000</v>
      </c>
      <c r="I4725">
        <v>2008</v>
      </c>
      <c r="J4725">
        <v>6.5</v>
      </c>
      <c r="K4725" t="s">
        <v>1224</v>
      </c>
      <c r="L4725" t="s">
        <v>6856</v>
      </c>
    </row>
    <row r="4726" spans="1:15" x14ac:dyDescent="0.3">
      <c r="A4726" t="s">
        <v>7805</v>
      </c>
      <c r="B4726">
        <v>115</v>
      </c>
      <c r="C4726" t="s">
        <v>8351</v>
      </c>
      <c r="D4726" t="s">
        <v>7806</v>
      </c>
      <c r="E4726" t="s">
        <v>12978</v>
      </c>
      <c r="F4726" t="s">
        <v>1993</v>
      </c>
      <c r="G4726" t="s">
        <v>1994</v>
      </c>
      <c r="H4726">
        <v>550000</v>
      </c>
      <c r="I4726">
        <v>2013</v>
      </c>
      <c r="J4726">
        <v>7</v>
      </c>
      <c r="K4726" t="s">
        <v>4657</v>
      </c>
      <c r="L4726" t="s">
        <v>27</v>
      </c>
      <c r="M4726" t="s">
        <v>1224</v>
      </c>
    </row>
    <row r="4727" spans="1:15" x14ac:dyDescent="0.3">
      <c r="A4727" t="s">
        <v>7808</v>
      </c>
      <c r="B4727">
        <v>86</v>
      </c>
      <c r="C4727">
        <v>39552600</v>
      </c>
      <c r="D4727" t="s">
        <v>7809</v>
      </c>
      <c r="E4727" t="s">
        <v>12979</v>
      </c>
      <c r="F4727" t="s">
        <v>13</v>
      </c>
      <c r="G4727" t="s">
        <v>14</v>
      </c>
      <c r="H4727">
        <v>500000</v>
      </c>
      <c r="I4727">
        <v>1974</v>
      </c>
      <c r="J4727">
        <v>6.1</v>
      </c>
      <c r="K4727" t="s">
        <v>340</v>
      </c>
      <c r="L4727" t="s">
        <v>6304</v>
      </c>
      <c r="M4727" t="s">
        <v>6856</v>
      </c>
    </row>
    <row r="4728" spans="1:15" x14ac:dyDescent="0.3">
      <c r="A4728" t="s">
        <v>7011</v>
      </c>
      <c r="B4728">
        <v>79</v>
      </c>
      <c r="C4728">
        <v>30500882</v>
      </c>
      <c r="D4728" t="s">
        <v>7811</v>
      </c>
      <c r="E4728" t="s">
        <v>12980</v>
      </c>
      <c r="F4728" t="s">
        <v>13</v>
      </c>
      <c r="G4728" t="s">
        <v>14</v>
      </c>
      <c r="H4728">
        <v>500000</v>
      </c>
      <c r="I4728">
        <v>2003</v>
      </c>
      <c r="J4728">
        <v>5.7</v>
      </c>
      <c r="K4728" t="s">
        <v>340</v>
      </c>
      <c r="L4728" t="s">
        <v>4657</v>
      </c>
      <c r="M4728" t="s">
        <v>1224</v>
      </c>
      <c r="N4728" t="s">
        <v>2271</v>
      </c>
      <c r="O4728" t="s">
        <v>3630</v>
      </c>
    </row>
    <row r="4729" spans="1:15" x14ac:dyDescent="0.3">
      <c r="A4729" t="s">
        <v>1324</v>
      </c>
      <c r="B4729">
        <v>87</v>
      </c>
      <c r="C4729" t="s">
        <v>8351</v>
      </c>
      <c r="D4729" t="s">
        <v>600</v>
      </c>
      <c r="E4729" t="s">
        <v>12981</v>
      </c>
      <c r="F4729" t="s">
        <v>13</v>
      </c>
      <c r="G4729" t="s">
        <v>14</v>
      </c>
      <c r="H4729" t="s">
        <v>8351</v>
      </c>
      <c r="I4729">
        <v>2011</v>
      </c>
      <c r="J4729">
        <v>5.4</v>
      </c>
      <c r="K4729" t="s">
        <v>600</v>
      </c>
    </row>
    <row r="4730" spans="1:15" x14ac:dyDescent="0.3">
      <c r="A4730" t="s">
        <v>7814</v>
      </c>
      <c r="B4730">
        <v>97</v>
      </c>
      <c r="C4730">
        <v>17000000</v>
      </c>
      <c r="D4730" t="s">
        <v>3571</v>
      </c>
      <c r="E4730" t="s">
        <v>12982</v>
      </c>
      <c r="F4730" t="s">
        <v>13</v>
      </c>
      <c r="G4730" t="s">
        <v>14</v>
      </c>
      <c r="H4730">
        <v>500000</v>
      </c>
      <c r="I4730">
        <v>1977</v>
      </c>
      <c r="J4730">
        <v>5.9</v>
      </c>
      <c r="K4730" t="s">
        <v>2271</v>
      </c>
      <c r="L4730" t="s">
        <v>4295</v>
      </c>
    </row>
    <row r="4731" spans="1:15" x14ac:dyDescent="0.3">
      <c r="A4731" t="s">
        <v>7816</v>
      </c>
      <c r="B4731">
        <v>105</v>
      </c>
      <c r="C4731">
        <v>8044906</v>
      </c>
      <c r="D4731" t="s">
        <v>7817</v>
      </c>
      <c r="E4731" t="s">
        <v>12983</v>
      </c>
      <c r="F4731" t="s">
        <v>13</v>
      </c>
      <c r="G4731" t="s">
        <v>14</v>
      </c>
      <c r="H4731" t="s">
        <v>8351</v>
      </c>
      <c r="I4731">
        <v>2005</v>
      </c>
      <c r="J4731">
        <v>7.5</v>
      </c>
      <c r="K4731" t="s">
        <v>27</v>
      </c>
      <c r="L4731" t="s">
        <v>6304</v>
      </c>
      <c r="M4731" t="s">
        <v>4189</v>
      </c>
    </row>
    <row r="4732" spans="1:15" x14ac:dyDescent="0.3">
      <c r="A4732" t="s">
        <v>154</v>
      </c>
      <c r="B4732">
        <v>89</v>
      </c>
      <c r="C4732">
        <v>5739376</v>
      </c>
      <c r="D4732" t="s">
        <v>912</v>
      </c>
      <c r="E4732" t="s">
        <v>12984</v>
      </c>
      <c r="F4732" t="s">
        <v>13</v>
      </c>
      <c r="G4732" t="s">
        <v>14</v>
      </c>
      <c r="H4732">
        <v>500000</v>
      </c>
      <c r="I4732">
        <v>2003</v>
      </c>
      <c r="J4732">
        <v>7.7</v>
      </c>
      <c r="K4732" t="s">
        <v>600</v>
      </c>
      <c r="L4732" t="s">
        <v>1224</v>
      </c>
    </row>
    <row r="4733" spans="1:15" x14ac:dyDescent="0.3">
      <c r="A4733" t="s">
        <v>7820</v>
      </c>
      <c r="B4733">
        <v>120</v>
      </c>
      <c r="C4733">
        <v>3773863</v>
      </c>
      <c r="D4733" t="s">
        <v>1224</v>
      </c>
      <c r="E4733" t="s">
        <v>12985</v>
      </c>
      <c r="F4733" t="s">
        <v>13</v>
      </c>
      <c r="G4733" t="s">
        <v>14</v>
      </c>
      <c r="H4733">
        <v>1000000</v>
      </c>
      <c r="I4733">
        <v>2009</v>
      </c>
      <c r="J4733">
        <v>7.1</v>
      </c>
      <c r="K4733" t="s">
        <v>1224</v>
      </c>
    </row>
    <row r="4734" spans="1:15" x14ac:dyDescent="0.3">
      <c r="A4734" t="s">
        <v>7822</v>
      </c>
      <c r="B4734">
        <v>94</v>
      </c>
      <c r="C4734">
        <v>3117666</v>
      </c>
      <c r="D4734" t="s">
        <v>27</v>
      </c>
      <c r="E4734" t="s">
        <v>12986</v>
      </c>
      <c r="F4734" t="s">
        <v>13</v>
      </c>
      <c r="G4734" t="s">
        <v>14</v>
      </c>
      <c r="H4734" t="s">
        <v>8351</v>
      </c>
      <c r="I4734">
        <v>2006</v>
      </c>
      <c r="J4734">
        <v>7.4</v>
      </c>
      <c r="K4734" t="s">
        <v>27</v>
      </c>
    </row>
    <row r="4735" spans="1:15" x14ac:dyDescent="0.3">
      <c r="A4735" t="s">
        <v>7824</v>
      </c>
      <c r="B4735">
        <v>108</v>
      </c>
      <c r="C4735">
        <v>2047570</v>
      </c>
      <c r="D4735" t="s">
        <v>7825</v>
      </c>
      <c r="E4735" t="s">
        <v>12987</v>
      </c>
      <c r="F4735" t="s">
        <v>13</v>
      </c>
      <c r="G4735" t="s">
        <v>14</v>
      </c>
      <c r="H4735">
        <v>500000</v>
      </c>
      <c r="I4735">
        <v>1999</v>
      </c>
      <c r="J4735">
        <v>7.6</v>
      </c>
      <c r="K4735" t="s">
        <v>4657</v>
      </c>
      <c r="L4735" t="s">
        <v>27</v>
      </c>
      <c r="M4735" t="s">
        <v>8359</v>
      </c>
    </row>
    <row r="4736" spans="1:15" x14ac:dyDescent="0.3">
      <c r="A4736" t="s">
        <v>7827</v>
      </c>
      <c r="B4736">
        <v>102</v>
      </c>
      <c r="C4736">
        <v>1250798</v>
      </c>
      <c r="D4736" t="s">
        <v>507</v>
      </c>
      <c r="E4736" t="s">
        <v>12988</v>
      </c>
      <c r="F4736" t="s">
        <v>13</v>
      </c>
      <c r="G4736" t="s">
        <v>14</v>
      </c>
      <c r="H4736">
        <v>500000</v>
      </c>
      <c r="I4736">
        <v>2002</v>
      </c>
      <c r="J4736">
        <v>6.4</v>
      </c>
      <c r="K4736" t="s">
        <v>600</v>
      </c>
      <c r="L4736" t="s">
        <v>1224</v>
      </c>
      <c r="M4736" t="s">
        <v>6856</v>
      </c>
    </row>
    <row r="4737" spans="1:13" x14ac:dyDescent="0.3">
      <c r="A4737" t="s">
        <v>7829</v>
      </c>
      <c r="B4737">
        <v>83</v>
      </c>
      <c r="C4737">
        <v>1127331</v>
      </c>
      <c r="D4737" t="s">
        <v>1224</v>
      </c>
      <c r="E4737" t="s">
        <v>12989</v>
      </c>
      <c r="F4737" t="s">
        <v>3879</v>
      </c>
      <c r="G4737" t="s">
        <v>7831</v>
      </c>
      <c r="H4737">
        <v>46000</v>
      </c>
      <c r="I4737">
        <v>2003</v>
      </c>
      <c r="J4737">
        <v>7.4</v>
      </c>
      <c r="K4737" t="s">
        <v>1224</v>
      </c>
    </row>
    <row r="4738" spans="1:13" x14ac:dyDescent="0.3">
      <c r="A4738" t="s">
        <v>7832</v>
      </c>
      <c r="B4738">
        <v>93</v>
      </c>
      <c r="C4738">
        <v>906666</v>
      </c>
      <c r="D4738" t="s">
        <v>27</v>
      </c>
      <c r="E4738" t="s">
        <v>12990</v>
      </c>
      <c r="F4738" t="s">
        <v>13</v>
      </c>
      <c r="G4738" t="s">
        <v>14</v>
      </c>
      <c r="H4738">
        <v>500000</v>
      </c>
      <c r="I4738">
        <v>2011</v>
      </c>
      <c r="J4738">
        <v>6.8</v>
      </c>
      <c r="K4738" t="s">
        <v>27</v>
      </c>
    </row>
    <row r="4739" spans="1:13" x14ac:dyDescent="0.3">
      <c r="A4739" t="s">
        <v>7834</v>
      </c>
      <c r="B4739">
        <v>86</v>
      </c>
      <c r="C4739">
        <v>1114943</v>
      </c>
      <c r="D4739" t="s">
        <v>2203</v>
      </c>
      <c r="E4739" t="s">
        <v>12991</v>
      </c>
      <c r="F4739" t="s">
        <v>13</v>
      </c>
      <c r="G4739" t="s">
        <v>14</v>
      </c>
      <c r="H4739">
        <v>500000</v>
      </c>
      <c r="I4739">
        <v>2000</v>
      </c>
      <c r="J4739">
        <v>6.5</v>
      </c>
      <c r="K4739" t="s">
        <v>1224</v>
      </c>
      <c r="L4739" t="s">
        <v>4189</v>
      </c>
    </row>
    <row r="4740" spans="1:13" x14ac:dyDescent="0.3">
      <c r="A4740" t="s">
        <v>7827</v>
      </c>
      <c r="B4740">
        <v>101</v>
      </c>
      <c r="C4740">
        <v>1111615</v>
      </c>
      <c r="D4740" t="s">
        <v>4966</v>
      </c>
      <c r="E4740" t="s">
        <v>12992</v>
      </c>
      <c r="F4740" t="s">
        <v>13</v>
      </c>
      <c r="G4740" t="s">
        <v>14</v>
      </c>
      <c r="H4740">
        <v>500000</v>
      </c>
      <c r="I4740">
        <v>2003</v>
      </c>
      <c r="J4740">
        <v>6</v>
      </c>
      <c r="K4740" t="s">
        <v>600</v>
      </c>
      <c r="L4740" t="s">
        <v>8356</v>
      </c>
      <c r="M4740" t="s">
        <v>6304</v>
      </c>
    </row>
    <row r="4741" spans="1:13" x14ac:dyDescent="0.3">
      <c r="A4741" t="s">
        <v>4815</v>
      </c>
      <c r="B4741">
        <v>111</v>
      </c>
      <c r="C4741">
        <v>985341</v>
      </c>
      <c r="D4741" t="s">
        <v>1224</v>
      </c>
      <c r="E4741" t="s">
        <v>12993</v>
      </c>
      <c r="F4741" t="s">
        <v>13</v>
      </c>
      <c r="G4741" t="s">
        <v>14</v>
      </c>
      <c r="H4741">
        <v>500000</v>
      </c>
      <c r="I4741">
        <v>1999</v>
      </c>
      <c r="J4741">
        <v>7.3</v>
      </c>
      <c r="K4741" t="s">
        <v>1224</v>
      </c>
    </row>
    <row r="4742" spans="1:13" x14ac:dyDescent="0.3">
      <c r="A4742" t="s">
        <v>7838</v>
      </c>
      <c r="B4742">
        <v>90</v>
      </c>
      <c r="C4742">
        <v>603943</v>
      </c>
      <c r="D4742" t="s">
        <v>705</v>
      </c>
      <c r="E4742" t="s">
        <v>12994</v>
      </c>
      <c r="F4742" t="s">
        <v>13</v>
      </c>
      <c r="G4742" t="s">
        <v>14</v>
      </c>
      <c r="H4742">
        <v>500000</v>
      </c>
      <c r="I4742">
        <v>2004</v>
      </c>
      <c r="J4742">
        <v>7.3</v>
      </c>
      <c r="K4742" t="s">
        <v>8356</v>
      </c>
      <c r="L4742" t="s">
        <v>1224</v>
      </c>
    </row>
    <row r="4743" spans="1:13" x14ac:dyDescent="0.3">
      <c r="A4743" t="s">
        <v>6268</v>
      </c>
      <c r="B4743">
        <v>86</v>
      </c>
      <c r="C4743">
        <v>334041</v>
      </c>
      <c r="D4743" t="s">
        <v>1717</v>
      </c>
      <c r="E4743" t="s">
        <v>12995</v>
      </c>
      <c r="F4743" t="s">
        <v>13</v>
      </c>
      <c r="G4743" t="s">
        <v>14</v>
      </c>
      <c r="H4743">
        <v>500000</v>
      </c>
      <c r="I4743">
        <v>1997</v>
      </c>
      <c r="J4743">
        <v>6.5</v>
      </c>
      <c r="K4743" t="s">
        <v>8356</v>
      </c>
      <c r="L4743" t="s">
        <v>1224</v>
      </c>
      <c r="M4743" t="s">
        <v>6856</v>
      </c>
    </row>
    <row r="4744" spans="1:13" x14ac:dyDescent="0.3">
      <c r="A4744" t="s">
        <v>7841</v>
      </c>
      <c r="B4744">
        <v>98</v>
      </c>
      <c r="C4744">
        <v>295468</v>
      </c>
      <c r="D4744" t="s">
        <v>606</v>
      </c>
      <c r="E4744" t="s">
        <v>12996</v>
      </c>
      <c r="F4744" t="s">
        <v>13</v>
      </c>
      <c r="G4744" t="s">
        <v>14</v>
      </c>
      <c r="H4744">
        <v>500000</v>
      </c>
      <c r="I4744">
        <v>2001</v>
      </c>
      <c r="J4744">
        <v>6</v>
      </c>
      <c r="K4744" t="s">
        <v>600</v>
      </c>
      <c r="L4744" t="s">
        <v>6856</v>
      </c>
    </row>
    <row r="4745" spans="1:13" x14ac:dyDescent="0.3">
      <c r="A4745" t="s">
        <v>7843</v>
      </c>
      <c r="B4745">
        <v>91</v>
      </c>
      <c r="C4745">
        <v>243347</v>
      </c>
      <c r="D4745" t="s">
        <v>773</v>
      </c>
      <c r="E4745" t="s">
        <v>12997</v>
      </c>
      <c r="F4745" t="s">
        <v>13</v>
      </c>
      <c r="G4745" t="s">
        <v>14</v>
      </c>
      <c r="H4745">
        <v>500000</v>
      </c>
      <c r="I4745">
        <v>2002</v>
      </c>
      <c r="J4745">
        <v>5.3</v>
      </c>
      <c r="K4745" t="s">
        <v>8356</v>
      </c>
      <c r="L4745" t="s">
        <v>1224</v>
      </c>
      <c r="M4745" t="s">
        <v>3630</v>
      </c>
    </row>
    <row r="4746" spans="1:13" x14ac:dyDescent="0.3">
      <c r="A4746" t="s">
        <v>103</v>
      </c>
      <c r="B4746">
        <v>91</v>
      </c>
      <c r="C4746">
        <v>154077</v>
      </c>
      <c r="D4746" t="s">
        <v>912</v>
      </c>
      <c r="E4746" t="s">
        <v>12998</v>
      </c>
      <c r="F4746" t="s">
        <v>13</v>
      </c>
      <c r="G4746" t="s">
        <v>14</v>
      </c>
      <c r="H4746">
        <v>500000</v>
      </c>
      <c r="I4746">
        <v>2005</v>
      </c>
      <c r="J4746">
        <v>6.6</v>
      </c>
      <c r="K4746" t="s">
        <v>600</v>
      </c>
      <c r="L4746" t="s">
        <v>1224</v>
      </c>
    </row>
    <row r="4747" spans="1:13" x14ac:dyDescent="0.3">
      <c r="A4747" t="s">
        <v>7846</v>
      </c>
      <c r="B4747">
        <v>90</v>
      </c>
      <c r="C4747">
        <v>342936</v>
      </c>
      <c r="D4747" t="s">
        <v>507</v>
      </c>
      <c r="E4747" t="s">
        <v>12999</v>
      </c>
      <c r="F4747" t="s">
        <v>13</v>
      </c>
      <c r="G4747" t="s">
        <v>14</v>
      </c>
      <c r="H4747" t="s">
        <v>8351</v>
      </c>
      <c r="I4747">
        <v>2013</v>
      </c>
      <c r="J4747">
        <v>6.1</v>
      </c>
      <c r="K4747" t="s">
        <v>600</v>
      </c>
      <c r="L4747" t="s">
        <v>1224</v>
      </c>
      <c r="M4747" t="s">
        <v>6856</v>
      </c>
    </row>
    <row r="4748" spans="1:13" x14ac:dyDescent="0.3">
      <c r="A4748" t="s">
        <v>7848</v>
      </c>
      <c r="B4748">
        <v>88</v>
      </c>
      <c r="C4748">
        <v>151389</v>
      </c>
      <c r="D4748" t="s">
        <v>27</v>
      </c>
      <c r="E4748" t="s">
        <v>13000</v>
      </c>
      <c r="F4748" t="s">
        <v>13</v>
      </c>
      <c r="G4748" t="s">
        <v>14</v>
      </c>
      <c r="H4748">
        <v>500000</v>
      </c>
      <c r="I4748">
        <v>2012</v>
      </c>
      <c r="J4748">
        <v>7.1</v>
      </c>
      <c r="K4748" t="s">
        <v>27</v>
      </c>
    </row>
    <row r="4749" spans="1:13" x14ac:dyDescent="0.3">
      <c r="A4749" t="s">
        <v>5058</v>
      </c>
      <c r="B4749">
        <v>202</v>
      </c>
      <c r="C4749">
        <v>269061</v>
      </c>
      <c r="D4749" t="s">
        <v>365</v>
      </c>
      <c r="E4749" t="s">
        <v>13001</v>
      </c>
      <c r="F4749" t="s">
        <v>241</v>
      </c>
      <c r="G4749" t="s">
        <v>242</v>
      </c>
      <c r="H4749">
        <v>2000000</v>
      </c>
      <c r="I4749">
        <v>1954</v>
      </c>
      <c r="J4749">
        <v>8.6999999999999993</v>
      </c>
      <c r="K4749" t="s">
        <v>476</v>
      </c>
      <c r="L4749" t="s">
        <v>340</v>
      </c>
      <c r="M4749" t="s">
        <v>1224</v>
      </c>
    </row>
    <row r="4750" spans="1:13" x14ac:dyDescent="0.3">
      <c r="A4750" t="s">
        <v>7851</v>
      </c>
      <c r="B4750">
        <v>89</v>
      </c>
      <c r="C4750">
        <v>133778</v>
      </c>
      <c r="D4750" t="s">
        <v>5775</v>
      </c>
      <c r="E4750" t="s">
        <v>13002</v>
      </c>
      <c r="F4750" t="s">
        <v>13</v>
      </c>
      <c r="G4750" t="s">
        <v>14</v>
      </c>
      <c r="H4750">
        <v>500000</v>
      </c>
      <c r="I4750">
        <v>2012</v>
      </c>
      <c r="J4750">
        <v>8.4</v>
      </c>
      <c r="K4750" t="s">
        <v>27</v>
      </c>
      <c r="L4750" t="s">
        <v>8359</v>
      </c>
    </row>
    <row r="4751" spans="1:13" x14ac:dyDescent="0.3">
      <c r="A4751" t="s">
        <v>7853</v>
      </c>
      <c r="B4751">
        <v>97</v>
      </c>
      <c r="C4751" t="s">
        <v>8351</v>
      </c>
      <c r="D4751" t="s">
        <v>2316</v>
      </c>
      <c r="E4751" t="s">
        <v>13003</v>
      </c>
      <c r="F4751" t="s">
        <v>13</v>
      </c>
      <c r="G4751" t="s">
        <v>3077</v>
      </c>
      <c r="H4751">
        <v>500000</v>
      </c>
      <c r="I4751">
        <v>1991</v>
      </c>
      <c r="J4751">
        <v>5.8</v>
      </c>
      <c r="K4751" t="s">
        <v>600</v>
      </c>
      <c r="L4751" t="s">
        <v>4189</v>
      </c>
      <c r="M4751" t="s">
        <v>6856</v>
      </c>
    </row>
    <row r="4752" spans="1:13" x14ac:dyDescent="0.3">
      <c r="A4752" t="s">
        <v>145</v>
      </c>
      <c r="B4752">
        <v>84</v>
      </c>
      <c r="C4752">
        <v>52850</v>
      </c>
      <c r="D4752" t="s">
        <v>600</v>
      </c>
      <c r="E4752" t="s">
        <v>13004</v>
      </c>
      <c r="F4752" t="s">
        <v>13</v>
      </c>
      <c r="G4752" t="s">
        <v>14</v>
      </c>
      <c r="H4752">
        <v>500000</v>
      </c>
      <c r="I4752">
        <v>2007</v>
      </c>
      <c r="J4752">
        <v>6.2</v>
      </c>
      <c r="K4752" t="s">
        <v>600</v>
      </c>
    </row>
    <row r="4753" spans="1:16" x14ac:dyDescent="0.3">
      <c r="A4753" t="s">
        <v>7856</v>
      </c>
      <c r="B4753">
        <v>82</v>
      </c>
      <c r="C4753">
        <v>98017</v>
      </c>
      <c r="D4753" t="s">
        <v>315</v>
      </c>
      <c r="E4753" t="s">
        <v>13005</v>
      </c>
      <c r="F4753" t="s">
        <v>13</v>
      </c>
      <c r="G4753" t="s">
        <v>525</v>
      </c>
      <c r="H4753">
        <v>500000</v>
      </c>
      <c r="I4753">
        <v>2010</v>
      </c>
      <c r="J4753">
        <v>5.8</v>
      </c>
      <c r="K4753" t="s">
        <v>600</v>
      </c>
      <c r="L4753" t="s">
        <v>455</v>
      </c>
      <c r="M4753" t="s">
        <v>2271</v>
      </c>
    </row>
    <row r="4754" spans="1:16" x14ac:dyDescent="0.3">
      <c r="A4754" t="s">
        <v>421</v>
      </c>
      <c r="B4754">
        <v>94</v>
      </c>
      <c r="C4754">
        <v>177343675</v>
      </c>
      <c r="D4754" t="s">
        <v>422</v>
      </c>
      <c r="E4754" t="s">
        <v>8569</v>
      </c>
      <c r="F4754" t="s">
        <v>13</v>
      </c>
      <c r="G4754" t="s">
        <v>14</v>
      </c>
      <c r="H4754">
        <v>135000000</v>
      </c>
      <c r="I4754">
        <v>2015</v>
      </c>
      <c r="J4754">
        <v>6.7</v>
      </c>
      <c r="K4754" t="s">
        <v>340</v>
      </c>
      <c r="L4754" t="s">
        <v>4022</v>
      </c>
      <c r="M4754" t="s">
        <v>600</v>
      </c>
      <c r="N4754" t="s">
        <v>6304</v>
      </c>
      <c r="O4754" t="s">
        <v>455</v>
      </c>
      <c r="P4754" t="s">
        <v>4295</v>
      </c>
    </row>
    <row r="4755" spans="1:16" x14ac:dyDescent="0.3">
      <c r="A4755" t="s">
        <v>7677</v>
      </c>
      <c r="B4755">
        <v>100</v>
      </c>
      <c r="C4755">
        <v>31937</v>
      </c>
      <c r="D4755" t="s">
        <v>606</v>
      </c>
      <c r="E4755" t="s">
        <v>13006</v>
      </c>
      <c r="F4755" t="s">
        <v>13</v>
      </c>
      <c r="G4755" t="s">
        <v>14</v>
      </c>
      <c r="H4755">
        <v>500000</v>
      </c>
      <c r="I4755">
        <v>2007</v>
      </c>
      <c r="J4755">
        <v>5.7</v>
      </c>
      <c r="K4755" t="s">
        <v>600</v>
      </c>
      <c r="L4755" t="s">
        <v>6856</v>
      </c>
    </row>
    <row r="4756" spans="1:16" x14ac:dyDescent="0.3">
      <c r="A4756" t="s">
        <v>7859</v>
      </c>
      <c r="B4756">
        <v>112</v>
      </c>
      <c r="C4756">
        <v>13134</v>
      </c>
      <c r="D4756" t="s">
        <v>1356</v>
      </c>
      <c r="E4756" t="s">
        <v>13007</v>
      </c>
      <c r="F4756" t="s">
        <v>13</v>
      </c>
      <c r="G4756" t="s">
        <v>14</v>
      </c>
      <c r="H4756">
        <v>500000</v>
      </c>
      <c r="I4756">
        <v>2002</v>
      </c>
      <c r="J4756">
        <v>6.1</v>
      </c>
      <c r="K4756" t="s">
        <v>1224</v>
      </c>
      <c r="L4756" t="s">
        <v>8359</v>
      </c>
    </row>
    <row r="4757" spans="1:16" x14ac:dyDescent="0.3">
      <c r="A4757" t="s">
        <v>7861</v>
      </c>
      <c r="B4757">
        <v>94</v>
      </c>
      <c r="C4757">
        <v>237301</v>
      </c>
      <c r="D4757" t="s">
        <v>967</v>
      </c>
      <c r="E4757" t="s">
        <v>13008</v>
      </c>
      <c r="F4757" t="s">
        <v>13</v>
      </c>
      <c r="G4757" t="s">
        <v>21</v>
      </c>
      <c r="H4757">
        <v>500000</v>
      </c>
      <c r="I4757">
        <v>2010</v>
      </c>
      <c r="J4757">
        <v>6.4</v>
      </c>
      <c r="K4757" t="s">
        <v>1224</v>
      </c>
      <c r="L4757" t="s">
        <v>4295</v>
      </c>
      <c r="M4757" t="s">
        <v>3630</v>
      </c>
    </row>
    <row r="4758" spans="1:16" x14ac:dyDescent="0.3">
      <c r="A4758" t="s">
        <v>7863</v>
      </c>
      <c r="B4758">
        <v>87</v>
      </c>
      <c r="C4758" t="s">
        <v>8351</v>
      </c>
      <c r="D4758" t="s">
        <v>1224</v>
      </c>
      <c r="E4758" t="s">
        <v>13009</v>
      </c>
      <c r="F4758" t="s">
        <v>13</v>
      </c>
      <c r="G4758" t="s">
        <v>14</v>
      </c>
      <c r="H4758" t="s">
        <v>8351</v>
      </c>
      <c r="I4758">
        <v>2005</v>
      </c>
      <c r="J4758">
        <v>5</v>
      </c>
      <c r="K4758" t="s">
        <v>1224</v>
      </c>
    </row>
    <row r="4759" spans="1:16" x14ac:dyDescent="0.3">
      <c r="A4759" t="s">
        <v>7865</v>
      </c>
      <c r="B4759">
        <v>91</v>
      </c>
      <c r="C4759">
        <v>12055</v>
      </c>
      <c r="D4759" t="s">
        <v>600</v>
      </c>
      <c r="E4759" t="s">
        <v>13010</v>
      </c>
      <c r="F4759" t="s">
        <v>13</v>
      </c>
      <c r="G4759" t="s">
        <v>14</v>
      </c>
      <c r="H4759">
        <v>500000</v>
      </c>
      <c r="I4759">
        <v>2007</v>
      </c>
      <c r="J4759">
        <v>6.5</v>
      </c>
      <c r="K4759" t="s">
        <v>600</v>
      </c>
    </row>
    <row r="4760" spans="1:16" x14ac:dyDescent="0.3">
      <c r="A4760" t="s">
        <v>7867</v>
      </c>
      <c r="B4760">
        <v>87</v>
      </c>
      <c r="C4760">
        <v>1332</v>
      </c>
      <c r="D4760" t="s">
        <v>2666</v>
      </c>
      <c r="E4760" t="s">
        <v>13011</v>
      </c>
      <c r="F4760" t="s">
        <v>13</v>
      </c>
      <c r="G4760" t="s">
        <v>14</v>
      </c>
      <c r="H4760">
        <v>500000</v>
      </c>
      <c r="I4760">
        <v>2012</v>
      </c>
      <c r="J4760">
        <v>4.5999999999999996</v>
      </c>
      <c r="K4760" t="s">
        <v>600</v>
      </c>
      <c r="L4760" t="s">
        <v>2271</v>
      </c>
    </row>
    <row r="4761" spans="1:16" x14ac:dyDescent="0.3">
      <c r="A4761" t="s">
        <v>6879</v>
      </c>
      <c r="B4761">
        <v>98</v>
      </c>
      <c r="C4761" t="s">
        <v>8351</v>
      </c>
      <c r="D4761" t="s">
        <v>359</v>
      </c>
      <c r="E4761" t="s">
        <v>13012</v>
      </c>
      <c r="F4761" t="s">
        <v>710</v>
      </c>
      <c r="G4761" t="s">
        <v>319</v>
      </c>
      <c r="H4761">
        <v>3000000</v>
      </c>
      <c r="I4761">
        <v>2006</v>
      </c>
      <c r="J4761">
        <v>7.7</v>
      </c>
      <c r="K4761" t="s">
        <v>600</v>
      </c>
      <c r="L4761" t="s">
        <v>8356</v>
      </c>
    </row>
    <row r="4762" spans="1:16" x14ac:dyDescent="0.3">
      <c r="A4762" t="s">
        <v>7870</v>
      </c>
      <c r="B4762">
        <v>95</v>
      </c>
      <c r="C4762" t="s">
        <v>8351</v>
      </c>
      <c r="D4762" t="s">
        <v>7504</v>
      </c>
      <c r="E4762" t="s">
        <v>13013</v>
      </c>
      <c r="F4762" t="s">
        <v>13</v>
      </c>
      <c r="G4762" t="s">
        <v>21</v>
      </c>
      <c r="H4762">
        <v>500000</v>
      </c>
      <c r="I4762">
        <v>2006</v>
      </c>
      <c r="J4762">
        <v>7.3</v>
      </c>
      <c r="K4762" t="s">
        <v>4657</v>
      </c>
      <c r="L4762" t="s">
        <v>27</v>
      </c>
      <c r="M4762" t="s">
        <v>4189</v>
      </c>
    </row>
    <row r="4763" spans="1:16" x14ac:dyDescent="0.3">
      <c r="A4763" t="s">
        <v>48</v>
      </c>
      <c r="B4763">
        <v>87</v>
      </c>
      <c r="C4763" t="s">
        <v>8351</v>
      </c>
      <c r="D4763" t="s">
        <v>1224</v>
      </c>
      <c r="E4763" t="s">
        <v>13014</v>
      </c>
      <c r="F4763" t="s">
        <v>13</v>
      </c>
      <c r="G4763" t="s">
        <v>14</v>
      </c>
      <c r="H4763">
        <v>100000</v>
      </c>
      <c r="I4763">
        <v>2000</v>
      </c>
      <c r="J4763">
        <v>6.6</v>
      </c>
      <c r="K4763" t="s">
        <v>1224</v>
      </c>
    </row>
    <row r="4764" spans="1:16" x14ac:dyDescent="0.3">
      <c r="A4764" t="s">
        <v>1901</v>
      </c>
      <c r="B4764">
        <v>102</v>
      </c>
      <c r="C4764">
        <v>316842</v>
      </c>
      <c r="D4764" t="s">
        <v>1453</v>
      </c>
      <c r="E4764" t="s">
        <v>13015</v>
      </c>
      <c r="F4764" t="s">
        <v>13</v>
      </c>
      <c r="G4764" t="s">
        <v>14</v>
      </c>
      <c r="H4764" t="s">
        <v>8351</v>
      </c>
      <c r="I4764">
        <v>2014</v>
      </c>
      <c r="J4764">
        <v>6.4</v>
      </c>
      <c r="K4764" t="s">
        <v>1224</v>
      </c>
      <c r="L4764" t="s">
        <v>3630</v>
      </c>
    </row>
    <row r="4765" spans="1:16" x14ac:dyDescent="0.3">
      <c r="A4765" t="s">
        <v>7874</v>
      </c>
      <c r="B4765">
        <v>127</v>
      </c>
      <c r="C4765" t="s">
        <v>8351</v>
      </c>
      <c r="D4765" t="s">
        <v>3630</v>
      </c>
      <c r="E4765" t="s">
        <v>13016</v>
      </c>
      <c r="F4765" t="s">
        <v>13</v>
      </c>
      <c r="G4765" t="s">
        <v>14</v>
      </c>
      <c r="H4765">
        <v>500000</v>
      </c>
      <c r="I4765">
        <v>2005</v>
      </c>
      <c r="J4765">
        <v>5.8</v>
      </c>
      <c r="K4765" t="s">
        <v>3630</v>
      </c>
    </row>
    <row r="4766" spans="1:16" x14ac:dyDescent="0.3">
      <c r="A4766" t="s">
        <v>7787</v>
      </c>
      <c r="B4766">
        <v>96</v>
      </c>
      <c r="C4766" t="s">
        <v>8351</v>
      </c>
      <c r="D4766" t="s">
        <v>27</v>
      </c>
      <c r="E4766" t="s">
        <v>13017</v>
      </c>
      <c r="F4766" t="s">
        <v>13</v>
      </c>
      <c r="G4766" t="s">
        <v>14</v>
      </c>
      <c r="H4766">
        <v>500000</v>
      </c>
      <c r="I4766">
        <v>2014</v>
      </c>
      <c r="J4766">
        <v>7.2</v>
      </c>
      <c r="K4766" t="s">
        <v>27</v>
      </c>
    </row>
    <row r="4767" spans="1:16" x14ac:dyDescent="0.3">
      <c r="A4767" t="s">
        <v>5692</v>
      </c>
      <c r="B4767">
        <v>103</v>
      </c>
      <c r="C4767" t="s">
        <v>8351</v>
      </c>
      <c r="D4767" t="s">
        <v>80</v>
      </c>
      <c r="E4767" t="s">
        <v>13018</v>
      </c>
      <c r="F4767" t="s">
        <v>13</v>
      </c>
      <c r="G4767" t="s">
        <v>21</v>
      </c>
      <c r="H4767" t="s">
        <v>8351</v>
      </c>
      <c r="I4767">
        <v>2012</v>
      </c>
      <c r="J4767">
        <v>7.2</v>
      </c>
      <c r="K4767" t="s">
        <v>1224</v>
      </c>
      <c r="L4767" t="s">
        <v>6856</v>
      </c>
    </row>
    <row r="4768" spans="1:16" x14ac:dyDescent="0.3">
      <c r="A4768" t="s">
        <v>7878</v>
      </c>
      <c r="B4768">
        <v>104</v>
      </c>
      <c r="C4768" t="s">
        <v>8351</v>
      </c>
      <c r="D4768" t="s">
        <v>2666</v>
      </c>
      <c r="E4768" t="s">
        <v>13019</v>
      </c>
      <c r="F4768" t="s">
        <v>13</v>
      </c>
      <c r="G4768" t="s">
        <v>14</v>
      </c>
      <c r="H4768">
        <v>500000</v>
      </c>
      <c r="I4768">
        <v>2012</v>
      </c>
      <c r="J4768">
        <v>3.5</v>
      </c>
      <c r="K4768" t="s">
        <v>600</v>
      </c>
      <c r="L4768" t="s">
        <v>2271</v>
      </c>
    </row>
    <row r="4769" spans="1:14" x14ac:dyDescent="0.3">
      <c r="A4769" t="s">
        <v>7880</v>
      </c>
      <c r="B4769">
        <v>90</v>
      </c>
      <c r="C4769" t="s">
        <v>8351</v>
      </c>
      <c r="D4769" t="s">
        <v>7881</v>
      </c>
      <c r="E4769" t="s">
        <v>13020</v>
      </c>
      <c r="F4769" t="s">
        <v>13</v>
      </c>
      <c r="G4769" t="s">
        <v>14</v>
      </c>
      <c r="H4769" t="s">
        <v>8351</v>
      </c>
      <c r="I4769">
        <v>2015</v>
      </c>
      <c r="J4769">
        <v>7.5</v>
      </c>
      <c r="K4769" t="s">
        <v>7881</v>
      </c>
    </row>
    <row r="4770" spans="1:14" x14ac:dyDescent="0.3">
      <c r="A4770" t="s">
        <v>7883</v>
      </c>
      <c r="B4770">
        <v>122</v>
      </c>
      <c r="C4770" t="s">
        <v>8351</v>
      </c>
      <c r="D4770" t="s">
        <v>413</v>
      </c>
      <c r="E4770" t="s">
        <v>13021</v>
      </c>
      <c r="F4770" t="s">
        <v>13</v>
      </c>
      <c r="G4770" t="s">
        <v>14</v>
      </c>
      <c r="H4770" t="s">
        <v>8351</v>
      </c>
      <c r="I4770">
        <v>2015</v>
      </c>
      <c r="J4770">
        <v>2.2000000000000002</v>
      </c>
      <c r="K4770" t="s">
        <v>476</v>
      </c>
      <c r="L4770" t="s">
        <v>8357</v>
      </c>
      <c r="M4770" t="s">
        <v>3630</v>
      </c>
    </row>
    <row r="4771" spans="1:14" x14ac:dyDescent="0.3">
      <c r="A4771" t="s">
        <v>4927</v>
      </c>
      <c r="B4771">
        <v>93</v>
      </c>
      <c r="C4771">
        <v>37188667</v>
      </c>
      <c r="D4771" t="s">
        <v>912</v>
      </c>
      <c r="E4771" t="s">
        <v>11259</v>
      </c>
      <c r="F4771" t="s">
        <v>13</v>
      </c>
      <c r="G4771" t="s">
        <v>14</v>
      </c>
      <c r="H4771">
        <v>12000000</v>
      </c>
      <c r="I4771">
        <v>2002</v>
      </c>
      <c r="J4771">
        <v>3.3</v>
      </c>
      <c r="K4771" t="s">
        <v>600</v>
      </c>
      <c r="L4771" t="s">
        <v>1224</v>
      </c>
    </row>
    <row r="4772" spans="1:14" x14ac:dyDescent="0.3">
      <c r="A4772" t="s">
        <v>7885</v>
      </c>
      <c r="B4772">
        <v>90</v>
      </c>
      <c r="C4772" t="s">
        <v>8351</v>
      </c>
      <c r="D4772" t="s">
        <v>303</v>
      </c>
      <c r="E4772" t="s">
        <v>13022</v>
      </c>
      <c r="F4772" t="s">
        <v>13</v>
      </c>
      <c r="G4772" t="s">
        <v>14</v>
      </c>
      <c r="H4772">
        <v>500000</v>
      </c>
      <c r="I4772">
        <v>2011</v>
      </c>
      <c r="J4772">
        <v>6.6</v>
      </c>
      <c r="K4772" t="s">
        <v>8357</v>
      </c>
      <c r="L4772" t="s">
        <v>3630</v>
      </c>
    </row>
    <row r="4773" spans="1:14" x14ac:dyDescent="0.3">
      <c r="A4773" t="s">
        <v>7887</v>
      </c>
      <c r="B4773">
        <v>101</v>
      </c>
      <c r="C4773" t="s">
        <v>8351</v>
      </c>
      <c r="D4773" t="s">
        <v>705</v>
      </c>
      <c r="E4773" t="s">
        <v>13023</v>
      </c>
      <c r="F4773" t="s">
        <v>999</v>
      </c>
      <c r="G4773" t="s">
        <v>7889</v>
      </c>
      <c r="H4773">
        <v>500000</v>
      </c>
      <c r="I4773">
        <v>2012</v>
      </c>
      <c r="J4773">
        <v>6.9</v>
      </c>
      <c r="K4773" t="s">
        <v>8356</v>
      </c>
      <c r="L4773" t="s">
        <v>1224</v>
      </c>
    </row>
    <row r="4774" spans="1:14" x14ac:dyDescent="0.3">
      <c r="A4774" t="s">
        <v>7890</v>
      </c>
      <c r="B4774">
        <v>94</v>
      </c>
      <c r="C4774" t="s">
        <v>8351</v>
      </c>
      <c r="D4774" t="s">
        <v>7891</v>
      </c>
      <c r="E4774" t="s">
        <v>13024</v>
      </c>
      <c r="F4774" t="s">
        <v>13</v>
      </c>
      <c r="G4774" t="s">
        <v>14</v>
      </c>
      <c r="H4774">
        <v>150000</v>
      </c>
      <c r="I4774">
        <v>2016</v>
      </c>
      <c r="J4774">
        <v>4</v>
      </c>
      <c r="K4774" t="s">
        <v>476</v>
      </c>
      <c r="L4774" t="s">
        <v>6856</v>
      </c>
      <c r="M4774" t="s">
        <v>8359</v>
      </c>
    </row>
    <row r="4775" spans="1:14" x14ac:dyDescent="0.3">
      <c r="A4775" t="s">
        <v>5166</v>
      </c>
      <c r="B4775">
        <v>97</v>
      </c>
      <c r="C4775" t="s">
        <v>8351</v>
      </c>
      <c r="D4775" t="s">
        <v>7893</v>
      </c>
      <c r="E4775" t="s">
        <v>13025</v>
      </c>
      <c r="F4775" t="s">
        <v>13</v>
      </c>
      <c r="G4775" t="s">
        <v>14</v>
      </c>
      <c r="H4775">
        <v>500000</v>
      </c>
      <c r="I4775">
        <v>2016</v>
      </c>
      <c r="J4775">
        <v>7.4</v>
      </c>
      <c r="K4775" t="s">
        <v>2271</v>
      </c>
      <c r="L4775" t="s">
        <v>6060</v>
      </c>
    </row>
    <row r="4776" spans="1:14" x14ac:dyDescent="0.3">
      <c r="A4776" t="s">
        <v>7895</v>
      </c>
      <c r="B4776">
        <v>90</v>
      </c>
      <c r="C4776" t="s">
        <v>8351</v>
      </c>
      <c r="D4776" t="s">
        <v>7896</v>
      </c>
      <c r="E4776" t="s">
        <v>13026</v>
      </c>
      <c r="F4776" t="s">
        <v>13</v>
      </c>
      <c r="G4776" t="s">
        <v>14</v>
      </c>
      <c r="H4776" t="s">
        <v>8351</v>
      </c>
      <c r="I4776">
        <v>2014</v>
      </c>
      <c r="J4776">
        <v>8.3000000000000007</v>
      </c>
      <c r="K4776" t="s">
        <v>600</v>
      </c>
      <c r="L4776" t="s">
        <v>8357</v>
      </c>
      <c r="M4776" t="s">
        <v>3630</v>
      </c>
    </row>
    <row r="4777" spans="1:14" x14ac:dyDescent="0.3">
      <c r="A4777" t="s">
        <v>7898</v>
      </c>
      <c r="B4777">
        <v>108</v>
      </c>
      <c r="C4777" t="s">
        <v>8351</v>
      </c>
      <c r="D4777" t="s">
        <v>6304</v>
      </c>
      <c r="E4777" t="s">
        <v>13027</v>
      </c>
      <c r="F4777" t="s">
        <v>13</v>
      </c>
      <c r="G4777" t="s">
        <v>14</v>
      </c>
      <c r="H4777">
        <v>500000</v>
      </c>
      <c r="I4777">
        <v>2016</v>
      </c>
      <c r="J4777">
        <v>5.7</v>
      </c>
      <c r="K4777" t="s">
        <v>6304</v>
      </c>
    </row>
    <row r="4778" spans="1:14" x14ac:dyDescent="0.3">
      <c r="A4778" t="s">
        <v>7900</v>
      </c>
      <c r="B4778">
        <v>82</v>
      </c>
      <c r="C4778">
        <v>21199</v>
      </c>
      <c r="D4778" t="s">
        <v>7901</v>
      </c>
      <c r="E4778" t="s">
        <v>13028</v>
      </c>
      <c r="F4778" t="s">
        <v>13</v>
      </c>
      <c r="G4778" t="s">
        <v>14</v>
      </c>
      <c r="H4778">
        <v>500000</v>
      </c>
      <c r="I4778">
        <v>2014</v>
      </c>
      <c r="J4778">
        <v>6.8</v>
      </c>
      <c r="K4778" t="s">
        <v>476</v>
      </c>
      <c r="L4778" t="s">
        <v>4657</v>
      </c>
      <c r="M4778" t="s">
        <v>27</v>
      </c>
      <c r="N4778" t="s">
        <v>8359</v>
      </c>
    </row>
    <row r="4779" spans="1:14" x14ac:dyDescent="0.3">
      <c r="A4779" t="s">
        <v>7903</v>
      </c>
      <c r="B4779">
        <v>84</v>
      </c>
      <c r="C4779" t="s">
        <v>8351</v>
      </c>
      <c r="D4779" t="s">
        <v>6304</v>
      </c>
      <c r="E4779" t="s">
        <v>13029</v>
      </c>
      <c r="F4779" t="s">
        <v>13</v>
      </c>
      <c r="G4779" t="s">
        <v>14</v>
      </c>
      <c r="H4779">
        <v>500000</v>
      </c>
      <c r="I4779">
        <v>2016</v>
      </c>
      <c r="J4779">
        <v>5.2</v>
      </c>
      <c r="K4779" t="s">
        <v>6304</v>
      </c>
    </row>
    <row r="4780" spans="1:14" x14ac:dyDescent="0.3">
      <c r="A4780" t="s">
        <v>32</v>
      </c>
      <c r="B4780">
        <v>130</v>
      </c>
      <c r="C4780">
        <v>234903076</v>
      </c>
      <c r="D4780" t="s">
        <v>76</v>
      </c>
      <c r="E4780" t="s">
        <v>8422</v>
      </c>
      <c r="F4780" t="s">
        <v>13</v>
      </c>
      <c r="G4780" t="s">
        <v>14</v>
      </c>
      <c r="H4780">
        <v>215000000</v>
      </c>
      <c r="I4780">
        <v>2013</v>
      </c>
      <c r="J4780">
        <v>6.4</v>
      </c>
      <c r="K4780" t="s">
        <v>340</v>
      </c>
      <c r="L4780" t="s">
        <v>6304</v>
      </c>
      <c r="M4780" t="s">
        <v>455</v>
      </c>
    </row>
    <row r="4781" spans="1:14" x14ac:dyDescent="0.3">
      <c r="A4781" t="s">
        <v>6997</v>
      </c>
      <c r="B4781">
        <v>91</v>
      </c>
      <c r="C4781" t="s">
        <v>8351</v>
      </c>
      <c r="D4781" t="s">
        <v>6998</v>
      </c>
      <c r="E4781" t="s">
        <v>13030</v>
      </c>
      <c r="F4781" t="s">
        <v>13</v>
      </c>
      <c r="G4781" t="s">
        <v>14</v>
      </c>
      <c r="H4781">
        <v>475000</v>
      </c>
      <c r="I4781">
        <v>1984</v>
      </c>
      <c r="J4781">
        <v>6.2</v>
      </c>
      <c r="K4781" t="s">
        <v>476</v>
      </c>
      <c r="L4781" t="s">
        <v>600</v>
      </c>
      <c r="M4781" t="s">
        <v>2271</v>
      </c>
      <c r="N4781" t="s">
        <v>4295</v>
      </c>
    </row>
    <row r="4782" spans="1:14" x14ac:dyDescent="0.3">
      <c r="A4782" t="s">
        <v>5629</v>
      </c>
      <c r="B4782">
        <v>91</v>
      </c>
      <c r="C4782">
        <v>2712293</v>
      </c>
      <c r="D4782" t="s">
        <v>705</v>
      </c>
      <c r="E4782" t="s">
        <v>13031</v>
      </c>
      <c r="F4782" t="s">
        <v>13</v>
      </c>
      <c r="G4782" t="s">
        <v>14</v>
      </c>
      <c r="H4782">
        <v>450000</v>
      </c>
      <c r="I4782">
        <v>1991</v>
      </c>
      <c r="J4782">
        <v>5.9</v>
      </c>
      <c r="K4782" t="s">
        <v>8356</v>
      </c>
      <c r="L4782" t="s">
        <v>1224</v>
      </c>
    </row>
    <row r="4783" spans="1:14" x14ac:dyDescent="0.3">
      <c r="A4783" t="s">
        <v>412</v>
      </c>
      <c r="B4783">
        <v>107</v>
      </c>
      <c r="C4783">
        <v>768045</v>
      </c>
      <c r="D4783" t="s">
        <v>717</v>
      </c>
      <c r="E4783" t="s">
        <v>13032</v>
      </c>
      <c r="F4783" t="s">
        <v>13</v>
      </c>
      <c r="G4783" t="s">
        <v>21</v>
      </c>
      <c r="H4783">
        <v>2000000</v>
      </c>
      <c r="I4783">
        <v>2002</v>
      </c>
      <c r="J4783">
        <v>7.7</v>
      </c>
      <c r="K4783" t="s">
        <v>1224</v>
      </c>
      <c r="L4783" t="s">
        <v>7881</v>
      </c>
      <c r="M4783" t="s">
        <v>8358</v>
      </c>
    </row>
    <row r="4784" spans="1:14" x14ac:dyDescent="0.3">
      <c r="A4784" t="s">
        <v>7908</v>
      </c>
      <c r="B4784">
        <v>82</v>
      </c>
      <c r="C4784" t="s">
        <v>8351</v>
      </c>
      <c r="D4784" t="s">
        <v>476</v>
      </c>
      <c r="E4784" t="s">
        <v>13033</v>
      </c>
      <c r="F4784" t="s">
        <v>13</v>
      </c>
      <c r="G4784" t="s">
        <v>14</v>
      </c>
      <c r="H4784">
        <v>500000</v>
      </c>
      <c r="I4784">
        <v>2015</v>
      </c>
      <c r="J4784">
        <v>4.3</v>
      </c>
      <c r="K4784" t="s">
        <v>476</v>
      </c>
    </row>
    <row r="4785" spans="1:14" x14ac:dyDescent="0.3">
      <c r="A4785" t="s">
        <v>7910</v>
      </c>
      <c r="B4785">
        <v>84</v>
      </c>
      <c r="C4785">
        <v>379122</v>
      </c>
      <c r="D4785" t="s">
        <v>507</v>
      </c>
      <c r="E4785" t="s">
        <v>13034</v>
      </c>
      <c r="F4785" t="s">
        <v>13</v>
      </c>
      <c r="G4785" t="s">
        <v>21</v>
      </c>
      <c r="H4785">
        <v>450000</v>
      </c>
      <c r="I4785">
        <v>2005</v>
      </c>
      <c r="J4785">
        <v>7.1</v>
      </c>
      <c r="K4785" t="s">
        <v>600</v>
      </c>
      <c r="L4785" t="s">
        <v>1224</v>
      </c>
      <c r="M4785" t="s">
        <v>6856</v>
      </c>
    </row>
    <row r="4786" spans="1:14" x14ac:dyDescent="0.3">
      <c r="A4786" t="s">
        <v>7912</v>
      </c>
      <c r="B4786">
        <v>103</v>
      </c>
      <c r="C4786">
        <v>23000</v>
      </c>
      <c r="D4786" t="s">
        <v>7452</v>
      </c>
      <c r="E4786" t="s">
        <v>13035</v>
      </c>
      <c r="F4786" t="s">
        <v>13</v>
      </c>
      <c r="G4786" t="s">
        <v>14</v>
      </c>
      <c r="H4786">
        <v>500000</v>
      </c>
      <c r="I4786">
        <v>2006</v>
      </c>
      <c r="J4786">
        <v>6.2</v>
      </c>
      <c r="K4786" t="s">
        <v>600</v>
      </c>
      <c r="L4786" t="s">
        <v>2271</v>
      </c>
      <c r="M4786" t="s">
        <v>6060</v>
      </c>
    </row>
    <row r="4787" spans="1:14" x14ac:dyDescent="0.3">
      <c r="A4787" t="s">
        <v>7914</v>
      </c>
      <c r="B4787">
        <v>86</v>
      </c>
      <c r="C4787" t="s">
        <v>8351</v>
      </c>
      <c r="D4787" t="s">
        <v>606</v>
      </c>
      <c r="E4787" t="s">
        <v>13036</v>
      </c>
      <c r="F4787" t="s">
        <v>13</v>
      </c>
      <c r="G4787" t="s">
        <v>14</v>
      </c>
      <c r="H4787">
        <v>450000</v>
      </c>
      <c r="I4787">
        <v>2013</v>
      </c>
      <c r="J4787">
        <v>6.8</v>
      </c>
      <c r="K4787" t="s">
        <v>600</v>
      </c>
      <c r="L4787" t="s">
        <v>6856</v>
      </c>
    </row>
    <row r="4788" spans="1:14" x14ac:dyDescent="0.3">
      <c r="A4788" t="s">
        <v>7916</v>
      </c>
      <c r="B4788">
        <v>89</v>
      </c>
      <c r="C4788">
        <v>2300000</v>
      </c>
      <c r="D4788" t="s">
        <v>3926</v>
      </c>
      <c r="E4788" t="s">
        <v>13037</v>
      </c>
      <c r="F4788" t="s">
        <v>13</v>
      </c>
      <c r="G4788" t="s">
        <v>14</v>
      </c>
      <c r="H4788">
        <v>439000</v>
      </c>
      <c r="I4788">
        <v>1933</v>
      </c>
      <c r="J4788">
        <v>7.7</v>
      </c>
      <c r="K4788" t="s">
        <v>600</v>
      </c>
      <c r="L4788" t="s">
        <v>6060</v>
      </c>
      <c r="M4788" t="s">
        <v>6856</v>
      </c>
    </row>
    <row r="4789" spans="1:14" x14ac:dyDescent="0.3">
      <c r="A4789" t="s">
        <v>7918</v>
      </c>
      <c r="B4789">
        <v>52</v>
      </c>
      <c r="C4789" t="s">
        <v>8351</v>
      </c>
      <c r="D4789" t="s">
        <v>27</v>
      </c>
      <c r="E4789" t="s">
        <v>13038</v>
      </c>
      <c r="F4789" t="s">
        <v>13</v>
      </c>
      <c r="G4789" t="s">
        <v>14</v>
      </c>
      <c r="H4789">
        <v>450000</v>
      </c>
      <c r="I4789">
        <v>2014</v>
      </c>
      <c r="J4789">
        <v>8.1999999999999993</v>
      </c>
      <c r="K4789" t="s">
        <v>27</v>
      </c>
    </row>
    <row r="4790" spans="1:14" x14ac:dyDescent="0.3">
      <c r="A4790" t="s">
        <v>6776</v>
      </c>
      <c r="B4790">
        <v>98</v>
      </c>
      <c r="C4790">
        <v>2938208</v>
      </c>
      <c r="D4790" t="s">
        <v>507</v>
      </c>
      <c r="E4790" t="s">
        <v>13039</v>
      </c>
      <c r="F4790" t="s">
        <v>13</v>
      </c>
      <c r="G4790" t="s">
        <v>14</v>
      </c>
      <c r="H4790">
        <v>225000</v>
      </c>
      <c r="I4790">
        <v>1990</v>
      </c>
      <c r="J4790">
        <v>7.5</v>
      </c>
      <c r="K4790" t="s">
        <v>600</v>
      </c>
      <c r="L4790" t="s">
        <v>1224</v>
      </c>
      <c r="M4790" t="s">
        <v>6856</v>
      </c>
    </row>
    <row r="4791" spans="1:14" x14ac:dyDescent="0.3">
      <c r="A4791" t="s">
        <v>7921</v>
      </c>
      <c r="B4791">
        <v>133</v>
      </c>
      <c r="C4791">
        <v>9910</v>
      </c>
      <c r="D4791" t="s">
        <v>2058</v>
      </c>
      <c r="E4791" t="s">
        <v>13040</v>
      </c>
      <c r="F4791" t="s">
        <v>4346</v>
      </c>
      <c r="G4791" t="s">
        <v>4347</v>
      </c>
      <c r="H4791">
        <v>25000000</v>
      </c>
      <c r="I4791">
        <v>2004</v>
      </c>
      <c r="J4791">
        <v>7.6</v>
      </c>
      <c r="K4791" t="s">
        <v>600</v>
      </c>
      <c r="L4791" t="s">
        <v>1224</v>
      </c>
      <c r="M4791" t="s">
        <v>4189</v>
      </c>
      <c r="N4791" t="s">
        <v>6856</v>
      </c>
    </row>
    <row r="4792" spans="1:14" x14ac:dyDescent="0.3">
      <c r="A4792" t="s">
        <v>7923</v>
      </c>
      <c r="B4792">
        <v>81</v>
      </c>
      <c r="C4792" t="s">
        <v>8351</v>
      </c>
      <c r="D4792" t="s">
        <v>2179</v>
      </c>
      <c r="E4792" t="s">
        <v>13041</v>
      </c>
      <c r="F4792" t="s">
        <v>13</v>
      </c>
      <c r="G4792" t="s">
        <v>14</v>
      </c>
      <c r="H4792" t="s">
        <v>8351</v>
      </c>
      <c r="I4792">
        <v>2013</v>
      </c>
      <c r="J4792">
        <v>4.0999999999999996</v>
      </c>
      <c r="K4792" t="s">
        <v>1224</v>
      </c>
      <c r="L4792" t="s">
        <v>2271</v>
      </c>
      <c r="M4792" t="s">
        <v>8357</v>
      </c>
      <c r="N4792" t="s">
        <v>3630</v>
      </c>
    </row>
    <row r="4793" spans="1:14" x14ac:dyDescent="0.3">
      <c r="A4793" t="s">
        <v>2778</v>
      </c>
      <c r="B4793">
        <v>92</v>
      </c>
      <c r="C4793">
        <v>44540956</v>
      </c>
      <c r="D4793" t="s">
        <v>600</v>
      </c>
      <c r="E4793" t="s">
        <v>13042</v>
      </c>
      <c r="F4793" t="s">
        <v>13</v>
      </c>
      <c r="G4793" t="s">
        <v>14</v>
      </c>
      <c r="H4793">
        <v>400000</v>
      </c>
      <c r="I4793">
        <v>2004</v>
      </c>
      <c r="J4793">
        <v>6.9</v>
      </c>
      <c r="K4793" t="s">
        <v>600</v>
      </c>
    </row>
    <row r="4794" spans="1:14" x14ac:dyDescent="0.3">
      <c r="A4794" t="s">
        <v>6246</v>
      </c>
      <c r="B4794">
        <v>90</v>
      </c>
      <c r="C4794">
        <v>258113</v>
      </c>
      <c r="D4794" t="s">
        <v>773</v>
      </c>
      <c r="E4794" t="s">
        <v>13043</v>
      </c>
      <c r="F4794" t="s">
        <v>13</v>
      </c>
      <c r="G4794" t="s">
        <v>14</v>
      </c>
      <c r="H4794">
        <v>1066167</v>
      </c>
      <c r="I4794">
        <v>2013</v>
      </c>
      <c r="J4794">
        <v>7.1</v>
      </c>
      <c r="K4794" t="s">
        <v>8356</v>
      </c>
      <c r="L4794" t="s">
        <v>1224</v>
      </c>
      <c r="M4794" t="s">
        <v>3630</v>
      </c>
    </row>
    <row r="4795" spans="1:14" x14ac:dyDescent="0.3">
      <c r="A4795" t="s">
        <v>6278</v>
      </c>
      <c r="B4795">
        <v>84</v>
      </c>
      <c r="C4795">
        <v>107917283</v>
      </c>
      <c r="D4795" t="s">
        <v>2271</v>
      </c>
      <c r="E4795" t="s">
        <v>13044</v>
      </c>
      <c r="F4795" t="s">
        <v>13</v>
      </c>
      <c r="G4795" t="s">
        <v>14</v>
      </c>
      <c r="H4795">
        <v>15000</v>
      </c>
      <c r="I4795">
        <v>2007</v>
      </c>
      <c r="J4795">
        <v>6.3</v>
      </c>
      <c r="K4795" t="s">
        <v>2271</v>
      </c>
    </row>
    <row r="4796" spans="1:14" x14ac:dyDescent="0.3">
      <c r="A4796" t="s">
        <v>6874</v>
      </c>
      <c r="B4796">
        <v>91</v>
      </c>
      <c r="C4796">
        <v>1293295</v>
      </c>
      <c r="D4796" t="s">
        <v>5775</v>
      </c>
      <c r="E4796" t="s">
        <v>13045</v>
      </c>
      <c r="F4796" t="s">
        <v>13</v>
      </c>
      <c r="G4796" t="s">
        <v>14</v>
      </c>
      <c r="H4796" t="s">
        <v>8351</v>
      </c>
      <c r="I4796">
        <v>2001</v>
      </c>
      <c r="J4796">
        <v>7.7</v>
      </c>
      <c r="K4796" t="s">
        <v>27</v>
      </c>
      <c r="L4796" t="s">
        <v>8359</v>
      </c>
    </row>
    <row r="4797" spans="1:14" x14ac:dyDescent="0.3">
      <c r="A4797" t="s">
        <v>1005</v>
      </c>
      <c r="B4797">
        <v>91</v>
      </c>
      <c r="C4797">
        <v>1229197</v>
      </c>
      <c r="D4797" t="s">
        <v>1924</v>
      </c>
      <c r="E4797" t="s">
        <v>13046</v>
      </c>
      <c r="F4797" t="s">
        <v>13</v>
      </c>
      <c r="G4797" t="s">
        <v>21</v>
      </c>
      <c r="H4797">
        <v>229575</v>
      </c>
      <c r="I4797">
        <v>1975</v>
      </c>
      <c r="J4797">
        <v>8.3000000000000007</v>
      </c>
      <c r="K4797" t="s">
        <v>340</v>
      </c>
      <c r="L4797" t="s">
        <v>600</v>
      </c>
      <c r="M4797" t="s">
        <v>455</v>
      </c>
    </row>
    <row r="4798" spans="1:14" x14ac:dyDescent="0.3">
      <c r="A4798" t="s">
        <v>6164</v>
      </c>
      <c r="B4798">
        <v>90</v>
      </c>
      <c r="C4798">
        <v>1689999</v>
      </c>
      <c r="D4798" t="s">
        <v>1224</v>
      </c>
      <c r="E4798" t="s">
        <v>13047</v>
      </c>
      <c r="F4798" t="s">
        <v>999</v>
      </c>
      <c r="G4798" t="s">
        <v>14</v>
      </c>
      <c r="H4798">
        <v>400000</v>
      </c>
      <c r="I4798">
        <v>2006</v>
      </c>
      <c r="J4798">
        <v>7.1</v>
      </c>
      <c r="K4798" t="s">
        <v>1224</v>
      </c>
    </row>
    <row r="4799" spans="1:14" x14ac:dyDescent="0.3">
      <c r="A4799" t="s">
        <v>7931</v>
      </c>
      <c r="B4799">
        <v>96</v>
      </c>
      <c r="C4799">
        <v>11798</v>
      </c>
      <c r="D4799" t="s">
        <v>7932</v>
      </c>
      <c r="E4799" t="s">
        <v>13048</v>
      </c>
      <c r="F4799" t="s">
        <v>13</v>
      </c>
      <c r="G4799" t="s">
        <v>14</v>
      </c>
      <c r="H4799">
        <v>100000</v>
      </c>
      <c r="I4799">
        <v>2003</v>
      </c>
      <c r="J4799">
        <v>4.7</v>
      </c>
      <c r="K4799" t="s">
        <v>600</v>
      </c>
      <c r="L4799" t="s">
        <v>455</v>
      </c>
      <c r="M4799" t="s">
        <v>2271</v>
      </c>
      <c r="N4799" t="s">
        <v>6060</v>
      </c>
    </row>
    <row r="4800" spans="1:14" x14ac:dyDescent="0.3">
      <c r="A4800" t="s">
        <v>8351</v>
      </c>
      <c r="B4800">
        <v>60</v>
      </c>
      <c r="C4800" t="s">
        <v>8351</v>
      </c>
      <c r="D4800" t="s">
        <v>7934</v>
      </c>
      <c r="E4800" t="s">
        <v>13049</v>
      </c>
      <c r="F4800" t="s">
        <v>13</v>
      </c>
      <c r="G4800" t="s">
        <v>14</v>
      </c>
      <c r="H4800" t="s">
        <v>8351</v>
      </c>
      <c r="I4800" t="s">
        <v>8351</v>
      </c>
      <c r="J4800">
        <v>7.7</v>
      </c>
      <c r="K4800" t="s">
        <v>1224</v>
      </c>
      <c r="L4800" t="s">
        <v>455</v>
      </c>
      <c r="M4800" t="s">
        <v>4295</v>
      </c>
      <c r="N4800" t="s">
        <v>3630</v>
      </c>
    </row>
    <row r="4801" spans="1:14" x14ac:dyDescent="0.3">
      <c r="A4801" t="s">
        <v>7936</v>
      </c>
      <c r="B4801">
        <v>88</v>
      </c>
      <c r="C4801">
        <v>592014</v>
      </c>
      <c r="D4801" t="s">
        <v>7937</v>
      </c>
      <c r="E4801" t="s">
        <v>13050</v>
      </c>
      <c r="F4801" t="s">
        <v>13</v>
      </c>
      <c r="G4801" t="s">
        <v>14</v>
      </c>
      <c r="H4801">
        <v>218</v>
      </c>
      <c r="I4801">
        <v>2003</v>
      </c>
      <c r="J4801">
        <v>7.2</v>
      </c>
      <c r="K4801" t="s">
        <v>4657</v>
      </c>
      <c r="L4801" t="s">
        <v>27</v>
      </c>
    </row>
    <row r="4802" spans="1:14" x14ac:dyDescent="0.3">
      <c r="A4802" t="s">
        <v>7939</v>
      </c>
      <c r="B4802">
        <v>92</v>
      </c>
      <c r="C4802">
        <v>425899</v>
      </c>
      <c r="D4802" t="s">
        <v>27</v>
      </c>
      <c r="E4802" t="s">
        <v>13051</v>
      </c>
      <c r="F4802" t="s">
        <v>13</v>
      </c>
      <c r="G4802" t="s">
        <v>14</v>
      </c>
      <c r="H4802">
        <v>400000</v>
      </c>
      <c r="I4802">
        <v>2010</v>
      </c>
      <c r="J4802">
        <v>5.0999999999999996</v>
      </c>
      <c r="K4802" t="s">
        <v>27</v>
      </c>
    </row>
    <row r="4803" spans="1:14" x14ac:dyDescent="0.3">
      <c r="A4803" t="s">
        <v>7941</v>
      </c>
      <c r="B4803">
        <v>97</v>
      </c>
      <c r="C4803" t="s">
        <v>8351</v>
      </c>
      <c r="D4803" t="s">
        <v>2666</v>
      </c>
      <c r="E4803" t="s">
        <v>13052</v>
      </c>
      <c r="F4803" t="s">
        <v>13</v>
      </c>
      <c r="G4803" t="s">
        <v>14</v>
      </c>
      <c r="H4803">
        <v>500000</v>
      </c>
      <c r="I4803">
        <v>2014</v>
      </c>
      <c r="J4803">
        <v>5.4</v>
      </c>
      <c r="K4803" t="s">
        <v>600</v>
      </c>
      <c r="L4803" t="s">
        <v>2271</v>
      </c>
    </row>
    <row r="4804" spans="1:14" x14ac:dyDescent="0.3">
      <c r="A4804" t="s">
        <v>7943</v>
      </c>
      <c r="B4804">
        <v>82</v>
      </c>
      <c r="C4804">
        <v>126387</v>
      </c>
      <c r="D4804" t="s">
        <v>2271</v>
      </c>
      <c r="E4804" t="s">
        <v>13053</v>
      </c>
      <c r="F4804" t="s">
        <v>3427</v>
      </c>
      <c r="G4804" t="s">
        <v>2503</v>
      </c>
      <c r="H4804">
        <v>400000</v>
      </c>
      <c r="I4804">
        <v>1981</v>
      </c>
      <c r="J4804">
        <v>6.9</v>
      </c>
      <c r="K4804" t="s">
        <v>2271</v>
      </c>
    </row>
    <row r="4805" spans="1:14" x14ac:dyDescent="0.3">
      <c r="A4805" t="s">
        <v>8351</v>
      </c>
      <c r="B4805">
        <v>22</v>
      </c>
      <c r="C4805" t="s">
        <v>8351</v>
      </c>
      <c r="D4805" t="s">
        <v>7021</v>
      </c>
      <c r="E4805" t="s">
        <v>13054</v>
      </c>
      <c r="F4805" t="s">
        <v>13</v>
      </c>
      <c r="G4805" t="s">
        <v>14</v>
      </c>
      <c r="H4805" t="s">
        <v>8351</v>
      </c>
      <c r="I4805" t="s">
        <v>8351</v>
      </c>
      <c r="J4805">
        <v>8.1999999999999993</v>
      </c>
      <c r="K4805" t="s">
        <v>4022</v>
      </c>
      <c r="L4805" t="s">
        <v>600</v>
      </c>
      <c r="M4805" t="s">
        <v>1224</v>
      </c>
    </row>
    <row r="4806" spans="1:14" x14ac:dyDescent="0.3">
      <c r="A4806" t="s">
        <v>2855</v>
      </c>
      <c r="B4806">
        <v>101</v>
      </c>
      <c r="C4806">
        <v>80276912</v>
      </c>
      <c r="D4806" t="s">
        <v>606</v>
      </c>
      <c r="E4806" t="s">
        <v>13055</v>
      </c>
      <c r="F4806" t="s">
        <v>13</v>
      </c>
      <c r="G4806" t="s">
        <v>14</v>
      </c>
      <c r="H4806">
        <v>35000000</v>
      </c>
      <c r="I4806">
        <v>2008</v>
      </c>
      <c r="J4806">
        <v>6.1</v>
      </c>
      <c r="K4806" t="s">
        <v>600</v>
      </c>
      <c r="L4806" t="s">
        <v>6856</v>
      </c>
    </row>
    <row r="4807" spans="1:14" x14ac:dyDescent="0.3">
      <c r="A4807" t="s">
        <v>7947</v>
      </c>
      <c r="B4807">
        <v>80</v>
      </c>
      <c r="C4807" t="s">
        <v>8351</v>
      </c>
      <c r="D4807" t="s">
        <v>1970</v>
      </c>
      <c r="E4807" t="s">
        <v>13056</v>
      </c>
      <c r="F4807" t="s">
        <v>13</v>
      </c>
      <c r="G4807" t="s">
        <v>100</v>
      </c>
      <c r="H4807">
        <v>500000</v>
      </c>
      <c r="I4807">
        <v>2005</v>
      </c>
      <c r="J4807">
        <v>6.1</v>
      </c>
      <c r="K4807" t="s">
        <v>2271</v>
      </c>
      <c r="L4807" t="s">
        <v>3630</v>
      </c>
    </row>
    <row r="4808" spans="1:14" x14ac:dyDescent="0.3">
      <c r="A4808" t="s">
        <v>2009</v>
      </c>
      <c r="B4808">
        <v>97</v>
      </c>
      <c r="C4808" t="s">
        <v>8351</v>
      </c>
      <c r="D4808" t="s">
        <v>507</v>
      </c>
      <c r="E4808" t="s">
        <v>13057</v>
      </c>
      <c r="F4808" t="s">
        <v>13</v>
      </c>
      <c r="G4808" t="s">
        <v>21</v>
      </c>
      <c r="H4808">
        <v>650000</v>
      </c>
      <c r="I4808">
        <v>1985</v>
      </c>
      <c r="J4808">
        <v>6.9</v>
      </c>
      <c r="K4808" t="s">
        <v>600</v>
      </c>
      <c r="L4808" t="s">
        <v>1224</v>
      </c>
      <c r="M4808" t="s">
        <v>6856</v>
      </c>
    </row>
    <row r="4809" spans="1:14" x14ac:dyDescent="0.3">
      <c r="A4809" t="s">
        <v>7950</v>
      </c>
      <c r="B4809">
        <v>84</v>
      </c>
      <c r="C4809">
        <v>25918</v>
      </c>
      <c r="D4809" t="s">
        <v>2179</v>
      </c>
      <c r="E4809" t="s">
        <v>13058</v>
      </c>
      <c r="F4809" t="s">
        <v>13</v>
      </c>
      <c r="G4809" t="s">
        <v>14</v>
      </c>
      <c r="H4809" t="s">
        <v>8351</v>
      </c>
      <c r="I4809">
        <v>2002</v>
      </c>
      <c r="J4809">
        <v>5.8</v>
      </c>
      <c r="K4809" t="s">
        <v>1224</v>
      </c>
      <c r="L4809" t="s">
        <v>2271</v>
      </c>
      <c r="M4809" t="s">
        <v>8357</v>
      </c>
      <c r="N4809" t="s">
        <v>3630</v>
      </c>
    </row>
    <row r="4810" spans="1:14" x14ac:dyDescent="0.3">
      <c r="A4810" t="s">
        <v>7952</v>
      </c>
      <c r="B4810">
        <v>97</v>
      </c>
      <c r="C4810" t="s">
        <v>8351</v>
      </c>
      <c r="D4810" t="s">
        <v>1453</v>
      </c>
      <c r="E4810" t="s">
        <v>13059</v>
      </c>
      <c r="F4810" t="s">
        <v>524</v>
      </c>
      <c r="G4810" t="s">
        <v>100</v>
      </c>
      <c r="H4810">
        <v>900000</v>
      </c>
      <c r="I4810">
        <v>2004</v>
      </c>
      <c r="J4810">
        <v>6</v>
      </c>
      <c r="K4810" t="s">
        <v>1224</v>
      </c>
      <c r="L4810" t="s">
        <v>3630</v>
      </c>
    </row>
    <row r="4811" spans="1:14" x14ac:dyDescent="0.3">
      <c r="A4811" t="s">
        <v>7954</v>
      </c>
      <c r="B4811">
        <v>91</v>
      </c>
      <c r="C4811" t="s">
        <v>8351</v>
      </c>
      <c r="D4811" t="s">
        <v>1224</v>
      </c>
      <c r="E4811" t="s">
        <v>13060</v>
      </c>
      <c r="F4811" t="s">
        <v>4346</v>
      </c>
      <c r="G4811" t="s">
        <v>4347</v>
      </c>
      <c r="H4811">
        <v>400000</v>
      </c>
      <c r="I4811">
        <v>1972</v>
      </c>
      <c r="J4811">
        <v>8.1999999999999993</v>
      </c>
      <c r="K4811" t="s">
        <v>1224</v>
      </c>
    </row>
    <row r="4812" spans="1:14" x14ac:dyDescent="0.3">
      <c r="A4812" t="s">
        <v>7956</v>
      </c>
      <c r="B4812">
        <v>123</v>
      </c>
      <c r="C4812" t="s">
        <v>8351</v>
      </c>
      <c r="D4812" t="s">
        <v>717</v>
      </c>
      <c r="E4812" t="s">
        <v>13061</v>
      </c>
      <c r="F4812" t="s">
        <v>8351</v>
      </c>
      <c r="G4812" t="s">
        <v>14</v>
      </c>
      <c r="H4812">
        <v>385907</v>
      </c>
      <c r="I4812">
        <v>1916</v>
      </c>
      <c r="J4812">
        <v>8</v>
      </c>
      <c r="K4812" t="s">
        <v>1224</v>
      </c>
      <c r="L4812" t="s">
        <v>7881</v>
      </c>
      <c r="M4812" t="s">
        <v>8358</v>
      </c>
    </row>
    <row r="4813" spans="1:14" x14ac:dyDescent="0.3">
      <c r="A4813" t="s">
        <v>7958</v>
      </c>
      <c r="B4813">
        <v>86</v>
      </c>
      <c r="C4813">
        <v>617172</v>
      </c>
      <c r="D4813" t="s">
        <v>27</v>
      </c>
      <c r="E4813" t="s">
        <v>13062</v>
      </c>
      <c r="F4813" t="s">
        <v>13</v>
      </c>
      <c r="G4813" t="s">
        <v>14</v>
      </c>
      <c r="H4813">
        <v>375000</v>
      </c>
      <c r="I4813">
        <v>1997</v>
      </c>
      <c r="J4813">
        <v>7</v>
      </c>
      <c r="K4813" t="s">
        <v>27</v>
      </c>
    </row>
    <row r="4814" spans="1:14" x14ac:dyDescent="0.3">
      <c r="A4814" t="s">
        <v>7960</v>
      </c>
      <c r="B4814">
        <v>100</v>
      </c>
      <c r="C4814">
        <v>2808000</v>
      </c>
      <c r="D4814" t="s">
        <v>5925</v>
      </c>
      <c r="E4814" t="s">
        <v>13063</v>
      </c>
      <c r="F4814" t="s">
        <v>13</v>
      </c>
      <c r="G4814" t="s">
        <v>14</v>
      </c>
      <c r="H4814">
        <v>379000</v>
      </c>
      <c r="I4814">
        <v>1929</v>
      </c>
      <c r="J4814">
        <v>6.3</v>
      </c>
      <c r="K4814" t="s">
        <v>6060</v>
      </c>
      <c r="L4814" t="s">
        <v>6856</v>
      </c>
    </row>
    <row r="4815" spans="1:14" x14ac:dyDescent="0.3">
      <c r="A4815" t="s">
        <v>32</v>
      </c>
      <c r="B4815">
        <v>96</v>
      </c>
      <c r="C4815" t="s">
        <v>8351</v>
      </c>
      <c r="D4815" t="s">
        <v>2608</v>
      </c>
      <c r="E4815" t="s">
        <v>13064</v>
      </c>
      <c r="F4815" t="s">
        <v>13</v>
      </c>
      <c r="G4815" t="s">
        <v>14</v>
      </c>
      <c r="H4815">
        <v>375000</v>
      </c>
      <c r="I4815">
        <v>1981</v>
      </c>
      <c r="J4815">
        <v>7.6</v>
      </c>
      <c r="K4815" t="s">
        <v>455</v>
      </c>
      <c r="L4815" t="s">
        <v>2271</v>
      </c>
    </row>
    <row r="4816" spans="1:14" x14ac:dyDescent="0.3">
      <c r="A4816" t="s">
        <v>7963</v>
      </c>
      <c r="B4816">
        <v>89</v>
      </c>
      <c r="C4816">
        <v>12843</v>
      </c>
      <c r="D4816" t="s">
        <v>1970</v>
      </c>
      <c r="E4816" t="s">
        <v>13065</v>
      </c>
      <c r="F4816" t="s">
        <v>13</v>
      </c>
      <c r="G4816" t="s">
        <v>525</v>
      </c>
      <c r="H4816">
        <v>6000000</v>
      </c>
      <c r="I4816">
        <v>2012</v>
      </c>
      <c r="J4816">
        <v>6.1</v>
      </c>
      <c r="K4816" t="s">
        <v>2271</v>
      </c>
      <c r="L4816" t="s">
        <v>3630</v>
      </c>
    </row>
    <row r="4817" spans="1:15" x14ac:dyDescent="0.3">
      <c r="A4817" t="s">
        <v>7965</v>
      </c>
      <c r="B4817">
        <v>84</v>
      </c>
      <c r="C4817">
        <v>34151</v>
      </c>
      <c r="D4817" t="s">
        <v>7064</v>
      </c>
      <c r="E4817" t="s">
        <v>13066</v>
      </c>
      <c r="F4817" t="s">
        <v>4078</v>
      </c>
      <c r="G4817" t="s">
        <v>7055</v>
      </c>
      <c r="H4817">
        <v>450000</v>
      </c>
      <c r="I4817">
        <v>2015</v>
      </c>
      <c r="J4817">
        <v>7.2</v>
      </c>
      <c r="K4817" t="s">
        <v>27</v>
      </c>
      <c r="L4817" t="s">
        <v>7881</v>
      </c>
    </row>
    <row r="4818" spans="1:15" x14ac:dyDescent="0.3">
      <c r="A4818" t="s">
        <v>7967</v>
      </c>
      <c r="B4818">
        <v>88</v>
      </c>
      <c r="C4818">
        <v>1523883</v>
      </c>
      <c r="D4818" t="s">
        <v>5775</v>
      </c>
      <c r="E4818" t="s">
        <v>13067</v>
      </c>
      <c r="F4818" t="s">
        <v>13</v>
      </c>
      <c r="G4818" t="s">
        <v>14</v>
      </c>
      <c r="H4818">
        <v>1750211</v>
      </c>
      <c r="I4818">
        <v>2005</v>
      </c>
      <c r="J4818">
        <v>7.8</v>
      </c>
      <c r="K4818" t="s">
        <v>27</v>
      </c>
      <c r="L4818" t="s">
        <v>8359</v>
      </c>
    </row>
    <row r="4819" spans="1:15" x14ac:dyDescent="0.3">
      <c r="A4819" t="s">
        <v>7969</v>
      </c>
      <c r="B4819">
        <v>90</v>
      </c>
      <c r="C4819">
        <v>4000000</v>
      </c>
      <c r="D4819" t="s">
        <v>278</v>
      </c>
      <c r="E4819" t="s">
        <v>13068</v>
      </c>
      <c r="F4819" t="s">
        <v>13</v>
      </c>
      <c r="G4819" t="s">
        <v>14</v>
      </c>
      <c r="H4819">
        <v>350000</v>
      </c>
      <c r="I4819">
        <v>1987</v>
      </c>
      <c r="J4819">
        <v>4.7</v>
      </c>
      <c r="K4819" t="s">
        <v>476</v>
      </c>
      <c r="L4819" t="s">
        <v>1224</v>
      </c>
    </row>
    <row r="4820" spans="1:15" x14ac:dyDescent="0.3">
      <c r="A4820" t="s">
        <v>7971</v>
      </c>
      <c r="B4820">
        <v>90</v>
      </c>
      <c r="C4820">
        <v>84689</v>
      </c>
      <c r="D4820" t="s">
        <v>27</v>
      </c>
      <c r="E4820" t="s">
        <v>13069</v>
      </c>
      <c r="F4820" t="s">
        <v>13</v>
      </c>
      <c r="G4820" t="s">
        <v>275</v>
      </c>
      <c r="H4820" t="s">
        <v>8351</v>
      </c>
      <c r="I4820">
        <v>2005</v>
      </c>
      <c r="J4820">
        <v>7.5</v>
      </c>
      <c r="K4820" t="s">
        <v>27</v>
      </c>
    </row>
    <row r="4821" spans="1:15" x14ac:dyDescent="0.3">
      <c r="A4821" t="s">
        <v>8351</v>
      </c>
      <c r="B4821">
        <v>43</v>
      </c>
      <c r="C4821" t="s">
        <v>8351</v>
      </c>
      <c r="D4821" t="s">
        <v>205</v>
      </c>
      <c r="E4821" t="s">
        <v>13070</v>
      </c>
      <c r="F4821" t="s">
        <v>13</v>
      </c>
      <c r="G4821" t="s">
        <v>14</v>
      </c>
      <c r="H4821" t="s">
        <v>8351</v>
      </c>
      <c r="I4821" t="s">
        <v>8351</v>
      </c>
      <c r="J4821">
        <v>6.7</v>
      </c>
      <c r="K4821" t="s">
        <v>476</v>
      </c>
      <c r="L4821" t="s">
        <v>340</v>
      </c>
      <c r="M4821" t="s">
        <v>1224</v>
      </c>
      <c r="N4821" t="s">
        <v>4295</v>
      </c>
    </row>
    <row r="4822" spans="1:15" x14ac:dyDescent="0.3">
      <c r="A4822" t="s">
        <v>7974</v>
      </c>
      <c r="B4822">
        <v>98</v>
      </c>
      <c r="C4822" t="s">
        <v>8351</v>
      </c>
      <c r="D4822" t="s">
        <v>5146</v>
      </c>
      <c r="E4822" t="s">
        <v>13071</v>
      </c>
      <c r="F4822" t="s">
        <v>13</v>
      </c>
      <c r="G4822" t="s">
        <v>14</v>
      </c>
      <c r="H4822">
        <v>350000</v>
      </c>
      <c r="I4822">
        <v>2015</v>
      </c>
      <c r="J4822">
        <v>3.4</v>
      </c>
      <c r="K4822" t="s">
        <v>6304</v>
      </c>
      <c r="L4822" t="s">
        <v>4295</v>
      </c>
    </row>
    <row r="4823" spans="1:15" x14ac:dyDescent="0.3">
      <c r="A4823" t="s">
        <v>1906</v>
      </c>
      <c r="B4823">
        <v>101</v>
      </c>
      <c r="C4823">
        <v>47000000</v>
      </c>
      <c r="D4823" t="s">
        <v>1970</v>
      </c>
      <c r="E4823" t="s">
        <v>10835</v>
      </c>
      <c r="F4823" t="s">
        <v>13</v>
      </c>
      <c r="G4823" t="s">
        <v>14</v>
      </c>
      <c r="H4823">
        <v>300000</v>
      </c>
      <c r="I4823">
        <v>1978</v>
      </c>
      <c r="J4823">
        <v>7.9</v>
      </c>
      <c r="K4823" t="s">
        <v>2271</v>
      </c>
      <c r="L4823" t="s">
        <v>3630</v>
      </c>
    </row>
    <row r="4824" spans="1:15" x14ac:dyDescent="0.3">
      <c r="A4824" t="s">
        <v>3546</v>
      </c>
      <c r="B4824">
        <v>96</v>
      </c>
      <c r="C4824" t="s">
        <v>8351</v>
      </c>
      <c r="D4824" t="s">
        <v>705</v>
      </c>
      <c r="E4824" t="s">
        <v>13072</v>
      </c>
      <c r="F4824" t="s">
        <v>13</v>
      </c>
      <c r="G4824" t="s">
        <v>14</v>
      </c>
      <c r="H4824">
        <v>350000</v>
      </c>
      <c r="I4824">
        <v>1957</v>
      </c>
      <c r="J4824">
        <v>8.9</v>
      </c>
      <c r="K4824" t="s">
        <v>8356</v>
      </c>
      <c r="L4824" t="s">
        <v>1224</v>
      </c>
    </row>
    <row r="4825" spans="1:15" x14ac:dyDescent="0.3">
      <c r="A4825" t="s">
        <v>7977</v>
      </c>
      <c r="B4825">
        <v>83</v>
      </c>
      <c r="C4825">
        <v>246574</v>
      </c>
      <c r="D4825" t="s">
        <v>7978</v>
      </c>
      <c r="E4825" t="s">
        <v>13073</v>
      </c>
      <c r="F4825" t="s">
        <v>13</v>
      </c>
      <c r="G4825" t="s">
        <v>14</v>
      </c>
      <c r="H4825" t="s">
        <v>8351</v>
      </c>
      <c r="I4825">
        <v>2009</v>
      </c>
      <c r="J4825">
        <v>6.9</v>
      </c>
      <c r="K4825" t="s">
        <v>4022</v>
      </c>
      <c r="L4825" t="s">
        <v>1224</v>
      </c>
    </row>
    <row r="4826" spans="1:15" x14ac:dyDescent="0.3">
      <c r="A4826" t="s">
        <v>6677</v>
      </c>
      <c r="B4826">
        <v>65</v>
      </c>
      <c r="C4826" t="s">
        <v>8351</v>
      </c>
      <c r="D4826" t="s">
        <v>606</v>
      </c>
      <c r="E4826" t="s">
        <v>13074</v>
      </c>
      <c r="F4826" t="s">
        <v>13</v>
      </c>
      <c r="G4826" t="s">
        <v>14</v>
      </c>
      <c r="H4826">
        <v>325000</v>
      </c>
      <c r="I4826">
        <v>1934</v>
      </c>
      <c r="J4826">
        <v>8.1999999999999993</v>
      </c>
      <c r="K4826" t="s">
        <v>600</v>
      </c>
      <c r="L4826" t="s">
        <v>6856</v>
      </c>
    </row>
    <row r="4827" spans="1:15" x14ac:dyDescent="0.3">
      <c r="A4827" t="s">
        <v>7981</v>
      </c>
      <c r="B4827">
        <v>94</v>
      </c>
      <c r="C4827">
        <v>110197</v>
      </c>
      <c r="D4827" t="s">
        <v>1453</v>
      </c>
      <c r="E4827" t="s">
        <v>13075</v>
      </c>
      <c r="F4827" t="s">
        <v>7983</v>
      </c>
      <c r="G4827" t="s">
        <v>4176</v>
      </c>
      <c r="H4827" t="s">
        <v>8351</v>
      </c>
      <c r="I4827">
        <v>2009</v>
      </c>
      <c r="J4827">
        <v>7.3</v>
      </c>
      <c r="K4827" t="s">
        <v>1224</v>
      </c>
      <c r="L4827" t="s">
        <v>3630</v>
      </c>
    </row>
    <row r="4828" spans="1:15" x14ac:dyDescent="0.3">
      <c r="A4828" t="s">
        <v>7984</v>
      </c>
      <c r="B4828">
        <v>112</v>
      </c>
      <c r="C4828">
        <v>7707563</v>
      </c>
      <c r="D4828" t="s">
        <v>7504</v>
      </c>
      <c r="E4828" t="s">
        <v>13076</v>
      </c>
      <c r="F4828" t="s">
        <v>13</v>
      </c>
      <c r="G4828" t="s">
        <v>14</v>
      </c>
      <c r="H4828" t="s">
        <v>8351</v>
      </c>
      <c r="I4828">
        <v>2003</v>
      </c>
      <c r="J4828">
        <v>8</v>
      </c>
      <c r="K4828" t="s">
        <v>4657</v>
      </c>
      <c r="L4828" t="s">
        <v>27</v>
      </c>
      <c r="M4828" t="s">
        <v>4189</v>
      </c>
    </row>
    <row r="4829" spans="1:15" x14ac:dyDescent="0.3">
      <c r="A4829" t="s">
        <v>3010</v>
      </c>
      <c r="B4829">
        <v>102</v>
      </c>
      <c r="C4829">
        <v>1281176</v>
      </c>
      <c r="D4829" t="s">
        <v>912</v>
      </c>
      <c r="E4829" t="s">
        <v>13077</v>
      </c>
      <c r="F4829" t="s">
        <v>13</v>
      </c>
      <c r="G4829" t="s">
        <v>14</v>
      </c>
      <c r="H4829">
        <v>312000</v>
      </c>
      <c r="I4829">
        <v>1999</v>
      </c>
      <c r="J4829">
        <v>6.7</v>
      </c>
      <c r="K4829" t="s">
        <v>600</v>
      </c>
      <c r="L4829" t="s">
        <v>1224</v>
      </c>
    </row>
    <row r="4830" spans="1:15" x14ac:dyDescent="0.3">
      <c r="A4830" t="s">
        <v>7987</v>
      </c>
      <c r="B4830">
        <v>98</v>
      </c>
      <c r="C4830">
        <v>16115878</v>
      </c>
      <c r="D4830" t="s">
        <v>7988</v>
      </c>
      <c r="E4830" t="s">
        <v>13078</v>
      </c>
      <c r="F4830" t="s">
        <v>13</v>
      </c>
      <c r="G4830" t="s">
        <v>14</v>
      </c>
      <c r="H4830">
        <v>8000000</v>
      </c>
      <c r="I4830">
        <v>1995</v>
      </c>
      <c r="J4830">
        <v>6.6</v>
      </c>
      <c r="K4830" t="s">
        <v>476</v>
      </c>
      <c r="L4830" t="s">
        <v>455</v>
      </c>
      <c r="M4830" t="s">
        <v>2271</v>
      </c>
      <c r="N4830" t="s">
        <v>8357</v>
      </c>
      <c r="O4830" t="s">
        <v>3630</v>
      </c>
    </row>
    <row r="4831" spans="1:15" x14ac:dyDescent="0.3">
      <c r="A4831" t="s">
        <v>6036</v>
      </c>
      <c r="B4831">
        <v>91</v>
      </c>
      <c r="C4831">
        <v>1652472</v>
      </c>
      <c r="D4831" t="s">
        <v>606</v>
      </c>
      <c r="E4831" t="s">
        <v>13079</v>
      </c>
      <c r="F4831" t="s">
        <v>524</v>
      </c>
      <c r="G4831" t="s">
        <v>525</v>
      </c>
      <c r="H4831">
        <v>300000</v>
      </c>
      <c r="I4831">
        <v>1996</v>
      </c>
      <c r="J4831">
        <v>6.9</v>
      </c>
      <c r="K4831" t="s">
        <v>600</v>
      </c>
      <c r="L4831" t="s">
        <v>6856</v>
      </c>
    </row>
    <row r="4832" spans="1:15" x14ac:dyDescent="0.3">
      <c r="A4832" t="s">
        <v>2301</v>
      </c>
      <c r="B4832">
        <v>80</v>
      </c>
      <c r="C4832">
        <v>2360184</v>
      </c>
      <c r="D4832" t="s">
        <v>912</v>
      </c>
      <c r="E4832" t="s">
        <v>13080</v>
      </c>
      <c r="F4832" t="s">
        <v>13</v>
      </c>
      <c r="G4832" t="s">
        <v>14</v>
      </c>
      <c r="H4832">
        <v>300000</v>
      </c>
      <c r="I4832">
        <v>2003</v>
      </c>
      <c r="J4832">
        <v>7.1</v>
      </c>
      <c r="K4832" t="s">
        <v>600</v>
      </c>
      <c r="L4832" t="s">
        <v>1224</v>
      </c>
    </row>
    <row r="4833" spans="1:14" x14ac:dyDescent="0.3">
      <c r="A4833" t="s">
        <v>7992</v>
      </c>
      <c r="B4833">
        <v>114</v>
      </c>
      <c r="C4833" t="s">
        <v>8351</v>
      </c>
      <c r="D4833" t="s">
        <v>1224</v>
      </c>
      <c r="E4833" t="s">
        <v>13081</v>
      </c>
      <c r="F4833" t="s">
        <v>13</v>
      </c>
      <c r="G4833" t="s">
        <v>21</v>
      </c>
      <c r="H4833" t="s">
        <v>8351</v>
      </c>
      <c r="I4833">
        <v>1998</v>
      </c>
      <c r="J4833">
        <v>5.6</v>
      </c>
      <c r="K4833" t="s">
        <v>1224</v>
      </c>
    </row>
    <row r="4834" spans="1:14" x14ac:dyDescent="0.3">
      <c r="A4834" t="s">
        <v>7066</v>
      </c>
      <c r="B4834">
        <v>76</v>
      </c>
      <c r="C4834">
        <v>255352</v>
      </c>
      <c r="D4834" t="s">
        <v>1224</v>
      </c>
      <c r="E4834" t="s">
        <v>13082</v>
      </c>
      <c r="F4834" t="s">
        <v>13</v>
      </c>
      <c r="G4834" t="s">
        <v>14</v>
      </c>
      <c r="H4834">
        <v>300000</v>
      </c>
      <c r="I4834">
        <v>2006</v>
      </c>
      <c r="J4834">
        <v>6.7</v>
      </c>
      <c r="K4834" t="s">
        <v>1224</v>
      </c>
    </row>
    <row r="4835" spans="1:14" x14ac:dyDescent="0.3">
      <c r="A4835" t="s">
        <v>7066</v>
      </c>
      <c r="B4835">
        <v>80</v>
      </c>
      <c r="C4835">
        <v>856942</v>
      </c>
      <c r="D4835" t="s">
        <v>1224</v>
      </c>
      <c r="E4835" t="s">
        <v>13083</v>
      </c>
      <c r="F4835" t="s">
        <v>13</v>
      </c>
      <c r="G4835" t="s">
        <v>14</v>
      </c>
      <c r="H4835">
        <v>200000</v>
      </c>
      <c r="I4835">
        <v>2008</v>
      </c>
      <c r="J4835">
        <v>7.1</v>
      </c>
      <c r="K4835" t="s">
        <v>1224</v>
      </c>
    </row>
    <row r="4836" spans="1:14" x14ac:dyDescent="0.3">
      <c r="A4836" t="s">
        <v>7996</v>
      </c>
      <c r="B4836">
        <v>88</v>
      </c>
      <c r="C4836" t="s">
        <v>8351</v>
      </c>
      <c r="D4836" t="s">
        <v>1224</v>
      </c>
      <c r="E4836" t="s">
        <v>13084</v>
      </c>
      <c r="F4836" t="s">
        <v>13</v>
      </c>
      <c r="G4836" t="s">
        <v>14</v>
      </c>
      <c r="H4836">
        <v>300000</v>
      </c>
      <c r="I4836">
        <v>2010</v>
      </c>
      <c r="J4836">
        <v>5.2</v>
      </c>
      <c r="K4836" t="s">
        <v>1224</v>
      </c>
    </row>
    <row r="4837" spans="1:14" x14ac:dyDescent="0.3">
      <c r="A4837" t="s">
        <v>7998</v>
      </c>
      <c r="B4837">
        <v>110</v>
      </c>
      <c r="C4837" t="s">
        <v>8351</v>
      </c>
      <c r="D4837" t="s">
        <v>1717</v>
      </c>
      <c r="E4837" t="s">
        <v>13085</v>
      </c>
      <c r="F4837" t="s">
        <v>524</v>
      </c>
      <c r="G4837" t="s">
        <v>525</v>
      </c>
      <c r="H4837">
        <v>300000</v>
      </c>
      <c r="I4837">
        <v>1965</v>
      </c>
      <c r="J4837">
        <v>7.7</v>
      </c>
      <c r="K4837" t="s">
        <v>8356</v>
      </c>
      <c r="L4837" t="s">
        <v>1224</v>
      </c>
      <c r="M4837" t="s">
        <v>6856</v>
      </c>
    </row>
    <row r="4838" spans="1:14" x14ac:dyDescent="0.3">
      <c r="A4838" t="s">
        <v>8000</v>
      </c>
      <c r="B4838">
        <v>104</v>
      </c>
      <c r="C4838">
        <v>32631</v>
      </c>
      <c r="D4838" t="s">
        <v>27</v>
      </c>
      <c r="E4838" t="s">
        <v>13086</v>
      </c>
      <c r="F4838" t="s">
        <v>13</v>
      </c>
      <c r="G4838" t="s">
        <v>8002</v>
      </c>
      <c r="H4838" t="s">
        <v>8351</v>
      </c>
      <c r="I4838">
        <v>2005</v>
      </c>
      <c r="J4838">
        <v>7.5</v>
      </c>
      <c r="K4838" t="s">
        <v>27</v>
      </c>
    </row>
    <row r="4839" spans="1:14" x14ac:dyDescent="0.3">
      <c r="A4839" t="s">
        <v>7805</v>
      </c>
      <c r="B4839">
        <v>102</v>
      </c>
      <c r="C4839">
        <v>16892</v>
      </c>
      <c r="D4839" t="s">
        <v>27</v>
      </c>
      <c r="E4839" t="s">
        <v>13087</v>
      </c>
      <c r="F4839" t="s">
        <v>13</v>
      </c>
      <c r="G4839" t="s">
        <v>1994</v>
      </c>
      <c r="H4839">
        <v>300000</v>
      </c>
      <c r="I4839">
        <v>2001</v>
      </c>
      <c r="J4839">
        <v>7.6</v>
      </c>
      <c r="K4839" t="s">
        <v>27</v>
      </c>
    </row>
    <row r="4840" spans="1:14" x14ac:dyDescent="0.3">
      <c r="A4840" t="s">
        <v>8004</v>
      </c>
      <c r="B4840">
        <v>95</v>
      </c>
      <c r="C4840">
        <v>12438</v>
      </c>
      <c r="D4840" t="s">
        <v>80</v>
      </c>
      <c r="E4840" t="s">
        <v>13088</v>
      </c>
      <c r="F4840" t="s">
        <v>13</v>
      </c>
      <c r="G4840" t="s">
        <v>14</v>
      </c>
      <c r="H4840">
        <v>160000</v>
      </c>
      <c r="I4840">
        <v>1964</v>
      </c>
      <c r="J4840">
        <v>8.1</v>
      </c>
      <c r="K4840" t="s">
        <v>1224</v>
      </c>
      <c r="L4840" t="s">
        <v>6856</v>
      </c>
    </row>
    <row r="4841" spans="1:14" x14ac:dyDescent="0.3">
      <c r="A4841" t="s">
        <v>6156</v>
      </c>
      <c r="B4841">
        <v>94</v>
      </c>
      <c r="C4841">
        <v>40542</v>
      </c>
      <c r="D4841" t="s">
        <v>80</v>
      </c>
      <c r="E4841" t="s">
        <v>13089</v>
      </c>
      <c r="F4841" t="s">
        <v>13</v>
      </c>
      <c r="G4841" t="s">
        <v>14</v>
      </c>
      <c r="H4841">
        <v>300000</v>
      </c>
      <c r="I4841">
        <v>1997</v>
      </c>
      <c r="J4841">
        <v>5.5</v>
      </c>
      <c r="K4841" t="s">
        <v>1224</v>
      </c>
      <c r="L4841" t="s">
        <v>6856</v>
      </c>
    </row>
    <row r="4842" spans="1:14" x14ac:dyDescent="0.3">
      <c r="A4842" t="s">
        <v>8007</v>
      </c>
      <c r="B4842">
        <v>109</v>
      </c>
      <c r="C4842">
        <v>5199</v>
      </c>
      <c r="D4842" t="s">
        <v>1356</v>
      </c>
      <c r="E4842" t="s">
        <v>13090</v>
      </c>
      <c r="F4842" t="s">
        <v>13</v>
      </c>
      <c r="G4842" t="s">
        <v>14</v>
      </c>
      <c r="H4842">
        <v>200000</v>
      </c>
      <c r="I4842">
        <v>2004</v>
      </c>
      <c r="J4842">
        <v>6.6</v>
      </c>
      <c r="K4842" t="s">
        <v>1224</v>
      </c>
      <c r="L4842" t="s">
        <v>8359</v>
      </c>
    </row>
    <row r="4843" spans="1:14" x14ac:dyDescent="0.3">
      <c r="A4843" t="s">
        <v>8009</v>
      </c>
      <c r="B4843">
        <v>90</v>
      </c>
      <c r="C4843" t="s">
        <v>8351</v>
      </c>
      <c r="D4843" t="s">
        <v>23</v>
      </c>
      <c r="E4843" t="s">
        <v>13091</v>
      </c>
      <c r="F4843" t="s">
        <v>13</v>
      </c>
      <c r="G4843" t="s">
        <v>14</v>
      </c>
      <c r="H4843">
        <v>350000</v>
      </c>
      <c r="I4843">
        <v>2009</v>
      </c>
      <c r="J4843">
        <v>3.2</v>
      </c>
      <c r="K4843" t="s">
        <v>476</v>
      </c>
      <c r="L4843" t="s">
        <v>3630</v>
      </c>
    </row>
    <row r="4844" spans="1:14" x14ac:dyDescent="0.3">
      <c r="A4844" t="s">
        <v>2091</v>
      </c>
      <c r="B4844">
        <v>133</v>
      </c>
      <c r="C4844">
        <v>24343673</v>
      </c>
      <c r="D4844" t="s">
        <v>2092</v>
      </c>
      <c r="E4844" t="s">
        <v>9485</v>
      </c>
      <c r="F4844" t="s">
        <v>13</v>
      </c>
      <c r="G4844" t="s">
        <v>14</v>
      </c>
      <c r="H4844">
        <v>45000000</v>
      </c>
      <c r="I4844">
        <v>2007</v>
      </c>
      <c r="J4844">
        <v>7.4</v>
      </c>
      <c r="K4844" t="s">
        <v>1224</v>
      </c>
      <c r="L4844" t="s">
        <v>455</v>
      </c>
      <c r="M4844" t="s">
        <v>6060</v>
      </c>
      <c r="N4844" t="s">
        <v>6856</v>
      </c>
    </row>
    <row r="4845" spans="1:14" x14ac:dyDescent="0.3">
      <c r="A4845" t="s">
        <v>8011</v>
      </c>
      <c r="B4845">
        <v>110</v>
      </c>
      <c r="C4845">
        <v>1711</v>
      </c>
      <c r="D4845" t="s">
        <v>2203</v>
      </c>
      <c r="E4845" t="s">
        <v>13092</v>
      </c>
      <c r="F4845" t="s">
        <v>13</v>
      </c>
      <c r="G4845" t="s">
        <v>14</v>
      </c>
      <c r="H4845" t="s">
        <v>8351</v>
      </c>
      <c r="I4845">
        <v>2015</v>
      </c>
      <c r="J4845">
        <v>6.6</v>
      </c>
      <c r="K4845" t="s">
        <v>1224</v>
      </c>
      <c r="L4845" t="s">
        <v>4189</v>
      </c>
    </row>
    <row r="4846" spans="1:14" x14ac:dyDescent="0.3">
      <c r="A4846" t="s">
        <v>8013</v>
      </c>
      <c r="B4846">
        <v>80</v>
      </c>
      <c r="C4846" t="s">
        <v>8351</v>
      </c>
      <c r="D4846" t="s">
        <v>8014</v>
      </c>
      <c r="E4846" t="s">
        <v>13093</v>
      </c>
      <c r="F4846" t="s">
        <v>13</v>
      </c>
      <c r="G4846" t="s">
        <v>14</v>
      </c>
      <c r="H4846">
        <v>300000</v>
      </c>
      <c r="I4846">
        <v>1975</v>
      </c>
      <c r="J4846">
        <v>6.2</v>
      </c>
      <c r="K4846" t="s">
        <v>476</v>
      </c>
      <c r="L4846" t="s">
        <v>600</v>
      </c>
      <c r="M4846" t="s">
        <v>4295</v>
      </c>
      <c r="N4846" t="s">
        <v>8359</v>
      </c>
    </row>
    <row r="4847" spans="1:14" x14ac:dyDescent="0.3">
      <c r="A4847" t="s">
        <v>8016</v>
      </c>
      <c r="B4847">
        <v>95</v>
      </c>
      <c r="C4847">
        <v>2468</v>
      </c>
      <c r="D4847" t="s">
        <v>3630</v>
      </c>
      <c r="E4847" t="s">
        <v>13094</v>
      </c>
      <c r="F4847" t="s">
        <v>13</v>
      </c>
      <c r="G4847" t="s">
        <v>14</v>
      </c>
      <c r="H4847">
        <v>300000</v>
      </c>
      <c r="I4847">
        <v>2014</v>
      </c>
      <c r="J4847">
        <v>4.8</v>
      </c>
      <c r="K4847" t="s">
        <v>3630</v>
      </c>
    </row>
    <row r="4848" spans="1:14" x14ac:dyDescent="0.3">
      <c r="A4848" t="s">
        <v>8018</v>
      </c>
      <c r="B4848">
        <v>94</v>
      </c>
      <c r="C4848" t="s">
        <v>8351</v>
      </c>
      <c r="D4848" t="s">
        <v>2271</v>
      </c>
      <c r="E4848" t="s">
        <v>13095</v>
      </c>
      <c r="F4848" t="s">
        <v>13</v>
      </c>
      <c r="G4848" t="s">
        <v>14</v>
      </c>
      <c r="H4848" t="s">
        <v>8351</v>
      </c>
      <c r="I4848">
        <v>1990</v>
      </c>
      <c r="J4848">
        <v>4.5</v>
      </c>
      <c r="K4848" t="s">
        <v>2271</v>
      </c>
    </row>
    <row r="4849" spans="1:16" x14ac:dyDescent="0.3">
      <c r="A4849" t="s">
        <v>8020</v>
      </c>
      <c r="B4849">
        <v>98</v>
      </c>
      <c r="C4849" t="s">
        <v>8351</v>
      </c>
      <c r="D4849" t="s">
        <v>507</v>
      </c>
      <c r="E4849" t="s">
        <v>13096</v>
      </c>
      <c r="F4849" t="s">
        <v>13</v>
      </c>
      <c r="G4849" t="s">
        <v>14</v>
      </c>
      <c r="H4849">
        <v>300000</v>
      </c>
      <c r="I4849">
        <v>2010</v>
      </c>
      <c r="J4849">
        <v>7.2</v>
      </c>
      <c r="K4849" t="s">
        <v>600</v>
      </c>
      <c r="L4849" t="s">
        <v>1224</v>
      </c>
      <c r="M4849" t="s">
        <v>6856</v>
      </c>
    </row>
    <row r="4850" spans="1:16" x14ac:dyDescent="0.3">
      <c r="A4850" t="s">
        <v>8022</v>
      </c>
      <c r="B4850">
        <v>98</v>
      </c>
      <c r="C4850" t="s">
        <v>8351</v>
      </c>
      <c r="D4850" t="s">
        <v>1025</v>
      </c>
      <c r="E4850" t="s">
        <v>13097</v>
      </c>
      <c r="F4850" t="s">
        <v>13</v>
      </c>
      <c r="G4850" t="s">
        <v>525</v>
      </c>
      <c r="H4850">
        <v>500000</v>
      </c>
      <c r="I4850">
        <v>2015</v>
      </c>
      <c r="J4850">
        <v>4.3</v>
      </c>
      <c r="K4850" t="s">
        <v>1224</v>
      </c>
      <c r="L4850" t="s">
        <v>6060</v>
      </c>
      <c r="M4850" t="s">
        <v>6856</v>
      </c>
    </row>
    <row r="4851" spans="1:16" x14ac:dyDescent="0.3">
      <c r="A4851" t="s">
        <v>8024</v>
      </c>
      <c r="B4851">
        <v>96</v>
      </c>
      <c r="C4851" t="s">
        <v>8351</v>
      </c>
      <c r="D4851" t="s">
        <v>1816</v>
      </c>
      <c r="E4851" t="s">
        <v>13098</v>
      </c>
      <c r="F4851" t="s">
        <v>13</v>
      </c>
      <c r="G4851" t="s">
        <v>14</v>
      </c>
      <c r="H4851">
        <v>250000</v>
      </c>
      <c r="I4851">
        <v>1981</v>
      </c>
      <c r="J4851">
        <v>4.5</v>
      </c>
      <c r="K4851" t="s">
        <v>2271</v>
      </c>
      <c r="L4851" t="s">
        <v>8357</v>
      </c>
    </row>
    <row r="4852" spans="1:16" x14ac:dyDescent="0.3">
      <c r="A4852" t="s">
        <v>8026</v>
      </c>
      <c r="B4852">
        <v>97</v>
      </c>
      <c r="C4852" t="s">
        <v>8351</v>
      </c>
      <c r="D4852" t="s">
        <v>8027</v>
      </c>
      <c r="E4852" t="s">
        <v>13099</v>
      </c>
      <c r="F4852" t="s">
        <v>13</v>
      </c>
      <c r="G4852" t="s">
        <v>14</v>
      </c>
      <c r="H4852">
        <v>300000</v>
      </c>
      <c r="I4852">
        <v>2011</v>
      </c>
      <c r="J4852">
        <v>6.4</v>
      </c>
      <c r="K4852" t="s">
        <v>600</v>
      </c>
      <c r="L4852" t="s">
        <v>8356</v>
      </c>
      <c r="M4852" t="s">
        <v>1224</v>
      </c>
      <c r="N4852" t="s">
        <v>2271</v>
      </c>
      <c r="O4852" t="s">
        <v>8357</v>
      </c>
      <c r="P4852" t="s">
        <v>3630</v>
      </c>
    </row>
    <row r="4853" spans="1:16" x14ac:dyDescent="0.3">
      <c r="A4853" t="s">
        <v>8029</v>
      </c>
      <c r="B4853">
        <v>90</v>
      </c>
      <c r="C4853">
        <v>318622</v>
      </c>
      <c r="D4853" t="s">
        <v>2023</v>
      </c>
      <c r="E4853" t="s">
        <v>13100</v>
      </c>
      <c r="F4853" t="s">
        <v>13</v>
      </c>
      <c r="G4853" t="s">
        <v>14</v>
      </c>
      <c r="H4853">
        <v>270000</v>
      </c>
      <c r="I4853">
        <v>2012</v>
      </c>
      <c r="J4853">
        <v>6.4</v>
      </c>
      <c r="K4853" t="s">
        <v>4657</v>
      </c>
      <c r="L4853" t="s">
        <v>8356</v>
      </c>
      <c r="M4853" t="s">
        <v>1224</v>
      </c>
      <c r="N4853" t="s">
        <v>3630</v>
      </c>
    </row>
    <row r="4854" spans="1:16" x14ac:dyDescent="0.3">
      <c r="A4854" t="s">
        <v>2519</v>
      </c>
      <c r="B4854">
        <v>113</v>
      </c>
      <c r="C4854">
        <v>12006514</v>
      </c>
      <c r="D4854" t="s">
        <v>507</v>
      </c>
      <c r="E4854" t="s">
        <v>13101</v>
      </c>
      <c r="F4854" t="s">
        <v>13</v>
      </c>
      <c r="G4854" t="s">
        <v>14</v>
      </c>
      <c r="H4854">
        <v>250000</v>
      </c>
      <c r="I4854">
        <v>1997</v>
      </c>
      <c r="J4854">
        <v>7.3</v>
      </c>
      <c r="K4854" t="s">
        <v>600</v>
      </c>
      <c r="L4854" t="s">
        <v>1224</v>
      </c>
      <c r="M4854" t="s">
        <v>6856</v>
      </c>
    </row>
    <row r="4855" spans="1:16" x14ac:dyDescent="0.3">
      <c r="A4855" t="s">
        <v>5626</v>
      </c>
      <c r="B4855">
        <v>91</v>
      </c>
      <c r="C4855">
        <v>4186931</v>
      </c>
      <c r="D4855" t="s">
        <v>507</v>
      </c>
      <c r="E4855" t="s">
        <v>13102</v>
      </c>
      <c r="F4855" t="s">
        <v>13</v>
      </c>
      <c r="G4855" t="s">
        <v>14</v>
      </c>
      <c r="H4855">
        <v>250000</v>
      </c>
      <c r="I4855">
        <v>2001</v>
      </c>
      <c r="J4855">
        <v>6.9</v>
      </c>
      <c r="K4855" t="s">
        <v>600</v>
      </c>
      <c r="L4855" t="s">
        <v>1224</v>
      </c>
      <c r="M4855" t="s">
        <v>6856</v>
      </c>
    </row>
    <row r="4856" spans="1:16" x14ac:dyDescent="0.3">
      <c r="A4856" t="s">
        <v>8033</v>
      </c>
      <c r="B4856">
        <v>90</v>
      </c>
      <c r="C4856" t="s">
        <v>8351</v>
      </c>
      <c r="D4856" t="s">
        <v>8034</v>
      </c>
      <c r="E4856" t="s">
        <v>13103</v>
      </c>
      <c r="F4856" t="s">
        <v>13</v>
      </c>
      <c r="G4856" t="s">
        <v>14</v>
      </c>
      <c r="H4856">
        <v>290000</v>
      </c>
      <c r="I4856">
        <v>2010</v>
      </c>
      <c r="J4856">
        <v>4.3</v>
      </c>
      <c r="K4856" t="s">
        <v>476</v>
      </c>
      <c r="L4856" t="s">
        <v>340</v>
      </c>
      <c r="M4856" t="s">
        <v>8357</v>
      </c>
      <c r="N4856" t="s">
        <v>6856</v>
      </c>
      <c r="O4856" t="s">
        <v>3630</v>
      </c>
    </row>
    <row r="4857" spans="1:16" x14ac:dyDescent="0.3">
      <c r="A4857" t="s">
        <v>145</v>
      </c>
      <c r="B4857">
        <v>98</v>
      </c>
      <c r="C4857">
        <v>3799339</v>
      </c>
      <c r="D4857" t="s">
        <v>1717</v>
      </c>
      <c r="E4857" t="s">
        <v>13104</v>
      </c>
      <c r="F4857" t="s">
        <v>13</v>
      </c>
      <c r="G4857" t="s">
        <v>14</v>
      </c>
      <c r="H4857">
        <v>250000</v>
      </c>
      <c r="I4857">
        <v>2002</v>
      </c>
      <c r="J4857">
        <v>7.2</v>
      </c>
      <c r="K4857" t="s">
        <v>8356</v>
      </c>
      <c r="L4857" t="s">
        <v>1224</v>
      </c>
      <c r="M4857" t="s">
        <v>6856</v>
      </c>
    </row>
    <row r="4858" spans="1:16" x14ac:dyDescent="0.3">
      <c r="A4858" t="s">
        <v>8037</v>
      </c>
      <c r="B4858">
        <v>94</v>
      </c>
      <c r="C4858">
        <v>1977544</v>
      </c>
      <c r="D4858" t="s">
        <v>507</v>
      </c>
      <c r="E4858" t="s">
        <v>13105</v>
      </c>
      <c r="F4858" t="s">
        <v>13</v>
      </c>
      <c r="G4858" t="s">
        <v>14</v>
      </c>
      <c r="H4858">
        <v>250000</v>
      </c>
      <c r="I4858">
        <v>1995</v>
      </c>
      <c r="J4858">
        <v>6.5</v>
      </c>
      <c r="K4858" t="s">
        <v>600</v>
      </c>
      <c r="L4858" t="s">
        <v>1224</v>
      </c>
      <c r="M4858" t="s">
        <v>6856</v>
      </c>
    </row>
    <row r="4859" spans="1:16" x14ac:dyDescent="0.3">
      <c r="A4859" t="s">
        <v>3144</v>
      </c>
      <c r="B4859">
        <v>96</v>
      </c>
      <c r="C4859">
        <v>1050600</v>
      </c>
      <c r="D4859" t="s">
        <v>912</v>
      </c>
      <c r="E4859" t="s">
        <v>13106</v>
      </c>
      <c r="F4859" t="s">
        <v>13</v>
      </c>
      <c r="G4859" t="s">
        <v>14</v>
      </c>
      <c r="H4859">
        <v>250000</v>
      </c>
      <c r="I4859">
        <v>2000</v>
      </c>
      <c r="J4859">
        <v>6.6</v>
      </c>
      <c r="K4859" t="s">
        <v>600</v>
      </c>
      <c r="L4859" t="s">
        <v>1224</v>
      </c>
    </row>
    <row r="4860" spans="1:16" x14ac:dyDescent="0.3">
      <c r="A4860" t="s">
        <v>8040</v>
      </c>
      <c r="B4860">
        <v>100</v>
      </c>
      <c r="C4860">
        <v>902835</v>
      </c>
      <c r="D4860" t="s">
        <v>507</v>
      </c>
      <c r="E4860" t="s">
        <v>13107</v>
      </c>
      <c r="F4860" t="s">
        <v>13</v>
      </c>
      <c r="G4860" t="s">
        <v>14</v>
      </c>
      <c r="H4860">
        <v>250000</v>
      </c>
      <c r="I4860">
        <v>2001</v>
      </c>
      <c r="J4860">
        <v>6.7</v>
      </c>
      <c r="K4860" t="s">
        <v>600</v>
      </c>
      <c r="L4860" t="s">
        <v>1224</v>
      </c>
      <c r="M4860" t="s">
        <v>6856</v>
      </c>
    </row>
    <row r="4861" spans="1:16" x14ac:dyDescent="0.3">
      <c r="A4861" t="s">
        <v>8042</v>
      </c>
      <c r="B4861">
        <v>90</v>
      </c>
      <c r="C4861" t="s">
        <v>8351</v>
      </c>
      <c r="D4861" t="s">
        <v>5294</v>
      </c>
      <c r="E4861" t="s">
        <v>13108</v>
      </c>
      <c r="F4861" t="s">
        <v>13</v>
      </c>
      <c r="G4861" t="s">
        <v>14</v>
      </c>
      <c r="H4861">
        <v>300000</v>
      </c>
      <c r="I4861">
        <v>2014</v>
      </c>
      <c r="J4861">
        <v>4.3</v>
      </c>
      <c r="K4861" t="s">
        <v>476</v>
      </c>
      <c r="L4861" t="s">
        <v>8356</v>
      </c>
      <c r="M4861" t="s">
        <v>1224</v>
      </c>
    </row>
    <row r="4862" spans="1:16" x14ac:dyDescent="0.3">
      <c r="A4862" t="s">
        <v>3005</v>
      </c>
      <c r="B4862">
        <v>90</v>
      </c>
      <c r="C4862">
        <v>489220</v>
      </c>
      <c r="D4862" t="s">
        <v>1790</v>
      </c>
      <c r="E4862" t="s">
        <v>13109</v>
      </c>
      <c r="F4862" t="s">
        <v>13</v>
      </c>
      <c r="G4862" t="s">
        <v>100</v>
      </c>
      <c r="H4862">
        <v>365000</v>
      </c>
      <c r="I4862">
        <v>1997</v>
      </c>
      <c r="J4862">
        <v>7.3</v>
      </c>
      <c r="K4862" t="s">
        <v>8357</v>
      </c>
      <c r="L4862" t="s">
        <v>4295</v>
      </c>
      <c r="M4862" t="s">
        <v>3630</v>
      </c>
    </row>
    <row r="4863" spans="1:16" x14ac:dyDescent="0.3">
      <c r="A4863" t="s">
        <v>8045</v>
      </c>
      <c r="B4863">
        <v>76</v>
      </c>
      <c r="C4863">
        <v>212285</v>
      </c>
      <c r="D4863" t="s">
        <v>606</v>
      </c>
      <c r="E4863" t="s">
        <v>13110</v>
      </c>
      <c r="F4863" t="s">
        <v>13</v>
      </c>
      <c r="G4863" t="s">
        <v>133</v>
      </c>
      <c r="H4863">
        <v>250000</v>
      </c>
      <c r="I4863">
        <v>1996</v>
      </c>
      <c r="J4863">
        <v>6.4</v>
      </c>
      <c r="K4863" t="s">
        <v>600</v>
      </c>
      <c r="L4863" t="s">
        <v>6856</v>
      </c>
    </row>
    <row r="4864" spans="1:16" x14ac:dyDescent="0.3">
      <c r="A4864" t="s">
        <v>8047</v>
      </c>
      <c r="B4864">
        <v>75</v>
      </c>
      <c r="C4864">
        <v>203134</v>
      </c>
      <c r="D4864" t="s">
        <v>8048</v>
      </c>
      <c r="E4864" t="s">
        <v>13111</v>
      </c>
      <c r="F4864" t="s">
        <v>13</v>
      </c>
      <c r="G4864" t="s">
        <v>14</v>
      </c>
      <c r="H4864">
        <v>250000</v>
      </c>
      <c r="I4864">
        <v>1997</v>
      </c>
      <c r="J4864">
        <v>7</v>
      </c>
      <c r="K4864" t="s">
        <v>4022</v>
      </c>
      <c r="L4864" t="s">
        <v>600</v>
      </c>
      <c r="M4864" t="s">
        <v>1224</v>
      </c>
      <c r="N4864" t="s">
        <v>455</v>
      </c>
      <c r="O4864" t="s">
        <v>4295</v>
      </c>
    </row>
    <row r="4865" spans="1:14" x14ac:dyDescent="0.3">
      <c r="A4865" t="s">
        <v>7834</v>
      </c>
      <c r="B4865">
        <v>78</v>
      </c>
      <c r="C4865">
        <v>191309</v>
      </c>
      <c r="D4865" t="s">
        <v>701</v>
      </c>
      <c r="E4865" t="s">
        <v>13112</v>
      </c>
      <c r="F4865" t="s">
        <v>13</v>
      </c>
      <c r="G4865" t="s">
        <v>14</v>
      </c>
      <c r="H4865">
        <v>150000</v>
      </c>
      <c r="I4865">
        <v>2004</v>
      </c>
      <c r="J4865">
        <v>5.5</v>
      </c>
      <c r="K4865" t="s">
        <v>1224</v>
      </c>
      <c r="L4865" t="s">
        <v>8357</v>
      </c>
      <c r="M4865" t="s">
        <v>3630</v>
      </c>
    </row>
    <row r="4866" spans="1:14" x14ac:dyDescent="0.3">
      <c r="A4866" t="s">
        <v>8051</v>
      </c>
      <c r="B4866">
        <v>90</v>
      </c>
      <c r="C4866">
        <v>3388210</v>
      </c>
      <c r="D4866" t="s">
        <v>80</v>
      </c>
      <c r="E4866" t="s">
        <v>13113</v>
      </c>
      <c r="F4866" t="s">
        <v>13</v>
      </c>
      <c r="G4866" t="s">
        <v>14</v>
      </c>
      <c r="H4866">
        <v>250000</v>
      </c>
      <c r="I4866">
        <v>2011</v>
      </c>
      <c r="J4866">
        <v>6.7</v>
      </c>
      <c r="K4866" t="s">
        <v>1224</v>
      </c>
      <c r="L4866" t="s">
        <v>6856</v>
      </c>
    </row>
    <row r="4867" spans="1:14" x14ac:dyDescent="0.3">
      <c r="A4867" t="s">
        <v>8053</v>
      </c>
      <c r="B4867">
        <v>96</v>
      </c>
      <c r="C4867" t="s">
        <v>8351</v>
      </c>
      <c r="D4867" t="s">
        <v>2271</v>
      </c>
      <c r="E4867" t="s">
        <v>13114</v>
      </c>
      <c r="F4867" t="s">
        <v>13</v>
      </c>
      <c r="G4867" t="s">
        <v>14</v>
      </c>
      <c r="H4867">
        <v>300000</v>
      </c>
      <c r="I4867">
        <v>2015</v>
      </c>
      <c r="J4867">
        <v>4.3</v>
      </c>
      <c r="K4867" t="s">
        <v>2271</v>
      </c>
    </row>
    <row r="4868" spans="1:14" x14ac:dyDescent="0.3">
      <c r="A4868" t="s">
        <v>6464</v>
      </c>
      <c r="B4868">
        <v>92</v>
      </c>
      <c r="C4868">
        <v>177840</v>
      </c>
      <c r="D4868" t="s">
        <v>2276</v>
      </c>
      <c r="E4868" t="s">
        <v>13115</v>
      </c>
      <c r="F4868" t="s">
        <v>13</v>
      </c>
      <c r="G4868" t="s">
        <v>21</v>
      </c>
      <c r="H4868">
        <v>250000</v>
      </c>
      <c r="I4868">
        <v>1999</v>
      </c>
      <c r="J4868">
        <v>6.1</v>
      </c>
      <c r="K4868" t="s">
        <v>600</v>
      </c>
      <c r="L4868" t="s">
        <v>4189</v>
      </c>
    </row>
    <row r="4869" spans="1:14" x14ac:dyDescent="0.3">
      <c r="A4869" t="s">
        <v>8056</v>
      </c>
      <c r="B4869">
        <v>75</v>
      </c>
      <c r="C4869">
        <v>47111</v>
      </c>
      <c r="D4869" t="s">
        <v>912</v>
      </c>
      <c r="E4869" t="s">
        <v>13116</v>
      </c>
      <c r="F4869" t="s">
        <v>2557</v>
      </c>
      <c r="G4869" t="s">
        <v>14</v>
      </c>
      <c r="H4869" t="s">
        <v>8351</v>
      </c>
      <c r="I4869">
        <v>2005</v>
      </c>
      <c r="J4869">
        <v>6.8</v>
      </c>
      <c r="K4869" t="s">
        <v>600</v>
      </c>
      <c r="L4869" t="s">
        <v>1224</v>
      </c>
    </row>
    <row r="4870" spans="1:14" x14ac:dyDescent="0.3">
      <c r="A4870" t="s">
        <v>4873</v>
      </c>
      <c r="B4870">
        <v>99</v>
      </c>
      <c r="C4870">
        <v>49494</v>
      </c>
      <c r="D4870" t="s">
        <v>1453</v>
      </c>
      <c r="E4870" t="s">
        <v>13117</v>
      </c>
      <c r="F4870" t="s">
        <v>13</v>
      </c>
      <c r="G4870" t="s">
        <v>14</v>
      </c>
      <c r="H4870">
        <v>250000</v>
      </c>
      <c r="I4870">
        <v>2013</v>
      </c>
      <c r="J4870">
        <v>3.9</v>
      </c>
      <c r="K4870" t="s">
        <v>1224</v>
      </c>
      <c r="L4870" t="s">
        <v>3630</v>
      </c>
    </row>
    <row r="4871" spans="1:14" x14ac:dyDescent="0.3">
      <c r="A4871" t="s">
        <v>8351</v>
      </c>
      <c r="B4871">
        <v>58</v>
      </c>
      <c r="C4871" t="s">
        <v>8351</v>
      </c>
      <c r="D4871" t="s">
        <v>705</v>
      </c>
      <c r="E4871" t="s">
        <v>13118</v>
      </c>
      <c r="F4871" t="s">
        <v>13</v>
      </c>
      <c r="G4871" t="s">
        <v>21</v>
      </c>
      <c r="H4871" t="s">
        <v>8351</v>
      </c>
      <c r="I4871" t="s">
        <v>8351</v>
      </c>
      <c r="J4871">
        <v>8.5</v>
      </c>
      <c r="K4871" t="s">
        <v>8356</v>
      </c>
      <c r="L4871" t="s">
        <v>1224</v>
      </c>
    </row>
    <row r="4872" spans="1:14" x14ac:dyDescent="0.3">
      <c r="A4872" t="s">
        <v>8060</v>
      </c>
      <c r="B4872">
        <v>86</v>
      </c>
      <c r="C4872" t="s">
        <v>8351</v>
      </c>
      <c r="D4872" t="s">
        <v>1224</v>
      </c>
      <c r="E4872" t="s">
        <v>13119</v>
      </c>
      <c r="F4872" t="s">
        <v>13</v>
      </c>
      <c r="G4872" t="s">
        <v>14</v>
      </c>
      <c r="H4872" t="s">
        <v>8351</v>
      </c>
      <c r="I4872">
        <v>2004</v>
      </c>
      <c r="J4872">
        <v>6.9</v>
      </c>
      <c r="K4872" t="s">
        <v>1224</v>
      </c>
    </row>
    <row r="4873" spans="1:14" x14ac:dyDescent="0.3">
      <c r="A4873" t="s">
        <v>4174</v>
      </c>
      <c r="B4873">
        <v>92</v>
      </c>
      <c r="C4873">
        <v>45661</v>
      </c>
      <c r="D4873" t="s">
        <v>1453</v>
      </c>
      <c r="E4873" t="s">
        <v>13120</v>
      </c>
      <c r="F4873" t="s">
        <v>13</v>
      </c>
      <c r="G4873" t="s">
        <v>14</v>
      </c>
      <c r="H4873" t="s">
        <v>8351</v>
      </c>
      <c r="I4873">
        <v>2007</v>
      </c>
      <c r="J4873">
        <v>7.3</v>
      </c>
      <c r="K4873" t="s">
        <v>1224</v>
      </c>
      <c r="L4873" t="s">
        <v>3630</v>
      </c>
    </row>
    <row r="4874" spans="1:14" x14ac:dyDescent="0.3">
      <c r="A4874" t="s">
        <v>8063</v>
      </c>
      <c r="B4874">
        <v>101</v>
      </c>
      <c r="C4874" t="s">
        <v>8351</v>
      </c>
      <c r="D4874" t="s">
        <v>303</v>
      </c>
      <c r="E4874" t="s">
        <v>13121</v>
      </c>
      <c r="F4874" t="s">
        <v>13</v>
      </c>
      <c r="G4874" t="s">
        <v>21</v>
      </c>
      <c r="H4874" t="s">
        <v>8351</v>
      </c>
      <c r="I4874">
        <v>2009</v>
      </c>
      <c r="J4874">
        <v>6.9</v>
      </c>
      <c r="K4874" t="s">
        <v>8357</v>
      </c>
      <c r="L4874" t="s">
        <v>3630</v>
      </c>
    </row>
    <row r="4875" spans="1:14" x14ac:dyDescent="0.3">
      <c r="A4875" t="s">
        <v>8065</v>
      </c>
      <c r="B4875">
        <v>81</v>
      </c>
      <c r="C4875">
        <v>18195</v>
      </c>
      <c r="D4875" t="s">
        <v>4295</v>
      </c>
      <c r="E4875" t="s">
        <v>13122</v>
      </c>
      <c r="F4875" t="s">
        <v>13</v>
      </c>
      <c r="G4875" t="s">
        <v>14</v>
      </c>
      <c r="H4875">
        <v>250000</v>
      </c>
      <c r="I4875">
        <v>1997</v>
      </c>
      <c r="J4875">
        <v>6.3</v>
      </c>
      <c r="K4875" t="s">
        <v>4295</v>
      </c>
    </row>
    <row r="4876" spans="1:14" x14ac:dyDescent="0.3">
      <c r="A4876" t="s">
        <v>8067</v>
      </c>
      <c r="B4876">
        <v>93</v>
      </c>
      <c r="C4876" t="s">
        <v>8351</v>
      </c>
      <c r="D4876" t="s">
        <v>6362</v>
      </c>
      <c r="E4876" t="s">
        <v>13123</v>
      </c>
      <c r="F4876" t="s">
        <v>13</v>
      </c>
      <c r="G4876" t="s">
        <v>14</v>
      </c>
      <c r="H4876" t="s">
        <v>8351</v>
      </c>
      <c r="I4876">
        <v>2008</v>
      </c>
      <c r="J4876">
        <v>2.5</v>
      </c>
      <c r="K4876" t="s">
        <v>1224</v>
      </c>
      <c r="L4876" t="s">
        <v>6060</v>
      </c>
    </row>
    <row r="4877" spans="1:14" x14ac:dyDescent="0.3">
      <c r="A4877" t="s">
        <v>4593</v>
      </c>
      <c r="B4877">
        <v>95</v>
      </c>
      <c r="C4877" t="s">
        <v>8351</v>
      </c>
      <c r="D4877" t="s">
        <v>1224</v>
      </c>
      <c r="E4877" t="s">
        <v>13124</v>
      </c>
      <c r="F4877" t="s">
        <v>13</v>
      </c>
      <c r="G4877" t="s">
        <v>100</v>
      </c>
      <c r="H4877">
        <v>250000</v>
      </c>
      <c r="I4877">
        <v>2010</v>
      </c>
      <c r="J4877">
        <v>5.7</v>
      </c>
      <c r="K4877" t="s">
        <v>1224</v>
      </c>
    </row>
    <row r="4878" spans="1:14" x14ac:dyDescent="0.3">
      <c r="A4878" t="s">
        <v>8070</v>
      </c>
      <c r="B4878">
        <v>107</v>
      </c>
      <c r="C4878" t="s">
        <v>8351</v>
      </c>
      <c r="D4878" t="s">
        <v>8071</v>
      </c>
      <c r="E4878" t="s">
        <v>13125</v>
      </c>
      <c r="F4878" t="s">
        <v>13</v>
      </c>
      <c r="G4878" t="s">
        <v>14</v>
      </c>
      <c r="H4878" t="s">
        <v>8351</v>
      </c>
      <c r="I4878">
        <v>2009</v>
      </c>
      <c r="J4878">
        <v>7</v>
      </c>
      <c r="K4878" t="s">
        <v>476</v>
      </c>
      <c r="L4878" t="s">
        <v>1224</v>
      </c>
      <c r="M4878" t="s">
        <v>455</v>
      </c>
      <c r="N4878" t="s">
        <v>4295</v>
      </c>
    </row>
    <row r="4879" spans="1:14" x14ac:dyDescent="0.3">
      <c r="A4879" t="s">
        <v>8073</v>
      </c>
      <c r="B4879">
        <v>98</v>
      </c>
      <c r="C4879" t="s">
        <v>8351</v>
      </c>
      <c r="D4879" t="s">
        <v>2524</v>
      </c>
      <c r="E4879" t="s">
        <v>13126</v>
      </c>
      <c r="F4879" t="s">
        <v>13</v>
      </c>
      <c r="G4879" t="s">
        <v>14</v>
      </c>
      <c r="H4879">
        <v>250000</v>
      </c>
      <c r="I4879">
        <v>2010</v>
      </c>
      <c r="J4879">
        <v>6.2</v>
      </c>
      <c r="K4879" t="s">
        <v>1224</v>
      </c>
      <c r="L4879" t="s">
        <v>6304</v>
      </c>
    </row>
    <row r="4880" spans="1:14" x14ac:dyDescent="0.3">
      <c r="A4880" t="s">
        <v>8075</v>
      </c>
      <c r="B4880">
        <v>35</v>
      </c>
      <c r="C4880" t="s">
        <v>8351</v>
      </c>
      <c r="D4880" t="s">
        <v>8076</v>
      </c>
      <c r="E4880" t="s">
        <v>13127</v>
      </c>
      <c r="F4880" t="s">
        <v>13</v>
      </c>
      <c r="G4880" t="s">
        <v>14</v>
      </c>
      <c r="H4880" t="s">
        <v>8351</v>
      </c>
      <c r="I4880">
        <v>2007</v>
      </c>
      <c r="J4880">
        <v>6.9</v>
      </c>
      <c r="K4880" t="s">
        <v>600</v>
      </c>
      <c r="L4880" t="s">
        <v>8364</v>
      </c>
    </row>
    <row r="4881" spans="1:15" x14ac:dyDescent="0.3">
      <c r="A4881" t="s">
        <v>8078</v>
      </c>
      <c r="B4881">
        <v>108</v>
      </c>
      <c r="C4881" t="s">
        <v>8351</v>
      </c>
      <c r="D4881" t="s">
        <v>705</v>
      </c>
      <c r="E4881" t="s">
        <v>13128</v>
      </c>
      <c r="F4881" t="s">
        <v>13</v>
      </c>
      <c r="G4881" t="s">
        <v>14</v>
      </c>
      <c r="H4881" t="s">
        <v>8351</v>
      </c>
      <c r="I4881">
        <v>1982</v>
      </c>
      <c r="J4881">
        <v>4.5</v>
      </c>
      <c r="K4881" t="s">
        <v>8356</v>
      </c>
      <c r="L4881" t="s">
        <v>1224</v>
      </c>
    </row>
    <row r="4882" spans="1:15" x14ac:dyDescent="0.3">
      <c r="A4882" t="s">
        <v>8080</v>
      </c>
      <c r="B4882">
        <v>66</v>
      </c>
      <c r="C4882" t="s">
        <v>8351</v>
      </c>
      <c r="D4882" t="s">
        <v>27</v>
      </c>
      <c r="E4882" t="s">
        <v>13129</v>
      </c>
      <c r="F4882" t="s">
        <v>13</v>
      </c>
      <c r="G4882" t="s">
        <v>14</v>
      </c>
      <c r="H4882">
        <v>250000</v>
      </c>
      <c r="I4882">
        <v>2013</v>
      </c>
      <c r="J4882">
        <v>7.8</v>
      </c>
      <c r="K4882" t="s">
        <v>27</v>
      </c>
    </row>
    <row r="4883" spans="1:15" x14ac:dyDescent="0.3">
      <c r="A4883" t="s">
        <v>8082</v>
      </c>
      <c r="B4883">
        <v>95</v>
      </c>
      <c r="C4883" t="s">
        <v>8351</v>
      </c>
      <c r="D4883" t="s">
        <v>1970</v>
      </c>
      <c r="E4883" t="s">
        <v>13130</v>
      </c>
      <c r="F4883" t="s">
        <v>13</v>
      </c>
      <c r="G4883" t="s">
        <v>14</v>
      </c>
      <c r="H4883">
        <v>250000</v>
      </c>
      <c r="I4883">
        <v>2012</v>
      </c>
      <c r="J4883">
        <v>4.4000000000000004</v>
      </c>
      <c r="K4883" t="s">
        <v>2271</v>
      </c>
      <c r="L4883" t="s">
        <v>3630</v>
      </c>
    </row>
    <row r="4884" spans="1:15" x14ac:dyDescent="0.3">
      <c r="A4884" t="s">
        <v>4573</v>
      </c>
      <c r="B4884">
        <v>99</v>
      </c>
      <c r="C4884" t="s">
        <v>8351</v>
      </c>
      <c r="D4884" t="s">
        <v>3742</v>
      </c>
      <c r="E4884" t="s">
        <v>11042</v>
      </c>
      <c r="F4884" t="s">
        <v>13</v>
      </c>
      <c r="G4884" t="s">
        <v>14</v>
      </c>
      <c r="H4884" t="s">
        <v>8351</v>
      </c>
      <c r="I4884">
        <v>1998</v>
      </c>
      <c r="J4884">
        <v>7.4</v>
      </c>
      <c r="K4884" t="s">
        <v>455</v>
      </c>
      <c r="L4884" t="s">
        <v>6856</v>
      </c>
    </row>
    <row r="4885" spans="1:15" x14ac:dyDescent="0.3">
      <c r="A4885" t="s">
        <v>7898</v>
      </c>
      <c r="B4885">
        <v>108</v>
      </c>
      <c r="C4885" t="s">
        <v>8351</v>
      </c>
      <c r="D4885" t="s">
        <v>6304</v>
      </c>
      <c r="E4885" t="s">
        <v>13131</v>
      </c>
      <c r="F4885" t="s">
        <v>13</v>
      </c>
      <c r="G4885" t="s">
        <v>14</v>
      </c>
      <c r="H4885">
        <v>250000</v>
      </c>
      <c r="I4885">
        <v>2014</v>
      </c>
      <c r="J4885">
        <v>6.6</v>
      </c>
      <c r="K4885" t="s">
        <v>6304</v>
      </c>
    </row>
    <row r="4886" spans="1:15" x14ac:dyDescent="0.3">
      <c r="A4886" t="s">
        <v>8085</v>
      </c>
      <c r="B4886">
        <v>90</v>
      </c>
      <c r="C4886" t="s">
        <v>8351</v>
      </c>
      <c r="D4886" t="s">
        <v>27</v>
      </c>
      <c r="E4886" t="s">
        <v>13132</v>
      </c>
      <c r="F4886" t="s">
        <v>13</v>
      </c>
      <c r="G4886" t="s">
        <v>14</v>
      </c>
      <c r="H4886">
        <v>250000</v>
      </c>
      <c r="I4886">
        <v>2014</v>
      </c>
      <c r="J4886">
        <v>8</v>
      </c>
      <c r="K4886" t="s">
        <v>27</v>
      </c>
    </row>
    <row r="4887" spans="1:15" x14ac:dyDescent="0.3">
      <c r="A4887" t="s">
        <v>5949</v>
      </c>
      <c r="B4887">
        <v>151</v>
      </c>
      <c r="C4887" t="s">
        <v>8351</v>
      </c>
      <c r="D4887" t="s">
        <v>1991</v>
      </c>
      <c r="E4887" t="s">
        <v>13133</v>
      </c>
      <c r="F4887" t="s">
        <v>8351</v>
      </c>
      <c r="G4887" t="s">
        <v>14</v>
      </c>
      <c r="H4887">
        <v>245000</v>
      </c>
      <c r="I4887">
        <v>1925</v>
      </c>
      <c r="J4887">
        <v>8.3000000000000007</v>
      </c>
      <c r="K4887" t="s">
        <v>1224</v>
      </c>
      <c r="L4887" t="s">
        <v>6856</v>
      </c>
      <c r="M4887" t="s">
        <v>8358</v>
      </c>
    </row>
    <row r="4888" spans="1:15" x14ac:dyDescent="0.3">
      <c r="A4888" t="s">
        <v>8088</v>
      </c>
      <c r="B4888">
        <v>83</v>
      </c>
      <c r="C4888" t="s">
        <v>8351</v>
      </c>
      <c r="D4888" t="s">
        <v>600</v>
      </c>
      <c r="E4888" t="s">
        <v>13134</v>
      </c>
      <c r="F4888" t="s">
        <v>13</v>
      </c>
      <c r="G4888" t="s">
        <v>14</v>
      </c>
      <c r="H4888">
        <v>240000</v>
      </c>
      <c r="I4888">
        <v>2006</v>
      </c>
      <c r="J4888">
        <v>6.5</v>
      </c>
      <c r="K4888" t="s">
        <v>600</v>
      </c>
    </row>
    <row r="4889" spans="1:15" x14ac:dyDescent="0.3">
      <c r="A4889" t="s">
        <v>8090</v>
      </c>
      <c r="B4889">
        <v>108</v>
      </c>
      <c r="C4889" t="s">
        <v>8351</v>
      </c>
      <c r="D4889" t="s">
        <v>2316</v>
      </c>
      <c r="E4889" t="s">
        <v>13135</v>
      </c>
      <c r="F4889" t="s">
        <v>13</v>
      </c>
      <c r="G4889" t="s">
        <v>14</v>
      </c>
      <c r="H4889">
        <v>250000</v>
      </c>
      <c r="I4889">
        <v>2013</v>
      </c>
      <c r="J4889">
        <v>7.1</v>
      </c>
      <c r="K4889" t="s">
        <v>600</v>
      </c>
      <c r="L4889" t="s">
        <v>4189</v>
      </c>
      <c r="M4889" t="s">
        <v>6856</v>
      </c>
    </row>
    <row r="4890" spans="1:15" x14ac:dyDescent="0.3">
      <c r="A4890" t="s">
        <v>4479</v>
      </c>
      <c r="B4890">
        <v>92</v>
      </c>
      <c r="C4890">
        <v>104792</v>
      </c>
      <c r="D4890" t="s">
        <v>3067</v>
      </c>
      <c r="E4890" t="s">
        <v>13136</v>
      </c>
      <c r="F4890" t="s">
        <v>13</v>
      </c>
      <c r="G4890" t="s">
        <v>21</v>
      </c>
      <c r="H4890" t="s">
        <v>8351</v>
      </c>
      <c r="I4890">
        <v>2008</v>
      </c>
      <c r="J4890">
        <v>7.1</v>
      </c>
      <c r="K4890" t="s">
        <v>476</v>
      </c>
      <c r="L4890" t="s">
        <v>4657</v>
      </c>
      <c r="M4890" t="s">
        <v>8356</v>
      </c>
      <c r="N4890" t="s">
        <v>1224</v>
      </c>
    </row>
    <row r="4891" spans="1:15" x14ac:dyDescent="0.3">
      <c r="A4891" t="s">
        <v>8093</v>
      </c>
      <c r="B4891">
        <v>105</v>
      </c>
      <c r="C4891" t="s">
        <v>8351</v>
      </c>
      <c r="D4891" t="s">
        <v>8094</v>
      </c>
      <c r="E4891" t="s">
        <v>13137</v>
      </c>
      <c r="F4891" t="s">
        <v>13</v>
      </c>
      <c r="G4891" t="s">
        <v>14</v>
      </c>
      <c r="H4891">
        <v>250000</v>
      </c>
      <c r="I4891">
        <v>2015</v>
      </c>
      <c r="J4891">
        <v>4</v>
      </c>
      <c r="K4891" t="s">
        <v>340</v>
      </c>
      <c r="L4891" t="s">
        <v>1224</v>
      </c>
      <c r="M4891" t="s">
        <v>455</v>
      </c>
      <c r="N4891" t="s">
        <v>3630</v>
      </c>
      <c r="O4891" t="s">
        <v>5244</v>
      </c>
    </row>
    <row r="4892" spans="1:15" x14ac:dyDescent="0.3">
      <c r="A4892" t="s">
        <v>8096</v>
      </c>
      <c r="B4892">
        <v>86</v>
      </c>
      <c r="C4892">
        <v>111300</v>
      </c>
      <c r="D4892" t="s">
        <v>27</v>
      </c>
      <c r="E4892" t="s">
        <v>13138</v>
      </c>
      <c r="F4892" t="s">
        <v>13</v>
      </c>
      <c r="G4892" t="s">
        <v>14</v>
      </c>
      <c r="H4892">
        <v>225000</v>
      </c>
      <c r="I4892">
        <v>2012</v>
      </c>
      <c r="J4892">
        <v>7.5</v>
      </c>
      <c r="K4892" t="s">
        <v>27</v>
      </c>
    </row>
    <row r="4893" spans="1:15" x14ac:dyDescent="0.3">
      <c r="A4893" t="s">
        <v>8098</v>
      </c>
      <c r="B4893">
        <v>106</v>
      </c>
      <c r="C4893">
        <v>1027119</v>
      </c>
      <c r="D4893" t="s">
        <v>1224</v>
      </c>
      <c r="E4893" t="s">
        <v>13139</v>
      </c>
      <c r="F4893" t="s">
        <v>13</v>
      </c>
      <c r="G4893" t="s">
        <v>14</v>
      </c>
      <c r="H4893">
        <v>225000</v>
      </c>
      <c r="I4893">
        <v>2000</v>
      </c>
      <c r="J4893">
        <v>7</v>
      </c>
      <c r="K4893" t="s">
        <v>1224</v>
      </c>
    </row>
    <row r="4894" spans="1:15" x14ac:dyDescent="0.3">
      <c r="A4894" t="s">
        <v>8100</v>
      </c>
      <c r="B4894">
        <v>93</v>
      </c>
      <c r="C4894" t="s">
        <v>8351</v>
      </c>
      <c r="D4894" t="s">
        <v>912</v>
      </c>
      <c r="E4894" t="s">
        <v>13140</v>
      </c>
      <c r="F4894" t="s">
        <v>13</v>
      </c>
      <c r="G4894" t="s">
        <v>14</v>
      </c>
      <c r="H4894">
        <v>100000</v>
      </c>
      <c r="I4894">
        <v>1969</v>
      </c>
      <c r="J4894">
        <v>4</v>
      </c>
      <c r="K4894" t="s">
        <v>600</v>
      </c>
      <c r="L4894" t="s">
        <v>1224</v>
      </c>
    </row>
    <row r="4895" spans="1:15" x14ac:dyDescent="0.3">
      <c r="A4895" t="s">
        <v>8102</v>
      </c>
      <c r="B4895">
        <v>80</v>
      </c>
      <c r="C4895">
        <v>5000000</v>
      </c>
      <c r="D4895" t="s">
        <v>8103</v>
      </c>
      <c r="E4895" t="s">
        <v>13141</v>
      </c>
      <c r="F4895" t="s">
        <v>13</v>
      </c>
      <c r="G4895" t="s">
        <v>14</v>
      </c>
      <c r="H4895">
        <v>210000</v>
      </c>
      <c r="I4895">
        <v>1953</v>
      </c>
      <c r="J4895">
        <v>6.7</v>
      </c>
      <c r="K4895" t="s">
        <v>340</v>
      </c>
      <c r="L4895" t="s">
        <v>2271</v>
      </c>
      <c r="M4895" t="s">
        <v>4295</v>
      </c>
    </row>
    <row r="4896" spans="1:15" x14ac:dyDescent="0.3">
      <c r="A4896" t="s">
        <v>3380</v>
      </c>
      <c r="B4896">
        <v>127</v>
      </c>
      <c r="C4896" t="s">
        <v>8351</v>
      </c>
      <c r="D4896" t="s">
        <v>6133</v>
      </c>
      <c r="E4896" t="s">
        <v>12010</v>
      </c>
      <c r="F4896" t="s">
        <v>13</v>
      </c>
      <c r="G4896" t="s">
        <v>14</v>
      </c>
      <c r="H4896">
        <v>5000000</v>
      </c>
      <c r="I4896">
        <v>1954</v>
      </c>
      <c r="J4896">
        <v>7.2</v>
      </c>
      <c r="K4896" t="s">
        <v>340</v>
      </c>
      <c r="L4896" t="s">
        <v>1224</v>
      </c>
      <c r="M4896" t="s">
        <v>6304</v>
      </c>
      <c r="N4896" t="s">
        <v>455</v>
      </c>
      <c r="O4896" t="s">
        <v>4295</v>
      </c>
    </row>
    <row r="4897" spans="1:15" x14ac:dyDescent="0.3">
      <c r="A4897" t="s">
        <v>300</v>
      </c>
      <c r="B4897">
        <v>93</v>
      </c>
      <c r="C4897" t="s">
        <v>8351</v>
      </c>
      <c r="D4897" t="s">
        <v>85</v>
      </c>
      <c r="E4897" t="s">
        <v>13142</v>
      </c>
      <c r="F4897" t="s">
        <v>13</v>
      </c>
      <c r="G4897" t="s">
        <v>133</v>
      </c>
      <c r="H4897">
        <v>200000</v>
      </c>
      <c r="I4897">
        <v>1979</v>
      </c>
      <c r="J4897">
        <v>7</v>
      </c>
      <c r="K4897" t="s">
        <v>476</v>
      </c>
      <c r="L4897" t="s">
        <v>340</v>
      </c>
      <c r="M4897" t="s">
        <v>4295</v>
      </c>
      <c r="N4897" t="s">
        <v>3630</v>
      </c>
    </row>
    <row r="4898" spans="1:15" x14ac:dyDescent="0.3">
      <c r="A4898" t="s">
        <v>186</v>
      </c>
      <c r="B4898">
        <v>96</v>
      </c>
      <c r="C4898">
        <v>4505922</v>
      </c>
      <c r="D4898" t="s">
        <v>912</v>
      </c>
      <c r="E4898" t="s">
        <v>13143</v>
      </c>
      <c r="F4898" t="s">
        <v>13</v>
      </c>
      <c r="G4898" t="s">
        <v>14</v>
      </c>
      <c r="H4898">
        <v>200000</v>
      </c>
      <c r="I4898">
        <v>1996</v>
      </c>
      <c r="J4898">
        <v>7.4</v>
      </c>
      <c r="K4898" t="s">
        <v>600</v>
      </c>
      <c r="L4898" t="s">
        <v>1224</v>
      </c>
    </row>
    <row r="4899" spans="1:15" x14ac:dyDescent="0.3">
      <c r="A4899" t="s">
        <v>3044</v>
      </c>
      <c r="B4899">
        <v>99</v>
      </c>
      <c r="C4899">
        <v>3500000</v>
      </c>
      <c r="D4899" t="s">
        <v>3526</v>
      </c>
      <c r="E4899" t="s">
        <v>13144</v>
      </c>
      <c r="F4899" t="s">
        <v>3427</v>
      </c>
      <c r="G4899" t="s">
        <v>2503</v>
      </c>
      <c r="H4899">
        <v>200000</v>
      </c>
      <c r="I4899">
        <v>1964</v>
      </c>
      <c r="J4899">
        <v>8</v>
      </c>
      <c r="K4899" t="s">
        <v>476</v>
      </c>
      <c r="L4899" t="s">
        <v>1224</v>
      </c>
      <c r="M4899" t="s">
        <v>5244</v>
      </c>
    </row>
    <row r="4900" spans="1:15" x14ac:dyDescent="0.3">
      <c r="A4900" t="s">
        <v>8108</v>
      </c>
      <c r="B4900">
        <v>66</v>
      </c>
      <c r="C4900" t="s">
        <v>8351</v>
      </c>
      <c r="D4900" t="s">
        <v>8109</v>
      </c>
      <c r="E4900" t="s">
        <v>13145</v>
      </c>
      <c r="F4900" t="s">
        <v>13</v>
      </c>
      <c r="G4900" t="s">
        <v>14</v>
      </c>
      <c r="H4900">
        <v>200000</v>
      </c>
      <c r="I4900">
        <v>1933</v>
      </c>
      <c r="J4900">
        <v>6.5</v>
      </c>
      <c r="K4900" t="s">
        <v>600</v>
      </c>
      <c r="L4900" t="s">
        <v>1224</v>
      </c>
      <c r="M4900" t="s">
        <v>7881</v>
      </c>
      <c r="N4900" t="s">
        <v>6060</v>
      </c>
      <c r="O4900" t="s">
        <v>6856</v>
      </c>
    </row>
    <row r="4901" spans="1:15" x14ac:dyDescent="0.3">
      <c r="A4901" t="s">
        <v>8111</v>
      </c>
      <c r="B4901">
        <v>85</v>
      </c>
      <c r="C4901">
        <v>381225</v>
      </c>
      <c r="D4901" t="s">
        <v>27</v>
      </c>
      <c r="E4901" t="s">
        <v>13146</v>
      </c>
      <c r="F4901" t="s">
        <v>13</v>
      </c>
      <c r="G4901" t="s">
        <v>14</v>
      </c>
      <c r="H4901">
        <v>200000</v>
      </c>
      <c r="I4901">
        <v>2004</v>
      </c>
      <c r="J4901">
        <v>7.2</v>
      </c>
      <c r="K4901" t="s">
        <v>27</v>
      </c>
    </row>
    <row r="4902" spans="1:15" x14ac:dyDescent="0.3">
      <c r="A4902" t="s">
        <v>8113</v>
      </c>
      <c r="B4902">
        <v>101</v>
      </c>
      <c r="C4902">
        <v>2428241</v>
      </c>
      <c r="D4902" t="s">
        <v>1224</v>
      </c>
      <c r="E4902" t="s">
        <v>13147</v>
      </c>
      <c r="F4902" t="s">
        <v>13</v>
      </c>
      <c r="G4902" t="s">
        <v>14</v>
      </c>
      <c r="H4902">
        <v>200000</v>
      </c>
      <c r="I4902">
        <v>2010</v>
      </c>
      <c r="J4902">
        <v>6.4</v>
      </c>
      <c r="K4902" t="s">
        <v>1224</v>
      </c>
    </row>
    <row r="4903" spans="1:15" x14ac:dyDescent="0.3">
      <c r="A4903" t="s">
        <v>3754</v>
      </c>
      <c r="B4903">
        <v>97</v>
      </c>
      <c r="C4903">
        <v>78030</v>
      </c>
      <c r="D4903" t="s">
        <v>1224</v>
      </c>
      <c r="E4903" t="s">
        <v>13148</v>
      </c>
      <c r="F4903" t="s">
        <v>13</v>
      </c>
      <c r="G4903" t="s">
        <v>14</v>
      </c>
      <c r="H4903">
        <v>200000</v>
      </c>
      <c r="I4903">
        <v>2012</v>
      </c>
      <c r="J4903">
        <v>6.5</v>
      </c>
      <c r="K4903" t="s">
        <v>1224</v>
      </c>
    </row>
    <row r="4904" spans="1:15" x14ac:dyDescent="0.3">
      <c r="A4904" t="s">
        <v>670</v>
      </c>
      <c r="B4904">
        <v>119</v>
      </c>
      <c r="C4904">
        <v>59774</v>
      </c>
      <c r="D4904" t="s">
        <v>507</v>
      </c>
      <c r="E4904">
        <v>3</v>
      </c>
      <c r="F4904" t="s">
        <v>3071</v>
      </c>
      <c r="G4904" t="s">
        <v>275</v>
      </c>
      <c r="H4904" t="s">
        <v>8351</v>
      </c>
      <c r="I4904">
        <v>2010</v>
      </c>
      <c r="J4904">
        <v>6.8</v>
      </c>
      <c r="K4904" t="s">
        <v>600</v>
      </c>
      <c r="L4904" t="s">
        <v>1224</v>
      </c>
      <c r="M4904" t="s">
        <v>6856</v>
      </c>
    </row>
    <row r="4905" spans="1:15" x14ac:dyDescent="0.3">
      <c r="A4905" t="s">
        <v>8117</v>
      </c>
      <c r="B4905">
        <v>103</v>
      </c>
      <c r="C4905">
        <v>174682</v>
      </c>
      <c r="D4905" t="s">
        <v>2203</v>
      </c>
      <c r="E4905" t="s">
        <v>13149</v>
      </c>
      <c r="F4905" t="s">
        <v>13</v>
      </c>
      <c r="G4905" t="s">
        <v>14</v>
      </c>
      <c r="H4905">
        <v>200000</v>
      </c>
      <c r="I4905">
        <v>2002</v>
      </c>
      <c r="J4905">
        <v>6.9</v>
      </c>
      <c r="K4905" t="s">
        <v>1224</v>
      </c>
      <c r="L4905" t="s">
        <v>4189</v>
      </c>
    </row>
    <row r="4906" spans="1:15" x14ac:dyDescent="0.3">
      <c r="A4906" t="s">
        <v>8119</v>
      </c>
      <c r="B4906">
        <v>86</v>
      </c>
      <c r="C4906">
        <v>215185</v>
      </c>
      <c r="D4906" t="s">
        <v>7775</v>
      </c>
      <c r="E4906" t="s">
        <v>13150</v>
      </c>
      <c r="F4906" t="s">
        <v>13</v>
      </c>
      <c r="G4906" t="s">
        <v>14</v>
      </c>
      <c r="H4906">
        <v>200000</v>
      </c>
      <c r="I4906">
        <v>2008</v>
      </c>
      <c r="J4906">
        <v>7.5</v>
      </c>
      <c r="K4906" t="s">
        <v>27</v>
      </c>
      <c r="L4906" t="s">
        <v>7881</v>
      </c>
      <c r="M4906" t="s">
        <v>4189</v>
      </c>
    </row>
    <row r="4907" spans="1:15" x14ac:dyDescent="0.3">
      <c r="A4907" t="s">
        <v>549</v>
      </c>
      <c r="B4907">
        <v>106</v>
      </c>
      <c r="C4907">
        <v>32154410</v>
      </c>
      <c r="D4907" t="s">
        <v>773</v>
      </c>
      <c r="E4907" t="s">
        <v>10029</v>
      </c>
      <c r="F4907" t="s">
        <v>13</v>
      </c>
      <c r="G4907" t="s">
        <v>14</v>
      </c>
      <c r="H4907">
        <v>30000000</v>
      </c>
      <c r="I4907">
        <v>2013</v>
      </c>
      <c r="J4907">
        <v>7.1</v>
      </c>
      <c r="K4907" t="s">
        <v>8356</v>
      </c>
      <c r="L4907" t="s">
        <v>1224</v>
      </c>
      <c r="M4907" t="s">
        <v>3630</v>
      </c>
    </row>
    <row r="4908" spans="1:15" x14ac:dyDescent="0.3">
      <c r="A4908" t="s">
        <v>8121</v>
      </c>
      <c r="B4908">
        <v>90</v>
      </c>
      <c r="C4908" t="s">
        <v>8351</v>
      </c>
      <c r="D4908" t="s">
        <v>1720</v>
      </c>
      <c r="E4908" t="s">
        <v>13151</v>
      </c>
      <c r="F4908" t="s">
        <v>13</v>
      </c>
      <c r="G4908" t="s">
        <v>14</v>
      </c>
      <c r="H4908">
        <v>200000</v>
      </c>
      <c r="I4908">
        <v>2003</v>
      </c>
      <c r="J4908">
        <v>5.0999999999999996</v>
      </c>
      <c r="K4908" t="s">
        <v>8356</v>
      </c>
      <c r="L4908" t="s">
        <v>2271</v>
      </c>
      <c r="M4908" t="s">
        <v>8357</v>
      </c>
      <c r="N4908" t="s">
        <v>3630</v>
      </c>
    </row>
    <row r="4909" spans="1:15" x14ac:dyDescent="0.3">
      <c r="A4909" t="s">
        <v>4371</v>
      </c>
      <c r="B4909">
        <v>95</v>
      </c>
      <c r="C4909" t="s">
        <v>8351</v>
      </c>
      <c r="D4909" t="s">
        <v>912</v>
      </c>
      <c r="E4909" t="s">
        <v>13152</v>
      </c>
      <c r="F4909" t="s">
        <v>13</v>
      </c>
      <c r="G4909" t="s">
        <v>14</v>
      </c>
      <c r="H4909">
        <v>250000</v>
      </c>
      <c r="I4909">
        <v>2015</v>
      </c>
      <c r="J4909">
        <v>6.2</v>
      </c>
      <c r="K4909" t="s">
        <v>600</v>
      </c>
      <c r="L4909" t="s">
        <v>1224</v>
      </c>
    </row>
    <row r="4910" spans="1:15" x14ac:dyDescent="0.3">
      <c r="A4910" t="s">
        <v>3809</v>
      </c>
      <c r="B4910">
        <v>94</v>
      </c>
      <c r="C4910" t="s">
        <v>8351</v>
      </c>
      <c r="D4910" t="s">
        <v>1546</v>
      </c>
      <c r="E4910" t="s">
        <v>13153</v>
      </c>
      <c r="F4910" t="s">
        <v>13</v>
      </c>
      <c r="G4910" t="s">
        <v>14</v>
      </c>
      <c r="H4910">
        <v>13000000</v>
      </c>
      <c r="I4910">
        <v>2010</v>
      </c>
      <c r="J4910">
        <v>3.9</v>
      </c>
      <c r="K4910" t="s">
        <v>2271</v>
      </c>
      <c r="L4910" t="s">
        <v>4295</v>
      </c>
      <c r="M4910" t="s">
        <v>3630</v>
      </c>
    </row>
    <row r="4911" spans="1:15" x14ac:dyDescent="0.3">
      <c r="A4911" t="s">
        <v>5309</v>
      </c>
      <c r="B4911">
        <v>84</v>
      </c>
      <c r="C4911">
        <v>140016</v>
      </c>
      <c r="D4911" t="s">
        <v>5411</v>
      </c>
      <c r="E4911" t="s">
        <v>13154</v>
      </c>
      <c r="F4911" t="s">
        <v>13</v>
      </c>
      <c r="G4911" t="s">
        <v>14</v>
      </c>
      <c r="H4911" t="s">
        <v>8351</v>
      </c>
      <c r="I4911">
        <v>2008</v>
      </c>
      <c r="J4911">
        <v>6</v>
      </c>
      <c r="K4911" t="s">
        <v>600</v>
      </c>
      <c r="L4911" t="s">
        <v>1224</v>
      </c>
      <c r="M4911" t="s">
        <v>2271</v>
      </c>
      <c r="N4911" t="s">
        <v>6856</v>
      </c>
    </row>
    <row r="4912" spans="1:15" x14ac:dyDescent="0.3">
      <c r="A4912" t="s">
        <v>8126</v>
      </c>
      <c r="B4912">
        <v>89</v>
      </c>
      <c r="C4912" t="s">
        <v>8351</v>
      </c>
      <c r="D4912" t="s">
        <v>8127</v>
      </c>
      <c r="E4912" t="s">
        <v>13155</v>
      </c>
      <c r="F4912" t="s">
        <v>13</v>
      </c>
      <c r="G4912" t="s">
        <v>14</v>
      </c>
      <c r="H4912" t="s">
        <v>8351</v>
      </c>
      <c r="I4912">
        <v>2014</v>
      </c>
      <c r="J4912">
        <v>6.8</v>
      </c>
      <c r="K4912" t="s">
        <v>600</v>
      </c>
      <c r="L4912" t="s">
        <v>2271</v>
      </c>
      <c r="M4912" t="s">
        <v>8357</v>
      </c>
      <c r="N4912" t="s">
        <v>3630</v>
      </c>
    </row>
    <row r="4913" spans="1:15" x14ac:dyDescent="0.3">
      <c r="A4913" t="s">
        <v>8129</v>
      </c>
      <c r="B4913">
        <v>59</v>
      </c>
      <c r="C4913" t="s">
        <v>8351</v>
      </c>
      <c r="D4913" t="s">
        <v>27</v>
      </c>
      <c r="E4913" t="s">
        <v>13156</v>
      </c>
      <c r="F4913" t="s">
        <v>524</v>
      </c>
      <c r="G4913" t="s">
        <v>525</v>
      </c>
      <c r="H4913">
        <v>150000</v>
      </c>
      <c r="I4913">
        <v>2004</v>
      </c>
      <c r="J4913">
        <v>7.4</v>
      </c>
      <c r="K4913" t="s">
        <v>27</v>
      </c>
    </row>
    <row r="4914" spans="1:15" x14ac:dyDescent="0.3">
      <c r="A4914" t="s">
        <v>8131</v>
      </c>
      <c r="B4914">
        <v>126</v>
      </c>
      <c r="C4914" t="s">
        <v>8351</v>
      </c>
      <c r="D4914" t="s">
        <v>1893</v>
      </c>
      <c r="E4914" t="s">
        <v>13157</v>
      </c>
      <c r="F4914" t="s">
        <v>5514</v>
      </c>
      <c r="G4914" t="s">
        <v>2709</v>
      </c>
      <c r="H4914" t="s">
        <v>8351</v>
      </c>
      <c r="I4914">
        <v>1955</v>
      </c>
      <c r="J4914">
        <v>8.1</v>
      </c>
      <c r="K4914" t="s">
        <v>1224</v>
      </c>
      <c r="L4914" t="s">
        <v>455</v>
      </c>
    </row>
    <row r="4915" spans="1:15" x14ac:dyDescent="0.3">
      <c r="A4915" t="s">
        <v>8133</v>
      </c>
      <c r="B4915">
        <v>86</v>
      </c>
      <c r="C4915">
        <v>15542</v>
      </c>
      <c r="D4915" t="s">
        <v>507</v>
      </c>
      <c r="E4915" t="s">
        <v>13158</v>
      </c>
      <c r="F4915" t="s">
        <v>13</v>
      </c>
      <c r="G4915" t="s">
        <v>14</v>
      </c>
      <c r="H4915" t="s">
        <v>8351</v>
      </c>
      <c r="I4915">
        <v>2008</v>
      </c>
      <c r="J4915">
        <v>6.5</v>
      </c>
      <c r="K4915" t="s">
        <v>600</v>
      </c>
      <c r="L4915" t="s">
        <v>1224</v>
      </c>
      <c r="M4915" t="s">
        <v>6856</v>
      </c>
    </row>
    <row r="4916" spans="1:15" x14ac:dyDescent="0.3">
      <c r="A4916" t="s">
        <v>7652</v>
      </c>
      <c r="B4916">
        <v>87</v>
      </c>
      <c r="C4916" t="s">
        <v>8351</v>
      </c>
      <c r="D4916" t="s">
        <v>1955</v>
      </c>
      <c r="E4916" t="s">
        <v>13159</v>
      </c>
      <c r="F4916" t="s">
        <v>13</v>
      </c>
      <c r="G4916" t="s">
        <v>14</v>
      </c>
      <c r="H4916">
        <v>200000</v>
      </c>
      <c r="I4916">
        <v>2007</v>
      </c>
      <c r="J4916">
        <v>8</v>
      </c>
      <c r="K4916" t="s">
        <v>1224</v>
      </c>
      <c r="L4916" t="s">
        <v>6856</v>
      </c>
      <c r="M4916" t="s">
        <v>4295</v>
      </c>
    </row>
    <row r="4917" spans="1:15" x14ac:dyDescent="0.3">
      <c r="A4917" t="s">
        <v>8136</v>
      </c>
      <c r="B4917">
        <v>106</v>
      </c>
      <c r="C4917">
        <v>1111</v>
      </c>
      <c r="D4917" t="s">
        <v>7039</v>
      </c>
      <c r="E4917" t="s">
        <v>13160</v>
      </c>
      <c r="F4917" t="s">
        <v>13</v>
      </c>
      <c r="G4917" t="s">
        <v>14</v>
      </c>
      <c r="H4917">
        <v>200000</v>
      </c>
      <c r="I4917">
        <v>2006</v>
      </c>
      <c r="J4917">
        <v>7.7</v>
      </c>
      <c r="K4917" t="s">
        <v>8356</v>
      </c>
      <c r="L4917" t="s">
        <v>27</v>
      </c>
    </row>
    <row r="4918" spans="1:15" x14ac:dyDescent="0.3">
      <c r="A4918" t="s">
        <v>8138</v>
      </c>
      <c r="B4918">
        <v>86</v>
      </c>
      <c r="C4918" t="s">
        <v>8351</v>
      </c>
      <c r="D4918" t="s">
        <v>2524</v>
      </c>
      <c r="E4918" t="s">
        <v>13161</v>
      </c>
      <c r="F4918" t="s">
        <v>13</v>
      </c>
      <c r="G4918" t="s">
        <v>14</v>
      </c>
      <c r="H4918">
        <v>200000</v>
      </c>
      <c r="I4918">
        <v>2004</v>
      </c>
      <c r="J4918">
        <v>7.2</v>
      </c>
      <c r="K4918" t="s">
        <v>1224</v>
      </c>
      <c r="L4918" t="s">
        <v>6304</v>
      </c>
    </row>
    <row r="4919" spans="1:15" x14ac:dyDescent="0.3">
      <c r="A4919" t="s">
        <v>8140</v>
      </c>
      <c r="B4919">
        <v>89</v>
      </c>
      <c r="C4919" t="s">
        <v>8351</v>
      </c>
      <c r="D4919" t="s">
        <v>8141</v>
      </c>
      <c r="E4919" t="s">
        <v>13162</v>
      </c>
      <c r="F4919" t="s">
        <v>13</v>
      </c>
      <c r="G4919" t="s">
        <v>14</v>
      </c>
      <c r="H4919">
        <v>2500000</v>
      </c>
      <c r="I4919">
        <v>2008</v>
      </c>
      <c r="J4919">
        <v>5.4</v>
      </c>
      <c r="K4919" t="s">
        <v>1224</v>
      </c>
      <c r="L4919" t="s">
        <v>4189</v>
      </c>
      <c r="M4919" t="s">
        <v>8357</v>
      </c>
      <c r="N4919" t="s">
        <v>6856</v>
      </c>
      <c r="O4919" t="s">
        <v>4295</v>
      </c>
    </row>
    <row r="4920" spans="1:15" x14ac:dyDescent="0.3">
      <c r="A4920" t="s">
        <v>8143</v>
      </c>
      <c r="B4920">
        <v>105</v>
      </c>
      <c r="C4920" t="s">
        <v>8351</v>
      </c>
      <c r="D4920" t="s">
        <v>1960</v>
      </c>
      <c r="E4920" t="s">
        <v>13163</v>
      </c>
      <c r="F4920" t="s">
        <v>13</v>
      </c>
      <c r="G4920" t="s">
        <v>14</v>
      </c>
      <c r="H4920">
        <v>200000</v>
      </c>
      <c r="I4920">
        <v>2012</v>
      </c>
      <c r="J4920">
        <v>6.7</v>
      </c>
      <c r="K4920" t="s">
        <v>600</v>
      </c>
      <c r="L4920" t="s">
        <v>1224</v>
      </c>
      <c r="M4920" t="s">
        <v>4189</v>
      </c>
    </row>
    <row r="4921" spans="1:15" x14ac:dyDescent="0.3">
      <c r="A4921" t="s">
        <v>8145</v>
      </c>
      <c r="B4921">
        <v>93</v>
      </c>
      <c r="C4921" t="s">
        <v>8351</v>
      </c>
      <c r="D4921" t="s">
        <v>967</v>
      </c>
      <c r="E4921" t="s">
        <v>13164</v>
      </c>
      <c r="F4921" t="s">
        <v>13</v>
      </c>
      <c r="G4921" t="s">
        <v>14</v>
      </c>
      <c r="H4921" t="s">
        <v>8351</v>
      </c>
      <c r="I4921">
        <v>2014</v>
      </c>
      <c r="J4921">
        <v>6.3</v>
      </c>
      <c r="K4921" t="s">
        <v>1224</v>
      </c>
      <c r="L4921" t="s">
        <v>4295</v>
      </c>
      <c r="M4921" t="s">
        <v>3630</v>
      </c>
    </row>
    <row r="4922" spans="1:15" x14ac:dyDescent="0.3">
      <c r="A4922" t="s">
        <v>8147</v>
      </c>
      <c r="B4922">
        <v>94</v>
      </c>
      <c r="C4922" t="s">
        <v>8351</v>
      </c>
      <c r="D4922" t="s">
        <v>1224</v>
      </c>
      <c r="E4922" t="s">
        <v>13165</v>
      </c>
      <c r="F4922" t="s">
        <v>13</v>
      </c>
      <c r="G4922" t="s">
        <v>14</v>
      </c>
      <c r="H4922">
        <v>200000</v>
      </c>
      <c r="I4922">
        <v>2012</v>
      </c>
      <c r="J4922">
        <v>8.1</v>
      </c>
      <c r="K4922" t="s">
        <v>1224</v>
      </c>
    </row>
    <row r="4923" spans="1:15" x14ac:dyDescent="0.3">
      <c r="A4923" t="s">
        <v>8149</v>
      </c>
      <c r="B4923">
        <v>89</v>
      </c>
      <c r="C4923">
        <v>925402</v>
      </c>
      <c r="D4923" t="s">
        <v>2524</v>
      </c>
      <c r="E4923" t="s">
        <v>13166</v>
      </c>
      <c r="F4923" t="s">
        <v>7669</v>
      </c>
      <c r="G4923" t="s">
        <v>4739</v>
      </c>
      <c r="H4923">
        <v>180000</v>
      </c>
      <c r="I4923">
        <v>1997</v>
      </c>
      <c r="J4923">
        <v>8.5</v>
      </c>
      <c r="K4923" t="s">
        <v>1224</v>
      </c>
      <c r="L4923" t="s">
        <v>6304</v>
      </c>
    </row>
    <row r="4924" spans="1:15" x14ac:dyDescent="0.3">
      <c r="A4924" t="s">
        <v>8151</v>
      </c>
      <c r="B4924">
        <v>97</v>
      </c>
      <c r="C4924">
        <v>469947</v>
      </c>
      <c r="D4924" t="s">
        <v>80</v>
      </c>
      <c r="E4924" t="s">
        <v>13167</v>
      </c>
      <c r="F4924" t="s">
        <v>13</v>
      </c>
      <c r="G4924" t="s">
        <v>21</v>
      </c>
      <c r="H4924">
        <v>120000</v>
      </c>
      <c r="I4924">
        <v>2011</v>
      </c>
      <c r="J4924">
        <v>7.7</v>
      </c>
      <c r="K4924" t="s">
        <v>1224</v>
      </c>
      <c r="L4924" t="s">
        <v>6856</v>
      </c>
    </row>
    <row r="4925" spans="1:15" x14ac:dyDescent="0.3">
      <c r="A4925" t="s">
        <v>1805</v>
      </c>
      <c r="B4925">
        <v>88</v>
      </c>
      <c r="C4925">
        <v>7137502</v>
      </c>
      <c r="D4925" t="s">
        <v>606</v>
      </c>
      <c r="E4925" t="s">
        <v>13168</v>
      </c>
      <c r="F4925" t="s">
        <v>13</v>
      </c>
      <c r="G4925" t="s">
        <v>14</v>
      </c>
      <c r="H4925">
        <v>175000</v>
      </c>
      <c r="I4925">
        <v>1986</v>
      </c>
      <c r="J4925">
        <v>6.5</v>
      </c>
      <c r="K4925" t="s">
        <v>600</v>
      </c>
      <c r="L4925" t="s">
        <v>6856</v>
      </c>
    </row>
    <row r="4926" spans="1:15" x14ac:dyDescent="0.3">
      <c r="A4926" t="s">
        <v>8154</v>
      </c>
      <c r="B4926">
        <v>78</v>
      </c>
      <c r="C4926" t="s">
        <v>8351</v>
      </c>
      <c r="D4926" t="s">
        <v>27</v>
      </c>
      <c r="E4926" t="s">
        <v>13169</v>
      </c>
      <c r="F4926" t="s">
        <v>13</v>
      </c>
      <c r="G4926" t="s">
        <v>14</v>
      </c>
      <c r="H4926">
        <v>180000</v>
      </c>
      <c r="I4926">
        <v>2014</v>
      </c>
      <c r="J4926">
        <v>8.6999999999999993</v>
      </c>
      <c r="K4926" t="s">
        <v>27</v>
      </c>
    </row>
    <row r="4927" spans="1:15" x14ac:dyDescent="0.3">
      <c r="A4927" t="s">
        <v>8156</v>
      </c>
      <c r="B4927">
        <v>104</v>
      </c>
      <c r="C4927" t="s">
        <v>8351</v>
      </c>
      <c r="D4927" t="s">
        <v>1224</v>
      </c>
      <c r="E4927" t="s">
        <v>13170</v>
      </c>
      <c r="F4927" t="s">
        <v>7662</v>
      </c>
      <c r="G4927" t="s">
        <v>3105</v>
      </c>
      <c r="H4927">
        <v>168000</v>
      </c>
      <c r="I4927">
        <v>2015</v>
      </c>
      <c r="J4927">
        <v>6.5</v>
      </c>
      <c r="K4927" t="s">
        <v>1224</v>
      </c>
    </row>
    <row r="4928" spans="1:15" x14ac:dyDescent="0.3">
      <c r="A4928" t="s">
        <v>7552</v>
      </c>
      <c r="B4928">
        <v>92</v>
      </c>
      <c r="C4928">
        <v>1316074</v>
      </c>
      <c r="D4928" t="s">
        <v>1955</v>
      </c>
      <c r="E4928" t="s">
        <v>13171</v>
      </c>
      <c r="F4928" t="s">
        <v>13</v>
      </c>
      <c r="G4928" t="s">
        <v>14</v>
      </c>
      <c r="H4928">
        <v>100000</v>
      </c>
      <c r="I4928">
        <v>2011</v>
      </c>
      <c r="J4928">
        <v>7</v>
      </c>
      <c r="K4928" t="s">
        <v>1224</v>
      </c>
      <c r="L4928" t="s">
        <v>6856</v>
      </c>
      <c r="M4928" t="s">
        <v>4295</v>
      </c>
    </row>
    <row r="4929" spans="1:13" x14ac:dyDescent="0.3">
      <c r="A4929" t="s">
        <v>6955</v>
      </c>
      <c r="B4929">
        <v>108</v>
      </c>
      <c r="C4929" t="s">
        <v>8351</v>
      </c>
      <c r="D4929" t="s">
        <v>3630</v>
      </c>
      <c r="E4929" t="s">
        <v>12501</v>
      </c>
      <c r="F4929" t="s">
        <v>13</v>
      </c>
      <c r="G4929" t="s">
        <v>14</v>
      </c>
      <c r="H4929" t="s">
        <v>8351</v>
      </c>
      <c r="I4929">
        <v>2014</v>
      </c>
      <c r="J4929">
        <v>5.8</v>
      </c>
      <c r="K4929" t="s">
        <v>3630</v>
      </c>
    </row>
    <row r="4930" spans="1:13" x14ac:dyDescent="0.3">
      <c r="A4930" t="s">
        <v>8159</v>
      </c>
      <c r="B4930">
        <v>97</v>
      </c>
      <c r="C4930">
        <v>15180000</v>
      </c>
      <c r="D4930" t="s">
        <v>773</v>
      </c>
      <c r="E4930" t="s">
        <v>13172</v>
      </c>
      <c r="F4930" t="s">
        <v>13</v>
      </c>
      <c r="G4930" t="s">
        <v>14</v>
      </c>
      <c r="H4930">
        <v>500000</v>
      </c>
      <c r="I4930">
        <v>1971</v>
      </c>
      <c r="J4930">
        <v>5.5</v>
      </c>
      <c r="K4930" t="s">
        <v>8356</v>
      </c>
      <c r="L4930" t="s">
        <v>1224</v>
      </c>
      <c r="M4930" t="s">
        <v>3630</v>
      </c>
    </row>
    <row r="4931" spans="1:13" x14ac:dyDescent="0.3">
      <c r="A4931" t="s">
        <v>8161</v>
      </c>
      <c r="B4931">
        <v>109</v>
      </c>
      <c r="C4931" t="s">
        <v>8351</v>
      </c>
      <c r="D4931" t="s">
        <v>1224</v>
      </c>
      <c r="E4931" t="s">
        <v>13173</v>
      </c>
      <c r="F4931" t="s">
        <v>13</v>
      </c>
      <c r="G4931" t="s">
        <v>14</v>
      </c>
      <c r="H4931">
        <v>200000</v>
      </c>
      <c r="I4931">
        <v>2014</v>
      </c>
      <c r="J4931">
        <v>7</v>
      </c>
      <c r="K4931" t="s">
        <v>1224</v>
      </c>
    </row>
    <row r="4932" spans="1:13" x14ac:dyDescent="0.3">
      <c r="A4932" t="s">
        <v>923</v>
      </c>
      <c r="B4932">
        <v>78</v>
      </c>
      <c r="C4932">
        <v>2882062</v>
      </c>
      <c r="D4932" t="s">
        <v>507</v>
      </c>
      <c r="E4932" t="s">
        <v>13174</v>
      </c>
      <c r="F4932" t="s">
        <v>13</v>
      </c>
      <c r="G4932" t="s">
        <v>14</v>
      </c>
      <c r="H4932">
        <v>150000</v>
      </c>
      <c r="I4932">
        <v>2000</v>
      </c>
      <c r="J4932">
        <v>6.3</v>
      </c>
      <c r="K4932" t="s">
        <v>600</v>
      </c>
      <c r="L4932" t="s">
        <v>1224</v>
      </c>
      <c r="M4932" t="s">
        <v>6856</v>
      </c>
    </row>
    <row r="4933" spans="1:13" x14ac:dyDescent="0.3">
      <c r="A4933" t="s">
        <v>5659</v>
      </c>
      <c r="B4933">
        <v>85</v>
      </c>
      <c r="C4933">
        <v>9437933</v>
      </c>
      <c r="D4933" t="s">
        <v>2752</v>
      </c>
      <c r="E4933" t="s">
        <v>13175</v>
      </c>
      <c r="F4933" t="s">
        <v>13</v>
      </c>
      <c r="G4933" t="s">
        <v>2805</v>
      </c>
      <c r="H4933">
        <v>180000</v>
      </c>
      <c r="I4933">
        <v>2007</v>
      </c>
      <c r="J4933">
        <v>7.9</v>
      </c>
      <c r="K4933" t="s">
        <v>1224</v>
      </c>
      <c r="L4933" t="s">
        <v>4189</v>
      </c>
      <c r="M4933" t="s">
        <v>6856</v>
      </c>
    </row>
    <row r="4934" spans="1:13" x14ac:dyDescent="0.3">
      <c r="A4934" t="s">
        <v>8165</v>
      </c>
      <c r="B4934">
        <v>88</v>
      </c>
      <c r="C4934">
        <v>110720</v>
      </c>
      <c r="D4934" t="s">
        <v>600</v>
      </c>
      <c r="E4934" t="s">
        <v>13176</v>
      </c>
      <c r="F4934" t="s">
        <v>13</v>
      </c>
      <c r="G4934" t="s">
        <v>14</v>
      </c>
      <c r="H4934">
        <v>1200000</v>
      </c>
      <c r="I4934">
        <v>1999</v>
      </c>
      <c r="J4934">
        <v>7.3</v>
      </c>
      <c r="K4934" t="s">
        <v>600</v>
      </c>
    </row>
    <row r="4935" spans="1:13" x14ac:dyDescent="0.3">
      <c r="A4935" t="s">
        <v>8167</v>
      </c>
      <c r="B4935">
        <v>93</v>
      </c>
      <c r="C4935">
        <v>155984</v>
      </c>
      <c r="D4935" t="s">
        <v>27</v>
      </c>
      <c r="E4935" t="s">
        <v>13177</v>
      </c>
      <c r="F4935" t="s">
        <v>13</v>
      </c>
      <c r="G4935" t="s">
        <v>14</v>
      </c>
      <c r="H4935">
        <v>160000</v>
      </c>
      <c r="I4935">
        <v>2009</v>
      </c>
      <c r="J4935">
        <v>7.4</v>
      </c>
      <c r="K4935" t="s">
        <v>27</v>
      </c>
    </row>
    <row r="4936" spans="1:13" x14ac:dyDescent="0.3">
      <c r="A4936" t="s">
        <v>8169</v>
      </c>
      <c r="B4936">
        <v>86</v>
      </c>
      <c r="C4936" t="s">
        <v>8351</v>
      </c>
      <c r="D4936" t="s">
        <v>2271</v>
      </c>
      <c r="E4936" t="s">
        <v>13178</v>
      </c>
      <c r="F4936" t="s">
        <v>13</v>
      </c>
      <c r="G4936" t="s">
        <v>21</v>
      </c>
      <c r="H4936" t="s">
        <v>8351</v>
      </c>
      <c r="I4936">
        <v>2012</v>
      </c>
      <c r="J4936">
        <v>5.4</v>
      </c>
      <c r="K4936" t="s">
        <v>2271</v>
      </c>
    </row>
    <row r="4937" spans="1:13" x14ac:dyDescent="0.3">
      <c r="A4937" t="s">
        <v>8171</v>
      </c>
      <c r="B4937">
        <v>98</v>
      </c>
      <c r="C4937" t="s">
        <v>8351</v>
      </c>
      <c r="D4937" t="s">
        <v>1174</v>
      </c>
      <c r="E4937" t="s">
        <v>13179</v>
      </c>
      <c r="F4937" t="s">
        <v>13</v>
      </c>
      <c r="G4937" t="s">
        <v>14</v>
      </c>
      <c r="H4937" t="s">
        <v>8351</v>
      </c>
      <c r="I4937">
        <v>2015</v>
      </c>
      <c r="J4937">
        <v>7.1</v>
      </c>
      <c r="K4937" t="s">
        <v>476</v>
      </c>
      <c r="L4937" t="s">
        <v>1224</v>
      </c>
      <c r="M4937" t="s">
        <v>8359</v>
      </c>
    </row>
    <row r="4938" spans="1:13" x14ac:dyDescent="0.3">
      <c r="A4938" t="s">
        <v>2607</v>
      </c>
      <c r="B4938">
        <v>88</v>
      </c>
      <c r="C4938">
        <v>30859000</v>
      </c>
      <c r="D4938" t="s">
        <v>1970</v>
      </c>
      <c r="E4938" t="s">
        <v>11591</v>
      </c>
      <c r="F4938" t="s">
        <v>13</v>
      </c>
      <c r="G4938" t="s">
        <v>14</v>
      </c>
      <c r="H4938">
        <v>83532</v>
      </c>
      <c r="I4938">
        <v>1974</v>
      </c>
      <c r="J4938">
        <v>7.5</v>
      </c>
      <c r="K4938" t="s">
        <v>2271</v>
      </c>
      <c r="L4938" t="s">
        <v>3630</v>
      </c>
    </row>
    <row r="4939" spans="1:13" x14ac:dyDescent="0.3">
      <c r="A4939" t="s">
        <v>699</v>
      </c>
      <c r="B4939">
        <v>25</v>
      </c>
      <c r="C4939" t="s">
        <v>8351</v>
      </c>
      <c r="D4939" t="s">
        <v>1067</v>
      </c>
      <c r="E4939" t="s">
        <v>13180</v>
      </c>
      <c r="F4939" t="s">
        <v>13</v>
      </c>
      <c r="G4939" t="s">
        <v>14</v>
      </c>
      <c r="H4939">
        <v>150000</v>
      </c>
      <c r="I4939">
        <v>1965</v>
      </c>
      <c r="J4939">
        <v>8.4</v>
      </c>
      <c r="K4939" t="s">
        <v>4022</v>
      </c>
      <c r="L4939" t="s">
        <v>600</v>
      </c>
      <c r="M4939" t="s">
        <v>6304</v>
      </c>
    </row>
    <row r="4940" spans="1:13" x14ac:dyDescent="0.3">
      <c r="A4940" t="s">
        <v>8174</v>
      </c>
      <c r="B4940">
        <v>72</v>
      </c>
      <c r="C4940">
        <v>4914</v>
      </c>
      <c r="D4940" t="s">
        <v>8175</v>
      </c>
      <c r="E4940" t="s">
        <v>13181</v>
      </c>
      <c r="F4940" t="s">
        <v>13</v>
      </c>
      <c r="G4940" t="s">
        <v>14</v>
      </c>
      <c r="H4940">
        <v>150000</v>
      </c>
      <c r="I4940">
        <v>2015</v>
      </c>
      <c r="J4940">
        <v>7</v>
      </c>
      <c r="K4940" t="s">
        <v>340</v>
      </c>
      <c r="L4940" t="s">
        <v>27</v>
      </c>
    </row>
    <row r="4941" spans="1:13" x14ac:dyDescent="0.3">
      <c r="A4941" t="s">
        <v>8177</v>
      </c>
      <c r="B4941">
        <v>66</v>
      </c>
      <c r="C4941" t="s">
        <v>8351</v>
      </c>
      <c r="D4941" t="s">
        <v>27</v>
      </c>
      <c r="E4941" t="s">
        <v>13182</v>
      </c>
      <c r="F4941" t="s">
        <v>13</v>
      </c>
      <c r="G4941" t="s">
        <v>14</v>
      </c>
      <c r="H4941">
        <v>150000</v>
      </c>
      <c r="I4941">
        <v>2013</v>
      </c>
      <c r="J4941">
        <v>5.3</v>
      </c>
      <c r="K4941" t="s">
        <v>27</v>
      </c>
    </row>
    <row r="4942" spans="1:13" x14ac:dyDescent="0.3">
      <c r="A4942" t="s">
        <v>8179</v>
      </c>
      <c r="B4942">
        <v>80</v>
      </c>
      <c r="C4942">
        <v>5858</v>
      </c>
      <c r="D4942" t="s">
        <v>27</v>
      </c>
      <c r="E4942" t="s">
        <v>13183</v>
      </c>
      <c r="F4942" t="s">
        <v>13</v>
      </c>
      <c r="G4942" t="s">
        <v>14</v>
      </c>
      <c r="H4942">
        <v>150000</v>
      </c>
      <c r="I4942">
        <v>2014</v>
      </c>
      <c r="J4942">
        <v>7.1</v>
      </c>
      <c r="K4942" t="s">
        <v>27</v>
      </c>
    </row>
    <row r="4943" spans="1:13" x14ac:dyDescent="0.3">
      <c r="A4943" t="s">
        <v>1361</v>
      </c>
      <c r="B4943">
        <v>91</v>
      </c>
      <c r="C4943">
        <v>6706368</v>
      </c>
      <c r="D4943" t="s">
        <v>27</v>
      </c>
      <c r="E4943" t="s">
        <v>13184</v>
      </c>
      <c r="F4943" t="s">
        <v>13</v>
      </c>
      <c r="G4943" t="s">
        <v>14</v>
      </c>
      <c r="H4943">
        <v>160000</v>
      </c>
      <c r="I4943">
        <v>1989</v>
      </c>
      <c r="J4943">
        <v>7.5</v>
      </c>
      <c r="K4943" t="s">
        <v>27</v>
      </c>
    </row>
    <row r="4944" spans="1:13" x14ac:dyDescent="0.3">
      <c r="A4944" t="s">
        <v>4873</v>
      </c>
      <c r="B4944">
        <v>93</v>
      </c>
      <c r="C4944" t="s">
        <v>8351</v>
      </c>
      <c r="D4944" t="s">
        <v>3410</v>
      </c>
      <c r="E4944" t="s">
        <v>11226</v>
      </c>
      <c r="F4944" t="s">
        <v>13</v>
      </c>
      <c r="G4944" t="s">
        <v>14</v>
      </c>
      <c r="H4944">
        <v>18000000</v>
      </c>
      <c r="I4944">
        <v>1982</v>
      </c>
      <c r="J4944">
        <v>6.1</v>
      </c>
      <c r="K4944" t="s">
        <v>455</v>
      </c>
      <c r="L4944" t="s">
        <v>2271</v>
      </c>
      <c r="M4944" t="s">
        <v>3630</v>
      </c>
    </row>
    <row r="4945" spans="1:14" x14ac:dyDescent="0.3">
      <c r="A4945" t="s">
        <v>8182</v>
      </c>
      <c r="B4945">
        <v>89</v>
      </c>
      <c r="C4945" t="s">
        <v>8351</v>
      </c>
      <c r="D4945" t="s">
        <v>1224</v>
      </c>
      <c r="E4945" t="s">
        <v>13185</v>
      </c>
      <c r="F4945" t="s">
        <v>13</v>
      </c>
      <c r="G4945" t="s">
        <v>14</v>
      </c>
      <c r="H4945">
        <v>125000</v>
      </c>
      <c r="I4945">
        <v>2014</v>
      </c>
      <c r="J4945">
        <v>7.2</v>
      </c>
      <c r="K4945" t="s">
        <v>1224</v>
      </c>
    </row>
    <row r="4946" spans="1:14" x14ac:dyDescent="0.3">
      <c r="A4946" t="s">
        <v>5906</v>
      </c>
      <c r="B4946">
        <v>85</v>
      </c>
      <c r="C4946">
        <v>405614</v>
      </c>
      <c r="D4946" t="s">
        <v>801</v>
      </c>
      <c r="E4946" t="s">
        <v>13186</v>
      </c>
      <c r="F4946" t="s">
        <v>13</v>
      </c>
      <c r="G4946" t="s">
        <v>14</v>
      </c>
      <c r="H4946" t="s">
        <v>8351</v>
      </c>
      <c r="I4946">
        <v>2011</v>
      </c>
      <c r="J4946">
        <v>6.7</v>
      </c>
      <c r="K4946" t="s">
        <v>1224</v>
      </c>
      <c r="L4946" t="s">
        <v>8357</v>
      </c>
      <c r="M4946" t="s">
        <v>4295</v>
      </c>
      <c r="N4946" t="s">
        <v>3630</v>
      </c>
    </row>
    <row r="4947" spans="1:14" x14ac:dyDescent="0.3">
      <c r="A4947" t="s">
        <v>8185</v>
      </c>
      <c r="B4947">
        <v>62</v>
      </c>
      <c r="C4947" t="s">
        <v>8351</v>
      </c>
      <c r="D4947" t="s">
        <v>8186</v>
      </c>
      <c r="E4947" t="s">
        <v>13187</v>
      </c>
      <c r="F4947" t="s">
        <v>5575</v>
      </c>
      <c r="G4947" t="s">
        <v>8188</v>
      </c>
      <c r="H4947">
        <v>125000</v>
      </c>
      <c r="I4947">
        <v>2013</v>
      </c>
      <c r="J4947">
        <v>8.1999999999999993</v>
      </c>
      <c r="K4947" t="s">
        <v>27</v>
      </c>
      <c r="L4947" t="s">
        <v>6304</v>
      </c>
    </row>
    <row r="4948" spans="1:14" x14ac:dyDescent="0.3">
      <c r="A4948" t="s">
        <v>8189</v>
      </c>
      <c r="B4948">
        <v>90</v>
      </c>
      <c r="C4948" t="s">
        <v>8351</v>
      </c>
      <c r="D4948" t="s">
        <v>7058</v>
      </c>
      <c r="E4948" t="s">
        <v>13188</v>
      </c>
      <c r="F4948" t="s">
        <v>13</v>
      </c>
      <c r="G4948" t="s">
        <v>14</v>
      </c>
      <c r="H4948">
        <v>120000</v>
      </c>
      <c r="I4948">
        <v>2005</v>
      </c>
      <c r="J4948">
        <v>6.6</v>
      </c>
      <c r="K4948" t="s">
        <v>27</v>
      </c>
      <c r="L4948" t="s">
        <v>8358</v>
      </c>
    </row>
    <row r="4949" spans="1:14" x14ac:dyDescent="0.3">
      <c r="A4949" t="s">
        <v>8191</v>
      </c>
      <c r="B4949">
        <v>90</v>
      </c>
      <c r="C4949">
        <v>1573712</v>
      </c>
      <c r="D4949" t="s">
        <v>912</v>
      </c>
      <c r="E4949" t="s">
        <v>13189</v>
      </c>
      <c r="F4949" t="s">
        <v>13</v>
      </c>
      <c r="G4949" t="s">
        <v>14</v>
      </c>
      <c r="H4949">
        <v>125000</v>
      </c>
      <c r="I4949">
        <v>2011</v>
      </c>
      <c r="J4949">
        <v>6.7</v>
      </c>
      <c r="K4949" t="s">
        <v>600</v>
      </c>
      <c r="L4949" t="s">
        <v>1224</v>
      </c>
    </row>
    <row r="4950" spans="1:14" x14ac:dyDescent="0.3">
      <c r="A4950" t="s">
        <v>8193</v>
      </c>
      <c r="B4950" t="s">
        <v>8351</v>
      </c>
      <c r="C4950" t="s">
        <v>8351</v>
      </c>
      <c r="D4950" t="s">
        <v>6856</v>
      </c>
      <c r="E4950" t="s">
        <v>13190</v>
      </c>
      <c r="F4950" t="s">
        <v>13</v>
      </c>
      <c r="G4950" t="s">
        <v>14</v>
      </c>
      <c r="H4950">
        <v>125000</v>
      </c>
      <c r="I4950">
        <v>2015</v>
      </c>
      <c r="J4950">
        <v>5.0999999999999996</v>
      </c>
      <c r="K4950" t="s">
        <v>6856</v>
      </c>
    </row>
    <row r="4951" spans="1:14" x14ac:dyDescent="0.3">
      <c r="A4951" t="s">
        <v>3006</v>
      </c>
      <c r="B4951">
        <v>88</v>
      </c>
      <c r="C4951" t="s">
        <v>8351</v>
      </c>
      <c r="D4951" t="s">
        <v>600</v>
      </c>
      <c r="E4951" t="s">
        <v>13191</v>
      </c>
      <c r="F4951" t="s">
        <v>13</v>
      </c>
      <c r="G4951" t="s">
        <v>100</v>
      </c>
      <c r="H4951">
        <v>120000</v>
      </c>
      <c r="I4951">
        <v>2007</v>
      </c>
      <c r="J4951">
        <v>7</v>
      </c>
      <c r="K4951" t="s">
        <v>600</v>
      </c>
    </row>
    <row r="4952" spans="1:14" x14ac:dyDescent="0.3">
      <c r="A4952" t="s">
        <v>3006</v>
      </c>
      <c r="B4952">
        <v>88</v>
      </c>
      <c r="C4952" t="s">
        <v>8351</v>
      </c>
      <c r="D4952" t="s">
        <v>600</v>
      </c>
      <c r="E4952" t="s">
        <v>13191</v>
      </c>
      <c r="F4952" t="s">
        <v>13</v>
      </c>
      <c r="G4952" t="s">
        <v>100</v>
      </c>
      <c r="H4952">
        <v>120000</v>
      </c>
      <c r="I4952">
        <v>2007</v>
      </c>
      <c r="J4952">
        <v>7</v>
      </c>
      <c r="K4952" t="s">
        <v>600</v>
      </c>
    </row>
    <row r="4953" spans="1:14" x14ac:dyDescent="0.3">
      <c r="A4953" t="s">
        <v>901</v>
      </c>
      <c r="B4953">
        <v>96</v>
      </c>
      <c r="C4953" t="s">
        <v>8351</v>
      </c>
      <c r="D4953" t="s">
        <v>6419</v>
      </c>
      <c r="E4953" t="s">
        <v>12183</v>
      </c>
      <c r="F4953" t="s">
        <v>13</v>
      </c>
      <c r="G4953" t="s">
        <v>14</v>
      </c>
      <c r="H4953">
        <v>114000</v>
      </c>
      <c r="I4953">
        <v>1968</v>
      </c>
      <c r="J4953">
        <v>8</v>
      </c>
      <c r="K4953" t="s">
        <v>1224</v>
      </c>
      <c r="L4953" t="s">
        <v>2271</v>
      </c>
      <c r="M4953" t="s">
        <v>8357</v>
      </c>
    </row>
    <row r="4954" spans="1:14" x14ac:dyDescent="0.3">
      <c r="A4954" t="s">
        <v>7998</v>
      </c>
      <c r="B4954">
        <v>94</v>
      </c>
      <c r="C4954" t="s">
        <v>8351</v>
      </c>
      <c r="D4954" t="s">
        <v>1224</v>
      </c>
      <c r="E4954" t="s">
        <v>13192</v>
      </c>
      <c r="F4954" t="s">
        <v>524</v>
      </c>
      <c r="G4954" t="s">
        <v>525</v>
      </c>
      <c r="H4954">
        <v>120000</v>
      </c>
      <c r="I4954">
        <v>1964</v>
      </c>
      <c r="J4954">
        <v>7.4</v>
      </c>
      <c r="K4954" t="s">
        <v>1224</v>
      </c>
    </row>
    <row r="4955" spans="1:14" x14ac:dyDescent="0.3">
      <c r="A4955" t="s">
        <v>1609</v>
      </c>
      <c r="B4955">
        <v>120</v>
      </c>
      <c r="C4955" t="s">
        <v>8351</v>
      </c>
      <c r="D4955" t="s">
        <v>555</v>
      </c>
      <c r="E4955" t="s">
        <v>13193</v>
      </c>
      <c r="F4955" t="s">
        <v>13</v>
      </c>
      <c r="G4955" t="s">
        <v>14</v>
      </c>
      <c r="H4955">
        <v>10000000</v>
      </c>
      <c r="I4955">
        <v>2016</v>
      </c>
      <c r="J4955">
        <v>5.4</v>
      </c>
      <c r="K4955" t="s">
        <v>4657</v>
      </c>
      <c r="L4955" t="s">
        <v>1224</v>
      </c>
    </row>
    <row r="4956" spans="1:14" x14ac:dyDescent="0.3">
      <c r="A4956" t="s">
        <v>8198</v>
      </c>
      <c r="B4956">
        <v>77</v>
      </c>
      <c r="C4956" t="s">
        <v>8351</v>
      </c>
      <c r="D4956" t="s">
        <v>600</v>
      </c>
      <c r="E4956" t="s">
        <v>13194</v>
      </c>
      <c r="F4956" t="s">
        <v>13</v>
      </c>
      <c r="G4956" t="s">
        <v>14</v>
      </c>
      <c r="H4956">
        <v>103000</v>
      </c>
      <c r="I4956">
        <v>2003</v>
      </c>
      <c r="J4956">
        <v>5.7</v>
      </c>
      <c r="K4956" t="s">
        <v>600</v>
      </c>
    </row>
    <row r="4957" spans="1:14" x14ac:dyDescent="0.3">
      <c r="A4957" t="s">
        <v>6366</v>
      </c>
      <c r="B4957">
        <v>111</v>
      </c>
      <c r="C4957">
        <v>10174663</v>
      </c>
      <c r="D4957" t="s">
        <v>1356</v>
      </c>
      <c r="E4957" t="s">
        <v>13195</v>
      </c>
      <c r="F4957" t="s">
        <v>13</v>
      </c>
      <c r="G4957" t="s">
        <v>14</v>
      </c>
      <c r="H4957">
        <v>100000</v>
      </c>
      <c r="I4957">
        <v>2006</v>
      </c>
      <c r="J4957">
        <v>6.7</v>
      </c>
      <c r="K4957" t="s">
        <v>1224</v>
      </c>
      <c r="L4957" t="s">
        <v>8359</v>
      </c>
    </row>
    <row r="4958" spans="1:14" x14ac:dyDescent="0.3">
      <c r="A4958" t="s">
        <v>8201</v>
      </c>
      <c r="B4958">
        <v>81</v>
      </c>
      <c r="C4958">
        <v>22757819</v>
      </c>
      <c r="D4958" t="s">
        <v>1970</v>
      </c>
      <c r="E4958" t="s">
        <v>13196</v>
      </c>
      <c r="F4958" t="s">
        <v>13</v>
      </c>
      <c r="G4958" t="s">
        <v>14</v>
      </c>
      <c r="H4958">
        <v>100000</v>
      </c>
      <c r="I4958">
        <v>2015</v>
      </c>
      <c r="J4958">
        <v>4.2</v>
      </c>
      <c r="K4958" t="s">
        <v>2271</v>
      </c>
      <c r="L4958" t="s">
        <v>3630</v>
      </c>
    </row>
    <row r="4959" spans="1:14" x14ac:dyDescent="0.3">
      <c r="A4959" t="s">
        <v>2089</v>
      </c>
      <c r="B4959">
        <v>89</v>
      </c>
      <c r="C4959" t="s">
        <v>8351</v>
      </c>
      <c r="D4959" t="s">
        <v>5208</v>
      </c>
      <c r="E4959" t="s">
        <v>13197</v>
      </c>
      <c r="F4959" t="s">
        <v>13</v>
      </c>
      <c r="G4959" t="s">
        <v>14</v>
      </c>
      <c r="H4959">
        <v>20000</v>
      </c>
      <c r="I4959">
        <v>1977</v>
      </c>
      <c r="J4959">
        <v>7.4</v>
      </c>
      <c r="K4959" t="s">
        <v>455</v>
      </c>
      <c r="L4959" t="s">
        <v>2271</v>
      </c>
      <c r="M4959" t="s">
        <v>4295</v>
      </c>
    </row>
    <row r="4960" spans="1:14" x14ac:dyDescent="0.3">
      <c r="A4960" t="s">
        <v>8204</v>
      </c>
      <c r="B4960">
        <v>110</v>
      </c>
      <c r="C4960">
        <v>3000000</v>
      </c>
      <c r="D4960" t="s">
        <v>705</v>
      </c>
      <c r="E4960" t="s">
        <v>13198</v>
      </c>
      <c r="F4960" t="s">
        <v>8351</v>
      </c>
      <c r="G4960" t="s">
        <v>14</v>
      </c>
      <c r="H4960">
        <v>100000</v>
      </c>
      <c r="I4960">
        <v>1920</v>
      </c>
      <c r="J4960">
        <v>4.8</v>
      </c>
      <c r="K4960" t="s">
        <v>8356</v>
      </c>
      <c r="L4960" t="s">
        <v>1224</v>
      </c>
    </row>
    <row r="4961" spans="1:15" x14ac:dyDescent="0.3">
      <c r="A4961" t="s">
        <v>6618</v>
      </c>
      <c r="B4961">
        <v>81</v>
      </c>
      <c r="C4961">
        <v>5228617</v>
      </c>
      <c r="D4961" t="s">
        <v>600</v>
      </c>
      <c r="E4961" t="s">
        <v>13199</v>
      </c>
      <c r="F4961" t="s">
        <v>13</v>
      </c>
      <c r="G4961" t="s">
        <v>14</v>
      </c>
      <c r="H4961">
        <v>100000</v>
      </c>
      <c r="I4961">
        <v>1987</v>
      </c>
      <c r="J4961">
        <v>7</v>
      </c>
      <c r="K4961" t="s">
        <v>600</v>
      </c>
    </row>
    <row r="4962" spans="1:15" x14ac:dyDescent="0.3">
      <c r="A4962" t="s">
        <v>604</v>
      </c>
      <c r="B4962">
        <v>100</v>
      </c>
      <c r="C4962">
        <v>2643689</v>
      </c>
      <c r="D4962" t="s">
        <v>912</v>
      </c>
      <c r="E4962" t="s">
        <v>13200</v>
      </c>
      <c r="F4962" t="s">
        <v>13</v>
      </c>
      <c r="G4962" t="s">
        <v>14</v>
      </c>
      <c r="H4962" t="s">
        <v>8351</v>
      </c>
      <c r="I4962">
        <v>1998</v>
      </c>
      <c r="J4962">
        <v>7.3</v>
      </c>
      <c r="K4962" t="s">
        <v>600</v>
      </c>
      <c r="L4962" t="s">
        <v>1224</v>
      </c>
    </row>
    <row r="4963" spans="1:15" x14ac:dyDescent="0.3">
      <c r="A4963" t="s">
        <v>8208</v>
      </c>
      <c r="B4963">
        <v>99</v>
      </c>
      <c r="C4963" t="s">
        <v>8351</v>
      </c>
      <c r="D4963" t="s">
        <v>2960</v>
      </c>
      <c r="E4963" t="s">
        <v>13201</v>
      </c>
      <c r="F4963" t="s">
        <v>13</v>
      </c>
      <c r="G4963" t="s">
        <v>14</v>
      </c>
      <c r="H4963">
        <v>100000</v>
      </c>
      <c r="I4963">
        <v>1979</v>
      </c>
      <c r="J4963">
        <v>5.8</v>
      </c>
      <c r="K4963" t="s">
        <v>8356</v>
      </c>
      <c r="L4963" t="s">
        <v>1224</v>
      </c>
      <c r="M4963" t="s">
        <v>8359</v>
      </c>
    </row>
    <row r="4964" spans="1:15" x14ac:dyDescent="0.3">
      <c r="A4964" t="s">
        <v>8210</v>
      </c>
      <c r="B4964">
        <v>90</v>
      </c>
      <c r="C4964">
        <v>110536</v>
      </c>
      <c r="D4964" t="s">
        <v>4407</v>
      </c>
      <c r="E4964" t="s">
        <v>13202</v>
      </c>
      <c r="F4964" t="s">
        <v>13</v>
      </c>
      <c r="G4964" t="s">
        <v>14</v>
      </c>
      <c r="H4964">
        <v>40000</v>
      </c>
      <c r="I4964">
        <v>2001</v>
      </c>
      <c r="J4964">
        <v>7</v>
      </c>
      <c r="K4964" t="s">
        <v>600</v>
      </c>
      <c r="L4964" t="s">
        <v>2271</v>
      </c>
      <c r="M4964" t="s">
        <v>4295</v>
      </c>
    </row>
    <row r="4965" spans="1:15" x14ac:dyDescent="0.3">
      <c r="A4965" t="s">
        <v>8212</v>
      </c>
      <c r="B4965">
        <v>82</v>
      </c>
      <c r="C4965" t="s">
        <v>8351</v>
      </c>
      <c r="D4965" t="s">
        <v>6304</v>
      </c>
      <c r="E4965" t="s">
        <v>13203</v>
      </c>
      <c r="F4965" t="s">
        <v>13</v>
      </c>
      <c r="G4965" t="s">
        <v>14</v>
      </c>
      <c r="H4965">
        <v>20000</v>
      </c>
      <c r="I4965">
        <v>2014</v>
      </c>
      <c r="J4965">
        <v>3.2</v>
      </c>
      <c r="K4965" t="s">
        <v>6304</v>
      </c>
    </row>
    <row r="4966" spans="1:15" x14ac:dyDescent="0.3">
      <c r="A4966" t="s">
        <v>8214</v>
      </c>
      <c r="B4966">
        <v>88</v>
      </c>
      <c r="C4966">
        <v>59379</v>
      </c>
      <c r="D4966" t="s">
        <v>8215</v>
      </c>
      <c r="E4966" t="s">
        <v>13204</v>
      </c>
      <c r="F4966" t="s">
        <v>13</v>
      </c>
      <c r="G4966" t="s">
        <v>14</v>
      </c>
      <c r="H4966">
        <v>200000</v>
      </c>
      <c r="I4966">
        <v>2013</v>
      </c>
      <c r="J4966">
        <v>6.8</v>
      </c>
      <c r="K4966" t="s">
        <v>600</v>
      </c>
      <c r="L4966" t="s">
        <v>8356</v>
      </c>
      <c r="M4966" t="s">
        <v>1224</v>
      </c>
      <c r="N4966" t="s">
        <v>2271</v>
      </c>
      <c r="O4966" t="s">
        <v>3630</v>
      </c>
    </row>
    <row r="4967" spans="1:15" x14ac:dyDescent="0.3">
      <c r="A4967" t="s">
        <v>8217</v>
      </c>
      <c r="B4967">
        <v>103</v>
      </c>
      <c r="C4967" t="s">
        <v>8351</v>
      </c>
      <c r="D4967" t="s">
        <v>27</v>
      </c>
      <c r="E4967" t="s">
        <v>13205</v>
      </c>
      <c r="F4967" t="s">
        <v>13</v>
      </c>
      <c r="G4967" t="s">
        <v>100</v>
      </c>
      <c r="H4967">
        <v>100000</v>
      </c>
      <c r="I4967">
        <v>2012</v>
      </c>
      <c r="J4967">
        <v>7.7</v>
      </c>
      <c r="K4967" t="s">
        <v>27</v>
      </c>
    </row>
    <row r="4968" spans="1:15" x14ac:dyDescent="0.3">
      <c r="A4968" t="s">
        <v>8219</v>
      </c>
      <c r="B4968">
        <v>80</v>
      </c>
      <c r="C4968" t="s">
        <v>8351</v>
      </c>
      <c r="D4968" t="s">
        <v>3630</v>
      </c>
      <c r="E4968" t="s">
        <v>13206</v>
      </c>
      <c r="F4968" t="s">
        <v>13</v>
      </c>
      <c r="G4968" t="s">
        <v>21</v>
      </c>
      <c r="H4968">
        <v>1800000</v>
      </c>
      <c r="I4968">
        <v>2007</v>
      </c>
      <c r="J4968">
        <v>5.6</v>
      </c>
      <c r="K4968" t="s">
        <v>3630</v>
      </c>
    </row>
    <row r="4969" spans="1:15" x14ac:dyDescent="0.3">
      <c r="A4969" t="s">
        <v>8221</v>
      </c>
      <c r="B4969">
        <v>68</v>
      </c>
      <c r="C4969" t="s">
        <v>8351</v>
      </c>
      <c r="D4969" t="s">
        <v>705</v>
      </c>
      <c r="E4969" t="s">
        <v>13207</v>
      </c>
      <c r="F4969" t="s">
        <v>13</v>
      </c>
      <c r="G4969" t="s">
        <v>14</v>
      </c>
      <c r="H4969" t="s">
        <v>8351</v>
      </c>
      <c r="I4969">
        <v>1948</v>
      </c>
      <c r="J4969">
        <v>7.1</v>
      </c>
      <c r="K4969" t="s">
        <v>8356</v>
      </c>
      <c r="L4969" t="s">
        <v>1224</v>
      </c>
    </row>
    <row r="4970" spans="1:15" x14ac:dyDescent="0.3">
      <c r="A4970" t="s">
        <v>8223</v>
      </c>
      <c r="B4970">
        <v>81</v>
      </c>
      <c r="C4970" t="s">
        <v>8351</v>
      </c>
      <c r="D4970" t="s">
        <v>497</v>
      </c>
      <c r="E4970" t="s">
        <v>13208</v>
      </c>
      <c r="F4970" t="s">
        <v>13</v>
      </c>
      <c r="G4970" t="s">
        <v>14</v>
      </c>
      <c r="H4970">
        <v>100000</v>
      </c>
      <c r="I4970">
        <v>2013</v>
      </c>
      <c r="J4970">
        <v>3.6</v>
      </c>
      <c r="K4970" t="s">
        <v>476</v>
      </c>
      <c r="L4970" t="s">
        <v>1224</v>
      </c>
      <c r="M4970" t="s">
        <v>4295</v>
      </c>
      <c r="N4970" t="s">
        <v>3630</v>
      </c>
    </row>
    <row r="4971" spans="1:15" x14ac:dyDescent="0.3">
      <c r="A4971" t="s">
        <v>8225</v>
      </c>
      <c r="B4971">
        <v>106</v>
      </c>
      <c r="C4971" t="s">
        <v>8351</v>
      </c>
      <c r="D4971" t="s">
        <v>2397</v>
      </c>
      <c r="E4971" t="s">
        <v>13209</v>
      </c>
      <c r="F4971" t="s">
        <v>13</v>
      </c>
      <c r="G4971" t="s">
        <v>14</v>
      </c>
      <c r="H4971" t="s">
        <v>8351</v>
      </c>
      <c r="I4971">
        <v>1971</v>
      </c>
      <c r="J4971">
        <v>6.8</v>
      </c>
      <c r="K4971" t="s">
        <v>8356</v>
      </c>
      <c r="L4971" t="s">
        <v>2271</v>
      </c>
      <c r="M4971" t="s">
        <v>3630</v>
      </c>
    </row>
    <row r="4972" spans="1:15" x14ac:dyDescent="0.3">
      <c r="A4972" t="s">
        <v>8227</v>
      </c>
      <c r="B4972">
        <v>77</v>
      </c>
      <c r="C4972" t="s">
        <v>8351</v>
      </c>
      <c r="D4972" t="s">
        <v>7504</v>
      </c>
      <c r="E4972" t="s">
        <v>13210</v>
      </c>
      <c r="F4972" t="s">
        <v>13</v>
      </c>
      <c r="G4972" t="s">
        <v>14</v>
      </c>
      <c r="H4972">
        <v>100000</v>
      </c>
      <c r="I4972">
        <v>2014</v>
      </c>
      <c r="J4972">
        <v>7.6</v>
      </c>
      <c r="K4972" t="s">
        <v>4657</v>
      </c>
      <c r="L4972" t="s">
        <v>27</v>
      </c>
      <c r="M4972" t="s">
        <v>4189</v>
      </c>
    </row>
    <row r="4973" spans="1:15" x14ac:dyDescent="0.3">
      <c r="A4973" t="s">
        <v>4471</v>
      </c>
      <c r="B4973">
        <v>114</v>
      </c>
      <c r="C4973">
        <v>32721635</v>
      </c>
      <c r="D4973" t="s">
        <v>2397</v>
      </c>
      <c r="E4973" t="s">
        <v>10981</v>
      </c>
      <c r="F4973" t="s">
        <v>13</v>
      </c>
      <c r="G4973" t="s">
        <v>14</v>
      </c>
      <c r="H4973">
        <v>15000000</v>
      </c>
      <c r="I4973">
        <v>2009</v>
      </c>
      <c r="J4973">
        <v>6.6</v>
      </c>
      <c r="K4973" t="s">
        <v>8356</v>
      </c>
      <c r="L4973" t="s">
        <v>2271</v>
      </c>
      <c r="M4973" t="s">
        <v>3630</v>
      </c>
    </row>
    <row r="4974" spans="1:15" x14ac:dyDescent="0.3">
      <c r="A4974" t="s">
        <v>8229</v>
      </c>
      <c r="B4974">
        <v>80</v>
      </c>
      <c r="C4974" t="s">
        <v>8351</v>
      </c>
      <c r="D4974" t="s">
        <v>27</v>
      </c>
      <c r="E4974" t="s">
        <v>13211</v>
      </c>
      <c r="F4974" t="s">
        <v>13</v>
      </c>
      <c r="G4974" t="s">
        <v>14</v>
      </c>
      <c r="H4974">
        <v>70000</v>
      </c>
      <c r="I4974">
        <v>2004</v>
      </c>
      <c r="J4974">
        <v>8.3000000000000007</v>
      </c>
      <c r="K4974" t="s">
        <v>27</v>
      </c>
    </row>
    <row r="4975" spans="1:15" x14ac:dyDescent="0.3">
      <c r="A4975" t="s">
        <v>430</v>
      </c>
      <c r="B4975">
        <v>84</v>
      </c>
      <c r="C4975">
        <v>3216970</v>
      </c>
      <c r="D4975" t="s">
        <v>701</v>
      </c>
      <c r="E4975" t="s">
        <v>13212</v>
      </c>
      <c r="F4975" t="s">
        <v>13</v>
      </c>
      <c r="G4975" t="s">
        <v>14</v>
      </c>
      <c r="H4975">
        <v>60000</v>
      </c>
      <c r="I4975">
        <v>1998</v>
      </c>
      <c r="J4975">
        <v>7.5</v>
      </c>
      <c r="K4975" t="s">
        <v>1224</v>
      </c>
      <c r="L4975" t="s">
        <v>8357</v>
      </c>
      <c r="M4975" t="s">
        <v>3630</v>
      </c>
    </row>
    <row r="4976" spans="1:15" x14ac:dyDescent="0.3">
      <c r="A4976" t="s">
        <v>8232</v>
      </c>
      <c r="B4976">
        <v>86</v>
      </c>
      <c r="C4976">
        <v>33598</v>
      </c>
      <c r="D4976" t="s">
        <v>606</v>
      </c>
      <c r="E4976" t="s">
        <v>13213</v>
      </c>
      <c r="F4976" t="s">
        <v>13</v>
      </c>
      <c r="G4976" t="s">
        <v>14</v>
      </c>
      <c r="H4976" t="s">
        <v>8351</v>
      </c>
      <c r="I4976">
        <v>1997</v>
      </c>
      <c r="J4976">
        <v>5.4</v>
      </c>
      <c r="K4976" t="s">
        <v>600</v>
      </c>
      <c r="L4976" t="s">
        <v>6856</v>
      </c>
    </row>
    <row r="4977" spans="1:13" x14ac:dyDescent="0.3">
      <c r="A4977" t="s">
        <v>8234</v>
      </c>
      <c r="B4977">
        <v>87</v>
      </c>
      <c r="C4977">
        <v>536767</v>
      </c>
      <c r="D4977" t="s">
        <v>2548</v>
      </c>
      <c r="E4977" t="s">
        <v>13214</v>
      </c>
      <c r="F4977" t="s">
        <v>13</v>
      </c>
      <c r="G4977" t="s">
        <v>14</v>
      </c>
      <c r="H4977">
        <v>60000</v>
      </c>
      <c r="I4977">
        <v>1998</v>
      </c>
      <c r="J4977">
        <v>5.3</v>
      </c>
      <c r="K4977" t="s">
        <v>4657</v>
      </c>
      <c r="L4977" t="s">
        <v>600</v>
      </c>
      <c r="M4977" t="s">
        <v>6856</v>
      </c>
    </row>
    <row r="4978" spans="1:13" x14ac:dyDescent="0.3">
      <c r="A4978" t="s">
        <v>8236</v>
      </c>
      <c r="B4978">
        <v>80</v>
      </c>
      <c r="C4978" t="s">
        <v>8351</v>
      </c>
      <c r="D4978" t="s">
        <v>1013</v>
      </c>
      <c r="E4978" t="s">
        <v>13215</v>
      </c>
      <c r="F4978" t="s">
        <v>13</v>
      </c>
      <c r="G4978" t="s">
        <v>14</v>
      </c>
      <c r="H4978">
        <v>75000</v>
      </c>
      <c r="I4978">
        <v>2015</v>
      </c>
      <c r="J4978">
        <v>4.5</v>
      </c>
      <c r="K4978" t="s">
        <v>476</v>
      </c>
      <c r="L4978" t="s">
        <v>4295</v>
      </c>
      <c r="M4978" t="s">
        <v>3630</v>
      </c>
    </row>
    <row r="4979" spans="1:13" x14ac:dyDescent="0.3">
      <c r="A4979" t="s">
        <v>5250</v>
      </c>
      <c r="B4979">
        <v>100</v>
      </c>
      <c r="C4979">
        <v>11529368</v>
      </c>
      <c r="D4979" t="s">
        <v>8238</v>
      </c>
      <c r="E4979" t="s">
        <v>13216</v>
      </c>
      <c r="F4979" t="s">
        <v>13</v>
      </c>
      <c r="G4979" t="s">
        <v>14</v>
      </c>
      <c r="H4979">
        <v>65000</v>
      </c>
      <c r="I4979">
        <v>2004</v>
      </c>
      <c r="J4979">
        <v>7.3</v>
      </c>
      <c r="K4979" t="s">
        <v>600</v>
      </c>
      <c r="L4979" t="s">
        <v>27</v>
      </c>
      <c r="M4979" t="s">
        <v>1224</v>
      </c>
    </row>
    <row r="4980" spans="1:13" x14ac:dyDescent="0.3">
      <c r="A4980" t="s">
        <v>8240</v>
      </c>
      <c r="B4980">
        <v>82</v>
      </c>
      <c r="C4980">
        <v>40557</v>
      </c>
      <c r="D4980" t="s">
        <v>600</v>
      </c>
      <c r="E4980" t="s">
        <v>13217</v>
      </c>
      <c r="F4980" t="s">
        <v>13</v>
      </c>
      <c r="G4980" t="s">
        <v>14</v>
      </c>
      <c r="H4980">
        <v>60000</v>
      </c>
      <c r="I4980">
        <v>2011</v>
      </c>
      <c r="J4980">
        <v>5.6</v>
      </c>
      <c r="K4980" t="s">
        <v>600</v>
      </c>
    </row>
    <row r="4981" spans="1:13" x14ac:dyDescent="0.3">
      <c r="A4981" t="s">
        <v>7846</v>
      </c>
      <c r="B4981">
        <v>82</v>
      </c>
      <c r="C4981">
        <v>30084</v>
      </c>
      <c r="D4981" t="s">
        <v>912</v>
      </c>
      <c r="E4981" t="s">
        <v>13218</v>
      </c>
      <c r="F4981" t="s">
        <v>13</v>
      </c>
      <c r="G4981" t="s">
        <v>14</v>
      </c>
      <c r="H4981">
        <v>70000</v>
      </c>
      <c r="I4981">
        <v>2014</v>
      </c>
      <c r="J4981">
        <v>5.6</v>
      </c>
      <c r="K4981" t="s">
        <v>600</v>
      </c>
      <c r="L4981" t="s">
        <v>1224</v>
      </c>
    </row>
    <row r="4982" spans="1:13" x14ac:dyDescent="0.3">
      <c r="A4982" t="s">
        <v>8243</v>
      </c>
      <c r="B4982">
        <v>70</v>
      </c>
      <c r="C4982" t="s">
        <v>8351</v>
      </c>
      <c r="D4982" t="s">
        <v>3571</v>
      </c>
      <c r="E4982" t="s">
        <v>13219</v>
      </c>
      <c r="F4982" t="s">
        <v>13</v>
      </c>
      <c r="G4982" t="s">
        <v>14</v>
      </c>
      <c r="H4982">
        <v>62000</v>
      </c>
      <c r="I4982">
        <v>1962</v>
      </c>
      <c r="J4982">
        <v>4.0999999999999996</v>
      </c>
      <c r="K4982" t="s">
        <v>2271</v>
      </c>
      <c r="L4982" t="s">
        <v>4295</v>
      </c>
    </row>
    <row r="4983" spans="1:13" x14ac:dyDescent="0.3">
      <c r="A4983" t="s">
        <v>8245</v>
      </c>
      <c r="B4983">
        <v>75</v>
      </c>
      <c r="C4983" t="s">
        <v>8351</v>
      </c>
      <c r="D4983" t="s">
        <v>1224</v>
      </c>
      <c r="E4983" t="s">
        <v>13220</v>
      </c>
      <c r="F4983" t="s">
        <v>13</v>
      </c>
      <c r="G4983" t="s">
        <v>14</v>
      </c>
      <c r="H4983">
        <v>100000</v>
      </c>
      <c r="I4983">
        <v>2014</v>
      </c>
      <c r="J4983">
        <v>6.8</v>
      </c>
      <c r="K4983" t="s">
        <v>1224</v>
      </c>
    </row>
    <row r="4984" spans="1:13" x14ac:dyDescent="0.3">
      <c r="A4984" t="s">
        <v>8247</v>
      </c>
      <c r="B4984">
        <v>87</v>
      </c>
      <c r="C4984" t="s">
        <v>8351</v>
      </c>
      <c r="D4984" t="s">
        <v>600</v>
      </c>
      <c r="E4984" t="s">
        <v>13221</v>
      </c>
      <c r="F4984" t="s">
        <v>13</v>
      </c>
      <c r="G4984" t="s">
        <v>14</v>
      </c>
      <c r="H4984" t="s">
        <v>8351</v>
      </c>
      <c r="I4984">
        <v>2012</v>
      </c>
      <c r="J4984">
        <v>6.3</v>
      </c>
      <c r="K4984" t="s">
        <v>600</v>
      </c>
    </row>
    <row r="4985" spans="1:13" x14ac:dyDescent="0.3">
      <c r="A4985" t="s">
        <v>6142</v>
      </c>
      <c r="B4985">
        <v>87</v>
      </c>
      <c r="C4985" t="s">
        <v>8351</v>
      </c>
      <c r="D4985" t="s">
        <v>6419</v>
      </c>
      <c r="E4985" t="s">
        <v>13222</v>
      </c>
      <c r="F4985" t="s">
        <v>13</v>
      </c>
      <c r="G4985" t="s">
        <v>14</v>
      </c>
      <c r="H4985">
        <v>70000</v>
      </c>
      <c r="I4985">
        <v>2011</v>
      </c>
      <c r="J4985">
        <v>5.8</v>
      </c>
      <c r="K4985" t="s">
        <v>1224</v>
      </c>
      <c r="L4985" t="s">
        <v>2271</v>
      </c>
      <c r="M4985" t="s">
        <v>8357</v>
      </c>
    </row>
    <row r="4986" spans="1:13" x14ac:dyDescent="0.3">
      <c r="A4986" t="s">
        <v>6530</v>
      </c>
      <c r="B4986">
        <v>98</v>
      </c>
      <c r="C4986">
        <v>10246600</v>
      </c>
      <c r="D4986" t="s">
        <v>507</v>
      </c>
      <c r="E4986" t="s">
        <v>13223</v>
      </c>
      <c r="F4986" t="s">
        <v>13</v>
      </c>
      <c r="G4986" t="s">
        <v>14</v>
      </c>
      <c r="H4986">
        <v>25000</v>
      </c>
      <c r="I4986">
        <v>1995</v>
      </c>
      <c r="J4986">
        <v>6.6</v>
      </c>
      <c r="K4986" t="s">
        <v>600</v>
      </c>
      <c r="L4986" t="s">
        <v>1224</v>
      </c>
      <c r="M4986" t="s">
        <v>6856</v>
      </c>
    </row>
    <row r="4987" spans="1:13" x14ac:dyDescent="0.3">
      <c r="A4987" t="s">
        <v>8251</v>
      </c>
      <c r="B4987">
        <v>83</v>
      </c>
      <c r="C4987" t="s">
        <v>8351</v>
      </c>
      <c r="D4987" t="s">
        <v>773</v>
      </c>
      <c r="E4987" t="s">
        <v>13224</v>
      </c>
      <c r="F4987" t="s">
        <v>13</v>
      </c>
      <c r="G4987" t="s">
        <v>100</v>
      </c>
      <c r="H4987" t="s">
        <v>8351</v>
      </c>
      <c r="I4987">
        <v>2013</v>
      </c>
      <c r="J4987">
        <v>6.7</v>
      </c>
      <c r="K4987" t="s">
        <v>8356</v>
      </c>
      <c r="L4987" t="s">
        <v>1224</v>
      </c>
      <c r="M4987" t="s">
        <v>3630</v>
      </c>
    </row>
    <row r="4988" spans="1:13" x14ac:dyDescent="0.3">
      <c r="A4988" t="s">
        <v>8253</v>
      </c>
      <c r="B4988">
        <v>99</v>
      </c>
      <c r="C4988" t="s">
        <v>8351</v>
      </c>
      <c r="D4988" t="s">
        <v>507</v>
      </c>
      <c r="E4988" t="s">
        <v>13225</v>
      </c>
      <c r="F4988" t="s">
        <v>5071</v>
      </c>
      <c r="G4988" t="s">
        <v>5881</v>
      </c>
      <c r="H4988" t="s">
        <v>8351</v>
      </c>
      <c r="I4988">
        <v>1983</v>
      </c>
      <c r="J4988">
        <v>6.4</v>
      </c>
      <c r="K4988" t="s">
        <v>600</v>
      </c>
      <c r="L4988" t="s">
        <v>1224</v>
      </c>
      <c r="M4988" t="s">
        <v>6856</v>
      </c>
    </row>
    <row r="4989" spans="1:13" x14ac:dyDescent="0.3">
      <c r="A4989" t="s">
        <v>7576</v>
      </c>
      <c r="B4989">
        <v>98</v>
      </c>
      <c r="C4989">
        <v>389804</v>
      </c>
      <c r="D4989" t="s">
        <v>507</v>
      </c>
      <c r="E4989" t="s">
        <v>13226</v>
      </c>
      <c r="F4989" t="s">
        <v>13</v>
      </c>
      <c r="G4989" t="s">
        <v>14</v>
      </c>
      <c r="H4989">
        <v>65000</v>
      </c>
      <c r="I4989">
        <v>2010</v>
      </c>
      <c r="J4989">
        <v>6.3</v>
      </c>
      <c r="K4989" t="s">
        <v>600</v>
      </c>
      <c r="L4989" t="s">
        <v>1224</v>
      </c>
      <c r="M4989" t="s">
        <v>6856</v>
      </c>
    </row>
    <row r="4990" spans="1:13" x14ac:dyDescent="0.3">
      <c r="A4990" t="s">
        <v>8256</v>
      </c>
      <c r="B4990">
        <v>93</v>
      </c>
      <c r="C4990" t="s">
        <v>8351</v>
      </c>
      <c r="D4990" t="s">
        <v>8257</v>
      </c>
      <c r="E4990" t="s">
        <v>13227</v>
      </c>
      <c r="F4990" t="s">
        <v>13</v>
      </c>
      <c r="G4990" t="s">
        <v>14</v>
      </c>
      <c r="H4990">
        <v>60000</v>
      </c>
      <c r="I4990">
        <v>2012</v>
      </c>
      <c r="J4990">
        <v>3.4</v>
      </c>
      <c r="K4990" t="s">
        <v>8356</v>
      </c>
      <c r="L4990" t="s">
        <v>1224</v>
      </c>
      <c r="M4990" t="s">
        <v>2271</v>
      </c>
    </row>
    <row r="4991" spans="1:13" x14ac:dyDescent="0.3">
      <c r="A4991" t="s">
        <v>8259</v>
      </c>
      <c r="B4991" t="s">
        <v>8351</v>
      </c>
      <c r="C4991" t="s">
        <v>8351</v>
      </c>
      <c r="D4991" t="s">
        <v>912</v>
      </c>
      <c r="E4991" t="s">
        <v>13228</v>
      </c>
      <c r="F4991" t="s">
        <v>13</v>
      </c>
      <c r="G4991" t="s">
        <v>14</v>
      </c>
      <c r="H4991" t="s">
        <v>8351</v>
      </c>
      <c r="I4991">
        <v>2006</v>
      </c>
      <c r="J4991">
        <v>4.7</v>
      </c>
      <c r="K4991" t="s">
        <v>600</v>
      </c>
      <c r="L4991" t="s">
        <v>1224</v>
      </c>
    </row>
    <row r="4992" spans="1:13" x14ac:dyDescent="0.3">
      <c r="A4992" t="s">
        <v>8261</v>
      </c>
      <c r="B4992">
        <v>111</v>
      </c>
      <c r="C4992" t="s">
        <v>8351</v>
      </c>
      <c r="D4992" t="s">
        <v>27</v>
      </c>
      <c r="E4992" t="s">
        <v>13229</v>
      </c>
      <c r="F4992" t="s">
        <v>13</v>
      </c>
      <c r="G4992" t="s">
        <v>14</v>
      </c>
      <c r="H4992">
        <v>50000</v>
      </c>
      <c r="I4992">
        <v>2015</v>
      </c>
      <c r="J4992">
        <v>6</v>
      </c>
      <c r="K4992" t="s">
        <v>27</v>
      </c>
    </row>
    <row r="4993" spans="1:14" x14ac:dyDescent="0.3">
      <c r="A4993" t="s">
        <v>8263</v>
      </c>
      <c r="B4993">
        <v>47</v>
      </c>
      <c r="C4993" t="s">
        <v>8351</v>
      </c>
      <c r="D4993" t="s">
        <v>959</v>
      </c>
      <c r="E4993" t="s">
        <v>13230</v>
      </c>
      <c r="F4993" t="s">
        <v>13</v>
      </c>
      <c r="G4993" t="s">
        <v>14</v>
      </c>
      <c r="H4993">
        <v>50000</v>
      </c>
      <c r="I4993">
        <v>2005</v>
      </c>
      <c r="J4993">
        <v>7.3</v>
      </c>
      <c r="K4993" t="s">
        <v>455</v>
      </c>
      <c r="L4993" t="s">
        <v>2271</v>
      </c>
      <c r="M4993" t="s">
        <v>8357</v>
      </c>
      <c r="N4993" t="s">
        <v>3630</v>
      </c>
    </row>
    <row r="4994" spans="1:14" x14ac:dyDescent="0.3">
      <c r="A4994" t="s">
        <v>8265</v>
      </c>
      <c r="B4994">
        <v>92</v>
      </c>
      <c r="C4994" t="s">
        <v>8351</v>
      </c>
      <c r="D4994" t="s">
        <v>27</v>
      </c>
      <c r="E4994" t="s">
        <v>13231</v>
      </c>
      <c r="F4994" t="s">
        <v>13</v>
      </c>
      <c r="G4994" t="s">
        <v>14</v>
      </c>
      <c r="H4994">
        <v>50000</v>
      </c>
      <c r="I4994">
        <v>2013</v>
      </c>
      <c r="J4994">
        <v>7.9</v>
      </c>
      <c r="K4994" t="s">
        <v>27</v>
      </c>
    </row>
    <row r="4995" spans="1:14" x14ac:dyDescent="0.3">
      <c r="A4995" t="s">
        <v>8267</v>
      </c>
      <c r="B4995">
        <v>97</v>
      </c>
      <c r="C4995" t="s">
        <v>8351</v>
      </c>
      <c r="D4995" t="s">
        <v>1062</v>
      </c>
      <c r="E4995" t="s">
        <v>13232</v>
      </c>
      <c r="F4995" t="s">
        <v>13</v>
      </c>
      <c r="G4995" t="s">
        <v>14</v>
      </c>
      <c r="H4995">
        <v>4000000</v>
      </c>
      <c r="I4995">
        <v>2014</v>
      </c>
      <c r="J4995">
        <v>6.1</v>
      </c>
      <c r="K4995" t="s">
        <v>4295</v>
      </c>
      <c r="L4995" t="s">
        <v>3630</v>
      </c>
    </row>
    <row r="4996" spans="1:14" x14ac:dyDescent="0.3">
      <c r="A4996" t="s">
        <v>8269</v>
      </c>
      <c r="B4996">
        <v>81</v>
      </c>
      <c r="C4996" t="s">
        <v>8351</v>
      </c>
      <c r="D4996" t="s">
        <v>7937</v>
      </c>
      <c r="E4996" t="s">
        <v>13233</v>
      </c>
      <c r="F4996" t="s">
        <v>13</v>
      </c>
      <c r="G4996" t="s">
        <v>14</v>
      </c>
      <c r="H4996">
        <v>50000</v>
      </c>
      <c r="I4996">
        <v>2014</v>
      </c>
      <c r="J4996">
        <v>7.4</v>
      </c>
      <c r="K4996" t="s">
        <v>4657</v>
      </c>
      <c r="L4996" t="s">
        <v>27</v>
      </c>
    </row>
    <row r="4997" spans="1:14" x14ac:dyDescent="0.3">
      <c r="A4997" t="s">
        <v>8271</v>
      </c>
      <c r="B4997">
        <v>83</v>
      </c>
      <c r="C4997" t="s">
        <v>8351</v>
      </c>
      <c r="D4997" t="s">
        <v>1224</v>
      </c>
      <c r="E4997" t="s">
        <v>13234</v>
      </c>
      <c r="F4997" t="s">
        <v>13</v>
      </c>
      <c r="G4997" t="s">
        <v>14</v>
      </c>
      <c r="H4997">
        <v>42000</v>
      </c>
      <c r="I4997">
        <v>2013</v>
      </c>
      <c r="J4997">
        <v>6.6</v>
      </c>
      <c r="K4997" t="s">
        <v>1224</v>
      </c>
    </row>
    <row r="4998" spans="1:14" x14ac:dyDescent="0.3">
      <c r="A4998" t="s">
        <v>1600</v>
      </c>
      <c r="B4998">
        <v>96</v>
      </c>
      <c r="C4998" t="s">
        <v>8351</v>
      </c>
      <c r="D4998" t="s">
        <v>600</v>
      </c>
      <c r="E4998" t="s">
        <v>13235</v>
      </c>
      <c r="F4998" t="s">
        <v>13</v>
      </c>
      <c r="G4998" t="s">
        <v>14</v>
      </c>
      <c r="H4998">
        <v>45000</v>
      </c>
      <c r="I4998">
        <v>2013</v>
      </c>
      <c r="J4998">
        <v>5.5</v>
      </c>
      <c r="K4998" t="s">
        <v>600</v>
      </c>
    </row>
    <row r="4999" spans="1:14" x14ac:dyDescent="0.3">
      <c r="A4999" t="s">
        <v>1923</v>
      </c>
      <c r="B4999">
        <v>90</v>
      </c>
      <c r="C4999">
        <v>241816</v>
      </c>
      <c r="D4999" t="s">
        <v>1224</v>
      </c>
      <c r="E4999" t="s">
        <v>13236</v>
      </c>
      <c r="F4999" t="s">
        <v>13</v>
      </c>
      <c r="G4999" t="s">
        <v>14</v>
      </c>
      <c r="H4999">
        <v>42000</v>
      </c>
      <c r="I4999">
        <v>2000</v>
      </c>
      <c r="J4999">
        <v>7.5</v>
      </c>
      <c r="K4999" t="s">
        <v>1224</v>
      </c>
    </row>
    <row r="5000" spans="1:14" x14ac:dyDescent="0.3">
      <c r="A5000" t="s">
        <v>8275</v>
      </c>
      <c r="B5000">
        <v>90</v>
      </c>
      <c r="C5000">
        <v>277233</v>
      </c>
      <c r="D5000" t="s">
        <v>606</v>
      </c>
      <c r="E5000" t="s">
        <v>13237</v>
      </c>
      <c r="F5000" t="s">
        <v>13</v>
      </c>
      <c r="G5000" t="s">
        <v>14</v>
      </c>
      <c r="H5000">
        <v>40000</v>
      </c>
      <c r="I5000">
        <v>1999</v>
      </c>
      <c r="J5000">
        <v>7.6</v>
      </c>
      <c r="K5000" t="s">
        <v>600</v>
      </c>
      <c r="L5000" t="s">
        <v>6856</v>
      </c>
    </row>
    <row r="5001" spans="1:14" x14ac:dyDescent="0.3">
      <c r="A5001" t="s">
        <v>8277</v>
      </c>
      <c r="B5001">
        <v>95</v>
      </c>
      <c r="C5001" t="s">
        <v>8351</v>
      </c>
      <c r="D5001" t="s">
        <v>967</v>
      </c>
      <c r="E5001" t="s">
        <v>13238</v>
      </c>
      <c r="F5001" t="s">
        <v>13</v>
      </c>
      <c r="G5001" t="s">
        <v>14</v>
      </c>
      <c r="H5001">
        <v>75000</v>
      </c>
      <c r="I5001">
        <v>2014</v>
      </c>
      <c r="J5001">
        <v>5</v>
      </c>
      <c r="K5001" t="s">
        <v>1224</v>
      </c>
      <c r="L5001" t="s">
        <v>4295</v>
      </c>
      <c r="M5001" t="s">
        <v>3630</v>
      </c>
    </row>
    <row r="5002" spans="1:14" x14ac:dyDescent="0.3">
      <c r="A5002" t="s">
        <v>8279</v>
      </c>
      <c r="B5002">
        <v>83</v>
      </c>
      <c r="C5002" t="s">
        <v>8351</v>
      </c>
      <c r="D5002" t="s">
        <v>2271</v>
      </c>
      <c r="E5002" t="s">
        <v>13239</v>
      </c>
      <c r="F5002" t="s">
        <v>13</v>
      </c>
      <c r="G5002" t="s">
        <v>14</v>
      </c>
      <c r="H5002">
        <v>40000</v>
      </c>
      <c r="I5002">
        <v>2011</v>
      </c>
      <c r="J5002">
        <v>3.2</v>
      </c>
      <c r="K5002" t="s">
        <v>2271</v>
      </c>
    </row>
    <row r="5003" spans="1:14" x14ac:dyDescent="0.3">
      <c r="A5003" t="s">
        <v>172</v>
      </c>
      <c r="B5003">
        <v>117</v>
      </c>
      <c r="C5003">
        <v>321952</v>
      </c>
      <c r="D5003" t="s">
        <v>1451</v>
      </c>
      <c r="E5003" t="s">
        <v>13240</v>
      </c>
      <c r="F5003" t="s">
        <v>13</v>
      </c>
      <c r="G5003" t="s">
        <v>14</v>
      </c>
      <c r="H5003" t="s">
        <v>8351</v>
      </c>
      <c r="I5003">
        <v>1978</v>
      </c>
      <c r="J5003">
        <v>8.1999999999999993</v>
      </c>
      <c r="K5003" t="s">
        <v>27</v>
      </c>
      <c r="L5003" t="s">
        <v>4189</v>
      </c>
    </row>
    <row r="5004" spans="1:14" x14ac:dyDescent="0.3">
      <c r="A5004" t="s">
        <v>8282</v>
      </c>
      <c r="B5004">
        <v>75</v>
      </c>
      <c r="C5004" t="s">
        <v>8351</v>
      </c>
      <c r="D5004" t="s">
        <v>1970</v>
      </c>
      <c r="E5004" t="s">
        <v>13241</v>
      </c>
      <c r="F5004" t="s">
        <v>13</v>
      </c>
      <c r="G5004" t="s">
        <v>14</v>
      </c>
      <c r="H5004">
        <v>50000</v>
      </c>
      <c r="I5004">
        <v>2012</v>
      </c>
      <c r="J5004">
        <v>3.7</v>
      </c>
      <c r="K5004" t="s">
        <v>2271</v>
      </c>
      <c r="L5004" t="s">
        <v>3630</v>
      </c>
    </row>
    <row r="5005" spans="1:14" x14ac:dyDescent="0.3">
      <c r="A5005" t="s">
        <v>8284</v>
      </c>
      <c r="B5005">
        <v>79</v>
      </c>
      <c r="C5005">
        <v>24705</v>
      </c>
      <c r="D5005" t="s">
        <v>1224</v>
      </c>
      <c r="E5005" t="s">
        <v>13242</v>
      </c>
      <c r="F5005" t="s">
        <v>13</v>
      </c>
      <c r="G5005" t="s">
        <v>14</v>
      </c>
      <c r="H5005" t="s">
        <v>8351</v>
      </c>
      <c r="I5005">
        <v>2009</v>
      </c>
      <c r="J5005">
        <v>6.3</v>
      </c>
      <c r="K5005" t="s">
        <v>1224</v>
      </c>
    </row>
    <row r="5006" spans="1:14" x14ac:dyDescent="0.3">
      <c r="A5006" t="s">
        <v>8286</v>
      </c>
      <c r="B5006">
        <v>78</v>
      </c>
      <c r="C5006">
        <v>243768</v>
      </c>
      <c r="D5006" t="s">
        <v>5244</v>
      </c>
      <c r="E5006" t="s">
        <v>13243</v>
      </c>
      <c r="F5006" t="s">
        <v>13</v>
      </c>
      <c r="G5006" t="s">
        <v>14</v>
      </c>
      <c r="H5006">
        <v>30000</v>
      </c>
      <c r="I5006">
        <v>2007</v>
      </c>
      <c r="J5006">
        <v>4.0999999999999996</v>
      </c>
      <c r="K5006" t="s">
        <v>5244</v>
      </c>
    </row>
    <row r="5007" spans="1:14" x14ac:dyDescent="0.3">
      <c r="A5007" t="s">
        <v>8288</v>
      </c>
      <c r="B5007">
        <v>109</v>
      </c>
      <c r="C5007" t="s">
        <v>8351</v>
      </c>
      <c r="D5007" t="s">
        <v>600</v>
      </c>
      <c r="E5007" t="s">
        <v>13244</v>
      </c>
      <c r="F5007" t="s">
        <v>13</v>
      </c>
      <c r="G5007" t="s">
        <v>14</v>
      </c>
      <c r="H5007" t="s">
        <v>8351</v>
      </c>
      <c r="I5007">
        <v>2005</v>
      </c>
      <c r="J5007">
        <v>6.9</v>
      </c>
      <c r="K5007" t="s">
        <v>600</v>
      </c>
    </row>
    <row r="5008" spans="1:14" x14ac:dyDescent="0.3">
      <c r="A5008" t="s">
        <v>8290</v>
      </c>
      <c r="B5008">
        <v>89</v>
      </c>
      <c r="C5008" t="s">
        <v>8351</v>
      </c>
      <c r="D5008" t="s">
        <v>2271</v>
      </c>
      <c r="E5008" t="s">
        <v>13245</v>
      </c>
      <c r="F5008" t="s">
        <v>13</v>
      </c>
      <c r="G5008" t="s">
        <v>14</v>
      </c>
      <c r="H5008">
        <v>60000</v>
      </c>
      <c r="I5008">
        <v>2013</v>
      </c>
      <c r="J5008">
        <v>5.4</v>
      </c>
      <c r="K5008" t="s">
        <v>2271</v>
      </c>
    </row>
    <row r="5009" spans="1:14" x14ac:dyDescent="0.3">
      <c r="A5009" t="s">
        <v>7728</v>
      </c>
      <c r="B5009">
        <v>93</v>
      </c>
      <c r="C5009">
        <v>9609</v>
      </c>
      <c r="D5009" t="s">
        <v>3225</v>
      </c>
      <c r="E5009" t="s">
        <v>13246</v>
      </c>
      <c r="F5009" t="s">
        <v>13</v>
      </c>
      <c r="G5009" t="s">
        <v>21</v>
      </c>
      <c r="H5009" t="s">
        <v>8351</v>
      </c>
      <c r="I5009">
        <v>2009</v>
      </c>
      <c r="J5009">
        <v>6.5</v>
      </c>
      <c r="K5009" t="s">
        <v>600</v>
      </c>
      <c r="L5009" t="s">
        <v>8356</v>
      </c>
      <c r="M5009" t="s">
        <v>1224</v>
      </c>
    </row>
    <row r="5010" spans="1:14" x14ac:dyDescent="0.3">
      <c r="A5010" t="s">
        <v>2519</v>
      </c>
      <c r="B5010">
        <v>102</v>
      </c>
      <c r="C5010">
        <v>3151130</v>
      </c>
      <c r="D5010" t="s">
        <v>600</v>
      </c>
      <c r="E5010" t="s">
        <v>13247</v>
      </c>
      <c r="F5010" t="s">
        <v>13</v>
      </c>
      <c r="G5010" t="s">
        <v>14</v>
      </c>
      <c r="H5010">
        <v>230000</v>
      </c>
      <c r="I5010">
        <v>1994</v>
      </c>
      <c r="J5010">
        <v>7.8</v>
      </c>
      <c r="K5010" t="s">
        <v>600</v>
      </c>
    </row>
    <row r="5011" spans="1:14" x14ac:dyDescent="0.3">
      <c r="A5011" t="s">
        <v>8294</v>
      </c>
      <c r="B5011">
        <v>65</v>
      </c>
      <c r="C5011">
        <v>8231</v>
      </c>
      <c r="D5011" t="s">
        <v>1893</v>
      </c>
      <c r="E5011" t="s">
        <v>13248</v>
      </c>
      <c r="F5011" t="s">
        <v>13</v>
      </c>
      <c r="G5011" t="s">
        <v>14</v>
      </c>
      <c r="H5011">
        <v>27000</v>
      </c>
      <c r="I5011">
        <v>1971</v>
      </c>
      <c r="J5011">
        <v>6.7</v>
      </c>
      <c r="K5011" t="s">
        <v>1224</v>
      </c>
      <c r="L5011" t="s">
        <v>455</v>
      </c>
    </row>
    <row r="5012" spans="1:14" x14ac:dyDescent="0.3">
      <c r="A5012" t="s">
        <v>8288</v>
      </c>
      <c r="B5012">
        <v>85</v>
      </c>
      <c r="C5012" t="s">
        <v>8351</v>
      </c>
      <c r="D5012" t="s">
        <v>912</v>
      </c>
      <c r="E5012" t="s">
        <v>13249</v>
      </c>
      <c r="F5012" t="s">
        <v>13</v>
      </c>
      <c r="G5012" t="s">
        <v>14</v>
      </c>
      <c r="H5012" t="s">
        <v>8351</v>
      </c>
      <c r="I5012">
        <v>2002</v>
      </c>
      <c r="J5012">
        <v>6.4</v>
      </c>
      <c r="K5012" t="s">
        <v>600</v>
      </c>
      <c r="L5012" t="s">
        <v>1224</v>
      </c>
    </row>
    <row r="5013" spans="1:14" x14ac:dyDescent="0.3">
      <c r="A5013" t="s">
        <v>3537</v>
      </c>
      <c r="B5013">
        <v>97</v>
      </c>
      <c r="C5013">
        <v>2856622</v>
      </c>
      <c r="D5013" t="s">
        <v>912</v>
      </c>
      <c r="E5013" t="s">
        <v>13250</v>
      </c>
      <c r="F5013" t="s">
        <v>13</v>
      </c>
      <c r="G5013" t="s">
        <v>100</v>
      </c>
      <c r="H5013">
        <v>25000</v>
      </c>
      <c r="I5013">
        <v>1997</v>
      </c>
      <c r="J5013">
        <v>7.3</v>
      </c>
      <c r="K5013" t="s">
        <v>600</v>
      </c>
      <c r="L5013" t="s">
        <v>1224</v>
      </c>
    </row>
    <row r="5014" spans="1:14" x14ac:dyDescent="0.3">
      <c r="A5014" t="s">
        <v>180</v>
      </c>
      <c r="B5014">
        <v>109</v>
      </c>
      <c r="C5014">
        <v>10499968</v>
      </c>
      <c r="D5014" t="s">
        <v>163</v>
      </c>
      <c r="E5014" t="s">
        <v>9857</v>
      </c>
      <c r="F5014" t="s">
        <v>13</v>
      </c>
      <c r="G5014" t="s">
        <v>14</v>
      </c>
      <c r="H5014">
        <v>35000000</v>
      </c>
      <c r="I5014">
        <v>2014</v>
      </c>
      <c r="J5014">
        <v>5.7</v>
      </c>
      <c r="K5014" t="s">
        <v>476</v>
      </c>
      <c r="L5014" t="s">
        <v>8356</v>
      </c>
      <c r="M5014" t="s">
        <v>1224</v>
      </c>
      <c r="N5014" t="s">
        <v>3630</v>
      </c>
    </row>
    <row r="5015" spans="1:14" x14ac:dyDescent="0.3">
      <c r="A5015" t="s">
        <v>8298</v>
      </c>
      <c r="B5015">
        <v>79</v>
      </c>
      <c r="C5015" t="s">
        <v>8351</v>
      </c>
      <c r="D5015" t="s">
        <v>2524</v>
      </c>
      <c r="E5015" t="s">
        <v>13251</v>
      </c>
      <c r="F5015" t="s">
        <v>13</v>
      </c>
      <c r="G5015" t="s">
        <v>14</v>
      </c>
      <c r="H5015">
        <v>24000</v>
      </c>
      <c r="I5015">
        <v>2002</v>
      </c>
      <c r="J5015">
        <v>7</v>
      </c>
      <c r="K5015" t="s">
        <v>1224</v>
      </c>
      <c r="L5015" t="s">
        <v>6304</v>
      </c>
    </row>
    <row r="5016" spans="1:14" x14ac:dyDescent="0.3">
      <c r="A5016" t="s">
        <v>1576</v>
      </c>
      <c r="B5016">
        <v>80</v>
      </c>
      <c r="C5016" t="s">
        <v>8351</v>
      </c>
      <c r="D5016" t="s">
        <v>123</v>
      </c>
      <c r="E5016" t="s">
        <v>13252</v>
      </c>
      <c r="F5016" t="s">
        <v>13</v>
      </c>
      <c r="G5016" t="s">
        <v>100</v>
      </c>
      <c r="H5016" t="s">
        <v>8351</v>
      </c>
      <c r="I5016">
        <v>2009</v>
      </c>
      <c r="J5016">
        <v>6.3</v>
      </c>
      <c r="K5016" t="s">
        <v>476</v>
      </c>
      <c r="L5016" t="s">
        <v>8356</v>
      </c>
      <c r="M5016" t="s">
        <v>3630</v>
      </c>
    </row>
    <row r="5017" spans="1:14" x14ac:dyDescent="0.3">
      <c r="A5017" t="s">
        <v>3213</v>
      </c>
      <c r="B5017">
        <v>100</v>
      </c>
      <c r="C5017">
        <v>1227508</v>
      </c>
      <c r="D5017" t="s">
        <v>912</v>
      </c>
      <c r="E5017" t="s">
        <v>13253</v>
      </c>
      <c r="F5017" t="s">
        <v>13</v>
      </c>
      <c r="G5017" t="s">
        <v>14</v>
      </c>
      <c r="H5017">
        <v>23000</v>
      </c>
      <c r="I5017">
        <v>1991</v>
      </c>
      <c r="J5017">
        <v>7.1</v>
      </c>
      <c r="K5017" t="s">
        <v>600</v>
      </c>
      <c r="L5017" t="s">
        <v>1224</v>
      </c>
    </row>
    <row r="5018" spans="1:14" x14ac:dyDescent="0.3">
      <c r="A5018" t="s">
        <v>8302</v>
      </c>
      <c r="B5018">
        <v>90</v>
      </c>
      <c r="C5018" t="s">
        <v>8351</v>
      </c>
      <c r="D5018" t="s">
        <v>773</v>
      </c>
      <c r="E5018" t="s">
        <v>13254</v>
      </c>
      <c r="F5018" t="s">
        <v>13</v>
      </c>
      <c r="G5018" t="s">
        <v>14</v>
      </c>
      <c r="H5018">
        <v>25000</v>
      </c>
      <c r="I5018">
        <v>2015</v>
      </c>
      <c r="J5018">
        <v>4.8</v>
      </c>
      <c r="K5018" t="s">
        <v>8356</v>
      </c>
      <c r="L5018" t="s">
        <v>1224</v>
      </c>
      <c r="M5018" t="s">
        <v>3630</v>
      </c>
    </row>
    <row r="5019" spans="1:14" x14ac:dyDescent="0.3">
      <c r="A5019" t="s">
        <v>8279</v>
      </c>
      <c r="B5019">
        <v>90</v>
      </c>
      <c r="C5019" t="s">
        <v>8351</v>
      </c>
      <c r="D5019" t="s">
        <v>606</v>
      </c>
      <c r="E5019" t="s">
        <v>13255</v>
      </c>
      <c r="F5019" t="s">
        <v>13</v>
      </c>
      <c r="G5019" t="s">
        <v>14</v>
      </c>
      <c r="H5019">
        <v>22000</v>
      </c>
      <c r="I5019">
        <v>2013</v>
      </c>
      <c r="J5019">
        <v>3.3</v>
      </c>
      <c r="K5019" t="s">
        <v>600</v>
      </c>
      <c r="L5019" t="s">
        <v>6856</v>
      </c>
    </row>
    <row r="5020" spans="1:14" x14ac:dyDescent="0.3">
      <c r="A5020" t="s">
        <v>6366</v>
      </c>
      <c r="B5020">
        <v>120</v>
      </c>
      <c r="C5020" t="s">
        <v>8351</v>
      </c>
      <c r="D5020" t="s">
        <v>1224</v>
      </c>
      <c r="E5020" t="s">
        <v>13256</v>
      </c>
      <c r="F5020" t="s">
        <v>13</v>
      </c>
      <c r="G5020" t="s">
        <v>14</v>
      </c>
      <c r="H5020">
        <v>20000</v>
      </c>
      <c r="I5020">
        <v>2003</v>
      </c>
      <c r="J5020">
        <v>6.9</v>
      </c>
      <c r="K5020" t="s">
        <v>1224</v>
      </c>
    </row>
    <row r="5021" spans="1:14" x14ac:dyDescent="0.3">
      <c r="A5021" t="s">
        <v>8306</v>
      </c>
      <c r="B5021">
        <v>91</v>
      </c>
      <c r="C5021" t="s">
        <v>8351</v>
      </c>
      <c r="D5021" t="s">
        <v>1086</v>
      </c>
      <c r="E5021" t="s">
        <v>13257</v>
      </c>
      <c r="F5021" t="s">
        <v>13</v>
      </c>
      <c r="G5021" t="s">
        <v>14</v>
      </c>
      <c r="H5021" t="s">
        <v>8351</v>
      </c>
      <c r="I5021">
        <v>2015</v>
      </c>
      <c r="J5021">
        <v>4.5999999999999996</v>
      </c>
      <c r="K5021" t="s">
        <v>2271</v>
      </c>
      <c r="L5021" t="s">
        <v>8357</v>
      </c>
      <c r="M5021" t="s">
        <v>3630</v>
      </c>
    </row>
    <row r="5022" spans="1:14" x14ac:dyDescent="0.3">
      <c r="A5022" t="s">
        <v>8308</v>
      </c>
      <c r="B5022">
        <v>143</v>
      </c>
      <c r="C5022" t="s">
        <v>8351</v>
      </c>
      <c r="D5022" t="s">
        <v>1567</v>
      </c>
      <c r="E5022" t="s">
        <v>13258</v>
      </c>
      <c r="F5022" t="s">
        <v>13</v>
      </c>
      <c r="G5022" t="s">
        <v>14</v>
      </c>
      <c r="H5022">
        <v>17350</v>
      </c>
      <c r="I5022">
        <v>2011</v>
      </c>
      <c r="J5022">
        <v>3</v>
      </c>
      <c r="K5022" t="s">
        <v>1224</v>
      </c>
      <c r="L5022" t="s">
        <v>2271</v>
      </c>
      <c r="M5022" t="s">
        <v>3630</v>
      </c>
    </row>
    <row r="5023" spans="1:14" x14ac:dyDescent="0.3">
      <c r="A5023" t="s">
        <v>5309</v>
      </c>
      <c r="B5023">
        <v>85</v>
      </c>
      <c r="C5023">
        <v>192467</v>
      </c>
      <c r="D5023" t="s">
        <v>507</v>
      </c>
      <c r="E5023" t="s">
        <v>13259</v>
      </c>
      <c r="F5023" t="s">
        <v>13</v>
      </c>
      <c r="G5023" t="s">
        <v>14</v>
      </c>
      <c r="H5023">
        <v>15000</v>
      </c>
      <c r="I5023">
        <v>2005</v>
      </c>
      <c r="J5023">
        <v>6.6</v>
      </c>
      <c r="K5023" t="s">
        <v>600</v>
      </c>
      <c r="L5023" t="s">
        <v>1224</v>
      </c>
      <c r="M5023" t="s">
        <v>6856</v>
      </c>
    </row>
    <row r="5024" spans="1:14" x14ac:dyDescent="0.3">
      <c r="A5024" t="s">
        <v>8311</v>
      </c>
      <c r="B5024">
        <v>60</v>
      </c>
      <c r="C5024" t="s">
        <v>8351</v>
      </c>
      <c r="D5024" t="s">
        <v>1224</v>
      </c>
      <c r="E5024" t="s">
        <v>13260</v>
      </c>
      <c r="F5024" t="s">
        <v>8313</v>
      </c>
      <c r="G5024" t="s">
        <v>8314</v>
      </c>
      <c r="H5024">
        <v>15000</v>
      </c>
      <c r="I5024">
        <v>2014</v>
      </c>
      <c r="J5024">
        <v>7.4</v>
      </c>
      <c r="K5024" t="s">
        <v>1224</v>
      </c>
    </row>
    <row r="5025" spans="1:15" x14ac:dyDescent="0.3">
      <c r="A5025" t="s">
        <v>8315</v>
      </c>
      <c r="B5025">
        <v>88</v>
      </c>
      <c r="C5025">
        <v>76382</v>
      </c>
      <c r="D5025" t="s">
        <v>6856</v>
      </c>
      <c r="E5025" t="s">
        <v>13261</v>
      </c>
      <c r="F5025" t="s">
        <v>13</v>
      </c>
      <c r="G5025" t="s">
        <v>14</v>
      </c>
      <c r="H5025">
        <v>15000</v>
      </c>
      <c r="I5025">
        <v>2009</v>
      </c>
      <c r="J5025">
        <v>6.2</v>
      </c>
      <c r="K5025" t="s">
        <v>6856</v>
      </c>
    </row>
    <row r="5026" spans="1:15" x14ac:dyDescent="0.3">
      <c r="A5026" t="s">
        <v>8317</v>
      </c>
      <c r="B5026">
        <v>78</v>
      </c>
      <c r="C5026" t="s">
        <v>8351</v>
      </c>
      <c r="D5026" t="s">
        <v>1062</v>
      </c>
      <c r="E5026" t="s">
        <v>13262</v>
      </c>
      <c r="F5026" t="s">
        <v>13</v>
      </c>
      <c r="G5026" t="s">
        <v>14</v>
      </c>
      <c r="H5026">
        <v>20000</v>
      </c>
      <c r="I5026">
        <v>2011</v>
      </c>
      <c r="J5026">
        <v>4</v>
      </c>
      <c r="K5026" t="s">
        <v>4295</v>
      </c>
      <c r="L5026" t="s">
        <v>3630</v>
      </c>
    </row>
    <row r="5027" spans="1:15" x14ac:dyDescent="0.3">
      <c r="A5027" t="s">
        <v>4822</v>
      </c>
      <c r="B5027">
        <v>108</v>
      </c>
      <c r="C5027">
        <v>180483</v>
      </c>
      <c r="D5027" t="s">
        <v>8319</v>
      </c>
      <c r="E5027" t="s">
        <v>13263</v>
      </c>
      <c r="F5027" t="s">
        <v>13</v>
      </c>
      <c r="G5027" t="s">
        <v>14</v>
      </c>
      <c r="H5027">
        <v>10000</v>
      </c>
      <c r="I5027">
        <v>1972</v>
      </c>
      <c r="J5027">
        <v>6.1</v>
      </c>
      <c r="K5027" t="s">
        <v>600</v>
      </c>
      <c r="L5027" t="s">
        <v>8356</v>
      </c>
      <c r="M5027" t="s">
        <v>2271</v>
      </c>
    </row>
    <row r="5028" spans="1:15" x14ac:dyDescent="0.3">
      <c r="A5028" t="s">
        <v>4836</v>
      </c>
      <c r="B5028">
        <v>110</v>
      </c>
      <c r="C5028">
        <v>136007</v>
      </c>
      <c r="D5028" t="s">
        <v>2752</v>
      </c>
      <c r="E5028" t="s">
        <v>13264</v>
      </c>
      <c r="F5028" t="s">
        <v>524</v>
      </c>
      <c r="G5028" t="s">
        <v>525</v>
      </c>
      <c r="H5028">
        <v>4500</v>
      </c>
      <c r="I5028">
        <v>2004</v>
      </c>
      <c r="J5028">
        <v>6.9</v>
      </c>
      <c r="K5028" t="s">
        <v>1224</v>
      </c>
      <c r="L5028" t="s">
        <v>4189</v>
      </c>
      <c r="M5028" t="s">
        <v>6856</v>
      </c>
    </row>
    <row r="5029" spans="1:15" x14ac:dyDescent="0.3">
      <c r="A5029" t="s">
        <v>8322</v>
      </c>
      <c r="B5029">
        <v>90</v>
      </c>
      <c r="C5029">
        <v>673780</v>
      </c>
      <c r="D5029" t="s">
        <v>1224</v>
      </c>
      <c r="E5029" t="s">
        <v>13265</v>
      </c>
      <c r="F5029" t="s">
        <v>7669</v>
      </c>
      <c r="G5029" t="s">
        <v>4739</v>
      </c>
      <c r="H5029">
        <v>10000</v>
      </c>
      <c r="I5029">
        <v>2000</v>
      </c>
      <c r="J5029">
        <v>7.5</v>
      </c>
      <c r="K5029" t="s">
        <v>1224</v>
      </c>
    </row>
    <row r="5030" spans="1:15" x14ac:dyDescent="0.3">
      <c r="A5030" t="s">
        <v>8324</v>
      </c>
      <c r="B5030">
        <v>83</v>
      </c>
      <c r="C5030" t="s">
        <v>8351</v>
      </c>
      <c r="D5030" t="s">
        <v>2271</v>
      </c>
      <c r="E5030" t="s">
        <v>13266</v>
      </c>
      <c r="F5030" t="s">
        <v>13</v>
      </c>
      <c r="G5030" t="s">
        <v>2805</v>
      </c>
      <c r="H5030">
        <v>10000</v>
      </c>
      <c r="I5030">
        <v>2007</v>
      </c>
      <c r="J5030">
        <v>6.7</v>
      </c>
      <c r="K5030" t="s">
        <v>2271</v>
      </c>
    </row>
    <row r="5031" spans="1:15" x14ac:dyDescent="0.3">
      <c r="A5031" t="s">
        <v>8326</v>
      </c>
      <c r="B5031">
        <v>111</v>
      </c>
      <c r="C5031">
        <v>94596</v>
      </c>
      <c r="D5031" t="s">
        <v>1720</v>
      </c>
      <c r="E5031" t="s">
        <v>13267</v>
      </c>
      <c r="F5031" t="s">
        <v>241</v>
      </c>
      <c r="G5031" t="s">
        <v>242</v>
      </c>
      <c r="H5031">
        <v>1000000</v>
      </c>
      <c r="I5031">
        <v>1997</v>
      </c>
      <c r="J5031">
        <v>7.4</v>
      </c>
      <c r="K5031" t="s">
        <v>8356</v>
      </c>
      <c r="L5031" t="s">
        <v>2271</v>
      </c>
      <c r="M5031" t="s">
        <v>8357</v>
      </c>
      <c r="N5031" t="s">
        <v>3630</v>
      </c>
    </row>
    <row r="5032" spans="1:15" x14ac:dyDescent="0.3">
      <c r="A5032" t="s">
        <v>8328</v>
      </c>
      <c r="B5032">
        <v>84</v>
      </c>
      <c r="C5032" t="s">
        <v>8351</v>
      </c>
      <c r="D5032" t="s">
        <v>1224</v>
      </c>
      <c r="E5032" t="s">
        <v>13268</v>
      </c>
      <c r="F5032" t="s">
        <v>13</v>
      </c>
      <c r="G5032" t="s">
        <v>14</v>
      </c>
      <c r="H5032" t="s">
        <v>8351</v>
      </c>
      <c r="I5032">
        <v>2004</v>
      </c>
      <c r="J5032">
        <v>6.1</v>
      </c>
      <c r="K5032" t="s">
        <v>1224</v>
      </c>
    </row>
    <row r="5033" spans="1:15" x14ac:dyDescent="0.3">
      <c r="A5033" t="s">
        <v>8330</v>
      </c>
      <c r="B5033">
        <v>82</v>
      </c>
      <c r="C5033" t="s">
        <v>8351</v>
      </c>
      <c r="D5033" t="s">
        <v>4475</v>
      </c>
      <c r="E5033" t="s">
        <v>13269</v>
      </c>
      <c r="F5033" t="s">
        <v>13</v>
      </c>
      <c r="G5033" t="s">
        <v>14</v>
      </c>
      <c r="H5033">
        <v>200000</v>
      </c>
      <c r="I5033">
        <v>2012</v>
      </c>
      <c r="J5033">
        <v>5.4</v>
      </c>
      <c r="K5033" t="s">
        <v>600</v>
      </c>
      <c r="L5033" t="s">
        <v>2271</v>
      </c>
      <c r="M5033" t="s">
        <v>3630</v>
      </c>
    </row>
    <row r="5034" spans="1:15" x14ac:dyDescent="0.3">
      <c r="A5034" t="s">
        <v>8332</v>
      </c>
      <c r="B5034">
        <v>98</v>
      </c>
      <c r="C5034" t="s">
        <v>8351</v>
      </c>
      <c r="D5034" t="s">
        <v>705</v>
      </c>
      <c r="E5034" t="s">
        <v>13270</v>
      </c>
      <c r="F5034" t="s">
        <v>13</v>
      </c>
      <c r="G5034" t="s">
        <v>14</v>
      </c>
      <c r="H5034" t="s">
        <v>8351</v>
      </c>
      <c r="I5034">
        <v>1995</v>
      </c>
      <c r="J5034">
        <v>6.4</v>
      </c>
      <c r="K5034" t="s">
        <v>8356</v>
      </c>
      <c r="L5034" t="s">
        <v>1224</v>
      </c>
    </row>
    <row r="5035" spans="1:15" x14ac:dyDescent="0.3">
      <c r="A5035" t="s">
        <v>8334</v>
      </c>
      <c r="B5035">
        <v>77</v>
      </c>
      <c r="C5035">
        <v>424760</v>
      </c>
      <c r="D5035" t="s">
        <v>967</v>
      </c>
      <c r="E5035" t="s">
        <v>13271</v>
      </c>
      <c r="F5035" t="s">
        <v>13</v>
      </c>
      <c r="G5035" t="s">
        <v>14</v>
      </c>
      <c r="H5035">
        <v>7000</v>
      </c>
      <c r="I5035">
        <v>2004</v>
      </c>
      <c r="J5035">
        <v>7</v>
      </c>
      <c r="K5035" t="s">
        <v>1224</v>
      </c>
      <c r="L5035" t="s">
        <v>4295</v>
      </c>
      <c r="M5035" t="s">
        <v>3630</v>
      </c>
    </row>
    <row r="5036" spans="1:15" x14ac:dyDescent="0.3">
      <c r="A5036" t="s">
        <v>8336</v>
      </c>
      <c r="B5036">
        <v>80</v>
      </c>
      <c r="C5036">
        <v>70071</v>
      </c>
      <c r="D5036" t="s">
        <v>3630</v>
      </c>
      <c r="E5036" t="s">
        <v>13272</v>
      </c>
      <c r="F5036" t="s">
        <v>13</v>
      </c>
      <c r="G5036" t="s">
        <v>8338</v>
      </c>
      <c r="H5036">
        <v>7000</v>
      </c>
      <c r="I5036">
        <v>2005</v>
      </c>
      <c r="J5036">
        <v>6.3</v>
      </c>
      <c r="K5036" t="s">
        <v>3630</v>
      </c>
    </row>
    <row r="5037" spans="1:15" x14ac:dyDescent="0.3">
      <c r="A5037" t="s">
        <v>1742</v>
      </c>
      <c r="B5037">
        <v>81</v>
      </c>
      <c r="C5037">
        <v>2040920</v>
      </c>
      <c r="D5037" t="s">
        <v>2063</v>
      </c>
      <c r="E5037" t="s">
        <v>13273</v>
      </c>
      <c r="F5037" t="s">
        <v>999</v>
      </c>
      <c r="G5037" t="s">
        <v>14</v>
      </c>
      <c r="H5037">
        <v>7000</v>
      </c>
      <c r="I5037">
        <v>1992</v>
      </c>
      <c r="J5037">
        <v>6.9</v>
      </c>
      <c r="K5037" t="s">
        <v>476</v>
      </c>
      <c r="L5037" t="s">
        <v>8356</v>
      </c>
      <c r="M5037" t="s">
        <v>1224</v>
      </c>
      <c r="N5037" t="s">
        <v>6856</v>
      </c>
      <c r="O5037" t="s">
        <v>3630</v>
      </c>
    </row>
    <row r="5038" spans="1:15" x14ac:dyDescent="0.3">
      <c r="A5038" t="s">
        <v>8340</v>
      </c>
      <c r="B5038">
        <v>84</v>
      </c>
      <c r="C5038" t="s">
        <v>8351</v>
      </c>
      <c r="D5038" t="s">
        <v>705</v>
      </c>
      <c r="E5038" t="s">
        <v>13274</v>
      </c>
      <c r="F5038" t="s">
        <v>13</v>
      </c>
      <c r="G5038" t="s">
        <v>14</v>
      </c>
      <c r="H5038">
        <v>3250</v>
      </c>
      <c r="I5038">
        <v>2005</v>
      </c>
      <c r="J5038">
        <v>7.8</v>
      </c>
      <c r="K5038" t="s">
        <v>8356</v>
      </c>
      <c r="L5038" t="s">
        <v>1224</v>
      </c>
    </row>
    <row r="5039" spans="1:15" x14ac:dyDescent="0.3">
      <c r="A5039" t="s">
        <v>6530</v>
      </c>
      <c r="B5039">
        <v>95</v>
      </c>
      <c r="C5039">
        <v>4584</v>
      </c>
      <c r="D5039" t="s">
        <v>912</v>
      </c>
      <c r="E5039" t="s">
        <v>13275</v>
      </c>
      <c r="F5039" t="s">
        <v>13</v>
      </c>
      <c r="G5039" t="s">
        <v>14</v>
      </c>
      <c r="H5039">
        <v>9000</v>
      </c>
      <c r="I5039">
        <v>2011</v>
      </c>
      <c r="J5039">
        <v>6.4</v>
      </c>
      <c r="K5039" t="s">
        <v>600</v>
      </c>
      <c r="L5039" t="s">
        <v>1224</v>
      </c>
    </row>
    <row r="5040" spans="1:15" x14ac:dyDescent="0.3">
      <c r="A5040" t="s">
        <v>8343</v>
      </c>
      <c r="B5040">
        <v>87</v>
      </c>
      <c r="C5040" t="s">
        <v>8351</v>
      </c>
      <c r="D5040" t="s">
        <v>912</v>
      </c>
      <c r="E5040" t="s">
        <v>13276</v>
      </c>
      <c r="F5040" t="s">
        <v>13</v>
      </c>
      <c r="G5040" t="s">
        <v>100</v>
      </c>
      <c r="H5040" t="s">
        <v>8351</v>
      </c>
      <c r="I5040">
        <v>2013</v>
      </c>
      <c r="J5040">
        <v>7.7</v>
      </c>
      <c r="K5040" t="s">
        <v>600</v>
      </c>
      <c r="L5040" t="s">
        <v>1224</v>
      </c>
    </row>
    <row r="5041" spans="1:14" x14ac:dyDescent="0.3">
      <c r="A5041" t="s">
        <v>8351</v>
      </c>
      <c r="B5041">
        <v>43</v>
      </c>
      <c r="C5041" t="s">
        <v>8351</v>
      </c>
      <c r="D5041" t="s">
        <v>780</v>
      </c>
      <c r="E5041" t="s">
        <v>13277</v>
      </c>
      <c r="F5041" t="s">
        <v>13</v>
      </c>
      <c r="G5041" t="s">
        <v>14</v>
      </c>
      <c r="H5041" t="s">
        <v>8351</v>
      </c>
      <c r="I5041" t="s">
        <v>8351</v>
      </c>
      <c r="J5041">
        <v>7.5</v>
      </c>
      <c r="K5041" t="s">
        <v>8356</v>
      </c>
      <c r="L5041" t="s">
        <v>1224</v>
      </c>
      <c r="M5041" t="s">
        <v>8357</v>
      </c>
      <c r="N5041" t="s">
        <v>3630</v>
      </c>
    </row>
    <row r="5042" spans="1:14" x14ac:dyDescent="0.3">
      <c r="A5042" t="s">
        <v>8346</v>
      </c>
      <c r="B5042">
        <v>76</v>
      </c>
      <c r="C5042" t="s">
        <v>8351</v>
      </c>
      <c r="D5042" t="s">
        <v>1567</v>
      </c>
      <c r="E5042" t="s">
        <v>13278</v>
      </c>
      <c r="F5042" t="s">
        <v>13</v>
      </c>
      <c r="G5042" t="s">
        <v>14</v>
      </c>
      <c r="H5042">
        <v>1400</v>
      </c>
      <c r="I5042">
        <v>2013</v>
      </c>
      <c r="J5042">
        <v>6.3</v>
      </c>
      <c r="K5042" t="s">
        <v>1224</v>
      </c>
      <c r="L5042" t="s">
        <v>2271</v>
      </c>
      <c r="M5042" t="s">
        <v>3630</v>
      </c>
    </row>
    <row r="5043" spans="1:14" x14ac:dyDescent="0.3">
      <c r="A5043" t="s">
        <v>8348</v>
      </c>
      <c r="B5043">
        <v>100</v>
      </c>
      <c r="C5043">
        <v>10443</v>
      </c>
      <c r="D5043" t="s">
        <v>507</v>
      </c>
      <c r="E5043" t="s">
        <v>13279</v>
      </c>
      <c r="F5043" t="s">
        <v>13</v>
      </c>
      <c r="G5043" t="s">
        <v>14</v>
      </c>
      <c r="H5043" t="s">
        <v>8351</v>
      </c>
      <c r="I5043">
        <v>2012</v>
      </c>
      <c r="J5043">
        <v>6.3</v>
      </c>
      <c r="K5043" t="s">
        <v>600</v>
      </c>
      <c r="L5043" t="s">
        <v>1224</v>
      </c>
      <c r="M5043" t="s">
        <v>6856</v>
      </c>
    </row>
    <row r="5044" spans="1:14" x14ac:dyDescent="0.3">
      <c r="A5044" t="s">
        <v>6966</v>
      </c>
      <c r="B5044">
        <v>90</v>
      </c>
      <c r="C5044">
        <v>85222</v>
      </c>
      <c r="D5044" t="s">
        <v>27</v>
      </c>
      <c r="E5044" t="s">
        <v>13280</v>
      </c>
      <c r="F5044" t="s">
        <v>13</v>
      </c>
      <c r="G5044" t="s">
        <v>14</v>
      </c>
      <c r="H5044">
        <v>1100</v>
      </c>
      <c r="I5044">
        <v>2004</v>
      </c>
      <c r="J5044">
        <v>6.6</v>
      </c>
      <c r="K5044" t="s">
        <v>27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D846-89FC-44E7-B62B-ACB8BC23B8FD}">
  <dimension ref="A1:AD5044"/>
  <sheetViews>
    <sheetView zoomScale="52" workbookViewId="0">
      <selection activeCell="AH10" sqref="AH10"/>
    </sheetView>
  </sheetViews>
  <sheetFormatPr defaultRowHeight="14.4" x14ac:dyDescent="0.3"/>
  <cols>
    <col min="1" max="1" width="14.5546875" bestFit="1" customWidth="1"/>
    <col min="2" max="2" width="19.5546875" bestFit="1" customWidth="1"/>
    <col min="6" max="6" width="12.109375" bestFit="1" customWidth="1"/>
    <col min="23" max="23" width="18.33203125" bestFit="1" customWidth="1"/>
    <col min="25" max="25" width="19.77734375" bestFit="1" customWidth="1"/>
  </cols>
  <sheetData>
    <row r="1" spans="1:30" x14ac:dyDescent="0.3">
      <c r="W1" t="s">
        <v>9</v>
      </c>
    </row>
    <row r="2" spans="1:30" x14ac:dyDescent="0.3">
      <c r="W2">
        <v>7.9</v>
      </c>
    </row>
    <row r="3" spans="1:30" x14ac:dyDescent="0.3">
      <c r="A3" s="1" t="s">
        <v>8352</v>
      </c>
      <c r="B3" t="s">
        <v>8354</v>
      </c>
      <c r="D3" s="2"/>
      <c r="W3">
        <v>7.1</v>
      </c>
    </row>
    <row r="4" spans="1:30" x14ac:dyDescent="0.3">
      <c r="A4" s="2" t="s">
        <v>340</v>
      </c>
      <c r="B4">
        <v>470</v>
      </c>
      <c r="D4" s="2"/>
      <c r="F4" t="s">
        <v>8355</v>
      </c>
      <c r="G4" t="s">
        <v>8383</v>
      </c>
      <c r="W4">
        <v>6.8</v>
      </c>
      <c r="Y4" t="s">
        <v>13281</v>
      </c>
      <c r="Z4">
        <f>AVERAGE(W2:W5044)</f>
        <v>6.442137616498111</v>
      </c>
    </row>
    <row r="5" spans="1:30" x14ac:dyDescent="0.3">
      <c r="A5" s="2" t="s">
        <v>4022</v>
      </c>
      <c r="B5">
        <v>147</v>
      </c>
      <c r="D5" s="2"/>
      <c r="F5" s="2" t="s">
        <v>1224</v>
      </c>
      <c r="G5">
        <f>COUNTIF(Table1[],F5)</f>
        <v>2830</v>
      </c>
      <c r="W5">
        <v>8.5</v>
      </c>
      <c r="Y5" t="s">
        <v>13282</v>
      </c>
      <c r="Z5">
        <f>MEDIAN(W2:W5044)</f>
        <v>6.6</v>
      </c>
    </row>
    <row r="6" spans="1:30" x14ac:dyDescent="0.3">
      <c r="A6" s="2" t="s">
        <v>4657</v>
      </c>
      <c r="B6">
        <v>37</v>
      </c>
      <c r="D6" s="2"/>
      <c r="F6" s="10" t="s">
        <v>340</v>
      </c>
      <c r="G6">
        <f>COUNTIF(Table1[],F6)</f>
        <v>926</v>
      </c>
      <c r="W6">
        <v>7.1</v>
      </c>
      <c r="Y6" t="s">
        <v>13283</v>
      </c>
      <c r="Z6">
        <f>MODE(W2:W5044)</f>
        <v>6.7</v>
      </c>
    </row>
    <row r="7" spans="1:30" x14ac:dyDescent="0.3">
      <c r="A7" s="2" t="s">
        <v>600</v>
      </c>
      <c r="B7">
        <v>341</v>
      </c>
      <c r="D7" s="2"/>
      <c r="F7" s="10" t="s">
        <v>4022</v>
      </c>
      <c r="G7">
        <f>COUNTIF(Table1[],F7)</f>
        <v>244</v>
      </c>
      <c r="W7">
        <v>6.6</v>
      </c>
      <c r="Y7" t="s">
        <v>13284</v>
      </c>
      <c r="Z7">
        <f>_xlfn.STDEV.S(W2:W5044)</f>
        <v>1.1251158657328983</v>
      </c>
    </row>
    <row r="8" spans="1:30" x14ac:dyDescent="0.3">
      <c r="A8" s="2" t="s">
        <v>8356</v>
      </c>
      <c r="B8">
        <v>410</v>
      </c>
      <c r="D8" s="2"/>
      <c r="F8" s="10" t="s">
        <v>4657</v>
      </c>
      <c r="G8">
        <f>COUNTIF(Table1[],F8)</f>
        <v>294</v>
      </c>
      <c r="W8">
        <v>6.2</v>
      </c>
      <c r="Y8" t="s">
        <v>13285</v>
      </c>
      <c r="Z8">
        <f>MAX(W2:W5044)-MIN(W2:W5044)</f>
        <v>7.9</v>
      </c>
      <c r="AC8" t="s">
        <v>8355</v>
      </c>
      <c r="AD8" t="s">
        <v>8383</v>
      </c>
    </row>
    <row r="9" spans="1:30" x14ac:dyDescent="0.3">
      <c r="A9" s="2" t="s">
        <v>27</v>
      </c>
      <c r="B9">
        <v>29</v>
      </c>
      <c r="D9" s="2"/>
      <c r="F9" s="10" t="s">
        <v>600</v>
      </c>
      <c r="G9">
        <f>COUNTIF(Table1[],F9)</f>
        <v>2081</v>
      </c>
      <c r="W9">
        <v>7.8</v>
      </c>
      <c r="Y9" t="s">
        <v>13286</v>
      </c>
      <c r="Z9">
        <f>_xlfn.VAR.S(W2:W5044)</f>
        <v>1.2658857113238895</v>
      </c>
      <c r="AC9" s="10" t="s">
        <v>1224</v>
      </c>
      <c r="AD9">
        <v>2830</v>
      </c>
    </row>
    <row r="10" spans="1:30" x14ac:dyDescent="0.3">
      <c r="A10" s="2" t="s">
        <v>1224</v>
      </c>
      <c r="B10">
        <v>1204</v>
      </c>
      <c r="D10" s="2"/>
      <c r="F10" s="10" t="s">
        <v>8356</v>
      </c>
      <c r="G10">
        <f>COUNTIF(Table1[],F10)</f>
        <v>889</v>
      </c>
      <c r="W10">
        <v>7.5</v>
      </c>
      <c r="AC10" s="10" t="s">
        <v>600</v>
      </c>
      <c r="AD10">
        <v>2081</v>
      </c>
    </row>
    <row r="11" spans="1:30" x14ac:dyDescent="0.3">
      <c r="A11" s="2" t="s">
        <v>6304</v>
      </c>
      <c r="B11">
        <v>181</v>
      </c>
      <c r="D11" s="2"/>
      <c r="F11" s="10" t="s">
        <v>27</v>
      </c>
      <c r="G11">
        <f>COUNTIF(Table1[],F11)</f>
        <v>172</v>
      </c>
      <c r="W11">
        <v>7.5</v>
      </c>
      <c r="AC11" s="10" t="s">
        <v>3630</v>
      </c>
      <c r="AD11">
        <v>1431</v>
      </c>
    </row>
    <row r="12" spans="1:30" x14ac:dyDescent="0.3">
      <c r="A12" s="2" t="s">
        <v>455</v>
      </c>
      <c r="B12">
        <v>159</v>
      </c>
      <c r="D12" s="2"/>
      <c r="F12" s="10" t="s">
        <v>3630</v>
      </c>
      <c r="G12">
        <f>COUNTIF(Table1[],F12)</f>
        <v>1431</v>
      </c>
      <c r="W12">
        <v>6.9</v>
      </c>
      <c r="AC12" s="13" t="s">
        <v>476</v>
      </c>
      <c r="AD12">
        <v>1164</v>
      </c>
    </row>
    <row r="13" spans="1:30" x14ac:dyDescent="0.3">
      <c r="A13" s="2" t="s">
        <v>8363</v>
      </c>
      <c r="B13">
        <v>3</v>
      </c>
      <c r="D13" s="2"/>
      <c r="F13" s="10" t="s">
        <v>6304</v>
      </c>
      <c r="G13">
        <f>COUNTIF(Table1[],F13)</f>
        <v>551</v>
      </c>
      <c r="W13">
        <v>6.1</v>
      </c>
      <c r="AC13" s="2" t="s">
        <v>6856</v>
      </c>
      <c r="AD13">
        <v>1111</v>
      </c>
    </row>
    <row r="14" spans="1:30" x14ac:dyDescent="0.3">
      <c r="A14" s="2" t="s">
        <v>7881</v>
      </c>
      <c r="B14">
        <v>67</v>
      </c>
      <c r="D14" s="2"/>
      <c r="F14" s="10" t="s">
        <v>455</v>
      </c>
      <c r="G14">
        <f>COUNTIF(Table1[],F14)</f>
        <v>612</v>
      </c>
      <c r="W14">
        <v>6.7</v>
      </c>
    </row>
    <row r="15" spans="1:30" x14ac:dyDescent="0.3">
      <c r="A15" s="2" t="s">
        <v>2271</v>
      </c>
      <c r="B15">
        <v>214</v>
      </c>
      <c r="D15" s="2"/>
      <c r="F15" s="10" t="s">
        <v>8363</v>
      </c>
      <c r="G15">
        <f>COUNTIF(Table1[],F15)</f>
        <v>6</v>
      </c>
      <c r="W15">
        <v>7.3</v>
      </c>
    </row>
    <row r="16" spans="1:30" x14ac:dyDescent="0.3">
      <c r="A16" s="2" t="s">
        <v>4189</v>
      </c>
      <c r="B16">
        <v>92</v>
      </c>
      <c r="D16" s="2"/>
      <c r="F16" s="10" t="s">
        <v>7881</v>
      </c>
      <c r="G16">
        <f>COUNTIF(Table1[],F16)</f>
        <v>208</v>
      </c>
      <c r="W16">
        <v>6.5</v>
      </c>
    </row>
    <row r="17" spans="1:23" x14ac:dyDescent="0.3">
      <c r="A17" s="2" t="s">
        <v>6060</v>
      </c>
      <c r="B17">
        <v>30</v>
      </c>
      <c r="D17" s="2"/>
      <c r="F17" s="10" t="s">
        <v>2271</v>
      </c>
      <c r="G17">
        <f>COUNTIF(Table1[],F17)</f>
        <v>636</v>
      </c>
      <c r="W17">
        <v>7.2</v>
      </c>
    </row>
    <row r="18" spans="1:23" x14ac:dyDescent="0.3">
      <c r="A18" s="2" t="s">
        <v>8357</v>
      </c>
      <c r="B18">
        <v>205</v>
      </c>
      <c r="D18" s="2"/>
      <c r="F18" s="10" t="s">
        <v>4189</v>
      </c>
      <c r="G18">
        <f>COUNTIF(Table1[],F18)</f>
        <v>215</v>
      </c>
      <c r="W18">
        <v>6.6</v>
      </c>
    </row>
    <row r="19" spans="1:23" x14ac:dyDescent="0.3">
      <c r="A19" s="2" t="s">
        <v>8360</v>
      </c>
      <c r="B19">
        <v>1</v>
      </c>
      <c r="D19" s="2"/>
      <c r="F19" s="10" t="s">
        <v>6060</v>
      </c>
      <c r="G19">
        <f>COUNTIF(Table1[],F19)</f>
        <v>133</v>
      </c>
      <c r="W19">
        <v>8.1</v>
      </c>
    </row>
    <row r="20" spans="1:23" x14ac:dyDescent="0.3">
      <c r="A20" s="2" t="s">
        <v>8362</v>
      </c>
      <c r="B20">
        <v>1</v>
      </c>
      <c r="D20" s="2"/>
      <c r="F20" s="10" t="s">
        <v>8357</v>
      </c>
      <c r="G20">
        <f>COUNTIF(Table1[],F20)</f>
        <v>500</v>
      </c>
      <c r="W20">
        <v>6.7</v>
      </c>
    </row>
    <row r="21" spans="1:23" x14ac:dyDescent="0.3">
      <c r="A21" s="2" t="s">
        <v>6856</v>
      </c>
      <c r="B21">
        <v>390</v>
      </c>
      <c r="D21" s="2"/>
      <c r="F21" s="10" t="s">
        <v>8360</v>
      </c>
      <c r="G21">
        <f>COUNTIF(Table1[],F21)</f>
        <v>3</v>
      </c>
      <c r="W21">
        <v>6.8</v>
      </c>
    </row>
    <row r="22" spans="1:23" x14ac:dyDescent="0.3">
      <c r="A22" s="2" t="s">
        <v>4295</v>
      </c>
      <c r="B22">
        <v>123</v>
      </c>
      <c r="D22" s="2"/>
      <c r="F22" s="10" t="s">
        <v>8362</v>
      </c>
      <c r="G22">
        <f>COUNTIF(Table1[],F22)</f>
        <v>2</v>
      </c>
      <c r="W22">
        <v>7.5</v>
      </c>
    </row>
    <row r="23" spans="1:23" x14ac:dyDescent="0.3">
      <c r="A23" s="2" t="s">
        <v>8364</v>
      </c>
      <c r="B23">
        <v>2</v>
      </c>
      <c r="D23" s="2"/>
      <c r="F23" s="13" t="s">
        <v>476</v>
      </c>
      <c r="G23">
        <f>COUNTIF(Table1[],F23)</f>
        <v>1164</v>
      </c>
      <c r="W23">
        <v>7</v>
      </c>
    </row>
    <row r="24" spans="1:23" x14ac:dyDescent="0.3">
      <c r="A24" s="2" t="s">
        <v>8359</v>
      </c>
      <c r="B24">
        <v>48</v>
      </c>
      <c r="D24" s="2"/>
      <c r="F24" s="10" t="s">
        <v>4295</v>
      </c>
      <c r="G24">
        <f>COUNTIF(Table1[],F24)</f>
        <v>619</v>
      </c>
      <c r="W24">
        <v>6.7</v>
      </c>
    </row>
    <row r="25" spans="1:23" x14ac:dyDescent="0.3">
      <c r="A25" s="2" t="s">
        <v>3630</v>
      </c>
      <c r="B25">
        <v>207</v>
      </c>
      <c r="D25" s="2"/>
      <c r="F25" s="10" t="s">
        <v>8364</v>
      </c>
      <c r="G25">
        <f>COUNTIF(Table1[],F25)</f>
        <v>5</v>
      </c>
      <c r="W25">
        <v>7.9</v>
      </c>
    </row>
    <row r="26" spans="1:23" x14ac:dyDescent="0.3">
      <c r="A26" s="2" t="s">
        <v>8358</v>
      </c>
      <c r="B26">
        <v>34</v>
      </c>
      <c r="D26" s="2"/>
      <c r="F26" s="10" t="s">
        <v>8359</v>
      </c>
      <c r="G26">
        <f>COUNTIF(Table1[],F26)</f>
        <v>182</v>
      </c>
      <c r="W26">
        <v>6.1</v>
      </c>
    </row>
    <row r="27" spans="1:23" x14ac:dyDescent="0.3">
      <c r="A27" s="2" t="s">
        <v>5244</v>
      </c>
      <c r="B27">
        <v>15</v>
      </c>
      <c r="D27" s="2"/>
      <c r="F27" s="10" t="s">
        <v>6856</v>
      </c>
      <c r="G27">
        <f>COUNTIF(Table1[],F27)</f>
        <v>1111</v>
      </c>
      <c r="W27">
        <v>7.2</v>
      </c>
    </row>
    <row r="28" spans="1:23" x14ac:dyDescent="0.3">
      <c r="A28" s="2" t="s">
        <v>8373</v>
      </c>
      <c r="B28">
        <v>633</v>
      </c>
      <c r="D28" s="2"/>
      <c r="F28" s="10" t="s">
        <v>8358</v>
      </c>
      <c r="G28">
        <f>COUNTIF(Table1[],F28)</f>
        <v>214</v>
      </c>
      <c r="W28">
        <v>7.7</v>
      </c>
    </row>
    <row r="29" spans="1:23" x14ac:dyDescent="0.3">
      <c r="A29" s="2" t="s">
        <v>8353</v>
      </c>
      <c r="B29">
        <v>5043</v>
      </c>
      <c r="D29" s="2"/>
      <c r="F29" s="10" t="s">
        <v>5244</v>
      </c>
      <c r="G29">
        <f>COUNTIF(Table1[],F29)</f>
        <v>109</v>
      </c>
      <c r="W29">
        <v>8.1999999999999993</v>
      </c>
    </row>
    <row r="30" spans="1:23" x14ac:dyDescent="0.3">
      <c r="F30" s="10" t="s">
        <v>8373</v>
      </c>
      <c r="G30">
        <f>COUNTIF(Table1[],F30)</f>
        <v>0</v>
      </c>
      <c r="W30">
        <v>5.9</v>
      </c>
    </row>
    <row r="31" spans="1:23" x14ac:dyDescent="0.3">
      <c r="F31" s="2" t="s">
        <v>8360</v>
      </c>
      <c r="G31">
        <f>COUNTIF(Table1[],F31)</f>
        <v>3</v>
      </c>
      <c r="W31">
        <v>7</v>
      </c>
    </row>
    <row r="32" spans="1:23" x14ac:dyDescent="0.3">
      <c r="G32" s="11">
        <f>SUM(G28:G31)</f>
        <v>326</v>
      </c>
      <c r="W32">
        <v>7.8</v>
      </c>
    </row>
    <row r="33" spans="23:23" x14ac:dyDescent="0.3">
      <c r="W33">
        <v>7.3</v>
      </c>
    </row>
    <row r="34" spans="23:23" x14ac:dyDescent="0.3">
      <c r="W34">
        <v>7.2</v>
      </c>
    </row>
    <row r="35" spans="23:23" x14ac:dyDescent="0.3">
      <c r="W35">
        <v>6.5</v>
      </c>
    </row>
    <row r="36" spans="23:23" x14ac:dyDescent="0.3">
      <c r="W36">
        <v>6.8</v>
      </c>
    </row>
    <row r="37" spans="23:23" x14ac:dyDescent="0.3">
      <c r="W37">
        <v>7.3</v>
      </c>
    </row>
    <row r="38" spans="23:23" x14ac:dyDescent="0.3">
      <c r="W38">
        <v>6</v>
      </c>
    </row>
    <row r="39" spans="23:23" x14ac:dyDescent="0.3">
      <c r="W39">
        <v>5.7</v>
      </c>
    </row>
    <row r="40" spans="23:23" x14ac:dyDescent="0.3">
      <c r="W40">
        <v>6.4</v>
      </c>
    </row>
    <row r="41" spans="23:23" x14ac:dyDescent="0.3">
      <c r="W41">
        <v>6.7</v>
      </c>
    </row>
    <row r="42" spans="23:23" x14ac:dyDescent="0.3">
      <c r="W42">
        <v>6.8</v>
      </c>
    </row>
    <row r="43" spans="23:23" x14ac:dyDescent="0.3">
      <c r="W43">
        <v>6.3</v>
      </c>
    </row>
    <row r="44" spans="23:23" x14ac:dyDescent="0.3">
      <c r="W44">
        <v>5.6</v>
      </c>
    </row>
    <row r="45" spans="23:23" x14ac:dyDescent="0.3">
      <c r="W45">
        <v>8.3000000000000007</v>
      </c>
    </row>
    <row r="46" spans="23:23" x14ac:dyDescent="0.3">
      <c r="W46">
        <v>6.6</v>
      </c>
    </row>
    <row r="47" spans="23:23" x14ac:dyDescent="0.3">
      <c r="W47">
        <v>7.2</v>
      </c>
    </row>
    <row r="48" spans="23:23" x14ac:dyDescent="0.3">
      <c r="W48">
        <v>7</v>
      </c>
    </row>
    <row r="49" spans="23:23" x14ac:dyDescent="0.3">
      <c r="W49">
        <v>8</v>
      </c>
    </row>
    <row r="50" spans="23:23" x14ac:dyDescent="0.3">
      <c r="W50">
        <v>7.8</v>
      </c>
    </row>
    <row r="51" spans="23:23" x14ac:dyDescent="0.3">
      <c r="W51">
        <v>6.3</v>
      </c>
    </row>
    <row r="52" spans="23:23" x14ac:dyDescent="0.3">
      <c r="W52">
        <v>7.3</v>
      </c>
    </row>
    <row r="53" spans="23:23" x14ac:dyDescent="0.3">
      <c r="W53">
        <v>6.6</v>
      </c>
    </row>
    <row r="54" spans="23:23" x14ac:dyDescent="0.3">
      <c r="W54">
        <v>7</v>
      </c>
    </row>
    <row r="55" spans="23:23" x14ac:dyDescent="0.3">
      <c r="W55">
        <v>6.3</v>
      </c>
    </row>
    <row r="56" spans="23:23" x14ac:dyDescent="0.3">
      <c r="W56">
        <v>6.2</v>
      </c>
    </row>
    <row r="57" spans="23:23" x14ac:dyDescent="0.3">
      <c r="W57">
        <v>6.8</v>
      </c>
    </row>
    <row r="58" spans="23:23" x14ac:dyDescent="0.3">
      <c r="W58">
        <v>7.2</v>
      </c>
    </row>
    <row r="59" spans="23:23" x14ac:dyDescent="0.3">
      <c r="W59">
        <v>7.5</v>
      </c>
    </row>
    <row r="60" spans="23:23" x14ac:dyDescent="0.3">
      <c r="W60">
        <v>8.4</v>
      </c>
    </row>
    <row r="61" spans="23:23" x14ac:dyDescent="0.3">
      <c r="W61">
        <v>6.2</v>
      </c>
    </row>
    <row r="62" spans="23:23" x14ac:dyDescent="0.3">
      <c r="W62">
        <v>5.8</v>
      </c>
    </row>
    <row r="63" spans="23:23" x14ac:dyDescent="0.3">
      <c r="W63">
        <v>6.8</v>
      </c>
    </row>
    <row r="64" spans="23:23" x14ac:dyDescent="0.3">
      <c r="W64">
        <v>5.4</v>
      </c>
    </row>
    <row r="65" spans="23:23" x14ac:dyDescent="0.3">
      <c r="W65">
        <v>6.6</v>
      </c>
    </row>
    <row r="66" spans="23:23" x14ac:dyDescent="0.3">
      <c r="W66">
        <v>6.9</v>
      </c>
    </row>
    <row r="67" spans="23:23" x14ac:dyDescent="0.3">
      <c r="W67">
        <v>7.3</v>
      </c>
    </row>
    <row r="68" spans="23:23" x14ac:dyDescent="0.3">
      <c r="W68">
        <v>9</v>
      </c>
    </row>
    <row r="69" spans="23:23" x14ac:dyDescent="0.3">
      <c r="W69">
        <v>8.3000000000000007</v>
      </c>
    </row>
    <row r="70" spans="23:23" x14ac:dyDescent="0.3">
      <c r="W70">
        <v>6.5</v>
      </c>
    </row>
    <row r="71" spans="23:23" x14ac:dyDescent="0.3">
      <c r="W71">
        <v>7.9</v>
      </c>
    </row>
    <row r="72" spans="23:23" x14ac:dyDescent="0.3">
      <c r="W72">
        <v>7.5</v>
      </c>
    </row>
    <row r="73" spans="23:23" x14ac:dyDescent="0.3">
      <c r="W73">
        <v>4.8</v>
      </c>
    </row>
    <row r="74" spans="23:23" x14ac:dyDescent="0.3">
      <c r="W74">
        <v>5.2</v>
      </c>
    </row>
    <row r="75" spans="23:23" x14ac:dyDescent="0.3">
      <c r="W75">
        <v>6.9</v>
      </c>
    </row>
    <row r="76" spans="23:23" x14ac:dyDescent="0.3">
      <c r="W76">
        <v>5.4</v>
      </c>
    </row>
    <row r="77" spans="23:23" x14ac:dyDescent="0.3">
      <c r="W77">
        <v>7.9</v>
      </c>
    </row>
    <row r="78" spans="23:23" x14ac:dyDescent="0.3">
      <c r="W78">
        <v>6.1</v>
      </c>
    </row>
    <row r="79" spans="23:23" x14ac:dyDescent="0.3">
      <c r="W79">
        <v>5.8</v>
      </c>
    </row>
    <row r="80" spans="23:23" x14ac:dyDescent="0.3">
      <c r="W80">
        <v>8.3000000000000007</v>
      </c>
    </row>
    <row r="81" spans="23:23" x14ac:dyDescent="0.3">
      <c r="W81">
        <v>7.8</v>
      </c>
    </row>
    <row r="82" spans="23:23" x14ac:dyDescent="0.3">
      <c r="W82">
        <v>7</v>
      </c>
    </row>
    <row r="83" spans="23:23" x14ac:dyDescent="0.3">
      <c r="W83">
        <v>6.1</v>
      </c>
    </row>
    <row r="84" spans="23:23" x14ac:dyDescent="0.3">
      <c r="W84">
        <v>7</v>
      </c>
    </row>
    <row r="85" spans="23:23" x14ac:dyDescent="0.3">
      <c r="W85">
        <v>7.6</v>
      </c>
    </row>
    <row r="86" spans="23:23" x14ac:dyDescent="0.3">
      <c r="W86">
        <v>4.5</v>
      </c>
    </row>
    <row r="87" spans="23:23" x14ac:dyDescent="0.3">
      <c r="W87">
        <v>6.3</v>
      </c>
    </row>
    <row r="88" spans="23:23" x14ac:dyDescent="0.3">
      <c r="W88">
        <v>7.8</v>
      </c>
    </row>
    <row r="89" spans="23:23" x14ac:dyDescent="0.3">
      <c r="W89">
        <v>6.4</v>
      </c>
    </row>
    <row r="90" spans="23:23" x14ac:dyDescent="0.3">
      <c r="W90">
        <v>6.5</v>
      </c>
    </row>
    <row r="91" spans="23:23" x14ac:dyDescent="0.3">
      <c r="W91">
        <v>7.9</v>
      </c>
    </row>
    <row r="92" spans="23:23" x14ac:dyDescent="0.3">
      <c r="W92">
        <v>7.8</v>
      </c>
    </row>
    <row r="93" spans="23:23" x14ac:dyDescent="0.3">
      <c r="W93">
        <v>6.6</v>
      </c>
    </row>
    <row r="94" spans="23:23" x14ac:dyDescent="0.3">
      <c r="W94">
        <v>5.5</v>
      </c>
    </row>
    <row r="95" spans="23:23" x14ac:dyDescent="0.3">
      <c r="W95">
        <v>8.1999999999999993</v>
      </c>
    </row>
    <row r="96" spans="23:23" x14ac:dyDescent="0.3">
      <c r="W96">
        <v>6.4</v>
      </c>
    </row>
    <row r="97" spans="23:23" x14ac:dyDescent="0.3">
      <c r="W97">
        <v>8.1</v>
      </c>
    </row>
    <row r="98" spans="23:23" x14ac:dyDescent="0.3">
      <c r="W98">
        <v>8.6</v>
      </c>
    </row>
    <row r="99" spans="23:23" x14ac:dyDescent="0.3">
      <c r="W99">
        <v>8.8000000000000007</v>
      </c>
    </row>
    <row r="100" spans="23:23" x14ac:dyDescent="0.3">
      <c r="W100">
        <v>8.1999999999999993</v>
      </c>
    </row>
    <row r="101" spans="23:23" x14ac:dyDescent="0.3">
      <c r="W101">
        <v>7.9</v>
      </c>
    </row>
    <row r="102" spans="23:23" x14ac:dyDescent="0.3">
      <c r="W102">
        <v>6.7</v>
      </c>
    </row>
    <row r="103" spans="23:23" x14ac:dyDescent="0.3">
      <c r="W103">
        <v>7.8</v>
      </c>
    </row>
    <row r="104" spans="23:23" x14ac:dyDescent="0.3">
      <c r="W104">
        <v>7.8</v>
      </c>
    </row>
    <row r="105" spans="23:23" x14ac:dyDescent="0.3">
      <c r="W105">
        <v>6.6</v>
      </c>
    </row>
    <row r="106" spans="23:23" x14ac:dyDescent="0.3">
      <c r="W106">
        <v>6.1</v>
      </c>
    </row>
    <row r="107" spans="23:23" x14ac:dyDescent="0.3">
      <c r="W107">
        <v>5.6</v>
      </c>
    </row>
    <row r="108" spans="23:23" x14ac:dyDescent="0.3">
      <c r="W108">
        <v>6.4</v>
      </c>
    </row>
    <row r="109" spans="23:23" x14ac:dyDescent="0.3">
      <c r="W109">
        <v>6.1</v>
      </c>
    </row>
    <row r="110" spans="23:23" x14ac:dyDescent="0.3">
      <c r="W110">
        <v>7.3</v>
      </c>
    </row>
    <row r="111" spans="23:23" x14ac:dyDescent="0.3">
      <c r="W111">
        <v>6.6</v>
      </c>
    </row>
    <row r="112" spans="23:23" x14ac:dyDescent="0.3">
      <c r="W112">
        <v>6.3</v>
      </c>
    </row>
    <row r="113" spans="23:23" x14ac:dyDescent="0.3">
      <c r="W113">
        <v>6.1</v>
      </c>
    </row>
    <row r="114" spans="23:23" x14ac:dyDescent="0.3">
      <c r="W114">
        <v>7.1</v>
      </c>
    </row>
    <row r="115" spans="23:23" x14ac:dyDescent="0.3">
      <c r="W115">
        <v>5.5</v>
      </c>
    </row>
    <row r="116" spans="23:23" x14ac:dyDescent="0.3">
      <c r="W116">
        <v>7.5</v>
      </c>
    </row>
    <row r="117" spans="23:23" x14ac:dyDescent="0.3">
      <c r="W117">
        <v>7.6</v>
      </c>
    </row>
    <row r="118" spans="23:23" x14ac:dyDescent="0.3">
      <c r="W118">
        <v>6.4</v>
      </c>
    </row>
    <row r="119" spans="23:23" x14ac:dyDescent="0.3">
      <c r="W119">
        <v>7.2</v>
      </c>
    </row>
    <row r="120" spans="23:23" x14ac:dyDescent="0.3">
      <c r="W120">
        <v>6.7</v>
      </c>
    </row>
    <row r="121" spans="23:23" x14ac:dyDescent="0.3">
      <c r="W121">
        <v>8</v>
      </c>
    </row>
    <row r="122" spans="23:23" x14ac:dyDescent="0.3">
      <c r="W122">
        <v>8.3000000000000007</v>
      </c>
    </row>
    <row r="123" spans="23:23" x14ac:dyDescent="0.3">
      <c r="W123">
        <v>6.7</v>
      </c>
    </row>
    <row r="124" spans="23:23" x14ac:dyDescent="0.3">
      <c r="W124">
        <v>5.9</v>
      </c>
    </row>
    <row r="125" spans="23:23" x14ac:dyDescent="0.3">
      <c r="W125">
        <v>6.7</v>
      </c>
    </row>
    <row r="126" spans="23:23" x14ac:dyDescent="0.3">
      <c r="W126">
        <v>6.7</v>
      </c>
    </row>
    <row r="127" spans="23:23" x14ac:dyDescent="0.3">
      <c r="W127">
        <v>7.6</v>
      </c>
    </row>
    <row r="128" spans="23:23" x14ac:dyDescent="0.3">
      <c r="W128">
        <v>7.2</v>
      </c>
    </row>
    <row r="129" spans="23:23" x14ac:dyDescent="0.3">
      <c r="W129">
        <v>7.1</v>
      </c>
    </row>
    <row r="130" spans="23:23" x14ac:dyDescent="0.3">
      <c r="W130">
        <v>8.1</v>
      </c>
    </row>
    <row r="131" spans="23:23" x14ac:dyDescent="0.3">
      <c r="W131">
        <v>6.7</v>
      </c>
    </row>
    <row r="132" spans="23:23" x14ac:dyDescent="0.3">
      <c r="W132">
        <v>7</v>
      </c>
    </row>
    <row r="133" spans="23:23" x14ac:dyDescent="0.3">
      <c r="W133">
        <v>6.9</v>
      </c>
    </row>
    <row r="134" spans="23:23" x14ac:dyDescent="0.3">
      <c r="W134">
        <v>5.0999999999999996</v>
      </c>
    </row>
    <row r="135" spans="23:23" x14ac:dyDescent="0.3">
      <c r="W135">
        <v>5.8</v>
      </c>
    </row>
    <row r="136" spans="23:23" x14ac:dyDescent="0.3">
      <c r="W136">
        <v>6.2</v>
      </c>
    </row>
    <row r="137" spans="23:23" x14ac:dyDescent="0.3">
      <c r="W137">
        <v>7.4</v>
      </c>
    </row>
    <row r="138" spans="23:23" x14ac:dyDescent="0.3">
      <c r="W138">
        <v>5.8</v>
      </c>
    </row>
    <row r="139" spans="23:23" x14ac:dyDescent="0.3">
      <c r="W139">
        <v>6.6</v>
      </c>
    </row>
    <row r="140" spans="23:23" x14ac:dyDescent="0.3">
      <c r="W140">
        <v>6.2</v>
      </c>
    </row>
    <row r="141" spans="23:23" x14ac:dyDescent="0.3">
      <c r="W141">
        <v>7.3</v>
      </c>
    </row>
    <row r="142" spans="23:23" x14ac:dyDescent="0.3">
      <c r="W142">
        <v>4.2</v>
      </c>
    </row>
    <row r="143" spans="23:23" x14ac:dyDescent="0.3">
      <c r="W143">
        <v>6.9</v>
      </c>
    </row>
    <row r="144" spans="23:23" x14ac:dyDescent="0.3">
      <c r="W144">
        <v>6.4</v>
      </c>
    </row>
    <row r="145" spans="23:23" x14ac:dyDescent="0.3">
      <c r="W145">
        <v>5.4</v>
      </c>
    </row>
    <row r="146" spans="23:23" x14ac:dyDescent="0.3">
      <c r="W146">
        <v>6.7</v>
      </c>
    </row>
    <row r="147" spans="23:23" x14ac:dyDescent="0.3">
      <c r="W147">
        <v>5.8</v>
      </c>
    </row>
    <row r="148" spans="23:23" x14ac:dyDescent="0.3">
      <c r="W148">
        <v>6.9</v>
      </c>
    </row>
    <row r="149" spans="23:23" x14ac:dyDescent="0.3">
      <c r="W149">
        <v>7.2</v>
      </c>
    </row>
    <row r="150" spans="23:23" x14ac:dyDescent="0.3">
      <c r="W150">
        <v>6.9</v>
      </c>
    </row>
    <row r="151" spans="23:23" x14ac:dyDescent="0.3">
      <c r="W151">
        <v>6.1</v>
      </c>
    </row>
    <row r="152" spans="23:23" x14ac:dyDescent="0.3">
      <c r="W152">
        <v>5.5</v>
      </c>
    </row>
    <row r="153" spans="23:23" x14ac:dyDescent="0.3">
      <c r="W153">
        <v>6.6</v>
      </c>
    </row>
    <row r="154" spans="23:23" x14ac:dyDescent="0.3">
      <c r="W154">
        <v>6.1</v>
      </c>
    </row>
    <row r="155" spans="23:23" x14ac:dyDescent="0.3">
      <c r="W155">
        <v>6.3</v>
      </c>
    </row>
    <row r="156" spans="23:23" x14ac:dyDescent="0.3">
      <c r="W156">
        <v>7.2</v>
      </c>
    </row>
    <row r="157" spans="23:23" x14ac:dyDescent="0.3">
      <c r="W157">
        <v>7.4</v>
      </c>
    </row>
    <row r="158" spans="23:23" x14ac:dyDescent="0.3">
      <c r="W158">
        <v>7.3</v>
      </c>
    </row>
    <row r="159" spans="23:23" x14ac:dyDescent="0.3">
      <c r="W159">
        <v>6.1</v>
      </c>
    </row>
    <row r="160" spans="23:23" x14ac:dyDescent="0.3">
      <c r="W160">
        <v>7.7</v>
      </c>
    </row>
    <row r="161" spans="23:23" x14ac:dyDescent="0.3">
      <c r="W161">
        <v>6.1</v>
      </c>
    </row>
    <row r="162" spans="23:23" x14ac:dyDescent="0.3">
      <c r="W162">
        <v>8</v>
      </c>
    </row>
    <row r="163" spans="23:23" x14ac:dyDescent="0.3">
      <c r="W163">
        <v>7.3</v>
      </c>
    </row>
    <row r="164" spans="23:23" x14ac:dyDescent="0.3">
      <c r="W164">
        <v>7.9</v>
      </c>
    </row>
    <row r="165" spans="23:23" x14ac:dyDescent="0.3">
      <c r="W165">
        <v>5.5</v>
      </c>
    </row>
    <row r="166" spans="23:23" x14ac:dyDescent="0.3">
      <c r="W166">
        <v>5</v>
      </c>
    </row>
    <row r="167" spans="23:23" x14ac:dyDescent="0.3">
      <c r="W167">
        <v>7.7</v>
      </c>
    </row>
    <row r="168" spans="23:23" x14ac:dyDescent="0.3">
      <c r="W168">
        <v>6.6</v>
      </c>
    </row>
    <row r="169" spans="23:23" x14ac:dyDescent="0.3">
      <c r="W169">
        <v>5.7</v>
      </c>
    </row>
    <row r="170" spans="23:23" x14ac:dyDescent="0.3">
      <c r="W170">
        <v>5.8</v>
      </c>
    </row>
    <row r="171" spans="23:23" x14ac:dyDescent="0.3">
      <c r="W171">
        <v>6</v>
      </c>
    </row>
    <row r="172" spans="23:23" x14ac:dyDescent="0.3">
      <c r="W172">
        <v>6.4</v>
      </c>
    </row>
    <row r="173" spans="23:23" x14ac:dyDescent="0.3">
      <c r="W173">
        <v>6.9</v>
      </c>
    </row>
    <row r="174" spans="23:23" x14ac:dyDescent="0.3">
      <c r="W174">
        <v>6.4</v>
      </c>
    </row>
    <row r="175" spans="23:23" x14ac:dyDescent="0.3">
      <c r="W175">
        <v>7.4</v>
      </c>
    </row>
    <row r="176" spans="23:23" x14ac:dyDescent="0.3">
      <c r="W176">
        <v>5.5</v>
      </c>
    </row>
    <row r="177" spans="23:23" x14ac:dyDescent="0.3">
      <c r="W177">
        <v>5.9</v>
      </c>
    </row>
    <row r="178" spans="23:23" x14ac:dyDescent="0.3">
      <c r="W178">
        <v>6.8</v>
      </c>
    </row>
    <row r="179" spans="23:23" x14ac:dyDescent="0.3">
      <c r="W179">
        <v>7.5</v>
      </c>
    </row>
    <row r="180" spans="23:23" x14ac:dyDescent="0.3">
      <c r="W180">
        <v>6.8</v>
      </c>
    </row>
    <row r="181" spans="23:23" x14ac:dyDescent="0.3">
      <c r="W181">
        <v>8.1</v>
      </c>
    </row>
    <row r="182" spans="23:23" x14ac:dyDescent="0.3">
      <c r="W182">
        <v>6.5</v>
      </c>
    </row>
    <row r="183" spans="23:23" x14ac:dyDescent="0.3">
      <c r="W183">
        <v>7.2</v>
      </c>
    </row>
    <row r="184" spans="23:23" x14ac:dyDescent="0.3">
      <c r="W184">
        <v>6.7</v>
      </c>
    </row>
    <row r="185" spans="23:23" x14ac:dyDescent="0.3">
      <c r="W185">
        <v>8.1</v>
      </c>
    </row>
    <row r="186" spans="23:23" x14ac:dyDescent="0.3">
      <c r="W186">
        <v>7.6</v>
      </c>
    </row>
    <row r="187" spans="23:23" x14ac:dyDescent="0.3">
      <c r="W187">
        <v>7.4</v>
      </c>
    </row>
    <row r="188" spans="23:23" x14ac:dyDescent="0.3">
      <c r="W188">
        <v>7.6</v>
      </c>
    </row>
    <row r="189" spans="23:23" x14ac:dyDescent="0.3">
      <c r="W189">
        <v>5.5</v>
      </c>
    </row>
    <row r="190" spans="23:23" x14ac:dyDescent="0.3">
      <c r="W190">
        <v>6.7</v>
      </c>
    </row>
    <row r="191" spans="23:23" x14ac:dyDescent="0.3">
      <c r="W191">
        <v>6.5</v>
      </c>
    </row>
    <row r="192" spans="23:23" x14ac:dyDescent="0.3">
      <c r="W192">
        <v>6.6</v>
      </c>
    </row>
    <row r="193" spans="23:23" x14ac:dyDescent="0.3">
      <c r="W193">
        <v>6.7</v>
      </c>
    </row>
    <row r="194" spans="23:23" x14ac:dyDescent="0.3">
      <c r="W194">
        <v>6.4</v>
      </c>
    </row>
    <row r="195" spans="23:23" x14ac:dyDescent="0.3">
      <c r="W195">
        <v>5.8</v>
      </c>
    </row>
    <row r="196" spans="23:23" x14ac:dyDescent="0.3">
      <c r="W196">
        <v>7.4</v>
      </c>
    </row>
    <row r="197" spans="23:23" x14ac:dyDescent="0.3">
      <c r="W197">
        <v>7.8</v>
      </c>
    </row>
    <row r="198" spans="23:23" x14ac:dyDescent="0.3">
      <c r="W198">
        <v>6.6</v>
      </c>
    </row>
    <row r="199" spans="23:23" x14ac:dyDescent="0.3">
      <c r="W199">
        <v>4.9000000000000004</v>
      </c>
    </row>
    <row r="200" spans="23:23" x14ac:dyDescent="0.3">
      <c r="W200">
        <v>6.5</v>
      </c>
    </row>
    <row r="201" spans="23:23" x14ac:dyDescent="0.3">
      <c r="W201">
        <v>7.5</v>
      </c>
    </row>
    <row r="202" spans="23:23" x14ac:dyDescent="0.3">
      <c r="W202">
        <v>6.2</v>
      </c>
    </row>
    <row r="203" spans="23:23" x14ac:dyDescent="0.3">
      <c r="W203">
        <v>7.3</v>
      </c>
    </row>
    <row r="204" spans="23:23" x14ac:dyDescent="0.3">
      <c r="W204">
        <v>7.5</v>
      </c>
    </row>
    <row r="205" spans="23:23" x14ac:dyDescent="0.3">
      <c r="W205">
        <v>5.6</v>
      </c>
    </row>
    <row r="206" spans="23:23" x14ac:dyDescent="0.3">
      <c r="W206">
        <v>8.1999999999999993</v>
      </c>
    </row>
    <row r="207" spans="23:23" x14ac:dyDescent="0.3">
      <c r="W207">
        <v>8.1</v>
      </c>
    </row>
    <row r="208" spans="23:23" x14ac:dyDescent="0.3">
      <c r="W208">
        <v>6.4</v>
      </c>
    </row>
    <row r="209" spans="23:23" x14ac:dyDescent="0.3">
      <c r="W209">
        <v>6.7</v>
      </c>
    </row>
    <row r="210" spans="23:23" x14ac:dyDescent="0.3">
      <c r="W210">
        <v>6.6</v>
      </c>
    </row>
    <row r="211" spans="23:23" x14ac:dyDescent="0.3">
      <c r="W211">
        <v>6.4</v>
      </c>
    </row>
    <row r="212" spans="23:23" x14ac:dyDescent="0.3">
      <c r="W212">
        <v>7.5</v>
      </c>
    </row>
    <row r="213" spans="23:23" x14ac:dyDescent="0.3">
      <c r="W213">
        <v>7.3</v>
      </c>
    </row>
    <row r="214" spans="23:23" x14ac:dyDescent="0.3">
      <c r="W214">
        <v>7.5</v>
      </c>
    </row>
    <row r="215" spans="23:23" x14ac:dyDescent="0.3">
      <c r="W215">
        <v>5.8</v>
      </c>
    </row>
    <row r="216" spans="23:23" x14ac:dyDescent="0.3">
      <c r="W216">
        <v>7.5</v>
      </c>
    </row>
    <row r="217" spans="23:23" x14ac:dyDescent="0.3">
      <c r="W217">
        <v>6.6</v>
      </c>
    </row>
    <row r="218" spans="23:23" x14ac:dyDescent="0.3">
      <c r="W218">
        <v>6.7</v>
      </c>
    </row>
    <row r="219" spans="23:23" x14ac:dyDescent="0.3">
      <c r="W219">
        <v>3.7</v>
      </c>
    </row>
    <row r="220" spans="23:23" x14ac:dyDescent="0.3">
      <c r="W220">
        <v>6</v>
      </c>
    </row>
    <row r="221" spans="23:23" x14ac:dyDescent="0.3">
      <c r="W221">
        <v>6.4</v>
      </c>
    </row>
    <row r="222" spans="23:23" x14ac:dyDescent="0.3">
      <c r="W222">
        <v>6.1</v>
      </c>
    </row>
    <row r="223" spans="23:23" x14ac:dyDescent="0.3">
      <c r="W223">
        <v>6.4</v>
      </c>
    </row>
    <row r="224" spans="23:23" x14ac:dyDescent="0.3">
      <c r="W224">
        <v>5.6</v>
      </c>
    </row>
    <row r="225" spans="23:23" x14ac:dyDescent="0.3">
      <c r="W225">
        <v>8</v>
      </c>
    </row>
    <row r="226" spans="23:23" x14ac:dyDescent="0.3">
      <c r="W226">
        <v>5.2</v>
      </c>
    </row>
    <row r="227" spans="23:23" x14ac:dyDescent="0.3">
      <c r="W227">
        <v>7.1</v>
      </c>
    </row>
    <row r="228" spans="23:23" x14ac:dyDescent="0.3">
      <c r="W228">
        <v>4.8</v>
      </c>
    </row>
    <row r="229" spans="23:23" x14ac:dyDescent="0.3">
      <c r="W229">
        <v>7</v>
      </c>
    </row>
    <row r="230" spans="23:23" x14ac:dyDescent="0.3">
      <c r="W230">
        <v>5.4</v>
      </c>
    </row>
    <row r="231" spans="23:23" x14ac:dyDescent="0.3">
      <c r="W231">
        <v>6.6</v>
      </c>
    </row>
    <row r="232" spans="23:23" x14ac:dyDescent="0.3">
      <c r="W232">
        <v>6.7</v>
      </c>
    </row>
    <row r="233" spans="23:23" x14ac:dyDescent="0.3">
      <c r="W233">
        <v>6.2</v>
      </c>
    </row>
    <row r="234" spans="23:23" x14ac:dyDescent="0.3">
      <c r="W234">
        <v>6.1</v>
      </c>
    </row>
    <row r="235" spans="23:23" x14ac:dyDescent="0.3">
      <c r="W235">
        <v>5.3</v>
      </c>
    </row>
    <row r="236" spans="23:23" x14ac:dyDescent="0.3">
      <c r="W236">
        <v>6.3</v>
      </c>
    </row>
    <row r="237" spans="23:23" x14ac:dyDescent="0.3">
      <c r="W237">
        <v>7</v>
      </c>
    </row>
    <row r="238" spans="23:23" x14ac:dyDescent="0.3">
      <c r="W238">
        <v>7.6</v>
      </c>
    </row>
    <row r="239" spans="23:23" x14ac:dyDescent="0.3">
      <c r="W239">
        <v>6.7</v>
      </c>
    </row>
    <row r="240" spans="23:23" x14ac:dyDescent="0.3">
      <c r="W240">
        <v>8.1</v>
      </c>
    </row>
    <row r="241" spans="23:23" x14ac:dyDescent="0.3">
      <c r="W241">
        <v>6.7</v>
      </c>
    </row>
    <row r="242" spans="23:23" x14ac:dyDescent="0.3">
      <c r="W242">
        <v>6.5</v>
      </c>
    </row>
    <row r="243" spans="23:23" x14ac:dyDescent="0.3">
      <c r="W243">
        <v>7.3</v>
      </c>
    </row>
    <row r="244" spans="23:23" x14ac:dyDescent="0.3">
      <c r="W244">
        <v>5.0999999999999996</v>
      </c>
    </row>
    <row r="245" spans="23:23" x14ac:dyDescent="0.3">
      <c r="W245">
        <v>6</v>
      </c>
    </row>
    <row r="246" spans="23:23" x14ac:dyDescent="0.3">
      <c r="W246">
        <v>6.1</v>
      </c>
    </row>
    <row r="247" spans="23:23" x14ac:dyDescent="0.3">
      <c r="W247">
        <v>5.9</v>
      </c>
    </row>
    <row r="248" spans="23:23" x14ac:dyDescent="0.3">
      <c r="W248">
        <v>7.8</v>
      </c>
    </row>
    <row r="249" spans="23:23" x14ac:dyDescent="0.3">
      <c r="W249">
        <v>5.8</v>
      </c>
    </row>
    <row r="250" spans="23:23" x14ac:dyDescent="0.3">
      <c r="W250">
        <v>6.3</v>
      </c>
    </row>
    <row r="251" spans="23:23" x14ac:dyDescent="0.3">
      <c r="W251">
        <v>4.3</v>
      </c>
    </row>
    <row r="252" spans="23:23" x14ac:dyDescent="0.3">
      <c r="W252">
        <v>6.4</v>
      </c>
    </row>
    <row r="253" spans="23:23" x14ac:dyDescent="0.3">
      <c r="W253">
        <v>6.1</v>
      </c>
    </row>
    <row r="254" spans="23:23" x14ac:dyDescent="0.3">
      <c r="W254">
        <v>6.5</v>
      </c>
    </row>
    <row r="255" spans="23:23" x14ac:dyDescent="0.3">
      <c r="W255">
        <v>7.1</v>
      </c>
    </row>
    <row r="256" spans="23:23" x14ac:dyDescent="0.3">
      <c r="W256">
        <v>6.4</v>
      </c>
    </row>
    <row r="257" spans="23:23" x14ac:dyDescent="0.3">
      <c r="W257">
        <v>6.5</v>
      </c>
    </row>
    <row r="258" spans="23:23" x14ac:dyDescent="0.3">
      <c r="W258">
        <v>6.3</v>
      </c>
    </row>
    <row r="259" spans="23:23" x14ac:dyDescent="0.3">
      <c r="W259">
        <v>7.5</v>
      </c>
    </row>
    <row r="260" spans="23:23" x14ac:dyDescent="0.3">
      <c r="W260">
        <v>4.9000000000000004</v>
      </c>
    </row>
    <row r="261" spans="23:23" x14ac:dyDescent="0.3">
      <c r="W261">
        <v>5.8</v>
      </c>
    </row>
    <row r="262" spans="23:23" x14ac:dyDescent="0.3">
      <c r="W262">
        <v>7.6</v>
      </c>
    </row>
    <row r="263" spans="23:23" x14ac:dyDescent="0.3">
      <c r="W263">
        <v>6.2</v>
      </c>
    </row>
    <row r="264" spans="23:23" x14ac:dyDescent="0.3">
      <c r="W264">
        <v>5.5</v>
      </c>
    </row>
    <row r="265" spans="23:23" x14ac:dyDescent="0.3">
      <c r="W265">
        <v>5.4</v>
      </c>
    </row>
    <row r="266" spans="23:23" x14ac:dyDescent="0.3">
      <c r="W266">
        <v>5.8</v>
      </c>
    </row>
    <row r="267" spans="23:23" x14ac:dyDescent="0.3">
      <c r="W267">
        <v>7.1</v>
      </c>
    </row>
    <row r="268" spans="23:23" x14ac:dyDescent="0.3">
      <c r="W268">
        <v>5.4</v>
      </c>
    </row>
    <row r="269" spans="23:23" x14ac:dyDescent="0.3">
      <c r="W269">
        <v>3.7</v>
      </c>
    </row>
    <row r="270" spans="23:23" x14ac:dyDescent="0.3">
      <c r="W270">
        <v>6.7</v>
      </c>
    </row>
    <row r="271" spans="23:23" x14ac:dyDescent="0.3">
      <c r="W271">
        <v>7.2</v>
      </c>
    </row>
    <row r="272" spans="23:23" x14ac:dyDescent="0.3">
      <c r="W272">
        <v>8.8000000000000007</v>
      </c>
    </row>
    <row r="273" spans="23:23" x14ac:dyDescent="0.3">
      <c r="W273">
        <v>5.8</v>
      </c>
    </row>
    <row r="274" spans="23:23" x14ac:dyDescent="0.3">
      <c r="W274">
        <v>6.8</v>
      </c>
    </row>
    <row r="275" spans="23:23" x14ac:dyDescent="0.3">
      <c r="W275">
        <v>3.8</v>
      </c>
    </row>
    <row r="276" spans="23:23" x14ac:dyDescent="0.3">
      <c r="W276">
        <v>7.1</v>
      </c>
    </row>
    <row r="277" spans="23:23" x14ac:dyDescent="0.3">
      <c r="W277">
        <v>7.2</v>
      </c>
    </row>
    <row r="278" spans="23:23" x14ac:dyDescent="0.3">
      <c r="W278">
        <v>5.9</v>
      </c>
    </row>
    <row r="279" spans="23:23" x14ac:dyDescent="0.3">
      <c r="W279">
        <v>7.1</v>
      </c>
    </row>
    <row r="280" spans="23:23" x14ac:dyDescent="0.3">
      <c r="W280">
        <v>8.1</v>
      </c>
    </row>
    <row r="281" spans="23:23" x14ac:dyDescent="0.3">
      <c r="W281">
        <v>7.2</v>
      </c>
    </row>
    <row r="282" spans="23:23" x14ac:dyDescent="0.3">
      <c r="W282">
        <v>6.9</v>
      </c>
    </row>
    <row r="283" spans="23:23" x14ac:dyDescent="0.3">
      <c r="W283">
        <v>4.4000000000000004</v>
      </c>
    </row>
    <row r="284" spans="23:23" x14ac:dyDescent="0.3">
      <c r="W284">
        <v>6.5</v>
      </c>
    </row>
    <row r="285" spans="23:23" x14ac:dyDescent="0.3">
      <c r="W285">
        <v>8.5</v>
      </c>
    </row>
    <row r="286" spans="23:23" x14ac:dyDescent="0.3">
      <c r="W286">
        <v>7.7</v>
      </c>
    </row>
    <row r="287" spans="23:23" x14ac:dyDescent="0.3">
      <c r="W287">
        <v>7.4</v>
      </c>
    </row>
    <row r="288" spans="23:23" x14ac:dyDescent="0.3">
      <c r="W288">
        <v>8</v>
      </c>
    </row>
    <row r="289" spans="23:23" x14ac:dyDescent="0.3">
      <c r="W289">
        <v>5.7</v>
      </c>
    </row>
    <row r="290" spans="23:23" x14ac:dyDescent="0.3">
      <c r="W290">
        <v>8.5</v>
      </c>
    </row>
    <row r="291" spans="23:23" x14ac:dyDescent="0.3">
      <c r="W291">
        <v>7</v>
      </c>
    </row>
    <row r="292" spans="23:23" x14ac:dyDescent="0.3">
      <c r="W292">
        <v>7.8</v>
      </c>
    </row>
    <row r="293" spans="23:23" x14ac:dyDescent="0.3">
      <c r="W293">
        <v>7.2</v>
      </c>
    </row>
    <row r="294" spans="23:23" x14ac:dyDescent="0.3">
      <c r="W294">
        <v>6.4</v>
      </c>
    </row>
    <row r="295" spans="23:23" x14ac:dyDescent="0.3">
      <c r="W295">
        <v>5.5</v>
      </c>
    </row>
    <row r="296" spans="23:23" x14ac:dyDescent="0.3">
      <c r="W296">
        <v>6.7</v>
      </c>
    </row>
    <row r="297" spans="23:23" x14ac:dyDescent="0.3">
      <c r="W297">
        <v>6.1</v>
      </c>
    </row>
    <row r="298" spans="23:23" x14ac:dyDescent="0.3">
      <c r="W298">
        <v>8.5</v>
      </c>
    </row>
    <row r="299" spans="23:23" x14ac:dyDescent="0.3">
      <c r="W299">
        <v>6.9</v>
      </c>
    </row>
    <row r="300" spans="23:23" x14ac:dyDescent="0.3">
      <c r="W300">
        <v>7.3</v>
      </c>
    </row>
    <row r="301" spans="23:23" x14ac:dyDescent="0.3">
      <c r="W301">
        <v>6.7</v>
      </c>
    </row>
    <row r="302" spans="23:23" x14ac:dyDescent="0.3">
      <c r="W302">
        <v>6.9</v>
      </c>
    </row>
    <row r="303" spans="23:23" x14ac:dyDescent="0.3">
      <c r="W303">
        <v>5.0999999999999996</v>
      </c>
    </row>
    <row r="304" spans="23:23" x14ac:dyDescent="0.3">
      <c r="W304">
        <v>6.8</v>
      </c>
    </row>
    <row r="305" spans="23:23" x14ac:dyDescent="0.3">
      <c r="W305">
        <v>5.8</v>
      </c>
    </row>
    <row r="306" spans="23:23" x14ac:dyDescent="0.3">
      <c r="W306">
        <v>6.7</v>
      </c>
    </row>
    <row r="307" spans="23:23" x14ac:dyDescent="0.3">
      <c r="W307">
        <v>6</v>
      </c>
    </row>
    <row r="308" spans="23:23" x14ac:dyDescent="0.3">
      <c r="W308">
        <v>5.7</v>
      </c>
    </row>
    <row r="309" spans="23:23" x14ac:dyDescent="0.3">
      <c r="W309">
        <v>8</v>
      </c>
    </row>
    <row r="310" spans="23:23" x14ac:dyDescent="0.3">
      <c r="W310">
        <v>8.1999999999999993</v>
      </c>
    </row>
    <row r="311" spans="23:23" x14ac:dyDescent="0.3">
      <c r="W311">
        <v>5.4</v>
      </c>
    </row>
    <row r="312" spans="23:23" x14ac:dyDescent="0.3">
      <c r="W312">
        <v>7.2</v>
      </c>
    </row>
    <row r="313" spans="23:23" x14ac:dyDescent="0.3">
      <c r="W313">
        <v>7.5</v>
      </c>
    </row>
    <row r="314" spans="23:23" x14ac:dyDescent="0.3">
      <c r="W314">
        <v>7</v>
      </c>
    </row>
    <row r="315" spans="23:23" x14ac:dyDescent="0.3">
      <c r="W315">
        <v>3.3</v>
      </c>
    </row>
    <row r="316" spans="23:23" x14ac:dyDescent="0.3">
      <c r="W316">
        <v>6</v>
      </c>
    </row>
    <row r="317" spans="23:23" x14ac:dyDescent="0.3">
      <c r="W317">
        <v>7.1</v>
      </c>
    </row>
    <row r="318" spans="23:23" x14ac:dyDescent="0.3">
      <c r="W318">
        <v>5.4</v>
      </c>
    </row>
    <row r="319" spans="23:23" x14ac:dyDescent="0.3">
      <c r="W319">
        <v>6.1</v>
      </c>
    </row>
    <row r="320" spans="23:23" x14ac:dyDescent="0.3">
      <c r="W320">
        <v>5.3</v>
      </c>
    </row>
    <row r="321" spans="23:23" x14ac:dyDescent="0.3">
      <c r="W321">
        <v>2.2000000000000002</v>
      </c>
    </row>
    <row r="322" spans="23:23" x14ac:dyDescent="0.3">
      <c r="W322">
        <v>7</v>
      </c>
    </row>
    <row r="323" spans="23:23" x14ac:dyDescent="0.3">
      <c r="W323">
        <v>3.8</v>
      </c>
    </row>
    <row r="324" spans="23:23" x14ac:dyDescent="0.3">
      <c r="W324">
        <v>6.9</v>
      </c>
    </row>
    <row r="325" spans="23:23" x14ac:dyDescent="0.3">
      <c r="W325">
        <v>7.2</v>
      </c>
    </row>
    <row r="326" spans="23:23" x14ac:dyDescent="0.3">
      <c r="W326">
        <v>7.3</v>
      </c>
    </row>
    <row r="327" spans="23:23" x14ac:dyDescent="0.3">
      <c r="W327">
        <v>6.3</v>
      </c>
    </row>
    <row r="328" spans="23:23" x14ac:dyDescent="0.3">
      <c r="W328">
        <v>7.5</v>
      </c>
    </row>
    <row r="329" spans="23:23" x14ac:dyDescent="0.3">
      <c r="W329">
        <v>7.6</v>
      </c>
    </row>
    <row r="330" spans="23:23" x14ac:dyDescent="0.3">
      <c r="W330">
        <v>6.8</v>
      </c>
    </row>
    <row r="331" spans="23:23" x14ac:dyDescent="0.3">
      <c r="W331">
        <v>5.2</v>
      </c>
    </row>
    <row r="332" spans="23:23" x14ac:dyDescent="0.3">
      <c r="W332">
        <v>7.7</v>
      </c>
    </row>
    <row r="333" spans="23:23" x14ac:dyDescent="0.3">
      <c r="W333">
        <v>6.2</v>
      </c>
    </row>
    <row r="334" spans="23:23" x14ac:dyDescent="0.3">
      <c r="W334">
        <v>7.7</v>
      </c>
    </row>
    <row r="335" spans="23:23" x14ac:dyDescent="0.3">
      <c r="W335">
        <v>4.3</v>
      </c>
    </row>
    <row r="336" spans="23:23" x14ac:dyDescent="0.3">
      <c r="W336">
        <v>6.9</v>
      </c>
    </row>
    <row r="337" spans="23:23" x14ac:dyDescent="0.3">
      <c r="W337">
        <v>6.6</v>
      </c>
    </row>
    <row r="338" spans="23:23" x14ac:dyDescent="0.3">
      <c r="W338">
        <v>7</v>
      </c>
    </row>
    <row r="339" spans="23:23" x14ac:dyDescent="0.3">
      <c r="W339">
        <v>6.7</v>
      </c>
    </row>
    <row r="340" spans="23:23" x14ac:dyDescent="0.3">
      <c r="W340">
        <v>8.1999999999999993</v>
      </c>
    </row>
    <row r="341" spans="23:23" x14ac:dyDescent="0.3">
      <c r="W341">
        <v>8.9</v>
      </c>
    </row>
    <row r="342" spans="23:23" x14ac:dyDescent="0.3">
      <c r="W342">
        <v>8.6999999999999993</v>
      </c>
    </row>
    <row r="343" spans="23:23" x14ac:dyDescent="0.3">
      <c r="W343">
        <v>5.5</v>
      </c>
    </row>
    <row r="344" spans="23:23" x14ac:dyDescent="0.3">
      <c r="W344">
        <v>5.7</v>
      </c>
    </row>
    <row r="345" spans="23:23" x14ac:dyDescent="0.3">
      <c r="W345">
        <v>6.3</v>
      </c>
    </row>
    <row r="346" spans="23:23" x14ac:dyDescent="0.3">
      <c r="W346">
        <v>5.9</v>
      </c>
    </row>
    <row r="347" spans="23:23" x14ac:dyDescent="0.3">
      <c r="W347">
        <v>7.6</v>
      </c>
    </row>
    <row r="348" spans="23:23" x14ac:dyDescent="0.3">
      <c r="W348">
        <v>6.6</v>
      </c>
    </row>
    <row r="349" spans="23:23" x14ac:dyDescent="0.3">
      <c r="W349">
        <v>5.3</v>
      </c>
    </row>
    <row r="350" spans="23:23" x14ac:dyDescent="0.3">
      <c r="W350">
        <v>6</v>
      </c>
    </row>
    <row r="351" spans="23:23" x14ac:dyDescent="0.3">
      <c r="W351">
        <v>8</v>
      </c>
    </row>
    <row r="352" spans="23:23" x14ac:dyDescent="0.3">
      <c r="W352">
        <v>5.6</v>
      </c>
    </row>
    <row r="353" spans="23:23" x14ac:dyDescent="0.3">
      <c r="W353">
        <v>5.9</v>
      </c>
    </row>
    <row r="354" spans="23:23" x14ac:dyDescent="0.3">
      <c r="W354">
        <v>7.3</v>
      </c>
    </row>
    <row r="355" spans="23:23" x14ac:dyDescent="0.3">
      <c r="W355">
        <v>7.9</v>
      </c>
    </row>
    <row r="356" spans="23:23" x14ac:dyDescent="0.3">
      <c r="W356">
        <v>6.8</v>
      </c>
    </row>
    <row r="357" spans="23:23" x14ac:dyDescent="0.3">
      <c r="W357">
        <v>6.6</v>
      </c>
    </row>
    <row r="358" spans="23:23" x14ac:dyDescent="0.3">
      <c r="W358">
        <v>6.6</v>
      </c>
    </row>
    <row r="359" spans="23:23" x14ac:dyDescent="0.3">
      <c r="W359">
        <v>7</v>
      </c>
    </row>
    <row r="360" spans="23:23" x14ac:dyDescent="0.3">
      <c r="W360">
        <v>7</v>
      </c>
    </row>
    <row r="361" spans="23:23" x14ac:dyDescent="0.3">
      <c r="W361">
        <v>7.3</v>
      </c>
    </row>
    <row r="362" spans="23:23" x14ac:dyDescent="0.3">
      <c r="W362">
        <v>5.5</v>
      </c>
    </row>
    <row r="363" spans="23:23" x14ac:dyDescent="0.3">
      <c r="W363">
        <v>8.5</v>
      </c>
    </row>
    <row r="364" spans="23:23" x14ac:dyDescent="0.3">
      <c r="W364">
        <v>7.5</v>
      </c>
    </row>
    <row r="365" spans="23:23" x14ac:dyDescent="0.3">
      <c r="W365">
        <v>7</v>
      </c>
    </row>
    <row r="366" spans="23:23" x14ac:dyDescent="0.3">
      <c r="W366">
        <v>7.8</v>
      </c>
    </row>
    <row r="367" spans="23:23" x14ac:dyDescent="0.3">
      <c r="W367">
        <v>7.6</v>
      </c>
    </row>
    <row r="368" spans="23:23" x14ac:dyDescent="0.3">
      <c r="W368">
        <v>7.6</v>
      </c>
    </row>
    <row r="369" spans="23:23" x14ac:dyDescent="0.3">
      <c r="W369">
        <v>6.1</v>
      </c>
    </row>
    <row r="370" spans="23:23" x14ac:dyDescent="0.3">
      <c r="W370">
        <v>6.8</v>
      </c>
    </row>
    <row r="371" spans="23:23" x14ac:dyDescent="0.3">
      <c r="W371">
        <v>5</v>
      </c>
    </row>
    <row r="372" spans="23:23" x14ac:dyDescent="0.3">
      <c r="W372">
        <v>7.1</v>
      </c>
    </row>
    <row r="373" spans="23:23" x14ac:dyDescent="0.3">
      <c r="W373">
        <v>5.5</v>
      </c>
    </row>
    <row r="374" spans="23:23" x14ac:dyDescent="0.3">
      <c r="W374">
        <v>5.6</v>
      </c>
    </row>
    <row r="375" spans="23:23" x14ac:dyDescent="0.3">
      <c r="W375">
        <v>7.1</v>
      </c>
    </row>
    <row r="376" spans="23:23" x14ac:dyDescent="0.3">
      <c r="W376">
        <v>4.9000000000000004</v>
      </c>
    </row>
    <row r="377" spans="23:23" x14ac:dyDescent="0.3">
      <c r="W377">
        <v>7.4</v>
      </c>
    </row>
    <row r="378" spans="23:23" x14ac:dyDescent="0.3">
      <c r="W378">
        <v>5.7</v>
      </c>
    </row>
    <row r="379" spans="23:23" x14ac:dyDescent="0.3">
      <c r="W379">
        <v>6.4</v>
      </c>
    </row>
    <row r="380" spans="23:23" x14ac:dyDescent="0.3">
      <c r="W380">
        <v>5.9</v>
      </c>
    </row>
    <row r="381" spans="23:23" x14ac:dyDescent="0.3">
      <c r="W381">
        <v>5.5</v>
      </c>
    </row>
    <row r="382" spans="23:23" x14ac:dyDescent="0.3">
      <c r="W382">
        <v>6.9</v>
      </c>
    </row>
    <row r="383" spans="23:23" x14ac:dyDescent="0.3">
      <c r="W383">
        <v>6.2</v>
      </c>
    </row>
    <row r="384" spans="23:23" x14ac:dyDescent="0.3">
      <c r="W384">
        <v>7</v>
      </c>
    </row>
    <row r="385" spans="23:23" x14ac:dyDescent="0.3">
      <c r="W385">
        <v>5.6</v>
      </c>
    </row>
    <row r="386" spans="23:23" x14ac:dyDescent="0.3">
      <c r="W386">
        <v>7</v>
      </c>
    </row>
    <row r="387" spans="23:23" x14ac:dyDescent="0.3">
      <c r="W387">
        <v>6.8</v>
      </c>
    </row>
    <row r="388" spans="23:23" x14ac:dyDescent="0.3">
      <c r="W388">
        <v>5.4</v>
      </c>
    </row>
    <row r="389" spans="23:23" x14ac:dyDescent="0.3">
      <c r="W389">
        <v>6.1</v>
      </c>
    </row>
    <row r="390" spans="23:23" x14ac:dyDescent="0.3">
      <c r="W390">
        <v>6.7</v>
      </c>
    </row>
    <row r="391" spans="23:23" x14ac:dyDescent="0.3">
      <c r="W391">
        <v>4.3</v>
      </c>
    </row>
    <row r="392" spans="23:23" x14ac:dyDescent="0.3">
      <c r="W392">
        <v>6.9</v>
      </c>
    </row>
    <row r="393" spans="23:23" x14ac:dyDescent="0.3">
      <c r="W393">
        <v>8</v>
      </c>
    </row>
    <row r="394" spans="23:23" x14ac:dyDescent="0.3">
      <c r="W394">
        <v>4.4000000000000004</v>
      </c>
    </row>
    <row r="395" spans="23:23" x14ac:dyDescent="0.3">
      <c r="W395">
        <v>7.3</v>
      </c>
    </row>
    <row r="396" spans="23:23" x14ac:dyDescent="0.3">
      <c r="W396">
        <v>6.3</v>
      </c>
    </row>
    <row r="397" spans="23:23" x14ac:dyDescent="0.3">
      <c r="W397">
        <v>6.7</v>
      </c>
    </row>
    <row r="398" spans="23:23" x14ac:dyDescent="0.3">
      <c r="W398">
        <v>7.7</v>
      </c>
    </row>
    <row r="399" spans="23:23" x14ac:dyDescent="0.3">
      <c r="W399">
        <v>6.5</v>
      </c>
    </row>
    <row r="400" spans="23:23" x14ac:dyDescent="0.3">
      <c r="W400">
        <v>7.8</v>
      </c>
    </row>
    <row r="401" spans="23:23" x14ac:dyDescent="0.3">
      <c r="W401">
        <v>6.4</v>
      </c>
    </row>
    <row r="402" spans="23:23" x14ac:dyDescent="0.3">
      <c r="W402">
        <v>7.8</v>
      </c>
    </row>
    <row r="403" spans="23:23" x14ac:dyDescent="0.3">
      <c r="W403">
        <v>5.8</v>
      </c>
    </row>
    <row r="404" spans="23:23" x14ac:dyDescent="0.3">
      <c r="W404">
        <v>7.1</v>
      </c>
    </row>
    <row r="405" spans="23:23" x14ac:dyDescent="0.3">
      <c r="W405">
        <v>7.1</v>
      </c>
    </row>
    <row r="406" spans="23:23" x14ac:dyDescent="0.3">
      <c r="W406">
        <v>8.6</v>
      </c>
    </row>
    <row r="407" spans="23:23" x14ac:dyDescent="0.3">
      <c r="W407">
        <v>6.8</v>
      </c>
    </row>
    <row r="408" spans="23:23" x14ac:dyDescent="0.3">
      <c r="W408">
        <v>4.8</v>
      </c>
    </row>
    <row r="409" spans="23:23" x14ac:dyDescent="0.3">
      <c r="W409">
        <v>6.2</v>
      </c>
    </row>
    <row r="410" spans="23:23" x14ac:dyDescent="0.3">
      <c r="W410">
        <v>6.9</v>
      </c>
    </row>
    <row r="411" spans="23:23" x14ac:dyDescent="0.3">
      <c r="W411">
        <v>7.3</v>
      </c>
    </row>
    <row r="412" spans="23:23" x14ac:dyDescent="0.3">
      <c r="W412">
        <v>6.6</v>
      </c>
    </row>
    <row r="413" spans="23:23" x14ac:dyDescent="0.3">
      <c r="W413">
        <v>6.9</v>
      </c>
    </row>
    <row r="414" spans="23:23" x14ac:dyDescent="0.3">
      <c r="W414">
        <v>6.2</v>
      </c>
    </row>
    <row r="415" spans="23:23" x14ac:dyDescent="0.3">
      <c r="W415">
        <v>6.7</v>
      </c>
    </row>
    <row r="416" spans="23:23" x14ac:dyDescent="0.3">
      <c r="W416">
        <v>7.6</v>
      </c>
    </row>
    <row r="417" spans="23:23" x14ac:dyDescent="0.3">
      <c r="W417">
        <v>6.7</v>
      </c>
    </row>
    <row r="418" spans="23:23" x14ac:dyDescent="0.3">
      <c r="W418">
        <v>6.2</v>
      </c>
    </row>
    <row r="419" spans="23:23" x14ac:dyDescent="0.3">
      <c r="W419">
        <v>7.3</v>
      </c>
    </row>
    <row r="420" spans="23:23" x14ac:dyDescent="0.3">
      <c r="W420">
        <v>6</v>
      </c>
    </row>
    <row r="421" spans="23:23" x14ac:dyDescent="0.3">
      <c r="W421">
        <v>7.1</v>
      </c>
    </row>
    <row r="422" spans="23:23" x14ac:dyDescent="0.3">
      <c r="W422">
        <v>7.1</v>
      </c>
    </row>
    <row r="423" spans="23:23" x14ac:dyDescent="0.3">
      <c r="W423">
        <v>5.5</v>
      </c>
    </row>
    <row r="424" spans="23:23" x14ac:dyDescent="0.3">
      <c r="W424">
        <v>7.8</v>
      </c>
    </row>
    <row r="425" spans="23:23" x14ac:dyDescent="0.3">
      <c r="W425">
        <v>5.6</v>
      </c>
    </row>
    <row r="426" spans="23:23" x14ac:dyDescent="0.3">
      <c r="W426">
        <v>7.5</v>
      </c>
    </row>
    <row r="427" spans="23:23" x14ac:dyDescent="0.3">
      <c r="W427">
        <v>5.4</v>
      </c>
    </row>
    <row r="428" spans="23:23" x14ac:dyDescent="0.3">
      <c r="W428">
        <v>4.3</v>
      </c>
    </row>
    <row r="429" spans="23:23" x14ac:dyDescent="0.3">
      <c r="W429">
        <v>4.9000000000000004</v>
      </c>
    </row>
    <row r="430" spans="23:23" x14ac:dyDescent="0.3">
      <c r="W430">
        <v>7.1</v>
      </c>
    </row>
    <row r="431" spans="23:23" x14ac:dyDescent="0.3">
      <c r="W431">
        <v>6.4</v>
      </c>
    </row>
    <row r="432" spans="23:23" x14ac:dyDescent="0.3">
      <c r="W432">
        <v>6.9</v>
      </c>
    </row>
    <row r="433" spans="23:23" x14ac:dyDescent="0.3">
      <c r="W433">
        <v>4.3</v>
      </c>
    </row>
    <row r="434" spans="23:23" x14ac:dyDescent="0.3">
      <c r="W434">
        <v>6.1</v>
      </c>
    </row>
    <row r="435" spans="23:23" x14ac:dyDescent="0.3">
      <c r="W435">
        <v>7</v>
      </c>
    </row>
    <row r="436" spans="23:23" x14ac:dyDescent="0.3">
      <c r="W436">
        <v>7.7</v>
      </c>
    </row>
    <row r="437" spans="23:23" x14ac:dyDescent="0.3">
      <c r="W437">
        <v>5.9</v>
      </c>
    </row>
    <row r="438" spans="23:23" x14ac:dyDescent="0.3">
      <c r="W438">
        <v>6.7</v>
      </c>
    </row>
    <row r="439" spans="23:23" x14ac:dyDescent="0.3">
      <c r="W439">
        <v>6.5</v>
      </c>
    </row>
    <row r="440" spans="23:23" x14ac:dyDescent="0.3">
      <c r="W440">
        <v>7.1</v>
      </c>
    </row>
    <row r="441" spans="23:23" x14ac:dyDescent="0.3">
      <c r="W441">
        <v>7.3</v>
      </c>
    </row>
    <row r="442" spans="23:23" x14ac:dyDescent="0.3">
      <c r="W442">
        <v>6.5</v>
      </c>
    </row>
    <row r="443" spans="23:23" x14ac:dyDescent="0.3">
      <c r="W443">
        <v>7</v>
      </c>
    </row>
    <row r="444" spans="23:23" x14ac:dyDescent="0.3">
      <c r="W444">
        <v>6.8</v>
      </c>
    </row>
    <row r="445" spans="23:23" x14ac:dyDescent="0.3">
      <c r="W445">
        <v>7.2</v>
      </c>
    </row>
    <row r="446" spans="23:23" x14ac:dyDescent="0.3">
      <c r="W446">
        <v>6.4</v>
      </c>
    </row>
    <row r="447" spans="23:23" x14ac:dyDescent="0.3">
      <c r="W447">
        <v>6.1</v>
      </c>
    </row>
    <row r="448" spans="23:23" x14ac:dyDescent="0.3">
      <c r="W448">
        <v>6.7</v>
      </c>
    </row>
    <row r="449" spans="23:23" x14ac:dyDescent="0.3">
      <c r="W449">
        <v>6.4</v>
      </c>
    </row>
    <row r="450" spans="23:23" x14ac:dyDescent="0.3">
      <c r="W450">
        <v>4.4000000000000004</v>
      </c>
    </row>
    <row r="451" spans="23:23" x14ac:dyDescent="0.3">
      <c r="W451">
        <v>5.4</v>
      </c>
    </row>
    <row r="452" spans="23:23" x14ac:dyDescent="0.3">
      <c r="W452">
        <v>6.5</v>
      </c>
    </row>
    <row r="453" spans="23:23" x14ac:dyDescent="0.3">
      <c r="W453">
        <v>6.7</v>
      </c>
    </row>
    <row r="454" spans="23:23" x14ac:dyDescent="0.3">
      <c r="W454">
        <v>8.1</v>
      </c>
    </row>
    <row r="455" spans="23:23" x14ac:dyDescent="0.3">
      <c r="W455">
        <v>5.6</v>
      </c>
    </row>
    <row r="456" spans="23:23" x14ac:dyDescent="0.3">
      <c r="W456">
        <v>6.3</v>
      </c>
    </row>
    <row r="457" spans="23:23" x14ac:dyDescent="0.3">
      <c r="W457">
        <v>7.3</v>
      </c>
    </row>
    <row r="458" spans="23:23" x14ac:dyDescent="0.3">
      <c r="W458">
        <v>6.1</v>
      </c>
    </row>
    <row r="459" spans="23:23" x14ac:dyDescent="0.3">
      <c r="W459">
        <v>7.7</v>
      </c>
    </row>
    <row r="460" spans="23:23" x14ac:dyDescent="0.3">
      <c r="W460">
        <v>6.4</v>
      </c>
    </row>
    <row r="461" spans="23:23" x14ac:dyDescent="0.3">
      <c r="W461">
        <v>8.8000000000000007</v>
      </c>
    </row>
    <row r="462" spans="23:23" x14ac:dyDescent="0.3">
      <c r="W462">
        <v>6.8</v>
      </c>
    </row>
    <row r="463" spans="23:23" x14ac:dyDescent="0.3">
      <c r="W463">
        <v>6.6</v>
      </c>
    </row>
    <row r="464" spans="23:23" x14ac:dyDescent="0.3">
      <c r="W464">
        <v>7.2</v>
      </c>
    </row>
    <row r="465" spans="23:23" x14ac:dyDescent="0.3">
      <c r="W465">
        <v>6.9</v>
      </c>
    </row>
    <row r="466" spans="23:23" x14ac:dyDescent="0.3">
      <c r="W466">
        <v>5.2</v>
      </c>
    </row>
    <row r="467" spans="23:23" x14ac:dyDescent="0.3">
      <c r="W467">
        <v>4.9000000000000004</v>
      </c>
    </row>
    <row r="468" spans="23:23" x14ac:dyDescent="0.3">
      <c r="W468">
        <v>6.3</v>
      </c>
    </row>
    <row r="469" spans="23:23" x14ac:dyDescent="0.3">
      <c r="W469">
        <v>5.6</v>
      </c>
    </row>
    <row r="470" spans="23:23" x14ac:dyDescent="0.3">
      <c r="W470">
        <v>5.5</v>
      </c>
    </row>
    <row r="471" spans="23:23" x14ac:dyDescent="0.3">
      <c r="W471">
        <v>6.7</v>
      </c>
    </row>
    <row r="472" spans="23:23" x14ac:dyDescent="0.3">
      <c r="W472">
        <v>7.6</v>
      </c>
    </row>
    <row r="473" spans="23:23" x14ac:dyDescent="0.3">
      <c r="W473">
        <v>5.7</v>
      </c>
    </row>
    <row r="474" spans="23:23" x14ac:dyDescent="0.3">
      <c r="W474">
        <v>4.5999999999999996</v>
      </c>
    </row>
    <row r="475" spans="23:23" x14ac:dyDescent="0.3">
      <c r="W475">
        <v>7</v>
      </c>
    </row>
    <row r="476" spans="23:23" x14ac:dyDescent="0.3">
      <c r="W476">
        <v>5.2</v>
      </c>
    </row>
    <row r="477" spans="23:23" x14ac:dyDescent="0.3">
      <c r="W477">
        <v>5.0999999999999996</v>
      </c>
    </row>
    <row r="478" spans="23:23" x14ac:dyDescent="0.3">
      <c r="W478">
        <v>6.6</v>
      </c>
    </row>
    <row r="479" spans="23:23" x14ac:dyDescent="0.3">
      <c r="W479">
        <v>7</v>
      </c>
    </row>
    <row r="480" spans="23:23" x14ac:dyDescent="0.3">
      <c r="W480">
        <v>6.7</v>
      </c>
    </row>
    <row r="481" spans="23:23" x14ac:dyDescent="0.3">
      <c r="W481">
        <v>7.6</v>
      </c>
    </row>
    <row r="482" spans="23:23" x14ac:dyDescent="0.3">
      <c r="W482">
        <v>7.3</v>
      </c>
    </row>
    <row r="483" spans="23:23" x14ac:dyDescent="0.3">
      <c r="W483">
        <v>5.9</v>
      </c>
    </row>
    <row r="484" spans="23:23" x14ac:dyDescent="0.3">
      <c r="W484">
        <v>5.6</v>
      </c>
    </row>
    <row r="485" spans="23:23" x14ac:dyDescent="0.3">
      <c r="W485">
        <v>6.5</v>
      </c>
    </row>
    <row r="486" spans="23:23" x14ac:dyDescent="0.3">
      <c r="W486">
        <v>5.9</v>
      </c>
    </row>
    <row r="487" spans="23:23" x14ac:dyDescent="0.3">
      <c r="W487">
        <v>7</v>
      </c>
    </row>
    <row r="488" spans="23:23" x14ac:dyDescent="0.3">
      <c r="W488">
        <v>5.3</v>
      </c>
    </row>
    <row r="489" spans="23:23" x14ac:dyDescent="0.3">
      <c r="W489">
        <v>5.9</v>
      </c>
    </row>
    <row r="490" spans="23:23" x14ac:dyDescent="0.3">
      <c r="W490">
        <v>6.3</v>
      </c>
    </row>
    <row r="491" spans="23:23" x14ac:dyDescent="0.3">
      <c r="W491">
        <v>6.4</v>
      </c>
    </row>
    <row r="492" spans="23:23" x14ac:dyDescent="0.3">
      <c r="W492">
        <v>6.9</v>
      </c>
    </row>
    <row r="493" spans="23:23" x14ac:dyDescent="0.3">
      <c r="W493">
        <v>6.3</v>
      </c>
    </row>
    <row r="494" spans="23:23" x14ac:dyDescent="0.3">
      <c r="W494">
        <v>7.3</v>
      </c>
    </row>
    <row r="495" spans="23:23" x14ac:dyDescent="0.3">
      <c r="W495">
        <v>5.8</v>
      </c>
    </row>
    <row r="496" spans="23:23" x14ac:dyDescent="0.3">
      <c r="W496">
        <v>5.2</v>
      </c>
    </row>
    <row r="497" spans="23:23" x14ac:dyDescent="0.3">
      <c r="W497">
        <v>2.4</v>
      </c>
    </row>
    <row r="498" spans="23:23" x14ac:dyDescent="0.3">
      <c r="W498">
        <v>5.7</v>
      </c>
    </row>
    <row r="499" spans="23:23" x14ac:dyDescent="0.3">
      <c r="W499">
        <v>5.8</v>
      </c>
    </row>
    <row r="500" spans="23:23" x14ac:dyDescent="0.3">
      <c r="W500">
        <v>5.6</v>
      </c>
    </row>
    <row r="501" spans="23:23" x14ac:dyDescent="0.3">
      <c r="W501">
        <v>6</v>
      </c>
    </row>
    <row r="502" spans="23:23" x14ac:dyDescent="0.3">
      <c r="W502">
        <v>5.8</v>
      </c>
    </row>
    <row r="503" spans="23:23" x14ac:dyDescent="0.3">
      <c r="W503">
        <v>6</v>
      </c>
    </row>
    <row r="504" spans="23:23" x14ac:dyDescent="0.3">
      <c r="W504">
        <v>5.7</v>
      </c>
    </row>
    <row r="505" spans="23:23" x14ac:dyDescent="0.3">
      <c r="W505">
        <v>6</v>
      </c>
    </row>
    <row r="506" spans="23:23" x14ac:dyDescent="0.3">
      <c r="W506">
        <v>7.8</v>
      </c>
    </row>
    <row r="507" spans="23:23" x14ac:dyDescent="0.3">
      <c r="W507">
        <v>4.2</v>
      </c>
    </row>
    <row r="508" spans="23:23" x14ac:dyDescent="0.3">
      <c r="W508">
        <v>5.6</v>
      </c>
    </row>
    <row r="509" spans="23:23" x14ac:dyDescent="0.3">
      <c r="W509">
        <v>4.4000000000000004</v>
      </c>
    </row>
    <row r="510" spans="23:23" x14ac:dyDescent="0.3">
      <c r="W510">
        <v>8.1999999999999993</v>
      </c>
    </row>
    <row r="511" spans="23:23" x14ac:dyDescent="0.3">
      <c r="W511">
        <v>8.5</v>
      </c>
    </row>
    <row r="512" spans="23:23" x14ac:dyDescent="0.3">
      <c r="W512">
        <v>5.8</v>
      </c>
    </row>
    <row r="513" spans="23:23" x14ac:dyDescent="0.3">
      <c r="W513">
        <v>6.5</v>
      </c>
    </row>
    <row r="514" spans="23:23" x14ac:dyDescent="0.3">
      <c r="W514">
        <v>7.2</v>
      </c>
    </row>
    <row r="515" spans="23:23" x14ac:dyDescent="0.3">
      <c r="W515">
        <v>6.7</v>
      </c>
    </row>
    <row r="516" spans="23:23" x14ac:dyDescent="0.3">
      <c r="W516">
        <v>3.4</v>
      </c>
    </row>
    <row r="517" spans="23:23" x14ac:dyDescent="0.3">
      <c r="W517">
        <v>5.9</v>
      </c>
    </row>
    <row r="518" spans="23:23" x14ac:dyDescent="0.3">
      <c r="W518">
        <v>7.8</v>
      </c>
    </row>
    <row r="519" spans="23:23" x14ac:dyDescent="0.3">
      <c r="W519">
        <v>5.9</v>
      </c>
    </row>
    <row r="520" spans="23:23" x14ac:dyDescent="0.3">
      <c r="W520">
        <v>4.0999999999999996</v>
      </c>
    </row>
    <row r="521" spans="23:23" x14ac:dyDescent="0.3">
      <c r="W521">
        <v>6.8</v>
      </c>
    </row>
    <row r="522" spans="23:23" x14ac:dyDescent="0.3">
      <c r="W522">
        <v>5.8</v>
      </c>
    </row>
    <row r="523" spans="23:23" x14ac:dyDescent="0.3">
      <c r="W523">
        <v>7.5</v>
      </c>
    </row>
    <row r="524" spans="23:23" x14ac:dyDescent="0.3">
      <c r="W524">
        <v>6.9</v>
      </c>
    </row>
    <row r="525" spans="23:23" x14ac:dyDescent="0.3">
      <c r="W525">
        <v>6.5</v>
      </c>
    </row>
    <row r="526" spans="23:23" x14ac:dyDescent="0.3">
      <c r="W526">
        <v>6.9</v>
      </c>
    </row>
    <row r="527" spans="23:23" x14ac:dyDescent="0.3">
      <c r="W527">
        <v>7.9</v>
      </c>
    </row>
    <row r="528" spans="23:23" x14ac:dyDescent="0.3">
      <c r="W528">
        <v>7.4</v>
      </c>
    </row>
    <row r="529" spans="23:23" x14ac:dyDescent="0.3">
      <c r="W529">
        <v>6.7</v>
      </c>
    </row>
    <row r="530" spans="23:23" x14ac:dyDescent="0.3">
      <c r="W530">
        <v>7.4</v>
      </c>
    </row>
    <row r="531" spans="23:23" x14ac:dyDescent="0.3">
      <c r="W531">
        <v>6.9</v>
      </c>
    </row>
    <row r="532" spans="23:23" x14ac:dyDescent="0.3">
      <c r="W532">
        <v>6.8</v>
      </c>
    </row>
    <row r="533" spans="23:23" x14ac:dyDescent="0.3">
      <c r="W533">
        <v>6.7</v>
      </c>
    </row>
    <row r="534" spans="23:23" x14ac:dyDescent="0.3">
      <c r="W534">
        <v>5.0999999999999996</v>
      </c>
    </row>
    <row r="535" spans="23:23" x14ac:dyDescent="0.3">
      <c r="W535">
        <v>4.0999999999999996</v>
      </c>
    </row>
    <row r="536" spans="23:23" x14ac:dyDescent="0.3">
      <c r="W536">
        <v>7.3</v>
      </c>
    </row>
    <row r="537" spans="23:23" x14ac:dyDescent="0.3">
      <c r="W537">
        <v>6</v>
      </c>
    </row>
    <row r="538" spans="23:23" x14ac:dyDescent="0.3">
      <c r="W538">
        <v>7.3</v>
      </c>
    </row>
    <row r="539" spans="23:23" x14ac:dyDescent="0.3">
      <c r="W539">
        <v>7.5</v>
      </c>
    </row>
    <row r="540" spans="23:23" x14ac:dyDescent="0.3">
      <c r="W540">
        <v>5.4</v>
      </c>
    </row>
    <row r="541" spans="23:23" x14ac:dyDescent="0.3">
      <c r="W541">
        <v>5.9</v>
      </c>
    </row>
    <row r="542" spans="23:23" x14ac:dyDescent="0.3">
      <c r="W542">
        <v>7.1</v>
      </c>
    </row>
    <row r="543" spans="23:23" x14ac:dyDescent="0.3">
      <c r="W543">
        <v>6</v>
      </c>
    </row>
    <row r="544" spans="23:23" x14ac:dyDescent="0.3">
      <c r="W544">
        <v>6.5</v>
      </c>
    </row>
    <row r="545" spans="23:23" x14ac:dyDescent="0.3">
      <c r="W545">
        <v>8.3000000000000007</v>
      </c>
    </row>
    <row r="546" spans="23:23" x14ac:dyDescent="0.3">
      <c r="W546">
        <v>5.7</v>
      </c>
    </row>
    <row r="547" spans="23:23" x14ac:dyDescent="0.3">
      <c r="W547">
        <v>7.6</v>
      </c>
    </row>
    <row r="548" spans="23:23" x14ac:dyDescent="0.3">
      <c r="W548">
        <v>6.6</v>
      </c>
    </row>
    <row r="549" spans="23:23" x14ac:dyDescent="0.3">
      <c r="W549">
        <v>5.4</v>
      </c>
    </row>
    <row r="550" spans="23:23" x14ac:dyDescent="0.3">
      <c r="W550">
        <v>7.3</v>
      </c>
    </row>
    <row r="551" spans="23:23" x14ac:dyDescent="0.3">
      <c r="W551">
        <v>6.5</v>
      </c>
    </row>
    <row r="552" spans="23:23" x14ac:dyDescent="0.3">
      <c r="W552">
        <v>6.6</v>
      </c>
    </row>
    <row r="553" spans="23:23" x14ac:dyDescent="0.3">
      <c r="W553">
        <v>6.6</v>
      </c>
    </row>
    <row r="554" spans="23:23" x14ac:dyDescent="0.3">
      <c r="W554">
        <v>5.9</v>
      </c>
    </row>
    <row r="555" spans="23:23" x14ac:dyDescent="0.3">
      <c r="W555">
        <v>6.7</v>
      </c>
    </row>
    <row r="556" spans="23:23" x14ac:dyDescent="0.3">
      <c r="W556">
        <v>6.1</v>
      </c>
    </row>
    <row r="557" spans="23:23" x14ac:dyDescent="0.3">
      <c r="W557">
        <v>6.6</v>
      </c>
    </row>
    <row r="558" spans="23:23" x14ac:dyDescent="0.3">
      <c r="W558">
        <v>6.6</v>
      </c>
    </row>
    <row r="559" spans="23:23" x14ac:dyDescent="0.3">
      <c r="W559">
        <v>5.3</v>
      </c>
    </row>
    <row r="560" spans="23:23" x14ac:dyDescent="0.3">
      <c r="W560">
        <v>6</v>
      </c>
    </row>
    <row r="561" spans="23:23" x14ac:dyDescent="0.3">
      <c r="W561">
        <v>6</v>
      </c>
    </row>
    <row r="562" spans="23:23" x14ac:dyDescent="0.3">
      <c r="W562">
        <v>4.7</v>
      </c>
    </row>
    <row r="563" spans="23:23" x14ac:dyDescent="0.3">
      <c r="W563">
        <v>6.1</v>
      </c>
    </row>
    <row r="564" spans="23:23" x14ac:dyDescent="0.3">
      <c r="W564">
        <v>7.2</v>
      </c>
    </row>
    <row r="565" spans="23:23" x14ac:dyDescent="0.3">
      <c r="W565">
        <v>6.4</v>
      </c>
    </row>
    <row r="566" spans="23:23" x14ac:dyDescent="0.3">
      <c r="W566">
        <v>6.1</v>
      </c>
    </row>
    <row r="567" spans="23:23" x14ac:dyDescent="0.3">
      <c r="W567">
        <v>5.9</v>
      </c>
    </row>
    <row r="568" spans="23:23" x14ac:dyDescent="0.3">
      <c r="W568">
        <v>6</v>
      </c>
    </row>
    <row r="569" spans="23:23" x14ac:dyDescent="0.3">
      <c r="W569">
        <v>6.3</v>
      </c>
    </row>
    <row r="570" spans="23:23" x14ac:dyDescent="0.3">
      <c r="W570">
        <v>5.6</v>
      </c>
    </row>
    <row r="571" spans="23:23" x14ac:dyDescent="0.3">
      <c r="W571">
        <v>6.4</v>
      </c>
    </row>
    <row r="572" spans="23:23" x14ac:dyDescent="0.3">
      <c r="W572">
        <v>7.1</v>
      </c>
    </row>
    <row r="573" spans="23:23" x14ac:dyDescent="0.3">
      <c r="W573">
        <v>6.6</v>
      </c>
    </row>
    <row r="574" spans="23:23" x14ac:dyDescent="0.3">
      <c r="W574">
        <v>4.5999999999999996</v>
      </c>
    </row>
    <row r="575" spans="23:23" x14ac:dyDescent="0.3">
      <c r="W575">
        <v>8.4</v>
      </c>
    </row>
    <row r="576" spans="23:23" x14ac:dyDescent="0.3">
      <c r="W576">
        <v>7.1</v>
      </c>
    </row>
    <row r="577" spans="23:23" x14ac:dyDescent="0.3">
      <c r="W577">
        <v>7.4</v>
      </c>
    </row>
    <row r="578" spans="23:23" x14ac:dyDescent="0.3">
      <c r="W578">
        <v>6.9</v>
      </c>
    </row>
    <row r="579" spans="23:23" x14ac:dyDescent="0.3">
      <c r="W579">
        <v>4.5</v>
      </c>
    </row>
    <row r="580" spans="23:23" x14ac:dyDescent="0.3">
      <c r="W580">
        <v>7.1</v>
      </c>
    </row>
    <row r="581" spans="23:23" x14ac:dyDescent="0.3">
      <c r="W581">
        <v>6.5</v>
      </c>
    </row>
    <row r="582" spans="23:23" x14ac:dyDescent="0.3">
      <c r="W582">
        <v>5.3</v>
      </c>
    </row>
    <row r="583" spans="23:23" x14ac:dyDescent="0.3">
      <c r="W583">
        <v>6.7</v>
      </c>
    </row>
    <row r="584" spans="23:23" x14ac:dyDescent="0.3">
      <c r="W584">
        <v>7.2</v>
      </c>
    </row>
    <row r="585" spans="23:23" x14ac:dyDescent="0.3">
      <c r="W585">
        <v>7.2</v>
      </c>
    </row>
    <row r="586" spans="23:23" x14ac:dyDescent="0.3">
      <c r="W586">
        <v>5.5</v>
      </c>
    </row>
    <row r="587" spans="23:23" x14ac:dyDescent="0.3">
      <c r="W587">
        <v>5.8</v>
      </c>
    </row>
    <row r="588" spans="23:23" x14ac:dyDescent="0.3">
      <c r="W588">
        <v>6</v>
      </c>
    </row>
    <row r="589" spans="23:23" x14ac:dyDescent="0.3">
      <c r="W589">
        <v>6.6</v>
      </c>
    </row>
    <row r="590" spans="23:23" x14ac:dyDescent="0.3">
      <c r="W590">
        <v>8.3000000000000007</v>
      </c>
    </row>
    <row r="591" spans="23:23" x14ac:dyDescent="0.3">
      <c r="W591">
        <v>6.7</v>
      </c>
    </row>
    <row r="592" spans="23:23" x14ac:dyDescent="0.3">
      <c r="W592">
        <v>6</v>
      </c>
    </row>
    <row r="593" spans="23:23" x14ac:dyDescent="0.3">
      <c r="W593">
        <v>7.1</v>
      </c>
    </row>
    <row r="594" spans="23:23" x14ac:dyDescent="0.3">
      <c r="W594">
        <v>6</v>
      </c>
    </row>
    <row r="595" spans="23:23" x14ac:dyDescent="0.3">
      <c r="W595">
        <v>7.5</v>
      </c>
    </row>
    <row r="596" spans="23:23" x14ac:dyDescent="0.3">
      <c r="W596">
        <v>6.9</v>
      </c>
    </row>
    <row r="597" spans="23:23" x14ac:dyDescent="0.3">
      <c r="W597">
        <v>5.6</v>
      </c>
    </row>
    <row r="598" spans="23:23" x14ac:dyDescent="0.3">
      <c r="W598">
        <v>5.6</v>
      </c>
    </row>
    <row r="599" spans="23:23" x14ac:dyDescent="0.3">
      <c r="W599">
        <v>4.5</v>
      </c>
    </row>
    <row r="600" spans="23:23" x14ac:dyDescent="0.3">
      <c r="W600">
        <v>7.1</v>
      </c>
    </row>
    <row r="601" spans="23:23" x14ac:dyDescent="0.3">
      <c r="W601">
        <v>6.5</v>
      </c>
    </row>
    <row r="602" spans="23:23" x14ac:dyDescent="0.3">
      <c r="W602">
        <v>6.4</v>
      </c>
    </row>
    <row r="603" spans="23:23" x14ac:dyDescent="0.3">
      <c r="W603">
        <v>5.8</v>
      </c>
    </row>
    <row r="604" spans="23:23" x14ac:dyDescent="0.3">
      <c r="W604">
        <v>8</v>
      </c>
    </row>
    <row r="605" spans="23:23" x14ac:dyDescent="0.3">
      <c r="W605">
        <v>6.2</v>
      </c>
    </row>
    <row r="606" spans="23:23" x14ac:dyDescent="0.3">
      <c r="W606">
        <v>7.2</v>
      </c>
    </row>
    <row r="607" spans="23:23" x14ac:dyDescent="0.3">
      <c r="W607">
        <v>6.1</v>
      </c>
    </row>
    <row r="608" spans="23:23" x14ac:dyDescent="0.3">
      <c r="W608">
        <v>7.6</v>
      </c>
    </row>
    <row r="609" spans="23:23" x14ac:dyDescent="0.3">
      <c r="W609">
        <v>6.3</v>
      </c>
    </row>
    <row r="610" spans="23:23" x14ac:dyDescent="0.3">
      <c r="W610">
        <v>6.3</v>
      </c>
    </row>
    <row r="611" spans="23:23" x14ac:dyDescent="0.3">
      <c r="W611">
        <v>6.3</v>
      </c>
    </row>
    <row r="612" spans="23:23" x14ac:dyDescent="0.3">
      <c r="W612">
        <v>7.7</v>
      </c>
    </row>
    <row r="613" spans="23:23" x14ac:dyDescent="0.3">
      <c r="W613">
        <v>7</v>
      </c>
    </row>
    <row r="614" spans="23:23" x14ac:dyDescent="0.3">
      <c r="W614">
        <v>5.3</v>
      </c>
    </row>
    <row r="615" spans="23:23" x14ac:dyDescent="0.3">
      <c r="W615">
        <v>5.6</v>
      </c>
    </row>
    <row r="616" spans="23:23" x14ac:dyDescent="0.3">
      <c r="W616">
        <v>5.2</v>
      </c>
    </row>
    <row r="617" spans="23:23" x14ac:dyDescent="0.3">
      <c r="W617">
        <v>5.4</v>
      </c>
    </row>
    <row r="618" spans="23:23" x14ac:dyDescent="0.3">
      <c r="W618">
        <v>6.4</v>
      </c>
    </row>
    <row r="619" spans="23:23" x14ac:dyDescent="0.3">
      <c r="W619">
        <v>5.9</v>
      </c>
    </row>
    <row r="620" spans="23:23" x14ac:dyDescent="0.3">
      <c r="W620">
        <v>6.3</v>
      </c>
    </row>
    <row r="621" spans="23:23" x14ac:dyDescent="0.3">
      <c r="W621">
        <v>6.5</v>
      </c>
    </row>
    <row r="622" spans="23:23" x14ac:dyDescent="0.3">
      <c r="W622">
        <v>3</v>
      </c>
    </row>
    <row r="623" spans="23:23" x14ac:dyDescent="0.3">
      <c r="W623">
        <v>3.6</v>
      </c>
    </row>
    <row r="624" spans="23:23" x14ac:dyDescent="0.3">
      <c r="W624">
        <v>5.8</v>
      </c>
    </row>
    <row r="625" spans="23:23" x14ac:dyDescent="0.3">
      <c r="W625">
        <v>6.2</v>
      </c>
    </row>
    <row r="626" spans="23:23" x14ac:dyDescent="0.3">
      <c r="W626">
        <v>5.6</v>
      </c>
    </row>
    <row r="627" spans="23:23" x14ac:dyDescent="0.3">
      <c r="W627">
        <v>5.4</v>
      </c>
    </row>
    <row r="628" spans="23:23" x14ac:dyDescent="0.3">
      <c r="W628">
        <v>6.1</v>
      </c>
    </row>
    <row r="629" spans="23:23" x14ac:dyDescent="0.3">
      <c r="W629">
        <v>4.2</v>
      </c>
    </row>
    <row r="630" spans="23:23" x14ac:dyDescent="0.3">
      <c r="W630">
        <v>6.7</v>
      </c>
    </row>
    <row r="631" spans="23:23" x14ac:dyDescent="0.3">
      <c r="W631">
        <v>4.2</v>
      </c>
    </row>
    <row r="632" spans="23:23" x14ac:dyDescent="0.3">
      <c r="W632">
        <v>6.4</v>
      </c>
    </row>
    <row r="633" spans="23:23" x14ac:dyDescent="0.3">
      <c r="W633">
        <v>4.9000000000000004</v>
      </c>
    </row>
    <row r="634" spans="23:23" x14ac:dyDescent="0.3">
      <c r="W634">
        <v>6.8</v>
      </c>
    </row>
    <row r="635" spans="23:23" x14ac:dyDescent="0.3">
      <c r="W635">
        <v>7.7</v>
      </c>
    </row>
    <row r="636" spans="23:23" x14ac:dyDescent="0.3">
      <c r="W636">
        <v>5.6</v>
      </c>
    </row>
    <row r="637" spans="23:23" x14ac:dyDescent="0.3">
      <c r="W637">
        <v>6.4</v>
      </c>
    </row>
    <row r="638" spans="23:23" x14ac:dyDescent="0.3">
      <c r="W638">
        <v>7.2</v>
      </c>
    </row>
    <row r="639" spans="23:23" x14ac:dyDescent="0.3">
      <c r="W639">
        <v>6</v>
      </c>
    </row>
    <row r="640" spans="23:23" x14ac:dyDescent="0.3">
      <c r="W640">
        <v>5.9</v>
      </c>
    </row>
    <row r="641" spans="23:23" x14ac:dyDescent="0.3">
      <c r="W641">
        <v>7.9</v>
      </c>
    </row>
    <row r="642" spans="23:23" x14ac:dyDescent="0.3">
      <c r="W642">
        <v>6.8</v>
      </c>
    </row>
    <row r="643" spans="23:23" x14ac:dyDescent="0.3">
      <c r="W643">
        <v>7.1</v>
      </c>
    </row>
    <row r="644" spans="23:23" x14ac:dyDescent="0.3">
      <c r="W644">
        <v>5.9</v>
      </c>
    </row>
    <row r="645" spans="23:23" x14ac:dyDescent="0.3">
      <c r="W645">
        <v>5.9</v>
      </c>
    </row>
    <row r="646" spans="23:23" x14ac:dyDescent="0.3">
      <c r="W646">
        <v>6.2</v>
      </c>
    </row>
    <row r="647" spans="23:23" x14ac:dyDescent="0.3">
      <c r="W647">
        <v>7.4</v>
      </c>
    </row>
    <row r="648" spans="23:23" x14ac:dyDescent="0.3">
      <c r="W648">
        <v>7</v>
      </c>
    </row>
    <row r="649" spans="23:23" x14ac:dyDescent="0.3">
      <c r="W649">
        <v>5.4</v>
      </c>
    </row>
    <row r="650" spans="23:23" x14ac:dyDescent="0.3">
      <c r="W650">
        <v>8.6</v>
      </c>
    </row>
    <row r="651" spans="23:23" x14ac:dyDescent="0.3">
      <c r="W651">
        <v>6.5</v>
      </c>
    </row>
    <row r="652" spans="23:23" x14ac:dyDescent="0.3">
      <c r="W652">
        <v>6.4</v>
      </c>
    </row>
    <row r="653" spans="23:23" x14ac:dyDescent="0.3">
      <c r="W653">
        <v>7.6</v>
      </c>
    </row>
    <row r="654" spans="23:23" x14ac:dyDescent="0.3">
      <c r="W654">
        <v>5.5</v>
      </c>
    </row>
    <row r="655" spans="23:23" x14ac:dyDescent="0.3">
      <c r="W655">
        <v>7.4</v>
      </c>
    </row>
    <row r="656" spans="23:23" x14ac:dyDescent="0.3">
      <c r="W656">
        <v>8.6999999999999993</v>
      </c>
    </row>
    <row r="657" spans="23:23" x14ac:dyDescent="0.3">
      <c r="W657">
        <v>7.6</v>
      </c>
    </row>
    <row r="658" spans="23:23" x14ac:dyDescent="0.3">
      <c r="W658">
        <v>7.5</v>
      </c>
    </row>
    <row r="659" spans="23:23" x14ac:dyDescent="0.3">
      <c r="W659">
        <v>5.5</v>
      </c>
    </row>
    <row r="660" spans="23:23" x14ac:dyDescent="0.3">
      <c r="W660">
        <v>7.6</v>
      </c>
    </row>
    <row r="661" spans="23:23" x14ac:dyDescent="0.3">
      <c r="W661">
        <v>6.5</v>
      </c>
    </row>
    <row r="662" spans="23:23" x14ac:dyDescent="0.3">
      <c r="W662">
        <v>6.9</v>
      </c>
    </row>
    <row r="663" spans="23:23" x14ac:dyDescent="0.3">
      <c r="W663">
        <v>6.7</v>
      </c>
    </row>
    <row r="664" spans="23:23" x14ac:dyDescent="0.3">
      <c r="W664">
        <v>6.6</v>
      </c>
    </row>
    <row r="665" spans="23:23" x14ac:dyDescent="0.3">
      <c r="W665">
        <v>7.2</v>
      </c>
    </row>
    <row r="666" spans="23:23" x14ac:dyDescent="0.3">
      <c r="W666">
        <v>6.4</v>
      </c>
    </row>
    <row r="667" spans="23:23" x14ac:dyDescent="0.3">
      <c r="W667">
        <v>6.4</v>
      </c>
    </row>
    <row r="668" spans="23:23" x14ac:dyDescent="0.3">
      <c r="W668">
        <v>6</v>
      </c>
    </row>
    <row r="669" spans="23:23" x14ac:dyDescent="0.3">
      <c r="W669">
        <v>6.1</v>
      </c>
    </row>
    <row r="670" spans="23:23" x14ac:dyDescent="0.3">
      <c r="W670">
        <v>6</v>
      </c>
    </row>
    <row r="671" spans="23:23" x14ac:dyDescent="0.3">
      <c r="W671">
        <v>6.4</v>
      </c>
    </row>
    <row r="672" spans="23:23" x14ac:dyDescent="0.3">
      <c r="W672">
        <v>6.4</v>
      </c>
    </row>
    <row r="673" spans="23:23" x14ac:dyDescent="0.3">
      <c r="W673">
        <v>7.3</v>
      </c>
    </row>
    <row r="674" spans="23:23" x14ac:dyDescent="0.3">
      <c r="W674">
        <v>5.2</v>
      </c>
    </row>
    <row r="675" spans="23:23" x14ac:dyDescent="0.3">
      <c r="W675">
        <v>6.6</v>
      </c>
    </row>
    <row r="676" spans="23:23" x14ac:dyDescent="0.3">
      <c r="W676">
        <v>6.3</v>
      </c>
    </row>
    <row r="677" spans="23:23" x14ac:dyDescent="0.3">
      <c r="W677">
        <v>5.9</v>
      </c>
    </row>
    <row r="678" spans="23:23" x14ac:dyDescent="0.3">
      <c r="W678">
        <v>6.4</v>
      </c>
    </row>
    <row r="679" spans="23:23" x14ac:dyDescent="0.3">
      <c r="W679">
        <v>6.7</v>
      </c>
    </row>
    <row r="680" spans="23:23" x14ac:dyDescent="0.3">
      <c r="W680">
        <v>5.4</v>
      </c>
    </row>
    <row r="681" spans="23:23" x14ac:dyDescent="0.3">
      <c r="W681">
        <v>6.4</v>
      </c>
    </row>
    <row r="682" spans="23:23" x14ac:dyDescent="0.3">
      <c r="W682">
        <v>6.7</v>
      </c>
    </row>
    <row r="683" spans="23:23" x14ac:dyDescent="0.3">
      <c r="W683">
        <v>6.2</v>
      </c>
    </row>
    <row r="684" spans="23:23" x14ac:dyDescent="0.3">
      <c r="W684">
        <v>6.1</v>
      </c>
    </row>
    <row r="685" spans="23:23" x14ac:dyDescent="0.3">
      <c r="W685">
        <v>8.8000000000000007</v>
      </c>
    </row>
    <row r="686" spans="23:23" x14ac:dyDescent="0.3">
      <c r="W686">
        <v>7.1</v>
      </c>
    </row>
    <row r="687" spans="23:23" x14ac:dyDescent="0.3">
      <c r="W687">
        <v>8.1</v>
      </c>
    </row>
    <row r="688" spans="23:23" x14ac:dyDescent="0.3">
      <c r="W688">
        <v>5.7</v>
      </c>
    </row>
    <row r="689" spans="23:23" x14ac:dyDescent="0.3">
      <c r="W689">
        <v>5</v>
      </c>
    </row>
    <row r="690" spans="23:23" x14ac:dyDescent="0.3">
      <c r="W690">
        <v>5.0999999999999996</v>
      </c>
    </row>
    <row r="691" spans="23:23" x14ac:dyDescent="0.3">
      <c r="W691">
        <v>6.9</v>
      </c>
    </row>
    <row r="692" spans="23:23" x14ac:dyDescent="0.3">
      <c r="W692">
        <v>4.8</v>
      </c>
    </row>
    <row r="693" spans="23:23" x14ac:dyDescent="0.3">
      <c r="W693">
        <v>6.5</v>
      </c>
    </row>
    <row r="694" spans="23:23" x14ac:dyDescent="0.3">
      <c r="W694">
        <v>5.0999999999999996</v>
      </c>
    </row>
    <row r="695" spans="23:23" x14ac:dyDescent="0.3">
      <c r="W695">
        <v>7.1</v>
      </c>
    </row>
    <row r="696" spans="23:23" x14ac:dyDescent="0.3">
      <c r="W696">
        <v>7.5</v>
      </c>
    </row>
    <row r="697" spans="23:23" x14ac:dyDescent="0.3">
      <c r="W697">
        <v>6.2</v>
      </c>
    </row>
    <row r="698" spans="23:23" x14ac:dyDescent="0.3">
      <c r="W698">
        <v>6.3</v>
      </c>
    </row>
    <row r="699" spans="23:23" x14ac:dyDescent="0.3">
      <c r="W699">
        <v>8.1</v>
      </c>
    </row>
    <row r="700" spans="23:23" x14ac:dyDescent="0.3">
      <c r="W700">
        <v>6.6</v>
      </c>
    </row>
    <row r="701" spans="23:23" x14ac:dyDescent="0.3">
      <c r="W701">
        <v>6.9</v>
      </c>
    </row>
    <row r="702" spans="23:23" x14ac:dyDescent="0.3">
      <c r="W702">
        <v>6.1</v>
      </c>
    </row>
    <row r="703" spans="23:23" x14ac:dyDescent="0.3">
      <c r="W703">
        <v>4.3</v>
      </c>
    </row>
    <row r="704" spans="23:23" x14ac:dyDescent="0.3">
      <c r="W704">
        <v>6.6</v>
      </c>
    </row>
    <row r="705" spans="23:23" x14ac:dyDescent="0.3">
      <c r="W705">
        <v>6.8</v>
      </c>
    </row>
    <row r="706" spans="23:23" x14ac:dyDescent="0.3">
      <c r="W706">
        <v>3.8</v>
      </c>
    </row>
    <row r="707" spans="23:23" x14ac:dyDescent="0.3">
      <c r="W707">
        <v>5.9</v>
      </c>
    </row>
    <row r="708" spans="23:23" x14ac:dyDescent="0.3">
      <c r="W708">
        <v>7.9</v>
      </c>
    </row>
    <row r="709" spans="23:23" x14ac:dyDescent="0.3">
      <c r="W709">
        <v>6.3</v>
      </c>
    </row>
    <row r="710" spans="23:23" x14ac:dyDescent="0.3">
      <c r="W710">
        <v>5.5</v>
      </c>
    </row>
    <row r="711" spans="23:23" x14ac:dyDescent="0.3">
      <c r="W711">
        <v>7.7</v>
      </c>
    </row>
    <row r="712" spans="23:23" x14ac:dyDescent="0.3">
      <c r="W712">
        <v>6.3</v>
      </c>
    </row>
    <row r="713" spans="23:23" x14ac:dyDescent="0.3">
      <c r="W713">
        <v>7.1</v>
      </c>
    </row>
    <row r="714" spans="23:23" x14ac:dyDescent="0.3">
      <c r="W714">
        <v>8.5</v>
      </c>
    </row>
    <row r="715" spans="23:23" x14ac:dyDescent="0.3">
      <c r="W715">
        <v>5.9</v>
      </c>
    </row>
    <row r="716" spans="23:23" x14ac:dyDescent="0.3">
      <c r="W716">
        <v>5.8</v>
      </c>
    </row>
    <row r="717" spans="23:23" x14ac:dyDescent="0.3">
      <c r="W717">
        <v>8.1</v>
      </c>
    </row>
    <row r="718" spans="23:23" x14ac:dyDescent="0.3">
      <c r="W718">
        <v>7.9</v>
      </c>
    </row>
    <row r="719" spans="23:23" x14ac:dyDescent="0.3">
      <c r="W719">
        <v>7.2</v>
      </c>
    </row>
    <row r="720" spans="23:23" x14ac:dyDescent="0.3">
      <c r="W720">
        <v>6.3</v>
      </c>
    </row>
    <row r="721" spans="23:23" x14ac:dyDescent="0.3">
      <c r="W721">
        <v>8.1</v>
      </c>
    </row>
    <row r="722" spans="23:23" x14ac:dyDescent="0.3">
      <c r="W722">
        <v>7</v>
      </c>
    </row>
    <row r="723" spans="23:23" x14ac:dyDescent="0.3">
      <c r="W723">
        <v>5.5</v>
      </c>
    </row>
    <row r="724" spans="23:23" x14ac:dyDescent="0.3">
      <c r="W724">
        <v>6.7</v>
      </c>
    </row>
    <row r="725" spans="23:23" x14ac:dyDescent="0.3">
      <c r="W725">
        <v>5.2</v>
      </c>
    </row>
    <row r="726" spans="23:23" x14ac:dyDescent="0.3">
      <c r="W726">
        <v>7</v>
      </c>
    </row>
    <row r="727" spans="23:23" x14ac:dyDescent="0.3">
      <c r="W727">
        <v>6.1</v>
      </c>
    </row>
    <row r="728" spans="23:23" x14ac:dyDescent="0.3">
      <c r="W728">
        <v>6.6</v>
      </c>
    </row>
    <row r="729" spans="23:23" x14ac:dyDescent="0.3">
      <c r="W729">
        <v>5.5</v>
      </c>
    </row>
    <row r="730" spans="23:23" x14ac:dyDescent="0.3">
      <c r="W730">
        <v>5.9</v>
      </c>
    </row>
    <row r="731" spans="23:23" x14ac:dyDescent="0.3">
      <c r="W731">
        <v>5.4</v>
      </c>
    </row>
    <row r="732" spans="23:23" x14ac:dyDescent="0.3">
      <c r="W732">
        <v>6.4</v>
      </c>
    </row>
    <row r="733" spans="23:23" x14ac:dyDescent="0.3">
      <c r="W733">
        <v>5.7</v>
      </c>
    </row>
    <row r="734" spans="23:23" x14ac:dyDescent="0.3">
      <c r="W734">
        <v>6.7</v>
      </c>
    </row>
    <row r="735" spans="23:23" x14ac:dyDescent="0.3">
      <c r="W735">
        <v>7.1</v>
      </c>
    </row>
    <row r="736" spans="23:23" x14ac:dyDescent="0.3">
      <c r="W736">
        <v>6.8</v>
      </c>
    </row>
    <row r="737" spans="23:23" x14ac:dyDescent="0.3">
      <c r="W737">
        <v>6.5</v>
      </c>
    </row>
    <row r="738" spans="23:23" x14ac:dyDescent="0.3">
      <c r="W738">
        <v>7.6</v>
      </c>
    </row>
    <row r="739" spans="23:23" x14ac:dyDescent="0.3">
      <c r="W739">
        <v>5.5</v>
      </c>
    </row>
    <row r="740" spans="23:23" x14ac:dyDescent="0.3">
      <c r="W740">
        <v>6.5</v>
      </c>
    </row>
    <row r="741" spans="23:23" x14ac:dyDescent="0.3">
      <c r="W741">
        <v>7</v>
      </c>
    </row>
    <row r="742" spans="23:23" x14ac:dyDescent="0.3">
      <c r="W742">
        <v>5.8</v>
      </c>
    </row>
    <row r="743" spans="23:23" x14ac:dyDescent="0.3">
      <c r="W743">
        <v>7.3</v>
      </c>
    </row>
    <row r="744" spans="23:23" x14ac:dyDescent="0.3">
      <c r="W744">
        <v>6.6</v>
      </c>
    </row>
    <row r="745" spans="23:23" x14ac:dyDescent="0.3">
      <c r="W745">
        <v>4.4000000000000004</v>
      </c>
    </row>
    <row r="746" spans="23:23" x14ac:dyDescent="0.3">
      <c r="W746">
        <v>7.7</v>
      </c>
    </row>
    <row r="747" spans="23:23" x14ac:dyDescent="0.3">
      <c r="W747">
        <v>5</v>
      </c>
    </row>
    <row r="748" spans="23:23" x14ac:dyDescent="0.3">
      <c r="W748">
        <v>7.7</v>
      </c>
    </row>
    <row r="749" spans="23:23" x14ac:dyDescent="0.3">
      <c r="W749">
        <v>4.4000000000000004</v>
      </c>
    </row>
    <row r="750" spans="23:23" x14ac:dyDescent="0.3">
      <c r="W750">
        <v>6.1</v>
      </c>
    </row>
    <row r="751" spans="23:23" x14ac:dyDescent="0.3">
      <c r="W751">
        <v>5.4</v>
      </c>
    </row>
    <row r="752" spans="23:23" x14ac:dyDescent="0.3">
      <c r="W752">
        <v>6.8</v>
      </c>
    </row>
    <row r="753" spans="23:23" x14ac:dyDescent="0.3">
      <c r="W753">
        <v>6.5</v>
      </c>
    </row>
    <row r="754" spans="23:23" x14ac:dyDescent="0.3">
      <c r="W754">
        <v>7</v>
      </c>
    </row>
    <row r="755" spans="23:23" x14ac:dyDescent="0.3">
      <c r="W755">
        <v>6.3</v>
      </c>
    </row>
    <row r="756" spans="23:23" x14ac:dyDescent="0.3">
      <c r="W756">
        <v>6.3</v>
      </c>
    </row>
    <row r="757" spans="23:23" x14ac:dyDescent="0.3">
      <c r="W757">
        <v>6.1</v>
      </c>
    </row>
    <row r="758" spans="23:23" x14ac:dyDescent="0.3">
      <c r="W758">
        <v>6.1</v>
      </c>
    </row>
    <row r="759" spans="23:23" x14ac:dyDescent="0.3">
      <c r="W759">
        <v>7.3</v>
      </c>
    </row>
    <row r="760" spans="23:23" x14ac:dyDescent="0.3">
      <c r="W760">
        <v>5.3</v>
      </c>
    </row>
    <row r="761" spans="23:23" x14ac:dyDescent="0.3">
      <c r="W761">
        <v>5.4</v>
      </c>
    </row>
    <row r="762" spans="23:23" x14ac:dyDescent="0.3">
      <c r="W762">
        <v>6.2</v>
      </c>
    </row>
    <row r="763" spans="23:23" x14ac:dyDescent="0.3">
      <c r="W763">
        <v>6.6</v>
      </c>
    </row>
    <row r="764" spans="23:23" x14ac:dyDescent="0.3">
      <c r="W764">
        <v>5.9</v>
      </c>
    </row>
    <row r="765" spans="23:23" x14ac:dyDescent="0.3">
      <c r="W765">
        <v>6.3</v>
      </c>
    </row>
    <row r="766" spans="23:23" x14ac:dyDescent="0.3">
      <c r="W766">
        <v>7.2</v>
      </c>
    </row>
    <row r="767" spans="23:23" x14ac:dyDescent="0.3">
      <c r="W767">
        <v>6.8</v>
      </c>
    </row>
    <row r="768" spans="23:23" x14ac:dyDescent="0.3">
      <c r="W768">
        <v>6.1</v>
      </c>
    </row>
    <row r="769" spans="23:23" x14ac:dyDescent="0.3">
      <c r="W769">
        <v>7.8</v>
      </c>
    </row>
    <row r="770" spans="23:23" x14ac:dyDescent="0.3">
      <c r="W770">
        <v>5</v>
      </c>
    </row>
    <row r="771" spans="23:23" x14ac:dyDescent="0.3">
      <c r="W771">
        <v>6.2</v>
      </c>
    </row>
    <row r="772" spans="23:23" x14ac:dyDescent="0.3">
      <c r="W772">
        <v>6.7</v>
      </c>
    </row>
    <row r="773" spans="23:23" x14ac:dyDescent="0.3">
      <c r="W773">
        <v>4.9000000000000004</v>
      </c>
    </row>
    <row r="774" spans="23:23" x14ac:dyDescent="0.3">
      <c r="W774">
        <v>7.4</v>
      </c>
    </row>
    <row r="775" spans="23:23" x14ac:dyDescent="0.3">
      <c r="W775">
        <v>7.1</v>
      </c>
    </row>
    <row r="776" spans="23:23" x14ac:dyDescent="0.3">
      <c r="W776">
        <v>6.2</v>
      </c>
    </row>
    <row r="777" spans="23:23" x14ac:dyDescent="0.3">
      <c r="W777">
        <v>4.9000000000000004</v>
      </c>
    </row>
    <row r="778" spans="23:23" x14ac:dyDescent="0.3">
      <c r="W778">
        <v>6.1</v>
      </c>
    </row>
    <row r="779" spans="23:23" x14ac:dyDescent="0.3">
      <c r="W779">
        <v>6.1</v>
      </c>
    </row>
    <row r="780" spans="23:23" x14ac:dyDescent="0.3">
      <c r="W780">
        <v>6.4</v>
      </c>
    </row>
    <row r="781" spans="23:23" x14ac:dyDescent="0.3">
      <c r="W781">
        <v>6.3</v>
      </c>
    </row>
    <row r="782" spans="23:23" x14ac:dyDescent="0.3">
      <c r="W782">
        <v>6.8</v>
      </c>
    </row>
    <row r="783" spans="23:23" x14ac:dyDescent="0.3">
      <c r="W783">
        <v>6.6</v>
      </c>
    </row>
    <row r="784" spans="23:23" x14ac:dyDescent="0.3">
      <c r="W784">
        <v>5.7</v>
      </c>
    </row>
    <row r="785" spans="23:23" x14ac:dyDescent="0.3">
      <c r="W785">
        <v>5.9</v>
      </c>
    </row>
    <row r="786" spans="23:23" x14ac:dyDescent="0.3">
      <c r="W786">
        <v>6</v>
      </c>
    </row>
    <row r="787" spans="23:23" x14ac:dyDescent="0.3">
      <c r="W787">
        <v>6.1</v>
      </c>
    </row>
    <row r="788" spans="23:23" x14ac:dyDescent="0.3">
      <c r="W788">
        <v>6.7</v>
      </c>
    </row>
    <row r="789" spans="23:23" x14ac:dyDescent="0.3">
      <c r="W789">
        <v>6.7</v>
      </c>
    </row>
    <row r="790" spans="23:23" x14ac:dyDescent="0.3">
      <c r="W790">
        <v>7.9</v>
      </c>
    </row>
    <row r="791" spans="23:23" x14ac:dyDescent="0.3">
      <c r="W791">
        <v>5</v>
      </c>
    </row>
    <row r="792" spans="23:23" x14ac:dyDescent="0.3">
      <c r="W792">
        <v>4.3</v>
      </c>
    </row>
    <row r="793" spans="23:23" x14ac:dyDescent="0.3">
      <c r="W793">
        <v>5.7</v>
      </c>
    </row>
    <row r="794" spans="23:23" x14ac:dyDescent="0.3">
      <c r="W794">
        <v>6.7</v>
      </c>
    </row>
    <row r="795" spans="23:23" x14ac:dyDescent="0.3">
      <c r="W795">
        <v>6.7</v>
      </c>
    </row>
    <row r="796" spans="23:23" x14ac:dyDescent="0.3">
      <c r="W796">
        <v>8.1</v>
      </c>
    </row>
    <row r="797" spans="23:23" x14ac:dyDescent="0.3">
      <c r="W797">
        <v>6.1</v>
      </c>
    </row>
    <row r="798" spans="23:23" x14ac:dyDescent="0.3">
      <c r="W798">
        <v>5.6</v>
      </c>
    </row>
    <row r="799" spans="23:23" x14ac:dyDescent="0.3">
      <c r="W799">
        <v>6.6</v>
      </c>
    </row>
    <row r="800" spans="23:23" x14ac:dyDescent="0.3">
      <c r="W800">
        <v>6.9</v>
      </c>
    </row>
    <row r="801" spans="23:23" x14ac:dyDescent="0.3">
      <c r="W801">
        <v>4.8</v>
      </c>
    </row>
    <row r="802" spans="23:23" x14ac:dyDescent="0.3">
      <c r="W802">
        <v>6.2</v>
      </c>
    </row>
    <row r="803" spans="23:23" x14ac:dyDescent="0.3">
      <c r="W803">
        <v>6</v>
      </c>
    </row>
    <row r="804" spans="23:23" x14ac:dyDescent="0.3">
      <c r="W804">
        <v>4.9000000000000004</v>
      </c>
    </row>
    <row r="805" spans="23:23" x14ac:dyDescent="0.3">
      <c r="W805">
        <v>5.6</v>
      </c>
    </row>
    <row r="806" spans="23:23" x14ac:dyDescent="0.3">
      <c r="W806">
        <v>6.1</v>
      </c>
    </row>
    <row r="807" spans="23:23" x14ac:dyDescent="0.3">
      <c r="W807">
        <v>6.1</v>
      </c>
    </row>
    <row r="808" spans="23:23" x14ac:dyDescent="0.3">
      <c r="W808">
        <v>4.8</v>
      </c>
    </row>
    <row r="809" spans="23:23" x14ac:dyDescent="0.3">
      <c r="W809">
        <v>5.5</v>
      </c>
    </row>
    <row r="810" spans="23:23" x14ac:dyDescent="0.3">
      <c r="W810">
        <v>3.8</v>
      </c>
    </row>
    <row r="811" spans="23:23" x14ac:dyDescent="0.3">
      <c r="W811">
        <v>6.5</v>
      </c>
    </row>
    <row r="812" spans="23:23" x14ac:dyDescent="0.3">
      <c r="W812">
        <v>6</v>
      </c>
    </row>
    <row r="813" spans="23:23" x14ac:dyDescent="0.3">
      <c r="W813">
        <v>6.7</v>
      </c>
    </row>
    <row r="814" spans="23:23" x14ac:dyDescent="0.3">
      <c r="W814">
        <v>8.1</v>
      </c>
    </row>
    <row r="815" spans="23:23" x14ac:dyDescent="0.3">
      <c r="W815">
        <v>4.9000000000000004</v>
      </c>
    </row>
    <row r="816" spans="23:23" x14ac:dyDescent="0.3">
      <c r="W816">
        <v>7.3</v>
      </c>
    </row>
    <row r="817" spans="23:23" x14ac:dyDescent="0.3">
      <c r="W817">
        <v>6.4</v>
      </c>
    </row>
    <row r="818" spans="23:23" x14ac:dyDescent="0.3">
      <c r="W818">
        <v>6.6</v>
      </c>
    </row>
    <row r="819" spans="23:23" x14ac:dyDescent="0.3">
      <c r="W819">
        <v>6.7</v>
      </c>
    </row>
    <row r="820" spans="23:23" x14ac:dyDescent="0.3">
      <c r="W820">
        <v>3.6</v>
      </c>
    </row>
    <row r="821" spans="23:23" x14ac:dyDescent="0.3">
      <c r="W821">
        <v>5.7</v>
      </c>
    </row>
    <row r="822" spans="23:23" x14ac:dyDescent="0.3">
      <c r="W822">
        <v>6</v>
      </c>
    </row>
    <row r="823" spans="23:23" x14ac:dyDescent="0.3">
      <c r="W823">
        <v>4.9000000000000004</v>
      </c>
    </row>
    <row r="824" spans="23:23" x14ac:dyDescent="0.3">
      <c r="W824">
        <v>4.7</v>
      </c>
    </row>
    <row r="825" spans="23:23" x14ac:dyDescent="0.3">
      <c r="W825">
        <v>6.3</v>
      </c>
    </row>
    <row r="826" spans="23:23" x14ac:dyDescent="0.3">
      <c r="W826">
        <v>5.9</v>
      </c>
    </row>
    <row r="827" spans="23:23" x14ac:dyDescent="0.3">
      <c r="W827">
        <v>5.9</v>
      </c>
    </row>
    <row r="828" spans="23:23" x14ac:dyDescent="0.3">
      <c r="W828">
        <v>7</v>
      </c>
    </row>
    <row r="829" spans="23:23" x14ac:dyDescent="0.3">
      <c r="W829">
        <v>7.5</v>
      </c>
    </row>
    <row r="830" spans="23:23" x14ac:dyDescent="0.3">
      <c r="W830">
        <v>5.6</v>
      </c>
    </row>
    <row r="831" spans="23:23" x14ac:dyDescent="0.3">
      <c r="W831">
        <v>6.4</v>
      </c>
    </row>
    <row r="832" spans="23:23" x14ac:dyDescent="0.3">
      <c r="W832">
        <v>6.3</v>
      </c>
    </row>
    <row r="833" spans="23:23" x14ac:dyDescent="0.3">
      <c r="W833">
        <v>4.3</v>
      </c>
    </row>
    <row r="834" spans="23:23" x14ac:dyDescent="0.3">
      <c r="W834">
        <v>5.9</v>
      </c>
    </row>
    <row r="835" spans="23:23" x14ac:dyDescent="0.3">
      <c r="W835">
        <v>6.7</v>
      </c>
    </row>
    <row r="836" spans="23:23" x14ac:dyDescent="0.3">
      <c r="W836">
        <v>5.5</v>
      </c>
    </row>
    <row r="837" spans="23:23" x14ac:dyDescent="0.3">
      <c r="W837">
        <v>6.2</v>
      </c>
    </row>
    <row r="838" spans="23:23" x14ac:dyDescent="0.3">
      <c r="W838">
        <v>8.8000000000000007</v>
      </c>
    </row>
    <row r="839" spans="23:23" x14ac:dyDescent="0.3">
      <c r="W839">
        <v>5.2</v>
      </c>
    </row>
    <row r="840" spans="23:23" x14ac:dyDescent="0.3">
      <c r="W840">
        <v>7</v>
      </c>
    </row>
    <row r="841" spans="23:23" x14ac:dyDescent="0.3">
      <c r="W841">
        <v>6.6</v>
      </c>
    </row>
    <row r="842" spans="23:23" x14ac:dyDescent="0.3">
      <c r="W842">
        <v>7.3</v>
      </c>
    </row>
    <row r="843" spans="23:23" x14ac:dyDescent="0.3">
      <c r="W843">
        <v>5.6</v>
      </c>
    </row>
    <row r="844" spans="23:23" x14ac:dyDescent="0.3">
      <c r="W844">
        <v>6.6</v>
      </c>
    </row>
    <row r="845" spans="23:23" x14ac:dyDescent="0.3">
      <c r="W845">
        <v>5.4</v>
      </c>
    </row>
    <row r="846" spans="23:23" x14ac:dyDescent="0.3">
      <c r="W846">
        <v>6.3</v>
      </c>
    </row>
    <row r="847" spans="23:23" x14ac:dyDescent="0.3">
      <c r="W847">
        <v>7.9</v>
      </c>
    </row>
    <row r="848" spans="23:23" x14ac:dyDescent="0.3">
      <c r="W848">
        <v>6.3</v>
      </c>
    </row>
    <row r="849" spans="23:23" x14ac:dyDescent="0.3">
      <c r="W849">
        <v>6</v>
      </c>
    </row>
    <row r="850" spans="23:23" x14ac:dyDescent="0.3">
      <c r="W850">
        <v>7.2</v>
      </c>
    </row>
    <row r="851" spans="23:23" x14ac:dyDescent="0.3">
      <c r="W851">
        <v>5.0999999999999996</v>
      </c>
    </row>
    <row r="852" spans="23:23" x14ac:dyDescent="0.3">
      <c r="W852">
        <v>7.3</v>
      </c>
    </row>
    <row r="853" spans="23:23" x14ac:dyDescent="0.3">
      <c r="W853">
        <v>8</v>
      </c>
    </row>
    <row r="854" spans="23:23" x14ac:dyDescent="0.3">
      <c r="W854">
        <v>6.2</v>
      </c>
    </row>
    <row r="855" spans="23:23" x14ac:dyDescent="0.3">
      <c r="W855">
        <v>6</v>
      </c>
    </row>
    <row r="856" spans="23:23" x14ac:dyDescent="0.3">
      <c r="W856">
        <v>6.7</v>
      </c>
    </row>
    <row r="857" spans="23:23" x14ac:dyDescent="0.3">
      <c r="W857">
        <v>8.1</v>
      </c>
    </row>
    <row r="858" spans="23:23" x14ac:dyDescent="0.3">
      <c r="W858">
        <v>6.4</v>
      </c>
    </row>
    <row r="859" spans="23:23" x14ac:dyDescent="0.3">
      <c r="W859">
        <v>8.4</v>
      </c>
    </row>
    <row r="860" spans="23:23" x14ac:dyDescent="0.3">
      <c r="W860">
        <v>8</v>
      </c>
    </row>
    <row r="861" spans="23:23" x14ac:dyDescent="0.3">
      <c r="W861">
        <v>6.3</v>
      </c>
    </row>
    <row r="862" spans="23:23" x14ac:dyDescent="0.3">
      <c r="W862">
        <v>6.4</v>
      </c>
    </row>
    <row r="863" spans="23:23" x14ac:dyDescent="0.3">
      <c r="W863">
        <v>6.6</v>
      </c>
    </row>
    <row r="864" spans="23:23" x14ac:dyDescent="0.3">
      <c r="W864">
        <v>6.4</v>
      </c>
    </row>
    <row r="865" spans="23:23" x14ac:dyDescent="0.3">
      <c r="W865">
        <v>6</v>
      </c>
    </row>
    <row r="866" spans="23:23" x14ac:dyDescent="0.3">
      <c r="W866">
        <v>6.6</v>
      </c>
    </row>
    <row r="867" spans="23:23" x14ac:dyDescent="0.3">
      <c r="W867">
        <v>5.9</v>
      </c>
    </row>
    <row r="868" spans="23:23" x14ac:dyDescent="0.3">
      <c r="W868">
        <v>6.4</v>
      </c>
    </row>
    <row r="869" spans="23:23" x14ac:dyDescent="0.3">
      <c r="W869">
        <v>6.3</v>
      </c>
    </row>
    <row r="870" spans="23:23" x14ac:dyDescent="0.3">
      <c r="W870">
        <v>7.3</v>
      </c>
    </row>
    <row r="871" spans="23:23" x14ac:dyDescent="0.3">
      <c r="W871">
        <v>6.8</v>
      </c>
    </row>
    <row r="872" spans="23:23" x14ac:dyDescent="0.3">
      <c r="W872">
        <v>7.2</v>
      </c>
    </row>
    <row r="873" spans="23:23" x14ac:dyDescent="0.3">
      <c r="W873">
        <v>5.7</v>
      </c>
    </row>
    <row r="874" spans="23:23" x14ac:dyDescent="0.3">
      <c r="W874">
        <v>6</v>
      </c>
    </row>
    <row r="875" spans="23:23" x14ac:dyDescent="0.3">
      <c r="W875">
        <v>6.5</v>
      </c>
    </row>
    <row r="876" spans="23:23" x14ac:dyDescent="0.3">
      <c r="W876">
        <v>5.8</v>
      </c>
    </row>
    <row r="877" spans="23:23" x14ac:dyDescent="0.3">
      <c r="W877">
        <v>5.8</v>
      </c>
    </row>
    <row r="878" spans="23:23" x14ac:dyDescent="0.3">
      <c r="W878">
        <v>6.7</v>
      </c>
    </row>
    <row r="879" spans="23:23" x14ac:dyDescent="0.3">
      <c r="W879">
        <v>7.8</v>
      </c>
    </row>
    <row r="880" spans="23:23" x14ac:dyDescent="0.3">
      <c r="W880">
        <v>5.6</v>
      </c>
    </row>
    <row r="881" spans="23:23" x14ac:dyDescent="0.3">
      <c r="W881">
        <v>5.8</v>
      </c>
    </row>
    <row r="882" spans="23:23" x14ac:dyDescent="0.3">
      <c r="W882">
        <v>7.4</v>
      </c>
    </row>
    <row r="883" spans="23:23" x14ac:dyDescent="0.3">
      <c r="W883">
        <v>6.9</v>
      </c>
    </row>
    <row r="884" spans="23:23" x14ac:dyDescent="0.3">
      <c r="W884">
        <v>5.5</v>
      </c>
    </row>
    <row r="885" spans="23:23" x14ac:dyDescent="0.3">
      <c r="W885">
        <v>6.3</v>
      </c>
    </row>
    <row r="886" spans="23:23" x14ac:dyDescent="0.3">
      <c r="W886">
        <v>4.7</v>
      </c>
    </row>
    <row r="887" spans="23:23" x14ac:dyDescent="0.3">
      <c r="W887">
        <v>5.6</v>
      </c>
    </row>
    <row r="888" spans="23:23" x14ac:dyDescent="0.3">
      <c r="W888">
        <v>6.4</v>
      </c>
    </row>
    <row r="889" spans="23:23" x14ac:dyDescent="0.3">
      <c r="W889">
        <v>4.2</v>
      </c>
    </row>
    <row r="890" spans="23:23" x14ac:dyDescent="0.3">
      <c r="W890">
        <v>6.4</v>
      </c>
    </row>
    <row r="891" spans="23:23" x14ac:dyDescent="0.3">
      <c r="W891">
        <v>7.7</v>
      </c>
    </row>
    <row r="892" spans="23:23" x14ac:dyDescent="0.3">
      <c r="W892">
        <v>7.7</v>
      </c>
    </row>
    <row r="893" spans="23:23" x14ac:dyDescent="0.3">
      <c r="W893">
        <v>5.3</v>
      </c>
    </row>
    <row r="894" spans="23:23" x14ac:dyDescent="0.3">
      <c r="W894">
        <v>6.7</v>
      </c>
    </row>
    <row r="895" spans="23:23" x14ac:dyDescent="0.3">
      <c r="W895">
        <v>7.7</v>
      </c>
    </row>
    <row r="896" spans="23:23" x14ac:dyDescent="0.3">
      <c r="W896">
        <v>5.7</v>
      </c>
    </row>
    <row r="897" spans="23:23" x14ac:dyDescent="0.3">
      <c r="W897">
        <v>7.6</v>
      </c>
    </row>
    <row r="898" spans="23:23" x14ac:dyDescent="0.3">
      <c r="W898">
        <v>6.4</v>
      </c>
    </row>
    <row r="899" spans="23:23" x14ac:dyDescent="0.3">
      <c r="W899">
        <v>5.6</v>
      </c>
    </row>
    <row r="900" spans="23:23" x14ac:dyDescent="0.3">
      <c r="W900">
        <v>6.8</v>
      </c>
    </row>
    <row r="901" spans="23:23" x14ac:dyDescent="0.3">
      <c r="W901">
        <v>2.4</v>
      </c>
    </row>
    <row r="902" spans="23:23" x14ac:dyDescent="0.3">
      <c r="W902">
        <v>6.2</v>
      </c>
    </row>
    <row r="903" spans="23:23" x14ac:dyDescent="0.3">
      <c r="W903">
        <v>5.9</v>
      </c>
    </row>
    <row r="904" spans="23:23" x14ac:dyDescent="0.3">
      <c r="W904">
        <v>7.1</v>
      </c>
    </row>
    <row r="905" spans="23:23" x14ac:dyDescent="0.3">
      <c r="W905">
        <v>7.6</v>
      </c>
    </row>
    <row r="906" spans="23:23" x14ac:dyDescent="0.3">
      <c r="W906">
        <v>5.5</v>
      </c>
    </row>
    <row r="907" spans="23:23" x14ac:dyDescent="0.3">
      <c r="W907">
        <v>7</v>
      </c>
    </row>
    <row r="908" spans="23:23" x14ac:dyDescent="0.3">
      <c r="W908">
        <v>7.1</v>
      </c>
    </row>
    <row r="909" spans="23:23" x14ac:dyDescent="0.3">
      <c r="W909">
        <v>7.4</v>
      </c>
    </row>
    <row r="910" spans="23:23" x14ac:dyDescent="0.3">
      <c r="W910">
        <v>7.6</v>
      </c>
    </row>
    <row r="911" spans="23:23" x14ac:dyDescent="0.3">
      <c r="W911">
        <v>5.9</v>
      </c>
    </row>
    <row r="912" spans="23:23" x14ac:dyDescent="0.3">
      <c r="W912">
        <v>5.9</v>
      </c>
    </row>
    <row r="913" spans="23:23" x14ac:dyDescent="0.3">
      <c r="W913">
        <v>8</v>
      </c>
    </row>
    <row r="914" spans="23:23" x14ac:dyDescent="0.3">
      <c r="W914">
        <v>7.4</v>
      </c>
    </row>
    <row r="915" spans="23:23" x14ac:dyDescent="0.3">
      <c r="W915">
        <v>5.8</v>
      </c>
    </row>
    <row r="916" spans="23:23" x14ac:dyDescent="0.3">
      <c r="W916">
        <v>6.3</v>
      </c>
    </row>
    <row r="917" spans="23:23" x14ac:dyDescent="0.3">
      <c r="W917">
        <v>5.7</v>
      </c>
    </row>
    <row r="918" spans="23:23" x14ac:dyDescent="0.3">
      <c r="W918">
        <v>5.0999999999999996</v>
      </c>
    </row>
    <row r="919" spans="23:23" x14ac:dyDescent="0.3">
      <c r="W919">
        <v>7.6</v>
      </c>
    </row>
    <row r="920" spans="23:23" x14ac:dyDescent="0.3">
      <c r="W920">
        <v>6.4</v>
      </c>
    </row>
    <row r="921" spans="23:23" x14ac:dyDescent="0.3">
      <c r="W921">
        <v>7.4</v>
      </c>
    </row>
    <row r="922" spans="23:23" x14ac:dyDescent="0.3">
      <c r="W922">
        <v>8.1999999999999993</v>
      </c>
    </row>
    <row r="923" spans="23:23" x14ac:dyDescent="0.3">
      <c r="W923">
        <v>6.5</v>
      </c>
    </row>
    <row r="924" spans="23:23" x14ac:dyDescent="0.3">
      <c r="W924">
        <v>5.5</v>
      </c>
    </row>
    <row r="925" spans="23:23" x14ac:dyDescent="0.3">
      <c r="W925">
        <v>6.5</v>
      </c>
    </row>
    <row r="926" spans="23:23" x14ac:dyDescent="0.3">
      <c r="W926">
        <v>5.6</v>
      </c>
    </row>
    <row r="927" spans="23:23" x14ac:dyDescent="0.3">
      <c r="W927">
        <v>4.9000000000000004</v>
      </c>
    </row>
    <row r="928" spans="23:23" x14ac:dyDescent="0.3">
      <c r="W928">
        <v>4.5999999999999996</v>
      </c>
    </row>
    <row r="929" spans="23:23" x14ac:dyDescent="0.3">
      <c r="W929">
        <v>7.9</v>
      </c>
    </row>
    <row r="930" spans="23:23" x14ac:dyDescent="0.3">
      <c r="W930">
        <v>7.1</v>
      </c>
    </row>
    <row r="931" spans="23:23" x14ac:dyDescent="0.3">
      <c r="W931">
        <v>6.9</v>
      </c>
    </row>
    <row r="932" spans="23:23" x14ac:dyDescent="0.3">
      <c r="W932">
        <v>7.3</v>
      </c>
    </row>
    <row r="933" spans="23:23" x14ac:dyDescent="0.3">
      <c r="W933">
        <v>7</v>
      </c>
    </row>
    <row r="934" spans="23:23" x14ac:dyDescent="0.3">
      <c r="W934">
        <v>7.7</v>
      </c>
    </row>
    <row r="935" spans="23:23" x14ac:dyDescent="0.3">
      <c r="W935">
        <v>6.7</v>
      </c>
    </row>
    <row r="936" spans="23:23" x14ac:dyDescent="0.3">
      <c r="W936">
        <v>6.3</v>
      </c>
    </row>
    <row r="937" spans="23:23" x14ac:dyDescent="0.3">
      <c r="W937">
        <v>5.8</v>
      </c>
    </row>
    <row r="938" spans="23:23" x14ac:dyDescent="0.3">
      <c r="W938">
        <v>7.1</v>
      </c>
    </row>
    <row r="939" spans="23:23" x14ac:dyDescent="0.3">
      <c r="W939">
        <v>7.3</v>
      </c>
    </row>
    <row r="940" spans="23:23" x14ac:dyDescent="0.3">
      <c r="W940">
        <v>6.4</v>
      </c>
    </row>
    <row r="941" spans="23:23" x14ac:dyDescent="0.3">
      <c r="W941">
        <v>7.1</v>
      </c>
    </row>
    <row r="942" spans="23:23" x14ac:dyDescent="0.3">
      <c r="W942">
        <v>7.6</v>
      </c>
    </row>
    <row r="943" spans="23:23" x14ac:dyDescent="0.3">
      <c r="W943">
        <v>6.8</v>
      </c>
    </row>
    <row r="944" spans="23:23" x14ac:dyDescent="0.3">
      <c r="W944">
        <v>6.6</v>
      </c>
    </row>
    <row r="945" spans="23:23" x14ac:dyDescent="0.3">
      <c r="W945">
        <v>6.7</v>
      </c>
    </row>
    <row r="946" spans="23:23" x14ac:dyDescent="0.3">
      <c r="W946">
        <v>6.1</v>
      </c>
    </row>
    <row r="947" spans="23:23" x14ac:dyDescent="0.3">
      <c r="W947">
        <v>6</v>
      </c>
    </row>
    <row r="948" spans="23:23" x14ac:dyDescent="0.3">
      <c r="W948">
        <v>7.6</v>
      </c>
    </row>
    <row r="949" spans="23:23" x14ac:dyDescent="0.3">
      <c r="W949">
        <v>7.1</v>
      </c>
    </row>
    <row r="950" spans="23:23" x14ac:dyDescent="0.3">
      <c r="W950">
        <v>5</v>
      </c>
    </row>
    <row r="951" spans="23:23" x14ac:dyDescent="0.3">
      <c r="W951">
        <v>7.1</v>
      </c>
    </row>
    <row r="952" spans="23:23" x14ac:dyDescent="0.3">
      <c r="W952">
        <v>6.2</v>
      </c>
    </row>
    <row r="953" spans="23:23" x14ac:dyDescent="0.3">
      <c r="W953">
        <v>5.6</v>
      </c>
    </row>
    <row r="954" spans="23:23" x14ac:dyDescent="0.3">
      <c r="W954">
        <v>5.4</v>
      </c>
    </row>
    <row r="955" spans="23:23" x14ac:dyDescent="0.3">
      <c r="W955">
        <v>7.4</v>
      </c>
    </row>
    <row r="956" spans="23:23" x14ac:dyDescent="0.3">
      <c r="W956">
        <v>5</v>
      </c>
    </row>
    <row r="957" spans="23:23" x14ac:dyDescent="0.3">
      <c r="W957">
        <v>5.2</v>
      </c>
    </row>
    <row r="958" spans="23:23" x14ac:dyDescent="0.3">
      <c r="W958">
        <v>7.6</v>
      </c>
    </row>
    <row r="959" spans="23:23" x14ac:dyDescent="0.3">
      <c r="W959">
        <v>6.6</v>
      </c>
    </row>
    <row r="960" spans="23:23" x14ac:dyDescent="0.3">
      <c r="W960">
        <v>7</v>
      </c>
    </row>
    <row r="961" spans="23:23" x14ac:dyDescent="0.3">
      <c r="W961">
        <v>5.7</v>
      </c>
    </row>
    <row r="962" spans="23:23" x14ac:dyDescent="0.3">
      <c r="W962">
        <v>8.1999999999999993</v>
      </c>
    </row>
    <row r="963" spans="23:23" x14ac:dyDescent="0.3">
      <c r="W963">
        <v>6.2</v>
      </c>
    </row>
    <row r="964" spans="23:23" x14ac:dyDescent="0.3">
      <c r="W964">
        <v>7.9</v>
      </c>
    </row>
    <row r="965" spans="23:23" x14ac:dyDescent="0.3">
      <c r="W965">
        <v>6.6</v>
      </c>
    </row>
    <row r="966" spans="23:23" x14ac:dyDescent="0.3">
      <c r="W966">
        <v>4.7</v>
      </c>
    </row>
    <row r="967" spans="23:23" x14ac:dyDescent="0.3">
      <c r="W967">
        <v>6.3</v>
      </c>
    </row>
    <row r="968" spans="23:23" x14ac:dyDescent="0.3">
      <c r="W968">
        <v>6.1</v>
      </c>
    </row>
    <row r="969" spans="23:23" x14ac:dyDescent="0.3">
      <c r="W969">
        <v>6.7</v>
      </c>
    </row>
    <row r="970" spans="23:23" x14ac:dyDescent="0.3">
      <c r="W970">
        <v>6.1</v>
      </c>
    </row>
    <row r="971" spans="23:23" x14ac:dyDescent="0.3">
      <c r="W971">
        <v>7</v>
      </c>
    </row>
    <row r="972" spans="23:23" x14ac:dyDescent="0.3">
      <c r="W972">
        <v>7.4</v>
      </c>
    </row>
    <row r="973" spans="23:23" x14ac:dyDescent="0.3">
      <c r="W973">
        <v>7.3</v>
      </c>
    </row>
    <row r="974" spans="23:23" x14ac:dyDescent="0.3">
      <c r="W974">
        <v>5.8</v>
      </c>
    </row>
    <row r="975" spans="23:23" x14ac:dyDescent="0.3">
      <c r="W975">
        <v>6.7</v>
      </c>
    </row>
    <row r="976" spans="23:23" x14ac:dyDescent="0.3">
      <c r="W976">
        <v>5.8</v>
      </c>
    </row>
    <row r="977" spans="23:23" x14ac:dyDescent="0.3">
      <c r="W977">
        <v>7.8</v>
      </c>
    </row>
    <row r="978" spans="23:23" x14ac:dyDescent="0.3">
      <c r="W978">
        <v>6.6</v>
      </c>
    </row>
    <row r="979" spans="23:23" x14ac:dyDescent="0.3">
      <c r="W979">
        <v>6.5</v>
      </c>
    </row>
    <row r="980" spans="23:23" x14ac:dyDescent="0.3">
      <c r="W980">
        <v>6.7</v>
      </c>
    </row>
    <row r="981" spans="23:23" x14ac:dyDescent="0.3">
      <c r="W981">
        <v>7.3</v>
      </c>
    </row>
    <row r="982" spans="23:23" x14ac:dyDescent="0.3">
      <c r="W982">
        <v>5.8</v>
      </c>
    </row>
    <row r="983" spans="23:23" x14ac:dyDescent="0.3">
      <c r="W983">
        <v>5.5</v>
      </c>
    </row>
    <row r="984" spans="23:23" x14ac:dyDescent="0.3">
      <c r="W984">
        <v>6.3</v>
      </c>
    </row>
    <row r="985" spans="23:23" x14ac:dyDescent="0.3">
      <c r="W985">
        <v>7.4</v>
      </c>
    </row>
    <row r="986" spans="23:23" x14ac:dyDescent="0.3">
      <c r="W986">
        <v>5.9</v>
      </c>
    </row>
    <row r="987" spans="23:23" x14ac:dyDescent="0.3">
      <c r="W987">
        <v>6.2</v>
      </c>
    </row>
    <row r="988" spans="23:23" x14ac:dyDescent="0.3">
      <c r="W988">
        <v>5.9</v>
      </c>
    </row>
    <row r="989" spans="23:23" x14ac:dyDescent="0.3">
      <c r="W989">
        <v>6.5</v>
      </c>
    </row>
    <row r="990" spans="23:23" x14ac:dyDescent="0.3">
      <c r="W990">
        <v>4.4000000000000004</v>
      </c>
    </row>
    <row r="991" spans="23:23" x14ac:dyDescent="0.3">
      <c r="W991">
        <v>3.5</v>
      </c>
    </row>
    <row r="992" spans="23:23" x14ac:dyDescent="0.3">
      <c r="W992">
        <v>6.6</v>
      </c>
    </row>
    <row r="993" spans="23:23" x14ac:dyDescent="0.3">
      <c r="W993">
        <v>6</v>
      </c>
    </row>
    <row r="994" spans="23:23" x14ac:dyDescent="0.3">
      <c r="W994">
        <v>6.4</v>
      </c>
    </row>
    <row r="995" spans="23:23" x14ac:dyDescent="0.3">
      <c r="W995">
        <v>6.5</v>
      </c>
    </row>
    <row r="996" spans="23:23" x14ac:dyDescent="0.3">
      <c r="W996">
        <v>7.8</v>
      </c>
    </row>
    <row r="997" spans="23:23" x14ac:dyDescent="0.3">
      <c r="W997">
        <v>4.3</v>
      </c>
    </row>
    <row r="998" spans="23:23" x14ac:dyDescent="0.3">
      <c r="W998">
        <v>4.2</v>
      </c>
    </row>
    <row r="999" spans="23:23" x14ac:dyDescent="0.3">
      <c r="W999">
        <v>6.5</v>
      </c>
    </row>
    <row r="1000" spans="23:23" x14ac:dyDescent="0.3">
      <c r="W1000">
        <v>6.1</v>
      </c>
    </row>
    <row r="1001" spans="23:23" x14ac:dyDescent="0.3">
      <c r="W1001">
        <v>6.3</v>
      </c>
    </row>
    <row r="1002" spans="23:23" x14ac:dyDescent="0.3">
      <c r="W1002">
        <v>6.2</v>
      </c>
    </row>
    <row r="1003" spans="23:23" x14ac:dyDescent="0.3">
      <c r="W1003">
        <v>5.9</v>
      </c>
    </row>
    <row r="1004" spans="23:23" x14ac:dyDescent="0.3">
      <c r="W1004">
        <v>5.9</v>
      </c>
    </row>
    <row r="1005" spans="23:23" x14ac:dyDescent="0.3">
      <c r="W1005">
        <v>6.5</v>
      </c>
    </row>
    <row r="1006" spans="23:23" x14ac:dyDescent="0.3">
      <c r="W1006">
        <v>6.4</v>
      </c>
    </row>
    <row r="1007" spans="23:23" x14ac:dyDescent="0.3">
      <c r="W1007">
        <v>6.5</v>
      </c>
    </row>
    <row r="1008" spans="23:23" x14ac:dyDescent="0.3">
      <c r="W1008">
        <v>5.7</v>
      </c>
    </row>
    <row r="1009" spans="23:23" x14ac:dyDescent="0.3">
      <c r="W1009">
        <v>7.5</v>
      </c>
    </row>
    <row r="1010" spans="23:23" x14ac:dyDescent="0.3">
      <c r="W1010">
        <v>8</v>
      </c>
    </row>
    <row r="1011" spans="23:23" x14ac:dyDescent="0.3">
      <c r="W1011">
        <v>7.3</v>
      </c>
    </row>
    <row r="1012" spans="23:23" x14ac:dyDescent="0.3">
      <c r="W1012">
        <v>6.7</v>
      </c>
    </row>
    <row r="1013" spans="23:23" x14ac:dyDescent="0.3">
      <c r="W1013">
        <v>7.5</v>
      </c>
    </row>
    <row r="1014" spans="23:23" x14ac:dyDescent="0.3">
      <c r="W1014">
        <v>5.4</v>
      </c>
    </row>
    <row r="1015" spans="23:23" x14ac:dyDescent="0.3">
      <c r="W1015">
        <v>6.6</v>
      </c>
    </row>
    <row r="1016" spans="23:23" x14ac:dyDescent="0.3">
      <c r="W1016">
        <v>7.7</v>
      </c>
    </row>
    <row r="1017" spans="23:23" x14ac:dyDescent="0.3">
      <c r="W1017">
        <v>5.8</v>
      </c>
    </row>
    <row r="1018" spans="23:23" x14ac:dyDescent="0.3">
      <c r="W1018">
        <v>6.4</v>
      </c>
    </row>
    <row r="1019" spans="23:23" x14ac:dyDescent="0.3">
      <c r="W1019">
        <v>5.6</v>
      </c>
    </row>
    <row r="1020" spans="23:23" x14ac:dyDescent="0.3">
      <c r="W1020">
        <v>6</v>
      </c>
    </row>
    <row r="1021" spans="23:23" x14ac:dyDescent="0.3">
      <c r="W1021">
        <v>6.2</v>
      </c>
    </row>
    <row r="1022" spans="23:23" x14ac:dyDescent="0.3">
      <c r="W1022">
        <v>5.9</v>
      </c>
    </row>
    <row r="1023" spans="23:23" x14ac:dyDescent="0.3">
      <c r="W1023">
        <v>5.0999999999999996</v>
      </c>
    </row>
    <row r="1024" spans="23:23" x14ac:dyDescent="0.3">
      <c r="W1024">
        <v>6.8</v>
      </c>
    </row>
    <row r="1025" spans="23:23" x14ac:dyDescent="0.3">
      <c r="W1025">
        <v>7</v>
      </c>
    </row>
    <row r="1026" spans="23:23" x14ac:dyDescent="0.3">
      <c r="W1026">
        <v>6</v>
      </c>
    </row>
    <row r="1027" spans="23:23" x14ac:dyDescent="0.3">
      <c r="W1027">
        <v>5.0999999999999996</v>
      </c>
    </row>
    <row r="1028" spans="23:23" x14ac:dyDescent="0.3">
      <c r="W1028">
        <v>5.8</v>
      </c>
    </row>
    <row r="1029" spans="23:23" x14ac:dyDescent="0.3">
      <c r="W1029">
        <v>6.2</v>
      </c>
    </row>
    <row r="1030" spans="23:23" x14ac:dyDescent="0.3">
      <c r="W1030">
        <v>6.4</v>
      </c>
    </row>
    <row r="1031" spans="23:23" x14ac:dyDescent="0.3">
      <c r="W1031">
        <v>4.8</v>
      </c>
    </row>
    <row r="1032" spans="23:23" x14ac:dyDescent="0.3">
      <c r="W1032">
        <v>4.9000000000000004</v>
      </c>
    </row>
    <row r="1033" spans="23:23" x14ac:dyDescent="0.3">
      <c r="W1033">
        <v>5.6</v>
      </c>
    </row>
    <row r="1034" spans="23:23" x14ac:dyDescent="0.3">
      <c r="W1034">
        <v>5.5</v>
      </c>
    </row>
    <row r="1035" spans="23:23" x14ac:dyDescent="0.3">
      <c r="W1035">
        <v>3.7</v>
      </c>
    </row>
    <row r="1036" spans="23:23" x14ac:dyDescent="0.3">
      <c r="W1036">
        <v>5.9</v>
      </c>
    </row>
    <row r="1037" spans="23:23" x14ac:dyDescent="0.3">
      <c r="W1037">
        <v>8.5</v>
      </c>
    </row>
    <row r="1038" spans="23:23" x14ac:dyDescent="0.3">
      <c r="W1038">
        <v>6.3</v>
      </c>
    </row>
    <row r="1039" spans="23:23" x14ac:dyDescent="0.3">
      <c r="W1039">
        <v>7.4</v>
      </c>
    </row>
    <row r="1040" spans="23:23" x14ac:dyDescent="0.3">
      <c r="W1040">
        <v>7.6</v>
      </c>
    </row>
    <row r="1041" spans="23:23" x14ac:dyDescent="0.3">
      <c r="W1041">
        <v>8.3000000000000007</v>
      </c>
    </row>
    <row r="1042" spans="23:23" x14ac:dyDescent="0.3">
      <c r="W1042">
        <v>6.6</v>
      </c>
    </row>
    <row r="1043" spans="23:23" x14ac:dyDescent="0.3">
      <c r="W1043">
        <v>6.9</v>
      </c>
    </row>
    <row r="1044" spans="23:23" x14ac:dyDescent="0.3">
      <c r="W1044">
        <v>6.7</v>
      </c>
    </row>
    <row r="1045" spans="23:23" x14ac:dyDescent="0.3">
      <c r="W1045">
        <v>6.8</v>
      </c>
    </row>
    <row r="1046" spans="23:23" x14ac:dyDescent="0.3">
      <c r="W1046">
        <v>4.5999999999999996</v>
      </c>
    </row>
    <row r="1047" spans="23:23" x14ac:dyDescent="0.3">
      <c r="W1047">
        <v>7.1</v>
      </c>
    </row>
    <row r="1048" spans="23:23" x14ac:dyDescent="0.3">
      <c r="W1048">
        <v>6.4</v>
      </c>
    </row>
    <row r="1049" spans="23:23" x14ac:dyDescent="0.3">
      <c r="W1049">
        <v>6.4</v>
      </c>
    </row>
    <row r="1050" spans="23:23" x14ac:dyDescent="0.3">
      <c r="W1050">
        <v>7.4</v>
      </c>
    </row>
    <row r="1051" spans="23:23" x14ac:dyDescent="0.3">
      <c r="W1051">
        <v>6.4</v>
      </c>
    </row>
    <row r="1052" spans="23:23" x14ac:dyDescent="0.3">
      <c r="W1052">
        <v>6</v>
      </c>
    </row>
    <row r="1053" spans="23:23" x14ac:dyDescent="0.3">
      <c r="W1053">
        <v>6.5</v>
      </c>
    </row>
    <row r="1054" spans="23:23" x14ac:dyDescent="0.3">
      <c r="W1054">
        <v>7.8</v>
      </c>
    </row>
    <row r="1055" spans="23:23" x14ac:dyDescent="0.3">
      <c r="W1055">
        <v>6</v>
      </c>
    </row>
    <row r="1056" spans="23:23" x14ac:dyDescent="0.3">
      <c r="W1056">
        <v>7</v>
      </c>
    </row>
    <row r="1057" spans="23:23" x14ac:dyDescent="0.3">
      <c r="W1057">
        <v>6</v>
      </c>
    </row>
    <row r="1058" spans="23:23" x14ac:dyDescent="0.3">
      <c r="W1058">
        <v>7.8</v>
      </c>
    </row>
    <row r="1059" spans="23:23" x14ac:dyDescent="0.3">
      <c r="W1059">
        <v>6.1</v>
      </c>
    </row>
    <row r="1060" spans="23:23" x14ac:dyDescent="0.3">
      <c r="W1060">
        <v>6.8</v>
      </c>
    </row>
    <row r="1061" spans="23:23" x14ac:dyDescent="0.3">
      <c r="W1061">
        <v>6.4</v>
      </c>
    </row>
    <row r="1062" spans="23:23" x14ac:dyDescent="0.3">
      <c r="W1062">
        <v>7.7</v>
      </c>
    </row>
    <row r="1063" spans="23:23" x14ac:dyDescent="0.3">
      <c r="W1063">
        <v>8.1</v>
      </c>
    </row>
    <row r="1064" spans="23:23" x14ac:dyDescent="0.3">
      <c r="W1064">
        <v>4.5</v>
      </c>
    </row>
    <row r="1065" spans="23:23" x14ac:dyDescent="0.3">
      <c r="W1065">
        <v>5.8</v>
      </c>
    </row>
    <row r="1066" spans="23:23" x14ac:dyDescent="0.3">
      <c r="W1066">
        <v>6.3</v>
      </c>
    </row>
    <row r="1067" spans="23:23" x14ac:dyDescent="0.3">
      <c r="W1067">
        <v>5.7</v>
      </c>
    </row>
    <row r="1068" spans="23:23" x14ac:dyDescent="0.3">
      <c r="W1068">
        <v>7.2</v>
      </c>
    </row>
    <row r="1069" spans="23:23" x14ac:dyDescent="0.3">
      <c r="W1069">
        <v>7.6</v>
      </c>
    </row>
    <row r="1070" spans="23:23" x14ac:dyDescent="0.3">
      <c r="W1070">
        <v>4.7</v>
      </c>
    </row>
    <row r="1071" spans="23:23" x14ac:dyDescent="0.3">
      <c r="W1071">
        <v>6.6</v>
      </c>
    </row>
    <row r="1072" spans="23:23" x14ac:dyDescent="0.3">
      <c r="W1072">
        <v>6.8</v>
      </c>
    </row>
    <row r="1073" spans="23:23" x14ac:dyDescent="0.3">
      <c r="W1073">
        <v>7.3</v>
      </c>
    </row>
    <row r="1074" spans="23:23" x14ac:dyDescent="0.3">
      <c r="W1074">
        <v>2.7</v>
      </c>
    </row>
    <row r="1075" spans="23:23" x14ac:dyDescent="0.3">
      <c r="W1075">
        <v>4.8</v>
      </c>
    </row>
    <row r="1076" spans="23:23" x14ac:dyDescent="0.3">
      <c r="W1076">
        <v>6.3</v>
      </c>
    </row>
    <row r="1077" spans="23:23" x14ac:dyDescent="0.3">
      <c r="W1077">
        <v>5.5</v>
      </c>
    </row>
    <row r="1078" spans="23:23" x14ac:dyDescent="0.3">
      <c r="W1078">
        <v>6.2</v>
      </c>
    </row>
    <row r="1079" spans="23:23" x14ac:dyDescent="0.3">
      <c r="W1079">
        <v>5.8</v>
      </c>
    </row>
    <row r="1080" spans="23:23" x14ac:dyDescent="0.3">
      <c r="W1080">
        <v>5.7</v>
      </c>
    </row>
    <row r="1081" spans="23:23" x14ac:dyDescent="0.3">
      <c r="W1081">
        <v>6.5</v>
      </c>
    </row>
    <row r="1082" spans="23:23" x14ac:dyDescent="0.3">
      <c r="W1082">
        <v>6.7</v>
      </c>
    </row>
    <row r="1083" spans="23:23" x14ac:dyDescent="0.3">
      <c r="W1083">
        <v>7.4</v>
      </c>
    </row>
    <row r="1084" spans="23:23" x14ac:dyDescent="0.3">
      <c r="W1084">
        <v>6.9</v>
      </c>
    </row>
    <row r="1085" spans="23:23" x14ac:dyDescent="0.3">
      <c r="W1085">
        <v>5.5</v>
      </c>
    </row>
    <row r="1086" spans="23:23" x14ac:dyDescent="0.3">
      <c r="W1086">
        <v>8.1</v>
      </c>
    </row>
    <row r="1087" spans="23:23" x14ac:dyDescent="0.3">
      <c r="W1087">
        <v>7.7</v>
      </c>
    </row>
    <row r="1088" spans="23:23" x14ac:dyDescent="0.3">
      <c r="W1088">
        <v>7.3</v>
      </c>
    </row>
    <row r="1089" spans="23:23" x14ac:dyDescent="0.3">
      <c r="W1089">
        <v>5.2</v>
      </c>
    </row>
    <row r="1090" spans="23:23" x14ac:dyDescent="0.3">
      <c r="W1090">
        <v>7.1</v>
      </c>
    </row>
    <row r="1091" spans="23:23" x14ac:dyDescent="0.3">
      <c r="W1091">
        <v>7.1</v>
      </c>
    </row>
    <row r="1092" spans="23:23" x14ac:dyDescent="0.3">
      <c r="W1092">
        <v>7.2</v>
      </c>
    </row>
    <row r="1093" spans="23:23" x14ac:dyDescent="0.3">
      <c r="W1093">
        <v>6.5</v>
      </c>
    </row>
    <row r="1094" spans="23:23" x14ac:dyDescent="0.3">
      <c r="W1094">
        <v>4.5999999999999996</v>
      </c>
    </row>
    <row r="1095" spans="23:23" x14ac:dyDescent="0.3">
      <c r="W1095">
        <v>5.6</v>
      </c>
    </row>
    <row r="1096" spans="23:23" x14ac:dyDescent="0.3">
      <c r="W1096">
        <v>7.7</v>
      </c>
    </row>
    <row r="1097" spans="23:23" x14ac:dyDescent="0.3">
      <c r="W1097">
        <v>7.2</v>
      </c>
    </row>
    <row r="1098" spans="23:23" x14ac:dyDescent="0.3">
      <c r="W1098">
        <v>6.8</v>
      </c>
    </row>
    <row r="1099" spans="23:23" x14ac:dyDescent="0.3">
      <c r="W1099">
        <v>5.4</v>
      </c>
    </row>
    <row r="1100" spans="23:23" x14ac:dyDescent="0.3">
      <c r="W1100">
        <v>6.3</v>
      </c>
    </row>
    <row r="1101" spans="23:23" x14ac:dyDescent="0.3">
      <c r="W1101">
        <v>7.2</v>
      </c>
    </row>
    <row r="1102" spans="23:23" x14ac:dyDescent="0.3">
      <c r="W1102">
        <v>5.6</v>
      </c>
    </row>
    <row r="1103" spans="23:23" x14ac:dyDescent="0.3">
      <c r="W1103">
        <v>6.8</v>
      </c>
    </row>
    <row r="1104" spans="23:23" x14ac:dyDescent="0.3">
      <c r="W1104">
        <v>4.3</v>
      </c>
    </row>
    <row r="1105" spans="23:23" x14ac:dyDescent="0.3">
      <c r="W1105">
        <v>6.3</v>
      </c>
    </row>
    <row r="1106" spans="23:23" x14ac:dyDescent="0.3">
      <c r="W1106">
        <v>6.5</v>
      </c>
    </row>
    <row r="1107" spans="23:23" x14ac:dyDescent="0.3">
      <c r="W1107">
        <v>6.4</v>
      </c>
    </row>
    <row r="1108" spans="23:23" x14ac:dyDescent="0.3">
      <c r="W1108">
        <v>6.3</v>
      </c>
    </row>
    <row r="1109" spans="23:23" x14ac:dyDescent="0.3">
      <c r="W1109">
        <v>5.9</v>
      </c>
    </row>
    <row r="1110" spans="23:23" x14ac:dyDescent="0.3">
      <c r="W1110">
        <v>6.5</v>
      </c>
    </row>
    <row r="1111" spans="23:23" x14ac:dyDescent="0.3">
      <c r="W1111">
        <v>6.5</v>
      </c>
    </row>
    <row r="1112" spans="23:23" x14ac:dyDescent="0.3">
      <c r="W1112">
        <v>6.1</v>
      </c>
    </row>
    <row r="1113" spans="23:23" x14ac:dyDescent="0.3">
      <c r="W1113">
        <v>5.9</v>
      </c>
    </row>
    <row r="1114" spans="23:23" x14ac:dyDescent="0.3">
      <c r="W1114">
        <v>6.6</v>
      </c>
    </row>
    <row r="1115" spans="23:23" x14ac:dyDescent="0.3">
      <c r="W1115">
        <v>7.4</v>
      </c>
    </row>
    <row r="1116" spans="23:23" x14ac:dyDescent="0.3">
      <c r="W1116">
        <v>7.3</v>
      </c>
    </row>
    <row r="1117" spans="23:23" x14ac:dyDescent="0.3">
      <c r="W1117">
        <v>6.6</v>
      </c>
    </row>
    <row r="1118" spans="23:23" x14ac:dyDescent="0.3">
      <c r="W1118">
        <v>5.6</v>
      </c>
    </row>
    <row r="1119" spans="23:23" x14ac:dyDescent="0.3">
      <c r="W1119">
        <v>5.3</v>
      </c>
    </row>
    <row r="1120" spans="23:23" x14ac:dyDescent="0.3">
      <c r="W1120">
        <v>6</v>
      </c>
    </row>
    <row r="1121" spans="23:23" x14ac:dyDescent="0.3">
      <c r="W1121">
        <v>5.4</v>
      </c>
    </row>
    <row r="1122" spans="23:23" x14ac:dyDescent="0.3">
      <c r="W1122">
        <v>6.8</v>
      </c>
    </row>
    <row r="1123" spans="23:23" x14ac:dyDescent="0.3">
      <c r="W1123">
        <v>6.4</v>
      </c>
    </row>
    <row r="1124" spans="23:23" x14ac:dyDescent="0.3">
      <c r="W1124">
        <v>7.1</v>
      </c>
    </row>
    <row r="1125" spans="23:23" x14ac:dyDescent="0.3">
      <c r="W1125">
        <v>4.9000000000000004</v>
      </c>
    </row>
    <row r="1126" spans="23:23" x14ac:dyDescent="0.3">
      <c r="W1126">
        <v>5.8</v>
      </c>
    </row>
    <row r="1127" spans="23:23" x14ac:dyDescent="0.3">
      <c r="W1127">
        <v>7.1</v>
      </c>
    </row>
    <row r="1128" spans="23:23" x14ac:dyDescent="0.3">
      <c r="W1128">
        <v>7.2</v>
      </c>
    </row>
    <row r="1129" spans="23:23" x14ac:dyDescent="0.3">
      <c r="W1129">
        <v>6</v>
      </c>
    </row>
    <row r="1130" spans="23:23" x14ac:dyDescent="0.3">
      <c r="W1130">
        <v>6</v>
      </c>
    </row>
    <row r="1131" spans="23:23" x14ac:dyDescent="0.3">
      <c r="W1131">
        <v>7</v>
      </c>
    </row>
    <row r="1132" spans="23:23" x14ac:dyDescent="0.3">
      <c r="W1132">
        <v>5.4</v>
      </c>
    </row>
    <row r="1133" spans="23:23" x14ac:dyDescent="0.3">
      <c r="W1133">
        <v>6.5</v>
      </c>
    </row>
    <row r="1134" spans="23:23" x14ac:dyDescent="0.3">
      <c r="W1134">
        <v>6.4</v>
      </c>
    </row>
    <row r="1135" spans="23:23" x14ac:dyDescent="0.3">
      <c r="W1135">
        <v>8.3000000000000007</v>
      </c>
    </row>
    <row r="1136" spans="23:23" x14ac:dyDescent="0.3">
      <c r="W1136">
        <v>4.9000000000000004</v>
      </c>
    </row>
    <row r="1137" spans="23:23" x14ac:dyDescent="0.3">
      <c r="W1137">
        <v>6.3</v>
      </c>
    </row>
    <row r="1138" spans="23:23" x14ac:dyDescent="0.3">
      <c r="W1138">
        <v>1.7</v>
      </c>
    </row>
    <row r="1139" spans="23:23" x14ac:dyDescent="0.3">
      <c r="W1139">
        <v>7.7</v>
      </c>
    </row>
    <row r="1140" spans="23:23" x14ac:dyDescent="0.3">
      <c r="W1140">
        <v>7.8</v>
      </c>
    </row>
    <row r="1141" spans="23:23" x14ac:dyDescent="0.3">
      <c r="W1141">
        <v>5.5</v>
      </c>
    </row>
    <row r="1142" spans="23:23" x14ac:dyDescent="0.3">
      <c r="W1142">
        <v>7.5</v>
      </c>
    </row>
    <row r="1143" spans="23:23" x14ac:dyDescent="0.3">
      <c r="W1143">
        <v>6.4</v>
      </c>
    </row>
    <row r="1144" spans="23:23" x14ac:dyDescent="0.3">
      <c r="W1144">
        <v>5.6</v>
      </c>
    </row>
    <row r="1145" spans="23:23" x14ac:dyDescent="0.3">
      <c r="W1145">
        <v>7.5</v>
      </c>
    </row>
    <row r="1146" spans="23:23" x14ac:dyDescent="0.3">
      <c r="W1146">
        <v>6.8</v>
      </c>
    </row>
    <row r="1147" spans="23:23" x14ac:dyDescent="0.3">
      <c r="W1147">
        <v>6.8</v>
      </c>
    </row>
    <row r="1148" spans="23:23" x14ac:dyDescent="0.3">
      <c r="W1148">
        <v>6</v>
      </c>
    </row>
    <row r="1149" spans="23:23" x14ac:dyDescent="0.3">
      <c r="W1149">
        <v>7.3</v>
      </c>
    </row>
    <row r="1150" spans="23:23" x14ac:dyDescent="0.3">
      <c r="W1150">
        <v>6</v>
      </c>
    </row>
    <row r="1151" spans="23:23" x14ac:dyDescent="0.3">
      <c r="W1151">
        <v>7</v>
      </c>
    </row>
    <row r="1152" spans="23:23" x14ac:dyDescent="0.3">
      <c r="W1152">
        <v>5.0999999999999996</v>
      </c>
    </row>
    <row r="1153" spans="23:23" x14ac:dyDescent="0.3">
      <c r="W1153">
        <v>6.8</v>
      </c>
    </row>
    <row r="1154" spans="23:23" x14ac:dyDescent="0.3">
      <c r="W1154">
        <v>6.5</v>
      </c>
    </row>
    <row r="1155" spans="23:23" x14ac:dyDescent="0.3">
      <c r="W1155">
        <v>6.6</v>
      </c>
    </row>
    <row r="1156" spans="23:23" x14ac:dyDescent="0.3">
      <c r="W1156">
        <v>7.2</v>
      </c>
    </row>
    <row r="1157" spans="23:23" x14ac:dyDescent="0.3">
      <c r="W1157">
        <v>7</v>
      </c>
    </row>
    <row r="1158" spans="23:23" x14ac:dyDescent="0.3">
      <c r="W1158">
        <v>7</v>
      </c>
    </row>
    <row r="1159" spans="23:23" x14ac:dyDescent="0.3">
      <c r="W1159">
        <v>5.9</v>
      </c>
    </row>
    <row r="1160" spans="23:23" x14ac:dyDescent="0.3">
      <c r="W1160">
        <v>5.4</v>
      </c>
    </row>
    <row r="1161" spans="23:23" x14ac:dyDescent="0.3">
      <c r="W1161">
        <v>6.6</v>
      </c>
    </row>
    <row r="1162" spans="23:23" x14ac:dyDescent="0.3">
      <c r="W1162">
        <v>7</v>
      </c>
    </row>
    <row r="1163" spans="23:23" x14ac:dyDescent="0.3">
      <c r="W1163">
        <v>6.5</v>
      </c>
    </row>
    <row r="1164" spans="23:23" x14ac:dyDescent="0.3">
      <c r="W1164">
        <v>6.3</v>
      </c>
    </row>
    <row r="1165" spans="23:23" x14ac:dyDescent="0.3">
      <c r="W1165">
        <v>6.5</v>
      </c>
    </row>
    <row r="1166" spans="23:23" x14ac:dyDescent="0.3">
      <c r="W1166">
        <v>6.5</v>
      </c>
    </row>
    <row r="1167" spans="23:23" x14ac:dyDescent="0.3">
      <c r="W1167">
        <v>5.8</v>
      </c>
    </row>
    <row r="1168" spans="23:23" x14ac:dyDescent="0.3">
      <c r="W1168">
        <v>6.6</v>
      </c>
    </row>
    <row r="1169" spans="23:23" x14ac:dyDescent="0.3">
      <c r="W1169">
        <v>5.4</v>
      </c>
    </row>
    <row r="1170" spans="23:23" x14ac:dyDescent="0.3">
      <c r="W1170">
        <v>6.1</v>
      </c>
    </row>
    <row r="1171" spans="23:23" x14ac:dyDescent="0.3">
      <c r="W1171">
        <v>4</v>
      </c>
    </row>
    <row r="1172" spans="23:23" x14ac:dyDescent="0.3">
      <c r="W1172">
        <v>7.6</v>
      </c>
    </row>
    <row r="1173" spans="23:23" x14ac:dyDescent="0.3">
      <c r="W1173">
        <v>7.9</v>
      </c>
    </row>
    <row r="1174" spans="23:23" x14ac:dyDescent="0.3">
      <c r="W1174">
        <v>5.3</v>
      </c>
    </row>
    <row r="1175" spans="23:23" x14ac:dyDescent="0.3">
      <c r="W1175">
        <v>6.6</v>
      </c>
    </row>
    <row r="1176" spans="23:23" x14ac:dyDescent="0.3">
      <c r="W1176">
        <v>6.3</v>
      </c>
    </row>
    <row r="1177" spans="23:23" x14ac:dyDescent="0.3">
      <c r="W1177">
        <v>7.5</v>
      </c>
    </row>
    <row r="1178" spans="23:23" x14ac:dyDescent="0.3">
      <c r="W1178">
        <v>7.2</v>
      </c>
    </row>
    <row r="1179" spans="23:23" x14ac:dyDescent="0.3">
      <c r="W1179">
        <v>7</v>
      </c>
    </row>
    <row r="1180" spans="23:23" x14ac:dyDescent="0.3">
      <c r="W1180">
        <v>4.9000000000000004</v>
      </c>
    </row>
    <row r="1181" spans="23:23" x14ac:dyDescent="0.3">
      <c r="W1181">
        <v>6.9</v>
      </c>
    </row>
    <row r="1182" spans="23:23" x14ac:dyDescent="0.3">
      <c r="W1182">
        <v>5.2</v>
      </c>
    </row>
    <row r="1183" spans="23:23" x14ac:dyDescent="0.3">
      <c r="W1183">
        <v>8.1</v>
      </c>
    </row>
    <row r="1184" spans="23:23" x14ac:dyDescent="0.3">
      <c r="W1184">
        <v>6.6</v>
      </c>
    </row>
    <row r="1185" spans="23:23" x14ac:dyDescent="0.3">
      <c r="W1185">
        <v>6.2</v>
      </c>
    </row>
    <row r="1186" spans="23:23" x14ac:dyDescent="0.3">
      <c r="W1186">
        <v>7.2</v>
      </c>
    </row>
    <row r="1187" spans="23:23" x14ac:dyDescent="0.3">
      <c r="W1187">
        <v>7.3</v>
      </c>
    </row>
    <row r="1188" spans="23:23" x14ac:dyDescent="0.3">
      <c r="W1188">
        <v>6.7</v>
      </c>
    </row>
    <row r="1189" spans="23:23" x14ac:dyDescent="0.3">
      <c r="W1189">
        <v>6.4</v>
      </c>
    </row>
    <row r="1190" spans="23:23" x14ac:dyDescent="0.3">
      <c r="W1190">
        <v>7.8</v>
      </c>
    </row>
    <row r="1191" spans="23:23" x14ac:dyDescent="0.3">
      <c r="W1191">
        <v>6.4</v>
      </c>
    </row>
    <row r="1192" spans="23:23" x14ac:dyDescent="0.3">
      <c r="W1192">
        <v>4.0999999999999996</v>
      </c>
    </row>
    <row r="1193" spans="23:23" x14ac:dyDescent="0.3">
      <c r="W1193">
        <v>4.0999999999999996</v>
      </c>
    </row>
    <row r="1194" spans="23:23" x14ac:dyDescent="0.3">
      <c r="W1194">
        <v>7.4</v>
      </c>
    </row>
    <row r="1195" spans="23:23" x14ac:dyDescent="0.3">
      <c r="W1195">
        <v>5.8</v>
      </c>
    </row>
    <row r="1196" spans="23:23" x14ac:dyDescent="0.3">
      <c r="W1196">
        <v>7.6</v>
      </c>
    </row>
    <row r="1197" spans="23:23" x14ac:dyDescent="0.3">
      <c r="W1197">
        <v>7.2</v>
      </c>
    </row>
    <row r="1198" spans="23:23" x14ac:dyDescent="0.3">
      <c r="W1198">
        <v>7.8</v>
      </c>
    </row>
    <row r="1199" spans="23:23" x14ac:dyDescent="0.3">
      <c r="W1199">
        <v>7.7</v>
      </c>
    </row>
    <row r="1200" spans="23:23" x14ac:dyDescent="0.3">
      <c r="W1200">
        <v>6.4</v>
      </c>
    </row>
    <row r="1201" spans="23:23" x14ac:dyDescent="0.3">
      <c r="W1201">
        <v>5.0999999999999996</v>
      </c>
    </row>
    <row r="1202" spans="23:23" x14ac:dyDescent="0.3">
      <c r="W1202">
        <v>5.5</v>
      </c>
    </row>
    <row r="1203" spans="23:23" x14ac:dyDescent="0.3">
      <c r="W1203">
        <v>7.4</v>
      </c>
    </row>
    <row r="1204" spans="23:23" x14ac:dyDescent="0.3">
      <c r="W1204">
        <v>6</v>
      </c>
    </row>
    <row r="1205" spans="23:23" x14ac:dyDescent="0.3">
      <c r="W1205">
        <v>7.5</v>
      </c>
    </row>
    <row r="1206" spans="23:23" x14ac:dyDescent="0.3">
      <c r="W1206">
        <v>7</v>
      </c>
    </row>
    <row r="1207" spans="23:23" x14ac:dyDescent="0.3">
      <c r="W1207">
        <v>7.5</v>
      </c>
    </row>
    <row r="1208" spans="23:23" x14ac:dyDescent="0.3">
      <c r="W1208">
        <v>7.3</v>
      </c>
    </row>
    <row r="1209" spans="23:23" x14ac:dyDescent="0.3">
      <c r="W1209">
        <v>5.7</v>
      </c>
    </row>
    <row r="1210" spans="23:23" x14ac:dyDescent="0.3">
      <c r="W1210">
        <v>7.3</v>
      </c>
    </row>
    <row r="1211" spans="23:23" x14ac:dyDescent="0.3">
      <c r="W1211">
        <v>7.2</v>
      </c>
    </row>
    <row r="1212" spans="23:23" x14ac:dyDescent="0.3">
      <c r="W1212">
        <v>5.9</v>
      </c>
    </row>
    <row r="1213" spans="23:23" x14ac:dyDescent="0.3">
      <c r="W1213">
        <v>7.8</v>
      </c>
    </row>
    <row r="1214" spans="23:23" x14ac:dyDescent="0.3">
      <c r="W1214">
        <v>7.7</v>
      </c>
    </row>
    <row r="1215" spans="23:23" x14ac:dyDescent="0.3">
      <c r="W1215">
        <v>8.1</v>
      </c>
    </row>
    <row r="1216" spans="23:23" x14ac:dyDescent="0.3">
      <c r="W1216">
        <v>6.6</v>
      </c>
    </row>
    <row r="1217" spans="23:23" x14ac:dyDescent="0.3">
      <c r="W1217">
        <v>7.1</v>
      </c>
    </row>
    <row r="1218" spans="23:23" x14ac:dyDescent="0.3">
      <c r="W1218">
        <v>5.9</v>
      </c>
    </row>
    <row r="1219" spans="23:23" x14ac:dyDescent="0.3">
      <c r="W1219">
        <v>8</v>
      </c>
    </row>
    <row r="1220" spans="23:23" x14ac:dyDescent="0.3">
      <c r="W1220">
        <v>4.5999999999999996</v>
      </c>
    </row>
    <row r="1221" spans="23:23" x14ac:dyDescent="0.3">
      <c r="W1221">
        <v>6.1</v>
      </c>
    </row>
    <row r="1222" spans="23:23" x14ac:dyDescent="0.3">
      <c r="W1222">
        <v>7.2</v>
      </c>
    </row>
    <row r="1223" spans="23:23" x14ac:dyDescent="0.3">
      <c r="W1223">
        <v>6.4</v>
      </c>
    </row>
    <row r="1224" spans="23:23" x14ac:dyDescent="0.3">
      <c r="W1224">
        <v>6</v>
      </c>
    </row>
    <row r="1225" spans="23:23" x14ac:dyDescent="0.3">
      <c r="W1225">
        <v>5.2</v>
      </c>
    </row>
    <row r="1226" spans="23:23" x14ac:dyDescent="0.3">
      <c r="W1226">
        <v>7.6</v>
      </c>
    </row>
    <row r="1227" spans="23:23" x14ac:dyDescent="0.3">
      <c r="W1227">
        <v>6.4</v>
      </c>
    </row>
    <row r="1228" spans="23:23" x14ac:dyDescent="0.3">
      <c r="W1228">
        <v>6.4</v>
      </c>
    </row>
    <row r="1229" spans="23:23" x14ac:dyDescent="0.3">
      <c r="W1229">
        <v>6.1</v>
      </c>
    </row>
    <row r="1230" spans="23:23" x14ac:dyDescent="0.3">
      <c r="W1230">
        <v>6.1</v>
      </c>
    </row>
    <row r="1231" spans="23:23" x14ac:dyDescent="0.3">
      <c r="W1231">
        <v>5.2</v>
      </c>
    </row>
    <row r="1232" spans="23:23" x14ac:dyDescent="0.3">
      <c r="W1232">
        <v>7.7</v>
      </c>
    </row>
    <row r="1233" spans="23:23" x14ac:dyDescent="0.3">
      <c r="W1233">
        <v>7.3</v>
      </c>
    </row>
    <row r="1234" spans="23:23" x14ac:dyDescent="0.3">
      <c r="W1234">
        <v>6.9</v>
      </c>
    </row>
    <row r="1235" spans="23:23" x14ac:dyDescent="0.3">
      <c r="W1235">
        <v>8.5</v>
      </c>
    </row>
    <row r="1236" spans="23:23" x14ac:dyDescent="0.3">
      <c r="W1236">
        <v>6.3</v>
      </c>
    </row>
    <row r="1237" spans="23:23" x14ac:dyDescent="0.3">
      <c r="W1237">
        <v>5.9</v>
      </c>
    </row>
    <row r="1238" spans="23:23" x14ac:dyDescent="0.3">
      <c r="W1238">
        <v>7.8</v>
      </c>
    </row>
    <row r="1239" spans="23:23" x14ac:dyDescent="0.3">
      <c r="W1239">
        <v>6.7</v>
      </c>
    </row>
    <row r="1240" spans="23:23" x14ac:dyDescent="0.3">
      <c r="W1240">
        <v>6.4</v>
      </c>
    </row>
    <row r="1241" spans="23:23" x14ac:dyDescent="0.3">
      <c r="W1241">
        <v>5.9</v>
      </c>
    </row>
    <row r="1242" spans="23:23" x14ac:dyDescent="0.3">
      <c r="W1242">
        <v>6.6</v>
      </c>
    </row>
    <row r="1243" spans="23:23" x14ac:dyDescent="0.3">
      <c r="W1243">
        <v>6.8</v>
      </c>
    </row>
    <row r="1244" spans="23:23" x14ac:dyDescent="0.3">
      <c r="W1244">
        <v>6.5</v>
      </c>
    </row>
    <row r="1245" spans="23:23" x14ac:dyDescent="0.3">
      <c r="W1245">
        <v>6.6</v>
      </c>
    </row>
    <row r="1246" spans="23:23" x14ac:dyDescent="0.3">
      <c r="W1246">
        <v>5.8</v>
      </c>
    </row>
    <row r="1247" spans="23:23" x14ac:dyDescent="0.3">
      <c r="W1247">
        <v>6.9</v>
      </c>
    </row>
    <row r="1248" spans="23:23" x14ac:dyDescent="0.3">
      <c r="W1248">
        <v>7.1</v>
      </c>
    </row>
    <row r="1249" spans="23:23" x14ac:dyDescent="0.3">
      <c r="W1249">
        <v>5.8</v>
      </c>
    </row>
    <row r="1250" spans="23:23" x14ac:dyDescent="0.3">
      <c r="W1250">
        <v>7.2</v>
      </c>
    </row>
    <row r="1251" spans="23:23" x14ac:dyDescent="0.3">
      <c r="W1251">
        <v>6</v>
      </c>
    </row>
    <row r="1252" spans="23:23" x14ac:dyDescent="0.3">
      <c r="W1252">
        <v>4.7</v>
      </c>
    </row>
    <row r="1253" spans="23:23" x14ac:dyDescent="0.3">
      <c r="W1253">
        <v>5.2</v>
      </c>
    </row>
    <row r="1254" spans="23:23" x14ac:dyDescent="0.3">
      <c r="W1254">
        <v>5.5</v>
      </c>
    </row>
    <row r="1255" spans="23:23" x14ac:dyDescent="0.3">
      <c r="W1255">
        <v>6.5</v>
      </c>
    </row>
    <row r="1256" spans="23:23" x14ac:dyDescent="0.3">
      <c r="W1256">
        <v>7</v>
      </c>
    </row>
    <row r="1257" spans="23:23" x14ac:dyDescent="0.3">
      <c r="W1257">
        <v>5.8</v>
      </c>
    </row>
    <row r="1258" spans="23:23" x14ac:dyDescent="0.3">
      <c r="W1258">
        <v>6.2</v>
      </c>
    </row>
    <row r="1259" spans="23:23" x14ac:dyDescent="0.3">
      <c r="W1259">
        <v>6.5</v>
      </c>
    </row>
    <row r="1260" spans="23:23" x14ac:dyDescent="0.3">
      <c r="W1260">
        <v>7.2</v>
      </c>
    </row>
    <row r="1261" spans="23:23" x14ac:dyDescent="0.3">
      <c r="W1261">
        <v>5.0999999999999996</v>
      </c>
    </row>
    <row r="1262" spans="23:23" x14ac:dyDescent="0.3">
      <c r="W1262">
        <v>4.7</v>
      </c>
    </row>
    <row r="1263" spans="23:23" x14ac:dyDescent="0.3">
      <c r="W1263">
        <v>5.9</v>
      </c>
    </row>
    <row r="1264" spans="23:23" x14ac:dyDescent="0.3">
      <c r="W1264">
        <v>5.8</v>
      </c>
    </row>
    <row r="1265" spans="23:23" x14ac:dyDescent="0.3">
      <c r="W1265">
        <v>7.2</v>
      </c>
    </row>
    <row r="1266" spans="23:23" x14ac:dyDescent="0.3">
      <c r="W1266">
        <v>6.2</v>
      </c>
    </row>
    <row r="1267" spans="23:23" x14ac:dyDescent="0.3">
      <c r="W1267">
        <v>7.4</v>
      </c>
    </row>
    <row r="1268" spans="23:23" x14ac:dyDescent="0.3">
      <c r="W1268">
        <v>5.7</v>
      </c>
    </row>
    <row r="1269" spans="23:23" x14ac:dyDescent="0.3">
      <c r="W1269">
        <v>6.1</v>
      </c>
    </row>
    <row r="1270" spans="23:23" x14ac:dyDescent="0.3">
      <c r="W1270">
        <v>6</v>
      </c>
    </row>
    <row r="1271" spans="23:23" x14ac:dyDescent="0.3">
      <c r="W1271">
        <v>6.9</v>
      </c>
    </row>
    <row r="1272" spans="23:23" x14ac:dyDescent="0.3">
      <c r="W1272">
        <v>6.5</v>
      </c>
    </row>
    <row r="1273" spans="23:23" x14ac:dyDescent="0.3">
      <c r="W1273">
        <v>5</v>
      </c>
    </row>
    <row r="1274" spans="23:23" x14ac:dyDescent="0.3">
      <c r="W1274">
        <v>5.7</v>
      </c>
    </row>
    <row r="1275" spans="23:23" x14ac:dyDescent="0.3">
      <c r="W1275">
        <v>7</v>
      </c>
    </row>
    <row r="1276" spans="23:23" x14ac:dyDescent="0.3">
      <c r="W1276">
        <v>5.0999999999999996</v>
      </c>
    </row>
    <row r="1277" spans="23:23" x14ac:dyDescent="0.3">
      <c r="W1277">
        <v>5.3</v>
      </c>
    </row>
    <row r="1278" spans="23:23" x14ac:dyDescent="0.3">
      <c r="W1278">
        <v>4.4000000000000004</v>
      </c>
    </row>
    <row r="1279" spans="23:23" x14ac:dyDescent="0.3">
      <c r="W1279">
        <v>4.7</v>
      </c>
    </row>
    <row r="1280" spans="23:23" x14ac:dyDescent="0.3">
      <c r="W1280">
        <v>6.7</v>
      </c>
    </row>
    <row r="1281" spans="23:23" x14ac:dyDescent="0.3">
      <c r="W1281">
        <v>6.7</v>
      </c>
    </row>
    <row r="1282" spans="23:23" x14ac:dyDescent="0.3">
      <c r="W1282">
        <v>5.7</v>
      </c>
    </row>
    <row r="1283" spans="23:23" x14ac:dyDescent="0.3">
      <c r="W1283">
        <v>7.4</v>
      </c>
    </row>
    <row r="1284" spans="23:23" x14ac:dyDescent="0.3">
      <c r="W1284">
        <v>6.1</v>
      </c>
    </row>
    <row r="1285" spans="23:23" x14ac:dyDescent="0.3">
      <c r="W1285">
        <v>6.4</v>
      </c>
    </row>
    <row r="1286" spans="23:23" x14ac:dyDescent="0.3">
      <c r="W1286">
        <v>6.2</v>
      </c>
    </row>
    <row r="1287" spans="23:23" x14ac:dyDescent="0.3">
      <c r="W1287">
        <v>6.2</v>
      </c>
    </row>
    <row r="1288" spans="23:23" x14ac:dyDescent="0.3">
      <c r="W1288">
        <v>5.9</v>
      </c>
    </row>
    <row r="1289" spans="23:23" x14ac:dyDescent="0.3">
      <c r="W1289">
        <v>4</v>
      </c>
    </row>
    <row r="1290" spans="23:23" x14ac:dyDescent="0.3">
      <c r="W1290">
        <v>6.2</v>
      </c>
    </row>
    <row r="1291" spans="23:23" x14ac:dyDescent="0.3">
      <c r="W1291">
        <v>4.5999999999999996</v>
      </c>
    </row>
    <row r="1292" spans="23:23" x14ac:dyDescent="0.3">
      <c r="W1292">
        <v>6.4</v>
      </c>
    </row>
    <row r="1293" spans="23:23" x14ac:dyDescent="0.3">
      <c r="W1293">
        <v>5.9</v>
      </c>
    </row>
    <row r="1294" spans="23:23" x14ac:dyDescent="0.3">
      <c r="W1294">
        <v>5.0999999999999996</v>
      </c>
    </row>
    <row r="1295" spans="23:23" x14ac:dyDescent="0.3">
      <c r="W1295">
        <v>7.6</v>
      </c>
    </row>
    <row r="1296" spans="23:23" x14ac:dyDescent="0.3">
      <c r="W1296">
        <v>4.2</v>
      </c>
    </row>
    <row r="1297" spans="23:23" x14ac:dyDescent="0.3">
      <c r="W1297">
        <v>7.8</v>
      </c>
    </row>
    <row r="1298" spans="23:23" x14ac:dyDescent="0.3">
      <c r="W1298">
        <v>5.8</v>
      </c>
    </row>
    <row r="1299" spans="23:23" x14ac:dyDescent="0.3">
      <c r="W1299">
        <v>5.9</v>
      </c>
    </row>
    <row r="1300" spans="23:23" x14ac:dyDescent="0.3">
      <c r="W1300">
        <v>8.4</v>
      </c>
    </row>
    <row r="1301" spans="23:23" x14ac:dyDescent="0.3">
      <c r="W1301">
        <v>4.8</v>
      </c>
    </row>
    <row r="1302" spans="23:23" x14ac:dyDescent="0.3">
      <c r="W1302">
        <v>6.2</v>
      </c>
    </row>
    <row r="1303" spans="23:23" x14ac:dyDescent="0.3">
      <c r="W1303">
        <v>6.5</v>
      </c>
    </row>
    <row r="1304" spans="23:23" x14ac:dyDescent="0.3">
      <c r="W1304">
        <v>6.3</v>
      </c>
    </row>
    <row r="1305" spans="23:23" x14ac:dyDescent="0.3">
      <c r="W1305">
        <v>3.3</v>
      </c>
    </row>
    <row r="1306" spans="23:23" x14ac:dyDescent="0.3">
      <c r="W1306">
        <v>5.9</v>
      </c>
    </row>
    <row r="1307" spans="23:23" x14ac:dyDescent="0.3">
      <c r="W1307">
        <v>6</v>
      </c>
    </row>
    <row r="1308" spans="23:23" x14ac:dyDescent="0.3">
      <c r="W1308">
        <v>5.8</v>
      </c>
    </row>
    <row r="1309" spans="23:23" x14ac:dyDescent="0.3">
      <c r="W1309">
        <v>6.5</v>
      </c>
    </row>
    <row r="1310" spans="23:23" x14ac:dyDescent="0.3">
      <c r="W1310">
        <v>4.7</v>
      </c>
    </row>
    <row r="1311" spans="23:23" x14ac:dyDescent="0.3">
      <c r="W1311">
        <v>4.0999999999999996</v>
      </c>
    </row>
    <row r="1312" spans="23:23" x14ac:dyDescent="0.3">
      <c r="W1312">
        <v>6.8</v>
      </c>
    </row>
    <row r="1313" spans="23:23" x14ac:dyDescent="0.3">
      <c r="W1313">
        <v>6.2</v>
      </c>
    </row>
    <row r="1314" spans="23:23" x14ac:dyDescent="0.3">
      <c r="W1314">
        <v>4.5</v>
      </c>
    </row>
    <row r="1315" spans="23:23" x14ac:dyDescent="0.3">
      <c r="W1315">
        <v>5.8</v>
      </c>
    </row>
    <row r="1316" spans="23:23" x14ac:dyDescent="0.3">
      <c r="W1316">
        <v>7.3</v>
      </c>
    </row>
    <row r="1317" spans="23:23" x14ac:dyDescent="0.3">
      <c r="W1317">
        <v>5.9</v>
      </c>
    </row>
    <row r="1318" spans="23:23" x14ac:dyDescent="0.3">
      <c r="W1318">
        <v>4.4000000000000004</v>
      </c>
    </row>
    <row r="1319" spans="23:23" x14ac:dyDescent="0.3">
      <c r="W1319">
        <v>5.8</v>
      </c>
    </row>
    <row r="1320" spans="23:23" x14ac:dyDescent="0.3">
      <c r="W1320">
        <v>5.0999999999999996</v>
      </c>
    </row>
    <row r="1321" spans="23:23" x14ac:dyDescent="0.3">
      <c r="W1321">
        <v>6.9</v>
      </c>
    </row>
    <row r="1322" spans="23:23" x14ac:dyDescent="0.3">
      <c r="W1322">
        <v>6.2</v>
      </c>
    </row>
    <row r="1323" spans="23:23" x14ac:dyDescent="0.3">
      <c r="W1323">
        <v>6.9</v>
      </c>
    </row>
    <row r="1324" spans="23:23" x14ac:dyDescent="0.3">
      <c r="W1324">
        <v>7.3</v>
      </c>
    </row>
    <row r="1325" spans="23:23" x14ac:dyDescent="0.3">
      <c r="W1325">
        <v>7.1</v>
      </c>
    </row>
    <row r="1326" spans="23:23" x14ac:dyDescent="0.3">
      <c r="W1326">
        <v>6</v>
      </c>
    </row>
    <row r="1327" spans="23:23" x14ac:dyDescent="0.3">
      <c r="W1327">
        <v>7</v>
      </c>
    </row>
    <row r="1328" spans="23:23" x14ac:dyDescent="0.3">
      <c r="W1328">
        <v>6.8</v>
      </c>
    </row>
    <row r="1329" spans="23:23" x14ac:dyDescent="0.3">
      <c r="W1329">
        <v>5.7</v>
      </c>
    </row>
    <row r="1330" spans="23:23" x14ac:dyDescent="0.3">
      <c r="W1330">
        <v>7.6</v>
      </c>
    </row>
    <row r="1331" spans="23:23" x14ac:dyDescent="0.3">
      <c r="W1331">
        <v>8.4</v>
      </c>
    </row>
    <row r="1332" spans="23:23" x14ac:dyDescent="0.3">
      <c r="W1332">
        <v>7.1</v>
      </c>
    </row>
    <row r="1333" spans="23:23" x14ac:dyDescent="0.3">
      <c r="W1333">
        <v>5.6</v>
      </c>
    </row>
    <row r="1334" spans="23:23" x14ac:dyDescent="0.3">
      <c r="W1334">
        <v>6.7</v>
      </c>
    </row>
    <row r="1335" spans="23:23" x14ac:dyDescent="0.3">
      <c r="W1335">
        <v>7</v>
      </c>
    </row>
    <row r="1336" spans="23:23" x14ac:dyDescent="0.3">
      <c r="W1336">
        <v>8</v>
      </c>
    </row>
    <row r="1337" spans="23:23" x14ac:dyDescent="0.3">
      <c r="W1337">
        <v>5.3</v>
      </c>
    </row>
    <row r="1338" spans="23:23" x14ac:dyDescent="0.3">
      <c r="W1338">
        <v>4.9000000000000004</v>
      </c>
    </row>
    <row r="1339" spans="23:23" x14ac:dyDescent="0.3">
      <c r="W1339">
        <v>6.4</v>
      </c>
    </row>
    <row r="1340" spans="23:23" x14ac:dyDescent="0.3">
      <c r="W1340">
        <v>7.4</v>
      </c>
    </row>
    <row r="1341" spans="23:23" x14ac:dyDescent="0.3">
      <c r="W1341">
        <v>6.1</v>
      </c>
    </row>
    <row r="1342" spans="23:23" x14ac:dyDescent="0.3">
      <c r="W1342">
        <v>6.5</v>
      </c>
    </row>
    <row r="1343" spans="23:23" x14ac:dyDescent="0.3">
      <c r="W1343">
        <v>5.7</v>
      </c>
    </row>
    <row r="1344" spans="23:23" x14ac:dyDescent="0.3">
      <c r="W1344">
        <v>5.0999999999999996</v>
      </c>
    </row>
    <row r="1345" spans="23:23" x14ac:dyDescent="0.3">
      <c r="W1345">
        <v>6.6</v>
      </c>
    </row>
    <row r="1346" spans="23:23" x14ac:dyDescent="0.3">
      <c r="W1346">
        <v>6.5</v>
      </c>
    </row>
    <row r="1347" spans="23:23" x14ac:dyDescent="0.3">
      <c r="W1347">
        <v>6.9</v>
      </c>
    </row>
    <row r="1348" spans="23:23" x14ac:dyDescent="0.3">
      <c r="W1348">
        <v>7.8</v>
      </c>
    </row>
    <row r="1349" spans="23:23" x14ac:dyDescent="0.3">
      <c r="W1349">
        <v>6.4</v>
      </c>
    </row>
    <row r="1350" spans="23:23" x14ac:dyDescent="0.3">
      <c r="W1350">
        <v>7.6</v>
      </c>
    </row>
    <row r="1351" spans="23:23" x14ac:dyDescent="0.3">
      <c r="W1351">
        <v>5.6</v>
      </c>
    </row>
    <row r="1352" spans="23:23" x14ac:dyDescent="0.3">
      <c r="W1352">
        <v>6.2</v>
      </c>
    </row>
    <row r="1353" spans="23:23" x14ac:dyDescent="0.3">
      <c r="W1353">
        <v>4.4000000000000004</v>
      </c>
    </row>
    <row r="1354" spans="23:23" x14ac:dyDescent="0.3">
      <c r="W1354">
        <v>5.6</v>
      </c>
    </row>
    <row r="1355" spans="23:23" x14ac:dyDescent="0.3">
      <c r="W1355">
        <v>5.5</v>
      </c>
    </row>
    <row r="1356" spans="23:23" x14ac:dyDescent="0.3">
      <c r="W1356">
        <v>6.7</v>
      </c>
    </row>
    <row r="1357" spans="23:23" x14ac:dyDescent="0.3">
      <c r="W1357">
        <v>6.1</v>
      </c>
    </row>
    <row r="1358" spans="23:23" x14ac:dyDescent="0.3">
      <c r="W1358">
        <v>6.2</v>
      </c>
    </row>
    <row r="1359" spans="23:23" x14ac:dyDescent="0.3">
      <c r="W1359">
        <v>7.3</v>
      </c>
    </row>
    <row r="1360" spans="23:23" x14ac:dyDescent="0.3">
      <c r="W1360">
        <v>6.6</v>
      </c>
    </row>
    <row r="1361" spans="23:23" x14ac:dyDescent="0.3">
      <c r="W1361">
        <v>8.1999999999999993</v>
      </c>
    </row>
    <row r="1362" spans="23:23" x14ac:dyDescent="0.3">
      <c r="W1362">
        <v>6.4</v>
      </c>
    </row>
    <row r="1363" spans="23:23" x14ac:dyDescent="0.3">
      <c r="W1363">
        <v>6.4</v>
      </c>
    </row>
    <row r="1364" spans="23:23" x14ac:dyDescent="0.3">
      <c r="W1364">
        <v>5.2</v>
      </c>
    </row>
    <row r="1365" spans="23:23" x14ac:dyDescent="0.3">
      <c r="W1365">
        <v>6.5</v>
      </c>
    </row>
    <row r="1366" spans="23:23" x14ac:dyDescent="0.3">
      <c r="W1366">
        <v>7.1</v>
      </c>
    </row>
    <row r="1367" spans="23:23" x14ac:dyDescent="0.3">
      <c r="W1367">
        <v>4.8</v>
      </c>
    </row>
    <row r="1368" spans="23:23" x14ac:dyDescent="0.3">
      <c r="W1368">
        <v>7.3</v>
      </c>
    </row>
    <row r="1369" spans="23:23" x14ac:dyDescent="0.3">
      <c r="W1369">
        <v>5.2</v>
      </c>
    </row>
    <row r="1370" spans="23:23" x14ac:dyDescent="0.3">
      <c r="W1370">
        <v>7.7</v>
      </c>
    </row>
    <row r="1371" spans="23:23" x14ac:dyDescent="0.3">
      <c r="W1371">
        <v>7.6</v>
      </c>
    </row>
    <row r="1372" spans="23:23" x14ac:dyDescent="0.3">
      <c r="W1372">
        <v>5.7</v>
      </c>
    </row>
    <row r="1373" spans="23:23" x14ac:dyDescent="0.3">
      <c r="W1373">
        <v>7</v>
      </c>
    </row>
    <row r="1374" spans="23:23" x14ac:dyDescent="0.3">
      <c r="W1374">
        <v>6</v>
      </c>
    </row>
    <row r="1375" spans="23:23" x14ac:dyDescent="0.3">
      <c r="W1375">
        <v>8.1</v>
      </c>
    </row>
    <row r="1376" spans="23:23" x14ac:dyDescent="0.3">
      <c r="W1376">
        <v>8</v>
      </c>
    </row>
    <row r="1377" spans="23:23" x14ac:dyDescent="0.3">
      <c r="W1377">
        <v>5.6</v>
      </c>
    </row>
    <row r="1378" spans="23:23" x14ac:dyDescent="0.3">
      <c r="W1378">
        <v>6.1</v>
      </c>
    </row>
    <row r="1379" spans="23:23" x14ac:dyDescent="0.3">
      <c r="W1379">
        <v>6.9</v>
      </c>
    </row>
    <row r="1380" spans="23:23" x14ac:dyDescent="0.3">
      <c r="W1380">
        <v>5.2</v>
      </c>
    </row>
    <row r="1381" spans="23:23" x14ac:dyDescent="0.3">
      <c r="W1381">
        <v>7</v>
      </c>
    </row>
    <row r="1382" spans="23:23" x14ac:dyDescent="0.3">
      <c r="W1382">
        <v>6.3</v>
      </c>
    </row>
    <row r="1383" spans="23:23" x14ac:dyDescent="0.3">
      <c r="W1383">
        <v>7</v>
      </c>
    </row>
    <row r="1384" spans="23:23" x14ac:dyDescent="0.3">
      <c r="W1384">
        <v>5.3</v>
      </c>
    </row>
    <row r="1385" spans="23:23" x14ac:dyDescent="0.3">
      <c r="W1385">
        <v>6.9</v>
      </c>
    </row>
    <row r="1386" spans="23:23" x14ac:dyDescent="0.3">
      <c r="W1386">
        <v>6.2</v>
      </c>
    </row>
    <row r="1387" spans="23:23" x14ac:dyDescent="0.3">
      <c r="W1387">
        <v>6.4</v>
      </c>
    </row>
    <row r="1388" spans="23:23" x14ac:dyDescent="0.3">
      <c r="W1388">
        <v>6.4</v>
      </c>
    </row>
    <row r="1389" spans="23:23" x14ac:dyDescent="0.3">
      <c r="W1389">
        <v>5.7</v>
      </c>
    </row>
    <row r="1390" spans="23:23" x14ac:dyDescent="0.3">
      <c r="W1390">
        <v>6.1</v>
      </c>
    </row>
    <row r="1391" spans="23:23" x14ac:dyDescent="0.3">
      <c r="W1391">
        <v>5.4</v>
      </c>
    </row>
    <row r="1392" spans="23:23" x14ac:dyDescent="0.3">
      <c r="W1392">
        <v>6.7</v>
      </c>
    </row>
    <row r="1393" spans="23:23" x14ac:dyDescent="0.3">
      <c r="W1393">
        <v>6.8</v>
      </c>
    </row>
    <row r="1394" spans="23:23" x14ac:dyDescent="0.3">
      <c r="W1394">
        <v>6</v>
      </c>
    </row>
    <row r="1395" spans="23:23" x14ac:dyDescent="0.3">
      <c r="W1395">
        <v>7.8</v>
      </c>
    </row>
    <row r="1396" spans="23:23" x14ac:dyDescent="0.3">
      <c r="W1396">
        <v>5.3</v>
      </c>
    </row>
    <row r="1397" spans="23:23" x14ac:dyDescent="0.3">
      <c r="W1397">
        <v>4.5</v>
      </c>
    </row>
    <row r="1398" spans="23:23" x14ac:dyDescent="0.3">
      <c r="W1398">
        <v>5.4</v>
      </c>
    </row>
    <row r="1399" spans="23:23" x14ac:dyDescent="0.3">
      <c r="W1399">
        <v>7.8</v>
      </c>
    </row>
    <row r="1400" spans="23:23" x14ac:dyDescent="0.3">
      <c r="W1400">
        <v>7.2</v>
      </c>
    </row>
    <row r="1401" spans="23:23" x14ac:dyDescent="0.3">
      <c r="W1401">
        <v>6.6</v>
      </c>
    </row>
    <row r="1402" spans="23:23" x14ac:dyDescent="0.3">
      <c r="W1402">
        <v>7.6</v>
      </c>
    </row>
    <row r="1403" spans="23:23" x14ac:dyDescent="0.3">
      <c r="W1403">
        <v>5.9</v>
      </c>
    </row>
    <row r="1404" spans="23:23" x14ac:dyDescent="0.3">
      <c r="W1404">
        <v>6.7</v>
      </c>
    </row>
    <row r="1405" spans="23:23" x14ac:dyDescent="0.3">
      <c r="W1405">
        <v>7.7</v>
      </c>
    </row>
    <row r="1406" spans="23:23" x14ac:dyDescent="0.3">
      <c r="W1406">
        <v>5.8</v>
      </c>
    </row>
    <row r="1407" spans="23:23" x14ac:dyDescent="0.3">
      <c r="W1407">
        <v>5.4</v>
      </c>
    </row>
    <row r="1408" spans="23:23" x14ac:dyDescent="0.3">
      <c r="W1408">
        <v>6.9</v>
      </c>
    </row>
    <row r="1409" spans="23:23" x14ac:dyDescent="0.3">
      <c r="W1409">
        <v>7.7</v>
      </c>
    </row>
    <row r="1410" spans="23:23" x14ac:dyDescent="0.3">
      <c r="W1410">
        <v>6.8</v>
      </c>
    </row>
    <row r="1411" spans="23:23" x14ac:dyDescent="0.3">
      <c r="W1411">
        <v>6.4</v>
      </c>
    </row>
    <row r="1412" spans="23:23" x14ac:dyDescent="0.3">
      <c r="W1412">
        <v>5.7</v>
      </c>
    </row>
    <row r="1413" spans="23:23" x14ac:dyDescent="0.3">
      <c r="W1413">
        <v>7.3</v>
      </c>
    </row>
    <row r="1414" spans="23:23" x14ac:dyDescent="0.3">
      <c r="W1414">
        <v>6.8</v>
      </c>
    </row>
    <row r="1415" spans="23:23" x14ac:dyDescent="0.3">
      <c r="W1415">
        <v>6.3</v>
      </c>
    </row>
    <row r="1416" spans="23:23" x14ac:dyDescent="0.3">
      <c r="W1416">
        <v>5.9</v>
      </c>
    </row>
    <row r="1417" spans="23:23" x14ac:dyDescent="0.3">
      <c r="W1417">
        <v>7.4</v>
      </c>
    </row>
    <row r="1418" spans="23:23" x14ac:dyDescent="0.3">
      <c r="W1418">
        <v>8.3000000000000007</v>
      </c>
    </row>
    <row r="1419" spans="23:23" x14ac:dyDescent="0.3">
      <c r="W1419">
        <v>6.2</v>
      </c>
    </row>
    <row r="1420" spans="23:23" x14ac:dyDescent="0.3">
      <c r="W1420">
        <v>6.3</v>
      </c>
    </row>
    <row r="1421" spans="23:23" x14ac:dyDescent="0.3">
      <c r="W1421">
        <v>5.8</v>
      </c>
    </row>
    <row r="1422" spans="23:23" x14ac:dyDescent="0.3">
      <c r="W1422">
        <v>7.5</v>
      </c>
    </row>
    <row r="1423" spans="23:23" x14ac:dyDescent="0.3">
      <c r="W1423">
        <v>6.3</v>
      </c>
    </row>
    <row r="1424" spans="23:23" x14ac:dyDescent="0.3">
      <c r="W1424">
        <v>6.4</v>
      </c>
    </row>
    <row r="1425" spans="23:23" x14ac:dyDescent="0.3">
      <c r="W1425">
        <v>7.2</v>
      </c>
    </row>
    <row r="1426" spans="23:23" x14ac:dyDescent="0.3">
      <c r="W1426">
        <v>6.3</v>
      </c>
    </row>
    <row r="1427" spans="23:23" x14ac:dyDescent="0.3">
      <c r="W1427">
        <v>6.9</v>
      </c>
    </row>
    <row r="1428" spans="23:23" x14ac:dyDescent="0.3">
      <c r="W1428">
        <v>6.6</v>
      </c>
    </row>
    <row r="1429" spans="23:23" x14ac:dyDescent="0.3">
      <c r="W1429">
        <v>6</v>
      </c>
    </row>
    <row r="1430" spans="23:23" x14ac:dyDescent="0.3">
      <c r="W1430">
        <v>7.5</v>
      </c>
    </row>
    <row r="1431" spans="23:23" x14ac:dyDescent="0.3">
      <c r="W1431">
        <v>7.7</v>
      </c>
    </row>
    <row r="1432" spans="23:23" x14ac:dyDescent="0.3">
      <c r="W1432">
        <v>6.2</v>
      </c>
    </row>
    <row r="1433" spans="23:23" x14ac:dyDescent="0.3">
      <c r="W1433">
        <v>5.4</v>
      </c>
    </row>
    <row r="1434" spans="23:23" x14ac:dyDescent="0.3">
      <c r="W1434">
        <v>6.6</v>
      </c>
    </row>
    <row r="1435" spans="23:23" x14ac:dyDescent="0.3">
      <c r="W1435">
        <v>5.3</v>
      </c>
    </row>
    <row r="1436" spans="23:23" x14ac:dyDescent="0.3">
      <c r="W1436">
        <v>5.6</v>
      </c>
    </row>
    <row r="1437" spans="23:23" x14ac:dyDescent="0.3">
      <c r="W1437">
        <v>5.9</v>
      </c>
    </row>
    <row r="1438" spans="23:23" x14ac:dyDescent="0.3">
      <c r="W1438">
        <v>7.8</v>
      </c>
    </row>
    <row r="1439" spans="23:23" x14ac:dyDescent="0.3">
      <c r="W1439">
        <v>6.7</v>
      </c>
    </row>
    <row r="1440" spans="23:23" x14ac:dyDescent="0.3">
      <c r="W1440">
        <v>7.4</v>
      </c>
    </row>
    <row r="1441" spans="23:23" x14ac:dyDescent="0.3">
      <c r="W1441">
        <v>6.2</v>
      </c>
    </row>
    <row r="1442" spans="23:23" x14ac:dyDescent="0.3">
      <c r="W1442">
        <v>5.4</v>
      </c>
    </row>
    <row r="1443" spans="23:23" x14ac:dyDescent="0.3">
      <c r="W1443">
        <v>6.7</v>
      </c>
    </row>
    <row r="1444" spans="23:23" x14ac:dyDescent="0.3">
      <c r="W1444">
        <v>5.3</v>
      </c>
    </row>
    <row r="1445" spans="23:23" x14ac:dyDescent="0.3">
      <c r="W1445">
        <v>5.9</v>
      </c>
    </row>
    <row r="1446" spans="23:23" x14ac:dyDescent="0.3">
      <c r="W1446">
        <v>7</v>
      </c>
    </row>
    <row r="1447" spans="23:23" x14ac:dyDescent="0.3">
      <c r="W1447">
        <v>4.8</v>
      </c>
    </row>
    <row r="1448" spans="23:23" x14ac:dyDescent="0.3">
      <c r="W1448">
        <v>7.3</v>
      </c>
    </row>
    <row r="1449" spans="23:23" x14ac:dyDescent="0.3">
      <c r="W1449">
        <v>3.8</v>
      </c>
    </row>
    <row r="1450" spans="23:23" x14ac:dyDescent="0.3">
      <c r="W1450">
        <v>8.5</v>
      </c>
    </row>
    <row r="1451" spans="23:23" x14ac:dyDescent="0.3">
      <c r="W1451">
        <v>6.8</v>
      </c>
    </row>
    <row r="1452" spans="23:23" x14ac:dyDescent="0.3">
      <c r="W1452">
        <v>6.8</v>
      </c>
    </row>
    <row r="1453" spans="23:23" x14ac:dyDescent="0.3">
      <c r="W1453">
        <v>5.3</v>
      </c>
    </row>
    <row r="1454" spans="23:23" x14ac:dyDescent="0.3">
      <c r="W1454">
        <v>7.3</v>
      </c>
    </row>
    <row r="1455" spans="23:23" x14ac:dyDescent="0.3">
      <c r="W1455">
        <v>6.6</v>
      </c>
    </row>
    <row r="1456" spans="23:23" x14ac:dyDescent="0.3">
      <c r="W1456">
        <v>6.2</v>
      </c>
    </row>
    <row r="1457" spans="23:23" x14ac:dyDescent="0.3">
      <c r="W1457">
        <v>5.2</v>
      </c>
    </row>
    <row r="1458" spans="23:23" x14ac:dyDescent="0.3">
      <c r="W1458">
        <v>6.2</v>
      </c>
    </row>
    <row r="1459" spans="23:23" x14ac:dyDescent="0.3">
      <c r="W1459">
        <v>6.2</v>
      </c>
    </row>
    <row r="1460" spans="23:23" x14ac:dyDescent="0.3">
      <c r="W1460">
        <v>6.6</v>
      </c>
    </row>
    <row r="1461" spans="23:23" x14ac:dyDescent="0.3">
      <c r="W1461">
        <v>6.4</v>
      </c>
    </row>
    <row r="1462" spans="23:23" x14ac:dyDescent="0.3">
      <c r="W1462">
        <v>6.2</v>
      </c>
    </row>
    <row r="1463" spans="23:23" x14ac:dyDescent="0.3">
      <c r="W1463">
        <v>5.0999999999999996</v>
      </c>
    </row>
    <row r="1464" spans="23:23" x14ac:dyDescent="0.3">
      <c r="W1464">
        <v>6.6</v>
      </c>
    </row>
    <row r="1465" spans="23:23" x14ac:dyDescent="0.3">
      <c r="W1465">
        <v>6.1</v>
      </c>
    </row>
    <row r="1466" spans="23:23" x14ac:dyDescent="0.3">
      <c r="W1466">
        <v>6.1</v>
      </c>
    </row>
    <row r="1467" spans="23:23" x14ac:dyDescent="0.3">
      <c r="W1467">
        <v>6.6</v>
      </c>
    </row>
    <row r="1468" spans="23:23" x14ac:dyDescent="0.3">
      <c r="W1468">
        <v>5.9</v>
      </c>
    </row>
    <row r="1469" spans="23:23" x14ac:dyDescent="0.3">
      <c r="W1469">
        <v>6.3</v>
      </c>
    </row>
    <row r="1470" spans="23:23" x14ac:dyDescent="0.3">
      <c r="W1470">
        <v>7.1</v>
      </c>
    </row>
    <row r="1471" spans="23:23" x14ac:dyDescent="0.3">
      <c r="W1471">
        <v>5</v>
      </c>
    </row>
    <row r="1472" spans="23:23" x14ac:dyDescent="0.3">
      <c r="W1472">
        <v>5.6</v>
      </c>
    </row>
    <row r="1473" spans="23:23" x14ac:dyDescent="0.3">
      <c r="W1473">
        <v>7.4</v>
      </c>
    </row>
    <row r="1474" spans="23:23" x14ac:dyDescent="0.3">
      <c r="W1474">
        <v>4.5</v>
      </c>
    </row>
    <row r="1475" spans="23:23" x14ac:dyDescent="0.3">
      <c r="W1475">
        <v>6.2</v>
      </c>
    </row>
    <row r="1476" spans="23:23" x14ac:dyDescent="0.3">
      <c r="W1476">
        <v>5</v>
      </c>
    </row>
    <row r="1477" spans="23:23" x14ac:dyDescent="0.3">
      <c r="W1477">
        <v>6.5</v>
      </c>
    </row>
    <row r="1478" spans="23:23" x14ac:dyDescent="0.3">
      <c r="W1478">
        <v>5.0999999999999996</v>
      </c>
    </row>
    <row r="1479" spans="23:23" x14ac:dyDescent="0.3">
      <c r="W1479">
        <v>6.5</v>
      </c>
    </row>
    <row r="1480" spans="23:23" x14ac:dyDescent="0.3">
      <c r="W1480">
        <v>6.2</v>
      </c>
    </row>
    <row r="1481" spans="23:23" x14ac:dyDescent="0.3">
      <c r="W1481">
        <v>6.3</v>
      </c>
    </row>
    <row r="1482" spans="23:23" x14ac:dyDescent="0.3">
      <c r="W1482">
        <v>3.8</v>
      </c>
    </row>
    <row r="1483" spans="23:23" x14ac:dyDescent="0.3">
      <c r="W1483">
        <v>5.2</v>
      </c>
    </row>
    <row r="1484" spans="23:23" x14ac:dyDescent="0.3">
      <c r="W1484">
        <v>6</v>
      </c>
    </row>
    <row r="1485" spans="23:23" x14ac:dyDescent="0.3">
      <c r="W1485">
        <v>6.2</v>
      </c>
    </row>
    <row r="1486" spans="23:23" x14ac:dyDescent="0.3">
      <c r="W1486">
        <v>5.7</v>
      </c>
    </row>
    <row r="1487" spans="23:23" x14ac:dyDescent="0.3">
      <c r="W1487">
        <v>6.7</v>
      </c>
    </row>
    <row r="1488" spans="23:23" x14ac:dyDescent="0.3">
      <c r="W1488">
        <v>6.8</v>
      </c>
    </row>
    <row r="1489" spans="23:23" x14ac:dyDescent="0.3">
      <c r="W1489">
        <v>6</v>
      </c>
    </row>
    <row r="1490" spans="23:23" x14ac:dyDescent="0.3">
      <c r="W1490">
        <v>7.3</v>
      </c>
    </row>
    <row r="1491" spans="23:23" x14ac:dyDescent="0.3">
      <c r="W1491">
        <v>5.5</v>
      </c>
    </row>
    <row r="1492" spans="23:23" x14ac:dyDescent="0.3">
      <c r="W1492">
        <v>6.7</v>
      </c>
    </row>
    <row r="1493" spans="23:23" x14ac:dyDescent="0.3">
      <c r="W1493">
        <v>4.8</v>
      </c>
    </row>
    <row r="1494" spans="23:23" x14ac:dyDescent="0.3">
      <c r="W1494">
        <v>5.7</v>
      </c>
    </row>
    <row r="1495" spans="23:23" x14ac:dyDescent="0.3">
      <c r="W1495">
        <v>5.0999999999999996</v>
      </c>
    </row>
    <row r="1496" spans="23:23" x14ac:dyDescent="0.3">
      <c r="W1496">
        <v>6</v>
      </c>
    </row>
    <row r="1497" spans="23:23" x14ac:dyDescent="0.3">
      <c r="W1497">
        <v>4.2</v>
      </c>
    </row>
    <row r="1498" spans="23:23" x14ac:dyDescent="0.3">
      <c r="W1498">
        <v>7.4</v>
      </c>
    </row>
    <row r="1499" spans="23:23" x14ac:dyDescent="0.3">
      <c r="W1499">
        <v>4.5999999999999996</v>
      </c>
    </row>
    <row r="1500" spans="23:23" x14ac:dyDescent="0.3">
      <c r="W1500">
        <v>6.9</v>
      </c>
    </row>
    <row r="1501" spans="23:23" x14ac:dyDescent="0.3">
      <c r="W1501">
        <v>8.6</v>
      </c>
    </row>
    <row r="1502" spans="23:23" x14ac:dyDescent="0.3">
      <c r="W1502">
        <v>6.9</v>
      </c>
    </row>
    <row r="1503" spans="23:23" x14ac:dyDescent="0.3">
      <c r="W1503">
        <v>8</v>
      </c>
    </row>
    <row r="1504" spans="23:23" x14ac:dyDescent="0.3">
      <c r="W1504">
        <v>6.4</v>
      </c>
    </row>
    <row r="1505" spans="23:23" x14ac:dyDescent="0.3">
      <c r="W1505">
        <v>6.3</v>
      </c>
    </row>
    <row r="1506" spans="23:23" x14ac:dyDescent="0.3">
      <c r="W1506">
        <v>8.4</v>
      </c>
    </row>
    <row r="1507" spans="23:23" x14ac:dyDescent="0.3">
      <c r="W1507">
        <v>7.1</v>
      </c>
    </row>
    <row r="1508" spans="23:23" x14ac:dyDescent="0.3">
      <c r="W1508">
        <v>6.8</v>
      </c>
    </row>
    <row r="1509" spans="23:23" x14ac:dyDescent="0.3">
      <c r="W1509">
        <v>7.5</v>
      </c>
    </row>
    <row r="1510" spans="23:23" x14ac:dyDescent="0.3">
      <c r="W1510">
        <v>4.5</v>
      </c>
    </row>
    <row r="1511" spans="23:23" x14ac:dyDescent="0.3">
      <c r="W1511">
        <v>5.7</v>
      </c>
    </row>
    <row r="1512" spans="23:23" x14ac:dyDescent="0.3">
      <c r="W1512">
        <v>7.2</v>
      </c>
    </row>
    <row r="1513" spans="23:23" x14ac:dyDescent="0.3">
      <c r="W1513">
        <v>6.8</v>
      </c>
    </row>
    <row r="1514" spans="23:23" x14ac:dyDescent="0.3">
      <c r="W1514">
        <v>5.4</v>
      </c>
    </row>
    <row r="1515" spans="23:23" x14ac:dyDescent="0.3">
      <c r="W1515">
        <v>7.2</v>
      </c>
    </row>
    <row r="1516" spans="23:23" x14ac:dyDescent="0.3">
      <c r="W1516">
        <v>7.3</v>
      </c>
    </row>
    <row r="1517" spans="23:23" x14ac:dyDescent="0.3">
      <c r="W1517">
        <v>5.2</v>
      </c>
    </row>
    <row r="1518" spans="23:23" x14ac:dyDescent="0.3">
      <c r="W1518">
        <v>5.5</v>
      </c>
    </row>
    <row r="1519" spans="23:23" x14ac:dyDescent="0.3">
      <c r="W1519">
        <v>7.7</v>
      </c>
    </row>
    <row r="1520" spans="23:23" x14ac:dyDescent="0.3">
      <c r="W1520">
        <v>7.1</v>
      </c>
    </row>
    <row r="1521" spans="23:23" x14ac:dyDescent="0.3">
      <c r="W1521">
        <v>5.3</v>
      </c>
    </row>
    <row r="1522" spans="23:23" x14ac:dyDescent="0.3">
      <c r="W1522">
        <v>5.6</v>
      </c>
    </row>
    <row r="1523" spans="23:23" x14ac:dyDescent="0.3">
      <c r="W1523">
        <v>5.7</v>
      </c>
    </row>
    <row r="1524" spans="23:23" x14ac:dyDescent="0.3">
      <c r="W1524">
        <v>7.1</v>
      </c>
    </row>
    <row r="1525" spans="23:23" x14ac:dyDescent="0.3">
      <c r="W1525">
        <v>7.5</v>
      </c>
    </row>
    <row r="1526" spans="23:23" x14ac:dyDescent="0.3">
      <c r="W1526">
        <v>7.6</v>
      </c>
    </row>
    <row r="1527" spans="23:23" x14ac:dyDescent="0.3">
      <c r="W1527">
        <v>5.5</v>
      </c>
    </row>
    <row r="1528" spans="23:23" x14ac:dyDescent="0.3">
      <c r="W1528">
        <v>5.0999999999999996</v>
      </c>
    </row>
    <row r="1529" spans="23:23" x14ac:dyDescent="0.3">
      <c r="W1529">
        <v>6.3</v>
      </c>
    </row>
    <row r="1530" spans="23:23" x14ac:dyDescent="0.3">
      <c r="W1530">
        <v>4.9000000000000004</v>
      </c>
    </row>
    <row r="1531" spans="23:23" x14ac:dyDescent="0.3">
      <c r="W1531">
        <v>6.5</v>
      </c>
    </row>
    <row r="1532" spans="23:23" x14ac:dyDescent="0.3">
      <c r="W1532">
        <v>5.6</v>
      </c>
    </row>
    <row r="1533" spans="23:23" x14ac:dyDescent="0.3">
      <c r="W1533">
        <v>5.3</v>
      </c>
    </row>
    <row r="1534" spans="23:23" x14ac:dyDescent="0.3">
      <c r="W1534">
        <v>6.5</v>
      </c>
    </row>
    <row r="1535" spans="23:23" x14ac:dyDescent="0.3">
      <c r="W1535">
        <v>6.8</v>
      </c>
    </row>
    <row r="1536" spans="23:23" x14ac:dyDescent="0.3">
      <c r="W1536">
        <v>6.5</v>
      </c>
    </row>
    <row r="1537" spans="23:23" x14ac:dyDescent="0.3">
      <c r="W1537">
        <v>6</v>
      </c>
    </row>
    <row r="1538" spans="23:23" x14ac:dyDescent="0.3">
      <c r="W1538">
        <v>8.4</v>
      </c>
    </row>
    <row r="1539" spans="23:23" x14ac:dyDescent="0.3">
      <c r="W1539">
        <v>6</v>
      </c>
    </row>
    <row r="1540" spans="23:23" x14ac:dyDescent="0.3">
      <c r="W1540">
        <v>7.6</v>
      </c>
    </row>
    <row r="1541" spans="23:23" x14ac:dyDescent="0.3">
      <c r="W1541">
        <v>5.6</v>
      </c>
    </row>
    <row r="1542" spans="23:23" x14ac:dyDescent="0.3">
      <c r="W1542">
        <v>6.9</v>
      </c>
    </row>
    <row r="1543" spans="23:23" x14ac:dyDescent="0.3">
      <c r="W1543">
        <v>6.4</v>
      </c>
    </row>
    <row r="1544" spans="23:23" x14ac:dyDescent="0.3">
      <c r="W1544">
        <v>5.0999999999999996</v>
      </c>
    </row>
    <row r="1545" spans="23:23" x14ac:dyDescent="0.3">
      <c r="W1545">
        <v>7</v>
      </c>
    </row>
    <row r="1546" spans="23:23" x14ac:dyDescent="0.3">
      <c r="W1546">
        <v>5.7</v>
      </c>
    </row>
    <row r="1547" spans="23:23" x14ac:dyDescent="0.3">
      <c r="W1547">
        <v>6.8</v>
      </c>
    </row>
    <row r="1548" spans="23:23" x14ac:dyDescent="0.3">
      <c r="W1548">
        <v>6.7</v>
      </c>
    </row>
    <row r="1549" spans="23:23" x14ac:dyDescent="0.3">
      <c r="W1549">
        <v>6.2</v>
      </c>
    </row>
    <row r="1550" spans="23:23" x14ac:dyDescent="0.3">
      <c r="W1550">
        <v>7.2</v>
      </c>
    </row>
    <row r="1551" spans="23:23" x14ac:dyDescent="0.3">
      <c r="W1551">
        <v>6.2</v>
      </c>
    </row>
    <row r="1552" spans="23:23" x14ac:dyDescent="0.3">
      <c r="W1552">
        <v>5.6</v>
      </c>
    </row>
    <row r="1553" spans="23:23" x14ac:dyDescent="0.3">
      <c r="W1553">
        <v>4.4000000000000004</v>
      </c>
    </row>
    <row r="1554" spans="23:23" x14ac:dyDescent="0.3">
      <c r="W1554">
        <v>7.5</v>
      </c>
    </row>
    <row r="1555" spans="23:23" x14ac:dyDescent="0.3">
      <c r="W1555">
        <v>7.1</v>
      </c>
    </row>
    <row r="1556" spans="23:23" x14ac:dyDescent="0.3">
      <c r="W1556">
        <v>6.4</v>
      </c>
    </row>
    <row r="1557" spans="23:23" x14ac:dyDescent="0.3">
      <c r="W1557">
        <v>7.1</v>
      </c>
    </row>
    <row r="1558" spans="23:23" x14ac:dyDescent="0.3">
      <c r="W1558">
        <v>5.9</v>
      </c>
    </row>
    <row r="1559" spans="23:23" x14ac:dyDescent="0.3">
      <c r="W1559">
        <v>6.9</v>
      </c>
    </row>
    <row r="1560" spans="23:23" x14ac:dyDescent="0.3">
      <c r="W1560">
        <v>7.5</v>
      </c>
    </row>
    <row r="1561" spans="23:23" x14ac:dyDescent="0.3">
      <c r="W1561">
        <v>6.3</v>
      </c>
    </row>
    <row r="1562" spans="23:23" x14ac:dyDescent="0.3">
      <c r="W1562">
        <v>6.4</v>
      </c>
    </row>
    <row r="1563" spans="23:23" x14ac:dyDescent="0.3">
      <c r="W1563">
        <v>5.9</v>
      </c>
    </row>
    <row r="1564" spans="23:23" x14ac:dyDescent="0.3">
      <c r="W1564">
        <v>6.8</v>
      </c>
    </row>
    <row r="1565" spans="23:23" x14ac:dyDescent="0.3">
      <c r="W1565">
        <v>6.3</v>
      </c>
    </row>
    <row r="1566" spans="23:23" x14ac:dyDescent="0.3">
      <c r="W1566">
        <v>3.6</v>
      </c>
    </row>
    <row r="1567" spans="23:23" x14ac:dyDescent="0.3">
      <c r="W1567">
        <v>5.3</v>
      </c>
    </row>
    <row r="1568" spans="23:23" x14ac:dyDescent="0.3">
      <c r="W1568">
        <v>5.9</v>
      </c>
    </row>
    <row r="1569" spans="23:23" x14ac:dyDescent="0.3">
      <c r="W1569">
        <v>6.9</v>
      </c>
    </row>
    <row r="1570" spans="23:23" x14ac:dyDescent="0.3">
      <c r="W1570">
        <v>6.9</v>
      </c>
    </row>
    <row r="1571" spans="23:23" x14ac:dyDescent="0.3">
      <c r="W1571">
        <v>6.1</v>
      </c>
    </row>
    <row r="1572" spans="23:23" x14ac:dyDescent="0.3">
      <c r="W1572">
        <v>5.7</v>
      </c>
    </row>
    <row r="1573" spans="23:23" x14ac:dyDescent="0.3">
      <c r="W1573">
        <v>8.5</v>
      </c>
    </row>
    <row r="1574" spans="23:23" x14ac:dyDescent="0.3">
      <c r="W1574">
        <v>6.3</v>
      </c>
    </row>
    <row r="1575" spans="23:23" x14ac:dyDescent="0.3">
      <c r="W1575">
        <v>7.3</v>
      </c>
    </row>
    <row r="1576" spans="23:23" x14ac:dyDescent="0.3">
      <c r="W1576">
        <v>6.3</v>
      </c>
    </row>
    <row r="1577" spans="23:23" x14ac:dyDescent="0.3">
      <c r="W1577">
        <v>7.2</v>
      </c>
    </row>
    <row r="1578" spans="23:23" x14ac:dyDescent="0.3">
      <c r="W1578">
        <v>7.3</v>
      </c>
    </row>
    <row r="1579" spans="23:23" x14ac:dyDescent="0.3">
      <c r="W1579">
        <v>6.3</v>
      </c>
    </row>
    <row r="1580" spans="23:23" x14ac:dyDescent="0.3">
      <c r="W1580">
        <v>8.1</v>
      </c>
    </row>
    <row r="1581" spans="23:23" x14ac:dyDescent="0.3">
      <c r="W1581">
        <v>6.9</v>
      </c>
    </row>
    <row r="1582" spans="23:23" x14ac:dyDescent="0.3">
      <c r="W1582">
        <v>6.3</v>
      </c>
    </row>
    <row r="1583" spans="23:23" x14ac:dyDescent="0.3">
      <c r="W1583">
        <v>7.3</v>
      </c>
    </row>
    <row r="1584" spans="23:23" x14ac:dyDescent="0.3">
      <c r="W1584">
        <v>5.5</v>
      </c>
    </row>
    <row r="1585" spans="23:23" x14ac:dyDescent="0.3">
      <c r="W1585">
        <v>6.1</v>
      </c>
    </row>
    <row r="1586" spans="23:23" x14ac:dyDescent="0.3">
      <c r="W1586">
        <v>6.9</v>
      </c>
    </row>
    <row r="1587" spans="23:23" x14ac:dyDescent="0.3">
      <c r="W1587">
        <v>7.2</v>
      </c>
    </row>
    <row r="1588" spans="23:23" x14ac:dyDescent="0.3">
      <c r="W1588">
        <v>6.4</v>
      </c>
    </row>
    <row r="1589" spans="23:23" x14ac:dyDescent="0.3">
      <c r="W1589">
        <v>6.4</v>
      </c>
    </row>
    <row r="1590" spans="23:23" x14ac:dyDescent="0.3">
      <c r="W1590">
        <v>8.3000000000000007</v>
      </c>
    </row>
    <row r="1591" spans="23:23" x14ac:dyDescent="0.3">
      <c r="W1591">
        <v>7.2</v>
      </c>
    </row>
    <row r="1592" spans="23:23" x14ac:dyDescent="0.3">
      <c r="W1592">
        <v>6.8</v>
      </c>
    </row>
    <row r="1593" spans="23:23" x14ac:dyDescent="0.3">
      <c r="W1593">
        <v>6.5</v>
      </c>
    </row>
    <row r="1594" spans="23:23" x14ac:dyDescent="0.3">
      <c r="W1594">
        <v>7.8</v>
      </c>
    </row>
    <row r="1595" spans="23:23" x14ac:dyDescent="0.3">
      <c r="W1595">
        <v>7.6</v>
      </c>
    </row>
    <row r="1596" spans="23:23" x14ac:dyDescent="0.3">
      <c r="W1596">
        <v>7.2</v>
      </c>
    </row>
    <row r="1597" spans="23:23" x14ac:dyDescent="0.3">
      <c r="W1597">
        <v>6.7</v>
      </c>
    </row>
    <row r="1598" spans="23:23" x14ac:dyDescent="0.3">
      <c r="W1598">
        <v>6.8</v>
      </c>
    </row>
    <row r="1599" spans="23:23" x14ac:dyDescent="0.3">
      <c r="W1599">
        <v>6.3</v>
      </c>
    </row>
    <row r="1600" spans="23:23" x14ac:dyDescent="0.3">
      <c r="W1600">
        <v>6.2</v>
      </c>
    </row>
    <row r="1601" spans="23:23" x14ac:dyDescent="0.3">
      <c r="W1601">
        <v>6.2</v>
      </c>
    </row>
    <row r="1602" spans="23:23" x14ac:dyDescent="0.3">
      <c r="W1602">
        <v>8.6</v>
      </c>
    </row>
    <row r="1603" spans="23:23" x14ac:dyDescent="0.3">
      <c r="W1603">
        <v>8</v>
      </c>
    </row>
    <row r="1604" spans="23:23" x14ac:dyDescent="0.3">
      <c r="W1604">
        <v>7</v>
      </c>
    </row>
    <row r="1605" spans="23:23" x14ac:dyDescent="0.3">
      <c r="W1605">
        <v>8</v>
      </c>
    </row>
    <row r="1606" spans="23:23" x14ac:dyDescent="0.3">
      <c r="W1606">
        <v>8.1</v>
      </c>
    </row>
    <row r="1607" spans="23:23" x14ac:dyDescent="0.3">
      <c r="W1607">
        <v>6.7</v>
      </c>
    </row>
    <row r="1608" spans="23:23" x14ac:dyDescent="0.3">
      <c r="W1608">
        <v>7.9</v>
      </c>
    </row>
    <row r="1609" spans="23:23" x14ac:dyDescent="0.3">
      <c r="W1609">
        <v>6.1</v>
      </c>
    </row>
    <row r="1610" spans="23:23" x14ac:dyDescent="0.3">
      <c r="W1610">
        <v>4.2</v>
      </c>
    </row>
    <row r="1611" spans="23:23" x14ac:dyDescent="0.3">
      <c r="W1611">
        <v>6.1</v>
      </c>
    </row>
    <row r="1612" spans="23:23" x14ac:dyDescent="0.3">
      <c r="W1612">
        <v>6.6</v>
      </c>
    </row>
    <row r="1613" spans="23:23" x14ac:dyDescent="0.3">
      <c r="W1613">
        <v>7.5</v>
      </c>
    </row>
    <row r="1614" spans="23:23" x14ac:dyDescent="0.3">
      <c r="W1614">
        <v>7.4</v>
      </c>
    </row>
    <row r="1615" spans="23:23" x14ac:dyDescent="0.3">
      <c r="W1615">
        <v>7.2</v>
      </c>
    </row>
    <row r="1616" spans="23:23" x14ac:dyDescent="0.3">
      <c r="W1616">
        <v>6.9</v>
      </c>
    </row>
    <row r="1617" spans="23:23" x14ac:dyDescent="0.3">
      <c r="W1617">
        <v>7.4</v>
      </c>
    </row>
    <row r="1618" spans="23:23" x14ac:dyDescent="0.3">
      <c r="W1618">
        <v>5.4</v>
      </c>
    </row>
    <row r="1619" spans="23:23" x14ac:dyDescent="0.3">
      <c r="W1619">
        <v>6.8</v>
      </c>
    </row>
    <row r="1620" spans="23:23" x14ac:dyDescent="0.3">
      <c r="W1620">
        <v>6.3</v>
      </c>
    </row>
    <row r="1621" spans="23:23" x14ac:dyDescent="0.3">
      <c r="W1621">
        <v>7.2</v>
      </c>
    </row>
    <row r="1622" spans="23:23" x14ac:dyDescent="0.3">
      <c r="W1622">
        <v>8.6999999999999993</v>
      </c>
    </row>
    <row r="1623" spans="23:23" x14ac:dyDescent="0.3">
      <c r="W1623">
        <v>6.9</v>
      </c>
    </row>
    <row r="1624" spans="23:23" x14ac:dyDescent="0.3">
      <c r="W1624">
        <v>6</v>
      </c>
    </row>
    <row r="1625" spans="23:23" x14ac:dyDescent="0.3">
      <c r="W1625">
        <v>5.9</v>
      </c>
    </row>
    <row r="1626" spans="23:23" x14ac:dyDescent="0.3">
      <c r="W1626">
        <v>5.4</v>
      </c>
    </row>
    <row r="1627" spans="23:23" x14ac:dyDescent="0.3">
      <c r="W1627">
        <v>5.9</v>
      </c>
    </row>
    <row r="1628" spans="23:23" x14ac:dyDescent="0.3">
      <c r="W1628">
        <v>6.1</v>
      </c>
    </row>
    <row r="1629" spans="23:23" x14ac:dyDescent="0.3">
      <c r="W1629">
        <v>7.7</v>
      </c>
    </row>
    <row r="1630" spans="23:23" x14ac:dyDescent="0.3">
      <c r="W1630">
        <v>5.8</v>
      </c>
    </row>
    <row r="1631" spans="23:23" x14ac:dyDescent="0.3">
      <c r="W1631">
        <v>7.6</v>
      </c>
    </row>
    <row r="1632" spans="23:23" x14ac:dyDescent="0.3">
      <c r="W1632">
        <v>6.1</v>
      </c>
    </row>
    <row r="1633" spans="23:23" x14ac:dyDescent="0.3">
      <c r="W1633">
        <v>5.4</v>
      </c>
    </row>
    <row r="1634" spans="23:23" x14ac:dyDescent="0.3">
      <c r="W1634">
        <v>5.0999999999999996</v>
      </c>
    </row>
    <row r="1635" spans="23:23" x14ac:dyDescent="0.3">
      <c r="W1635">
        <v>6.4</v>
      </c>
    </row>
    <row r="1636" spans="23:23" x14ac:dyDescent="0.3">
      <c r="W1636">
        <v>6.3</v>
      </c>
    </row>
    <row r="1637" spans="23:23" x14ac:dyDescent="0.3">
      <c r="W1637">
        <v>7.5</v>
      </c>
    </row>
    <row r="1638" spans="23:23" x14ac:dyDescent="0.3">
      <c r="W1638">
        <v>7.1</v>
      </c>
    </row>
    <row r="1639" spans="23:23" x14ac:dyDescent="0.3">
      <c r="W1639">
        <v>5.2</v>
      </c>
    </row>
    <row r="1640" spans="23:23" x14ac:dyDescent="0.3">
      <c r="W1640">
        <v>7.8</v>
      </c>
    </row>
    <row r="1641" spans="23:23" x14ac:dyDescent="0.3">
      <c r="W1641">
        <v>6.5</v>
      </c>
    </row>
    <row r="1642" spans="23:23" x14ac:dyDescent="0.3">
      <c r="W1642">
        <v>6.6</v>
      </c>
    </row>
    <row r="1643" spans="23:23" x14ac:dyDescent="0.3">
      <c r="W1643">
        <v>5.0999999999999996</v>
      </c>
    </row>
    <row r="1644" spans="23:23" x14ac:dyDescent="0.3">
      <c r="W1644">
        <v>7.4</v>
      </c>
    </row>
    <row r="1645" spans="23:23" x14ac:dyDescent="0.3">
      <c r="W1645">
        <v>7.2</v>
      </c>
    </row>
    <row r="1646" spans="23:23" x14ac:dyDescent="0.3">
      <c r="W1646">
        <v>7.6</v>
      </c>
    </row>
    <row r="1647" spans="23:23" x14ac:dyDescent="0.3">
      <c r="W1647">
        <v>7.5</v>
      </c>
    </row>
    <row r="1648" spans="23:23" x14ac:dyDescent="0.3">
      <c r="W1648">
        <v>6.6</v>
      </c>
    </row>
    <row r="1649" spans="23:23" x14ac:dyDescent="0.3">
      <c r="W1649">
        <v>7.2</v>
      </c>
    </row>
    <row r="1650" spans="23:23" x14ac:dyDescent="0.3">
      <c r="W1650">
        <v>7.6</v>
      </c>
    </row>
    <row r="1651" spans="23:23" x14ac:dyDescent="0.3">
      <c r="W1651">
        <v>6.2</v>
      </c>
    </row>
    <row r="1652" spans="23:23" x14ac:dyDescent="0.3">
      <c r="W1652">
        <v>5.6</v>
      </c>
    </row>
    <row r="1653" spans="23:23" x14ac:dyDescent="0.3">
      <c r="W1653">
        <v>7.6</v>
      </c>
    </row>
    <row r="1654" spans="23:23" x14ac:dyDescent="0.3">
      <c r="W1654">
        <v>6.6</v>
      </c>
    </row>
    <row r="1655" spans="23:23" x14ac:dyDescent="0.3">
      <c r="W1655">
        <v>7</v>
      </c>
    </row>
    <row r="1656" spans="23:23" x14ac:dyDescent="0.3">
      <c r="W1656">
        <v>2.7</v>
      </c>
    </row>
    <row r="1657" spans="23:23" x14ac:dyDescent="0.3">
      <c r="W1657">
        <v>7.6</v>
      </c>
    </row>
    <row r="1658" spans="23:23" x14ac:dyDescent="0.3">
      <c r="W1658">
        <v>6.6</v>
      </c>
    </row>
    <row r="1659" spans="23:23" x14ac:dyDescent="0.3">
      <c r="W1659">
        <v>6.9</v>
      </c>
    </row>
    <row r="1660" spans="23:23" x14ac:dyDescent="0.3">
      <c r="W1660">
        <v>6.8</v>
      </c>
    </row>
    <row r="1661" spans="23:23" x14ac:dyDescent="0.3">
      <c r="W1661">
        <v>7.5</v>
      </c>
    </row>
    <row r="1662" spans="23:23" x14ac:dyDescent="0.3">
      <c r="W1662">
        <v>3.7</v>
      </c>
    </row>
    <row r="1663" spans="23:23" x14ac:dyDescent="0.3">
      <c r="W1663">
        <v>6.1</v>
      </c>
    </row>
    <row r="1664" spans="23:23" x14ac:dyDescent="0.3">
      <c r="W1664">
        <v>5.9</v>
      </c>
    </row>
    <row r="1665" spans="23:23" x14ac:dyDescent="0.3">
      <c r="W1665">
        <v>6.7</v>
      </c>
    </row>
    <row r="1666" spans="23:23" x14ac:dyDescent="0.3">
      <c r="W1666">
        <v>8.5</v>
      </c>
    </row>
    <row r="1667" spans="23:23" x14ac:dyDescent="0.3">
      <c r="W1667">
        <v>6.9</v>
      </c>
    </row>
    <row r="1668" spans="23:23" x14ac:dyDescent="0.3">
      <c r="W1668">
        <v>5.5</v>
      </c>
    </row>
    <row r="1669" spans="23:23" x14ac:dyDescent="0.3">
      <c r="W1669">
        <v>7.1</v>
      </c>
    </row>
    <row r="1670" spans="23:23" x14ac:dyDescent="0.3">
      <c r="W1670">
        <v>7.1</v>
      </c>
    </row>
    <row r="1671" spans="23:23" x14ac:dyDescent="0.3">
      <c r="W1671">
        <v>5.9</v>
      </c>
    </row>
    <row r="1672" spans="23:23" x14ac:dyDescent="0.3">
      <c r="W1672">
        <v>7.3</v>
      </c>
    </row>
    <row r="1673" spans="23:23" x14ac:dyDescent="0.3">
      <c r="W1673">
        <v>3.4</v>
      </c>
    </row>
    <row r="1674" spans="23:23" x14ac:dyDescent="0.3">
      <c r="W1674">
        <v>6.8</v>
      </c>
    </row>
    <row r="1675" spans="23:23" x14ac:dyDescent="0.3">
      <c r="W1675">
        <v>6.9</v>
      </c>
    </row>
    <row r="1676" spans="23:23" x14ac:dyDescent="0.3">
      <c r="W1676">
        <v>7</v>
      </c>
    </row>
    <row r="1677" spans="23:23" x14ac:dyDescent="0.3">
      <c r="W1677">
        <v>5.5</v>
      </c>
    </row>
    <row r="1678" spans="23:23" x14ac:dyDescent="0.3">
      <c r="W1678">
        <v>5.0999999999999996</v>
      </c>
    </row>
    <row r="1679" spans="23:23" x14ac:dyDescent="0.3">
      <c r="W1679">
        <v>6.2</v>
      </c>
    </row>
    <row r="1680" spans="23:23" x14ac:dyDescent="0.3">
      <c r="W1680">
        <v>5.9</v>
      </c>
    </row>
    <row r="1681" spans="23:23" x14ac:dyDescent="0.3">
      <c r="W1681">
        <v>5.2</v>
      </c>
    </row>
    <row r="1682" spans="23:23" x14ac:dyDescent="0.3">
      <c r="W1682">
        <v>6.2</v>
      </c>
    </row>
    <row r="1683" spans="23:23" x14ac:dyDescent="0.3">
      <c r="W1683">
        <v>5.5</v>
      </c>
    </row>
    <row r="1684" spans="23:23" x14ac:dyDescent="0.3">
      <c r="W1684">
        <v>7.4</v>
      </c>
    </row>
    <row r="1685" spans="23:23" x14ac:dyDescent="0.3">
      <c r="W1685">
        <v>4.4000000000000004</v>
      </c>
    </row>
    <row r="1686" spans="23:23" x14ac:dyDescent="0.3">
      <c r="W1686">
        <v>6.3</v>
      </c>
    </row>
    <row r="1687" spans="23:23" x14ac:dyDescent="0.3">
      <c r="W1687">
        <v>6.1</v>
      </c>
    </row>
    <row r="1688" spans="23:23" x14ac:dyDescent="0.3">
      <c r="W1688">
        <v>5.3</v>
      </c>
    </row>
    <row r="1689" spans="23:23" x14ac:dyDescent="0.3">
      <c r="W1689">
        <v>5.4</v>
      </c>
    </row>
    <row r="1690" spans="23:23" x14ac:dyDescent="0.3">
      <c r="W1690">
        <v>6.7</v>
      </c>
    </row>
    <row r="1691" spans="23:23" x14ac:dyDescent="0.3">
      <c r="W1691">
        <v>5.9</v>
      </c>
    </row>
    <row r="1692" spans="23:23" x14ac:dyDescent="0.3">
      <c r="W1692">
        <v>7.3</v>
      </c>
    </row>
    <row r="1693" spans="23:23" x14ac:dyDescent="0.3">
      <c r="W1693">
        <v>5.5</v>
      </c>
    </row>
    <row r="1694" spans="23:23" x14ac:dyDescent="0.3">
      <c r="W1694">
        <v>5.8</v>
      </c>
    </row>
    <row r="1695" spans="23:23" x14ac:dyDescent="0.3">
      <c r="W1695">
        <v>4.5999999999999996</v>
      </c>
    </row>
    <row r="1696" spans="23:23" x14ac:dyDescent="0.3">
      <c r="W1696">
        <v>6.7</v>
      </c>
    </row>
    <row r="1697" spans="23:23" x14ac:dyDescent="0.3">
      <c r="W1697">
        <v>5.0999999999999996</v>
      </c>
    </row>
    <row r="1698" spans="23:23" x14ac:dyDescent="0.3">
      <c r="W1698">
        <v>5.6</v>
      </c>
    </row>
    <row r="1699" spans="23:23" x14ac:dyDescent="0.3">
      <c r="W1699">
        <v>7</v>
      </c>
    </row>
    <row r="1700" spans="23:23" x14ac:dyDescent="0.3">
      <c r="W1700">
        <v>6.4</v>
      </c>
    </row>
    <row r="1701" spans="23:23" x14ac:dyDescent="0.3">
      <c r="W1701">
        <v>6.7</v>
      </c>
    </row>
    <row r="1702" spans="23:23" x14ac:dyDescent="0.3">
      <c r="W1702">
        <v>4.0999999999999996</v>
      </c>
    </row>
    <row r="1703" spans="23:23" x14ac:dyDescent="0.3">
      <c r="W1703">
        <v>5.5</v>
      </c>
    </row>
    <row r="1704" spans="23:23" x14ac:dyDescent="0.3">
      <c r="W1704">
        <v>2.7</v>
      </c>
    </row>
    <row r="1705" spans="23:23" x14ac:dyDescent="0.3">
      <c r="W1705">
        <v>6.4</v>
      </c>
    </row>
    <row r="1706" spans="23:23" x14ac:dyDescent="0.3">
      <c r="W1706">
        <v>4.8</v>
      </c>
    </row>
    <row r="1707" spans="23:23" x14ac:dyDescent="0.3">
      <c r="W1707">
        <v>6.1</v>
      </c>
    </row>
    <row r="1708" spans="23:23" x14ac:dyDescent="0.3">
      <c r="W1708">
        <v>4.8</v>
      </c>
    </row>
    <row r="1709" spans="23:23" x14ac:dyDescent="0.3">
      <c r="W1709">
        <v>7</v>
      </c>
    </row>
    <row r="1710" spans="23:23" x14ac:dyDescent="0.3">
      <c r="W1710">
        <v>6.8</v>
      </c>
    </row>
    <row r="1711" spans="23:23" x14ac:dyDescent="0.3">
      <c r="W1711">
        <v>7.3</v>
      </c>
    </row>
    <row r="1712" spans="23:23" x14ac:dyDescent="0.3">
      <c r="W1712">
        <v>8.1999999999999993</v>
      </c>
    </row>
    <row r="1713" spans="23:23" x14ac:dyDescent="0.3">
      <c r="W1713">
        <v>5.6</v>
      </c>
    </row>
    <row r="1714" spans="23:23" x14ac:dyDescent="0.3">
      <c r="W1714">
        <v>6.1</v>
      </c>
    </row>
    <row r="1715" spans="23:23" x14ac:dyDescent="0.3">
      <c r="W1715">
        <v>7.9</v>
      </c>
    </row>
    <row r="1716" spans="23:23" x14ac:dyDescent="0.3">
      <c r="W1716">
        <v>8.4</v>
      </c>
    </row>
    <row r="1717" spans="23:23" x14ac:dyDescent="0.3">
      <c r="W1717">
        <v>6.5</v>
      </c>
    </row>
    <row r="1718" spans="23:23" x14ac:dyDescent="0.3">
      <c r="W1718">
        <v>7.1</v>
      </c>
    </row>
    <row r="1719" spans="23:23" x14ac:dyDescent="0.3">
      <c r="W1719">
        <v>6.6</v>
      </c>
    </row>
    <row r="1720" spans="23:23" x14ac:dyDescent="0.3">
      <c r="W1720">
        <v>4</v>
      </c>
    </row>
    <row r="1721" spans="23:23" x14ac:dyDescent="0.3">
      <c r="W1721">
        <v>7</v>
      </c>
    </row>
    <row r="1722" spans="23:23" x14ac:dyDescent="0.3">
      <c r="W1722">
        <v>5.6</v>
      </c>
    </row>
    <row r="1723" spans="23:23" x14ac:dyDescent="0.3">
      <c r="W1723">
        <v>4.8</v>
      </c>
    </row>
    <row r="1724" spans="23:23" x14ac:dyDescent="0.3">
      <c r="W1724">
        <v>7.5</v>
      </c>
    </row>
    <row r="1725" spans="23:23" x14ac:dyDescent="0.3">
      <c r="W1725">
        <v>6</v>
      </c>
    </row>
    <row r="1726" spans="23:23" x14ac:dyDescent="0.3">
      <c r="W1726">
        <v>7.2</v>
      </c>
    </row>
    <row r="1727" spans="23:23" x14ac:dyDescent="0.3">
      <c r="W1727">
        <v>5.6</v>
      </c>
    </row>
    <row r="1728" spans="23:23" x14ac:dyDescent="0.3">
      <c r="W1728">
        <v>6.8</v>
      </c>
    </row>
    <row r="1729" spans="23:23" x14ac:dyDescent="0.3">
      <c r="W1729">
        <v>4.9000000000000004</v>
      </c>
    </row>
    <row r="1730" spans="23:23" x14ac:dyDescent="0.3">
      <c r="W1730">
        <v>7.1</v>
      </c>
    </row>
    <row r="1731" spans="23:23" x14ac:dyDescent="0.3">
      <c r="W1731">
        <v>2</v>
      </c>
    </row>
    <row r="1732" spans="23:23" x14ac:dyDescent="0.3">
      <c r="W1732">
        <v>5.7</v>
      </c>
    </row>
    <row r="1733" spans="23:23" x14ac:dyDescent="0.3">
      <c r="W1733">
        <v>4.0999999999999996</v>
      </c>
    </row>
    <row r="1734" spans="23:23" x14ac:dyDescent="0.3">
      <c r="W1734">
        <v>6.7</v>
      </c>
    </row>
    <row r="1735" spans="23:23" x14ac:dyDescent="0.3">
      <c r="W1735">
        <v>7.5</v>
      </c>
    </row>
    <row r="1736" spans="23:23" x14ac:dyDescent="0.3">
      <c r="W1736">
        <v>6.5</v>
      </c>
    </row>
    <row r="1737" spans="23:23" x14ac:dyDescent="0.3">
      <c r="W1737">
        <v>7.9</v>
      </c>
    </row>
    <row r="1738" spans="23:23" x14ac:dyDescent="0.3">
      <c r="W1738">
        <v>7.6</v>
      </c>
    </row>
    <row r="1739" spans="23:23" x14ac:dyDescent="0.3">
      <c r="W1739">
        <v>6.4</v>
      </c>
    </row>
    <row r="1740" spans="23:23" x14ac:dyDescent="0.3">
      <c r="W1740">
        <v>5.8</v>
      </c>
    </row>
    <row r="1741" spans="23:23" x14ac:dyDescent="0.3">
      <c r="W1741">
        <v>7.7</v>
      </c>
    </row>
    <row r="1742" spans="23:23" x14ac:dyDescent="0.3">
      <c r="W1742">
        <v>7.1</v>
      </c>
    </row>
    <row r="1743" spans="23:23" x14ac:dyDescent="0.3">
      <c r="W1743">
        <v>5.3</v>
      </c>
    </row>
    <row r="1744" spans="23:23" x14ac:dyDescent="0.3">
      <c r="W1744">
        <v>5.3</v>
      </c>
    </row>
    <row r="1745" spans="23:23" x14ac:dyDescent="0.3">
      <c r="W1745">
        <v>7.5</v>
      </c>
    </row>
    <row r="1746" spans="23:23" x14ac:dyDescent="0.3">
      <c r="W1746">
        <v>6.9</v>
      </c>
    </row>
    <row r="1747" spans="23:23" x14ac:dyDescent="0.3">
      <c r="W1747">
        <v>4.9000000000000004</v>
      </c>
    </row>
    <row r="1748" spans="23:23" x14ac:dyDescent="0.3">
      <c r="W1748">
        <v>7.1</v>
      </c>
    </row>
    <row r="1749" spans="23:23" x14ac:dyDescent="0.3">
      <c r="W1749">
        <v>8</v>
      </c>
    </row>
    <row r="1750" spans="23:23" x14ac:dyDescent="0.3">
      <c r="W1750">
        <v>7.9</v>
      </c>
    </row>
    <row r="1751" spans="23:23" x14ac:dyDescent="0.3">
      <c r="W1751">
        <v>7.6</v>
      </c>
    </row>
    <row r="1752" spans="23:23" x14ac:dyDescent="0.3">
      <c r="W1752">
        <v>5.9</v>
      </c>
    </row>
    <row r="1753" spans="23:23" x14ac:dyDescent="0.3">
      <c r="W1753">
        <v>6.3</v>
      </c>
    </row>
    <row r="1754" spans="23:23" x14ac:dyDescent="0.3">
      <c r="W1754">
        <v>7.1</v>
      </c>
    </row>
    <row r="1755" spans="23:23" x14ac:dyDescent="0.3">
      <c r="W1755">
        <v>6.4</v>
      </c>
    </row>
    <row r="1756" spans="23:23" x14ac:dyDescent="0.3">
      <c r="W1756">
        <v>8.1999999999999993</v>
      </c>
    </row>
    <row r="1757" spans="23:23" x14ac:dyDescent="0.3">
      <c r="W1757">
        <v>6.9</v>
      </c>
    </row>
    <row r="1758" spans="23:23" x14ac:dyDescent="0.3">
      <c r="W1758">
        <v>7.8</v>
      </c>
    </row>
    <row r="1759" spans="23:23" x14ac:dyDescent="0.3">
      <c r="W1759">
        <v>6.7</v>
      </c>
    </row>
    <row r="1760" spans="23:23" x14ac:dyDescent="0.3">
      <c r="W1760">
        <v>7.5</v>
      </c>
    </row>
    <row r="1761" spans="23:23" x14ac:dyDescent="0.3">
      <c r="W1761">
        <v>7.4</v>
      </c>
    </row>
    <row r="1762" spans="23:23" x14ac:dyDescent="0.3">
      <c r="W1762">
        <v>5.2</v>
      </c>
    </row>
    <row r="1763" spans="23:23" x14ac:dyDescent="0.3">
      <c r="W1763">
        <v>6.5</v>
      </c>
    </row>
    <row r="1764" spans="23:23" x14ac:dyDescent="0.3">
      <c r="W1764">
        <v>7.6</v>
      </c>
    </row>
    <row r="1765" spans="23:23" x14ac:dyDescent="0.3">
      <c r="W1765">
        <v>7.3</v>
      </c>
    </row>
    <row r="1766" spans="23:23" x14ac:dyDescent="0.3">
      <c r="W1766">
        <v>6.6</v>
      </c>
    </row>
    <row r="1767" spans="23:23" x14ac:dyDescent="0.3">
      <c r="W1767">
        <v>6.8</v>
      </c>
    </row>
    <row r="1768" spans="23:23" x14ac:dyDescent="0.3">
      <c r="W1768">
        <v>6.9</v>
      </c>
    </row>
    <row r="1769" spans="23:23" x14ac:dyDescent="0.3">
      <c r="W1769">
        <v>5.8</v>
      </c>
    </row>
    <row r="1770" spans="23:23" x14ac:dyDescent="0.3">
      <c r="W1770">
        <v>6.6</v>
      </c>
    </row>
    <row r="1771" spans="23:23" x14ac:dyDescent="0.3">
      <c r="W1771">
        <v>6.7</v>
      </c>
    </row>
    <row r="1772" spans="23:23" x14ac:dyDescent="0.3">
      <c r="W1772">
        <v>6.7</v>
      </c>
    </row>
    <row r="1773" spans="23:23" x14ac:dyDescent="0.3">
      <c r="W1773">
        <v>6.3</v>
      </c>
    </row>
    <row r="1774" spans="23:23" x14ac:dyDescent="0.3">
      <c r="W1774">
        <v>7.7</v>
      </c>
    </row>
    <row r="1775" spans="23:23" x14ac:dyDescent="0.3">
      <c r="W1775">
        <v>6.1</v>
      </c>
    </row>
    <row r="1776" spans="23:23" x14ac:dyDescent="0.3">
      <c r="W1776">
        <v>4.9000000000000004</v>
      </c>
    </row>
    <row r="1777" spans="23:23" x14ac:dyDescent="0.3">
      <c r="W1777">
        <v>6.2</v>
      </c>
    </row>
    <row r="1778" spans="23:23" x14ac:dyDescent="0.3">
      <c r="W1778">
        <v>7.8</v>
      </c>
    </row>
    <row r="1779" spans="23:23" x14ac:dyDescent="0.3">
      <c r="W1779">
        <v>8.1999999999999993</v>
      </c>
    </row>
    <row r="1780" spans="23:23" x14ac:dyDescent="0.3">
      <c r="W1780">
        <v>6.9</v>
      </c>
    </row>
    <row r="1781" spans="23:23" x14ac:dyDescent="0.3">
      <c r="W1781">
        <v>6.2</v>
      </c>
    </row>
    <row r="1782" spans="23:23" x14ac:dyDescent="0.3">
      <c r="W1782">
        <v>6.9</v>
      </c>
    </row>
    <row r="1783" spans="23:23" x14ac:dyDescent="0.3">
      <c r="W1783">
        <v>4.8</v>
      </c>
    </row>
    <row r="1784" spans="23:23" x14ac:dyDescent="0.3">
      <c r="W1784">
        <v>8</v>
      </c>
    </row>
    <row r="1785" spans="23:23" x14ac:dyDescent="0.3">
      <c r="W1785">
        <v>5.3</v>
      </c>
    </row>
    <row r="1786" spans="23:23" x14ac:dyDescent="0.3">
      <c r="W1786">
        <v>6.7</v>
      </c>
    </row>
    <row r="1787" spans="23:23" x14ac:dyDescent="0.3">
      <c r="W1787">
        <v>5.4</v>
      </c>
    </row>
    <row r="1788" spans="23:23" x14ac:dyDescent="0.3">
      <c r="W1788">
        <v>5.4</v>
      </c>
    </row>
    <row r="1789" spans="23:23" x14ac:dyDescent="0.3">
      <c r="W1789">
        <v>4.9000000000000004</v>
      </c>
    </row>
    <row r="1790" spans="23:23" x14ac:dyDescent="0.3">
      <c r="W1790">
        <v>6.1</v>
      </c>
    </row>
    <row r="1791" spans="23:23" x14ac:dyDescent="0.3">
      <c r="W1791">
        <v>5.8</v>
      </c>
    </row>
    <row r="1792" spans="23:23" x14ac:dyDescent="0.3">
      <c r="W1792">
        <v>7</v>
      </c>
    </row>
    <row r="1793" spans="23:23" x14ac:dyDescent="0.3">
      <c r="W1793">
        <v>6.5</v>
      </c>
    </row>
    <row r="1794" spans="23:23" x14ac:dyDescent="0.3">
      <c r="W1794">
        <v>6.6</v>
      </c>
    </row>
    <row r="1795" spans="23:23" x14ac:dyDescent="0.3">
      <c r="W1795">
        <v>6.1</v>
      </c>
    </row>
    <row r="1796" spans="23:23" x14ac:dyDescent="0.3">
      <c r="W1796">
        <v>5.7</v>
      </c>
    </row>
    <row r="1797" spans="23:23" x14ac:dyDescent="0.3">
      <c r="W1797">
        <v>6.6</v>
      </c>
    </row>
    <row r="1798" spans="23:23" x14ac:dyDescent="0.3">
      <c r="W1798">
        <v>7</v>
      </c>
    </row>
    <row r="1799" spans="23:23" x14ac:dyDescent="0.3">
      <c r="W1799">
        <v>7.4</v>
      </c>
    </row>
    <row r="1800" spans="23:23" x14ac:dyDescent="0.3">
      <c r="W1800">
        <v>5.3</v>
      </c>
    </row>
    <row r="1801" spans="23:23" x14ac:dyDescent="0.3">
      <c r="W1801">
        <v>7.4</v>
      </c>
    </row>
    <row r="1802" spans="23:23" x14ac:dyDescent="0.3">
      <c r="W1802">
        <v>7.4</v>
      </c>
    </row>
    <row r="1803" spans="23:23" x14ac:dyDescent="0.3">
      <c r="W1803">
        <v>6.8</v>
      </c>
    </row>
    <row r="1804" spans="23:23" x14ac:dyDescent="0.3">
      <c r="W1804">
        <v>7.9</v>
      </c>
    </row>
    <row r="1805" spans="23:23" x14ac:dyDescent="0.3">
      <c r="W1805">
        <v>7.2</v>
      </c>
    </row>
    <row r="1806" spans="23:23" x14ac:dyDescent="0.3">
      <c r="W1806">
        <v>6</v>
      </c>
    </row>
    <row r="1807" spans="23:23" x14ac:dyDescent="0.3">
      <c r="W1807">
        <v>7.8</v>
      </c>
    </row>
    <row r="1808" spans="23:23" x14ac:dyDescent="0.3">
      <c r="W1808">
        <v>6.6</v>
      </c>
    </row>
    <row r="1809" spans="23:23" x14ac:dyDescent="0.3">
      <c r="W1809">
        <v>7.9</v>
      </c>
    </row>
    <row r="1810" spans="23:23" x14ac:dyDescent="0.3">
      <c r="W1810">
        <v>6.2</v>
      </c>
    </row>
    <row r="1811" spans="23:23" x14ac:dyDescent="0.3">
      <c r="W1811">
        <v>5.7</v>
      </c>
    </row>
    <row r="1812" spans="23:23" x14ac:dyDescent="0.3">
      <c r="W1812">
        <v>7.1</v>
      </c>
    </row>
    <row r="1813" spans="23:23" x14ac:dyDescent="0.3">
      <c r="W1813">
        <v>5.6</v>
      </c>
    </row>
    <row r="1814" spans="23:23" x14ac:dyDescent="0.3">
      <c r="W1814">
        <v>7.8</v>
      </c>
    </row>
    <row r="1815" spans="23:23" x14ac:dyDescent="0.3">
      <c r="W1815">
        <v>7.9</v>
      </c>
    </row>
    <row r="1816" spans="23:23" x14ac:dyDescent="0.3">
      <c r="W1816">
        <v>6.9</v>
      </c>
    </row>
    <row r="1817" spans="23:23" x14ac:dyDescent="0.3">
      <c r="W1817">
        <v>7.4</v>
      </c>
    </row>
    <row r="1818" spans="23:23" x14ac:dyDescent="0.3">
      <c r="W1818">
        <v>7.7</v>
      </c>
    </row>
    <row r="1819" spans="23:23" x14ac:dyDescent="0.3">
      <c r="W1819">
        <v>6.9</v>
      </c>
    </row>
    <row r="1820" spans="23:23" x14ac:dyDescent="0.3">
      <c r="W1820">
        <v>8.6999999999999993</v>
      </c>
    </row>
    <row r="1821" spans="23:23" x14ac:dyDescent="0.3">
      <c r="W1821">
        <v>6.7</v>
      </c>
    </row>
    <row r="1822" spans="23:23" x14ac:dyDescent="0.3">
      <c r="W1822">
        <v>6</v>
      </c>
    </row>
    <row r="1823" spans="23:23" x14ac:dyDescent="0.3">
      <c r="W1823">
        <v>6.2</v>
      </c>
    </row>
    <row r="1824" spans="23:23" x14ac:dyDescent="0.3">
      <c r="W1824">
        <v>5.9</v>
      </c>
    </row>
    <row r="1825" spans="23:23" x14ac:dyDescent="0.3">
      <c r="W1825">
        <v>6.8</v>
      </c>
    </row>
    <row r="1826" spans="23:23" x14ac:dyDescent="0.3">
      <c r="W1826">
        <v>3.6</v>
      </c>
    </row>
    <row r="1827" spans="23:23" x14ac:dyDescent="0.3">
      <c r="W1827">
        <v>6.7</v>
      </c>
    </row>
    <row r="1828" spans="23:23" x14ac:dyDescent="0.3">
      <c r="W1828">
        <v>6.3</v>
      </c>
    </row>
    <row r="1829" spans="23:23" x14ac:dyDescent="0.3">
      <c r="W1829">
        <v>6.4</v>
      </c>
    </row>
    <row r="1830" spans="23:23" x14ac:dyDescent="0.3">
      <c r="W1830">
        <v>6.4</v>
      </c>
    </row>
    <row r="1831" spans="23:23" x14ac:dyDescent="0.3">
      <c r="W1831">
        <v>5.7</v>
      </c>
    </row>
    <row r="1832" spans="23:23" x14ac:dyDescent="0.3">
      <c r="W1832">
        <v>6.2</v>
      </c>
    </row>
    <row r="1833" spans="23:23" x14ac:dyDescent="0.3">
      <c r="W1833">
        <v>6.6</v>
      </c>
    </row>
    <row r="1834" spans="23:23" x14ac:dyDescent="0.3">
      <c r="W1834">
        <v>5.2</v>
      </c>
    </row>
    <row r="1835" spans="23:23" x14ac:dyDescent="0.3">
      <c r="W1835">
        <v>6.1</v>
      </c>
    </row>
    <row r="1836" spans="23:23" x14ac:dyDescent="0.3">
      <c r="W1836">
        <v>7.1</v>
      </c>
    </row>
    <row r="1837" spans="23:23" x14ac:dyDescent="0.3">
      <c r="W1837">
        <v>7.2</v>
      </c>
    </row>
    <row r="1838" spans="23:23" x14ac:dyDescent="0.3">
      <c r="W1838">
        <v>6.5</v>
      </c>
    </row>
    <row r="1839" spans="23:23" x14ac:dyDescent="0.3">
      <c r="W1839">
        <v>6</v>
      </c>
    </row>
    <row r="1840" spans="23:23" x14ac:dyDescent="0.3">
      <c r="W1840">
        <v>7</v>
      </c>
    </row>
    <row r="1841" spans="23:23" x14ac:dyDescent="0.3">
      <c r="W1841">
        <v>7</v>
      </c>
    </row>
    <row r="1842" spans="23:23" x14ac:dyDescent="0.3">
      <c r="W1842">
        <v>7.5</v>
      </c>
    </row>
    <row r="1843" spans="23:23" x14ac:dyDescent="0.3">
      <c r="W1843">
        <v>6.6</v>
      </c>
    </row>
    <row r="1844" spans="23:23" x14ac:dyDescent="0.3">
      <c r="W1844">
        <v>8.8000000000000007</v>
      </c>
    </row>
    <row r="1845" spans="23:23" x14ac:dyDescent="0.3">
      <c r="W1845">
        <v>7.4</v>
      </c>
    </row>
    <row r="1846" spans="23:23" x14ac:dyDescent="0.3">
      <c r="W1846">
        <v>6.5</v>
      </c>
    </row>
    <row r="1847" spans="23:23" x14ac:dyDescent="0.3">
      <c r="W1847">
        <v>6.2</v>
      </c>
    </row>
    <row r="1848" spans="23:23" x14ac:dyDescent="0.3">
      <c r="W1848">
        <v>7.8</v>
      </c>
    </row>
    <row r="1849" spans="23:23" x14ac:dyDescent="0.3">
      <c r="W1849">
        <v>5.2</v>
      </c>
    </row>
    <row r="1850" spans="23:23" x14ac:dyDescent="0.3">
      <c r="W1850">
        <v>6.5</v>
      </c>
    </row>
    <row r="1851" spans="23:23" x14ac:dyDescent="0.3">
      <c r="W1851">
        <v>6.5</v>
      </c>
    </row>
    <row r="1852" spans="23:23" x14ac:dyDescent="0.3">
      <c r="W1852">
        <v>5.2</v>
      </c>
    </row>
    <row r="1853" spans="23:23" x14ac:dyDescent="0.3">
      <c r="W1853">
        <v>7.2</v>
      </c>
    </row>
    <row r="1854" spans="23:23" x14ac:dyDescent="0.3">
      <c r="W1854">
        <v>7.1</v>
      </c>
    </row>
    <row r="1855" spans="23:23" x14ac:dyDescent="0.3">
      <c r="W1855">
        <v>4.5</v>
      </c>
    </row>
    <row r="1856" spans="23:23" x14ac:dyDescent="0.3">
      <c r="W1856">
        <v>5.7</v>
      </c>
    </row>
    <row r="1857" spans="23:23" x14ac:dyDescent="0.3">
      <c r="W1857">
        <v>6</v>
      </c>
    </row>
    <row r="1858" spans="23:23" x14ac:dyDescent="0.3">
      <c r="W1858">
        <v>6.4</v>
      </c>
    </row>
    <row r="1859" spans="23:23" x14ac:dyDescent="0.3">
      <c r="W1859">
        <v>5.2</v>
      </c>
    </row>
    <row r="1860" spans="23:23" x14ac:dyDescent="0.3">
      <c r="W1860">
        <v>4.3</v>
      </c>
    </row>
    <row r="1861" spans="23:23" x14ac:dyDescent="0.3">
      <c r="W1861">
        <v>6.1</v>
      </c>
    </row>
    <row r="1862" spans="23:23" x14ac:dyDescent="0.3">
      <c r="W1862">
        <v>6.3</v>
      </c>
    </row>
    <row r="1863" spans="23:23" x14ac:dyDescent="0.3">
      <c r="W1863">
        <v>6.8</v>
      </c>
    </row>
    <row r="1864" spans="23:23" x14ac:dyDescent="0.3">
      <c r="W1864">
        <v>4</v>
      </c>
    </row>
    <row r="1865" spans="23:23" x14ac:dyDescent="0.3">
      <c r="W1865">
        <v>5.2</v>
      </c>
    </row>
    <row r="1866" spans="23:23" x14ac:dyDescent="0.3">
      <c r="W1866">
        <v>6.5</v>
      </c>
    </row>
    <row r="1867" spans="23:23" x14ac:dyDescent="0.3">
      <c r="W1867">
        <v>7.5</v>
      </c>
    </row>
    <row r="1868" spans="23:23" x14ac:dyDescent="0.3">
      <c r="W1868">
        <v>7.1</v>
      </c>
    </row>
    <row r="1869" spans="23:23" x14ac:dyDescent="0.3">
      <c r="W1869">
        <v>6.9</v>
      </c>
    </row>
    <row r="1870" spans="23:23" x14ac:dyDescent="0.3">
      <c r="W1870">
        <v>8</v>
      </c>
    </row>
    <row r="1871" spans="23:23" x14ac:dyDescent="0.3">
      <c r="W1871">
        <v>8.1999999999999993</v>
      </c>
    </row>
    <row r="1872" spans="23:23" x14ac:dyDescent="0.3">
      <c r="W1872">
        <v>6.4</v>
      </c>
    </row>
    <row r="1873" spans="23:23" x14ac:dyDescent="0.3">
      <c r="W1873">
        <v>7.9</v>
      </c>
    </row>
    <row r="1874" spans="23:23" x14ac:dyDescent="0.3">
      <c r="W1874">
        <v>6.7</v>
      </c>
    </row>
    <row r="1875" spans="23:23" x14ac:dyDescent="0.3">
      <c r="W1875">
        <v>6.1</v>
      </c>
    </row>
    <row r="1876" spans="23:23" x14ac:dyDescent="0.3">
      <c r="W1876">
        <v>8.9</v>
      </c>
    </row>
    <row r="1877" spans="23:23" x14ac:dyDescent="0.3">
      <c r="W1877">
        <v>8.1</v>
      </c>
    </row>
    <row r="1878" spans="23:23" x14ac:dyDescent="0.3">
      <c r="W1878">
        <v>6.2</v>
      </c>
    </row>
    <row r="1879" spans="23:23" x14ac:dyDescent="0.3">
      <c r="W1879">
        <v>4.9000000000000004</v>
      </c>
    </row>
    <row r="1880" spans="23:23" x14ac:dyDescent="0.3">
      <c r="W1880">
        <v>5.4</v>
      </c>
    </row>
    <row r="1881" spans="23:23" x14ac:dyDescent="0.3">
      <c r="W1881">
        <v>5.8</v>
      </c>
    </row>
    <row r="1882" spans="23:23" x14ac:dyDescent="0.3">
      <c r="W1882">
        <v>4.7</v>
      </c>
    </row>
    <row r="1883" spans="23:23" x14ac:dyDescent="0.3">
      <c r="W1883">
        <v>6</v>
      </c>
    </row>
    <row r="1884" spans="23:23" x14ac:dyDescent="0.3">
      <c r="W1884">
        <v>7</v>
      </c>
    </row>
    <row r="1885" spans="23:23" x14ac:dyDescent="0.3">
      <c r="W1885">
        <v>6</v>
      </c>
    </row>
    <row r="1886" spans="23:23" x14ac:dyDescent="0.3">
      <c r="W1886">
        <v>7.9</v>
      </c>
    </row>
    <row r="1887" spans="23:23" x14ac:dyDescent="0.3">
      <c r="W1887">
        <v>8.1</v>
      </c>
    </row>
    <row r="1888" spans="23:23" x14ac:dyDescent="0.3">
      <c r="W1888">
        <v>6.2</v>
      </c>
    </row>
    <row r="1889" spans="23:23" x14ac:dyDescent="0.3">
      <c r="W1889">
        <v>6.7</v>
      </c>
    </row>
    <row r="1890" spans="23:23" x14ac:dyDescent="0.3">
      <c r="W1890">
        <v>7.3</v>
      </c>
    </row>
    <row r="1891" spans="23:23" x14ac:dyDescent="0.3">
      <c r="W1891">
        <v>4.5999999999999996</v>
      </c>
    </row>
    <row r="1892" spans="23:23" x14ac:dyDescent="0.3">
      <c r="W1892">
        <v>6.1</v>
      </c>
    </row>
    <row r="1893" spans="23:23" x14ac:dyDescent="0.3">
      <c r="W1893">
        <v>6.2</v>
      </c>
    </row>
    <row r="1894" spans="23:23" x14ac:dyDescent="0.3">
      <c r="W1894">
        <v>7.8</v>
      </c>
    </row>
    <row r="1895" spans="23:23" x14ac:dyDescent="0.3">
      <c r="W1895">
        <v>6.1</v>
      </c>
    </row>
    <row r="1896" spans="23:23" x14ac:dyDescent="0.3">
      <c r="W1896">
        <v>7.6</v>
      </c>
    </row>
    <row r="1897" spans="23:23" x14ac:dyDescent="0.3">
      <c r="W1897">
        <v>5.8</v>
      </c>
    </row>
    <row r="1898" spans="23:23" x14ac:dyDescent="0.3">
      <c r="W1898">
        <v>6.5</v>
      </c>
    </row>
    <row r="1899" spans="23:23" x14ac:dyDescent="0.3">
      <c r="W1899">
        <v>7.2</v>
      </c>
    </row>
    <row r="1900" spans="23:23" x14ac:dyDescent="0.3">
      <c r="W1900">
        <v>7.8</v>
      </c>
    </row>
    <row r="1901" spans="23:23" x14ac:dyDescent="0.3">
      <c r="W1901">
        <v>4.7</v>
      </c>
    </row>
    <row r="1902" spans="23:23" x14ac:dyDescent="0.3">
      <c r="W1902">
        <v>6.8</v>
      </c>
    </row>
    <row r="1903" spans="23:23" x14ac:dyDescent="0.3">
      <c r="W1903">
        <v>5.9</v>
      </c>
    </row>
    <row r="1904" spans="23:23" x14ac:dyDescent="0.3">
      <c r="W1904">
        <v>7.2</v>
      </c>
    </row>
    <row r="1905" spans="23:23" x14ac:dyDescent="0.3">
      <c r="W1905">
        <v>8.6999999999999993</v>
      </c>
    </row>
    <row r="1906" spans="23:23" x14ac:dyDescent="0.3">
      <c r="W1906">
        <v>5</v>
      </c>
    </row>
    <row r="1907" spans="23:23" x14ac:dyDescent="0.3">
      <c r="W1907">
        <v>6.6</v>
      </c>
    </row>
    <row r="1908" spans="23:23" x14ac:dyDescent="0.3">
      <c r="W1908">
        <v>8.3000000000000007</v>
      </c>
    </row>
    <row r="1909" spans="23:23" x14ac:dyDescent="0.3">
      <c r="W1909">
        <v>6.7</v>
      </c>
    </row>
    <row r="1910" spans="23:23" x14ac:dyDescent="0.3">
      <c r="W1910">
        <v>7.8</v>
      </c>
    </row>
    <row r="1911" spans="23:23" x14ac:dyDescent="0.3">
      <c r="W1911">
        <v>6.5</v>
      </c>
    </row>
    <row r="1912" spans="23:23" x14ac:dyDescent="0.3">
      <c r="W1912">
        <v>6.1</v>
      </c>
    </row>
    <row r="1913" spans="23:23" x14ac:dyDescent="0.3">
      <c r="W1913">
        <v>8.1</v>
      </c>
    </row>
    <row r="1914" spans="23:23" x14ac:dyDescent="0.3">
      <c r="W1914">
        <v>5.2</v>
      </c>
    </row>
    <row r="1915" spans="23:23" x14ac:dyDescent="0.3">
      <c r="W1915">
        <v>5.6</v>
      </c>
    </row>
    <row r="1916" spans="23:23" x14ac:dyDescent="0.3">
      <c r="W1916">
        <v>5.8</v>
      </c>
    </row>
    <row r="1917" spans="23:23" x14ac:dyDescent="0.3">
      <c r="W1917">
        <v>6.6</v>
      </c>
    </row>
    <row r="1918" spans="23:23" x14ac:dyDescent="0.3">
      <c r="W1918">
        <v>6.6</v>
      </c>
    </row>
    <row r="1919" spans="23:23" x14ac:dyDescent="0.3">
      <c r="W1919">
        <v>5.5</v>
      </c>
    </row>
    <row r="1920" spans="23:23" x14ac:dyDescent="0.3">
      <c r="W1920">
        <v>5.5</v>
      </c>
    </row>
    <row r="1921" spans="23:23" x14ac:dyDescent="0.3">
      <c r="W1921">
        <v>7</v>
      </c>
    </row>
    <row r="1922" spans="23:23" x14ac:dyDescent="0.3">
      <c r="W1922">
        <v>6.5</v>
      </c>
    </row>
    <row r="1923" spans="23:23" x14ac:dyDescent="0.3">
      <c r="W1923">
        <v>5.8</v>
      </c>
    </row>
    <row r="1924" spans="23:23" x14ac:dyDescent="0.3">
      <c r="W1924">
        <v>5.6</v>
      </c>
    </row>
    <row r="1925" spans="23:23" x14ac:dyDescent="0.3">
      <c r="W1925">
        <v>5.6</v>
      </c>
    </row>
    <row r="1926" spans="23:23" x14ac:dyDescent="0.3">
      <c r="W1926">
        <v>5.8</v>
      </c>
    </row>
    <row r="1927" spans="23:23" x14ac:dyDescent="0.3">
      <c r="W1927">
        <v>7.6</v>
      </c>
    </row>
    <row r="1928" spans="23:23" x14ac:dyDescent="0.3">
      <c r="W1928">
        <v>6.4</v>
      </c>
    </row>
    <row r="1929" spans="23:23" x14ac:dyDescent="0.3">
      <c r="W1929">
        <v>6.3</v>
      </c>
    </row>
    <row r="1930" spans="23:23" x14ac:dyDescent="0.3">
      <c r="W1930">
        <v>4.5999999999999996</v>
      </c>
    </row>
    <row r="1931" spans="23:23" x14ac:dyDescent="0.3">
      <c r="W1931">
        <v>6.5</v>
      </c>
    </row>
    <row r="1932" spans="23:23" x14ac:dyDescent="0.3">
      <c r="W1932">
        <v>7.5</v>
      </c>
    </row>
    <row r="1933" spans="23:23" x14ac:dyDescent="0.3">
      <c r="W1933">
        <v>7.5</v>
      </c>
    </row>
    <row r="1934" spans="23:23" x14ac:dyDescent="0.3">
      <c r="W1934">
        <v>5.3</v>
      </c>
    </row>
    <row r="1935" spans="23:23" x14ac:dyDescent="0.3">
      <c r="W1935">
        <v>7.5</v>
      </c>
    </row>
    <row r="1936" spans="23:23" x14ac:dyDescent="0.3">
      <c r="W1936">
        <v>3.3</v>
      </c>
    </row>
    <row r="1937" spans="23:23" x14ac:dyDescent="0.3">
      <c r="W1937">
        <v>5.7</v>
      </c>
    </row>
    <row r="1938" spans="23:23" x14ac:dyDescent="0.3">
      <c r="W1938">
        <v>3.5</v>
      </c>
    </row>
    <row r="1939" spans="23:23" x14ac:dyDescent="0.3">
      <c r="W1939">
        <v>9.3000000000000007</v>
      </c>
    </row>
    <row r="1940" spans="23:23" x14ac:dyDescent="0.3">
      <c r="W1940">
        <v>4.8</v>
      </c>
    </row>
    <row r="1941" spans="23:23" x14ac:dyDescent="0.3">
      <c r="W1941">
        <v>6.9</v>
      </c>
    </row>
    <row r="1942" spans="23:23" x14ac:dyDescent="0.3">
      <c r="W1942">
        <v>6</v>
      </c>
    </row>
    <row r="1943" spans="23:23" x14ac:dyDescent="0.3">
      <c r="W1943">
        <v>7.3</v>
      </c>
    </row>
    <row r="1944" spans="23:23" x14ac:dyDescent="0.3">
      <c r="W1944">
        <v>6</v>
      </c>
    </row>
    <row r="1945" spans="23:23" x14ac:dyDescent="0.3">
      <c r="W1945">
        <v>6.6</v>
      </c>
    </row>
    <row r="1946" spans="23:23" x14ac:dyDescent="0.3">
      <c r="W1946">
        <v>7.5</v>
      </c>
    </row>
    <row r="1947" spans="23:23" x14ac:dyDescent="0.3">
      <c r="W1947">
        <v>6.9</v>
      </c>
    </row>
    <row r="1948" spans="23:23" x14ac:dyDescent="0.3">
      <c r="W1948">
        <v>6.8</v>
      </c>
    </row>
    <row r="1949" spans="23:23" x14ac:dyDescent="0.3">
      <c r="W1949">
        <v>8.3000000000000007</v>
      </c>
    </row>
    <row r="1950" spans="23:23" x14ac:dyDescent="0.3">
      <c r="W1950">
        <v>6.3</v>
      </c>
    </row>
    <row r="1951" spans="23:23" x14ac:dyDescent="0.3">
      <c r="W1951">
        <v>6.4</v>
      </c>
    </row>
    <row r="1952" spans="23:23" x14ac:dyDescent="0.3">
      <c r="W1952">
        <v>5.6</v>
      </c>
    </row>
    <row r="1953" spans="23:23" x14ac:dyDescent="0.3">
      <c r="W1953">
        <v>6.3</v>
      </c>
    </row>
    <row r="1954" spans="23:23" x14ac:dyDescent="0.3">
      <c r="W1954">
        <v>7.3</v>
      </c>
    </row>
    <row r="1955" spans="23:23" x14ac:dyDescent="0.3">
      <c r="W1955">
        <v>6.6</v>
      </c>
    </row>
    <row r="1956" spans="23:23" x14ac:dyDescent="0.3">
      <c r="W1956">
        <v>4.5999999999999996</v>
      </c>
    </row>
    <row r="1957" spans="23:23" x14ac:dyDescent="0.3">
      <c r="W1957">
        <v>5.0999999999999996</v>
      </c>
    </row>
    <row r="1958" spans="23:23" x14ac:dyDescent="0.3">
      <c r="W1958">
        <v>5.6</v>
      </c>
    </row>
    <row r="1959" spans="23:23" x14ac:dyDescent="0.3">
      <c r="W1959">
        <v>5.3</v>
      </c>
    </row>
    <row r="1960" spans="23:23" x14ac:dyDescent="0.3">
      <c r="W1960">
        <v>7.5</v>
      </c>
    </row>
    <row r="1961" spans="23:23" x14ac:dyDescent="0.3">
      <c r="W1961">
        <v>5.6</v>
      </c>
    </row>
    <row r="1962" spans="23:23" x14ac:dyDescent="0.3">
      <c r="W1962">
        <v>5.9</v>
      </c>
    </row>
    <row r="1963" spans="23:23" x14ac:dyDescent="0.3">
      <c r="W1963">
        <v>4.7</v>
      </c>
    </row>
    <row r="1964" spans="23:23" x14ac:dyDescent="0.3">
      <c r="W1964">
        <v>4.8</v>
      </c>
    </row>
    <row r="1965" spans="23:23" x14ac:dyDescent="0.3">
      <c r="W1965">
        <v>6.8</v>
      </c>
    </row>
    <row r="1966" spans="23:23" x14ac:dyDescent="0.3">
      <c r="W1966">
        <v>5.4</v>
      </c>
    </row>
    <row r="1967" spans="23:23" x14ac:dyDescent="0.3">
      <c r="W1967">
        <v>5.0999999999999996</v>
      </c>
    </row>
    <row r="1968" spans="23:23" x14ac:dyDescent="0.3">
      <c r="W1968">
        <v>7</v>
      </c>
    </row>
    <row r="1969" spans="23:23" x14ac:dyDescent="0.3">
      <c r="W1969">
        <v>6.7</v>
      </c>
    </row>
    <row r="1970" spans="23:23" x14ac:dyDescent="0.3">
      <c r="W1970">
        <v>4</v>
      </c>
    </row>
    <row r="1971" spans="23:23" x14ac:dyDescent="0.3">
      <c r="W1971">
        <v>7.3</v>
      </c>
    </row>
    <row r="1972" spans="23:23" x14ac:dyDescent="0.3">
      <c r="W1972">
        <v>6.8</v>
      </c>
    </row>
    <row r="1973" spans="23:23" x14ac:dyDescent="0.3">
      <c r="W1973">
        <v>6.1</v>
      </c>
    </row>
    <row r="1974" spans="23:23" x14ac:dyDescent="0.3">
      <c r="W1974">
        <v>7.2</v>
      </c>
    </row>
    <row r="1975" spans="23:23" x14ac:dyDescent="0.3">
      <c r="W1975">
        <v>7</v>
      </c>
    </row>
    <row r="1976" spans="23:23" x14ac:dyDescent="0.3">
      <c r="W1976">
        <v>7.1</v>
      </c>
    </row>
    <row r="1977" spans="23:23" x14ac:dyDescent="0.3">
      <c r="W1977">
        <v>6.9</v>
      </c>
    </row>
    <row r="1978" spans="23:23" x14ac:dyDescent="0.3">
      <c r="W1978">
        <v>7.3</v>
      </c>
    </row>
    <row r="1979" spans="23:23" x14ac:dyDescent="0.3">
      <c r="W1979">
        <v>6.3</v>
      </c>
    </row>
    <row r="1980" spans="23:23" x14ac:dyDescent="0.3">
      <c r="W1980">
        <v>8.1999999999999993</v>
      </c>
    </row>
    <row r="1981" spans="23:23" x14ac:dyDescent="0.3">
      <c r="W1981">
        <v>7.1</v>
      </c>
    </row>
    <row r="1982" spans="23:23" x14ac:dyDescent="0.3">
      <c r="W1982">
        <v>7.7</v>
      </c>
    </row>
    <row r="1983" spans="23:23" x14ac:dyDescent="0.3">
      <c r="W1983">
        <v>6.5</v>
      </c>
    </row>
    <row r="1984" spans="23:23" x14ac:dyDescent="0.3">
      <c r="W1984">
        <v>4.9000000000000004</v>
      </c>
    </row>
    <row r="1985" spans="23:23" x14ac:dyDescent="0.3">
      <c r="W1985">
        <v>6.4</v>
      </c>
    </row>
    <row r="1986" spans="23:23" x14ac:dyDescent="0.3">
      <c r="W1986">
        <v>5.9</v>
      </c>
    </row>
    <row r="1987" spans="23:23" x14ac:dyDescent="0.3">
      <c r="W1987">
        <v>6.2</v>
      </c>
    </row>
    <row r="1988" spans="23:23" x14ac:dyDescent="0.3">
      <c r="W1988">
        <v>5.8</v>
      </c>
    </row>
    <row r="1989" spans="23:23" x14ac:dyDescent="0.3">
      <c r="W1989">
        <v>6.7</v>
      </c>
    </row>
    <row r="1990" spans="23:23" x14ac:dyDescent="0.3">
      <c r="W1990">
        <v>5.9</v>
      </c>
    </row>
    <row r="1991" spans="23:23" x14ac:dyDescent="0.3">
      <c r="W1991">
        <v>7.3</v>
      </c>
    </row>
    <row r="1992" spans="23:23" x14ac:dyDescent="0.3">
      <c r="W1992">
        <v>4.8</v>
      </c>
    </row>
    <row r="1993" spans="23:23" x14ac:dyDescent="0.3">
      <c r="W1993">
        <v>4.0999999999999996</v>
      </c>
    </row>
    <row r="1994" spans="23:23" x14ac:dyDescent="0.3">
      <c r="W1994">
        <v>4.9000000000000004</v>
      </c>
    </row>
    <row r="1995" spans="23:23" x14ac:dyDescent="0.3">
      <c r="W1995">
        <v>7.9</v>
      </c>
    </row>
    <row r="1996" spans="23:23" x14ac:dyDescent="0.3">
      <c r="W1996">
        <v>5.6</v>
      </c>
    </row>
    <row r="1997" spans="23:23" x14ac:dyDescent="0.3">
      <c r="W1997">
        <v>5.2</v>
      </c>
    </row>
    <row r="1998" spans="23:23" x14ac:dyDescent="0.3">
      <c r="W1998">
        <v>4.0999999999999996</v>
      </c>
    </row>
    <row r="1999" spans="23:23" x14ac:dyDescent="0.3">
      <c r="W1999">
        <v>6.6</v>
      </c>
    </row>
    <row r="2000" spans="23:23" x14ac:dyDescent="0.3">
      <c r="W2000">
        <v>2.9</v>
      </c>
    </row>
    <row r="2001" spans="23:23" x14ac:dyDescent="0.3">
      <c r="W2001">
        <v>7.2</v>
      </c>
    </row>
    <row r="2002" spans="23:23" x14ac:dyDescent="0.3">
      <c r="W2002">
        <v>6.5</v>
      </c>
    </row>
    <row r="2003" spans="23:23" x14ac:dyDescent="0.3">
      <c r="W2003">
        <v>6.8</v>
      </c>
    </row>
    <row r="2004" spans="23:23" x14ac:dyDescent="0.3">
      <c r="W2004">
        <v>7.2</v>
      </c>
    </row>
    <row r="2005" spans="23:23" x14ac:dyDescent="0.3">
      <c r="W2005">
        <v>6.8</v>
      </c>
    </row>
    <row r="2006" spans="23:23" x14ac:dyDescent="0.3">
      <c r="W2006">
        <v>7.8</v>
      </c>
    </row>
    <row r="2007" spans="23:23" x14ac:dyDescent="0.3">
      <c r="W2007">
        <v>6.7</v>
      </c>
    </row>
    <row r="2008" spans="23:23" x14ac:dyDescent="0.3">
      <c r="W2008">
        <v>6.1</v>
      </c>
    </row>
    <row r="2009" spans="23:23" x14ac:dyDescent="0.3">
      <c r="W2009">
        <v>7.1</v>
      </c>
    </row>
    <row r="2010" spans="23:23" x14ac:dyDescent="0.3">
      <c r="W2010">
        <v>5.7</v>
      </c>
    </row>
    <row r="2011" spans="23:23" x14ac:dyDescent="0.3">
      <c r="W2011">
        <v>2.9</v>
      </c>
    </row>
    <row r="2012" spans="23:23" x14ac:dyDescent="0.3">
      <c r="W2012">
        <v>5.2</v>
      </c>
    </row>
    <row r="2013" spans="23:23" x14ac:dyDescent="0.3">
      <c r="W2013">
        <v>5.3</v>
      </c>
    </row>
    <row r="2014" spans="23:23" x14ac:dyDescent="0.3">
      <c r="W2014">
        <v>6.2</v>
      </c>
    </row>
    <row r="2015" spans="23:23" x14ac:dyDescent="0.3">
      <c r="W2015">
        <v>7.3</v>
      </c>
    </row>
    <row r="2016" spans="23:23" x14ac:dyDescent="0.3">
      <c r="W2016">
        <v>6.5</v>
      </c>
    </row>
    <row r="2017" spans="23:23" x14ac:dyDescent="0.3">
      <c r="W2017">
        <v>4.0999999999999996</v>
      </c>
    </row>
    <row r="2018" spans="23:23" x14ac:dyDescent="0.3">
      <c r="W2018">
        <v>7.7</v>
      </c>
    </row>
    <row r="2019" spans="23:23" x14ac:dyDescent="0.3">
      <c r="W2019">
        <v>6.1</v>
      </c>
    </row>
    <row r="2020" spans="23:23" x14ac:dyDescent="0.3">
      <c r="W2020">
        <v>7.3</v>
      </c>
    </row>
    <row r="2021" spans="23:23" x14ac:dyDescent="0.3">
      <c r="W2021">
        <v>7.2</v>
      </c>
    </row>
    <row r="2022" spans="23:23" x14ac:dyDescent="0.3">
      <c r="W2022">
        <v>5.3</v>
      </c>
    </row>
    <row r="2023" spans="23:23" x14ac:dyDescent="0.3">
      <c r="W2023">
        <v>6.1</v>
      </c>
    </row>
    <row r="2024" spans="23:23" x14ac:dyDescent="0.3">
      <c r="W2024">
        <v>5.8</v>
      </c>
    </row>
    <row r="2025" spans="23:23" x14ac:dyDescent="0.3">
      <c r="W2025">
        <v>5.7</v>
      </c>
    </row>
    <row r="2026" spans="23:23" x14ac:dyDescent="0.3">
      <c r="W2026">
        <v>6.7</v>
      </c>
    </row>
    <row r="2027" spans="23:23" x14ac:dyDescent="0.3">
      <c r="W2027">
        <v>6.5</v>
      </c>
    </row>
    <row r="2028" spans="23:23" x14ac:dyDescent="0.3">
      <c r="W2028">
        <v>7.2</v>
      </c>
    </row>
    <row r="2029" spans="23:23" x14ac:dyDescent="0.3">
      <c r="W2029">
        <v>7.6</v>
      </c>
    </row>
    <row r="2030" spans="23:23" x14ac:dyDescent="0.3">
      <c r="W2030">
        <v>4.5999999999999996</v>
      </c>
    </row>
    <row r="2031" spans="23:23" x14ac:dyDescent="0.3">
      <c r="W2031">
        <v>6.9</v>
      </c>
    </row>
    <row r="2032" spans="23:23" x14ac:dyDescent="0.3">
      <c r="W2032">
        <v>6.6</v>
      </c>
    </row>
    <row r="2033" spans="23:23" x14ac:dyDescent="0.3">
      <c r="W2033">
        <v>6.3</v>
      </c>
    </row>
    <row r="2034" spans="23:23" x14ac:dyDescent="0.3">
      <c r="W2034">
        <v>6.2</v>
      </c>
    </row>
    <row r="2035" spans="23:23" x14ac:dyDescent="0.3">
      <c r="W2035">
        <v>5.3</v>
      </c>
    </row>
    <row r="2036" spans="23:23" x14ac:dyDescent="0.3">
      <c r="W2036">
        <v>7.3</v>
      </c>
    </row>
    <row r="2037" spans="23:23" x14ac:dyDescent="0.3">
      <c r="W2037">
        <v>5.6</v>
      </c>
    </row>
    <row r="2038" spans="23:23" x14ac:dyDescent="0.3">
      <c r="W2038">
        <v>6.2</v>
      </c>
    </row>
    <row r="2039" spans="23:23" x14ac:dyDescent="0.3">
      <c r="W2039">
        <v>5.2</v>
      </c>
    </row>
    <row r="2040" spans="23:23" x14ac:dyDescent="0.3">
      <c r="W2040">
        <v>5.3</v>
      </c>
    </row>
    <row r="2041" spans="23:23" x14ac:dyDescent="0.3">
      <c r="W2041">
        <v>5.4</v>
      </c>
    </row>
    <row r="2042" spans="23:23" x14ac:dyDescent="0.3">
      <c r="W2042">
        <v>4.9000000000000004</v>
      </c>
    </row>
    <row r="2043" spans="23:23" x14ac:dyDescent="0.3">
      <c r="W2043">
        <v>5.5</v>
      </c>
    </row>
    <row r="2044" spans="23:23" x14ac:dyDescent="0.3">
      <c r="W2044">
        <v>6.7</v>
      </c>
    </row>
    <row r="2045" spans="23:23" x14ac:dyDescent="0.3">
      <c r="W2045">
        <v>3.9</v>
      </c>
    </row>
    <row r="2046" spans="23:23" x14ac:dyDescent="0.3">
      <c r="W2046">
        <v>7.2</v>
      </c>
    </row>
    <row r="2047" spans="23:23" x14ac:dyDescent="0.3">
      <c r="W2047">
        <v>5.0999999999999996</v>
      </c>
    </row>
    <row r="2048" spans="23:23" x14ac:dyDescent="0.3">
      <c r="W2048">
        <v>6.5</v>
      </c>
    </row>
    <row r="2049" spans="23:23" x14ac:dyDescent="0.3">
      <c r="W2049">
        <v>8.1999999999999993</v>
      </c>
    </row>
    <row r="2050" spans="23:23" x14ac:dyDescent="0.3">
      <c r="W2050">
        <v>7.7</v>
      </c>
    </row>
    <row r="2051" spans="23:23" x14ac:dyDescent="0.3">
      <c r="W2051">
        <v>7.2</v>
      </c>
    </row>
    <row r="2052" spans="23:23" x14ac:dyDescent="0.3">
      <c r="W2052">
        <v>6.1</v>
      </c>
    </row>
    <row r="2053" spans="23:23" x14ac:dyDescent="0.3">
      <c r="W2053">
        <v>8.8000000000000007</v>
      </c>
    </row>
    <row r="2054" spans="23:23" x14ac:dyDescent="0.3">
      <c r="W2054">
        <v>6.8</v>
      </c>
    </row>
    <row r="2055" spans="23:23" x14ac:dyDescent="0.3">
      <c r="W2055">
        <v>6.8</v>
      </c>
    </row>
    <row r="2056" spans="23:23" x14ac:dyDescent="0.3">
      <c r="W2056">
        <v>6.7</v>
      </c>
    </row>
    <row r="2057" spans="23:23" x14ac:dyDescent="0.3">
      <c r="W2057">
        <v>7.1</v>
      </c>
    </row>
    <row r="2058" spans="23:23" x14ac:dyDescent="0.3">
      <c r="W2058">
        <v>7.1</v>
      </c>
    </row>
    <row r="2059" spans="23:23" x14ac:dyDescent="0.3">
      <c r="W2059">
        <v>6.1</v>
      </c>
    </row>
    <row r="2060" spans="23:23" x14ac:dyDescent="0.3">
      <c r="W2060">
        <v>8</v>
      </c>
    </row>
    <row r="2061" spans="23:23" x14ac:dyDescent="0.3">
      <c r="W2061">
        <v>7.5</v>
      </c>
    </row>
    <row r="2062" spans="23:23" x14ac:dyDescent="0.3">
      <c r="W2062">
        <v>6.6</v>
      </c>
    </row>
    <row r="2063" spans="23:23" x14ac:dyDescent="0.3">
      <c r="W2063">
        <v>5.4</v>
      </c>
    </row>
    <row r="2064" spans="23:23" x14ac:dyDescent="0.3">
      <c r="W2064">
        <v>6.1</v>
      </c>
    </row>
    <row r="2065" spans="23:23" x14ac:dyDescent="0.3">
      <c r="W2065">
        <v>6.1</v>
      </c>
    </row>
    <row r="2066" spans="23:23" x14ac:dyDescent="0.3">
      <c r="W2066">
        <v>5.6</v>
      </c>
    </row>
    <row r="2067" spans="23:23" x14ac:dyDescent="0.3">
      <c r="W2067">
        <v>5.8</v>
      </c>
    </row>
    <row r="2068" spans="23:23" x14ac:dyDescent="0.3">
      <c r="W2068">
        <v>2.8</v>
      </c>
    </row>
    <row r="2069" spans="23:23" x14ac:dyDescent="0.3">
      <c r="W2069">
        <v>6.7</v>
      </c>
    </row>
    <row r="2070" spans="23:23" x14ac:dyDescent="0.3">
      <c r="W2070">
        <v>5.0999999999999996</v>
      </c>
    </row>
    <row r="2071" spans="23:23" x14ac:dyDescent="0.3">
      <c r="W2071">
        <v>7.2</v>
      </c>
    </row>
    <row r="2072" spans="23:23" x14ac:dyDescent="0.3">
      <c r="W2072">
        <v>6</v>
      </c>
    </row>
    <row r="2073" spans="23:23" x14ac:dyDescent="0.3">
      <c r="W2073">
        <v>7.2</v>
      </c>
    </row>
    <row r="2074" spans="23:23" x14ac:dyDescent="0.3">
      <c r="W2074">
        <v>6.7</v>
      </c>
    </row>
    <row r="2075" spans="23:23" x14ac:dyDescent="0.3">
      <c r="W2075">
        <v>6.3</v>
      </c>
    </row>
    <row r="2076" spans="23:23" x14ac:dyDescent="0.3">
      <c r="W2076">
        <v>6.2</v>
      </c>
    </row>
    <row r="2077" spans="23:23" x14ac:dyDescent="0.3">
      <c r="W2077">
        <v>6.8</v>
      </c>
    </row>
    <row r="2078" spans="23:23" x14ac:dyDescent="0.3">
      <c r="W2078">
        <v>6.2</v>
      </c>
    </row>
    <row r="2079" spans="23:23" x14ac:dyDescent="0.3">
      <c r="W2079">
        <v>6.9</v>
      </c>
    </row>
    <row r="2080" spans="23:23" x14ac:dyDescent="0.3">
      <c r="W2080">
        <v>6.8</v>
      </c>
    </row>
    <row r="2081" spans="23:23" x14ac:dyDescent="0.3">
      <c r="W2081">
        <v>7.1</v>
      </c>
    </row>
    <row r="2082" spans="23:23" x14ac:dyDescent="0.3">
      <c r="W2082">
        <v>7.1</v>
      </c>
    </row>
    <row r="2083" spans="23:23" x14ac:dyDescent="0.3">
      <c r="W2083">
        <v>7</v>
      </c>
    </row>
    <row r="2084" spans="23:23" x14ac:dyDescent="0.3">
      <c r="W2084">
        <v>7.1</v>
      </c>
    </row>
    <row r="2085" spans="23:23" x14ac:dyDescent="0.3">
      <c r="W2085">
        <v>6.4</v>
      </c>
    </row>
    <row r="2086" spans="23:23" x14ac:dyDescent="0.3">
      <c r="W2086">
        <v>7</v>
      </c>
    </row>
    <row r="2087" spans="23:23" x14ac:dyDescent="0.3">
      <c r="W2087">
        <v>6.2</v>
      </c>
    </row>
    <row r="2088" spans="23:23" x14ac:dyDescent="0.3">
      <c r="W2088">
        <v>7.5</v>
      </c>
    </row>
    <row r="2089" spans="23:23" x14ac:dyDescent="0.3">
      <c r="W2089">
        <v>4.8</v>
      </c>
    </row>
    <row r="2090" spans="23:23" x14ac:dyDescent="0.3">
      <c r="W2090">
        <v>8.1</v>
      </c>
    </row>
    <row r="2091" spans="23:23" x14ac:dyDescent="0.3">
      <c r="W2091">
        <v>7.3</v>
      </c>
    </row>
    <row r="2092" spans="23:23" x14ac:dyDescent="0.3">
      <c r="W2092">
        <v>5.8</v>
      </c>
    </row>
    <row r="2093" spans="23:23" x14ac:dyDescent="0.3">
      <c r="W2093">
        <v>7.6</v>
      </c>
    </row>
    <row r="2094" spans="23:23" x14ac:dyDescent="0.3">
      <c r="W2094">
        <v>5.6</v>
      </c>
    </row>
    <row r="2095" spans="23:23" x14ac:dyDescent="0.3">
      <c r="W2095">
        <v>7</v>
      </c>
    </row>
    <row r="2096" spans="23:23" x14ac:dyDescent="0.3">
      <c r="W2096">
        <v>6.6</v>
      </c>
    </row>
    <row r="2097" spans="23:23" x14ac:dyDescent="0.3">
      <c r="W2097">
        <v>6.5</v>
      </c>
    </row>
    <row r="2098" spans="23:23" x14ac:dyDescent="0.3">
      <c r="W2098">
        <v>7.4</v>
      </c>
    </row>
    <row r="2099" spans="23:23" x14ac:dyDescent="0.3">
      <c r="W2099">
        <v>4.5999999999999996</v>
      </c>
    </row>
    <row r="2100" spans="23:23" x14ac:dyDescent="0.3">
      <c r="W2100">
        <v>6.4</v>
      </c>
    </row>
    <row r="2101" spans="23:23" x14ac:dyDescent="0.3">
      <c r="W2101">
        <v>6</v>
      </c>
    </row>
    <row r="2102" spans="23:23" x14ac:dyDescent="0.3">
      <c r="W2102">
        <v>6.4</v>
      </c>
    </row>
    <row r="2103" spans="23:23" x14ac:dyDescent="0.3">
      <c r="W2103">
        <v>5.9</v>
      </c>
    </row>
    <row r="2104" spans="23:23" x14ac:dyDescent="0.3">
      <c r="W2104">
        <v>6.4</v>
      </c>
    </row>
    <row r="2105" spans="23:23" x14ac:dyDescent="0.3">
      <c r="W2105">
        <v>6.6</v>
      </c>
    </row>
    <row r="2106" spans="23:23" x14ac:dyDescent="0.3">
      <c r="W2106">
        <v>6.9</v>
      </c>
    </row>
    <row r="2107" spans="23:23" x14ac:dyDescent="0.3">
      <c r="W2107">
        <v>6.9</v>
      </c>
    </row>
    <row r="2108" spans="23:23" x14ac:dyDescent="0.3">
      <c r="W2108">
        <v>5.8</v>
      </c>
    </row>
    <row r="2109" spans="23:23" x14ac:dyDescent="0.3">
      <c r="W2109">
        <v>6.4</v>
      </c>
    </row>
    <row r="2110" spans="23:23" x14ac:dyDescent="0.3">
      <c r="W2110">
        <v>5.3</v>
      </c>
    </row>
    <row r="2111" spans="23:23" x14ac:dyDescent="0.3">
      <c r="W2111">
        <v>6.5</v>
      </c>
    </row>
    <row r="2112" spans="23:23" x14ac:dyDescent="0.3">
      <c r="W2112">
        <v>5.7</v>
      </c>
    </row>
    <row r="2113" spans="23:23" x14ac:dyDescent="0.3">
      <c r="W2113">
        <v>6.7</v>
      </c>
    </row>
    <row r="2114" spans="23:23" x14ac:dyDescent="0.3">
      <c r="W2114">
        <v>3.9</v>
      </c>
    </row>
    <row r="2115" spans="23:23" x14ac:dyDescent="0.3">
      <c r="W2115">
        <v>4.0999999999999996</v>
      </c>
    </row>
    <row r="2116" spans="23:23" x14ac:dyDescent="0.3">
      <c r="W2116">
        <v>6.2</v>
      </c>
    </row>
    <row r="2117" spans="23:23" x14ac:dyDescent="0.3">
      <c r="W2117">
        <v>3.8</v>
      </c>
    </row>
    <row r="2118" spans="23:23" x14ac:dyDescent="0.3">
      <c r="W2118">
        <v>5.0999999999999996</v>
      </c>
    </row>
    <row r="2119" spans="23:23" x14ac:dyDescent="0.3">
      <c r="W2119">
        <v>6.4</v>
      </c>
    </row>
    <row r="2120" spans="23:23" x14ac:dyDescent="0.3">
      <c r="W2120">
        <v>7.8</v>
      </c>
    </row>
    <row r="2121" spans="23:23" x14ac:dyDescent="0.3">
      <c r="W2121">
        <v>7.8</v>
      </c>
    </row>
    <row r="2122" spans="23:23" x14ac:dyDescent="0.3">
      <c r="W2122">
        <v>6.1</v>
      </c>
    </row>
    <row r="2123" spans="23:23" x14ac:dyDescent="0.3">
      <c r="W2123">
        <v>5.8</v>
      </c>
    </row>
    <row r="2124" spans="23:23" x14ac:dyDescent="0.3">
      <c r="W2124">
        <v>6.3</v>
      </c>
    </row>
    <row r="2125" spans="23:23" x14ac:dyDescent="0.3">
      <c r="W2125">
        <v>7.7</v>
      </c>
    </row>
    <row r="2126" spans="23:23" x14ac:dyDescent="0.3">
      <c r="W2126">
        <v>5.4</v>
      </c>
    </row>
    <row r="2127" spans="23:23" x14ac:dyDescent="0.3">
      <c r="W2127">
        <v>7.3</v>
      </c>
    </row>
    <row r="2128" spans="23:23" x14ac:dyDescent="0.3">
      <c r="W2128">
        <v>6.8</v>
      </c>
    </row>
    <row r="2129" spans="23:23" x14ac:dyDescent="0.3">
      <c r="W2129">
        <v>7.3</v>
      </c>
    </row>
    <row r="2130" spans="23:23" x14ac:dyDescent="0.3">
      <c r="W2130">
        <v>6.5</v>
      </c>
    </row>
    <row r="2131" spans="23:23" x14ac:dyDescent="0.3">
      <c r="W2131">
        <v>7.2</v>
      </c>
    </row>
    <row r="2132" spans="23:23" x14ac:dyDescent="0.3">
      <c r="W2132">
        <v>6.7</v>
      </c>
    </row>
    <row r="2133" spans="23:23" x14ac:dyDescent="0.3">
      <c r="W2133">
        <v>6.3</v>
      </c>
    </row>
    <row r="2134" spans="23:23" x14ac:dyDescent="0.3">
      <c r="W2134">
        <v>5.9</v>
      </c>
    </row>
    <row r="2135" spans="23:23" x14ac:dyDescent="0.3">
      <c r="W2135">
        <v>7.8</v>
      </c>
    </row>
    <row r="2136" spans="23:23" x14ac:dyDescent="0.3">
      <c r="W2136">
        <v>7.4</v>
      </c>
    </row>
    <row r="2137" spans="23:23" x14ac:dyDescent="0.3">
      <c r="W2137">
        <v>4.8</v>
      </c>
    </row>
    <row r="2138" spans="23:23" x14ac:dyDescent="0.3">
      <c r="W2138">
        <v>6.3</v>
      </c>
    </row>
    <row r="2139" spans="23:23" x14ac:dyDescent="0.3">
      <c r="W2139">
        <v>7.8</v>
      </c>
    </row>
    <row r="2140" spans="23:23" x14ac:dyDescent="0.3">
      <c r="W2140">
        <v>7.5</v>
      </c>
    </row>
    <row r="2141" spans="23:23" x14ac:dyDescent="0.3">
      <c r="W2141">
        <v>6</v>
      </c>
    </row>
    <row r="2142" spans="23:23" x14ac:dyDescent="0.3">
      <c r="W2142">
        <v>6.8</v>
      </c>
    </row>
    <row r="2143" spans="23:23" x14ac:dyDescent="0.3">
      <c r="W2143">
        <v>6.6</v>
      </c>
    </row>
    <row r="2144" spans="23:23" x14ac:dyDescent="0.3">
      <c r="W2144">
        <v>4.5999999999999996</v>
      </c>
    </row>
    <row r="2145" spans="23:23" x14ac:dyDescent="0.3">
      <c r="W2145">
        <v>2.9</v>
      </c>
    </row>
    <row r="2146" spans="23:23" x14ac:dyDescent="0.3">
      <c r="W2146">
        <v>7.1</v>
      </c>
    </row>
    <row r="2147" spans="23:23" x14ac:dyDescent="0.3">
      <c r="W2147">
        <v>6.1</v>
      </c>
    </row>
    <row r="2148" spans="23:23" x14ac:dyDescent="0.3">
      <c r="W2148">
        <v>6.7</v>
      </c>
    </row>
    <row r="2149" spans="23:23" x14ac:dyDescent="0.3">
      <c r="W2149">
        <v>7.1</v>
      </c>
    </row>
    <row r="2150" spans="23:23" x14ac:dyDescent="0.3">
      <c r="W2150">
        <v>5.8</v>
      </c>
    </row>
    <row r="2151" spans="23:23" x14ac:dyDescent="0.3">
      <c r="W2151">
        <v>6.7</v>
      </c>
    </row>
    <row r="2152" spans="23:23" x14ac:dyDescent="0.3">
      <c r="W2152">
        <v>5.8</v>
      </c>
    </row>
    <row r="2153" spans="23:23" x14ac:dyDescent="0.3">
      <c r="W2153">
        <v>6.8</v>
      </c>
    </row>
    <row r="2154" spans="23:23" x14ac:dyDescent="0.3">
      <c r="W2154">
        <v>8.5</v>
      </c>
    </row>
    <row r="2155" spans="23:23" x14ac:dyDescent="0.3">
      <c r="W2155">
        <v>6.6</v>
      </c>
    </row>
    <row r="2156" spans="23:23" x14ac:dyDescent="0.3">
      <c r="W2156">
        <v>7.7</v>
      </c>
    </row>
    <row r="2157" spans="23:23" x14ac:dyDescent="0.3">
      <c r="W2157">
        <v>4.7</v>
      </c>
    </row>
    <row r="2158" spans="23:23" x14ac:dyDescent="0.3">
      <c r="W2158">
        <v>6.4</v>
      </c>
    </row>
    <row r="2159" spans="23:23" x14ac:dyDescent="0.3">
      <c r="W2159">
        <v>5.5</v>
      </c>
    </row>
    <row r="2160" spans="23:23" x14ac:dyDescent="0.3">
      <c r="W2160">
        <v>8.6</v>
      </c>
    </row>
    <row r="2161" spans="23:23" x14ac:dyDescent="0.3">
      <c r="W2161">
        <v>7</v>
      </c>
    </row>
    <row r="2162" spans="23:23" x14ac:dyDescent="0.3">
      <c r="W2162">
        <v>7.1</v>
      </c>
    </row>
    <row r="2163" spans="23:23" x14ac:dyDescent="0.3">
      <c r="W2163">
        <v>5.7</v>
      </c>
    </row>
    <row r="2164" spans="23:23" x14ac:dyDescent="0.3">
      <c r="W2164">
        <v>3.7</v>
      </c>
    </row>
    <row r="2165" spans="23:23" x14ac:dyDescent="0.3">
      <c r="W2165">
        <v>7.5</v>
      </c>
    </row>
    <row r="2166" spans="23:23" x14ac:dyDescent="0.3">
      <c r="W2166">
        <v>4.5999999999999996</v>
      </c>
    </row>
    <row r="2167" spans="23:23" x14ac:dyDescent="0.3">
      <c r="W2167">
        <v>4.9000000000000004</v>
      </c>
    </row>
    <row r="2168" spans="23:23" x14ac:dyDescent="0.3">
      <c r="W2168">
        <v>6.9</v>
      </c>
    </row>
    <row r="2169" spans="23:23" x14ac:dyDescent="0.3">
      <c r="W2169">
        <v>7.1</v>
      </c>
    </row>
    <row r="2170" spans="23:23" x14ac:dyDescent="0.3">
      <c r="W2170">
        <v>5.8</v>
      </c>
    </row>
    <row r="2171" spans="23:23" x14ac:dyDescent="0.3">
      <c r="W2171">
        <v>7</v>
      </c>
    </row>
    <row r="2172" spans="23:23" x14ac:dyDescent="0.3">
      <c r="W2172">
        <v>5.4</v>
      </c>
    </row>
    <row r="2173" spans="23:23" x14ac:dyDescent="0.3">
      <c r="W2173">
        <v>7.3</v>
      </c>
    </row>
    <row r="2174" spans="23:23" x14ac:dyDescent="0.3">
      <c r="W2174">
        <v>7.1</v>
      </c>
    </row>
    <row r="2175" spans="23:23" x14ac:dyDescent="0.3">
      <c r="W2175">
        <v>5.8</v>
      </c>
    </row>
    <row r="2176" spans="23:23" x14ac:dyDescent="0.3">
      <c r="W2176">
        <v>8.1</v>
      </c>
    </row>
    <row r="2177" spans="23:23" x14ac:dyDescent="0.3">
      <c r="W2177">
        <v>5.7</v>
      </c>
    </row>
    <row r="2178" spans="23:23" x14ac:dyDescent="0.3">
      <c r="W2178">
        <v>4.4000000000000004</v>
      </c>
    </row>
    <row r="2179" spans="23:23" x14ac:dyDescent="0.3">
      <c r="W2179">
        <v>7.9</v>
      </c>
    </row>
    <row r="2180" spans="23:23" x14ac:dyDescent="0.3">
      <c r="W2180">
        <v>7.6</v>
      </c>
    </row>
    <row r="2181" spans="23:23" x14ac:dyDescent="0.3">
      <c r="W2181">
        <v>4.8</v>
      </c>
    </row>
    <row r="2182" spans="23:23" x14ac:dyDescent="0.3">
      <c r="W2182">
        <v>7.8</v>
      </c>
    </row>
    <row r="2183" spans="23:23" x14ac:dyDescent="0.3">
      <c r="W2183">
        <v>6.7</v>
      </c>
    </row>
    <row r="2184" spans="23:23" x14ac:dyDescent="0.3">
      <c r="W2184">
        <v>2.7</v>
      </c>
    </row>
    <row r="2185" spans="23:23" x14ac:dyDescent="0.3">
      <c r="W2185">
        <v>5.8</v>
      </c>
    </row>
    <row r="2186" spans="23:23" x14ac:dyDescent="0.3">
      <c r="W2186">
        <v>7.5</v>
      </c>
    </row>
    <row r="2187" spans="23:23" x14ac:dyDescent="0.3">
      <c r="W2187">
        <v>5.4</v>
      </c>
    </row>
    <row r="2188" spans="23:23" x14ac:dyDescent="0.3">
      <c r="W2188">
        <v>4.0999999999999996</v>
      </c>
    </row>
    <row r="2189" spans="23:23" x14ac:dyDescent="0.3">
      <c r="W2189">
        <v>5.9</v>
      </c>
    </row>
    <row r="2190" spans="23:23" x14ac:dyDescent="0.3">
      <c r="W2190">
        <v>6.3</v>
      </c>
    </row>
    <row r="2191" spans="23:23" x14ac:dyDescent="0.3">
      <c r="W2191">
        <v>7</v>
      </c>
    </row>
    <row r="2192" spans="23:23" x14ac:dyDescent="0.3">
      <c r="W2192">
        <v>6.8</v>
      </c>
    </row>
    <row r="2193" spans="23:23" x14ac:dyDescent="0.3">
      <c r="W2193">
        <v>3.5</v>
      </c>
    </row>
    <row r="2194" spans="23:23" x14ac:dyDescent="0.3">
      <c r="W2194">
        <v>2.2999999999999998</v>
      </c>
    </row>
    <row r="2195" spans="23:23" x14ac:dyDescent="0.3">
      <c r="W2195">
        <v>6.9</v>
      </c>
    </row>
    <row r="2196" spans="23:23" x14ac:dyDescent="0.3">
      <c r="W2196">
        <v>8.1</v>
      </c>
    </row>
    <row r="2197" spans="23:23" x14ac:dyDescent="0.3">
      <c r="W2197">
        <v>6.1</v>
      </c>
    </row>
    <row r="2198" spans="23:23" x14ac:dyDescent="0.3">
      <c r="W2198">
        <v>5</v>
      </c>
    </row>
    <row r="2199" spans="23:23" x14ac:dyDescent="0.3">
      <c r="W2199">
        <v>5.5</v>
      </c>
    </row>
    <row r="2200" spans="23:23" x14ac:dyDescent="0.3">
      <c r="W2200">
        <v>6.2</v>
      </c>
    </row>
    <row r="2201" spans="23:23" x14ac:dyDescent="0.3">
      <c r="W2201">
        <v>6.2</v>
      </c>
    </row>
    <row r="2202" spans="23:23" x14ac:dyDescent="0.3">
      <c r="W2202">
        <v>5.9</v>
      </c>
    </row>
    <row r="2203" spans="23:23" x14ac:dyDescent="0.3">
      <c r="W2203">
        <v>6.3</v>
      </c>
    </row>
    <row r="2204" spans="23:23" x14ac:dyDescent="0.3">
      <c r="W2204">
        <v>6.7</v>
      </c>
    </row>
    <row r="2205" spans="23:23" x14ac:dyDescent="0.3">
      <c r="W2205">
        <v>3.5</v>
      </c>
    </row>
    <row r="2206" spans="23:23" x14ac:dyDescent="0.3">
      <c r="W2206">
        <v>7.5</v>
      </c>
    </row>
    <row r="2207" spans="23:23" x14ac:dyDescent="0.3">
      <c r="W2207">
        <v>6.6</v>
      </c>
    </row>
    <row r="2208" spans="23:23" x14ac:dyDescent="0.3">
      <c r="W2208">
        <v>7.5</v>
      </c>
    </row>
    <row r="2209" spans="23:23" x14ac:dyDescent="0.3">
      <c r="W2209">
        <v>7.2</v>
      </c>
    </row>
    <row r="2210" spans="23:23" x14ac:dyDescent="0.3">
      <c r="W2210">
        <v>4.8</v>
      </c>
    </row>
    <row r="2211" spans="23:23" x14ac:dyDescent="0.3">
      <c r="W2211">
        <v>6.6</v>
      </c>
    </row>
    <row r="2212" spans="23:23" x14ac:dyDescent="0.3">
      <c r="W2212">
        <v>3.5</v>
      </c>
    </row>
    <row r="2213" spans="23:23" x14ac:dyDescent="0.3">
      <c r="W2213">
        <v>6.7</v>
      </c>
    </row>
    <row r="2214" spans="23:23" x14ac:dyDescent="0.3">
      <c r="W2214">
        <v>7.6</v>
      </c>
    </row>
    <row r="2215" spans="23:23" x14ac:dyDescent="0.3">
      <c r="W2215">
        <v>6.3</v>
      </c>
    </row>
    <row r="2216" spans="23:23" x14ac:dyDescent="0.3">
      <c r="W2216">
        <v>5.5</v>
      </c>
    </row>
    <row r="2217" spans="23:23" x14ac:dyDescent="0.3">
      <c r="W2217">
        <v>6.3</v>
      </c>
    </row>
    <row r="2218" spans="23:23" x14ac:dyDescent="0.3">
      <c r="W2218">
        <v>6.5</v>
      </c>
    </row>
    <row r="2219" spans="23:23" x14ac:dyDescent="0.3">
      <c r="W2219">
        <v>5.6</v>
      </c>
    </row>
    <row r="2220" spans="23:23" x14ac:dyDescent="0.3">
      <c r="W2220">
        <v>6.9</v>
      </c>
    </row>
    <row r="2221" spans="23:23" x14ac:dyDescent="0.3">
      <c r="W2221">
        <v>7.6</v>
      </c>
    </row>
    <row r="2222" spans="23:23" x14ac:dyDescent="0.3">
      <c r="W2222">
        <v>3.9</v>
      </c>
    </row>
    <row r="2223" spans="23:23" x14ac:dyDescent="0.3">
      <c r="W2223">
        <v>6.1</v>
      </c>
    </row>
    <row r="2224" spans="23:23" x14ac:dyDescent="0.3">
      <c r="W2224">
        <v>7.3</v>
      </c>
    </row>
    <row r="2225" spans="23:23" x14ac:dyDescent="0.3">
      <c r="W2225">
        <v>8.3000000000000007</v>
      </c>
    </row>
    <row r="2226" spans="23:23" x14ac:dyDescent="0.3">
      <c r="W2226">
        <v>5.8</v>
      </c>
    </row>
    <row r="2227" spans="23:23" x14ac:dyDescent="0.3">
      <c r="W2227">
        <v>6.8</v>
      </c>
    </row>
    <row r="2228" spans="23:23" x14ac:dyDescent="0.3">
      <c r="W2228">
        <v>7</v>
      </c>
    </row>
    <row r="2229" spans="23:23" x14ac:dyDescent="0.3">
      <c r="W2229">
        <v>5.9</v>
      </c>
    </row>
    <row r="2230" spans="23:23" x14ac:dyDescent="0.3">
      <c r="W2230">
        <v>6.5</v>
      </c>
    </row>
    <row r="2231" spans="23:23" x14ac:dyDescent="0.3">
      <c r="W2231">
        <v>6.4</v>
      </c>
    </row>
    <row r="2232" spans="23:23" x14ac:dyDescent="0.3">
      <c r="W2232">
        <v>5.8</v>
      </c>
    </row>
    <row r="2233" spans="23:23" x14ac:dyDescent="0.3">
      <c r="W2233">
        <v>5.0999999999999996</v>
      </c>
    </row>
    <row r="2234" spans="23:23" x14ac:dyDescent="0.3">
      <c r="W2234">
        <v>6.8</v>
      </c>
    </row>
    <row r="2235" spans="23:23" x14ac:dyDescent="0.3">
      <c r="W2235">
        <v>5.3</v>
      </c>
    </row>
    <row r="2236" spans="23:23" x14ac:dyDescent="0.3">
      <c r="W2236">
        <v>5.3</v>
      </c>
    </row>
    <row r="2237" spans="23:23" x14ac:dyDescent="0.3">
      <c r="W2237">
        <v>6.4</v>
      </c>
    </row>
    <row r="2238" spans="23:23" x14ac:dyDescent="0.3">
      <c r="W2238">
        <v>4.9000000000000004</v>
      </c>
    </row>
    <row r="2239" spans="23:23" x14ac:dyDescent="0.3">
      <c r="W2239">
        <v>6.8</v>
      </c>
    </row>
    <row r="2240" spans="23:23" x14ac:dyDescent="0.3">
      <c r="W2240">
        <v>7.1</v>
      </c>
    </row>
    <row r="2241" spans="23:23" x14ac:dyDescent="0.3">
      <c r="W2241">
        <v>6.8</v>
      </c>
    </row>
    <row r="2242" spans="23:23" x14ac:dyDescent="0.3">
      <c r="W2242">
        <v>6.1</v>
      </c>
    </row>
    <row r="2243" spans="23:23" x14ac:dyDescent="0.3">
      <c r="W2243">
        <v>7</v>
      </c>
    </row>
    <row r="2244" spans="23:23" x14ac:dyDescent="0.3">
      <c r="W2244">
        <v>8.5</v>
      </c>
    </row>
    <row r="2245" spans="23:23" x14ac:dyDescent="0.3">
      <c r="W2245">
        <v>5.9</v>
      </c>
    </row>
    <row r="2246" spans="23:23" x14ac:dyDescent="0.3">
      <c r="W2246">
        <v>6.3</v>
      </c>
    </row>
    <row r="2247" spans="23:23" x14ac:dyDescent="0.3">
      <c r="W2247">
        <v>5.9</v>
      </c>
    </row>
    <row r="2248" spans="23:23" x14ac:dyDescent="0.3">
      <c r="W2248">
        <v>5.4</v>
      </c>
    </row>
    <row r="2249" spans="23:23" x14ac:dyDescent="0.3">
      <c r="W2249">
        <v>7</v>
      </c>
    </row>
    <row r="2250" spans="23:23" x14ac:dyDescent="0.3">
      <c r="W2250">
        <v>6.9</v>
      </c>
    </row>
    <row r="2251" spans="23:23" x14ac:dyDescent="0.3">
      <c r="W2251">
        <v>7.5</v>
      </c>
    </row>
    <row r="2252" spans="23:23" x14ac:dyDescent="0.3">
      <c r="W2252">
        <v>8.1999999999999993</v>
      </c>
    </row>
    <row r="2253" spans="23:23" x14ac:dyDescent="0.3">
      <c r="W2253">
        <v>5.9</v>
      </c>
    </row>
    <row r="2254" spans="23:23" x14ac:dyDescent="0.3">
      <c r="W2254">
        <v>5</v>
      </c>
    </row>
    <row r="2255" spans="23:23" x14ac:dyDescent="0.3">
      <c r="W2255">
        <v>7.3</v>
      </c>
    </row>
    <row r="2256" spans="23:23" x14ac:dyDescent="0.3">
      <c r="W2256">
        <v>6.4</v>
      </c>
    </row>
    <row r="2257" spans="23:23" x14ac:dyDescent="0.3">
      <c r="W2257">
        <v>6.6</v>
      </c>
    </row>
    <row r="2258" spans="23:23" x14ac:dyDescent="0.3">
      <c r="W2258">
        <v>7.8</v>
      </c>
    </row>
    <row r="2259" spans="23:23" x14ac:dyDescent="0.3">
      <c r="W2259">
        <v>6.7</v>
      </c>
    </row>
    <row r="2260" spans="23:23" x14ac:dyDescent="0.3">
      <c r="W2260">
        <v>4</v>
      </c>
    </row>
    <row r="2261" spans="23:23" x14ac:dyDescent="0.3">
      <c r="W2261">
        <v>7.6</v>
      </c>
    </row>
    <row r="2262" spans="23:23" x14ac:dyDescent="0.3">
      <c r="W2262">
        <v>7.7</v>
      </c>
    </row>
    <row r="2263" spans="23:23" x14ac:dyDescent="0.3">
      <c r="W2263">
        <v>5.8</v>
      </c>
    </row>
    <row r="2264" spans="23:23" x14ac:dyDescent="0.3">
      <c r="W2264">
        <v>5.2</v>
      </c>
    </row>
    <row r="2265" spans="23:23" x14ac:dyDescent="0.3">
      <c r="W2265">
        <v>5.6</v>
      </c>
    </row>
    <row r="2266" spans="23:23" x14ac:dyDescent="0.3">
      <c r="W2266">
        <v>5.3</v>
      </c>
    </row>
    <row r="2267" spans="23:23" x14ac:dyDescent="0.3">
      <c r="W2267">
        <v>7.4</v>
      </c>
    </row>
    <row r="2268" spans="23:23" x14ac:dyDescent="0.3">
      <c r="W2268">
        <v>6.6</v>
      </c>
    </row>
    <row r="2269" spans="23:23" x14ac:dyDescent="0.3">
      <c r="W2269">
        <v>6.2</v>
      </c>
    </row>
    <row r="2270" spans="23:23" x14ac:dyDescent="0.3">
      <c r="W2270">
        <v>1.9</v>
      </c>
    </row>
    <row r="2271" spans="23:23" x14ac:dyDescent="0.3">
      <c r="W2271">
        <v>5.7</v>
      </c>
    </row>
    <row r="2272" spans="23:23" x14ac:dyDescent="0.3">
      <c r="W2272">
        <v>6.6</v>
      </c>
    </row>
    <row r="2273" spans="23:23" x14ac:dyDescent="0.3">
      <c r="W2273">
        <v>6</v>
      </c>
    </row>
    <row r="2274" spans="23:23" x14ac:dyDescent="0.3">
      <c r="W2274">
        <v>6.1</v>
      </c>
    </row>
    <row r="2275" spans="23:23" x14ac:dyDescent="0.3">
      <c r="W2275">
        <v>4.8</v>
      </c>
    </row>
    <row r="2276" spans="23:23" x14ac:dyDescent="0.3">
      <c r="W2276">
        <v>6.2</v>
      </c>
    </row>
    <row r="2277" spans="23:23" x14ac:dyDescent="0.3">
      <c r="W2277">
        <v>7.5</v>
      </c>
    </row>
    <row r="2278" spans="23:23" x14ac:dyDescent="0.3">
      <c r="W2278">
        <v>6.3</v>
      </c>
    </row>
    <row r="2279" spans="23:23" x14ac:dyDescent="0.3">
      <c r="W2279">
        <v>7.1</v>
      </c>
    </row>
    <row r="2280" spans="23:23" x14ac:dyDescent="0.3">
      <c r="W2280">
        <v>6.6</v>
      </c>
    </row>
    <row r="2281" spans="23:23" x14ac:dyDescent="0.3">
      <c r="W2281">
        <v>6.1</v>
      </c>
    </row>
    <row r="2282" spans="23:23" x14ac:dyDescent="0.3">
      <c r="W2282">
        <v>6.7</v>
      </c>
    </row>
    <row r="2283" spans="23:23" x14ac:dyDescent="0.3">
      <c r="W2283">
        <v>5.6</v>
      </c>
    </row>
    <row r="2284" spans="23:23" x14ac:dyDescent="0.3">
      <c r="W2284">
        <v>7.2</v>
      </c>
    </row>
    <row r="2285" spans="23:23" x14ac:dyDescent="0.3">
      <c r="W2285">
        <v>4.3</v>
      </c>
    </row>
    <row r="2286" spans="23:23" x14ac:dyDescent="0.3">
      <c r="W2286">
        <v>6.4</v>
      </c>
    </row>
    <row r="2287" spans="23:23" x14ac:dyDescent="0.3">
      <c r="W2287">
        <v>7.1</v>
      </c>
    </row>
    <row r="2288" spans="23:23" x14ac:dyDescent="0.3">
      <c r="W2288">
        <v>6.3</v>
      </c>
    </row>
    <row r="2289" spans="23:23" x14ac:dyDescent="0.3">
      <c r="W2289">
        <v>7.4</v>
      </c>
    </row>
    <row r="2290" spans="23:23" x14ac:dyDescent="0.3">
      <c r="W2290">
        <v>6.1</v>
      </c>
    </row>
    <row r="2291" spans="23:23" x14ac:dyDescent="0.3">
      <c r="W2291">
        <v>6.6</v>
      </c>
    </row>
    <row r="2292" spans="23:23" x14ac:dyDescent="0.3">
      <c r="W2292">
        <v>6</v>
      </c>
    </row>
    <row r="2293" spans="23:23" x14ac:dyDescent="0.3">
      <c r="W2293">
        <v>6.8</v>
      </c>
    </row>
    <row r="2294" spans="23:23" x14ac:dyDescent="0.3">
      <c r="W2294">
        <v>7.4</v>
      </c>
    </row>
    <row r="2295" spans="23:23" x14ac:dyDescent="0.3">
      <c r="W2295">
        <v>6.8</v>
      </c>
    </row>
    <row r="2296" spans="23:23" x14ac:dyDescent="0.3">
      <c r="W2296">
        <v>7.2</v>
      </c>
    </row>
    <row r="2297" spans="23:23" x14ac:dyDescent="0.3">
      <c r="W2297">
        <v>1.9</v>
      </c>
    </row>
    <row r="2298" spans="23:23" x14ac:dyDescent="0.3">
      <c r="W2298">
        <v>5.5</v>
      </c>
    </row>
    <row r="2299" spans="23:23" x14ac:dyDescent="0.3">
      <c r="W2299">
        <v>4.5</v>
      </c>
    </row>
    <row r="2300" spans="23:23" x14ac:dyDescent="0.3">
      <c r="W2300">
        <v>6.3</v>
      </c>
    </row>
    <row r="2301" spans="23:23" x14ac:dyDescent="0.3">
      <c r="W2301">
        <v>7</v>
      </c>
    </row>
    <row r="2302" spans="23:23" x14ac:dyDescent="0.3">
      <c r="W2302">
        <v>6.7</v>
      </c>
    </row>
    <row r="2303" spans="23:23" x14ac:dyDescent="0.3">
      <c r="W2303">
        <v>2.8</v>
      </c>
    </row>
    <row r="2304" spans="23:23" x14ac:dyDescent="0.3">
      <c r="W2304">
        <v>5</v>
      </c>
    </row>
    <row r="2305" spans="23:23" x14ac:dyDescent="0.3">
      <c r="W2305">
        <v>7.5</v>
      </c>
    </row>
    <row r="2306" spans="23:23" x14ac:dyDescent="0.3">
      <c r="W2306">
        <v>4.3</v>
      </c>
    </row>
    <row r="2307" spans="23:23" x14ac:dyDescent="0.3">
      <c r="W2307">
        <v>5.6</v>
      </c>
    </row>
    <row r="2308" spans="23:23" x14ac:dyDescent="0.3">
      <c r="W2308">
        <v>6.2</v>
      </c>
    </row>
    <row r="2309" spans="23:23" x14ac:dyDescent="0.3">
      <c r="W2309">
        <v>5.3</v>
      </c>
    </row>
    <row r="2310" spans="23:23" x14ac:dyDescent="0.3">
      <c r="W2310">
        <v>7.4</v>
      </c>
    </row>
    <row r="2311" spans="23:23" x14ac:dyDescent="0.3">
      <c r="W2311">
        <v>7.4</v>
      </c>
    </row>
    <row r="2312" spans="23:23" x14ac:dyDescent="0.3">
      <c r="W2312">
        <v>6.5</v>
      </c>
    </row>
    <row r="2313" spans="23:23" x14ac:dyDescent="0.3">
      <c r="W2313">
        <v>7.1</v>
      </c>
    </row>
    <row r="2314" spans="23:23" x14ac:dyDescent="0.3">
      <c r="W2314">
        <v>7.2</v>
      </c>
    </row>
    <row r="2315" spans="23:23" x14ac:dyDescent="0.3">
      <c r="W2315">
        <v>2.2999999999999998</v>
      </c>
    </row>
    <row r="2316" spans="23:23" x14ac:dyDescent="0.3">
      <c r="W2316">
        <v>6.4</v>
      </c>
    </row>
    <row r="2317" spans="23:23" x14ac:dyDescent="0.3">
      <c r="W2317">
        <v>6.1</v>
      </c>
    </row>
    <row r="2318" spans="23:23" x14ac:dyDescent="0.3">
      <c r="W2318">
        <v>7</v>
      </c>
    </row>
    <row r="2319" spans="23:23" x14ac:dyDescent="0.3">
      <c r="W2319">
        <v>6.5</v>
      </c>
    </row>
    <row r="2320" spans="23:23" x14ac:dyDescent="0.3">
      <c r="W2320">
        <v>7</v>
      </c>
    </row>
    <row r="2321" spans="23:23" x14ac:dyDescent="0.3">
      <c r="W2321">
        <v>7</v>
      </c>
    </row>
    <row r="2322" spans="23:23" x14ac:dyDescent="0.3">
      <c r="W2322">
        <v>4.9000000000000004</v>
      </c>
    </row>
    <row r="2323" spans="23:23" x14ac:dyDescent="0.3">
      <c r="W2323">
        <v>6.9</v>
      </c>
    </row>
    <row r="2324" spans="23:23" x14ac:dyDescent="0.3">
      <c r="W2324">
        <v>7.5</v>
      </c>
    </row>
    <row r="2325" spans="23:23" x14ac:dyDescent="0.3">
      <c r="W2325">
        <v>8.4</v>
      </c>
    </row>
    <row r="2326" spans="23:23" x14ac:dyDescent="0.3">
      <c r="W2326">
        <v>6.9</v>
      </c>
    </row>
    <row r="2327" spans="23:23" x14ac:dyDescent="0.3">
      <c r="W2327">
        <v>4.5</v>
      </c>
    </row>
    <row r="2328" spans="23:23" x14ac:dyDescent="0.3">
      <c r="W2328">
        <v>7.4</v>
      </c>
    </row>
    <row r="2329" spans="23:23" x14ac:dyDescent="0.3">
      <c r="W2329">
        <v>7</v>
      </c>
    </row>
    <row r="2330" spans="23:23" x14ac:dyDescent="0.3">
      <c r="W2330">
        <v>2.8</v>
      </c>
    </row>
    <row r="2331" spans="23:23" x14ac:dyDescent="0.3">
      <c r="W2331">
        <v>7.5</v>
      </c>
    </row>
    <row r="2332" spans="23:23" x14ac:dyDescent="0.3">
      <c r="W2332">
        <v>7.1</v>
      </c>
    </row>
    <row r="2333" spans="23:23" x14ac:dyDescent="0.3">
      <c r="W2333">
        <v>6.4</v>
      </c>
    </row>
    <row r="2334" spans="23:23" x14ac:dyDescent="0.3">
      <c r="W2334">
        <v>6.7</v>
      </c>
    </row>
    <row r="2335" spans="23:23" x14ac:dyDescent="0.3">
      <c r="W2335">
        <v>5.3</v>
      </c>
    </row>
    <row r="2336" spans="23:23" x14ac:dyDescent="0.3">
      <c r="W2336">
        <v>6.9</v>
      </c>
    </row>
    <row r="2337" spans="23:23" x14ac:dyDescent="0.3">
      <c r="W2337">
        <v>6.2</v>
      </c>
    </row>
    <row r="2338" spans="23:23" x14ac:dyDescent="0.3">
      <c r="W2338">
        <v>6.3</v>
      </c>
    </row>
    <row r="2339" spans="23:23" x14ac:dyDescent="0.3">
      <c r="W2339">
        <v>6.4</v>
      </c>
    </row>
    <row r="2340" spans="23:23" x14ac:dyDescent="0.3">
      <c r="W2340">
        <v>6.5</v>
      </c>
    </row>
    <row r="2341" spans="23:23" x14ac:dyDescent="0.3">
      <c r="W2341">
        <v>6</v>
      </c>
    </row>
    <row r="2342" spans="23:23" x14ac:dyDescent="0.3">
      <c r="W2342">
        <v>5.0999999999999996</v>
      </c>
    </row>
    <row r="2343" spans="23:23" x14ac:dyDescent="0.3">
      <c r="W2343">
        <v>5.5</v>
      </c>
    </row>
    <row r="2344" spans="23:23" x14ac:dyDescent="0.3">
      <c r="W2344">
        <v>7.2</v>
      </c>
    </row>
    <row r="2345" spans="23:23" x14ac:dyDescent="0.3">
      <c r="W2345">
        <v>5.4</v>
      </c>
    </row>
    <row r="2346" spans="23:23" x14ac:dyDescent="0.3">
      <c r="W2346">
        <v>5.7</v>
      </c>
    </row>
    <row r="2347" spans="23:23" x14ac:dyDescent="0.3">
      <c r="W2347">
        <v>5.2</v>
      </c>
    </row>
    <row r="2348" spans="23:23" x14ac:dyDescent="0.3">
      <c r="W2348">
        <v>6.2</v>
      </c>
    </row>
    <row r="2349" spans="23:23" x14ac:dyDescent="0.3">
      <c r="W2349">
        <v>6.7</v>
      </c>
    </row>
    <row r="2350" spans="23:23" x14ac:dyDescent="0.3">
      <c r="W2350">
        <v>5.8</v>
      </c>
    </row>
    <row r="2351" spans="23:23" x14ac:dyDescent="0.3">
      <c r="W2351">
        <v>7</v>
      </c>
    </row>
    <row r="2352" spans="23:23" x14ac:dyDescent="0.3">
      <c r="W2352">
        <v>4.8</v>
      </c>
    </row>
    <row r="2353" spans="23:23" x14ac:dyDescent="0.3">
      <c r="W2353">
        <v>7.2</v>
      </c>
    </row>
    <row r="2354" spans="23:23" x14ac:dyDescent="0.3">
      <c r="W2354">
        <v>5.6</v>
      </c>
    </row>
    <row r="2355" spans="23:23" x14ac:dyDescent="0.3">
      <c r="W2355">
        <v>6.4</v>
      </c>
    </row>
    <row r="2356" spans="23:23" x14ac:dyDescent="0.3">
      <c r="W2356">
        <v>7.5</v>
      </c>
    </row>
    <row r="2357" spans="23:23" x14ac:dyDescent="0.3">
      <c r="W2357">
        <v>7.4</v>
      </c>
    </row>
    <row r="2358" spans="23:23" x14ac:dyDescent="0.3">
      <c r="W2358">
        <v>8</v>
      </c>
    </row>
    <row r="2359" spans="23:23" x14ac:dyDescent="0.3">
      <c r="W2359">
        <v>5.7</v>
      </c>
    </row>
    <row r="2360" spans="23:23" x14ac:dyDescent="0.3">
      <c r="W2360">
        <v>6.8</v>
      </c>
    </row>
    <row r="2361" spans="23:23" x14ac:dyDescent="0.3">
      <c r="W2361">
        <v>5.9</v>
      </c>
    </row>
    <row r="2362" spans="23:23" x14ac:dyDescent="0.3">
      <c r="W2362">
        <v>7.2</v>
      </c>
    </row>
    <row r="2363" spans="23:23" x14ac:dyDescent="0.3">
      <c r="W2363">
        <v>5.5</v>
      </c>
    </row>
    <row r="2364" spans="23:23" x14ac:dyDescent="0.3">
      <c r="W2364">
        <v>8.4</v>
      </c>
    </row>
    <row r="2365" spans="23:23" x14ac:dyDescent="0.3">
      <c r="W2365">
        <v>8.5</v>
      </c>
    </row>
    <row r="2366" spans="23:23" x14ac:dyDescent="0.3">
      <c r="W2366">
        <v>5.6</v>
      </c>
    </row>
    <row r="2367" spans="23:23" x14ac:dyDescent="0.3">
      <c r="W2367">
        <v>4.0999999999999996</v>
      </c>
    </row>
    <row r="2368" spans="23:23" x14ac:dyDescent="0.3">
      <c r="W2368">
        <v>5</v>
      </c>
    </row>
    <row r="2369" spans="23:23" x14ac:dyDescent="0.3">
      <c r="W2369">
        <v>6.1</v>
      </c>
    </row>
    <row r="2370" spans="23:23" x14ac:dyDescent="0.3">
      <c r="W2370">
        <v>5.4</v>
      </c>
    </row>
    <row r="2371" spans="23:23" x14ac:dyDescent="0.3">
      <c r="W2371">
        <v>7.1</v>
      </c>
    </row>
    <row r="2372" spans="23:23" x14ac:dyDescent="0.3">
      <c r="W2372">
        <v>6.6</v>
      </c>
    </row>
    <row r="2373" spans="23:23" x14ac:dyDescent="0.3">
      <c r="W2373">
        <v>3.6</v>
      </c>
    </row>
    <row r="2374" spans="23:23" x14ac:dyDescent="0.3">
      <c r="W2374">
        <v>6.5</v>
      </c>
    </row>
    <row r="2375" spans="23:23" x14ac:dyDescent="0.3">
      <c r="W2375">
        <v>8.6</v>
      </c>
    </row>
    <row r="2376" spans="23:23" x14ac:dyDescent="0.3">
      <c r="W2376">
        <v>6.2</v>
      </c>
    </row>
    <row r="2377" spans="23:23" x14ac:dyDescent="0.3">
      <c r="W2377">
        <v>7</v>
      </c>
    </row>
    <row r="2378" spans="23:23" x14ac:dyDescent="0.3">
      <c r="W2378">
        <v>7.6</v>
      </c>
    </row>
    <row r="2379" spans="23:23" x14ac:dyDescent="0.3">
      <c r="W2379">
        <v>6.5</v>
      </c>
    </row>
    <row r="2380" spans="23:23" x14ac:dyDescent="0.3">
      <c r="W2380">
        <v>6.4</v>
      </c>
    </row>
    <row r="2381" spans="23:23" x14ac:dyDescent="0.3">
      <c r="W2381">
        <v>6.7</v>
      </c>
    </row>
    <row r="2382" spans="23:23" x14ac:dyDescent="0.3">
      <c r="W2382">
        <v>6.3</v>
      </c>
    </row>
    <row r="2383" spans="23:23" x14ac:dyDescent="0.3">
      <c r="W2383">
        <v>6.4</v>
      </c>
    </row>
    <row r="2384" spans="23:23" x14ac:dyDescent="0.3">
      <c r="W2384">
        <v>5.7</v>
      </c>
    </row>
    <row r="2385" spans="23:23" x14ac:dyDescent="0.3">
      <c r="W2385">
        <v>6.3</v>
      </c>
    </row>
    <row r="2386" spans="23:23" x14ac:dyDescent="0.3">
      <c r="W2386">
        <v>7.8</v>
      </c>
    </row>
    <row r="2387" spans="23:23" x14ac:dyDescent="0.3">
      <c r="W2387">
        <v>6</v>
      </c>
    </row>
    <row r="2388" spans="23:23" x14ac:dyDescent="0.3">
      <c r="W2388">
        <v>7.7</v>
      </c>
    </row>
    <row r="2389" spans="23:23" x14ac:dyDescent="0.3">
      <c r="W2389">
        <v>6.2</v>
      </c>
    </row>
    <row r="2390" spans="23:23" x14ac:dyDescent="0.3">
      <c r="W2390">
        <v>5.7</v>
      </c>
    </row>
    <row r="2391" spans="23:23" x14ac:dyDescent="0.3">
      <c r="W2391">
        <v>7.7</v>
      </c>
    </row>
    <row r="2392" spans="23:23" x14ac:dyDescent="0.3">
      <c r="W2392">
        <v>6.4</v>
      </c>
    </row>
    <row r="2393" spans="23:23" x14ac:dyDescent="0.3">
      <c r="W2393">
        <v>6.4</v>
      </c>
    </row>
    <row r="2394" spans="23:23" x14ac:dyDescent="0.3">
      <c r="W2394">
        <v>6.9</v>
      </c>
    </row>
    <row r="2395" spans="23:23" x14ac:dyDescent="0.3">
      <c r="W2395">
        <v>7.3</v>
      </c>
    </row>
    <row r="2396" spans="23:23" x14ac:dyDescent="0.3">
      <c r="W2396">
        <v>7.3</v>
      </c>
    </row>
    <row r="2397" spans="23:23" x14ac:dyDescent="0.3">
      <c r="W2397">
        <v>6.2</v>
      </c>
    </row>
    <row r="2398" spans="23:23" x14ac:dyDescent="0.3">
      <c r="W2398">
        <v>6.6</v>
      </c>
    </row>
    <row r="2399" spans="23:23" x14ac:dyDescent="0.3">
      <c r="W2399">
        <v>6.7</v>
      </c>
    </row>
    <row r="2400" spans="23:23" x14ac:dyDescent="0.3">
      <c r="W2400">
        <v>5.7</v>
      </c>
    </row>
    <row r="2401" spans="23:23" x14ac:dyDescent="0.3">
      <c r="W2401">
        <v>3.1</v>
      </c>
    </row>
    <row r="2402" spans="23:23" x14ac:dyDescent="0.3">
      <c r="W2402">
        <v>6.3</v>
      </c>
    </row>
    <row r="2403" spans="23:23" x14ac:dyDescent="0.3">
      <c r="W2403">
        <v>5.7</v>
      </c>
    </row>
    <row r="2404" spans="23:23" x14ac:dyDescent="0.3">
      <c r="W2404">
        <v>7.1</v>
      </c>
    </row>
    <row r="2405" spans="23:23" x14ac:dyDescent="0.3">
      <c r="W2405">
        <v>7</v>
      </c>
    </row>
    <row r="2406" spans="23:23" x14ac:dyDescent="0.3">
      <c r="W2406">
        <v>6.1</v>
      </c>
    </row>
    <row r="2407" spans="23:23" x14ac:dyDescent="0.3">
      <c r="W2407">
        <v>6.6</v>
      </c>
    </row>
    <row r="2408" spans="23:23" x14ac:dyDescent="0.3">
      <c r="W2408">
        <v>7.8</v>
      </c>
    </row>
    <row r="2409" spans="23:23" x14ac:dyDescent="0.3">
      <c r="W2409">
        <v>8.3000000000000007</v>
      </c>
    </row>
    <row r="2410" spans="23:23" x14ac:dyDescent="0.3">
      <c r="W2410">
        <v>3.9</v>
      </c>
    </row>
    <row r="2411" spans="23:23" x14ac:dyDescent="0.3">
      <c r="W2411">
        <v>7</v>
      </c>
    </row>
    <row r="2412" spans="23:23" x14ac:dyDescent="0.3">
      <c r="W2412">
        <v>6.7</v>
      </c>
    </row>
    <row r="2413" spans="23:23" x14ac:dyDescent="0.3">
      <c r="W2413">
        <v>7.3</v>
      </c>
    </row>
    <row r="2414" spans="23:23" x14ac:dyDescent="0.3">
      <c r="W2414">
        <v>7.5</v>
      </c>
    </row>
    <row r="2415" spans="23:23" x14ac:dyDescent="0.3">
      <c r="W2415">
        <v>6.3</v>
      </c>
    </row>
    <row r="2416" spans="23:23" x14ac:dyDescent="0.3">
      <c r="W2416">
        <v>7.8</v>
      </c>
    </row>
    <row r="2417" spans="23:23" x14ac:dyDescent="0.3">
      <c r="W2417">
        <v>7.3</v>
      </c>
    </row>
    <row r="2418" spans="23:23" x14ac:dyDescent="0.3">
      <c r="W2418">
        <v>7.6</v>
      </c>
    </row>
    <row r="2419" spans="23:23" x14ac:dyDescent="0.3">
      <c r="W2419">
        <v>5.3</v>
      </c>
    </row>
    <row r="2420" spans="23:23" x14ac:dyDescent="0.3">
      <c r="W2420">
        <v>7.9</v>
      </c>
    </row>
    <row r="2421" spans="23:23" x14ac:dyDescent="0.3">
      <c r="W2421">
        <v>5.3</v>
      </c>
    </row>
    <row r="2422" spans="23:23" x14ac:dyDescent="0.3">
      <c r="W2422">
        <v>6.8</v>
      </c>
    </row>
    <row r="2423" spans="23:23" x14ac:dyDescent="0.3">
      <c r="W2423">
        <v>7.1</v>
      </c>
    </row>
    <row r="2424" spans="23:23" x14ac:dyDescent="0.3">
      <c r="W2424">
        <v>7.2</v>
      </c>
    </row>
    <row r="2425" spans="23:23" x14ac:dyDescent="0.3">
      <c r="W2425">
        <v>5.8</v>
      </c>
    </row>
    <row r="2426" spans="23:23" x14ac:dyDescent="0.3">
      <c r="W2426">
        <v>5.8</v>
      </c>
    </row>
    <row r="2427" spans="23:23" x14ac:dyDescent="0.3">
      <c r="W2427">
        <v>8.3000000000000007</v>
      </c>
    </row>
    <row r="2428" spans="23:23" x14ac:dyDescent="0.3">
      <c r="W2428">
        <v>5.6</v>
      </c>
    </row>
    <row r="2429" spans="23:23" x14ac:dyDescent="0.3">
      <c r="W2429">
        <v>6.8</v>
      </c>
    </row>
    <row r="2430" spans="23:23" x14ac:dyDescent="0.3">
      <c r="W2430">
        <v>5</v>
      </c>
    </row>
    <row r="2431" spans="23:23" x14ac:dyDescent="0.3">
      <c r="W2431">
        <v>7.6</v>
      </c>
    </row>
    <row r="2432" spans="23:23" x14ac:dyDescent="0.3">
      <c r="W2432">
        <v>6.7</v>
      </c>
    </row>
    <row r="2433" spans="23:23" x14ac:dyDescent="0.3">
      <c r="W2433">
        <v>6.7</v>
      </c>
    </row>
    <row r="2434" spans="23:23" x14ac:dyDescent="0.3">
      <c r="W2434">
        <v>5.7</v>
      </c>
    </row>
    <row r="2435" spans="23:23" x14ac:dyDescent="0.3">
      <c r="W2435">
        <v>5.2</v>
      </c>
    </row>
    <row r="2436" spans="23:23" x14ac:dyDescent="0.3">
      <c r="W2436">
        <v>7.5</v>
      </c>
    </row>
    <row r="2437" spans="23:23" x14ac:dyDescent="0.3">
      <c r="W2437">
        <v>7.2</v>
      </c>
    </row>
    <row r="2438" spans="23:23" x14ac:dyDescent="0.3">
      <c r="W2438">
        <v>5.3</v>
      </c>
    </row>
    <row r="2439" spans="23:23" x14ac:dyDescent="0.3">
      <c r="W2439">
        <v>6.5</v>
      </c>
    </row>
    <row r="2440" spans="23:23" x14ac:dyDescent="0.3">
      <c r="W2440">
        <v>5</v>
      </c>
    </row>
    <row r="2441" spans="23:23" x14ac:dyDescent="0.3">
      <c r="W2441">
        <v>6.1</v>
      </c>
    </row>
    <row r="2442" spans="23:23" x14ac:dyDescent="0.3">
      <c r="W2442">
        <v>7.4</v>
      </c>
    </row>
    <row r="2443" spans="23:23" x14ac:dyDescent="0.3">
      <c r="W2443">
        <v>4.4000000000000004</v>
      </c>
    </row>
    <row r="2444" spans="23:23" x14ac:dyDescent="0.3">
      <c r="W2444">
        <v>7.5</v>
      </c>
    </row>
    <row r="2445" spans="23:23" x14ac:dyDescent="0.3">
      <c r="W2445">
        <v>5.7</v>
      </c>
    </row>
    <row r="2446" spans="23:23" x14ac:dyDescent="0.3">
      <c r="W2446">
        <v>5.5</v>
      </c>
    </row>
    <row r="2447" spans="23:23" x14ac:dyDescent="0.3">
      <c r="W2447">
        <v>7.1</v>
      </c>
    </row>
    <row r="2448" spans="23:23" x14ac:dyDescent="0.3">
      <c r="W2448">
        <v>5.9</v>
      </c>
    </row>
    <row r="2449" spans="23:23" x14ac:dyDescent="0.3">
      <c r="W2449">
        <v>6.7</v>
      </c>
    </row>
    <row r="2450" spans="23:23" x14ac:dyDescent="0.3">
      <c r="W2450">
        <v>7</v>
      </c>
    </row>
    <row r="2451" spans="23:23" x14ac:dyDescent="0.3">
      <c r="W2451">
        <v>7.9</v>
      </c>
    </row>
    <row r="2452" spans="23:23" x14ac:dyDescent="0.3">
      <c r="W2452">
        <v>6.9</v>
      </c>
    </row>
    <row r="2453" spans="23:23" x14ac:dyDescent="0.3">
      <c r="W2453">
        <v>7.3</v>
      </c>
    </row>
    <row r="2454" spans="23:23" x14ac:dyDescent="0.3">
      <c r="W2454">
        <v>7.3</v>
      </c>
    </row>
    <row r="2455" spans="23:23" x14ac:dyDescent="0.3">
      <c r="W2455">
        <v>3.5</v>
      </c>
    </row>
    <row r="2456" spans="23:23" x14ac:dyDescent="0.3">
      <c r="W2456">
        <v>7.8</v>
      </c>
    </row>
    <row r="2457" spans="23:23" x14ac:dyDescent="0.3">
      <c r="W2457">
        <v>7.4</v>
      </c>
    </row>
    <row r="2458" spans="23:23" x14ac:dyDescent="0.3">
      <c r="W2458">
        <v>6.7</v>
      </c>
    </row>
    <row r="2459" spans="23:23" x14ac:dyDescent="0.3">
      <c r="W2459">
        <v>6.4</v>
      </c>
    </row>
    <row r="2460" spans="23:23" x14ac:dyDescent="0.3">
      <c r="W2460">
        <v>7.1</v>
      </c>
    </row>
    <row r="2461" spans="23:23" x14ac:dyDescent="0.3">
      <c r="W2461">
        <v>6.7</v>
      </c>
    </row>
    <row r="2462" spans="23:23" x14ac:dyDescent="0.3">
      <c r="W2462">
        <v>7.8</v>
      </c>
    </row>
    <row r="2463" spans="23:23" x14ac:dyDescent="0.3">
      <c r="W2463">
        <v>4</v>
      </c>
    </row>
    <row r="2464" spans="23:23" x14ac:dyDescent="0.3">
      <c r="W2464">
        <v>5.9</v>
      </c>
    </row>
    <row r="2465" spans="23:23" x14ac:dyDescent="0.3">
      <c r="W2465">
        <v>7.2</v>
      </c>
    </row>
    <row r="2466" spans="23:23" x14ac:dyDescent="0.3">
      <c r="W2466">
        <v>7.2</v>
      </c>
    </row>
    <row r="2467" spans="23:23" x14ac:dyDescent="0.3">
      <c r="W2467">
        <v>5.0999999999999996</v>
      </c>
    </row>
    <row r="2468" spans="23:23" x14ac:dyDescent="0.3">
      <c r="W2468">
        <v>7.7</v>
      </c>
    </row>
    <row r="2469" spans="23:23" x14ac:dyDescent="0.3">
      <c r="W2469">
        <v>5.5</v>
      </c>
    </row>
    <row r="2470" spans="23:23" x14ac:dyDescent="0.3">
      <c r="W2470">
        <v>6.2</v>
      </c>
    </row>
    <row r="2471" spans="23:23" x14ac:dyDescent="0.3">
      <c r="W2471">
        <v>7.2</v>
      </c>
    </row>
    <row r="2472" spans="23:23" x14ac:dyDescent="0.3">
      <c r="W2472">
        <v>5.2</v>
      </c>
    </row>
    <row r="2473" spans="23:23" x14ac:dyDescent="0.3">
      <c r="W2473">
        <v>6.7</v>
      </c>
    </row>
    <row r="2474" spans="23:23" x14ac:dyDescent="0.3">
      <c r="W2474">
        <v>6.3</v>
      </c>
    </row>
    <row r="2475" spans="23:23" x14ac:dyDescent="0.3">
      <c r="W2475">
        <v>5</v>
      </c>
    </row>
    <row r="2476" spans="23:23" x14ac:dyDescent="0.3">
      <c r="W2476">
        <v>6.2</v>
      </c>
    </row>
    <row r="2477" spans="23:23" x14ac:dyDescent="0.3">
      <c r="W2477">
        <v>7.6</v>
      </c>
    </row>
    <row r="2478" spans="23:23" x14ac:dyDescent="0.3">
      <c r="W2478">
        <v>4.0999999999999996</v>
      </c>
    </row>
    <row r="2479" spans="23:23" x14ac:dyDescent="0.3">
      <c r="W2479">
        <v>5.3</v>
      </c>
    </row>
    <row r="2480" spans="23:23" x14ac:dyDescent="0.3">
      <c r="W2480">
        <v>6.2</v>
      </c>
    </row>
    <row r="2481" spans="23:23" x14ac:dyDescent="0.3">
      <c r="W2481">
        <v>6.5</v>
      </c>
    </row>
    <row r="2482" spans="23:23" x14ac:dyDescent="0.3">
      <c r="W2482">
        <v>8.1</v>
      </c>
    </row>
    <row r="2483" spans="23:23" x14ac:dyDescent="0.3">
      <c r="W2483">
        <v>6.3</v>
      </c>
    </row>
    <row r="2484" spans="23:23" x14ac:dyDescent="0.3">
      <c r="W2484">
        <v>4.4000000000000004</v>
      </c>
    </row>
    <row r="2485" spans="23:23" x14ac:dyDescent="0.3">
      <c r="W2485">
        <v>4.5999999999999996</v>
      </c>
    </row>
    <row r="2486" spans="23:23" x14ac:dyDescent="0.3">
      <c r="W2486">
        <v>6</v>
      </c>
    </row>
    <row r="2487" spans="23:23" x14ac:dyDescent="0.3">
      <c r="W2487">
        <v>7.6</v>
      </c>
    </row>
    <row r="2488" spans="23:23" x14ac:dyDescent="0.3">
      <c r="W2488">
        <v>8.4</v>
      </c>
    </row>
    <row r="2489" spans="23:23" x14ac:dyDescent="0.3">
      <c r="W2489">
        <v>7.9</v>
      </c>
    </row>
    <row r="2490" spans="23:23" x14ac:dyDescent="0.3">
      <c r="W2490">
        <v>5.6</v>
      </c>
    </row>
    <row r="2491" spans="23:23" x14ac:dyDescent="0.3">
      <c r="W2491">
        <v>6.5</v>
      </c>
    </row>
    <row r="2492" spans="23:23" x14ac:dyDescent="0.3">
      <c r="W2492">
        <v>7.5</v>
      </c>
    </row>
    <row r="2493" spans="23:23" x14ac:dyDescent="0.3">
      <c r="W2493">
        <v>6.3</v>
      </c>
    </row>
    <row r="2494" spans="23:23" x14ac:dyDescent="0.3">
      <c r="W2494">
        <v>7.9</v>
      </c>
    </row>
    <row r="2495" spans="23:23" x14ac:dyDescent="0.3">
      <c r="W2495">
        <v>7.9</v>
      </c>
    </row>
    <row r="2496" spans="23:23" x14ac:dyDescent="0.3">
      <c r="W2496">
        <v>5.0999999999999996</v>
      </c>
    </row>
    <row r="2497" spans="23:23" x14ac:dyDescent="0.3">
      <c r="W2497">
        <v>6.7</v>
      </c>
    </row>
    <row r="2498" spans="23:23" x14ac:dyDescent="0.3">
      <c r="W2498">
        <v>6.7</v>
      </c>
    </row>
    <row r="2499" spans="23:23" x14ac:dyDescent="0.3">
      <c r="W2499">
        <v>5.6</v>
      </c>
    </row>
    <row r="2500" spans="23:23" x14ac:dyDescent="0.3">
      <c r="W2500">
        <v>5.6</v>
      </c>
    </row>
    <row r="2501" spans="23:23" x14ac:dyDescent="0.3">
      <c r="W2501">
        <v>6.8</v>
      </c>
    </row>
    <row r="2502" spans="23:23" x14ac:dyDescent="0.3">
      <c r="W2502">
        <v>6.2</v>
      </c>
    </row>
    <row r="2503" spans="23:23" x14ac:dyDescent="0.3">
      <c r="W2503">
        <v>5.6</v>
      </c>
    </row>
    <row r="2504" spans="23:23" x14ac:dyDescent="0.3">
      <c r="W2504">
        <v>6.4</v>
      </c>
    </row>
    <row r="2505" spans="23:23" x14ac:dyDescent="0.3">
      <c r="W2505">
        <v>5.6</v>
      </c>
    </row>
    <row r="2506" spans="23:23" x14ac:dyDescent="0.3">
      <c r="W2506">
        <v>7.4</v>
      </c>
    </row>
    <row r="2507" spans="23:23" x14ac:dyDescent="0.3">
      <c r="W2507">
        <v>4.9000000000000004</v>
      </c>
    </row>
    <row r="2508" spans="23:23" x14ac:dyDescent="0.3">
      <c r="W2508">
        <v>6</v>
      </c>
    </row>
    <row r="2509" spans="23:23" x14ac:dyDescent="0.3">
      <c r="W2509">
        <v>7.2</v>
      </c>
    </row>
    <row r="2510" spans="23:23" x14ac:dyDescent="0.3">
      <c r="W2510">
        <v>4.9000000000000004</v>
      </c>
    </row>
    <row r="2511" spans="23:23" x14ac:dyDescent="0.3">
      <c r="W2511">
        <v>7.5</v>
      </c>
    </row>
    <row r="2512" spans="23:23" x14ac:dyDescent="0.3">
      <c r="W2512">
        <v>4.8</v>
      </c>
    </row>
    <row r="2513" spans="23:23" x14ac:dyDescent="0.3">
      <c r="W2513">
        <v>3.1</v>
      </c>
    </row>
    <row r="2514" spans="23:23" x14ac:dyDescent="0.3">
      <c r="W2514">
        <v>5.8</v>
      </c>
    </row>
    <row r="2515" spans="23:23" x14ac:dyDescent="0.3">
      <c r="W2515">
        <v>6.7</v>
      </c>
    </row>
    <row r="2516" spans="23:23" x14ac:dyDescent="0.3">
      <c r="W2516">
        <v>6.8</v>
      </c>
    </row>
    <row r="2517" spans="23:23" x14ac:dyDescent="0.3">
      <c r="W2517">
        <v>6.5</v>
      </c>
    </row>
    <row r="2518" spans="23:23" x14ac:dyDescent="0.3">
      <c r="W2518">
        <v>5.9</v>
      </c>
    </row>
    <row r="2519" spans="23:23" x14ac:dyDescent="0.3">
      <c r="W2519">
        <v>5.5</v>
      </c>
    </row>
    <row r="2520" spans="23:23" x14ac:dyDescent="0.3">
      <c r="W2520">
        <v>3.6</v>
      </c>
    </row>
    <row r="2521" spans="23:23" x14ac:dyDescent="0.3">
      <c r="W2521">
        <v>3.3</v>
      </c>
    </row>
    <row r="2522" spans="23:23" x14ac:dyDescent="0.3">
      <c r="W2522">
        <v>7.4</v>
      </c>
    </row>
    <row r="2523" spans="23:23" x14ac:dyDescent="0.3">
      <c r="W2523">
        <v>6.7</v>
      </c>
    </row>
    <row r="2524" spans="23:23" x14ac:dyDescent="0.3">
      <c r="W2524">
        <v>3</v>
      </c>
    </row>
    <row r="2525" spans="23:23" x14ac:dyDescent="0.3">
      <c r="W2525">
        <v>7.6</v>
      </c>
    </row>
    <row r="2526" spans="23:23" x14ac:dyDescent="0.3">
      <c r="W2526">
        <v>6.4</v>
      </c>
    </row>
    <row r="2527" spans="23:23" x14ac:dyDescent="0.3">
      <c r="W2527">
        <v>6.9</v>
      </c>
    </row>
    <row r="2528" spans="23:23" x14ac:dyDescent="0.3">
      <c r="W2528">
        <v>6.6</v>
      </c>
    </row>
    <row r="2529" spans="23:23" x14ac:dyDescent="0.3">
      <c r="W2529">
        <v>5.5</v>
      </c>
    </row>
    <row r="2530" spans="23:23" x14ac:dyDescent="0.3">
      <c r="W2530">
        <v>6.6</v>
      </c>
    </row>
    <row r="2531" spans="23:23" x14ac:dyDescent="0.3">
      <c r="W2531">
        <v>5.2</v>
      </c>
    </row>
    <row r="2532" spans="23:23" x14ac:dyDescent="0.3">
      <c r="W2532">
        <v>4.0999999999999996</v>
      </c>
    </row>
    <row r="2533" spans="23:23" x14ac:dyDescent="0.3">
      <c r="W2533">
        <v>6.8</v>
      </c>
    </row>
    <row r="2534" spans="23:23" x14ac:dyDescent="0.3">
      <c r="W2534">
        <v>6.5</v>
      </c>
    </row>
    <row r="2535" spans="23:23" x14ac:dyDescent="0.3">
      <c r="W2535">
        <v>7.6</v>
      </c>
    </row>
    <row r="2536" spans="23:23" x14ac:dyDescent="0.3">
      <c r="W2536">
        <v>7.4</v>
      </c>
    </row>
    <row r="2537" spans="23:23" x14ac:dyDescent="0.3">
      <c r="W2537">
        <v>7.7</v>
      </c>
    </row>
    <row r="2538" spans="23:23" x14ac:dyDescent="0.3">
      <c r="W2538">
        <v>7.1</v>
      </c>
    </row>
    <row r="2539" spans="23:23" x14ac:dyDescent="0.3">
      <c r="W2539">
        <v>6.3</v>
      </c>
    </row>
    <row r="2540" spans="23:23" x14ac:dyDescent="0.3">
      <c r="W2540">
        <v>7.6</v>
      </c>
    </row>
    <row r="2541" spans="23:23" x14ac:dyDescent="0.3">
      <c r="W2541">
        <v>8</v>
      </c>
    </row>
    <row r="2542" spans="23:23" x14ac:dyDescent="0.3">
      <c r="W2542">
        <v>7.3</v>
      </c>
    </row>
    <row r="2543" spans="23:23" x14ac:dyDescent="0.3">
      <c r="W2543">
        <v>7.6</v>
      </c>
    </row>
    <row r="2544" spans="23:23" x14ac:dyDescent="0.3">
      <c r="W2544">
        <v>7.8</v>
      </c>
    </row>
    <row r="2545" spans="23:23" x14ac:dyDescent="0.3">
      <c r="W2545">
        <v>6.5</v>
      </c>
    </row>
    <row r="2546" spans="23:23" x14ac:dyDescent="0.3">
      <c r="W2546">
        <v>6.4</v>
      </c>
    </row>
    <row r="2547" spans="23:23" x14ac:dyDescent="0.3">
      <c r="W2547">
        <v>8</v>
      </c>
    </row>
    <row r="2548" spans="23:23" x14ac:dyDescent="0.3">
      <c r="W2548">
        <v>4.8</v>
      </c>
    </row>
    <row r="2549" spans="23:23" x14ac:dyDescent="0.3">
      <c r="W2549">
        <v>7.8</v>
      </c>
    </row>
    <row r="2550" spans="23:23" x14ac:dyDescent="0.3">
      <c r="W2550">
        <v>5.9</v>
      </c>
    </row>
    <row r="2551" spans="23:23" x14ac:dyDescent="0.3">
      <c r="W2551">
        <v>5.4</v>
      </c>
    </row>
    <row r="2552" spans="23:23" x14ac:dyDescent="0.3">
      <c r="W2552">
        <v>3.3</v>
      </c>
    </row>
    <row r="2553" spans="23:23" x14ac:dyDescent="0.3">
      <c r="W2553">
        <v>8.1999999999999993</v>
      </c>
    </row>
    <row r="2554" spans="23:23" x14ac:dyDescent="0.3">
      <c r="W2554">
        <v>6.6</v>
      </c>
    </row>
    <row r="2555" spans="23:23" x14ac:dyDescent="0.3">
      <c r="W2555">
        <v>5.4</v>
      </c>
    </row>
    <row r="2556" spans="23:23" x14ac:dyDescent="0.3">
      <c r="W2556">
        <v>6.4</v>
      </c>
    </row>
    <row r="2557" spans="23:23" x14ac:dyDescent="0.3">
      <c r="W2557">
        <v>4.8</v>
      </c>
    </row>
    <row r="2558" spans="23:23" x14ac:dyDescent="0.3">
      <c r="W2558">
        <v>5.9</v>
      </c>
    </row>
    <row r="2559" spans="23:23" x14ac:dyDescent="0.3">
      <c r="W2559">
        <v>5.5</v>
      </c>
    </row>
    <row r="2560" spans="23:23" x14ac:dyDescent="0.3">
      <c r="W2560">
        <v>7.9</v>
      </c>
    </row>
    <row r="2561" spans="23:23" x14ac:dyDescent="0.3">
      <c r="W2561">
        <v>4.9000000000000004</v>
      </c>
    </row>
    <row r="2562" spans="23:23" x14ac:dyDescent="0.3">
      <c r="W2562">
        <v>7.2</v>
      </c>
    </row>
    <row r="2563" spans="23:23" x14ac:dyDescent="0.3">
      <c r="W2563">
        <v>6.6</v>
      </c>
    </row>
    <row r="2564" spans="23:23" x14ac:dyDescent="0.3">
      <c r="W2564">
        <v>6.7</v>
      </c>
    </row>
    <row r="2565" spans="23:23" x14ac:dyDescent="0.3">
      <c r="W2565">
        <v>5.3</v>
      </c>
    </row>
    <row r="2566" spans="23:23" x14ac:dyDescent="0.3">
      <c r="W2566">
        <v>7.2</v>
      </c>
    </row>
    <row r="2567" spans="23:23" x14ac:dyDescent="0.3">
      <c r="W2567">
        <v>5.0999999999999996</v>
      </c>
    </row>
    <row r="2568" spans="23:23" x14ac:dyDescent="0.3">
      <c r="W2568">
        <v>5.6</v>
      </c>
    </row>
    <row r="2569" spans="23:23" x14ac:dyDescent="0.3">
      <c r="W2569">
        <v>7.6</v>
      </c>
    </row>
    <row r="2570" spans="23:23" x14ac:dyDescent="0.3">
      <c r="W2570">
        <v>3.1</v>
      </c>
    </row>
    <row r="2571" spans="23:23" x14ac:dyDescent="0.3">
      <c r="W2571">
        <v>7.2</v>
      </c>
    </row>
    <row r="2572" spans="23:23" x14ac:dyDescent="0.3">
      <c r="W2572">
        <v>5.7</v>
      </c>
    </row>
    <row r="2573" spans="23:23" x14ac:dyDescent="0.3">
      <c r="W2573">
        <v>5.2</v>
      </c>
    </row>
    <row r="2574" spans="23:23" x14ac:dyDescent="0.3">
      <c r="W2574">
        <v>7.7</v>
      </c>
    </row>
    <row r="2575" spans="23:23" x14ac:dyDescent="0.3">
      <c r="W2575">
        <v>7</v>
      </c>
    </row>
    <row r="2576" spans="23:23" x14ac:dyDescent="0.3">
      <c r="W2576">
        <v>3.6</v>
      </c>
    </row>
    <row r="2577" spans="23:23" x14ac:dyDescent="0.3">
      <c r="W2577">
        <v>4.9000000000000004</v>
      </c>
    </row>
    <row r="2578" spans="23:23" x14ac:dyDescent="0.3">
      <c r="W2578">
        <v>6</v>
      </c>
    </row>
    <row r="2579" spans="23:23" x14ac:dyDescent="0.3">
      <c r="W2579">
        <v>6.6</v>
      </c>
    </row>
    <row r="2580" spans="23:23" x14ac:dyDescent="0.3">
      <c r="W2580">
        <v>6.8</v>
      </c>
    </row>
    <row r="2581" spans="23:23" x14ac:dyDescent="0.3">
      <c r="W2581">
        <v>7.2</v>
      </c>
    </row>
    <row r="2582" spans="23:23" x14ac:dyDescent="0.3">
      <c r="W2582">
        <v>7.2</v>
      </c>
    </row>
    <row r="2583" spans="23:23" x14ac:dyDescent="0.3">
      <c r="W2583">
        <v>2.8</v>
      </c>
    </row>
    <row r="2584" spans="23:23" x14ac:dyDescent="0.3">
      <c r="W2584">
        <v>6.6</v>
      </c>
    </row>
    <row r="2585" spans="23:23" x14ac:dyDescent="0.3">
      <c r="W2585">
        <v>6.7</v>
      </c>
    </row>
    <row r="2586" spans="23:23" x14ac:dyDescent="0.3">
      <c r="W2586">
        <v>7</v>
      </c>
    </row>
    <row r="2587" spans="23:23" x14ac:dyDescent="0.3">
      <c r="W2587">
        <v>4.4000000000000004</v>
      </c>
    </row>
    <row r="2588" spans="23:23" x14ac:dyDescent="0.3">
      <c r="W2588">
        <v>7.1</v>
      </c>
    </row>
    <row r="2589" spans="23:23" x14ac:dyDescent="0.3">
      <c r="W2589">
        <v>6.2</v>
      </c>
    </row>
    <row r="2590" spans="23:23" x14ac:dyDescent="0.3">
      <c r="W2590">
        <v>7.3</v>
      </c>
    </row>
    <row r="2591" spans="23:23" x14ac:dyDescent="0.3">
      <c r="W2591">
        <v>5.0999999999999996</v>
      </c>
    </row>
    <row r="2592" spans="23:23" x14ac:dyDescent="0.3">
      <c r="W2592">
        <v>8.1</v>
      </c>
    </row>
    <row r="2593" spans="23:23" x14ac:dyDescent="0.3">
      <c r="W2593">
        <v>6.7</v>
      </c>
    </row>
    <row r="2594" spans="23:23" x14ac:dyDescent="0.3">
      <c r="W2594">
        <v>6.6</v>
      </c>
    </row>
    <row r="2595" spans="23:23" x14ac:dyDescent="0.3">
      <c r="W2595">
        <v>4.5</v>
      </c>
    </row>
    <row r="2596" spans="23:23" x14ac:dyDescent="0.3">
      <c r="W2596">
        <v>8.1</v>
      </c>
    </row>
    <row r="2597" spans="23:23" x14ac:dyDescent="0.3">
      <c r="W2597">
        <v>6.6</v>
      </c>
    </row>
    <row r="2598" spans="23:23" x14ac:dyDescent="0.3">
      <c r="W2598">
        <v>6.5</v>
      </c>
    </row>
    <row r="2599" spans="23:23" x14ac:dyDescent="0.3">
      <c r="W2599">
        <v>5.9</v>
      </c>
    </row>
    <row r="2600" spans="23:23" x14ac:dyDescent="0.3">
      <c r="W2600">
        <v>6.6</v>
      </c>
    </row>
    <row r="2601" spans="23:23" x14ac:dyDescent="0.3">
      <c r="W2601">
        <v>6.5</v>
      </c>
    </row>
    <row r="2602" spans="23:23" x14ac:dyDescent="0.3">
      <c r="W2602">
        <v>7.3</v>
      </c>
    </row>
    <row r="2603" spans="23:23" x14ac:dyDescent="0.3">
      <c r="W2603">
        <v>7.5</v>
      </c>
    </row>
    <row r="2604" spans="23:23" x14ac:dyDescent="0.3">
      <c r="W2604">
        <v>5.9</v>
      </c>
    </row>
    <row r="2605" spans="23:23" x14ac:dyDescent="0.3">
      <c r="W2605">
        <v>7.4</v>
      </c>
    </row>
    <row r="2606" spans="23:23" x14ac:dyDescent="0.3">
      <c r="W2606">
        <v>6.9</v>
      </c>
    </row>
    <row r="2607" spans="23:23" x14ac:dyDescent="0.3">
      <c r="W2607">
        <v>7.9</v>
      </c>
    </row>
    <row r="2608" spans="23:23" x14ac:dyDescent="0.3">
      <c r="W2608">
        <v>8.4</v>
      </c>
    </row>
    <row r="2609" spans="23:23" x14ac:dyDescent="0.3">
      <c r="W2609">
        <v>8</v>
      </c>
    </row>
    <row r="2610" spans="23:23" x14ac:dyDescent="0.3">
      <c r="W2610">
        <v>6</v>
      </c>
    </row>
    <row r="2611" spans="23:23" x14ac:dyDescent="0.3">
      <c r="W2611">
        <v>7.3</v>
      </c>
    </row>
    <row r="2612" spans="23:23" x14ac:dyDescent="0.3">
      <c r="W2612">
        <v>6.8</v>
      </c>
    </row>
    <row r="2613" spans="23:23" x14ac:dyDescent="0.3">
      <c r="W2613">
        <v>7.8</v>
      </c>
    </row>
    <row r="2614" spans="23:23" x14ac:dyDescent="0.3">
      <c r="W2614">
        <v>5.7</v>
      </c>
    </row>
    <row r="2615" spans="23:23" x14ac:dyDescent="0.3">
      <c r="W2615">
        <v>6.1</v>
      </c>
    </row>
    <row r="2616" spans="23:23" x14ac:dyDescent="0.3">
      <c r="W2616">
        <v>8.1</v>
      </c>
    </row>
    <row r="2617" spans="23:23" x14ac:dyDescent="0.3">
      <c r="W2617">
        <v>6.1</v>
      </c>
    </row>
    <row r="2618" spans="23:23" x14ac:dyDescent="0.3">
      <c r="W2618">
        <v>7.5</v>
      </c>
    </row>
    <row r="2619" spans="23:23" x14ac:dyDescent="0.3">
      <c r="W2619">
        <v>6.2</v>
      </c>
    </row>
    <row r="2620" spans="23:23" x14ac:dyDescent="0.3">
      <c r="W2620">
        <v>6.2</v>
      </c>
    </row>
    <row r="2621" spans="23:23" x14ac:dyDescent="0.3">
      <c r="W2621">
        <v>7.9</v>
      </c>
    </row>
    <row r="2622" spans="23:23" x14ac:dyDescent="0.3">
      <c r="W2622">
        <v>7.4</v>
      </c>
    </row>
    <row r="2623" spans="23:23" x14ac:dyDescent="0.3">
      <c r="W2623">
        <v>6.6</v>
      </c>
    </row>
    <row r="2624" spans="23:23" x14ac:dyDescent="0.3">
      <c r="W2624">
        <v>7.3</v>
      </c>
    </row>
    <row r="2625" spans="23:23" x14ac:dyDescent="0.3">
      <c r="W2625">
        <v>7.5</v>
      </c>
    </row>
    <row r="2626" spans="23:23" x14ac:dyDescent="0.3">
      <c r="W2626">
        <v>5.6</v>
      </c>
    </row>
    <row r="2627" spans="23:23" x14ac:dyDescent="0.3">
      <c r="W2627">
        <v>7.3</v>
      </c>
    </row>
    <row r="2628" spans="23:23" x14ac:dyDescent="0.3">
      <c r="W2628">
        <v>6.4</v>
      </c>
    </row>
    <row r="2629" spans="23:23" x14ac:dyDescent="0.3">
      <c r="W2629">
        <v>5</v>
      </c>
    </row>
    <row r="2630" spans="23:23" x14ac:dyDescent="0.3">
      <c r="W2630">
        <v>5.4</v>
      </c>
    </row>
    <row r="2631" spans="23:23" x14ac:dyDescent="0.3">
      <c r="W2631">
        <v>8.1999999999999993</v>
      </c>
    </row>
    <row r="2632" spans="23:23" x14ac:dyDescent="0.3">
      <c r="W2632">
        <v>7.1</v>
      </c>
    </row>
    <row r="2633" spans="23:23" x14ac:dyDescent="0.3">
      <c r="W2633">
        <v>5.3</v>
      </c>
    </row>
    <row r="2634" spans="23:23" x14ac:dyDescent="0.3">
      <c r="W2634">
        <v>6.5</v>
      </c>
    </row>
    <row r="2635" spans="23:23" x14ac:dyDescent="0.3">
      <c r="W2635">
        <v>6.2</v>
      </c>
    </row>
    <row r="2636" spans="23:23" x14ac:dyDescent="0.3">
      <c r="W2636">
        <v>6.4</v>
      </c>
    </row>
    <row r="2637" spans="23:23" x14ac:dyDescent="0.3">
      <c r="W2637">
        <v>7.2</v>
      </c>
    </row>
    <row r="2638" spans="23:23" x14ac:dyDescent="0.3">
      <c r="W2638">
        <v>6.9</v>
      </c>
    </row>
    <row r="2639" spans="23:23" x14ac:dyDescent="0.3">
      <c r="W2639">
        <v>5.7</v>
      </c>
    </row>
    <row r="2640" spans="23:23" x14ac:dyDescent="0.3">
      <c r="W2640">
        <v>7.7</v>
      </c>
    </row>
    <row r="2641" spans="23:23" x14ac:dyDescent="0.3">
      <c r="W2641">
        <v>5.4</v>
      </c>
    </row>
    <row r="2642" spans="23:23" x14ac:dyDescent="0.3">
      <c r="W2642">
        <v>5.6</v>
      </c>
    </row>
    <row r="2643" spans="23:23" x14ac:dyDescent="0.3">
      <c r="W2643">
        <v>7.7</v>
      </c>
    </row>
    <row r="2644" spans="23:23" x14ac:dyDescent="0.3">
      <c r="W2644">
        <v>5.0999999999999996</v>
      </c>
    </row>
    <row r="2645" spans="23:23" x14ac:dyDescent="0.3">
      <c r="W2645">
        <v>6.8</v>
      </c>
    </row>
    <row r="2646" spans="23:23" x14ac:dyDescent="0.3">
      <c r="W2646">
        <v>8.4</v>
      </c>
    </row>
    <row r="2647" spans="23:23" x14ac:dyDescent="0.3">
      <c r="W2647">
        <v>4.9000000000000004</v>
      </c>
    </row>
    <row r="2648" spans="23:23" x14ac:dyDescent="0.3">
      <c r="W2648">
        <v>7.1</v>
      </c>
    </row>
    <row r="2649" spans="23:23" x14ac:dyDescent="0.3">
      <c r="W2649">
        <v>6.6</v>
      </c>
    </row>
    <row r="2650" spans="23:23" x14ac:dyDescent="0.3">
      <c r="W2650">
        <v>6.1</v>
      </c>
    </row>
    <row r="2651" spans="23:23" x14ac:dyDescent="0.3">
      <c r="W2651">
        <v>4.0999999999999996</v>
      </c>
    </row>
    <row r="2652" spans="23:23" x14ac:dyDescent="0.3">
      <c r="W2652">
        <v>5.8</v>
      </c>
    </row>
    <row r="2653" spans="23:23" x14ac:dyDescent="0.3">
      <c r="W2653">
        <v>8.1</v>
      </c>
    </row>
    <row r="2654" spans="23:23" x14ac:dyDescent="0.3">
      <c r="W2654">
        <v>7.6</v>
      </c>
    </row>
    <row r="2655" spans="23:23" x14ac:dyDescent="0.3">
      <c r="W2655">
        <v>7.8</v>
      </c>
    </row>
    <row r="2656" spans="23:23" x14ac:dyDescent="0.3">
      <c r="W2656">
        <v>4.5999999999999996</v>
      </c>
    </row>
    <row r="2657" spans="23:23" x14ac:dyDescent="0.3">
      <c r="W2657">
        <v>6</v>
      </c>
    </row>
    <row r="2658" spans="23:23" x14ac:dyDescent="0.3">
      <c r="W2658">
        <v>7</v>
      </c>
    </row>
    <row r="2659" spans="23:23" x14ac:dyDescent="0.3">
      <c r="W2659">
        <v>6.7</v>
      </c>
    </row>
    <row r="2660" spans="23:23" x14ac:dyDescent="0.3">
      <c r="W2660">
        <v>6.4</v>
      </c>
    </row>
    <row r="2661" spans="23:23" x14ac:dyDescent="0.3">
      <c r="W2661">
        <v>7.2</v>
      </c>
    </row>
    <row r="2662" spans="23:23" x14ac:dyDescent="0.3">
      <c r="W2662">
        <v>7.4</v>
      </c>
    </row>
    <row r="2663" spans="23:23" x14ac:dyDescent="0.3">
      <c r="W2663">
        <v>4.8</v>
      </c>
    </row>
    <row r="2664" spans="23:23" x14ac:dyDescent="0.3">
      <c r="W2664">
        <v>4</v>
      </c>
    </row>
    <row r="2665" spans="23:23" x14ac:dyDescent="0.3">
      <c r="W2665">
        <v>6.2</v>
      </c>
    </row>
    <row r="2666" spans="23:23" x14ac:dyDescent="0.3">
      <c r="W2666">
        <v>7.7</v>
      </c>
    </row>
    <row r="2667" spans="23:23" x14ac:dyDescent="0.3">
      <c r="W2667">
        <v>6.7</v>
      </c>
    </row>
    <row r="2668" spans="23:23" x14ac:dyDescent="0.3">
      <c r="W2668">
        <v>7.9</v>
      </c>
    </row>
    <row r="2669" spans="23:23" x14ac:dyDescent="0.3">
      <c r="W2669">
        <v>7.9</v>
      </c>
    </row>
    <row r="2670" spans="23:23" x14ac:dyDescent="0.3">
      <c r="W2670">
        <v>5.5</v>
      </c>
    </row>
    <row r="2671" spans="23:23" x14ac:dyDescent="0.3">
      <c r="W2671">
        <v>6.2</v>
      </c>
    </row>
    <row r="2672" spans="23:23" x14ac:dyDescent="0.3">
      <c r="W2672">
        <v>5.0999999999999996</v>
      </c>
    </row>
    <row r="2673" spans="23:23" x14ac:dyDescent="0.3">
      <c r="W2673">
        <v>4.0999999999999996</v>
      </c>
    </row>
    <row r="2674" spans="23:23" x14ac:dyDescent="0.3">
      <c r="W2674">
        <v>6.7</v>
      </c>
    </row>
    <row r="2675" spans="23:23" x14ac:dyDescent="0.3">
      <c r="W2675">
        <v>4.7</v>
      </c>
    </row>
    <row r="2676" spans="23:23" x14ac:dyDescent="0.3">
      <c r="W2676">
        <v>6.4</v>
      </c>
    </row>
    <row r="2677" spans="23:23" x14ac:dyDescent="0.3">
      <c r="W2677">
        <v>6.3</v>
      </c>
    </row>
    <row r="2678" spans="23:23" x14ac:dyDescent="0.3">
      <c r="W2678">
        <v>5.5</v>
      </c>
    </row>
    <row r="2679" spans="23:23" x14ac:dyDescent="0.3">
      <c r="W2679">
        <v>7.3</v>
      </c>
    </row>
    <row r="2680" spans="23:23" x14ac:dyDescent="0.3">
      <c r="W2680">
        <v>6.3</v>
      </c>
    </row>
    <row r="2681" spans="23:23" x14ac:dyDescent="0.3">
      <c r="W2681">
        <v>4.9000000000000004</v>
      </c>
    </row>
    <row r="2682" spans="23:23" x14ac:dyDescent="0.3">
      <c r="W2682">
        <v>7.6</v>
      </c>
    </row>
    <row r="2683" spans="23:23" x14ac:dyDescent="0.3">
      <c r="W2683">
        <v>6</v>
      </c>
    </row>
    <row r="2684" spans="23:23" x14ac:dyDescent="0.3">
      <c r="W2684">
        <v>6.2</v>
      </c>
    </row>
    <row r="2685" spans="23:23" x14ac:dyDescent="0.3">
      <c r="W2685">
        <v>6.8</v>
      </c>
    </row>
    <row r="2686" spans="23:23" x14ac:dyDescent="0.3">
      <c r="W2686">
        <v>4.5</v>
      </c>
    </row>
    <row r="2687" spans="23:23" x14ac:dyDescent="0.3">
      <c r="W2687">
        <v>5.7</v>
      </c>
    </row>
    <row r="2688" spans="23:23" x14ac:dyDescent="0.3">
      <c r="W2688">
        <v>8.4</v>
      </c>
    </row>
    <row r="2689" spans="23:23" x14ac:dyDescent="0.3">
      <c r="W2689">
        <v>4.5999999999999996</v>
      </c>
    </row>
    <row r="2690" spans="23:23" x14ac:dyDescent="0.3">
      <c r="W2690">
        <v>6.2</v>
      </c>
    </row>
    <row r="2691" spans="23:23" x14ac:dyDescent="0.3">
      <c r="W2691">
        <v>7</v>
      </c>
    </row>
    <row r="2692" spans="23:23" x14ac:dyDescent="0.3">
      <c r="W2692">
        <v>6.9</v>
      </c>
    </row>
    <row r="2693" spans="23:23" x14ac:dyDescent="0.3">
      <c r="W2693">
        <v>6.1</v>
      </c>
    </row>
    <row r="2694" spans="23:23" x14ac:dyDescent="0.3">
      <c r="W2694">
        <v>6.7</v>
      </c>
    </row>
    <row r="2695" spans="23:23" x14ac:dyDescent="0.3">
      <c r="W2695">
        <v>5.6</v>
      </c>
    </row>
    <row r="2696" spans="23:23" x14ac:dyDescent="0.3">
      <c r="W2696">
        <v>6.6</v>
      </c>
    </row>
    <row r="2697" spans="23:23" x14ac:dyDescent="0.3">
      <c r="W2697">
        <v>6.4</v>
      </c>
    </row>
    <row r="2698" spans="23:23" x14ac:dyDescent="0.3">
      <c r="W2698">
        <v>2.8</v>
      </c>
    </row>
    <row r="2699" spans="23:23" x14ac:dyDescent="0.3">
      <c r="W2699">
        <v>5.4</v>
      </c>
    </row>
    <row r="2700" spans="23:23" x14ac:dyDescent="0.3">
      <c r="W2700">
        <v>5</v>
      </c>
    </row>
    <row r="2701" spans="23:23" x14ac:dyDescent="0.3">
      <c r="W2701">
        <v>5.0999999999999996</v>
      </c>
    </row>
    <row r="2702" spans="23:23" x14ac:dyDescent="0.3">
      <c r="W2702">
        <v>8</v>
      </c>
    </row>
    <row r="2703" spans="23:23" x14ac:dyDescent="0.3">
      <c r="W2703">
        <v>5.9</v>
      </c>
    </row>
    <row r="2704" spans="23:23" x14ac:dyDescent="0.3">
      <c r="W2704">
        <v>7.5</v>
      </c>
    </row>
    <row r="2705" spans="23:23" x14ac:dyDescent="0.3">
      <c r="W2705">
        <v>8.1999999999999993</v>
      </c>
    </row>
    <row r="2706" spans="23:23" x14ac:dyDescent="0.3">
      <c r="W2706">
        <v>7</v>
      </c>
    </row>
    <row r="2707" spans="23:23" x14ac:dyDescent="0.3">
      <c r="W2707">
        <v>6.6</v>
      </c>
    </row>
    <row r="2708" spans="23:23" x14ac:dyDescent="0.3">
      <c r="W2708">
        <v>6.7</v>
      </c>
    </row>
    <row r="2709" spans="23:23" x14ac:dyDescent="0.3">
      <c r="W2709">
        <v>5.5</v>
      </c>
    </row>
    <row r="2710" spans="23:23" x14ac:dyDescent="0.3">
      <c r="W2710">
        <v>4.9000000000000004</v>
      </c>
    </row>
    <row r="2711" spans="23:23" x14ac:dyDescent="0.3">
      <c r="W2711">
        <v>6.9</v>
      </c>
    </row>
    <row r="2712" spans="23:23" x14ac:dyDescent="0.3">
      <c r="W2712">
        <v>7.4</v>
      </c>
    </row>
    <row r="2713" spans="23:23" x14ac:dyDescent="0.3">
      <c r="W2713">
        <v>5.6</v>
      </c>
    </row>
    <row r="2714" spans="23:23" x14ac:dyDescent="0.3">
      <c r="W2714">
        <v>8</v>
      </c>
    </row>
    <row r="2715" spans="23:23" x14ac:dyDescent="0.3">
      <c r="W2715">
        <v>5.3</v>
      </c>
    </row>
    <row r="2716" spans="23:23" x14ac:dyDescent="0.3">
      <c r="W2716">
        <v>6.2</v>
      </c>
    </row>
    <row r="2717" spans="23:23" x14ac:dyDescent="0.3">
      <c r="W2717">
        <v>5.3</v>
      </c>
    </row>
    <row r="2718" spans="23:23" x14ac:dyDescent="0.3">
      <c r="W2718">
        <v>6.6</v>
      </c>
    </row>
    <row r="2719" spans="23:23" x14ac:dyDescent="0.3">
      <c r="W2719">
        <v>7.2</v>
      </c>
    </row>
    <row r="2720" spans="23:23" x14ac:dyDescent="0.3">
      <c r="W2720">
        <v>4.5999999999999996</v>
      </c>
    </row>
    <row r="2721" spans="23:23" x14ac:dyDescent="0.3">
      <c r="W2721">
        <v>7.5</v>
      </c>
    </row>
    <row r="2722" spans="23:23" x14ac:dyDescent="0.3">
      <c r="W2722">
        <v>6.5</v>
      </c>
    </row>
    <row r="2723" spans="23:23" x14ac:dyDescent="0.3">
      <c r="W2723">
        <v>7.6</v>
      </c>
    </row>
    <row r="2724" spans="23:23" x14ac:dyDescent="0.3">
      <c r="W2724">
        <v>6.2</v>
      </c>
    </row>
    <row r="2725" spans="23:23" x14ac:dyDescent="0.3">
      <c r="W2725">
        <v>8</v>
      </c>
    </row>
    <row r="2726" spans="23:23" x14ac:dyDescent="0.3">
      <c r="W2726">
        <v>5.5</v>
      </c>
    </row>
    <row r="2727" spans="23:23" x14ac:dyDescent="0.3">
      <c r="W2727">
        <v>6.3</v>
      </c>
    </row>
    <row r="2728" spans="23:23" x14ac:dyDescent="0.3">
      <c r="W2728">
        <v>7.2</v>
      </c>
    </row>
    <row r="2729" spans="23:23" x14ac:dyDescent="0.3">
      <c r="W2729">
        <v>7.9</v>
      </c>
    </row>
    <row r="2730" spans="23:23" x14ac:dyDescent="0.3">
      <c r="W2730">
        <v>6.7</v>
      </c>
    </row>
    <row r="2731" spans="23:23" x14ac:dyDescent="0.3">
      <c r="W2731">
        <v>5.3</v>
      </c>
    </row>
    <row r="2732" spans="23:23" x14ac:dyDescent="0.3">
      <c r="W2732">
        <v>6.3</v>
      </c>
    </row>
    <row r="2733" spans="23:23" x14ac:dyDescent="0.3">
      <c r="W2733">
        <v>6.5</v>
      </c>
    </row>
    <row r="2734" spans="23:23" x14ac:dyDescent="0.3">
      <c r="W2734">
        <v>5.6</v>
      </c>
    </row>
    <row r="2735" spans="23:23" x14ac:dyDescent="0.3">
      <c r="W2735">
        <v>7</v>
      </c>
    </row>
    <row r="2736" spans="23:23" x14ac:dyDescent="0.3">
      <c r="W2736">
        <v>8.3000000000000007</v>
      </c>
    </row>
    <row r="2737" spans="23:23" x14ac:dyDescent="0.3">
      <c r="W2737">
        <v>7.2</v>
      </c>
    </row>
    <row r="2738" spans="23:23" x14ac:dyDescent="0.3">
      <c r="W2738">
        <v>6.8</v>
      </c>
    </row>
    <row r="2739" spans="23:23" x14ac:dyDescent="0.3">
      <c r="W2739">
        <v>6.4</v>
      </c>
    </row>
    <row r="2740" spans="23:23" x14ac:dyDescent="0.3">
      <c r="W2740">
        <v>6.9</v>
      </c>
    </row>
    <row r="2741" spans="23:23" x14ac:dyDescent="0.3">
      <c r="W2741">
        <v>8</v>
      </c>
    </row>
    <row r="2742" spans="23:23" x14ac:dyDescent="0.3">
      <c r="W2742">
        <v>6.2</v>
      </c>
    </row>
    <row r="2743" spans="23:23" x14ac:dyDescent="0.3">
      <c r="W2743">
        <v>6.4</v>
      </c>
    </row>
    <row r="2744" spans="23:23" x14ac:dyDescent="0.3">
      <c r="W2744">
        <v>5.6</v>
      </c>
    </row>
    <row r="2745" spans="23:23" x14ac:dyDescent="0.3">
      <c r="W2745">
        <v>6.1</v>
      </c>
    </row>
    <row r="2746" spans="23:23" x14ac:dyDescent="0.3">
      <c r="W2746">
        <v>6</v>
      </c>
    </row>
    <row r="2747" spans="23:23" x14ac:dyDescent="0.3">
      <c r="W2747">
        <v>5.0999999999999996</v>
      </c>
    </row>
    <row r="2748" spans="23:23" x14ac:dyDescent="0.3">
      <c r="W2748">
        <v>4.5</v>
      </c>
    </row>
    <row r="2749" spans="23:23" x14ac:dyDescent="0.3">
      <c r="W2749">
        <v>5.9</v>
      </c>
    </row>
    <row r="2750" spans="23:23" x14ac:dyDescent="0.3">
      <c r="W2750">
        <v>6</v>
      </c>
    </row>
    <row r="2751" spans="23:23" x14ac:dyDescent="0.3">
      <c r="W2751">
        <v>5.8</v>
      </c>
    </row>
    <row r="2752" spans="23:23" x14ac:dyDescent="0.3">
      <c r="W2752">
        <v>6.1</v>
      </c>
    </row>
    <row r="2753" spans="23:23" x14ac:dyDescent="0.3">
      <c r="W2753">
        <v>4.9000000000000004</v>
      </c>
    </row>
    <row r="2754" spans="23:23" x14ac:dyDescent="0.3">
      <c r="W2754">
        <v>5.7</v>
      </c>
    </row>
    <row r="2755" spans="23:23" x14ac:dyDescent="0.3">
      <c r="W2755">
        <v>7.1</v>
      </c>
    </row>
    <row r="2756" spans="23:23" x14ac:dyDescent="0.3">
      <c r="W2756">
        <v>6.6</v>
      </c>
    </row>
    <row r="2757" spans="23:23" x14ac:dyDescent="0.3">
      <c r="W2757">
        <v>8.1</v>
      </c>
    </row>
    <row r="2758" spans="23:23" x14ac:dyDescent="0.3">
      <c r="W2758">
        <v>5.7</v>
      </c>
    </row>
    <row r="2759" spans="23:23" x14ac:dyDescent="0.3">
      <c r="W2759">
        <v>6.8</v>
      </c>
    </row>
    <row r="2760" spans="23:23" x14ac:dyDescent="0.3">
      <c r="W2760">
        <v>7.5</v>
      </c>
    </row>
    <row r="2761" spans="23:23" x14ac:dyDescent="0.3">
      <c r="W2761">
        <v>6.2</v>
      </c>
    </row>
    <row r="2762" spans="23:23" x14ac:dyDescent="0.3">
      <c r="W2762">
        <v>8.3000000000000007</v>
      </c>
    </row>
    <row r="2763" spans="23:23" x14ac:dyDescent="0.3">
      <c r="W2763">
        <v>7.4</v>
      </c>
    </row>
    <row r="2764" spans="23:23" x14ac:dyDescent="0.3">
      <c r="W2764">
        <v>8</v>
      </c>
    </row>
    <row r="2765" spans="23:23" x14ac:dyDescent="0.3">
      <c r="W2765">
        <v>6.9</v>
      </c>
    </row>
    <row r="2766" spans="23:23" x14ac:dyDescent="0.3">
      <c r="W2766">
        <v>6.9</v>
      </c>
    </row>
    <row r="2767" spans="23:23" x14ac:dyDescent="0.3">
      <c r="W2767">
        <v>9.5</v>
      </c>
    </row>
    <row r="2768" spans="23:23" x14ac:dyDescent="0.3">
      <c r="W2768">
        <v>5.5</v>
      </c>
    </row>
    <row r="2769" spans="23:23" x14ac:dyDescent="0.3">
      <c r="W2769">
        <v>5.7</v>
      </c>
    </row>
    <row r="2770" spans="23:23" x14ac:dyDescent="0.3">
      <c r="W2770">
        <v>7.2</v>
      </c>
    </row>
    <row r="2771" spans="23:23" x14ac:dyDescent="0.3">
      <c r="W2771">
        <v>6.9</v>
      </c>
    </row>
    <row r="2772" spans="23:23" x14ac:dyDescent="0.3">
      <c r="W2772">
        <v>5.5</v>
      </c>
    </row>
    <row r="2773" spans="23:23" x14ac:dyDescent="0.3">
      <c r="W2773">
        <v>5.9</v>
      </c>
    </row>
    <row r="2774" spans="23:23" x14ac:dyDescent="0.3">
      <c r="W2774">
        <v>7.7</v>
      </c>
    </row>
    <row r="2775" spans="23:23" x14ac:dyDescent="0.3">
      <c r="W2775">
        <v>5.2</v>
      </c>
    </row>
    <row r="2776" spans="23:23" x14ac:dyDescent="0.3">
      <c r="W2776">
        <v>7.1</v>
      </c>
    </row>
    <row r="2777" spans="23:23" x14ac:dyDescent="0.3">
      <c r="W2777">
        <v>6.6</v>
      </c>
    </row>
    <row r="2778" spans="23:23" x14ac:dyDescent="0.3">
      <c r="W2778">
        <v>5.5</v>
      </c>
    </row>
    <row r="2779" spans="23:23" x14ac:dyDescent="0.3">
      <c r="W2779">
        <v>7.7</v>
      </c>
    </row>
    <row r="2780" spans="23:23" x14ac:dyDescent="0.3">
      <c r="W2780">
        <v>5.4</v>
      </c>
    </row>
    <row r="2781" spans="23:23" x14ac:dyDescent="0.3">
      <c r="W2781">
        <v>6.7</v>
      </c>
    </row>
    <row r="2782" spans="23:23" x14ac:dyDescent="0.3">
      <c r="W2782">
        <v>5</v>
      </c>
    </row>
    <row r="2783" spans="23:23" x14ac:dyDescent="0.3">
      <c r="W2783">
        <v>6.4</v>
      </c>
    </row>
    <row r="2784" spans="23:23" x14ac:dyDescent="0.3">
      <c r="W2784">
        <v>6.6</v>
      </c>
    </row>
    <row r="2785" spans="23:23" x14ac:dyDescent="0.3">
      <c r="W2785">
        <v>5.9</v>
      </c>
    </row>
    <row r="2786" spans="23:23" x14ac:dyDescent="0.3">
      <c r="W2786">
        <v>5.7</v>
      </c>
    </row>
    <row r="2787" spans="23:23" x14ac:dyDescent="0.3">
      <c r="W2787">
        <v>4.5</v>
      </c>
    </row>
    <row r="2788" spans="23:23" x14ac:dyDescent="0.3">
      <c r="W2788">
        <v>3.7</v>
      </c>
    </row>
    <row r="2789" spans="23:23" x14ac:dyDescent="0.3">
      <c r="W2789">
        <v>5</v>
      </c>
    </row>
    <row r="2790" spans="23:23" x14ac:dyDescent="0.3">
      <c r="W2790">
        <v>4.5999999999999996</v>
      </c>
    </row>
    <row r="2791" spans="23:23" x14ac:dyDescent="0.3">
      <c r="W2791">
        <v>6.5</v>
      </c>
    </row>
    <row r="2792" spans="23:23" x14ac:dyDescent="0.3">
      <c r="W2792">
        <v>4.9000000000000004</v>
      </c>
    </row>
    <row r="2793" spans="23:23" x14ac:dyDescent="0.3">
      <c r="W2793">
        <v>6</v>
      </c>
    </row>
    <row r="2794" spans="23:23" x14ac:dyDescent="0.3">
      <c r="W2794">
        <v>6.9</v>
      </c>
    </row>
    <row r="2795" spans="23:23" x14ac:dyDescent="0.3">
      <c r="W2795">
        <v>5.7</v>
      </c>
    </row>
    <row r="2796" spans="23:23" x14ac:dyDescent="0.3">
      <c r="W2796">
        <v>6.7</v>
      </c>
    </row>
    <row r="2797" spans="23:23" x14ac:dyDescent="0.3">
      <c r="W2797">
        <v>6.9</v>
      </c>
    </row>
    <row r="2798" spans="23:23" x14ac:dyDescent="0.3">
      <c r="W2798">
        <v>5.5</v>
      </c>
    </row>
    <row r="2799" spans="23:23" x14ac:dyDescent="0.3">
      <c r="W2799">
        <v>4.4000000000000004</v>
      </c>
    </row>
    <row r="2800" spans="23:23" x14ac:dyDescent="0.3">
      <c r="W2800">
        <v>5.4</v>
      </c>
    </row>
    <row r="2801" spans="23:23" x14ac:dyDescent="0.3">
      <c r="W2801">
        <v>7</v>
      </c>
    </row>
    <row r="2802" spans="23:23" x14ac:dyDescent="0.3">
      <c r="W2802">
        <v>5.4</v>
      </c>
    </row>
    <row r="2803" spans="23:23" x14ac:dyDescent="0.3">
      <c r="W2803">
        <v>5.4</v>
      </c>
    </row>
    <row r="2804" spans="23:23" x14ac:dyDescent="0.3">
      <c r="W2804">
        <v>8</v>
      </c>
    </row>
    <row r="2805" spans="23:23" x14ac:dyDescent="0.3">
      <c r="W2805">
        <v>7.6</v>
      </c>
    </row>
    <row r="2806" spans="23:23" x14ac:dyDescent="0.3">
      <c r="W2806">
        <v>5.9</v>
      </c>
    </row>
    <row r="2807" spans="23:23" x14ac:dyDescent="0.3">
      <c r="W2807">
        <v>6.6</v>
      </c>
    </row>
    <row r="2808" spans="23:23" x14ac:dyDescent="0.3">
      <c r="W2808">
        <v>6.7</v>
      </c>
    </row>
    <row r="2809" spans="23:23" x14ac:dyDescent="0.3">
      <c r="W2809">
        <v>3.9</v>
      </c>
    </row>
    <row r="2810" spans="23:23" x14ac:dyDescent="0.3">
      <c r="W2810">
        <v>5.7</v>
      </c>
    </row>
    <row r="2811" spans="23:23" x14ac:dyDescent="0.3">
      <c r="W2811">
        <v>6.7</v>
      </c>
    </row>
    <row r="2812" spans="23:23" x14ac:dyDescent="0.3">
      <c r="W2812">
        <v>6.5</v>
      </c>
    </row>
    <row r="2813" spans="23:23" x14ac:dyDescent="0.3">
      <c r="W2813">
        <v>6.8</v>
      </c>
    </row>
    <row r="2814" spans="23:23" x14ac:dyDescent="0.3">
      <c r="W2814">
        <v>6.3</v>
      </c>
    </row>
    <row r="2815" spans="23:23" x14ac:dyDescent="0.3">
      <c r="W2815">
        <v>7.3</v>
      </c>
    </row>
    <row r="2816" spans="23:23" x14ac:dyDescent="0.3">
      <c r="W2816">
        <v>6.9</v>
      </c>
    </row>
    <row r="2817" spans="23:23" x14ac:dyDescent="0.3">
      <c r="W2817">
        <v>7</v>
      </c>
    </row>
    <row r="2818" spans="23:23" x14ac:dyDescent="0.3">
      <c r="W2818">
        <v>6.5</v>
      </c>
    </row>
    <row r="2819" spans="23:23" x14ac:dyDescent="0.3">
      <c r="W2819">
        <v>3.6</v>
      </c>
    </row>
    <row r="2820" spans="23:23" x14ac:dyDescent="0.3">
      <c r="W2820">
        <v>7.7</v>
      </c>
    </row>
    <row r="2821" spans="23:23" x14ac:dyDescent="0.3">
      <c r="W2821">
        <v>7.7</v>
      </c>
    </row>
    <row r="2822" spans="23:23" x14ac:dyDescent="0.3">
      <c r="W2822">
        <v>5.9</v>
      </c>
    </row>
    <row r="2823" spans="23:23" x14ac:dyDescent="0.3">
      <c r="W2823">
        <v>6.8</v>
      </c>
    </row>
    <row r="2824" spans="23:23" x14ac:dyDescent="0.3">
      <c r="W2824">
        <v>7.4</v>
      </c>
    </row>
    <row r="2825" spans="23:23" x14ac:dyDescent="0.3">
      <c r="W2825">
        <v>5.0999999999999996</v>
      </c>
    </row>
    <row r="2826" spans="23:23" x14ac:dyDescent="0.3">
      <c r="W2826">
        <v>9.1</v>
      </c>
    </row>
    <row r="2827" spans="23:23" x14ac:dyDescent="0.3">
      <c r="W2827">
        <v>7.4</v>
      </c>
    </row>
    <row r="2828" spans="23:23" x14ac:dyDescent="0.3">
      <c r="W2828">
        <v>7.2</v>
      </c>
    </row>
    <row r="2829" spans="23:23" x14ac:dyDescent="0.3">
      <c r="W2829">
        <v>6</v>
      </c>
    </row>
    <row r="2830" spans="23:23" x14ac:dyDescent="0.3">
      <c r="W2830">
        <v>7.4</v>
      </c>
    </row>
    <row r="2831" spans="23:23" x14ac:dyDescent="0.3">
      <c r="W2831">
        <v>8.3000000000000007</v>
      </c>
    </row>
    <row r="2832" spans="23:23" x14ac:dyDescent="0.3">
      <c r="W2832">
        <v>8.1</v>
      </c>
    </row>
    <row r="2833" spans="23:23" x14ac:dyDescent="0.3">
      <c r="W2833">
        <v>6.3</v>
      </c>
    </row>
    <row r="2834" spans="23:23" x14ac:dyDescent="0.3">
      <c r="W2834">
        <v>7.3</v>
      </c>
    </row>
    <row r="2835" spans="23:23" x14ac:dyDescent="0.3">
      <c r="W2835">
        <v>3.6</v>
      </c>
    </row>
    <row r="2836" spans="23:23" x14ac:dyDescent="0.3">
      <c r="W2836">
        <v>1.6</v>
      </c>
    </row>
    <row r="2837" spans="23:23" x14ac:dyDescent="0.3">
      <c r="W2837">
        <v>8</v>
      </c>
    </row>
    <row r="2838" spans="23:23" x14ac:dyDescent="0.3">
      <c r="W2838">
        <v>6.2</v>
      </c>
    </row>
    <row r="2839" spans="23:23" x14ac:dyDescent="0.3">
      <c r="W2839">
        <v>9</v>
      </c>
    </row>
    <row r="2840" spans="23:23" x14ac:dyDescent="0.3">
      <c r="W2840">
        <v>6.1</v>
      </c>
    </row>
    <row r="2841" spans="23:23" x14ac:dyDescent="0.3">
      <c r="W2841">
        <v>5.7</v>
      </c>
    </row>
    <row r="2842" spans="23:23" x14ac:dyDescent="0.3">
      <c r="W2842">
        <v>6.8</v>
      </c>
    </row>
    <row r="2843" spans="23:23" x14ac:dyDescent="0.3">
      <c r="W2843">
        <v>5.5</v>
      </c>
    </row>
    <row r="2844" spans="23:23" x14ac:dyDescent="0.3">
      <c r="W2844">
        <v>6.8</v>
      </c>
    </row>
    <row r="2845" spans="23:23" x14ac:dyDescent="0.3">
      <c r="W2845">
        <v>7.3</v>
      </c>
    </row>
    <row r="2846" spans="23:23" x14ac:dyDescent="0.3">
      <c r="W2846">
        <v>6.1</v>
      </c>
    </row>
    <row r="2847" spans="23:23" x14ac:dyDescent="0.3">
      <c r="W2847">
        <v>7.2</v>
      </c>
    </row>
    <row r="2848" spans="23:23" x14ac:dyDescent="0.3">
      <c r="W2848">
        <v>5.9</v>
      </c>
    </row>
    <row r="2849" spans="23:23" x14ac:dyDescent="0.3">
      <c r="W2849">
        <v>6.1</v>
      </c>
    </row>
    <row r="2850" spans="23:23" x14ac:dyDescent="0.3">
      <c r="W2850">
        <v>6.8</v>
      </c>
    </row>
    <row r="2851" spans="23:23" x14ac:dyDescent="0.3">
      <c r="W2851">
        <v>7.7</v>
      </c>
    </row>
    <row r="2852" spans="23:23" x14ac:dyDescent="0.3">
      <c r="W2852">
        <v>4.9000000000000004</v>
      </c>
    </row>
    <row r="2853" spans="23:23" x14ac:dyDescent="0.3">
      <c r="W2853">
        <v>6.1</v>
      </c>
    </row>
    <row r="2854" spans="23:23" x14ac:dyDescent="0.3">
      <c r="W2854">
        <v>2.5</v>
      </c>
    </row>
    <row r="2855" spans="23:23" x14ac:dyDescent="0.3">
      <c r="W2855">
        <v>6.1</v>
      </c>
    </row>
    <row r="2856" spans="23:23" x14ac:dyDescent="0.3">
      <c r="W2856">
        <v>5.9</v>
      </c>
    </row>
    <row r="2857" spans="23:23" x14ac:dyDescent="0.3">
      <c r="W2857">
        <v>5.7</v>
      </c>
    </row>
    <row r="2858" spans="23:23" x14ac:dyDescent="0.3">
      <c r="W2858">
        <v>5.6</v>
      </c>
    </row>
    <row r="2859" spans="23:23" x14ac:dyDescent="0.3">
      <c r="W2859">
        <v>7.2</v>
      </c>
    </row>
    <row r="2860" spans="23:23" x14ac:dyDescent="0.3">
      <c r="W2860">
        <v>7.7</v>
      </c>
    </row>
    <row r="2861" spans="23:23" x14ac:dyDescent="0.3">
      <c r="W2861">
        <v>7.8</v>
      </c>
    </row>
    <row r="2862" spans="23:23" x14ac:dyDescent="0.3">
      <c r="W2862">
        <v>6.1</v>
      </c>
    </row>
    <row r="2863" spans="23:23" x14ac:dyDescent="0.3">
      <c r="W2863">
        <v>5.8</v>
      </c>
    </row>
    <row r="2864" spans="23:23" x14ac:dyDescent="0.3">
      <c r="W2864">
        <v>6.5</v>
      </c>
    </row>
    <row r="2865" spans="23:23" x14ac:dyDescent="0.3">
      <c r="W2865">
        <v>7.9</v>
      </c>
    </row>
    <row r="2866" spans="23:23" x14ac:dyDescent="0.3">
      <c r="W2866">
        <v>6.3</v>
      </c>
    </row>
    <row r="2867" spans="23:23" x14ac:dyDescent="0.3">
      <c r="W2867">
        <v>3.8</v>
      </c>
    </row>
    <row r="2868" spans="23:23" x14ac:dyDescent="0.3">
      <c r="W2868">
        <v>8.3000000000000007</v>
      </c>
    </row>
    <row r="2869" spans="23:23" x14ac:dyDescent="0.3">
      <c r="W2869">
        <v>6.4</v>
      </c>
    </row>
    <row r="2870" spans="23:23" x14ac:dyDescent="0.3">
      <c r="W2870">
        <v>6.7</v>
      </c>
    </row>
    <row r="2871" spans="23:23" x14ac:dyDescent="0.3">
      <c r="W2871">
        <v>6.1</v>
      </c>
    </row>
    <row r="2872" spans="23:23" x14ac:dyDescent="0.3">
      <c r="W2872">
        <v>8.1</v>
      </c>
    </row>
    <row r="2873" spans="23:23" x14ac:dyDescent="0.3">
      <c r="W2873">
        <v>6</v>
      </c>
    </row>
    <row r="2874" spans="23:23" x14ac:dyDescent="0.3">
      <c r="W2874">
        <v>5.8</v>
      </c>
    </row>
    <row r="2875" spans="23:23" x14ac:dyDescent="0.3">
      <c r="W2875">
        <v>5.6</v>
      </c>
    </row>
    <row r="2876" spans="23:23" x14ac:dyDescent="0.3">
      <c r="W2876">
        <v>6.1</v>
      </c>
    </row>
    <row r="2877" spans="23:23" x14ac:dyDescent="0.3">
      <c r="W2877">
        <v>5.9</v>
      </c>
    </row>
    <row r="2878" spans="23:23" x14ac:dyDescent="0.3">
      <c r="W2878">
        <v>7.3</v>
      </c>
    </row>
    <row r="2879" spans="23:23" x14ac:dyDescent="0.3">
      <c r="W2879">
        <v>6.8</v>
      </c>
    </row>
    <row r="2880" spans="23:23" x14ac:dyDescent="0.3">
      <c r="W2880">
        <v>5.7</v>
      </c>
    </row>
    <row r="2881" spans="23:23" x14ac:dyDescent="0.3">
      <c r="W2881">
        <v>7.3</v>
      </c>
    </row>
    <row r="2882" spans="23:23" x14ac:dyDescent="0.3">
      <c r="W2882">
        <v>6.3</v>
      </c>
    </row>
    <row r="2883" spans="23:23" x14ac:dyDescent="0.3">
      <c r="W2883">
        <v>5.9</v>
      </c>
    </row>
    <row r="2884" spans="23:23" x14ac:dyDescent="0.3">
      <c r="W2884">
        <v>7.1</v>
      </c>
    </row>
    <row r="2885" spans="23:23" x14ac:dyDescent="0.3">
      <c r="W2885">
        <v>7.1</v>
      </c>
    </row>
    <row r="2886" spans="23:23" x14ac:dyDescent="0.3">
      <c r="W2886">
        <v>8</v>
      </c>
    </row>
    <row r="2887" spans="23:23" x14ac:dyDescent="0.3">
      <c r="W2887">
        <v>5.0999999999999996</v>
      </c>
    </row>
    <row r="2888" spans="23:23" x14ac:dyDescent="0.3">
      <c r="W2888">
        <v>7.1</v>
      </c>
    </row>
    <row r="2889" spans="23:23" x14ac:dyDescent="0.3">
      <c r="W2889">
        <v>6.5</v>
      </c>
    </row>
    <row r="2890" spans="23:23" x14ac:dyDescent="0.3">
      <c r="W2890">
        <v>4.5</v>
      </c>
    </row>
    <row r="2891" spans="23:23" x14ac:dyDescent="0.3">
      <c r="W2891">
        <v>6.6</v>
      </c>
    </row>
    <row r="2892" spans="23:23" x14ac:dyDescent="0.3">
      <c r="W2892">
        <v>4.3</v>
      </c>
    </row>
    <row r="2893" spans="23:23" x14ac:dyDescent="0.3">
      <c r="W2893">
        <v>6.7</v>
      </c>
    </row>
    <row r="2894" spans="23:23" x14ac:dyDescent="0.3">
      <c r="W2894">
        <v>6.8</v>
      </c>
    </row>
    <row r="2895" spans="23:23" x14ac:dyDescent="0.3">
      <c r="W2895">
        <v>5.4</v>
      </c>
    </row>
    <row r="2896" spans="23:23" x14ac:dyDescent="0.3">
      <c r="W2896">
        <v>6.6</v>
      </c>
    </row>
    <row r="2897" spans="23:23" x14ac:dyDescent="0.3">
      <c r="W2897">
        <v>7.4</v>
      </c>
    </row>
    <row r="2898" spans="23:23" x14ac:dyDescent="0.3">
      <c r="W2898">
        <v>7.3</v>
      </c>
    </row>
    <row r="2899" spans="23:23" x14ac:dyDescent="0.3">
      <c r="W2899">
        <v>6.9</v>
      </c>
    </row>
    <row r="2900" spans="23:23" x14ac:dyDescent="0.3">
      <c r="W2900">
        <v>8</v>
      </c>
    </row>
    <row r="2901" spans="23:23" x14ac:dyDescent="0.3">
      <c r="W2901">
        <v>6.4</v>
      </c>
    </row>
    <row r="2902" spans="23:23" x14ac:dyDescent="0.3">
      <c r="W2902">
        <v>7.8</v>
      </c>
    </row>
    <row r="2903" spans="23:23" x14ac:dyDescent="0.3">
      <c r="W2903">
        <v>6.1</v>
      </c>
    </row>
    <row r="2904" spans="23:23" x14ac:dyDescent="0.3">
      <c r="W2904">
        <v>6.1</v>
      </c>
    </row>
    <row r="2905" spans="23:23" x14ac:dyDescent="0.3">
      <c r="W2905">
        <v>5.0999999999999996</v>
      </c>
    </row>
    <row r="2906" spans="23:23" x14ac:dyDescent="0.3">
      <c r="W2906">
        <v>7.8</v>
      </c>
    </row>
    <row r="2907" spans="23:23" x14ac:dyDescent="0.3">
      <c r="W2907">
        <v>7.4</v>
      </c>
    </row>
    <row r="2908" spans="23:23" x14ac:dyDescent="0.3">
      <c r="W2908">
        <v>7.8</v>
      </c>
    </row>
    <row r="2909" spans="23:23" x14ac:dyDescent="0.3">
      <c r="W2909">
        <v>8</v>
      </c>
    </row>
    <row r="2910" spans="23:23" x14ac:dyDescent="0.3">
      <c r="W2910">
        <v>6.7</v>
      </c>
    </row>
    <row r="2911" spans="23:23" x14ac:dyDescent="0.3">
      <c r="W2911">
        <v>6.6</v>
      </c>
    </row>
    <row r="2912" spans="23:23" x14ac:dyDescent="0.3">
      <c r="W2912">
        <v>6.4</v>
      </c>
    </row>
    <row r="2913" spans="23:23" x14ac:dyDescent="0.3">
      <c r="W2913">
        <v>6.7</v>
      </c>
    </row>
    <row r="2914" spans="23:23" x14ac:dyDescent="0.3">
      <c r="W2914">
        <v>6.2</v>
      </c>
    </row>
    <row r="2915" spans="23:23" x14ac:dyDescent="0.3">
      <c r="W2915">
        <v>7.3</v>
      </c>
    </row>
    <row r="2916" spans="23:23" x14ac:dyDescent="0.3">
      <c r="W2916">
        <v>8.1</v>
      </c>
    </row>
    <row r="2917" spans="23:23" x14ac:dyDescent="0.3">
      <c r="W2917">
        <v>7</v>
      </c>
    </row>
    <row r="2918" spans="23:23" x14ac:dyDescent="0.3">
      <c r="W2918">
        <v>8</v>
      </c>
    </row>
    <row r="2919" spans="23:23" x14ac:dyDescent="0.3">
      <c r="W2919">
        <v>8</v>
      </c>
    </row>
    <row r="2920" spans="23:23" x14ac:dyDescent="0.3">
      <c r="W2920">
        <v>7</v>
      </c>
    </row>
    <row r="2921" spans="23:23" x14ac:dyDescent="0.3">
      <c r="W2921">
        <v>7.9</v>
      </c>
    </row>
    <row r="2922" spans="23:23" x14ac:dyDescent="0.3">
      <c r="W2922">
        <v>5.9</v>
      </c>
    </row>
    <row r="2923" spans="23:23" x14ac:dyDescent="0.3">
      <c r="W2923">
        <v>6.6</v>
      </c>
    </row>
    <row r="2924" spans="23:23" x14ac:dyDescent="0.3">
      <c r="W2924">
        <v>6.3</v>
      </c>
    </row>
    <row r="2925" spans="23:23" x14ac:dyDescent="0.3">
      <c r="W2925">
        <v>7.7</v>
      </c>
    </row>
    <row r="2926" spans="23:23" x14ac:dyDescent="0.3">
      <c r="W2926">
        <v>6.9</v>
      </c>
    </row>
    <row r="2927" spans="23:23" x14ac:dyDescent="0.3">
      <c r="W2927">
        <v>7.1</v>
      </c>
    </row>
    <row r="2928" spans="23:23" x14ac:dyDescent="0.3">
      <c r="W2928">
        <v>7.4</v>
      </c>
    </row>
    <row r="2929" spans="23:23" x14ac:dyDescent="0.3">
      <c r="W2929">
        <v>6.5</v>
      </c>
    </row>
    <row r="2930" spans="23:23" x14ac:dyDescent="0.3">
      <c r="W2930">
        <v>6.5</v>
      </c>
    </row>
    <row r="2931" spans="23:23" x14ac:dyDescent="0.3">
      <c r="W2931">
        <v>6.8</v>
      </c>
    </row>
    <row r="2932" spans="23:23" x14ac:dyDescent="0.3">
      <c r="W2932">
        <v>7.5</v>
      </c>
    </row>
    <row r="2933" spans="23:23" x14ac:dyDescent="0.3">
      <c r="W2933">
        <v>6.6</v>
      </c>
    </row>
    <row r="2934" spans="23:23" x14ac:dyDescent="0.3">
      <c r="W2934">
        <v>7.1</v>
      </c>
    </row>
    <row r="2935" spans="23:23" x14ac:dyDescent="0.3">
      <c r="W2935">
        <v>6.6</v>
      </c>
    </row>
    <row r="2936" spans="23:23" x14ac:dyDescent="0.3">
      <c r="W2936">
        <v>7</v>
      </c>
    </row>
    <row r="2937" spans="23:23" x14ac:dyDescent="0.3">
      <c r="W2937">
        <v>3.3</v>
      </c>
    </row>
    <row r="2938" spans="23:23" x14ac:dyDescent="0.3">
      <c r="W2938">
        <v>6.7</v>
      </c>
    </row>
    <row r="2939" spans="23:23" x14ac:dyDescent="0.3">
      <c r="W2939">
        <v>8</v>
      </c>
    </row>
    <row r="2940" spans="23:23" x14ac:dyDescent="0.3">
      <c r="W2940">
        <v>6.8</v>
      </c>
    </row>
    <row r="2941" spans="23:23" x14ac:dyDescent="0.3">
      <c r="W2941">
        <v>6</v>
      </c>
    </row>
    <row r="2942" spans="23:23" x14ac:dyDescent="0.3">
      <c r="W2942">
        <v>5.4</v>
      </c>
    </row>
    <row r="2943" spans="23:23" x14ac:dyDescent="0.3">
      <c r="W2943">
        <v>4.3</v>
      </c>
    </row>
    <row r="2944" spans="23:23" x14ac:dyDescent="0.3">
      <c r="W2944">
        <v>6.2</v>
      </c>
    </row>
    <row r="2945" spans="23:23" x14ac:dyDescent="0.3">
      <c r="W2945">
        <v>7.7</v>
      </c>
    </row>
    <row r="2946" spans="23:23" x14ac:dyDescent="0.3">
      <c r="W2946">
        <v>8</v>
      </c>
    </row>
    <row r="2947" spans="23:23" x14ac:dyDescent="0.3">
      <c r="W2947">
        <v>7.4</v>
      </c>
    </row>
    <row r="2948" spans="23:23" x14ac:dyDescent="0.3">
      <c r="W2948">
        <v>5.9</v>
      </c>
    </row>
    <row r="2949" spans="23:23" x14ac:dyDescent="0.3">
      <c r="W2949">
        <v>7.8</v>
      </c>
    </row>
    <row r="2950" spans="23:23" x14ac:dyDescent="0.3">
      <c r="W2950">
        <v>7.4</v>
      </c>
    </row>
    <row r="2951" spans="23:23" x14ac:dyDescent="0.3">
      <c r="W2951">
        <v>6.5</v>
      </c>
    </row>
    <row r="2952" spans="23:23" x14ac:dyDescent="0.3">
      <c r="W2952">
        <v>5.4</v>
      </c>
    </row>
    <row r="2953" spans="23:23" x14ac:dyDescent="0.3">
      <c r="W2953">
        <v>7</v>
      </c>
    </row>
    <row r="2954" spans="23:23" x14ac:dyDescent="0.3">
      <c r="W2954">
        <v>8.6</v>
      </c>
    </row>
    <row r="2955" spans="23:23" x14ac:dyDescent="0.3">
      <c r="W2955">
        <v>7.6</v>
      </c>
    </row>
    <row r="2956" spans="23:23" x14ac:dyDescent="0.3">
      <c r="W2956">
        <v>6.9</v>
      </c>
    </row>
    <row r="2957" spans="23:23" x14ac:dyDescent="0.3">
      <c r="W2957">
        <v>7</v>
      </c>
    </row>
    <row r="2958" spans="23:23" x14ac:dyDescent="0.3">
      <c r="W2958">
        <v>5.3</v>
      </c>
    </row>
    <row r="2959" spans="23:23" x14ac:dyDescent="0.3">
      <c r="W2959">
        <v>6.4</v>
      </c>
    </row>
    <row r="2960" spans="23:23" x14ac:dyDescent="0.3">
      <c r="W2960">
        <v>4.5</v>
      </c>
    </row>
    <row r="2961" spans="23:23" x14ac:dyDescent="0.3">
      <c r="W2961">
        <v>7.8</v>
      </c>
    </row>
    <row r="2962" spans="23:23" x14ac:dyDescent="0.3">
      <c r="W2962">
        <v>6.7</v>
      </c>
    </row>
    <row r="2963" spans="23:23" x14ac:dyDescent="0.3">
      <c r="W2963">
        <v>5.3</v>
      </c>
    </row>
    <row r="2964" spans="23:23" x14ac:dyDescent="0.3">
      <c r="W2964">
        <v>6.3</v>
      </c>
    </row>
    <row r="2965" spans="23:23" x14ac:dyDescent="0.3">
      <c r="W2965">
        <v>7</v>
      </c>
    </row>
    <row r="2966" spans="23:23" x14ac:dyDescent="0.3">
      <c r="W2966">
        <v>5.3</v>
      </c>
    </row>
    <row r="2967" spans="23:23" x14ac:dyDescent="0.3">
      <c r="W2967">
        <v>6.6</v>
      </c>
    </row>
    <row r="2968" spans="23:23" x14ac:dyDescent="0.3">
      <c r="W2968">
        <v>5.8</v>
      </c>
    </row>
    <row r="2969" spans="23:23" x14ac:dyDescent="0.3">
      <c r="W2969">
        <v>6.7</v>
      </c>
    </row>
    <row r="2970" spans="23:23" x14ac:dyDescent="0.3">
      <c r="W2970">
        <v>6.6</v>
      </c>
    </row>
    <row r="2971" spans="23:23" x14ac:dyDescent="0.3">
      <c r="W2971">
        <v>7</v>
      </c>
    </row>
    <row r="2972" spans="23:23" x14ac:dyDescent="0.3">
      <c r="W2972">
        <v>8.4</v>
      </c>
    </row>
    <row r="2973" spans="23:23" x14ac:dyDescent="0.3">
      <c r="W2973">
        <v>6</v>
      </c>
    </row>
    <row r="2974" spans="23:23" x14ac:dyDescent="0.3">
      <c r="W2974">
        <v>5.4</v>
      </c>
    </row>
    <row r="2975" spans="23:23" x14ac:dyDescent="0.3">
      <c r="W2975">
        <v>7.8</v>
      </c>
    </row>
    <row r="2976" spans="23:23" x14ac:dyDescent="0.3">
      <c r="W2976">
        <v>7.6</v>
      </c>
    </row>
    <row r="2977" spans="23:23" x14ac:dyDescent="0.3">
      <c r="W2977">
        <v>6.6</v>
      </c>
    </row>
    <row r="2978" spans="23:23" x14ac:dyDescent="0.3">
      <c r="W2978">
        <v>6.4</v>
      </c>
    </row>
    <row r="2979" spans="23:23" x14ac:dyDescent="0.3">
      <c r="W2979">
        <v>7</v>
      </c>
    </row>
    <row r="2980" spans="23:23" x14ac:dyDescent="0.3">
      <c r="W2980">
        <v>5.7</v>
      </c>
    </row>
    <row r="2981" spans="23:23" x14ac:dyDescent="0.3">
      <c r="W2981">
        <v>5.9</v>
      </c>
    </row>
    <row r="2982" spans="23:23" x14ac:dyDescent="0.3">
      <c r="W2982">
        <v>6.3</v>
      </c>
    </row>
    <row r="2983" spans="23:23" x14ac:dyDescent="0.3">
      <c r="W2983">
        <v>6.3</v>
      </c>
    </row>
    <row r="2984" spans="23:23" x14ac:dyDescent="0.3">
      <c r="W2984">
        <v>6.2</v>
      </c>
    </row>
    <row r="2985" spans="23:23" x14ac:dyDescent="0.3">
      <c r="W2985">
        <v>2.1</v>
      </c>
    </row>
    <row r="2986" spans="23:23" x14ac:dyDescent="0.3">
      <c r="W2986">
        <v>5</v>
      </c>
    </row>
    <row r="2987" spans="23:23" x14ac:dyDescent="0.3">
      <c r="W2987">
        <v>5.3</v>
      </c>
    </row>
    <row r="2988" spans="23:23" x14ac:dyDescent="0.3">
      <c r="W2988">
        <v>7.1</v>
      </c>
    </row>
    <row r="2989" spans="23:23" x14ac:dyDescent="0.3">
      <c r="W2989">
        <v>7</v>
      </c>
    </row>
    <row r="2990" spans="23:23" x14ac:dyDescent="0.3">
      <c r="W2990">
        <v>7</v>
      </c>
    </row>
    <row r="2991" spans="23:23" x14ac:dyDescent="0.3">
      <c r="W2991">
        <v>5.7</v>
      </c>
    </row>
    <row r="2992" spans="23:23" x14ac:dyDescent="0.3">
      <c r="W2992">
        <v>7.1</v>
      </c>
    </row>
    <row r="2993" spans="23:23" x14ac:dyDescent="0.3">
      <c r="W2993">
        <v>7</v>
      </c>
    </row>
    <row r="2994" spans="23:23" x14ac:dyDescent="0.3">
      <c r="W2994">
        <v>7.7</v>
      </c>
    </row>
    <row r="2995" spans="23:23" x14ac:dyDescent="0.3">
      <c r="W2995">
        <v>7.1</v>
      </c>
    </row>
    <row r="2996" spans="23:23" x14ac:dyDescent="0.3">
      <c r="W2996">
        <v>6.8</v>
      </c>
    </row>
    <row r="2997" spans="23:23" x14ac:dyDescent="0.3">
      <c r="W2997">
        <v>7.5</v>
      </c>
    </row>
    <row r="2998" spans="23:23" x14ac:dyDescent="0.3">
      <c r="W2998">
        <v>6.3</v>
      </c>
    </row>
    <row r="2999" spans="23:23" x14ac:dyDescent="0.3">
      <c r="W2999">
        <v>7.3</v>
      </c>
    </row>
    <row r="3000" spans="23:23" x14ac:dyDescent="0.3">
      <c r="W3000">
        <v>6.8</v>
      </c>
    </row>
    <row r="3001" spans="23:23" x14ac:dyDescent="0.3">
      <c r="W3001">
        <v>7.2</v>
      </c>
    </row>
    <row r="3002" spans="23:23" x14ac:dyDescent="0.3">
      <c r="W3002">
        <v>6.4</v>
      </c>
    </row>
    <row r="3003" spans="23:23" x14ac:dyDescent="0.3">
      <c r="W3003">
        <v>6</v>
      </c>
    </row>
    <row r="3004" spans="23:23" x14ac:dyDescent="0.3">
      <c r="W3004">
        <v>6.4</v>
      </c>
    </row>
    <row r="3005" spans="23:23" x14ac:dyDescent="0.3">
      <c r="W3005">
        <v>5.0999999999999996</v>
      </c>
    </row>
    <row r="3006" spans="23:23" x14ac:dyDescent="0.3">
      <c r="W3006">
        <v>7.5</v>
      </c>
    </row>
    <row r="3007" spans="23:23" x14ac:dyDescent="0.3">
      <c r="W3007">
        <v>7.1</v>
      </c>
    </row>
    <row r="3008" spans="23:23" x14ac:dyDescent="0.3">
      <c r="W3008">
        <v>4.5999999999999996</v>
      </c>
    </row>
    <row r="3009" spans="23:23" x14ac:dyDescent="0.3">
      <c r="W3009">
        <v>5.7</v>
      </c>
    </row>
    <row r="3010" spans="23:23" x14ac:dyDescent="0.3">
      <c r="W3010">
        <v>6.8</v>
      </c>
    </row>
    <row r="3011" spans="23:23" x14ac:dyDescent="0.3">
      <c r="W3011">
        <v>7.7</v>
      </c>
    </row>
    <row r="3012" spans="23:23" x14ac:dyDescent="0.3">
      <c r="W3012">
        <v>6.7</v>
      </c>
    </row>
    <row r="3013" spans="23:23" x14ac:dyDescent="0.3">
      <c r="W3013">
        <v>3.2</v>
      </c>
    </row>
    <row r="3014" spans="23:23" x14ac:dyDescent="0.3">
      <c r="W3014">
        <v>6.1</v>
      </c>
    </row>
    <row r="3015" spans="23:23" x14ac:dyDescent="0.3">
      <c r="W3015">
        <v>5.6</v>
      </c>
    </row>
    <row r="3016" spans="23:23" x14ac:dyDescent="0.3">
      <c r="W3016">
        <v>6.9</v>
      </c>
    </row>
    <row r="3017" spans="23:23" x14ac:dyDescent="0.3">
      <c r="W3017">
        <v>7.5</v>
      </c>
    </row>
    <row r="3018" spans="23:23" x14ac:dyDescent="0.3">
      <c r="W3018">
        <v>5.8</v>
      </c>
    </row>
    <row r="3019" spans="23:23" x14ac:dyDescent="0.3">
      <c r="W3019">
        <v>8.3000000000000007</v>
      </c>
    </row>
    <row r="3020" spans="23:23" x14ac:dyDescent="0.3">
      <c r="W3020">
        <v>2.8</v>
      </c>
    </row>
    <row r="3021" spans="23:23" x14ac:dyDescent="0.3">
      <c r="W3021">
        <v>6.6</v>
      </c>
    </row>
    <row r="3022" spans="23:23" x14ac:dyDescent="0.3">
      <c r="W3022">
        <v>7.5</v>
      </c>
    </row>
    <row r="3023" spans="23:23" x14ac:dyDescent="0.3">
      <c r="W3023">
        <v>6</v>
      </c>
    </row>
    <row r="3024" spans="23:23" x14ac:dyDescent="0.3">
      <c r="W3024">
        <v>6.2</v>
      </c>
    </row>
    <row r="3025" spans="23:23" x14ac:dyDescent="0.3">
      <c r="W3025">
        <v>7.2</v>
      </c>
    </row>
    <row r="3026" spans="23:23" x14ac:dyDescent="0.3">
      <c r="W3026">
        <v>8.6999999999999993</v>
      </c>
    </row>
    <row r="3027" spans="23:23" x14ac:dyDescent="0.3">
      <c r="W3027">
        <v>6</v>
      </c>
    </row>
    <row r="3028" spans="23:23" x14ac:dyDescent="0.3">
      <c r="W3028">
        <v>8</v>
      </c>
    </row>
    <row r="3029" spans="23:23" x14ac:dyDescent="0.3">
      <c r="W3029">
        <v>7.2</v>
      </c>
    </row>
    <row r="3030" spans="23:23" x14ac:dyDescent="0.3">
      <c r="W3030">
        <v>4.5</v>
      </c>
    </row>
    <row r="3031" spans="23:23" x14ac:dyDescent="0.3">
      <c r="W3031">
        <v>7.9</v>
      </c>
    </row>
    <row r="3032" spans="23:23" x14ac:dyDescent="0.3">
      <c r="W3032">
        <v>7.1</v>
      </c>
    </row>
    <row r="3033" spans="23:23" x14ac:dyDescent="0.3">
      <c r="W3033">
        <v>7.5</v>
      </c>
    </row>
    <row r="3034" spans="23:23" x14ac:dyDescent="0.3">
      <c r="W3034">
        <v>6.8</v>
      </c>
    </row>
    <row r="3035" spans="23:23" x14ac:dyDescent="0.3">
      <c r="W3035">
        <v>4.3</v>
      </c>
    </row>
    <row r="3036" spans="23:23" x14ac:dyDescent="0.3">
      <c r="W3036">
        <v>7.2</v>
      </c>
    </row>
    <row r="3037" spans="23:23" x14ac:dyDescent="0.3">
      <c r="W3037">
        <v>5.8</v>
      </c>
    </row>
    <row r="3038" spans="23:23" x14ac:dyDescent="0.3">
      <c r="W3038">
        <v>7.1</v>
      </c>
    </row>
    <row r="3039" spans="23:23" x14ac:dyDescent="0.3">
      <c r="W3039">
        <v>7.4</v>
      </c>
    </row>
    <row r="3040" spans="23:23" x14ac:dyDescent="0.3">
      <c r="W3040">
        <v>7.6</v>
      </c>
    </row>
    <row r="3041" spans="23:23" x14ac:dyDescent="0.3">
      <c r="W3041">
        <v>6.9</v>
      </c>
    </row>
    <row r="3042" spans="23:23" x14ac:dyDescent="0.3">
      <c r="W3042">
        <v>6</v>
      </c>
    </row>
    <row r="3043" spans="23:23" x14ac:dyDescent="0.3">
      <c r="W3043">
        <v>6.9</v>
      </c>
    </row>
    <row r="3044" spans="23:23" x14ac:dyDescent="0.3">
      <c r="W3044">
        <v>7.3</v>
      </c>
    </row>
    <row r="3045" spans="23:23" x14ac:dyDescent="0.3">
      <c r="W3045">
        <v>4.5999999999999996</v>
      </c>
    </row>
    <row r="3046" spans="23:23" x14ac:dyDescent="0.3">
      <c r="W3046">
        <v>6</v>
      </c>
    </row>
    <row r="3047" spans="23:23" x14ac:dyDescent="0.3">
      <c r="W3047">
        <v>6.4</v>
      </c>
    </row>
    <row r="3048" spans="23:23" x14ac:dyDescent="0.3">
      <c r="W3048">
        <v>5.5</v>
      </c>
    </row>
    <row r="3049" spans="23:23" x14ac:dyDescent="0.3">
      <c r="W3049">
        <v>7.5</v>
      </c>
    </row>
    <row r="3050" spans="23:23" x14ac:dyDescent="0.3">
      <c r="W3050">
        <v>8.1</v>
      </c>
    </row>
    <row r="3051" spans="23:23" x14ac:dyDescent="0.3">
      <c r="W3051">
        <v>6.3</v>
      </c>
    </row>
    <row r="3052" spans="23:23" x14ac:dyDescent="0.3">
      <c r="W3052">
        <v>5.0999999999999996</v>
      </c>
    </row>
    <row r="3053" spans="23:23" x14ac:dyDescent="0.3">
      <c r="W3053">
        <v>6.8</v>
      </c>
    </row>
    <row r="3054" spans="23:23" x14ac:dyDescent="0.3">
      <c r="W3054">
        <v>5.3</v>
      </c>
    </row>
    <row r="3055" spans="23:23" x14ac:dyDescent="0.3">
      <c r="W3055">
        <v>7.3</v>
      </c>
    </row>
    <row r="3056" spans="23:23" x14ac:dyDescent="0.3">
      <c r="W3056">
        <v>7.3</v>
      </c>
    </row>
    <row r="3057" spans="23:23" x14ac:dyDescent="0.3">
      <c r="W3057">
        <v>7.1</v>
      </c>
    </row>
    <row r="3058" spans="23:23" x14ac:dyDescent="0.3">
      <c r="W3058">
        <v>7.6</v>
      </c>
    </row>
    <row r="3059" spans="23:23" x14ac:dyDescent="0.3">
      <c r="W3059">
        <v>5.3</v>
      </c>
    </row>
    <row r="3060" spans="23:23" x14ac:dyDescent="0.3">
      <c r="W3060">
        <v>7.8</v>
      </c>
    </row>
    <row r="3061" spans="23:23" x14ac:dyDescent="0.3">
      <c r="W3061">
        <v>7.7</v>
      </c>
    </row>
    <row r="3062" spans="23:23" x14ac:dyDescent="0.3">
      <c r="W3062">
        <v>7.7</v>
      </c>
    </row>
    <row r="3063" spans="23:23" x14ac:dyDescent="0.3">
      <c r="W3063">
        <v>5.4</v>
      </c>
    </row>
    <row r="3064" spans="23:23" x14ac:dyDescent="0.3">
      <c r="W3064">
        <v>6.2</v>
      </c>
    </row>
    <row r="3065" spans="23:23" x14ac:dyDescent="0.3">
      <c r="W3065">
        <v>7.4</v>
      </c>
    </row>
    <row r="3066" spans="23:23" x14ac:dyDescent="0.3">
      <c r="W3066">
        <v>6.2</v>
      </c>
    </row>
    <row r="3067" spans="23:23" x14ac:dyDescent="0.3">
      <c r="W3067">
        <v>5.0999999999999996</v>
      </c>
    </row>
    <row r="3068" spans="23:23" x14ac:dyDescent="0.3">
      <c r="W3068">
        <v>6.9</v>
      </c>
    </row>
    <row r="3069" spans="23:23" x14ac:dyDescent="0.3">
      <c r="W3069">
        <v>6.3</v>
      </c>
    </row>
    <row r="3070" spans="23:23" x14ac:dyDescent="0.3">
      <c r="W3070">
        <v>6.8</v>
      </c>
    </row>
    <row r="3071" spans="23:23" x14ac:dyDescent="0.3">
      <c r="W3071">
        <v>7.4</v>
      </c>
    </row>
    <row r="3072" spans="23:23" x14ac:dyDescent="0.3">
      <c r="W3072">
        <v>5.7</v>
      </c>
    </row>
    <row r="3073" spans="23:23" x14ac:dyDescent="0.3">
      <c r="W3073">
        <v>5.8</v>
      </c>
    </row>
    <row r="3074" spans="23:23" x14ac:dyDescent="0.3">
      <c r="W3074">
        <v>6.2</v>
      </c>
    </row>
    <row r="3075" spans="23:23" x14ac:dyDescent="0.3">
      <c r="W3075">
        <v>4.3</v>
      </c>
    </row>
    <row r="3076" spans="23:23" x14ac:dyDescent="0.3">
      <c r="W3076">
        <v>6.4</v>
      </c>
    </row>
    <row r="3077" spans="23:23" x14ac:dyDescent="0.3">
      <c r="W3077">
        <v>6</v>
      </c>
    </row>
    <row r="3078" spans="23:23" x14ac:dyDescent="0.3">
      <c r="W3078">
        <v>6.9</v>
      </c>
    </row>
    <row r="3079" spans="23:23" x14ac:dyDescent="0.3">
      <c r="W3079">
        <v>5.5</v>
      </c>
    </row>
    <row r="3080" spans="23:23" x14ac:dyDescent="0.3">
      <c r="W3080">
        <v>5.4</v>
      </c>
    </row>
    <row r="3081" spans="23:23" x14ac:dyDescent="0.3">
      <c r="W3081">
        <v>8.3000000000000007</v>
      </c>
    </row>
    <row r="3082" spans="23:23" x14ac:dyDescent="0.3">
      <c r="W3082">
        <v>7.9</v>
      </c>
    </row>
    <row r="3083" spans="23:23" x14ac:dyDescent="0.3">
      <c r="W3083">
        <v>6.5</v>
      </c>
    </row>
    <row r="3084" spans="23:23" x14ac:dyDescent="0.3">
      <c r="W3084">
        <v>6.3</v>
      </c>
    </row>
    <row r="3085" spans="23:23" x14ac:dyDescent="0.3">
      <c r="W3085">
        <v>6.4</v>
      </c>
    </row>
    <row r="3086" spans="23:23" x14ac:dyDescent="0.3">
      <c r="W3086">
        <v>7.9</v>
      </c>
    </row>
    <row r="3087" spans="23:23" x14ac:dyDescent="0.3">
      <c r="W3087">
        <v>5.3</v>
      </c>
    </row>
    <row r="3088" spans="23:23" x14ac:dyDescent="0.3">
      <c r="W3088">
        <v>5.8</v>
      </c>
    </row>
    <row r="3089" spans="23:23" x14ac:dyDescent="0.3">
      <c r="W3089">
        <v>6.6</v>
      </c>
    </row>
    <row r="3090" spans="23:23" x14ac:dyDescent="0.3">
      <c r="W3090">
        <v>7.4</v>
      </c>
    </row>
    <row r="3091" spans="23:23" x14ac:dyDescent="0.3">
      <c r="W3091">
        <v>8.3000000000000007</v>
      </c>
    </row>
    <row r="3092" spans="23:23" x14ac:dyDescent="0.3">
      <c r="W3092">
        <v>5.3</v>
      </c>
    </row>
    <row r="3093" spans="23:23" x14ac:dyDescent="0.3">
      <c r="W3093">
        <v>6.2</v>
      </c>
    </row>
    <row r="3094" spans="23:23" x14ac:dyDescent="0.3">
      <c r="W3094">
        <v>6.9</v>
      </c>
    </row>
    <row r="3095" spans="23:23" x14ac:dyDescent="0.3">
      <c r="W3095">
        <v>5.9</v>
      </c>
    </row>
    <row r="3096" spans="23:23" x14ac:dyDescent="0.3">
      <c r="W3096">
        <v>6.1</v>
      </c>
    </row>
    <row r="3097" spans="23:23" x14ac:dyDescent="0.3">
      <c r="W3097">
        <v>5.8</v>
      </c>
    </row>
    <row r="3098" spans="23:23" x14ac:dyDescent="0.3">
      <c r="W3098">
        <v>7.3</v>
      </c>
    </row>
    <row r="3099" spans="23:23" x14ac:dyDescent="0.3">
      <c r="W3099">
        <v>5.9</v>
      </c>
    </row>
    <row r="3100" spans="23:23" x14ac:dyDescent="0.3">
      <c r="W3100">
        <v>5.5</v>
      </c>
    </row>
    <row r="3101" spans="23:23" x14ac:dyDescent="0.3">
      <c r="W3101">
        <v>5</v>
      </c>
    </row>
    <row r="3102" spans="23:23" x14ac:dyDescent="0.3">
      <c r="W3102">
        <v>7</v>
      </c>
    </row>
    <row r="3103" spans="23:23" x14ac:dyDescent="0.3">
      <c r="W3103">
        <v>7.8</v>
      </c>
    </row>
    <row r="3104" spans="23:23" x14ac:dyDescent="0.3">
      <c r="W3104">
        <v>6.4</v>
      </c>
    </row>
    <row r="3105" spans="23:23" x14ac:dyDescent="0.3">
      <c r="W3105">
        <v>5.9</v>
      </c>
    </row>
    <row r="3106" spans="23:23" x14ac:dyDescent="0.3">
      <c r="W3106">
        <v>7</v>
      </c>
    </row>
    <row r="3107" spans="23:23" x14ac:dyDescent="0.3">
      <c r="W3107">
        <v>6.1</v>
      </c>
    </row>
    <row r="3108" spans="23:23" x14ac:dyDescent="0.3">
      <c r="W3108">
        <v>6.9</v>
      </c>
    </row>
    <row r="3109" spans="23:23" x14ac:dyDescent="0.3">
      <c r="W3109">
        <v>7.5</v>
      </c>
    </row>
    <row r="3110" spans="23:23" x14ac:dyDescent="0.3">
      <c r="W3110">
        <v>7.3</v>
      </c>
    </row>
    <row r="3111" spans="23:23" x14ac:dyDescent="0.3">
      <c r="W3111">
        <v>6.5</v>
      </c>
    </row>
    <row r="3112" spans="23:23" x14ac:dyDescent="0.3">
      <c r="W3112">
        <v>6.2</v>
      </c>
    </row>
    <row r="3113" spans="23:23" x14ac:dyDescent="0.3">
      <c r="W3113">
        <v>6.7</v>
      </c>
    </row>
    <row r="3114" spans="23:23" x14ac:dyDescent="0.3">
      <c r="W3114">
        <v>6</v>
      </c>
    </row>
    <row r="3115" spans="23:23" x14ac:dyDescent="0.3">
      <c r="W3115">
        <v>6.3</v>
      </c>
    </row>
    <row r="3116" spans="23:23" x14ac:dyDescent="0.3">
      <c r="W3116">
        <v>5.8</v>
      </c>
    </row>
    <row r="3117" spans="23:23" x14ac:dyDescent="0.3">
      <c r="W3117">
        <v>6.1</v>
      </c>
    </row>
    <row r="3118" spans="23:23" x14ac:dyDescent="0.3">
      <c r="W3118">
        <v>6.9</v>
      </c>
    </row>
    <row r="3119" spans="23:23" x14ac:dyDescent="0.3">
      <c r="W3119">
        <v>8.3000000000000007</v>
      </c>
    </row>
    <row r="3120" spans="23:23" x14ac:dyDescent="0.3">
      <c r="W3120">
        <v>5.4</v>
      </c>
    </row>
    <row r="3121" spans="23:23" x14ac:dyDescent="0.3">
      <c r="W3121">
        <v>6.7</v>
      </c>
    </row>
    <row r="3122" spans="23:23" x14ac:dyDescent="0.3">
      <c r="W3122">
        <v>7.4</v>
      </c>
    </row>
    <row r="3123" spans="23:23" x14ac:dyDescent="0.3">
      <c r="W3123">
        <v>5.6</v>
      </c>
    </row>
    <row r="3124" spans="23:23" x14ac:dyDescent="0.3">
      <c r="W3124">
        <v>6.5</v>
      </c>
    </row>
    <row r="3125" spans="23:23" x14ac:dyDescent="0.3">
      <c r="W3125">
        <v>6.5</v>
      </c>
    </row>
    <row r="3126" spans="23:23" x14ac:dyDescent="0.3">
      <c r="W3126">
        <v>5.8</v>
      </c>
    </row>
    <row r="3127" spans="23:23" x14ac:dyDescent="0.3">
      <c r="W3127">
        <v>5</v>
      </c>
    </row>
    <row r="3128" spans="23:23" x14ac:dyDescent="0.3">
      <c r="W3128">
        <v>5.5</v>
      </c>
    </row>
    <row r="3129" spans="23:23" x14ac:dyDescent="0.3">
      <c r="W3129">
        <v>6.5</v>
      </c>
    </row>
    <row r="3130" spans="23:23" x14ac:dyDescent="0.3">
      <c r="W3130">
        <v>7.2</v>
      </c>
    </row>
    <row r="3131" spans="23:23" x14ac:dyDescent="0.3">
      <c r="W3131">
        <v>7.3</v>
      </c>
    </row>
    <row r="3132" spans="23:23" x14ac:dyDescent="0.3">
      <c r="W3132">
        <v>7.2</v>
      </c>
    </row>
    <row r="3133" spans="23:23" x14ac:dyDescent="0.3">
      <c r="W3133">
        <v>5.2</v>
      </c>
    </row>
    <row r="3134" spans="23:23" x14ac:dyDescent="0.3">
      <c r="W3134">
        <v>5.7</v>
      </c>
    </row>
    <row r="3135" spans="23:23" x14ac:dyDescent="0.3">
      <c r="W3135">
        <v>4.7</v>
      </c>
    </row>
    <row r="3136" spans="23:23" x14ac:dyDescent="0.3">
      <c r="W3136">
        <v>5.9</v>
      </c>
    </row>
    <row r="3137" spans="23:23" x14ac:dyDescent="0.3">
      <c r="W3137">
        <v>6.8</v>
      </c>
    </row>
    <row r="3138" spans="23:23" x14ac:dyDescent="0.3">
      <c r="W3138">
        <v>5.9</v>
      </c>
    </row>
    <row r="3139" spans="23:23" x14ac:dyDescent="0.3">
      <c r="W3139">
        <v>5.3</v>
      </c>
    </row>
    <row r="3140" spans="23:23" x14ac:dyDescent="0.3">
      <c r="W3140">
        <v>6</v>
      </c>
    </row>
    <row r="3141" spans="23:23" x14ac:dyDescent="0.3">
      <c r="W3141">
        <v>7.7</v>
      </c>
    </row>
    <row r="3142" spans="23:23" x14ac:dyDescent="0.3">
      <c r="W3142">
        <v>4.4000000000000004</v>
      </c>
    </row>
    <row r="3143" spans="23:23" x14ac:dyDescent="0.3">
      <c r="W3143">
        <v>6.6</v>
      </c>
    </row>
    <row r="3144" spans="23:23" x14ac:dyDescent="0.3">
      <c r="W3144">
        <v>6.7</v>
      </c>
    </row>
    <row r="3145" spans="23:23" x14ac:dyDescent="0.3">
      <c r="W3145">
        <v>5.5</v>
      </c>
    </row>
    <row r="3146" spans="23:23" x14ac:dyDescent="0.3">
      <c r="W3146">
        <v>6.5</v>
      </c>
    </row>
    <row r="3147" spans="23:23" x14ac:dyDescent="0.3">
      <c r="W3147">
        <v>6.2</v>
      </c>
    </row>
    <row r="3148" spans="23:23" x14ac:dyDescent="0.3">
      <c r="W3148">
        <v>7.1</v>
      </c>
    </row>
    <row r="3149" spans="23:23" x14ac:dyDescent="0.3">
      <c r="W3149">
        <v>6.1</v>
      </c>
    </row>
    <row r="3150" spans="23:23" x14ac:dyDescent="0.3">
      <c r="W3150">
        <v>7.1</v>
      </c>
    </row>
    <row r="3151" spans="23:23" x14ac:dyDescent="0.3">
      <c r="W3151">
        <v>6</v>
      </c>
    </row>
    <row r="3152" spans="23:23" x14ac:dyDescent="0.3">
      <c r="W3152">
        <v>7.4</v>
      </c>
    </row>
    <row r="3153" spans="23:23" x14ac:dyDescent="0.3">
      <c r="W3153">
        <v>5.9</v>
      </c>
    </row>
    <row r="3154" spans="23:23" x14ac:dyDescent="0.3">
      <c r="W3154">
        <v>4.0999999999999996</v>
      </c>
    </row>
    <row r="3155" spans="23:23" x14ac:dyDescent="0.3">
      <c r="W3155">
        <v>5.8</v>
      </c>
    </row>
    <row r="3156" spans="23:23" x14ac:dyDescent="0.3">
      <c r="W3156">
        <v>5.9</v>
      </c>
    </row>
    <row r="3157" spans="23:23" x14ac:dyDescent="0.3">
      <c r="W3157">
        <v>7</v>
      </c>
    </row>
    <row r="3158" spans="23:23" x14ac:dyDescent="0.3">
      <c r="W3158">
        <v>6.8</v>
      </c>
    </row>
    <row r="3159" spans="23:23" x14ac:dyDescent="0.3">
      <c r="W3159">
        <v>7.4</v>
      </c>
    </row>
    <row r="3160" spans="23:23" x14ac:dyDescent="0.3">
      <c r="W3160">
        <v>7.1</v>
      </c>
    </row>
    <row r="3161" spans="23:23" x14ac:dyDescent="0.3">
      <c r="W3161">
        <v>7</v>
      </c>
    </row>
    <row r="3162" spans="23:23" x14ac:dyDescent="0.3">
      <c r="W3162">
        <v>5.8</v>
      </c>
    </row>
    <row r="3163" spans="23:23" x14ac:dyDescent="0.3">
      <c r="W3163">
        <v>7.8</v>
      </c>
    </row>
    <row r="3164" spans="23:23" x14ac:dyDescent="0.3">
      <c r="W3164">
        <v>6.5</v>
      </c>
    </row>
    <row r="3165" spans="23:23" x14ac:dyDescent="0.3">
      <c r="W3165">
        <v>7</v>
      </c>
    </row>
    <row r="3166" spans="23:23" x14ac:dyDescent="0.3">
      <c r="W3166">
        <v>6.3</v>
      </c>
    </row>
    <row r="3167" spans="23:23" x14ac:dyDescent="0.3">
      <c r="W3167">
        <v>5.3</v>
      </c>
    </row>
    <row r="3168" spans="23:23" x14ac:dyDescent="0.3">
      <c r="W3168">
        <v>6.8</v>
      </c>
    </row>
    <row r="3169" spans="23:23" x14ac:dyDescent="0.3">
      <c r="W3169">
        <v>5.5</v>
      </c>
    </row>
    <row r="3170" spans="23:23" x14ac:dyDescent="0.3">
      <c r="W3170">
        <v>7.4</v>
      </c>
    </row>
    <row r="3171" spans="23:23" x14ac:dyDescent="0.3">
      <c r="W3171">
        <v>4.3</v>
      </c>
    </row>
    <row r="3172" spans="23:23" x14ac:dyDescent="0.3">
      <c r="W3172">
        <v>6</v>
      </c>
    </row>
    <row r="3173" spans="23:23" x14ac:dyDescent="0.3">
      <c r="W3173">
        <v>5.2</v>
      </c>
    </row>
    <row r="3174" spans="23:23" x14ac:dyDescent="0.3">
      <c r="W3174">
        <v>6.7</v>
      </c>
    </row>
    <row r="3175" spans="23:23" x14ac:dyDescent="0.3">
      <c r="W3175">
        <v>6.3</v>
      </c>
    </row>
    <row r="3176" spans="23:23" x14ac:dyDescent="0.3">
      <c r="W3176">
        <v>7.9</v>
      </c>
    </row>
    <row r="3177" spans="23:23" x14ac:dyDescent="0.3">
      <c r="W3177">
        <v>8.6</v>
      </c>
    </row>
    <row r="3178" spans="23:23" x14ac:dyDescent="0.3">
      <c r="W3178">
        <v>6.1</v>
      </c>
    </row>
    <row r="3179" spans="23:23" x14ac:dyDescent="0.3">
      <c r="W3179">
        <v>5.8</v>
      </c>
    </row>
    <row r="3180" spans="23:23" x14ac:dyDescent="0.3">
      <c r="W3180">
        <v>7.7</v>
      </c>
    </row>
    <row r="3181" spans="23:23" x14ac:dyDescent="0.3">
      <c r="W3181">
        <v>8</v>
      </c>
    </row>
    <row r="3182" spans="23:23" x14ac:dyDescent="0.3">
      <c r="W3182">
        <v>5.6</v>
      </c>
    </row>
    <row r="3183" spans="23:23" x14ac:dyDescent="0.3">
      <c r="W3183">
        <v>6.7</v>
      </c>
    </row>
    <row r="3184" spans="23:23" x14ac:dyDescent="0.3">
      <c r="W3184">
        <v>6.6</v>
      </c>
    </row>
    <row r="3185" spans="23:23" x14ac:dyDescent="0.3">
      <c r="W3185">
        <v>4.2</v>
      </c>
    </row>
    <row r="3186" spans="23:23" x14ac:dyDescent="0.3">
      <c r="W3186">
        <v>6.6</v>
      </c>
    </row>
    <row r="3187" spans="23:23" x14ac:dyDescent="0.3">
      <c r="W3187">
        <v>4.0999999999999996</v>
      </c>
    </row>
    <row r="3188" spans="23:23" x14ac:dyDescent="0.3">
      <c r="W3188">
        <v>7.3</v>
      </c>
    </row>
    <row r="3189" spans="23:23" x14ac:dyDescent="0.3">
      <c r="W3189">
        <v>7.1</v>
      </c>
    </row>
    <row r="3190" spans="23:23" x14ac:dyDescent="0.3">
      <c r="W3190">
        <v>6.5</v>
      </c>
    </row>
    <row r="3191" spans="23:23" x14ac:dyDescent="0.3">
      <c r="W3191">
        <v>7</v>
      </c>
    </row>
    <row r="3192" spans="23:23" x14ac:dyDescent="0.3">
      <c r="W3192">
        <v>5.5</v>
      </c>
    </row>
    <row r="3193" spans="23:23" x14ac:dyDescent="0.3">
      <c r="W3193">
        <v>6.6</v>
      </c>
    </row>
    <row r="3194" spans="23:23" x14ac:dyDescent="0.3">
      <c r="W3194">
        <v>7.1</v>
      </c>
    </row>
    <row r="3195" spans="23:23" x14ac:dyDescent="0.3">
      <c r="W3195">
        <v>7.9</v>
      </c>
    </row>
    <row r="3196" spans="23:23" x14ac:dyDescent="0.3">
      <c r="W3196">
        <v>7.1</v>
      </c>
    </row>
    <row r="3197" spans="23:23" x14ac:dyDescent="0.3">
      <c r="W3197">
        <v>5.6</v>
      </c>
    </row>
    <row r="3198" spans="23:23" x14ac:dyDescent="0.3">
      <c r="W3198">
        <v>7.3</v>
      </c>
    </row>
    <row r="3199" spans="23:23" x14ac:dyDescent="0.3">
      <c r="W3199">
        <v>3.3</v>
      </c>
    </row>
    <row r="3200" spans="23:23" x14ac:dyDescent="0.3">
      <c r="W3200">
        <v>6.5</v>
      </c>
    </row>
    <row r="3201" spans="23:23" x14ac:dyDescent="0.3">
      <c r="W3201">
        <v>4.8</v>
      </c>
    </row>
    <row r="3202" spans="23:23" x14ac:dyDescent="0.3">
      <c r="W3202">
        <v>5.2</v>
      </c>
    </row>
    <row r="3203" spans="23:23" x14ac:dyDescent="0.3">
      <c r="W3203">
        <v>6.3</v>
      </c>
    </row>
    <row r="3204" spans="23:23" x14ac:dyDescent="0.3">
      <c r="W3204">
        <v>7.2</v>
      </c>
    </row>
    <row r="3205" spans="23:23" x14ac:dyDescent="0.3">
      <c r="W3205">
        <v>6.8</v>
      </c>
    </row>
    <row r="3206" spans="23:23" x14ac:dyDescent="0.3">
      <c r="W3206">
        <v>5.7</v>
      </c>
    </row>
    <row r="3207" spans="23:23" x14ac:dyDescent="0.3">
      <c r="W3207">
        <v>7.2</v>
      </c>
    </row>
    <row r="3208" spans="23:23" x14ac:dyDescent="0.3">
      <c r="W3208">
        <v>6.9</v>
      </c>
    </row>
    <row r="3209" spans="23:23" x14ac:dyDescent="0.3">
      <c r="W3209">
        <v>9.1</v>
      </c>
    </row>
    <row r="3210" spans="23:23" x14ac:dyDescent="0.3">
      <c r="W3210">
        <v>6.3</v>
      </c>
    </row>
    <row r="3211" spans="23:23" x14ac:dyDescent="0.3">
      <c r="W3211">
        <v>6.2</v>
      </c>
    </row>
    <row r="3212" spans="23:23" x14ac:dyDescent="0.3">
      <c r="W3212">
        <v>6.7</v>
      </c>
    </row>
    <row r="3213" spans="23:23" x14ac:dyDescent="0.3">
      <c r="W3213">
        <v>6.5</v>
      </c>
    </row>
    <row r="3214" spans="23:23" x14ac:dyDescent="0.3">
      <c r="W3214">
        <v>7.2</v>
      </c>
    </row>
    <row r="3215" spans="23:23" x14ac:dyDescent="0.3">
      <c r="W3215">
        <v>5.3</v>
      </c>
    </row>
    <row r="3216" spans="23:23" x14ac:dyDescent="0.3">
      <c r="W3216">
        <v>6.7</v>
      </c>
    </row>
    <row r="3217" spans="23:23" x14ac:dyDescent="0.3">
      <c r="W3217">
        <v>6.2</v>
      </c>
    </row>
    <row r="3218" spans="23:23" x14ac:dyDescent="0.3">
      <c r="W3218">
        <v>3.6</v>
      </c>
    </row>
    <row r="3219" spans="23:23" x14ac:dyDescent="0.3">
      <c r="W3219">
        <v>5.7</v>
      </c>
    </row>
    <row r="3220" spans="23:23" x14ac:dyDescent="0.3">
      <c r="W3220">
        <v>7.3</v>
      </c>
    </row>
    <row r="3221" spans="23:23" x14ac:dyDescent="0.3">
      <c r="W3221">
        <v>5</v>
      </c>
    </row>
    <row r="3222" spans="23:23" x14ac:dyDescent="0.3">
      <c r="W3222">
        <v>6.6</v>
      </c>
    </row>
    <row r="3223" spans="23:23" x14ac:dyDescent="0.3">
      <c r="W3223">
        <v>6.6</v>
      </c>
    </row>
    <row r="3224" spans="23:23" x14ac:dyDescent="0.3">
      <c r="W3224">
        <v>6.8</v>
      </c>
    </row>
    <row r="3225" spans="23:23" x14ac:dyDescent="0.3">
      <c r="W3225">
        <v>6.2</v>
      </c>
    </row>
    <row r="3226" spans="23:23" x14ac:dyDescent="0.3">
      <c r="W3226">
        <v>7.3</v>
      </c>
    </row>
    <row r="3227" spans="23:23" x14ac:dyDescent="0.3">
      <c r="W3227">
        <v>6.2</v>
      </c>
    </row>
    <row r="3228" spans="23:23" x14ac:dyDescent="0.3">
      <c r="W3228">
        <v>6.9</v>
      </c>
    </row>
    <row r="3229" spans="23:23" x14ac:dyDescent="0.3">
      <c r="W3229">
        <v>6.6</v>
      </c>
    </row>
    <row r="3230" spans="23:23" x14ac:dyDescent="0.3">
      <c r="W3230">
        <v>6.3</v>
      </c>
    </row>
    <row r="3231" spans="23:23" x14ac:dyDescent="0.3">
      <c r="W3231">
        <v>7</v>
      </c>
    </row>
    <row r="3232" spans="23:23" x14ac:dyDescent="0.3">
      <c r="W3232">
        <v>3.3</v>
      </c>
    </row>
    <row r="3233" spans="23:23" x14ac:dyDescent="0.3">
      <c r="W3233">
        <v>6.7</v>
      </c>
    </row>
    <row r="3234" spans="23:23" x14ac:dyDescent="0.3">
      <c r="W3234">
        <v>6.2</v>
      </c>
    </row>
    <row r="3235" spans="23:23" x14ac:dyDescent="0.3">
      <c r="W3235">
        <v>6.5</v>
      </c>
    </row>
    <row r="3236" spans="23:23" x14ac:dyDescent="0.3">
      <c r="W3236">
        <v>3.5</v>
      </c>
    </row>
    <row r="3237" spans="23:23" x14ac:dyDescent="0.3">
      <c r="W3237">
        <v>5.5</v>
      </c>
    </row>
    <row r="3238" spans="23:23" x14ac:dyDescent="0.3">
      <c r="W3238">
        <v>5.9</v>
      </c>
    </row>
    <row r="3239" spans="23:23" x14ac:dyDescent="0.3">
      <c r="W3239">
        <v>4.7</v>
      </c>
    </row>
    <row r="3240" spans="23:23" x14ac:dyDescent="0.3">
      <c r="W3240">
        <v>4.2</v>
      </c>
    </row>
    <row r="3241" spans="23:23" x14ac:dyDescent="0.3">
      <c r="W3241">
        <v>5.2</v>
      </c>
    </row>
    <row r="3242" spans="23:23" x14ac:dyDescent="0.3">
      <c r="W3242">
        <v>5.2</v>
      </c>
    </row>
    <row r="3243" spans="23:23" x14ac:dyDescent="0.3">
      <c r="W3243">
        <v>3.9</v>
      </c>
    </row>
    <row r="3244" spans="23:23" x14ac:dyDescent="0.3">
      <c r="W3244">
        <v>6.1</v>
      </c>
    </row>
    <row r="3245" spans="23:23" x14ac:dyDescent="0.3">
      <c r="W3245">
        <v>5.8</v>
      </c>
    </row>
    <row r="3246" spans="23:23" x14ac:dyDescent="0.3">
      <c r="W3246">
        <v>6.7</v>
      </c>
    </row>
    <row r="3247" spans="23:23" x14ac:dyDescent="0.3">
      <c r="W3247">
        <v>5.7</v>
      </c>
    </row>
    <row r="3248" spans="23:23" x14ac:dyDescent="0.3">
      <c r="W3248">
        <v>4.5</v>
      </c>
    </row>
    <row r="3249" spans="23:23" x14ac:dyDescent="0.3">
      <c r="W3249">
        <v>6.9</v>
      </c>
    </row>
    <row r="3250" spans="23:23" x14ac:dyDescent="0.3">
      <c r="W3250">
        <v>4.8</v>
      </c>
    </row>
    <row r="3251" spans="23:23" x14ac:dyDescent="0.3">
      <c r="W3251">
        <v>6.3</v>
      </c>
    </row>
    <row r="3252" spans="23:23" x14ac:dyDescent="0.3">
      <c r="W3252">
        <v>6.9</v>
      </c>
    </row>
    <row r="3253" spans="23:23" x14ac:dyDescent="0.3">
      <c r="W3253">
        <v>5.4</v>
      </c>
    </row>
    <row r="3254" spans="23:23" x14ac:dyDescent="0.3">
      <c r="W3254">
        <v>3.8</v>
      </c>
    </row>
    <row r="3255" spans="23:23" x14ac:dyDescent="0.3">
      <c r="W3255">
        <v>7</v>
      </c>
    </row>
    <row r="3256" spans="23:23" x14ac:dyDescent="0.3">
      <c r="W3256">
        <v>5.2</v>
      </c>
    </row>
    <row r="3257" spans="23:23" x14ac:dyDescent="0.3">
      <c r="W3257">
        <v>7.3</v>
      </c>
    </row>
    <row r="3258" spans="23:23" x14ac:dyDescent="0.3">
      <c r="W3258">
        <v>4.5999999999999996</v>
      </c>
    </row>
    <row r="3259" spans="23:23" x14ac:dyDescent="0.3">
      <c r="W3259">
        <v>6.5</v>
      </c>
    </row>
    <row r="3260" spans="23:23" x14ac:dyDescent="0.3">
      <c r="W3260">
        <v>6.8</v>
      </c>
    </row>
    <row r="3261" spans="23:23" x14ac:dyDescent="0.3">
      <c r="W3261">
        <v>6.7</v>
      </c>
    </row>
    <row r="3262" spans="23:23" x14ac:dyDescent="0.3">
      <c r="W3262">
        <v>6.1</v>
      </c>
    </row>
    <row r="3263" spans="23:23" x14ac:dyDescent="0.3">
      <c r="W3263">
        <v>5.2</v>
      </c>
    </row>
    <row r="3264" spans="23:23" x14ac:dyDescent="0.3">
      <c r="W3264">
        <v>6.9</v>
      </c>
    </row>
    <row r="3265" spans="23:23" x14ac:dyDescent="0.3">
      <c r="W3265">
        <v>6</v>
      </c>
    </row>
    <row r="3266" spans="23:23" x14ac:dyDescent="0.3">
      <c r="W3266">
        <v>7.9</v>
      </c>
    </row>
    <row r="3267" spans="23:23" x14ac:dyDescent="0.3">
      <c r="W3267">
        <v>4.5</v>
      </c>
    </row>
    <row r="3268" spans="23:23" x14ac:dyDescent="0.3">
      <c r="W3268">
        <v>5.0999999999999996</v>
      </c>
    </row>
    <row r="3269" spans="23:23" x14ac:dyDescent="0.3">
      <c r="W3269">
        <v>7.6</v>
      </c>
    </row>
    <row r="3270" spans="23:23" x14ac:dyDescent="0.3">
      <c r="W3270">
        <v>7.6</v>
      </c>
    </row>
    <row r="3271" spans="23:23" x14ac:dyDescent="0.3">
      <c r="W3271">
        <v>6.7</v>
      </c>
    </row>
    <row r="3272" spans="23:23" x14ac:dyDescent="0.3">
      <c r="W3272">
        <v>6.1</v>
      </c>
    </row>
    <row r="3273" spans="23:23" x14ac:dyDescent="0.3">
      <c r="W3273">
        <v>7.5</v>
      </c>
    </row>
    <row r="3274" spans="23:23" x14ac:dyDescent="0.3">
      <c r="W3274">
        <v>5.3</v>
      </c>
    </row>
    <row r="3275" spans="23:23" x14ac:dyDescent="0.3">
      <c r="W3275">
        <v>6</v>
      </c>
    </row>
    <row r="3276" spans="23:23" x14ac:dyDescent="0.3">
      <c r="W3276">
        <v>7.1</v>
      </c>
    </row>
    <row r="3277" spans="23:23" x14ac:dyDescent="0.3">
      <c r="W3277">
        <v>7.5</v>
      </c>
    </row>
    <row r="3278" spans="23:23" x14ac:dyDescent="0.3">
      <c r="W3278">
        <v>6.9</v>
      </c>
    </row>
    <row r="3279" spans="23:23" x14ac:dyDescent="0.3">
      <c r="W3279">
        <v>8.5</v>
      </c>
    </row>
    <row r="3280" spans="23:23" x14ac:dyDescent="0.3">
      <c r="W3280">
        <v>7.5</v>
      </c>
    </row>
    <row r="3281" spans="23:23" x14ac:dyDescent="0.3">
      <c r="W3281">
        <v>6.6</v>
      </c>
    </row>
    <row r="3282" spans="23:23" x14ac:dyDescent="0.3">
      <c r="W3282">
        <v>8</v>
      </c>
    </row>
    <row r="3283" spans="23:23" x14ac:dyDescent="0.3">
      <c r="W3283">
        <v>7</v>
      </c>
    </row>
    <row r="3284" spans="23:23" x14ac:dyDescent="0.3">
      <c r="W3284">
        <v>5.8</v>
      </c>
    </row>
    <row r="3285" spans="23:23" x14ac:dyDescent="0.3">
      <c r="W3285">
        <v>7.3</v>
      </c>
    </row>
    <row r="3286" spans="23:23" x14ac:dyDescent="0.3">
      <c r="W3286">
        <v>6.8</v>
      </c>
    </row>
    <row r="3287" spans="23:23" x14ac:dyDescent="0.3">
      <c r="W3287">
        <v>6.7</v>
      </c>
    </row>
    <row r="3288" spans="23:23" x14ac:dyDescent="0.3">
      <c r="W3288">
        <v>6.5</v>
      </c>
    </row>
    <row r="3289" spans="23:23" x14ac:dyDescent="0.3">
      <c r="W3289">
        <v>8</v>
      </c>
    </row>
    <row r="3290" spans="23:23" x14ac:dyDescent="0.3">
      <c r="W3290">
        <v>6.5</v>
      </c>
    </row>
    <row r="3291" spans="23:23" x14ac:dyDescent="0.3">
      <c r="W3291">
        <v>4.9000000000000004</v>
      </c>
    </row>
    <row r="3292" spans="23:23" x14ac:dyDescent="0.3">
      <c r="W3292">
        <v>7.1</v>
      </c>
    </row>
    <row r="3293" spans="23:23" x14ac:dyDescent="0.3">
      <c r="W3293">
        <v>7</v>
      </c>
    </row>
    <row r="3294" spans="23:23" x14ac:dyDescent="0.3">
      <c r="W3294">
        <v>7</v>
      </c>
    </row>
    <row r="3295" spans="23:23" x14ac:dyDescent="0.3">
      <c r="W3295">
        <v>7.5</v>
      </c>
    </row>
    <row r="3296" spans="23:23" x14ac:dyDescent="0.3">
      <c r="W3296">
        <v>4.5</v>
      </c>
    </row>
    <row r="3297" spans="23:23" x14ac:dyDescent="0.3">
      <c r="W3297">
        <v>5.5</v>
      </c>
    </row>
    <row r="3298" spans="23:23" x14ac:dyDescent="0.3">
      <c r="W3298">
        <v>7.7</v>
      </c>
    </row>
    <row r="3299" spans="23:23" x14ac:dyDescent="0.3">
      <c r="W3299">
        <v>7.2</v>
      </c>
    </row>
    <row r="3300" spans="23:23" x14ac:dyDescent="0.3">
      <c r="W3300">
        <v>4.8</v>
      </c>
    </row>
    <row r="3301" spans="23:23" x14ac:dyDescent="0.3">
      <c r="W3301">
        <v>6.7</v>
      </c>
    </row>
    <row r="3302" spans="23:23" x14ac:dyDescent="0.3">
      <c r="W3302">
        <v>7</v>
      </c>
    </row>
    <row r="3303" spans="23:23" x14ac:dyDescent="0.3">
      <c r="W3303">
        <v>6.5</v>
      </c>
    </row>
    <row r="3304" spans="23:23" x14ac:dyDescent="0.3">
      <c r="W3304">
        <v>7.4</v>
      </c>
    </row>
    <row r="3305" spans="23:23" x14ac:dyDescent="0.3">
      <c r="W3305">
        <v>3.5</v>
      </c>
    </row>
    <row r="3306" spans="23:23" x14ac:dyDescent="0.3">
      <c r="W3306">
        <v>5.7</v>
      </c>
    </row>
    <row r="3307" spans="23:23" x14ac:dyDescent="0.3">
      <c r="W3307">
        <v>6.2</v>
      </c>
    </row>
    <row r="3308" spans="23:23" x14ac:dyDescent="0.3">
      <c r="W3308">
        <v>5.7</v>
      </c>
    </row>
    <row r="3309" spans="23:23" x14ac:dyDescent="0.3">
      <c r="W3309">
        <v>6.4</v>
      </c>
    </row>
    <row r="3310" spans="23:23" x14ac:dyDescent="0.3">
      <c r="W3310">
        <v>7</v>
      </c>
    </row>
    <row r="3311" spans="23:23" x14ac:dyDescent="0.3">
      <c r="W3311">
        <v>7.7</v>
      </c>
    </row>
    <row r="3312" spans="23:23" x14ac:dyDescent="0.3">
      <c r="W3312">
        <v>5.4</v>
      </c>
    </row>
    <row r="3313" spans="23:23" x14ac:dyDescent="0.3">
      <c r="W3313">
        <v>6.6</v>
      </c>
    </row>
    <row r="3314" spans="23:23" x14ac:dyDescent="0.3">
      <c r="W3314">
        <v>6.1</v>
      </c>
    </row>
    <row r="3315" spans="23:23" x14ac:dyDescent="0.3">
      <c r="W3315">
        <v>6.1</v>
      </c>
    </row>
    <row r="3316" spans="23:23" x14ac:dyDescent="0.3">
      <c r="W3316">
        <v>7.6</v>
      </c>
    </row>
    <row r="3317" spans="23:23" x14ac:dyDescent="0.3">
      <c r="W3317">
        <v>6.2</v>
      </c>
    </row>
    <row r="3318" spans="23:23" x14ac:dyDescent="0.3">
      <c r="W3318">
        <v>6.6</v>
      </c>
    </row>
    <row r="3319" spans="23:23" x14ac:dyDescent="0.3">
      <c r="W3319">
        <v>6.1</v>
      </c>
    </row>
    <row r="3320" spans="23:23" x14ac:dyDescent="0.3">
      <c r="W3320">
        <v>7.3</v>
      </c>
    </row>
    <row r="3321" spans="23:23" x14ac:dyDescent="0.3">
      <c r="W3321">
        <v>4.2</v>
      </c>
    </row>
    <row r="3322" spans="23:23" x14ac:dyDescent="0.3">
      <c r="W3322">
        <v>7.1</v>
      </c>
    </row>
    <row r="3323" spans="23:23" x14ac:dyDescent="0.3">
      <c r="W3323">
        <v>6</v>
      </c>
    </row>
    <row r="3324" spans="23:23" x14ac:dyDescent="0.3">
      <c r="W3324">
        <v>6.5</v>
      </c>
    </row>
    <row r="3325" spans="23:23" x14ac:dyDescent="0.3">
      <c r="W3325">
        <v>6.5</v>
      </c>
    </row>
    <row r="3326" spans="23:23" x14ac:dyDescent="0.3">
      <c r="W3326">
        <v>5.7</v>
      </c>
    </row>
    <row r="3327" spans="23:23" x14ac:dyDescent="0.3">
      <c r="W3327">
        <v>6.1</v>
      </c>
    </row>
    <row r="3328" spans="23:23" x14ac:dyDescent="0.3">
      <c r="W3328">
        <v>7.1</v>
      </c>
    </row>
    <row r="3329" spans="23:23" x14ac:dyDescent="0.3">
      <c r="W3329">
        <v>7.3</v>
      </c>
    </row>
    <row r="3330" spans="23:23" x14ac:dyDescent="0.3">
      <c r="W3330">
        <v>6.5</v>
      </c>
    </row>
    <row r="3331" spans="23:23" x14ac:dyDescent="0.3">
      <c r="W3331">
        <v>7.9</v>
      </c>
    </row>
    <row r="3332" spans="23:23" x14ac:dyDescent="0.3">
      <c r="W3332">
        <v>5.7</v>
      </c>
    </row>
    <row r="3333" spans="23:23" x14ac:dyDescent="0.3">
      <c r="W3333">
        <v>7.2</v>
      </c>
    </row>
    <row r="3334" spans="23:23" x14ac:dyDescent="0.3">
      <c r="W3334">
        <v>7.3</v>
      </c>
    </row>
    <row r="3335" spans="23:23" x14ac:dyDescent="0.3">
      <c r="W3335">
        <v>6.9</v>
      </c>
    </row>
    <row r="3336" spans="23:23" x14ac:dyDescent="0.3">
      <c r="W3336">
        <v>5</v>
      </c>
    </row>
    <row r="3337" spans="23:23" x14ac:dyDescent="0.3">
      <c r="W3337">
        <v>5.9</v>
      </c>
    </row>
    <row r="3338" spans="23:23" x14ac:dyDescent="0.3">
      <c r="W3338">
        <v>6.7</v>
      </c>
    </row>
    <row r="3339" spans="23:23" x14ac:dyDescent="0.3">
      <c r="W3339">
        <v>7.3</v>
      </c>
    </row>
    <row r="3340" spans="23:23" x14ac:dyDescent="0.3">
      <c r="W3340">
        <v>7.6</v>
      </c>
    </row>
    <row r="3341" spans="23:23" x14ac:dyDescent="0.3">
      <c r="W3341">
        <v>6.5</v>
      </c>
    </row>
    <row r="3342" spans="23:23" x14ac:dyDescent="0.3">
      <c r="W3342">
        <v>2.1</v>
      </c>
    </row>
    <row r="3343" spans="23:23" x14ac:dyDescent="0.3">
      <c r="W3343">
        <v>5.3</v>
      </c>
    </row>
    <row r="3344" spans="23:23" x14ac:dyDescent="0.3">
      <c r="W3344">
        <v>7.2</v>
      </c>
    </row>
    <row r="3345" spans="23:23" x14ac:dyDescent="0.3">
      <c r="W3345">
        <v>7</v>
      </c>
    </row>
    <row r="3346" spans="23:23" x14ac:dyDescent="0.3">
      <c r="W3346">
        <v>8</v>
      </c>
    </row>
    <row r="3347" spans="23:23" x14ac:dyDescent="0.3">
      <c r="W3347">
        <v>6.5</v>
      </c>
    </row>
    <row r="3348" spans="23:23" x14ac:dyDescent="0.3">
      <c r="W3348">
        <v>6.9</v>
      </c>
    </row>
    <row r="3349" spans="23:23" x14ac:dyDescent="0.3">
      <c r="W3349">
        <v>7.1</v>
      </c>
    </row>
    <row r="3350" spans="23:23" x14ac:dyDescent="0.3">
      <c r="W3350">
        <v>7.3</v>
      </c>
    </row>
    <row r="3351" spans="23:23" x14ac:dyDescent="0.3">
      <c r="W3351">
        <v>7.5</v>
      </c>
    </row>
    <row r="3352" spans="23:23" x14ac:dyDescent="0.3">
      <c r="W3352">
        <v>6.9</v>
      </c>
    </row>
    <row r="3353" spans="23:23" x14ac:dyDescent="0.3">
      <c r="W3353">
        <v>7.2</v>
      </c>
    </row>
    <row r="3354" spans="23:23" x14ac:dyDescent="0.3">
      <c r="W3354">
        <v>7.2</v>
      </c>
    </row>
    <row r="3355" spans="23:23" x14ac:dyDescent="0.3">
      <c r="W3355">
        <v>6.7</v>
      </c>
    </row>
    <row r="3356" spans="23:23" x14ac:dyDescent="0.3">
      <c r="W3356">
        <v>6</v>
      </c>
    </row>
    <row r="3357" spans="23:23" x14ac:dyDescent="0.3">
      <c r="W3357">
        <v>8.9</v>
      </c>
    </row>
    <row r="3358" spans="23:23" x14ac:dyDescent="0.3">
      <c r="W3358">
        <v>7.7</v>
      </c>
    </row>
    <row r="3359" spans="23:23" x14ac:dyDescent="0.3">
      <c r="W3359">
        <v>7.9</v>
      </c>
    </row>
    <row r="3360" spans="23:23" x14ac:dyDescent="0.3">
      <c r="W3360">
        <v>5.6</v>
      </c>
    </row>
    <row r="3361" spans="23:23" x14ac:dyDescent="0.3">
      <c r="W3361">
        <v>8</v>
      </c>
    </row>
    <row r="3362" spans="23:23" x14ac:dyDescent="0.3">
      <c r="W3362">
        <v>6.2</v>
      </c>
    </row>
    <row r="3363" spans="23:23" x14ac:dyDescent="0.3">
      <c r="W3363">
        <v>7.9</v>
      </c>
    </row>
    <row r="3364" spans="23:23" x14ac:dyDescent="0.3">
      <c r="W3364">
        <v>8.1</v>
      </c>
    </row>
    <row r="3365" spans="23:23" x14ac:dyDescent="0.3">
      <c r="W3365">
        <v>7.6</v>
      </c>
    </row>
    <row r="3366" spans="23:23" x14ac:dyDescent="0.3">
      <c r="W3366">
        <v>3.5</v>
      </c>
    </row>
    <row r="3367" spans="23:23" x14ac:dyDescent="0.3">
      <c r="W3367">
        <v>7.6</v>
      </c>
    </row>
    <row r="3368" spans="23:23" x14ac:dyDescent="0.3">
      <c r="W3368">
        <v>6.5</v>
      </c>
    </row>
    <row r="3369" spans="23:23" x14ac:dyDescent="0.3">
      <c r="W3369">
        <v>5.6</v>
      </c>
    </row>
    <row r="3370" spans="23:23" x14ac:dyDescent="0.3">
      <c r="W3370">
        <v>7.7</v>
      </c>
    </row>
    <row r="3371" spans="23:23" x14ac:dyDescent="0.3">
      <c r="W3371">
        <v>5.2</v>
      </c>
    </row>
    <row r="3372" spans="23:23" x14ac:dyDescent="0.3">
      <c r="W3372">
        <v>6.9</v>
      </c>
    </row>
    <row r="3373" spans="23:23" x14ac:dyDescent="0.3">
      <c r="W3373">
        <v>6.1</v>
      </c>
    </row>
    <row r="3374" spans="23:23" x14ac:dyDescent="0.3">
      <c r="W3374">
        <v>5</v>
      </c>
    </row>
    <row r="3375" spans="23:23" x14ac:dyDescent="0.3">
      <c r="W3375">
        <v>7.8</v>
      </c>
    </row>
    <row r="3376" spans="23:23" x14ac:dyDescent="0.3">
      <c r="W3376">
        <v>7.4</v>
      </c>
    </row>
    <row r="3377" spans="23:23" x14ac:dyDescent="0.3">
      <c r="W3377">
        <v>6.8</v>
      </c>
    </row>
    <row r="3378" spans="23:23" x14ac:dyDescent="0.3">
      <c r="W3378">
        <v>7.1</v>
      </c>
    </row>
    <row r="3379" spans="23:23" x14ac:dyDescent="0.3">
      <c r="W3379">
        <v>6.4</v>
      </c>
    </row>
    <row r="3380" spans="23:23" x14ac:dyDescent="0.3">
      <c r="W3380">
        <v>5.7</v>
      </c>
    </row>
    <row r="3381" spans="23:23" x14ac:dyDescent="0.3">
      <c r="W3381">
        <v>7.5</v>
      </c>
    </row>
    <row r="3382" spans="23:23" x14ac:dyDescent="0.3">
      <c r="W3382">
        <v>6.7</v>
      </c>
    </row>
    <row r="3383" spans="23:23" x14ac:dyDescent="0.3">
      <c r="W3383">
        <v>5.6</v>
      </c>
    </row>
    <row r="3384" spans="23:23" x14ac:dyDescent="0.3">
      <c r="W3384">
        <v>7</v>
      </c>
    </row>
    <row r="3385" spans="23:23" x14ac:dyDescent="0.3">
      <c r="W3385">
        <v>7.6</v>
      </c>
    </row>
    <row r="3386" spans="23:23" x14ac:dyDescent="0.3">
      <c r="W3386">
        <v>6.5</v>
      </c>
    </row>
    <row r="3387" spans="23:23" x14ac:dyDescent="0.3">
      <c r="W3387">
        <v>7</v>
      </c>
    </row>
    <row r="3388" spans="23:23" x14ac:dyDescent="0.3">
      <c r="W3388">
        <v>6.3</v>
      </c>
    </row>
    <row r="3389" spans="23:23" x14ac:dyDescent="0.3">
      <c r="W3389">
        <v>6.4</v>
      </c>
    </row>
    <row r="3390" spans="23:23" x14ac:dyDescent="0.3">
      <c r="W3390">
        <v>7.1</v>
      </c>
    </row>
    <row r="3391" spans="23:23" x14ac:dyDescent="0.3">
      <c r="W3391">
        <v>7.1</v>
      </c>
    </row>
    <row r="3392" spans="23:23" x14ac:dyDescent="0.3">
      <c r="W3392">
        <v>6.5</v>
      </c>
    </row>
    <row r="3393" spans="23:23" x14ac:dyDescent="0.3">
      <c r="W3393">
        <v>6.9</v>
      </c>
    </row>
    <row r="3394" spans="23:23" x14ac:dyDescent="0.3">
      <c r="W3394">
        <v>5.4</v>
      </c>
    </row>
    <row r="3395" spans="23:23" x14ac:dyDescent="0.3">
      <c r="W3395">
        <v>4.9000000000000004</v>
      </c>
    </row>
    <row r="3396" spans="23:23" x14ac:dyDescent="0.3">
      <c r="W3396">
        <v>5.0999999999999996</v>
      </c>
    </row>
    <row r="3397" spans="23:23" x14ac:dyDescent="0.3">
      <c r="W3397">
        <v>5.3</v>
      </c>
    </row>
    <row r="3398" spans="23:23" x14ac:dyDescent="0.3">
      <c r="W3398">
        <v>7.5</v>
      </c>
    </row>
    <row r="3399" spans="23:23" x14ac:dyDescent="0.3">
      <c r="W3399">
        <v>8.3000000000000007</v>
      </c>
    </row>
    <row r="3400" spans="23:23" x14ac:dyDescent="0.3">
      <c r="W3400">
        <v>7.3</v>
      </c>
    </row>
    <row r="3401" spans="23:23" x14ac:dyDescent="0.3">
      <c r="W3401">
        <v>7.3</v>
      </c>
    </row>
    <row r="3402" spans="23:23" x14ac:dyDescent="0.3">
      <c r="W3402">
        <v>7.1</v>
      </c>
    </row>
    <row r="3403" spans="23:23" x14ac:dyDescent="0.3">
      <c r="W3403">
        <v>6</v>
      </c>
    </row>
    <row r="3404" spans="23:23" x14ac:dyDescent="0.3">
      <c r="W3404">
        <v>6.6</v>
      </c>
    </row>
    <row r="3405" spans="23:23" x14ac:dyDescent="0.3">
      <c r="W3405">
        <v>7.2</v>
      </c>
    </row>
    <row r="3406" spans="23:23" x14ac:dyDescent="0.3">
      <c r="W3406">
        <v>7.2</v>
      </c>
    </row>
    <row r="3407" spans="23:23" x14ac:dyDescent="0.3">
      <c r="W3407">
        <v>6.9</v>
      </c>
    </row>
    <row r="3408" spans="23:23" x14ac:dyDescent="0.3">
      <c r="W3408">
        <v>6.8</v>
      </c>
    </row>
    <row r="3409" spans="23:23" x14ac:dyDescent="0.3">
      <c r="W3409">
        <v>4</v>
      </c>
    </row>
    <row r="3410" spans="23:23" x14ac:dyDescent="0.3">
      <c r="W3410">
        <v>7.7</v>
      </c>
    </row>
    <row r="3411" spans="23:23" x14ac:dyDescent="0.3">
      <c r="W3411">
        <v>7.4</v>
      </c>
    </row>
    <row r="3412" spans="23:23" x14ac:dyDescent="0.3">
      <c r="W3412">
        <v>6.5</v>
      </c>
    </row>
    <row r="3413" spans="23:23" x14ac:dyDescent="0.3">
      <c r="W3413">
        <v>6.4</v>
      </c>
    </row>
    <row r="3414" spans="23:23" x14ac:dyDescent="0.3">
      <c r="W3414">
        <v>7.2</v>
      </c>
    </row>
    <row r="3415" spans="23:23" x14ac:dyDescent="0.3">
      <c r="W3415">
        <v>5.6</v>
      </c>
    </row>
    <row r="3416" spans="23:23" x14ac:dyDescent="0.3">
      <c r="W3416">
        <v>6.3</v>
      </c>
    </row>
    <row r="3417" spans="23:23" x14ac:dyDescent="0.3">
      <c r="W3417">
        <v>6.8</v>
      </c>
    </row>
    <row r="3418" spans="23:23" x14ac:dyDescent="0.3">
      <c r="W3418">
        <v>5.5</v>
      </c>
    </row>
    <row r="3419" spans="23:23" x14ac:dyDescent="0.3">
      <c r="W3419">
        <v>6.9</v>
      </c>
    </row>
    <row r="3420" spans="23:23" x14ac:dyDescent="0.3">
      <c r="W3420">
        <v>6</v>
      </c>
    </row>
    <row r="3421" spans="23:23" x14ac:dyDescent="0.3">
      <c r="W3421">
        <v>7.7</v>
      </c>
    </row>
    <row r="3422" spans="23:23" x14ac:dyDescent="0.3">
      <c r="W3422">
        <v>6.4</v>
      </c>
    </row>
    <row r="3423" spans="23:23" x14ac:dyDescent="0.3">
      <c r="W3423">
        <v>6.6</v>
      </c>
    </row>
    <row r="3424" spans="23:23" x14ac:dyDescent="0.3">
      <c r="W3424">
        <v>5.3</v>
      </c>
    </row>
    <row r="3425" spans="23:23" x14ac:dyDescent="0.3">
      <c r="W3425">
        <v>8.1</v>
      </c>
    </row>
    <row r="3426" spans="23:23" x14ac:dyDescent="0.3">
      <c r="W3426">
        <v>5.9</v>
      </c>
    </row>
    <row r="3427" spans="23:23" x14ac:dyDescent="0.3">
      <c r="W3427">
        <v>7.7</v>
      </c>
    </row>
    <row r="3428" spans="23:23" x14ac:dyDescent="0.3">
      <c r="W3428">
        <v>4.5999999999999996</v>
      </c>
    </row>
    <row r="3429" spans="23:23" x14ac:dyDescent="0.3">
      <c r="W3429">
        <v>5.0999999999999996</v>
      </c>
    </row>
    <row r="3430" spans="23:23" x14ac:dyDescent="0.3">
      <c r="W3430">
        <v>6.9</v>
      </c>
    </row>
    <row r="3431" spans="23:23" x14ac:dyDescent="0.3">
      <c r="W3431">
        <v>8</v>
      </c>
    </row>
    <row r="3432" spans="23:23" x14ac:dyDescent="0.3">
      <c r="W3432">
        <v>6.8</v>
      </c>
    </row>
    <row r="3433" spans="23:23" x14ac:dyDescent="0.3">
      <c r="W3433">
        <v>5.4</v>
      </c>
    </row>
    <row r="3434" spans="23:23" x14ac:dyDescent="0.3">
      <c r="W3434">
        <v>6.5</v>
      </c>
    </row>
    <row r="3435" spans="23:23" x14ac:dyDescent="0.3">
      <c r="W3435">
        <v>4.2</v>
      </c>
    </row>
    <row r="3436" spans="23:23" x14ac:dyDescent="0.3">
      <c r="W3436">
        <v>7.4</v>
      </c>
    </row>
    <row r="3437" spans="23:23" x14ac:dyDescent="0.3">
      <c r="W3437">
        <v>6.9</v>
      </c>
    </row>
    <row r="3438" spans="23:23" x14ac:dyDescent="0.3">
      <c r="W3438">
        <v>6.7</v>
      </c>
    </row>
    <row r="3439" spans="23:23" x14ac:dyDescent="0.3">
      <c r="W3439">
        <v>7.3</v>
      </c>
    </row>
    <row r="3440" spans="23:23" x14ac:dyDescent="0.3">
      <c r="W3440">
        <v>7.6</v>
      </c>
    </row>
    <row r="3441" spans="23:23" x14ac:dyDescent="0.3">
      <c r="W3441">
        <v>5.4</v>
      </c>
    </row>
    <row r="3442" spans="23:23" x14ac:dyDescent="0.3">
      <c r="W3442">
        <v>7.3</v>
      </c>
    </row>
    <row r="3443" spans="23:23" x14ac:dyDescent="0.3">
      <c r="W3443">
        <v>6.4</v>
      </c>
    </row>
    <row r="3444" spans="23:23" x14ac:dyDescent="0.3">
      <c r="W3444">
        <v>6</v>
      </c>
    </row>
    <row r="3445" spans="23:23" x14ac:dyDescent="0.3">
      <c r="W3445">
        <v>7.2</v>
      </c>
    </row>
    <row r="3446" spans="23:23" x14ac:dyDescent="0.3">
      <c r="W3446">
        <v>6</v>
      </c>
    </row>
    <row r="3447" spans="23:23" x14ac:dyDescent="0.3">
      <c r="W3447">
        <v>3.1</v>
      </c>
    </row>
    <row r="3448" spans="23:23" x14ac:dyDescent="0.3">
      <c r="W3448">
        <v>6.9</v>
      </c>
    </row>
    <row r="3449" spans="23:23" x14ac:dyDescent="0.3">
      <c r="W3449">
        <v>6.2</v>
      </c>
    </row>
    <row r="3450" spans="23:23" x14ac:dyDescent="0.3">
      <c r="W3450">
        <v>5.5</v>
      </c>
    </row>
    <row r="3451" spans="23:23" x14ac:dyDescent="0.3">
      <c r="W3451">
        <v>6.9</v>
      </c>
    </row>
    <row r="3452" spans="23:23" x14ac:dyDescent="0.3">
      <c r="W3452">
        <v>6.3</v>
      </c>
    </row>
    <row r="3453" spans="23:23" x14ac:dyDescent="0.3">
      <c r="W3453">
        <v>4.8</v>
      </c>
    </row>
    <row r="3454" spans="23:23" x14ac:dyDescent="0.3">
      <c r="W3454">
        <v>7.9</v>
      </c>
    </row>
    <row r="3455" spans="23:23" x14ac:dyDescent="0.3">
      <c r="W3455">
        <v>6.7</v>
      </c>
    </row>
    <row r="3456" spans="23:23" x14ac:dyDescent="0.3">
      <c r="W3456">
        <v>5.6</v>
      </c>
    </row>
    <row r="3457" spans="23:23" x14ac:dyDescent="0.3">
      <c r="W3457">
        <v>5.4</v>
      </c>
    </row>
    <row r="3458" spans="23:23" x14ac:dyDescent="0.3">
      <c r="W3458">
        <v>8</v>
      </c>
    </row>
    <row r="3459" spans="23:23" x14ac:dyDescent="0.3">
      <c r="W3459">
        <v>5.7</v>
      </c>
    </row>
    <row r="3460" spans="23:23" x14ac:dyDescent="0.3">
      <c r="W3460">
        <v>7.6</v>
      </c>
    </row>
    <row r="3461" spans="23:23" x14ac:dyDescent="0.3">
      <c r="W3461">
        <v>7</v>
      </c>
    </row>
    <row r="3462" spans="23:23" x14ac:dyDescent="0.3">
      <c r="W3462">
        <v>7.2</v>
      </c>
    </row>
    <row r="3463" spans="23:23" x14ac:dyDescent="0.3">
      <c r="W3463">
        <v>6.2</v>
      </c>
    </row>
    <row r="3464" spans="23:23" x14ac:dyDescent="0.3">
      <c r="W3464">
        <v>3.5</v>
      </c>
    </row>
    <row r="3465" spans="23:23" x14ac:dyDescent="0.3">
      <c r="W3465">
        <v>7.5</v>
      </c>
    </row>
    <row r="3466" spans="23:23" x14ac:dyDescent="0.3">
      <c r="W3466">
        <v>5.0999999999999996</v>
      </c>
    </row>
    <row r="3467" spans="23:23" x14ac:dyDescent="0.3">
      <c r="W3467">
        <v>6.7</v>
      </c>
    </row>
    <row r="3468" spans="23:23" x14ac:dyDescent="0.3">
      <c r="W3468">
        <v>9.1999999999999993</v>
      </c>
    </row>
    <row r="3469" spans="23:23" x14ac:dyDescent="0.3">
      <c r="W3469">
        <v>6.1</v>
      </c>
    </row>
    <row r="3470" spans="23:23" x14ac:dyDescent="0.3">
      <c r="W3470">
        <v>7.7</v>
      </c>
    </row>
    <row r="3471" spans="23:23" x14ac:dyDescent="0.3">
      <c r="W3471">
        <v>7.6</v>
      </c>
    </row>
    <row r="3472" spans="23:23" x14ac:dyDescent="0.3">
      <c r="W3472">
        <v>6.1</v>
      </c>
    </row>
    <row r="3473" spans="23:23" x14ac:dyDescent="0.3">
      <c r="W3473">
        <v>4.9000000000000004</v>
      </c>
    </row>
    <row r="3474" spans="23:23" x14ac:dyDescent="0.3">
      <c r="W3474">
        <v>6.8</v>
      </c>
    </row>
    <row r="3475" spans="23:23" x14ac:dyDescent="0.3">
      <c r="W3475">
        <v>7</v>
      </c>
    </row>
    <row r="3476" spans="23:23" x14ac:dyDescent="0.3">
      <c r="W3476">
        <v>7.2</v>
      </c>
    </row>
    <row r="3477" spans="23:23" x14ac:dyDescent="0.3">
      <c r="W3477">
        <v>5.7</v>
      </c>
    </row>
    <row r="3478" spans="23:23" x14ac:dyDescent="0.3">
      <c r="W3478">
        <v>7.3</v>
      </c>
    </row>
    <row r="3479" spans="23:23" x14ac:dyDescent="0.3">
      <c r="W3479">
        <v>7.5</v>
      </c>
    </row>
    <row r="3480" spans="23:23" x14ac:dyDescent="0.3">
      <c r="W3480">
        <v>7.4</v>
      </c>
    </row>
    <row r="3481" spans="23:23" x14ac:dyDescent="0.3">
      <c r="W3481">
        <v>7.2</v>
      </c>
    </row>
    <row r="3482" spans="23:23" x14ac:dyDescent="0.3">
      <c r="W3482">
        <v>6.5</v>
      </c>
    </row>
    <row r="3483" spans="23:23" x14ac:dyDescent="0.3">
      <c r="W3483">
        <v>9</v>
      </c>
    </row>
    <row r="3484" spans="23:23" x14ac:dyDescent="0.3">
      <c r="W3484">
        <v>6.8</v>
      </c>
    </row>
    <row r="3485" spans="23:23" x14ac:dyDescent="0.3">
      <c r="W3485">
        <v>6.8</v>
      </c>
    </row>
    <row r="3486" spans="23:23" x14ac:dyDescent="0.3">
      <c r="W3486">
        <v>5.2</v>
      </c>
    </row>
    <row r="3487" spans="23:23" x14ac:dyDescent="0.3">
      <c r="W3487">
        <v>7.2</v>
      </c>
    </row>
    <row r="3488" spans="23:23" x14ac:dyDescent="0.3">
      <c r="W3488">
        <v>7.5</v>
      </c>
    </row>
    <row r="3489" spans="23:23" x14ac:dyDescent="0.3">
      <c r="W3489">
        <v>4</v>
      </c>
    </row>
    <row r="3490" spans="23:23" x14ac:dyDescent="0.3">
      <c r="W3490">
        <v>6.8</v>
      </c>
    </row>
    <row r="3491" spans="23:23" x14ac:dyDescent="0.3">
      <c r="W3491">
        <v>6.9</v>
      </c>
    </row>
    <row r="3492" spans="23:23" x14ac:dyDescent="0.3">
      <c r="W3492">
        <v>8.1999999999999993</v>
      </c>
    </row>
    <row r="3493" spans="23:23" x14ac:dyDescent="0.3">
      <c r="W3493">
        <v>7.3</v>
      </c>
    </row>
    <row r="3494" spans="23:23" x14ac:dyDescent="0.3">
      <c r="W3494">
        <v>6.1</v>
      </c>
    </row>
    <row r="3495" spans="23:23" x14ac:dyDescent="0.3">
      <c r="W3495">
        <v>7.8</v>
      </c>
    </row>
    <row r="3496" spans="23:23" x14ac:dyDescent="0.3">
      <c r="W3496">
        <v>6</v>
      </c>
    </row>
    <row r="3497" spans="23:23" x14ac:dyDescent="0.3">
      <c r="W3497">
        <v>4.0999999999999996</v>
      </c>
    </row>
    <row r="3498" spans="23:23" x14ac:dyDescent="0.3">
      <c r="W3498">
        <v>7</v>
      </c>
    </row>
    <row r="3499" spans="23:23" x14ac:dyDescent="0.3">
      <c r="W3499">
        <v>7.1</v>
      </c>
    </row>
    <row r="3500" spans="23:23" x14ac:dyDescent="0.3">
      <c r="W3500">
        <v>6.2</v>
      </c>
    </row>
    <row r="3501" spans="23:23" x14ac:dyDescent="0.3">
      <c r="W3501">
        <v>6.9</v>
      </c>
    </row>
    <row r="3502" spans="23:23" x14ac:dyDescent="0.3">
      <c r="W3502">
        <v>7.6</v>
      </c>
    </row>
    <row r="3503" spans="23:23" x14ac:dyDescent="0.3">
      <c r="W3503">
        <v>7.6</v>
      </c>
    </row>
    <row r="3504" spans="23:23" x14ac:dyDescent="0.3">
      <c r="W3504">
        <v>6.4</v>
      </c>
    </row>
    <row r="3505" spans="23:23" x14ac:dyDescent="0.3">
      <c r="W3505">
        <v>6.2</v>
      </c>
    </row>
    <row r="3506" spans="23:23" x14ac:dyDescent="0.3">
      <c r="W3506">
        <v>7.5</v>
      </c>
    </row>
    <row r="3507" spans="23:23" x14ac:dyDescent="0.3">
      <c r="W3507">
        <v>2</v>
      </c>
    </row>
    <row r="3508" spans="23:23" x14ac:dyDescent="0.3">
      <c r="W3508">
        <v>6.2</v>
      </c>
    </row>
    <row r="3509" spans="23:23" x14ac:dyDescent="0.3">
      <c r="W3509">
        <v>7.7</v>
      </c>
    </row>
    <row r="3510" spans="23:23" x14ac:dyDescent="0.3">
      <c r="W3510">
        <v>6.5</v>
      </c>
    </row>
    <row r="3511" spans="23:23" x14ac:dyDescent="0.3">
      <c r="W3511">
        <v>7.4</v>
      </c>
    </row>
    <row r="3512" spans="23:23" x14ac:dyDescent="0.3">
      <c r="W3512">
        <v>7.9</v>
      </c>
    </row>
    <row r="3513" spans="23:23" x14ac:dyDescent="0.3">
      <c r="W3513">
        <v>6.8</v>
      </c>
    </row>
    <row r="3514" spans="23:23" x14ac:dyDescent="0.3">
      <c r="W3514">
        <v>6.3</v>
      </c>
    </row>
    <row r="3515" spans="23:23" x14ac:dyDescent="0.3">
      <c r="W3515">
        <v>6.3</v>
      </c>
    </row>
    <row r="3516" spans="23:23" x14ac:dyDescent="0.3">
      <c r="W3516">
        <v>6.6</v>
      </c>
    </row>
    <row r="3517" spans="23:23" x14ac:dyDescent="0.3">
      <c r="W3517">
        <v>6.4</v>
      </c>
    </row>
    <row r="3518" spans="23:23" x14ac:dyDescent="0.3">
      <c r="W3518">
        <v>7.5</v>
      </c>
    </row>
    <row r="3519" spans="23:23" x14ac:dyDescent="0.3">
      <c r="W3519">
        <v>5.8</v>
      </c>
    </row>
    <row r="3520" spans="23:23" x14ac:dyDescent="0.3">
      <c r="W3520">
        <v>6.5</v>
      </c>
    </row>
    <row r="3521" spans="23:23" x14ac:dyDescent="0.3">
      <c r="W3521">
        <v>4.8</v>
      </c>
    </row>
    <row r="3522" spans="23:23" x14ac:dyDescent="0.3">
      <c r="W3522">
        <v>7.2</v>
      </c>
    </row>
    <row r="3523" spans="23:23" x14ac:dyDescent="0.3">
      <c r="W3523">
        <v>6.3</v>
      </c>
    </row>
    <row r="3524" spans="23:23" x14ac:dyDescent="0.3">
      <c r="W3524">
        <v>7</v>
      </c>
    </row>
    <row r="3525" spans="23:23" x14ac:dyDescent="0.3">
      <c r="W3525">
        <v>6.3</v>
      </c>
    </row>
    <row r="3526" spans="23:23" x14ac:dyDescent="0.3">
      <c r="W3526">
        <v>5.3</v>
      </c>
    </row>
    <row r="3527" spans="23:23" x14ac:dyDescent="0.3">
      <c r="W3527">
        <v>2.2999999999999998</v>
      </c>
    </row>
    <row r="3528" spans="23:23" x14ac:dyDescent="0.3">
      <c r="W3528">
        <v>7.1</v>
      </c>
    </row>
    <row r="3529" spans="23:23" x14ac:dyDescent="0.3">
      <c r="W3529">
        <v>6.2</v>
      </c>
    </row>
    <row r="3530" spans="23:23" x14ac:dyDescent="0.3">
      <c r="W3530">
        <v>6.2</v>
      </c>
    </row>
    <row r="3531" spans="23:23" x14ac:dyDescent="0.3">
      <c r="W3531">
        <v>6.7</v>
      </c>
    </row>
    <row r="3532" spans="23:23" x14ac:dyDescent="0.3">
      <c r="W3532">
        <v>6.5</v>
      </c>
    </row>
    <row r="3533" spans="23:23" x14ac:dyDescent="0.3">
      <c r="W3533">
        <v>5.9</v>
      </c>
    </row>
    <row r="3534" spans="23:23" x14ac:dyDescent="0.3">
      <c r="W3534">
        <v>6.7</v>
      </c>
    </row>
    <row r="3535" spans="23:23" x14ac:dyDescent="0.3">
      <c r="W3535">
        <v>6</v>
      </c>
    </row>
    <row r="3536" spans="23:23" x14ac:dyDescent="0.3">
      <c r="W3536">
        <v>6.9</v>
      </c>
    </row>
    <row r="3537" spans="23:23" x14ac:dyDescent="0.3">
      <c r="W3537">
        <v>7.9</v>
      </c>
    </row>
    <row r="3538" spans="23:23" x14ac:dyDescent="0.3">
      <c r="W3538">
        <v>5.3</v>
      </c>
    </row>
    <row r="3539" spans="23:23" x14ac:dyDescent="0.3">
      <c r="W3539">
        <v>4.8</v>
      </c>
    </row>
    <row r="3540" spans="23:23" x14ac:dyDescent="0.3">
      <c r="W3540">
        <v>5.3</v>
      </c>
    </row>
    <row r="3541" spans="23:23" x14ac:dyDescent="0.3">
      <c r="W3541">
        <v>6</v>
      </c>
    </row>
    <row r="3542" spans="23:23" x14ac:dyDescent="0.3">
      <c r="W3542">
        <v>7.3</v>
      </c>
    </row>
    <row r="3543" spans="23:23" x14ac:dyDescent="0.3">
      <c r="W3543">
        <v>7.4</v>
      </c>
    </row>
    <row r="3544" spans="23:23" x14ac:dyDescent="0.3">
      <c r="W3544">
        <v>7.7</v>
      </c>
    </row>
    <row r="3545" spans="23:23" x14ac:dyDescent="0.3">
      <c r="W3545">
        <v>4.8</v>
      </c>
    </row>
    <row r="3546" spans="23:23" x14ac:dyDescent="0.3">
      <c r="W3546">
        <v>7.2</v>
      </c>
    </row>
    <row r="3547" spans="23:23" x14ac:dyDescent="0.3">
      <c r="W3547">
        <v>5.8</v>
      </c>
    </row>
    <row r="3548" spans="23:23" x14ac:dyDescent="0.3">
      <c r="W3548">
        <v>7.3</v>
      </c>
    </row>
    <row r="3549" spans="23:23" x14ac:dyDescent="0.3">
      <c r="W3549">
        <v>7</v>
      </c>
    </row>
    <row r="3550" spans="23:23" x14ac:dyDescent="0.3">
      <c r="W3550">
        <v>6.4</v>
      </c>
    </row>
    <row r="3551" spans="23:23" x14ac:dyDescent="0.3">
      <c r="W3551">
        <v>5.6</v>
      </c>
    </row>
    <row r="3552" spans="23:23" x14ac:dyDescent="0.3">
      <c r="W3552">
        <v>8.1999999999999993</v>
      </c>
    </row>
    <row r="3553" spans="23:23" x14ac:dyDescent="0.3">
      <c r="W3553">
        <v>6.5</v>
      </c>
    </row>
    <row r="3554" spans="23:23" x14ac:dyDescent="0.3">
      <c r="W3554">
        <v>6.4</v>
      </c>
    </row>
    <row r="3555" spans="23:23" x14ac:dyDescent="0.3">
      <c r="W3555">
        <v>8.1</v>
      </c>
    </row>
    <row r="3556" spans="23:23" x14ac:dyDescent="0.3">
      <c r="W3556">
        <v>5.4</v>
      </c>
    </row>
    <row r="3557" spans="23:23" x14ac:dyDescent="0.3">
      <c r="W3557">
        <v>6.3</v>
      </c>
    </row>
    <row r="3558" spans="23:23" x14ac:dyDescent="0.3">
      <c r="W3558">
        <v>7.8</v>
      </c>
    </row>
    <row r="3559" spans="23:23" x14ac:dyDescent="0.3">
      <c r="W3559">
        <v>6.8</v>
      </c>
    </row>
    <row r="3560" spans="23:23" x14ac:dyDescent="0.3">
      <c r="W3560">
        <v>7.2</v>
      </c>
    </row>
    <row r="3561" spans="23:23" x14ac:dyDescent="0.3">
      <c r="W3561">
        <v>7.1</v>
      </c>
    </row>
    <row r="3562" spans="23:23" x14ac:dyDescent="0.3">
      <c r="W3562">
        <v>6.2</v>
      </c>
    </row>
    <row r="3563" spans="23:23" x14ac:dyDescent="0.3">
      <c r="W3563">
        <v>7.3</v>
      </c>
    </row>
    <row r="3564" spans="23:23" x14ac:dyDescent="0.3">
      <c r="W3564">
        <v>5.9</v>
      </c>
    </row>
    <row r="3565" spans="23:23" x14ac:dyDescent="0.3">
      <c r="W3565">
        <v>7.2</v>
      </c>
    </row>
    <row r="3566" spans="23:23" x14ac:dyDescent="0.3">
      <c r="W3566">
        <v>3.6</v>
      </c>
    </row>
    <row r="3567" spans="23:23" x14ac:dyDescent="0.3">
      <c r="W3567">
        <v>7.7</v>
      </c>
    </row>
    <row r="3568" spans="23:23" x14ac:dyDescent="0.3">
      <c r="W3568">
        <v>7.3</v>
      </c>
    </row>
    <row r="3569" spans="23:23" x14ac:dyDescent="0.3">
      <c r="W3569">
        <v>7.4</v>
      </c>
    </row>
    <row r="3570" spans="23:23" x14ac:dyDescent="0.3">
      <c r="W3570">
        <v>6.6</v>
      </c>
    </row>
    <row r="3571" spans="23:23" x14ac:dyDescent="0.3">
      <c r="W3571">
        <v>6.9</v>
      </c>
    </row>
    <row r="3572" spans="23:23" x14ac:dyDescent="0.3">
      <c r="W3572">
        <v>6.8</v>
      </c>
    </row>
    <row r="3573" spans="23:23" x14ac:dyDescent="0.3">
      <c r="W3573">
        <v>7.3</v>
      </c>
    </row>
    <row r="3574" spans="23:23" x14ac:dyDescent="0.3">
      <c r="W3574">
        <v>7.2</v>
      </c>
    </row>
    <row r="3575" spans="23:23" x14ac:dyDescent="0.3">
      <c r="W3575">
        <v>6.5</v>
      </c>
    </row>
    <row r="3576" spans="23:23" x14ac:dyDescent="0.3">
      <c r="W3576">
        <v>7.7</v>
      </c>
    </row>
    <row r="3577" spans="23:23" x14ac:dyDescent="0.3">
      <c r="W3577">
        <v>8.1</v>
      </c>
    </row>
    <row r="3578" spans="23:23" x14ac:dyDescent="0.3">
      <c r="W3578">
        <v>7.7</v>
      </c>
    </row>
    <row r="3579" spans="23:23" x14ac:dyDescent="0.3">
      <c r="W3579">
        <v>7.6</v>
      </c>
    </row>
    <row r="3580" spans="23:23" x14ac:dyDescent="0.3">
      <c r="W3580">
        <v>7.3</v>
      </c>
    </row>
    <row r="3581" spans="23:23" x14ac:dyDescent="0.3">
      <c r="W3581">
        <v>8.6999999999999993</v>
      </c>
    </row>
    <row r="3582" spans="23:23" x14ac:dyDescent="0.3">
      <c r="W3582">
        <v>7.2</v>
      </c>
    </row>
    <row r="3583" spans="23:23" x14ac:dyDescent="0.3">
      <c r="W3583">
        <v>7.2</v>
      </c>
    </row>
    <row r="3584" spans="23:23" x14ac:dyDescent="0.3">
      <c r="W3584">
        <v>8.1</v>
      </c>
    </row>
    <row r="3585" spans="23:23" x14ac:dyDescent="0.3">
      <c r="W3585">
        <v>7.5</v>
      </c>
    </row>
    <row r="3586" spans="23:23" x14ac:dyDescent="0.3">
      <c r="W3586">
        <v>8.1</v>
      </c>
    </row>
    <row r="3587" spans="23:23" x14ac:dyDescent="0.3">
      <c r="W3587">
        <v>7.8</v>
      </c>
    </row>
    <row r="3588" spans="23:23" x14ac:dyDescent="0.3">
      <c r="W3588">
        <v>7.8</v>
      </c>
    </row>
    <row r="3589" spans="23:23" x14ac:dyDescent="0.3">
      <c r="W3589">
        <v>5.8</v>
      </c>
    </row>
    <row r="3590" spans="23:23" x14ac:dyDescent="0.3">
      <c r="W3590">
        <v>7.6</v>
      </c>
    </row>
    <row r="3591" spans="23:23" x14ac:dyDescent="0.3">
      <c r="W3591">
        <v>7.4</v>
      </c>
    </row>
    <row r="3592" spans="23:23" x14ac:dyDescent="0.3">
      <c r="W3592">
        <v>6.3</v>
      </c>
    </row>
    <row r="3593" spans="23:23" x14ac:dyDescent="0.3">
      <c r="W3593">
        <v>6.9</v>
      </c>
    </row>
    <row r="3594" spans="23:23" x14ac:dyDescent="0.3">
      <c r="W3594">
        <v>8.6</v>
      </c>
    </row>
    <row r="3595" spans="23:23" x14ac:dyDescent="0.3">
      <c r="W3595">
        <v>5.0999999999999996</v>
      </c>
    </row>
    <row r="3596" spans="23:23" x14ac:dyDescent="0.3">
      <c r="W3596">
        <v>6.4</v>
      </c>
    </row>
    <row r="3597" spans="23:23" x14ac:dyDescent="0.3">
      <c r="W3597">
        <v>7.9</v>
      </c>
    </row>
    <row r="3598" spans="23:23" x14ac:dyDescent="0.3">
      <c r="W3598">
        <v>6.9</v>
      </c>
    </row>
    <row r="3599" spans="23:23" x14ac:dyDescent="0.3">
      <c r="W3599">
        <v>7.5</v>
      </c>
    </row>
    <row r="3600" spans="23:23" x14ac:dyDescent="0.3">
      <c r="W3600">
        <v>7.2</v>
      </c>
    </row>
    <row r="3601" spans="23:23" x14ac:dyDescent="0.3">
      <c r="W3601">
        <v>5.8</v>
      </c>
    </row>
    <row r="3602" spans="23:23" x14ac:dyDescent="0.3">
      <c r="W3602">
        <v>2.9</v>
      </c>
    </row>
    <row r="3603" spans="23:23" x14ac:dyDescent="0.3">
      <c r="W3603">
        <v>6.2</v>
      </c>
    </row>
    <row r="3604" spans="23:23" x14ac:dyDescent="0.3">
      <c r="W3604">
        <v>7.3</v>
      </c>
    </row>
    <row r="3605" spans="23:23" x14ac:dyDescent="0.3">
      <c r="W3605">
        <v>6.2</v>
      </c>
    </row>
    <row r="3606" spans="23:23" x14ac:dyDescent="0.3">
      <c r="W3606">
        <v>8.1999999999999993</v>
      </c>
    </row>
    <row r="3607" spans="23:23" x14ac:dyDescent="0.3">
      <c r="W3607">
        <v>6.8</v>
      </c>
    </row>
    <row r="3608" spans="23:23" x14ac:dyDescent="0.3">
      <c r="W3608">
        <v>6.1</v>
      </c>
    </row>
    <row r="3609" spans="23:23" x14ac:dyDescent="0.3">
      <c r="W3609">
        <v>7.7</v>
      </c>
    </row>
    <row r="3610" spans="23:23" x14ac:dyDescent="0.3">
      <c r="W3610">
        <v>5.2</v>
      </c>
    </row>
    <row r="3611" spans="23:23" x14ac:dyDescent="0.3">
      <c r="W3611">
        <v>6.8</v>
      </c>
    </row>
    <row r="3612" spans="23:23" x14ac:dyDescent="0.3">
      <c r="W3612">
        <v>6.5</v>
      </c>
    </row>
    <row r="3613" spans="23:23" x14ac:dyDescent="0.3">
      <c r="W3613">
        <v>7</v>
      </c>
    </row>
    <row r="3614" spans="23:23" x14ac:dyDescent="0.3">
      <c r="W3614">
        <v>5.9</v>
      </c>
    </row>
    <row r="3615" spans="23:23" x14ac:dyDescent="0.3">
      <c r="W3615">
        <v>7.1</v>
      </c>
    </row>
    <row r="3616" spans="23:23" x14ac:dyDescent="0.3">
      <c r="W3616">
        <v>5.5</v>
      </c>
    </row>
    <row r="3617" spans="23:23" x14ac:dyDescent="0.3">
      <c r="W3617">
        <v>7.4</v>
      </c>
    </row>
    <row r="3618" spans="23:23" x14ac:dyDescent="0.3">
      <c r="W3618">
        <v>7.3</v>
      </c>
    </row>
    <row r="3619" spans="23:23" x14ac:dyDescent="0.3">
      <c r="W3619">
        <v>4.5999999999999996</v>
      </c>
    </row>
    <row r="3620" spans="23:23" x14ac:dyDescent="0.3">
      <c r="W3620">
        <v>7.2</v>
      </c>
    </row>
    <row r="3621" spans="23:23" x14ac:dyDescent="0.3">
      <c r="W3621">
        <v>7</v>
      </c>
    </row>
    <row r="3622" spans="23:23" x14ac:dyDescent="0.3">
      <c r="W3622">
        <v>5.0999999999999996</v>
      </c>
    </row>
    <row r="3623" spans="23:23" x14ac:dyDescent="0.3">
      <c r="W3623">
        <v>6.7</v>
      </c>
    </row>
    <row r="3624" spans="23:23" x14ac:dyDescent="0.3">
      <c r="W3624">
        <v>5.3</v>
      </c>
    </row>
    <row r="3625" spans="23:23" x14ac:dyDescent="0.3">
      <c r="W3625">
        <v>8.4</v>
      </c>
    </row>
    <row r="3626" spans="23:23" x14ac:dyDescent="0.3">
      <c r="W3626">
        <v>7.8</v>
      </c>
    </row>
    <row r="3627" spans="23:23" x14ac:dyDescent="0.3">
      <c r="W3627">
        <v>6.7</v>
      </c>
    </row>
    <row r="3628" spans="23:23" x14ac:dyDescent="0.3">
      <c r="W3628">
        <v>5.4</v>
      </c>
    </row>
    <row r="3629" spans="23:23" x14ac:dyDescent="0.3">
      <c r="W3629">
        <v>7.2</v>
      </c>
    </row>
    <row r="3630" spans="23:23" x14ac:dyDescent="0.3">
      <c r="W3630">
        <v>5.8</v>
      </c>
    </row>
    <row r="3631" spans="23:23" x14ac:dyDescent="0.3">
      <c r="W3631">
        <v>6.4</v>
      </c>
    </row>
    <row r="3632" spans="23:23" x14ac:dyDescent="0.3">
      <c r="W3632">
        <v>8</v>
      </c>
    </row>
    <row r="3633" spans="23:23" x14ac:dyDescent="0.3">
      <c r="W3633">
        <v>7</v>
      </c>
    </row>
    <row r="3634" spans="23:23" x14ac:dyDescent="0.3">
      <c r="W3634">
        <v>7</v>
      </c>
    </row>
    <row r="3635" spans="23:23" x14ac:dyDescent="0.3">
      <c r="W3635">
        <v>6.7</v>
      </c>
    </row>
    <row r="3636" spans="23:23" x14ac:dyDescent="0.3">
      <c r="W3636">
        <v>3.8</v>
      </c>
    </row>
    <row r="3637" spans="23:23" x14ac:dyDescent="0.3">
      <c r="W3637">
        <v>5.7</v>
      </c>
    </row>
    <row r="3638" spans="23:23" x14ac:dyDescent="0.3">
      <c r="W3638">
        <v>6.6</v>
      </c>
    </row>
    <row r="3639" spans="23:23" x14ac:dyDescent="0.3">
      <c r="W3639">
        <v>6.7</v>
      </c>
    </row>
    <row r="3640" spans="23:23" x14ac:dyDescent="0.3">
      <c r="W3640">
        <v>6.1</v>
      </c>
    </row>
    <row r="3641" spans="23:23" x14ac:dyDescent="0.3">
      <c r="W3641">
        <v>6.2</v>
      </c>
    </row>
    <row r="3642" spans="23:23" x14ac:dyDescent="0.3">
      <c r="W3642">
        <v>6.2</v>
      </c>
    </row>
    <row r="3643" spans="23:23" x14ac:dyDescent="0.3">
      <c r="W3643">
        <v>7.4</v>
      </c>
    </row>
    <row r="3644" spans="23:23" x14ac:dyDescent="0.3">
      <c r="W3644">
        <v>4.7</v>
      </c>
    </row>
    <row r="3645" spans="23:23" x14ac:dyDescent="0.3">
      <c r="W3645">
        <v>8.3000000000000007</v>
      </c>
    </row>
    <row r="3646" spans="23:23" x14ac:dyDescent="0.3">
      <c r="W3646">
        <v>7.2</v>
      </c>
    </row>
    <row r="3647" spans="23:23" x14ac:dyDescent="0.3">
      <c r="W3647">
        <v>5.8</v>
      </c>
    </row>
    <row r="3648" spans="23:23" x14ac:dyDescent="0.3">
      <c r="W3648">
        <v>5.9</v>
      </c>
    </row>
    <row r="3649" spans="23:23" x14ac:dyDescent="0.3">
      <c r="W3649">
        <v>6.3</v>
      </c>
    </row>
    <row r="3650" spans="23:23" x14ac:dyDescent="0.3">
      <c r="W3650">
        <v>7.2</v>
      </c>
    </row>
    <row r="3651" spans="23:23" x14ac:dyDescent="0.3">
      <c r="W3651">
        <v>5.4</v>
      </c>
    </row>
    <row r="3652" spans="23:23" x14ac:dyDescent="0.3">
      <c r="W3652">
        <v>8.1999999999999993</v>
      </c>
    </row>
    <row r="3653" spans="23:23" x14ac:dyDescent="0.3">
      <c r="W3653">
        <v>7.3</v>
      </c>
    </row>
    <row r="3654" spans="23:23" x14ac:dyDescent="0.3">
      <c r="W3654">
        <v>7.3</v>
      </c>
    </row>
    <row r="3655" spans="23:23" x14ac:dyDescent="0.3">
      <c r="W3655">
        <v>5.8</v>
      </c>
    </row>
    <row r="3656" spans="23:23" x14ac:dyDescent="0.3">
      <c r="W3656">
        <v>6.1</v>
      </c>
    </row>
    <row r="3657" spans="23:23" x14ac:dyDescent="0.3">
      <c r="W3657">
        <v>7.1</v>
      </c>
    </row>
    <row r="3658" spans="23:23" x14ac:dyDescent="0.3">
      <c r="W3658">
        <v>6.5</v>
      </c>
    </row>
    <row r="3659" spans="23:23" x14ac:dyDescent="0.3">
      <c r="W3659">
        <v>7.9</v>
      </c>
    </row>
    <row r="3660" spans="23:23" x14ac:dyDescent="0.3">
      <c r="W3660">
        <v>5.4</v>
      </c>
    </row>
    <row r="3661" spans="23:23" x14ac:dyDescent="0.3">
      <c r="W3661">
        <v>7.1</v>
      </c>
    </row>
    <row r="3662" spans="23:23" x14ac:dyDescent="0.3">
      <c r="W3662">
        <v>6.4</v>
      </c>
    </row>
    <row r="3663" spans="23:23" x14ac:dyDescent="0.3">
      <c r="W3663">
        <v>8.4</v>
      </c>
    </row>
    <row r="3664" spans="23:23" x14ac:dyDescent="0.3">
      <c r="W3664">
        <v>6.7</v>
      </c>
    </row>
    <row r="3665" spans="23:23" x14ac:dyDescent="0.3">
      <c r="W3665">
        <v>6.9</v>
      </c>
    </row>
    <row r="3666" spans="23:23" x14ac:dyDescent="0.3">
      <c r="W3666">
        <v>2.1</v>
      </c>
    </row>
    <row r="3667" spans="23:23" x14ac:dyDescent="0.3">
      <c r="W3667">
        <v>4.3</v>
      </c>
    </row>
    <row r="3668" spans="23:23" x14ac:dyDescent="0.3">
      <c r="W3668">
        <v>6.6</v>
      </c>
    </row>
    <row r="3669" spans="23:23" x14ac:dyDescent="0.3">
      <c r="W3669">
        <v>3.4</v>
      </c>
    </row>
    <row r="3670" spans="23:23" x14ac:dyDescent="0.3">
      <c r="W3670">
        <v>8.3000000000000007</v>
      </c>
    </row>
    <row r="3671" spans="23:23" x14ac:dyDescent="0.3">
      <c r="W3671">
        <v>7.2</v>
      </c>
    </row>
    <row r="3672" spans="23:23" x14ac:dyDescent="0.3">
      <c r="W3672">
        <v>5.6</v>
      </c>
    </row>
    <row r="3673" spans="23:23" x14ac:dyDescent="0.3">
      <c r="W3673">
        <v>7.7</v>
      </c>
    </row>
    <row r="3674" spans="23:23" x14ac:dyDescent="0.3">
      <c r="W3674">
        <v>6.6</v>
      </c>
    </row>
    <row r="3675" spans="23:23" x14ac:dyDescent="0.3">
      <c r="W3675">
        <v>7.6</v>
      </c>
    </row>
    <row r="3676" spans="23:23" x14ac:dyDescent="0.3">
      <c r="W3676">
        <v>7.4</v>
      </c>
    </row>
    <row r="3677" spans="23:23" x14ac:dyDescent="0.3">
      <c r="W3677">
        <v>7.1</v>
      </c>
    </row>
    <row r="3678" spans="23:23" x14ac:dyDescent="0.3">
      <c r="W3678">
        <v>3.4</v>
      </c>
    </row>
    <row r="3679" spans="23:23" x14ac:dyDescent="0.3">
      <c r="W3679">
        <v>7.9</v>
      </c>
    </row>
    <row r="3680" spans="23:23" x14ac:dyDescent="0.3">
      <c r="W3680">
        <v>6.7</v>
      </c>
    </row>
    <row r="3681" spans="23:23" x14ac:dyDescent="0.3">
      <c r="W3681">
        <v>6.6</v>
      </c>
    </row>
    <row r="3682" spans="23:23" x14ac:dyDescent="0.3">
      <c r="W3682">
        <v>7.9</v>
      </c>
    </row>
    <row r="3683" spans="23:23" x14ac:dyDescent="0.3">
      <c r="W3683">
        <v>4.9000000000000004</v>
      </c>
    </row>
    <row r="3684" spans="23:23" x14ac:dyDescent="0.3">
      <c r="W3684">
        <v>7.2</v>
      </c>
    </row>
    <row r="3685" spans="23:23" x14ac:dyDescent="0.3">
      <c r="W3685">
        <v>7.4</v>
      </c>
    </row>
    <row r="3686" spans="23:23" x14ac:dyDescent="0.3">
      <c r="W3686">
        <v>6.1</v>
      </c>
    </row>
    <row r="3687" spans="23:23" x14ac:dyDescent="0.3">
      <c r="W3687">
        <v>8.4</v>
      </c>
    </row>
    <row r="3688" spans="23:23" x14ac:dyDescent="0.3">
      <c r="W3688">
        <v>6.2</v>
      </c>
    </row>
    <row r="3689" spans="23:23" x14ac:dyDescent="0.3">
      <c r="W3689">
        <v>5.3</v>
      </c>
    </row>
    <row r="3690" spans="23:23" x14ac:dyDescent="0.3">
      <c r="W3690">
        <v>5</v>
      </c>
    </row>
    <row r="3691" spans="23:23" x14ac:dyDescent="0.3">
      <c r="W3691">
        <v>7.7</v>
      </c>
    </row>
    <row r="3692" spans="23:23" x14ac:dyDescent="0.3">
      <c r="W3692">
        <v>7.6</v>
      </c>
    </row>
    <row r="3693" spans="23:23" x14ac:dyDescent="0.3">
      <c r="W3693">
        <v>6.3</v>
      </c>
    </row>
    <row r="3694" spans="23:23" x14ac:dyDescent="0.3">
      <c r="W3694">
        <v>7.6</v>
      </c>
    </row>
    <row r="3695" spans="23:23" x14ac:dyDescent="0.3">
      <c r="W3695">
        <v>5.6</v>
      </c>
    </row>
    <row r="3696" spans="23:23" x14ac:dyDescent="0.3">
      <c r="W3696">
        <v>7.3</v>
      </c>
    </row>
    <row r="3697" spans="23:23" x14ac:dyDescent="0.3">
      <c r="W3697">
        <v>6.2</v>
      </c>
    </row>
    <row r="3698" spans="23:23" x14ac:dyDescent="0.3">
      <c r="W3698">
        <v>6.6</v>
      </c>
    </row>
    <row r="3699" spans="23:23" x14ac:dyDescent="0.3">
      <c r="W3699">
        <v>6.6</v>
      </c>
    </row>
    <row r="3700" spans="23:23" x14ac:dyDescent="0.3">
      <c r="W3700">
        <v>7.3</v>
      </c>
    </row>
    <row r="3701" spans="23:23" x14ac:dyDescent="0.3">
      <c r="W3701">
        <v>6.6</v>
      </c>
    </row>
    <row r="3702" spans="23:23" x14ac:dyDescent="0.3">
      <c r="W3702">
        <v>6.9</v>
      </c>
    </row>
    <row r="3703" spans="23:23" x14ac:dyDescent="0.3">
      <c r="W3703">
        <v>5.8</v>
      </c>
    </row>
    <row r="3704" spans="23:23" x14ac:dyDescent="0.3">
      <c r="W3704">
        <v>4.4000000000000004</v>
      </c>
    </row>
    <row r="3705" spans="23:23" x14ac:dyDescent="0.3">
      <c r="W3705">
        <v>6.6</v>
      </c>
    </row>
    <row r="3706" spans="23:23" x14ac:dyDescent="0.3">
      <c r="W3706">
        <v>7.1</v>
      </c>
    </row>
    <row r="3707" spans="23:23" x14ac:dyDescent="0.3">
      <c r="W3707">
        <v>7.6</v>
      </c>
    </row>
    <row r="3708" spans="23:23" x14ac:dyDescent="0.3">
      <c r="W3708">
        <v>4.5999999999999996</v>
      </c>
    </row>
    <row r="3709" spans="23:23" x14ac:dyDescent="0.3">
      <c r="W3709">
        <v>6.8</v>
      </c>
    </row>
    <row r="3710" spans="23:23" x14ac:dyDescent="0.3">
      <c r="W3710">
        <v>7.1</v>
      </c>
    </row>
    <row r="3711" spans="23:23" x14ac:dyDescent="0.3">
      <c r="W3711">
        <v>4.9000000000000004</v>
      </c>
    </row>
    <row r="3712" spans="23:23" x14ac:dyDescent="0.3">
      <c r="W3712">
        <v>7.3</v>
      </c>
    </row>
    <row r="3713" spans="23:23" x14ac:dyDescent="0.3">
      <c r="W3713">
        <v>7.2</v>
      </c>
    </row>
    <row r="3714" spans="23:23" x14ac:dyDescent="0.3">
      <c r="W3714">
        <v>5</v>
      </c>
    </row>
    <row r="3715" spans="23:23" x14ac:dyDescent="0.3">
      <c r="W3715">
        <v>8.1999999999999993</v>
      </c>
    </row>
    <row r="3716" spans="23:23" x14ac:dyDescent="0.3">
      <c r="W3716">
        <v>8</v>
      </c>
    </row>
    <row r="3717" spans="23:23" x14ac:dyDescent="0.3">
      <c r="W3717">
        <v>5.2</v>
      </c>
    </row>
    <row r="3718" spans="23:23" x14ac:dyDescent="0.3">
      <c r="W3718">
        <v>8.5</v>
      </c>
    </row>
    <row r="3719" spans="23:23" x14ac:dyDescent="0.3">
      <c r="W3719">
        <v>6.5</v>
      </c>
    </row>
    <row r="3720" spans="23:23" x14ac:dyDescent="0.3">
      <c r="W3720">
        <v>7.4</v>
      </c>
    </row>
    <row r="3721" spans="23:23" x14ac:dyDescent="0.3">
      <c r="W3721">
        <v>7.7</v>
      </c>
    </row>
    <row r="3722" spans="23:23" x14ac:dyDescent="0.3">
      <c r="W3722">
        <v>7.4</v>
      </c>
    </row>
    <row r="3723" spans="23:23" x14ac:dyDescent="0.3">
      <c r="W3723">
        <v>5.0999999999999996</v>
      </c>
    </row>
    <row r="3724" spans="23:23" x14ac:dyDescent="0.3">
      <c r="W3724">
        <v>7.3</v>
      </c>
    </row>
    <row r="3725" spans="23:23" x14ac:dyDescent="0.3">
      <c r="W3725">
        <v>5</v>
      </c>
    </row>
    <row r="3726" spans="23:23" x14ac:dyDescent="0.3">
      <c r="W3726">
        <v>7.2</v>
      </c>
    </row>
    <row r="3727" spans="23:23" x14ac:dyDescent="0.3">
      <c r="W3727">
        <v>6.7</v>
      </c>
    </row>
    <row r="3728" spans="23:23" x14ac:dyDescent="0.3">
      <c r="W3728">
        <v>6.4</v>
      </c>
    </row>
    <row r="3729" spans="23:23" x14ac:dyDescent="0.3">
      <c r="W3729">
        <v>7.1</v>
      </c>
    </row>
    <row r="3730" spans="23:23" x14ac:dyDescent="0.3">
      <c r="W3730">
        <v>5.6</v>
      </c>
    </row>
    <row r="3731" spans="23:23" x14ac:dyDescent="0.3">
      <c r="W3731">
        <v>6.2</v>
      </c>
    </row>
    <row r="3732" spans="23:23" x14ac:dyDescent="0.3">
      <c r="W3732">
        <v>6.1</v>
      </c>
    </row>
    <row r="3733" spans="23:23" x14ac:dyDescent="0.3">
      <c r="W3733">
        <v>5.2</v>
      </c>
    </row>
    <row r="3734" spans="23:23" x14ac:dyDescent="0.3">
      <c r="W3734">
        <v>7.3</v>
      </c>
    </row>
    <row r="3735" spans="23:23" x14ac:dyDescent="0.3">
      <c r="W3735">
        <v>7.5</v>
      </c>
    </row>
    <row r="3736" spans="23:23" x14ac:dyDescent="0.3">
      <c r="W3736">
        <v>6.6</v>
      </c>
    </row>
    <row r="3737" spans="23:23" x14ac:dyDescent="0.3">
      <c r="W3737">
        <v>6.4</v>
      </c>
    </row>
    <row r="3738" spans="23:23" x14ac:dyDescent="0.3">
      <c r="W3738">
        <v>4.5</v>
      </c>
    </row>
    <row r="3739" spans="23:23" x14ac:dyDescent="0.3">
      <c r="W3739">
        <v>6.6</v>
      </c>
    </row>
    <row r="3740" spans="23:23" x14ac:dyDescent="0.3">
      <c r="W3740">
        <v>5.3</v>
      </c>
    </row>
    <row r="3741" spans="23:23" x14ac:dyDescent="0.3">
      <c r="W3741">
        <v>4.9000000000000004</v>
      </c>
    </row>
    <row r="3742" spans="23:23" x14ac:dyDescent="0.3">
      <c r="W3742">
        <v>7.7</v>
      </c>
    </row>
    <row r="3743" spans="23:23" x14ac:dyDescent="0.3">
      <c r="W3743">
        <v>8</v>
      </c>
    </row>
    <row r="3744" spans="23:23" x14ac:dyDescent="0.3">
      <c r="W3744">
        <v>3.8</v>
      </c>
    </row>
    <row r="3745" spans="23:23" x14ac:dyDescent="0.3">
      <c r="W3745">
        <v>7.6</v>
      </c>
    </row>
    <row r="3746" spans="23:23" x14ac:dyDescent="0.3">
      <c r="W3746">
        <v>5.9</v>
      </c>
    </row>
    <row r="3747" spans="23:23" x14ac:dyDescent="0.3">
      <c r="W3747">
        <v>6.2</v>
      </c>
    </row>
    <row r="3748" spans="23:23" x14ac:dyDescent="0.3">
      <c r="W3748">
        <v>7.2</v>
      </c>
    </row>
    <row r="3749" spans="23:23" x14ac:dyDescent="0.3">
      <c r="W3749">
        <v>6.3</v>
      </c>
    </row>
    <row r="3750" spans="23:23" x14ac:dyDescent="0.3">
      <c r="W3750">
        <v>5.2</v>
      </c>
    </row>
    <row r="3751" spans="23:23" x14ac:dyDescent="0.3">
      <c r="W3751">
        <v>6.9</v>
      </c>
    </row>
    <row r="3752" spans="23:23" x14ac:dyDescent="0.3">
      <c r="W3752">
        <v>6.8</v>
      </c>
    </row>
    <row r="3753" spans="23:23" x14ac:dyDescent="0.3">
      <c r="W3753">
        <v>6.2</v>
      </c>
    </row>
    <row r="3754" spans="23:23" x14ac:dyDescent="0.3">
      <c r="W3754">
        <v>6.2</v>
      </c>
    </row>
    <row r="3755" spans="23:23" x14ac:dyDescent="0.3">
      <c r="W3755">
        <v>3.5</v>
      </c>
    </row>
    <row r="3756" spans="23:23" x14ac:dyDescent="0.3">
      <c r="W3756">
        <v>6.1</v>
      </c>
    </row>
    <row r="3757" spans="23:23" x14ac:dyDescent="0.3">
      <c r="W3757">
        <v>6.6</v>
      </c>
    </row>
    <row r="3758" spans="23:23" x14ac:dyDescent="0.3">
      <c r="W3758">
        <v>4.5</v>
      </c>
    </row>
    <row r="3759" spans="23:23" x14ac:dyDescent="0.3">
      <c r="W3759">
        <v>5.9</v>
      </c>
    </row>
    <row r="3760" spans="23:23" x14ac:dyDescent="0.3">
      <c r="W3760">
        <v>6.9</v>
      </c>
    </row>
    <row r="3761" spans="23:23" x14ac:dyDescent="0.3">
      <c r="W3761">
        <v>7.7</v>
      </c>
    </row>
    <row r="3762" spans="23:23" x14ac:dyDescent="0.3">
      <c r="W3762">
        <v>6.6</v>
      </c>
    </row>
    <row r="3763" spans="23:23" x14ac:dyDescent="0.3">
      <c r="W3763">
        <v>5.3</v>
      </c>
    </row>
    <row r="3764" spans="23:23" x14ac:dyDescent="0.3">
      <c r="W3764">
        <v>6.3</v>
      </c>
    </row>
    <row r="3765" spans="23:23" x14ac:dyDescent="0.3">
      <c r="W3765">
        <v>7</v>
      </c>
    </row>
    <row r="3766" spans="23:23" x14ac:dyDescent="0.3">
      <c r="W3766">
        <v>7</v>
      </c>
    </row>
    <row r="3767" spans="23:23" x14ac:dyDescent="0.3">
      <c r="W3767">
        <v>6.6</v>
      </c>
    </row>
    <row r="3768" spans="23:23" x14ac:dyDescent="0.3">
      <c r="W3768">
        <v>8.6</v>
      </c>
    </row>
    <row r="3769" spans="23:23" x14ac:dyDescent="0.3">
      <c r="W3769">
        <v>6.4</v>
      </c>
    </row>
    <row r="3770" spans="23:23" x14ac:dyDescent="0.3">
      <c r="W3770">
        <v>7.9</v>
      </c>
    </row>
    <row r="3771" spans="23:23" x14ac:dyDescent="0.3">
      <c r="W3771">
        <v>5.4</v>
      </c>
    </row>
    <row r="3772" spans="23:23" x14ac:dyDescent="0.3">
      <c r="W3772">
        <v>6.9</v>
      </c>
    </row>
    <row r="3773" spans="23:23" x14ac:dyDescent="0.3">
      <c r="W3773">
        <v>7.7</v>
      </c>
    </row>
    <row r="3774" spans="23:23" x14ac:dyDescent="0.3">
      <c r="W3774">
        <v>7.2</v>
      </c>
    </row>
    <row r="3775" spans="23:23" x14ac:dyDescent="0.3">
      <c r="W3775">
        <v>6.8</v>
      </c>
    </row>
    <row r="3776" spans="23:23" x14ac:dyDescent="0.3">
      <c r="W3776">
        <v>6.2</v>
      </c>
    </row>
    <row r="3777" spans="23:23" x14ac:dyDescent="0.3">
      <c r="W3777">
        <v>7.4</v>
      </c>
    </row>
    <row r="3778" spans="23:23" x14ac:dyDescent="0.3">
      <c r="W3778">
        <v>4.5999999999999996</v>
      </c>
    </row>
    <row r="3779" spans="23:23" x14ac:dyDescent="0.3">
      <c r="W3779">
        <v>6.4</v>
      </c>
    </row>
    <row r="3780" spans="23:23" x14ac:dyDescent="0.3">
      <c r="W3780">
        <v>7</v>
      </c>
    </row>
    <row r="3781" spans="23:23" x14ac:dyDescent="0.3">
      <c r="W3781">
        <v>7.7</v>
      </c>
    </row>
    <row r="3782" spans="23:23" x14ac:dyDescent="0.3">
      <c r="W3782">
        <v>6.8</v>
      </c>
    </row>
    <row r="3783" spans="23:23" x14ac:dyDescent="0.3">
      <c r="W3783">
        <v>7</v>
      </c>
    </row>
    <row r="3784" spans="23:23" x14ac:dyDescent="0.3">
      <c r="W3784">
        <v>7</v>
      </c>
    </row>
    <row r="3785" spans="23:23" x14ac:dyDescent="0.3">
      <c r="W3785">
        <v>6.3</v>
      </c>
    </row>
    <row r="3786" spans="23:23" x14ac:dyDescent="0.3">
      <c r="W3786">
        <v>7.1</v>
      </c>
    </row>
    <row r="3787" spans="23:23" x14ac:dyDescent="0.3">
      <c r="W3787">
        <v>5.6</v>
      </c>
    </row>
    <row r="3788" spans="23:23" x14ac:dyDescent="0.3">
      <c r="W3788">
        <v>4.4000000000000004</v>
      </c>
    </row>
    <row r="3789" spans="23:23" x14ac:dyDescent="0.3">
      <c r="W3789">
        <v>7.1</v>
      </c>
    </row>
    <row r="3790" spans="23:23" x14ac:dyDescent="0.3">
      <c r="W3790">
        <v>6.1</v>
      </c>
    </row>
    <row r="3791" spans="23:23" x14ac:dyDescent="0.3">
      <c r="W3791">
        <v>7.4</v>
      </c>
    </row>
    <row r="3792" spans="23:23" x14ac:dyDescent="0.3">
      <c r="W3792">
        <v>7.5</v>
      </c>
    </row>
    <row r="3793" spans="23:23" x14ac:dyDescent="0.3">
      <c r="W3793">
        <v>7.2</v>
      </c>
    </row>
    <row r="3794" spans="23:23" x14ac:dyDescent="0.3">
      <c r="W3794">
        <v>7.6</v>
      </c>
    </row>
    <row r="3795" spans="23:23" x14ac:dyDescent="0.3">
      <c r="W3795">
        <v>7.3</v>
      </c>
    </row>
    <row r="3796" spans="23:23" x14ac:dyDescent="0.3">
      <c r="W3796">
        <v>6.2</v>
      </c>
    </row>
    <row r="3797" spans="23:23" x14ac:dyDescent="0.3">
      <c r="W3797">
        <v>6.2</v>
      </c>
    </row>
    <row r="3798" spans="23:23" x14ac:dyDescent="0.3">
      <c r="W3798">
        <v>4.5999999999999996</v>
      </c>
    </row>
    <row r="3799" spans="23:23" x14ac:dyDescent="0.3">
      <c r="W3799">
        <v>6.2</v>
      </c>
    </row>
    <row r="3800" spans="23:23" x14ac:dyDescent="0.3">
      <c r="W3800">
        <v>6.2</v>
      </c>
    </row>
    <row r="3801" spans="23:23" x14ac:dyDescent="0.3">
      <c r="W3801">
        <v>3.3</v>
      </c>
    </row>
    <row r="3802" spans="23:23" x14ac:dyDescent="0.3">
      <c r="W3802">
        <v>7.5</v>
      </c>
    </row>
    <row r="3803" spans="23:23" x14ac:dyDescent="0.3">
      <c r="W3803">
        <v>4.2</v>
      </c>
    </row>
    <row r="3804" spans="23:23" x14ac:dyDescent="0.3">
      <c r="W3804">
        <v>7.2</v>
      </c>
    </row>
    <row r="3805" spans="23:23" x14ac:dyDescent="0.3">
      <c r="W3805">
        <v>6.2</v>
      </c>
    </row>
    <row r="3806" spans="23:23" x14ac:dyDescent="0.3">
      <c r="W3806">
        <v>6.1</v>
      </c>
    </row>
    <row r="3807" spans="23:23" x14ac:dyDescent="0.3">
      <c r="W3807">
        <v>4.2</v>
      </c>
    </row>
    <row r="3808" spans="23:23" x14ac:dyDescent="0.3">
      <c r="W3808">
        <v>4.5</v>
      </c>
    </row>
    <row r="3809" spans="23:23" x14ac:dyDescent="0.3">
      <c r="W3809">
        <v>8.4</v>
      </c>
    </row>
    <row r="3810" spans="23:23" x14ac:dyDescent="0.3">
      <c r="W3810">
        <v>7.5</v>
      </c>
    </row>
    <row r="3811" spans="23:23" x14ac:dyDescent="0.3">
      <c r="W3811">
        <v>6.7</v>
      </c>
    </row>
    <row r="3812" spans="23:23" x14ac:dyDescent="0.3">
      <c r="W3812">
        <v>5.0999999999999996</v>
      </c>
    </row>
    <row r="3813" spans="23:23" x14ac:dyDescent="0.3">
      <c r="W3813">
        <v>5.5</v>
      </c>
    </row>
    <row r="3814" spans="23:23" x14ac:dyDescent="0.3">
      <c r="W3814">
        <v>4.4000000000000004</v>
      </c>
    </row>
    <row r="3815" spans="23:23" x14ac:dyDescent="0.3">
      <c r="W3815">
        <v>4.4000000000000004</v>
      </c>
    </row>
    <row r="3816" spans="23:23" x14ac:dyDescent="0.3">
      <c r="W3816">
        <v>6.8</v>
      </c>
    </row>
    <row r="3817" spans="23:23" x14ac:dyDescent="0.3">
      <c r="W3817">
        <v>6.7</v>
      </c>
    </row>
    <row r="3818" spans="23:23" x14ac:dyDescent="0.3">
      <c r="W3818">
        <v>8.6</v>
      </c>
    </row>
    <row r="3819" spans="23:23" x14ac:dyDescent="0.3">
      <c r="W3819">
        <v>4.8</v>
      </c>
    </row>
    <row r="3820" spans="23:23" x14ac:dyDescent="0.3">
      <c r="W3820">
        <v>3.4</v>
      </c>
    </row>
    <row r="3821" spans="23:23" x14ac:dyDescent="0.3">
      <c r="W3821">
        <v>7.4</v>
      </c>
    </row>
    <row r="3822" spans="23:23" x14ac:dyDescent="0.3">
      <c r="W3822">
        <v>7.3</v>
      </c>
    </row>
    <row r="3823" spans="23:23" x14ac:dyDescent="0.3">
      <c r="W3823">
        <v>8</v>
      </c>
    </row>
    <row r="3824" spans="23:23" x14ac:dyDescent="0.3">
      <c r="W3824">
        <v>6.5</v>
      </c>
    </row>
    <row r="3825" spans="23:23" x14ac:dyDescent="0.3">
      <c r="W3825">
        <v>5.9</v>
      </c>
    </row>
    <row r="3826" spans="23:23" x14ac:dyDescent="0.3">
      <c r="W3826">
        <v>6.8</v>
      </c>
    </row>
    <row r="3827" spans="23:23" x14ac:dyDescent="0.3">
      <c r="W3827">
        <v>7.4</v>
      </c>
    </row>
    <row r="3828" spans="23:23" x14ac:dyDescent="0.3">
      <c r="W3828">
        <v>6.7</v>
      </c>
    </row>
    <row r="3829" spans="23:23" x14ac:dyDescent="0.3">
      <c r="W3829">
        <v>6.8</v>
      </c>
    </row>
    <row r="3830" spans="23:23" x14ac:dyDescent="0.3">
      <c r="W3830">
        <v>5.4</v>
      </c>
    </row>
    <row r="3831" spans="23:23" x14ac:dyDescent="0.3">
      <c r="W3831">
        <v>5.5</v>
      </c>
    </row>
    <row r="3832" spans="23:23" x14ac:dyDescent="0.3">
      <c r="W3832">
        <v>7.4</v>
      </c>
    </row>
    <row r="3833" spans="23:23" x14ac:dyDescent="0.3">
      <c r="W3833">
        <v>5.7</v>
      </c>
    </row>
    <row r="3834" spans="23:23" x14ac:dyDescent="0.3">
      <c r="W3834">
        <v>5.4</v>
      </c>
    </row>
    <row r="3835" spans="23:23" x14ac:dyDescent="0.3">
      <c r="W3835">
        <v>3.2</v>
      </c>
    </row>
    <row r="3836" spans="23:23" x14ac:dyDescent="0.3">
      <c r="W3836">
        <v>7.1</v>
      </c>
    </row>
    <row r="3837" spans="23:23" x14ac:dyDescent="0.3">
      <c r="W3837">
        <v>7.8</v>
      </c>
    </row>
    <row r="3838" spans="23:23" x14ac:dyDescent="0.3">
      <c r="W3838">
        <v>5.3</v>
      </c>
    </row>
    <row r="3839" spans="23:23" x14ac:dyDescent="0.3">
      <c r="W3839">
        <v>7.2</v>
      </c>
    </row>
    <row r="3840" spans="23:23" x14ac:dyDescent="0.3">
      <c r="W3840">
        <v>6.2</v>
      </c>
    </row>
    <row r="3841" spans="23:23" x14ac:dyDescent="0.3">
      <c r="W3841">
        <v>5.9</v>
      </c>
    </row>
    <row r="3842" spans="23:23" x14ac:dyDescent="0.3">
      <c r="W3842">
        <v>7.3</v>
      </c>
    </row>
    <row r="3843" spans="23:23" x14ac:dyDescent="0.3">
      <c r="W3843">
        <v>6.7</v>
      </c>
    </row>
    <row r="3844" spans="23:23" x14ac:dyDescent="0.3">
      <c r="W3844">
        <v>5.7</v>
      </c>
    </row>
    <row r="3845" spans="23:23" x14ac:dyDescent="0.3">
      <c r="W3845">
        <v>7.1</v>
      </c>
    </row>
    <row r="3846" spans="23:23" x14ac:dyDescent="0.3">
      <c r="W3846">
        <v>7.2</v>
      </c>
    </row>
    <row r="3847" spans="23:23" x14ac:dyDescent="0.3">
      <c r="W3847">
        <v>7.4</v>
      </c>
    </row>
    <row r="3848" spans="23:23" x14ac:dyDescent="0.3">
      <c r="W3848">
        <v>7.7</v>
      </c>
    </row>
    <row r="3849" spans="23:23" x14ac:dyDescent="0.3">
      <c r="W3849">
        <v>7.7</v>
      </c>
    </row>
    <row r="3850" spans="23:23" x14ac:dyDescent="0.3">
      <c r="W3850">
        <v>7.4</v>
      </c>
    </row>
    <row r="3851" spans="23:23" x14ac:dyDescent="0.3">
      <c r="W3851">
        <v>8.4</v>
      </c>
    </row>
    <row r="3852" spans="23:23" x14ac:dyDescent="0.3">
      <c r="W3852">
        <v>7.1</v>
      </c>
    </row>
    <row r="3853" spans="23:23" x14ac:dyDescent="0.3">
      <c r="W3853">
        <v>7.2</v>
      </c>
    </row>
    <row r="3854" spans="23:23" x14ac:dyDescent="0.3">
      <c r="W3854">
        <v>7.5</v>
      </c>
    </row>
    <row r="3855" spans="23:23" x14ac:dyDescent="0.3">
      <c r="W3855">
        <v>5.4</v>
      </c>
    </row>
    <row r="3856" spans="23:23" x14ac:dyDescent="0.3">
      <c r="W3856">
        <v>8.1</v>
      </c>
    </row>
    <row r="3857" spans="23:23" x14ac:dyDescent="0.3">
      <c r="W3857">
        <v>6</v>
      </c>
    </row>
    <row r="3858" spans="23:23" x14ac:dyDescent="0.3">
      <c r="W3858">
        <v>7.8</v>
      </c>
    </row>
    <row r="3859" spans="23:23" x14ac:dyDescent="0.3">
      <c r="W3859">
        <v>6.8</v>
      </c>
    </row>
    <row r="3860" spans="23:23" x14ac:dyDescent="0.3">
      <c r="W3860">
        <v>6.5</v>
      </c>
    </row>
    <row r="3861" spans="23:23" x14ac:dyDescent="0.3">
      <c r="W3861">
        <v>7.7</v>
      </c>
    </row>
    <row r="3862" spans="23:23" x14ac:dyDescent="0.3">
      <c r="W3862">
        <v>6.4</v>
      </c>
    </row>
    <row r="3863" spans="23:23" x14ac:dyDescent="0.3">
      <c r="W3863">
        <v>6.5</v>
      </c>
    </row>
    <row r="3864" spans="23:23" x14ac:dyDescent="0.3">
      <c r="W3864">
        <v>7.3</v>
      </c>
    </row>
    <row r="3865" spans="23:23" x14ac:dyDescent="0.3">
      <c r="W3865">
        <v>6.6</v>
      </c>
    </row>
    <row r="3866" spans="23:23" x14ac:dyDescent="0.3">
      <c r="W3866">
        <v>7.9</v>
      </c>
    </row>
    <row r="3867" spans="23:23" x14ac:dyDescent="0.3">
      <c r="W3867">
        <v>5.9</v>
      </c>
    </row>
    <row r="3868" spans="23:23" x14ac:dyDescent="0.3">
      <c r="W3868">
        <v>4.7</v>
      </c>
    </row>
    <row r="3869" spans="23:23" x14ac:dyDescent="0.3">
      <c r="W3869">
        <v>8.6999999999999993</v>
      </c>
    </row>
    <row r="3870" spans="23:23" x14ac:dyDescent="0.3">
      <c r="W3870">
        <v>5.9</v>
      </c>
    </row>
    <row r="3871" spans="23:23" x14ac:dyDescent="0.3">
      <c r="W3871">
        <v>6.7</v>
      </c>
    </row>
    <row r="3872" spans="23:23" x14ac:dyDescent="0.3">
      <c r="W3872">
        <v>8.5</v>
      </c>
    </row>
    <row r="3873" spans="23:23" x14ac:dyDescent="0.3">
      <c r="W3873">
        <v>8.4</v>
      </c>
    </row>
    <row r="3874" spans="23:23" x14ac:dyDescent="0.3">
      <c r="W3874">
        <v>5.8</v>
      </c>
    </row>
    <row r="3875" spans="23:23" x14ac:dyDescent="0.3">
      <c r="W3875">
        <v>6.1</v>
      </c>
    </row>
    <row r="3876" spans="23:23" x14ac:dyDescent="0.3">
      <c r="W3876">
        <v>7.3</v>
      </c>
    </row>
    <row r="3877" spans="23:23" x14ac:dyDescent="0.3">
      <c r="W3877">
        <v>6.7</v>
      </c>
    </row>
    <row r="3878" spans="23:23" x14ac:dyDescent="0.3">
      <c r="W3878">
        <v>7.6</v>
      </c>
    </row>
    <row r="3879" spans="23:23" x14ac:dyDescent="0.3">
      <c r="W3879">
        <v>7.2</v>
      </c>
    </row>
    <row r="3880" spans="23:23" x14ac:dyDescent="0.3">
      <c r="W3880">
        <v>6.2</v>
      </c>
    </row>
    <row r="3881" spans="23:23" x14ac:dyDescent="0.3">
      <c r="W3881">
        <v>5.8</v>
      </c>
    </row>
    <row r="3882" spans="23:23" x14ac:dyDescent="0.3">
      <c r="W3882">
        <v>5.2</v>
      </c>
    </row>
    <row r="3883" spans="23:23" x14ac:dyDescent="0.3">
      <c r="W3883">
        <v>8.1</v>
      </c>
    </row>
    <row r="3884" spans="23:23" x14ac:dyDescent="0.3">
      <c r="W3884">
        <v>7.1</v>
      </c>
    </row>
    <row r="3885" spans="23:23" x14ac:dyDescent="0.3">
      <c r="W3885">
        <v>6.5</v>
      </c>
    </row>
    <row r="3886" spans="23:23" x14ac:dyDescent="0.3">
      <c r="W3886">
        <v>7.3</v>
      </c>
    </row>
    <row r="3887" spans="23:23" x14ac:dyDescent="0.3">
      <c r="W3887">
        <v>6.2</v>
      </c>
    </row>
    <row r="3888" spans="23:23" x14ac:dyDescent="0.3">
      <c r="W3888">
        <v>5</v>
      </c>
    </row>
    <row r="3889" spans="23:23" x14ac:dyDescent="0.3">
      <c r="W3889">
        <v>8</v>
      </c>
    </row>
    <row r="3890" spans="23:23" x14ac:dyDescent="0.3">
      <c r="W3890">
        <v>7.8</v>
      </c>
    </row>
    <row r="3891" spans="23:23" x14ac:dyDescent="0.3">
      <c r="W3891">
        <v>8.1</v>
      </c>
    </row>
    <row r="3892" spans="23:23" x14ac:dyDescent="0.3">
      <c r="W3892">
        <v>6.7</v>
      </c>
    </row>
    <row r="3893" spans="23:23" x14ac:dyDescent="0.3">
      <c r="W3893">
        <v>6.1</v>
      </c>
    </row>
    <row r="3894" spans="23:23" x14ac:dyDescent="0.3">
      <c r="W3894">
        <v>7.1</v>
      </c>
    </row>
    <row r="3895" spans="23:23" x14ac:dyDescent="0.3">
      <c r="W3895">
        <v>5.6</v>
      </c>
    </row>
    <row r="3896" spans="23:23" x14ac:dyDescent="0.3">
      <c r="W3896">
        <v>7.6</v>
      </c>
    </row>
    <row r="3897" spans="23:23" x14ac:dyDescent="0.3">
      <c r="W3897">
        <v>4.3</v>
      </c>
    </row>
    <row r="3898" spans="23:23" x14ac:dyDescent="0.3">
      <c r="W3898">
        <v>7.3</v>
      </c>
    </row>
    <row r="3899" spans="23:23" x14ac:dyDescent="0.3">
      <c r="W3899">
        <v>7.3</v>
      </c>
    </row>
    <row r="3900" spans="23:23" x14ac:dyDescent="0.3">
      <c r="W3900">
        <v>4.5999999999999996</v>
      </c>
    </row>
    <row r="3901" spans="23:23" x14ac:dyDescent="0.3">
      <c r="W3901">
        <v>6.8</v>
      </c>
    </row>
    <row r="3902" spans="23:23" x14ac:dyDescent="0.3">
      <c r="W3902">
        <v>7.5</v>
      </c>
    </row>
    <row r="3903" spans="23:23" x14ac:dyDescent="0.3">
      <c r="W3903">
        <v>7.1</v>
      </c>
    </row>
    <row r="3904" spans="23:23" x14ac:dyDescent="0.3">
      <c r="W3904">
        <v>7.3</v>
      </c>
    </row>
    <row r="3905" spans="23:23" x14ac:dyDescent="0.3">
      <c r="W3905">
        <v>8.3000000000000007</v>
      </c>
    </row>
    <row r="3906" spans="23:23" x14ac:dyDescent="0.3">
      <c r="W3906">
        <v>5.4</v>
      </c>
    </row>
    <row r="3907" spans="23:23" x14ac:dyDescent="0.3">
      <c r="W3907">
        <v>4</v>
      </c>
    </row>
    <row r="3908" spans="23:23" x14ac:dyDescent="0.3">
      <c r="W3908">
        <v>8</v>
      </c>
    </row>
    <row r="3909" spans="23:23" x14ac:dyDescent="0.3">
      <c r="W3909">
        <v>6.7</v>
      </c>
    </row>
    <row r="3910" spans="23:23" x14ac:dyDescent="0.3">
      <c r="W3910">
        <v>5.7</v>
      </c>
    </row>
    <row r="3911" spans="23:23" x14ac:dyDescent="0.3">
      <c r="W3911">
        <v>4.5999999999999996</v>
      </c>
    </row>
    <row r="3912" spans="23:23" x14ac:dyDescent="0.3">
      <c r="W3912">
        <v>4</v>
      </c>
    </row>
    <row r="3913" spans="23:23" x14ac:dyDescent="0.3">
      <c r="W3913">
        <v>7</v>
      </c>
    </row>
    <row r="3914" spans="23:23" x14ac:dyDescent="0.3">
      <c r="W3914">
        <v>7.4</v>
      </c>
    </row>
    <row r="3915" spans="23:23" x14ac:dyDescent="0.3">
      <c r="W3915">
        <v>5.9</v>
      </c>
    </row>
    <row r="3916" spans="23:23" x14ac:dyDescent="0.3">
      <c r="W3916">
        <v>4.5999999999999996</v>
      </c>
    </row>
    <row r="3917" spans="23:23" x14ac:dyDescent="0.3">
      <c r="W3917">
        <v>4.8</v>
      </c>
    </row>
    <row r="3918" spans="23:23" x14ac:dyDescent="0.3">
      <c r="W3918">
        <v>7.5</v>
      </c>
    </row>
    <row r="3919" spans="23:23" x14ac:dyDescent="0.3">
      <c r="W3919">
        <v>4.7</v>
      </c>
    </row>
    <row r="3920" spans="23:23" x14ac:dyDescent="0.3">
      <c r="W3920">
        <v>6.7</v>
      </c>
    </row>
    <row r="3921" spans="23:23" x14ac:dyDescent="0.3">
      <c r="W3921">
        <v>6.3</v>
      </c>
    </row>
    <row r="3922" spans="23:23" x14ac:dyDescent="0.3">
      <c r="W3922">
        <v>6</v>
      </c>
    </row>
    <row r="3923" spans="23:23" x14ac:dyDescent="0.3">
      <c r="W3923">
        <v>6.7</v>
      </c>
    </row>
    <row r="3924" spans="23:23" x14ac:dyDescent="0.3">
      <c r="W3924">
        <v>7.1</v>
      </c>
    </row>
    <row r="3925" spans="23:23" x14ac:dyDescent="0.3">
      <c r="W3925">
        <v>2.7</v>
      </c>
    </row>
    <row r="3926" spans="23:23" x14ac:dyDescent="0.3">
      <c r="W3926">
        <v>7.3</v>
      </c>
    </row>
    <row r="3927" spans="23:23" x14ac:dyDescent="0.3">
      <c r="W3927">
        <v>7.6</v>
      </c>
    </row>
    <row r="3928" spans="23:23" x14ac:dyDescent="0.3">
      <c r="W3928">
        <v>5.8</v>
      </c>
    </row>
    <row r="3929" spans="23:23" x14ac:dyDescent="0.3">
      <c r="W3929">
        <v>6.5</v>
      </c>
    </row>
    <row r="3930" spans="23:23" x14ac:dyDescent="0.3">
      <c r="W3930">
        <v>6.6</v>
      </c>
    </row>
    <row r="3931" spans="23:23" x14ac:dyDescent="0.3">
      <c r="W3931">
        <v>6.2</v>
      </c>
    </row>
    <row r="3932" spans="23:23" x14ac:dyDescent="0.3">
      <c r="W3932">
        <v>6.9</v>
      </c>
    </row>
    <row r="3933" spans="23:23" x14ac:dyDescent="0.3">
      <c r="W3933">
        <v>8.5</v>
      </c>
    </row>
    <row r="3934" spans="23:23" x14ac:dyDescent="0.3">
      <c r="W3934">
        <v>4.8</v>
      </c>
    </row>
    <row r="3935" spans="23:23" x14ac:dyDescent="0.3">
      <c r="W3935">
        <v>6.6</v>
      </c>
    </row>
    <row r="3936" spans="23:23" x14ac:dyDescent="0.3">
      <c r="W3936">
        <v>5.7</v>
      </c>
    </row>
    <row r="3937" spans="23:23" x14ac:dyDescent="0.3">
      <c r="W3937">
        <v>7</v>
      </c>
    </row>
    <row r="3938" spans="23:23" x14ac:dyDescent="0.3">
      <c r="W3938">
        <v>5.4</v>
      </c>
    </row>
    <row r="3939" spans="23:23" x14ac:dyDescent="0.3">
      <c r="W3939">
        <v>7.1</v>
      </c>
    </row>
    <row r="3940" spans="23:23" x14ac:dyDescent="0.3">
      <c r="W3940">
        <v>6.9</v>
      </c>
    </row>
    <row r="3941" spans="23:23" x14ac:dyDescent="0.3">
      <c r="W3941">
        <v>6.6</v>
      </c>
    </row>
    <row r="3942" spans="23:23" x14ac:dyDescent="0.3">
      <c r="W3942">
        <v>5.9</v>
      </c>
    </row>
    <row r="3943" spans="23:23" x14ac:dyDescent="0.3">
      <c r="W3943">
        <v>6.3</v>
      </c>
    </row>
    <row r="3944" spans="23:23" x14ac:dyDescent="0.3">
      <c r="W3944">
        <v>6.3</v>
      </c>
    </row>
    <row r="3945" spans="23:23" x14ac:dyDescent="0.3">
      <c r="W3945">
        <v>7.7</v>
      </c>
    </row>
    <row r="3946" spans="23:23" x14ac:dyDescent="0.3">
      <c r="W3946">
        <v>7</v>
      </c>
    </row>
    <row r="3947" spans="23:23" x14ac:dyDescent="0.3">
      <c r="W3947">
        <v>6.3</v>
      </c>
    </row>
    <row r="3948" spans="23:23" x14ac:dyDescent="0.3">
      <c r="W3948">
        <v>5.9</v>
      </c>
    </row>
    <row r="3949" spans="23:23" x14ac:dyDescent="0.3">
      <c r="W3949">
        <v>6.2</v>
      </c>
    </row>
    <row r="3950" spans="23:23" x14ac:dyDescent="0.3">
      <c r="W3950">
        <v>5</v>
      </c>
    </row>
    <row r="3951" spans="23:23" x14ac:dyDescent="0.3">
      <c r="W3951">
        <v>7.7</v>
      </c>
    </row>
    <row r="3952" spans="23:23" x14ac:dyDescent="0.3">
      <c r="W3952">
        <v>6.5</v>
      </c>
    </row>
    <row r="3953" spans="23:23" x14ac:dyDescent="0.3">
      <c r="W3953">
        <v>6.1</v>
      </c>
    </row>
    <row r="3954" spans="23:23" x14ac:dyDescent="0.3">
      <c r="W3954">
        <v>5.8</v>
      </c>
    </row>
    <row r="3955" spans="23:23" x14ac:dyDescent="0.3">
      <c r="W3955">
        <v>6.1</v>
      </c>
    </row>
    <row r="3956" spans="23:23" x14ac:dyDescent="0.3">
      <c r="W3956">
        <v>6</v>
      </c>
    </row>
    <row r="3957" spans="23:23" x14ac:dyDescent="0.3">
      <c r="W3957">
        <v>6.3</v>
      </c>
    </row>
    <row r="3958" spans="23:23" x14ac:dyDescent="0.3">
      <c r="W3958">
        <v>6.3</v>
      </c>
    </row>
    <row r="3959" spans="23:23" x14ac:dyDescent="0.3">
      <c r="W3959">
        <v>7.5</v>
      </c>
    </row>
    <row r="3960" spans="23:23" x14ac:dyDescent="0.3">
      <c r="W3960">
        <v>7.6</v>
      </c>
    </row>
    <row r="3961" spans="23:23" x14ac:dyDescent="0.3">
      <c r="W3961">
        <v>5.2</v>
      </c>
    </row>
    <row r="3962" spans="23:23" x14ac:dyDescent="0.3">
      <c r="W3962">
        <v>7.8</v>
      </c>
    </row>
    <row r="3963" spans="23:23" x14ac:dyDescent="0.3">
      <c r="W3963">
        <v>6.6</v>
      </c>
    </row>
    <row r="3964" spans="23:23" x14ac:dyDescent="0.3">
      <c r="W3964">
        <v>4.7</v>
      </c>
    </row>
    <row r="3965" spans="23:23" x14ac:dyDescent="0.3">
      <c r="W3965">
        <v>6.7</v>
      </c>
    </row>
    <row r="3966" spans="23:23" x14ac:dyDescent="0.3">
      <c r="W3966">
        <v>4.2</v>
      </c>
    </row>
    <row r="3967" spans="23:23" x14ac:dyDescent="0.3">
      <c r="W3967">
        <v>6.3</v>
      </c>
    </row>
    <row r="3968" spans="23:23" x14ac:dyDescent="0.3">
      <c r="W3968">
        <v>4.7</v>
      </c>
    </row>
    <row r="3969" spans="23:23" x14ac:dyDescent="0.3">
      <c r="W3969">
        <v>6</v>
      </c>
    </row>
    <row r="3970" spans="23:23" x14ac:dyDescent="0.3">
      <c r="W3970">
        <v>7.9</v>
      </c>
    </row>
    <row r="3971" spans="23:23" x14ac:dyDescent="0.3">
      <c r="W3971">
        <v>8.1</v>
      </c>
    </row>
    <row r="3972" spans="23:23" x14ac:dyDescent="0.3">
      <c r="W3972">
        <v>8.1999999999999993</v>
      </c>
    </row>
    <row r="3973" spans="23:23" x14ac:dyDescent="0.3">
      <c r="W3973">
        <v>6</v>
      </c>
    </row>
    <row r="3974" spans="23:23" x14ac:dyDescent="0.3">
      <c r="W3974">
        <v>6.8</v>
      </c>
    </row>
    <row r="3975" spans="23:23" x14ac:dyDescent="0.3">
      <c r="W3975">
        <v>7.3</v>
      </c>
    </row>
    <row r="3976" spans="23:23" x14ac:dyDescent="0.3">
      <c r="W3976">
        <v>7</v>
      </c>
    </row>
    <row r="3977" spans="23:23" x14ac:dyDescent="0.3">
      <c r="W3977">
        <v>7.3</v>
      </c>
    </row>
    <row r="3978" spans="23:23" x14ac:dyDescent="0.3">
      <c r="W3978">
        <v>7.5</v>
      </c>
    </row>
    <row r="3979" spans="23:23" x14ac:dyDescent="0.3">
      <c r="W3979">
        <v>6.8</v>
      </c>
    </row>
    <row r="3980" spans="23:23" x14ac:dyDescent="0.3">
      <c r="W3980">
        <v>7.1</v>
      </c>
    </row>
    <row r="3981" spans="23:23" x14ac:dyDescent="0.3">
      <c r="W3981">
        <v>6.9</v>
      </c>
    </row>
    <row r="3982" spans="23:23" x14ac:dyDescent="0.3">
      <c r="W3982">
        <v>6.9</v>
      </c>
    </row>
    <row r="3983" spans="23:23" x14ac:dyDescent="0.3">
      <c r="W3983">
        <v>6.9</v>
      </c>
    </row>
    <row r="3984" spans="23:23" x14ac:dyDescent="0.3">
      <c r="W3984">
        <v>8.4</v>
      </c>
    </row>
    <row r="3985" spans="23:23" x14ac:dyDescent="0.3">
      <c r="W3985">
        <v>7.9</v>
      </c>
    </row>
    <row r="3986" spans="23:23" x14ac:dyDescent="0.3">
      <c r="W3986">
        <v>7.2</v>
      </c>
    </row>
    <row r="3987" spans="23:23" x14ac:dyDescent="0.3">
      <c r="W3987">
        <v>7.8</v>
      </c>
    </row>
    <row r="3988" spans="23:23" x14ac:dyDescent="0.3">
      <c r="W3988">
        <v>3.5</v>
      </c>
    </row>
    <row r="3989" spans="23:23" x14ac:dyDescent="0.3">
      <c r="W3989">
        <v>7.3</v>
      </c>
    </row>
    <row r="3990" spans="23:23" x14ac:dyDescent="0.3">
      <c r="W3990">
        <v>7.5</v>
      </c>
    </row>
    <row r="3991" spans="23:23" x14ac:dyDescent="0.3">
      <c r="W3991">
        <v>7.8</v>
      </c>
    </row>
    <row r="3992" spans="23:23" x14ac:dyDescent="0.3">
      <c r="W3992">
        <v>6</v>
      </c>
    </row>
    <row r="3993" spans="23:23" x14ac:dyDescent="0.3">
      <c r="W3993">
        <v>7.3</v>
      </c>
    </row>
    <row r="3994" spans="23:23" x14ac:dyDescent="0.3">
      <c r="W3994">
        <v>8</v>
      </c>
    </row>
    <row r="3995" spans="23:23" x14ac:dyDescent="0.3">
      <c r="W3995">
        <v>7.6</v>
      </c>
    </row>
    <row r="3996" spans="23:23" x14ac:dyDescent="0.3">
      <c r="W3996">
        <v>7</v>
      </c>
    </row>
    <row r="3997" spans="23:23" x14ac:dyDescent="0.3">
      <c r="W3997">
        <v>7.5</v>
      </c>
    </row>
    <row r="3998" spans="23:23" x14ac:dyDescent="0.3">
      <c r="W3998">
        <v>6.8</v>
      </c>
    </row>
    <row r="3999" spans="23:23" x14ac:dyDescent="0.3">
      <c r="W3999">
        <v>3.9</v>
      </c>
    </row>
    <row r="4000" spans="23:23" x14ac:dyDescent="0.3">
      <c r="W4000">
        <v>6.1</v>
      </c>
    </row>
    <row r="4001" spans="23:23" x14ac:dyDescent="0.3">
      <c r="W4001">
        <v>7.5</v>
      </c>
    </row>
    <row r="4002" spans="23:23" x14ac:dyDescent="0.3">
      <c r="W4002">
        <v>8.1999999999999993</v>
      </c>
    </row>
    <row r="4003" spans="23:23" x14ac:dyDescent="0.3">
      <c r="W4003">
        <v>7.2</v>
      </c>
    </row>
    <row r="4004" spans="23:23" x14ac:dyDescent="0.3">
      <c r="W4004">
        <v>4.8</v>
      </c>
    </row>
    <row r="4005" spans="23:23" x14ac:dyDescent="0.3">
      <c r="W4005">
        <v>7.8</v>
      </c>
    </row>
    <row r="4006" spans="23:23" x14ac:dyDescent="0.3">
      <c r="W4006">
        <v>5.2</v>
      </c>
    </row>
    <row r="4007" spans="23:23" x14ac:dyDescent="0.3">
      <c r="W4007">
        <v>3.3</v>
      </c>
    </row>
    <row r="4008" spans="23:23" x14ac:dyDescent="0.3">
      <c r="W4008">
        <v>6.8</v>
      </c>
    </row>
    <row r="4009" spans="23:23" x14ac:dyDescent="0.3">
      <c r="W4009">
        <v>7</v>
      </c>
    </row>
    <row r="4010" spans="23:23" x14ac:dyDescent="0.3">
      <c r="W4010">
        <v>6.5</v>
      </c>
    </row>
    <row r="4011" spans="23:23" x14ac:dyDescent="0.3">
      <c r="W4011">
        <v>5.7</v>
      </c>
    </row>
    <row r="4012" spans="23:23" x14ac:dyDescent="0.3">
      <c r="W4012">
        <v>6.4</v>
      </c>
    </row>
    <row r="4013" spans="23:23" x14ac:dyDescent="0.3">
      <c r="W4013">
        <v>5.3</v>
      </c>
    </row>
    <row r="4014" spans="23:23" x14ac:dyDescent="0.3">
      <c r="W4014">
        <v>4.7</v>
      </c>
    </row>
    <row r="4015" spans="23:23" x14ac:dyDescent="0.3">
      <c r="W4015">
        <v>6.1</v>
      </c>
    </row>
    <row r="4016" spans="23:23" x14ac:dyDescent="0.3">
      <c r="W4016">
        <v>5.5</v>
      </c>
    </row>
    <row r="4017" spans="23:23" x14ac:dyDescent="0.3">
      <c r="W4017">
        <v>7.3</v>
      </c>
    </row>
    <row r="4018" spans="23:23" x14ac:dyDescent="0.3">
      <c r="W4018">
        <v>4.8</v>
      </c>
    </row>
    <row r="4019" spans="23:23" x14ac:dyDescent="0.3">
      <c r="W4019">
        <v>8.4</v>
      </c>
    </row>
    <row r="4020" spans="23:23" x14ac:dyDescent="0.3">
      <c r="W4020">
        <v>7</v>
      </c>
    </row>
    <row r="4021" spans="23:23" x14ac:dyDescent="0.3">
      <c r="W4021">
        <v>3.3</v>
      </c>
    </row>
    <row r="4022" spans="23:23" x14ac:dyDescent="0.3">
      <c r="W4022">
        <v>5.4</v>
      </c>
    </row>
    <row r="4023" spans="23:23" x14ac:dyDescent="0.3">
      <c r="W4023">
        <v>4.8</v>
      </c>
    </row>
    <row r="4024" spans="23:23" x14ac:dyDescent="0.3">
      <c r="W4024">
        <v>3.1</v>
      </c>
    </row>
    <row r="4025" spans="23:23" x14ac:dyDescent="0.3">
      <c r="W4025">
        <v>6.7</v>
      </c>
    </row>
    <row r="4026" spans="23:23" x14ac:dyDescent="0.3">
      <c r="W4026">
        <v>7.6</v>
      </c>
    </row>
    <row r="4027" spans="23:23" x14ac:dyDescent="0.3">
      <c r="W4027">
        <v>7.1</v>
      </c>
    </row>
    <row r="4028" spans="23:23" x14ac:dyDescent="0.3">
      <c r="W4028">
        <v>6.1</v>
      </c>
    </row>
    <row r="4029" spans="23:23" x14ac:dyDescent="0.3">
      <c r="W4029">
        <v>6.5</v>
      </c>
    </row>
    <row r="4030" spans="23:23" x14ac:dyDescent="0.3">
      <c r="W4030">
        <v>8.5</v>
      </c>
    </row>
    <row r="4031" spans="23:23" x14ac:dyDescent="0.3">
      <c r="W4031">
        <v>8.6999999999999993</v>
      </c>
    </row>
    <row r="4032" spans="23:23" x14ac:dyDescent="0.3">
      <c r="W4032">
        <v>7.1</v>
      </c>
    </row>
    <row r="4033" spans="23:23" x14ac:dyDescent="0.3">
      <c r="W4033">
        <v>6.6</v>
      </c>
    </row>
    <row r="4034" spans="23:23" x14ac:dyDescent="0.3">
      <c r="W4034">
        <v>6.7</v>
      </c>
    </row>
    <row r="4035" spans="23:23" x14ac:dyDescent="0.3">
      <c r="W4035">
        <v>8.3000000000000007</v>
      </c>
    </row>
    <row r="4036" spans="23:23" x14ac:dyDescent="0.3">
      <c r="W4036">
        <v>8.1</v>
      </c>
    </row>
    <row r="4037" spans="23:23" x14ac:dyDescent="0.3">
      <c r="W4037">
        <v>7.4</v>
      </c>
    </row>
    <row r="4038" spans="23:23" x14ac:dyDescent="0.3">
      <c r="W4038">
        <v>6.6</v>
      </c>
    </row>
    <row r="4039" spans="23:23" x14ac:dyDescent="0.3">
      <c r="W4039">
        <v>4.5</v>
      </c>
    </row>
    <row r="4040" spans="23:23" x14ac:dyDescent="0.3">
      <c r="W4040">
        <v>6.4</v>
      </c>
    </row>
    <row r="4041" spans="23:23" x14ac:dyDescent="0.3">
      <c r="W4041">
        <v>7.5</v>
      </c>
    </row>
    <row r="4042" spans="23:23" x14ac:dyDescent="0.3">
      <c r="W4042">
        <v>8</v>
      </c>
    </row>
    <row r="4043" spans="23:23" x14ac:dyDescent="0.3">
      <c r="W4043">
        <v>8.1</v>
      </c>
    </row>
    <row r="4044" spans="23:23" x14ac:dyDescent="0.3">
      <c r="W4044">
        <v>7.2</v>
      </c>
    </row>
    <row r="4045" spans="23:23" x14ac:dyDescent="0.3">
      <c r="W4045">
        <v>7.5</v>
      </c>
    </row>
    <row r="4046" spans="23:23" x14ac:dyDescent="0.3">
      <c r="W4046">
        <v>7.2</v>
      </c>
    </row>
    <row r="4047" spans="23:23" x14ac:dyDescent="0.3">
      <c r="W4047">
        <v>6.4</v>
      </c>
    </row>
    <row r="4048" spans="23:23" x14ac:dyDescent="0.3">
      <c r="W4048">
        <v>7.6</v>
      </c>
    </row>
    <row r="4049" spans="23:23" x14ac:dyDescent="0.3">
      <c r="W4049">
        <v>7.8</v>
      </c>
    </row>
    <row r="4050" spans="23:23" x14ac:dyDescent="0.3">
      <c r="W4050">
        <v>5.7</v>
      </c>
    </row>
    <row r="4051" spans="23:23" x14ac:dyDescent="0.3">
      <c r="W4051">
        <v>8.6</v>
      </c>
    </row>
    <row r="4052" spans="23:23" x14ac:dyDescent="0.3">
      <c r="W4052">
        <v>8.1999999999999993</v>
      </c>
    </row>
    <row r="4053" spans="23:23" x14ac:dyDescent="0.3">
      <c r="W4053">
        <v>6.6</v>
      </c>
    </row>
    <row r="4054" spans="23:23" x14ac:dyDescent="0.3">
      <c r="W4054">
        <v>5.7</v>
      </c>
    </row>
    <row r="4055" spans="23:23" x14ac:dyDescent="0.3">
      <c r="W4055">
        <v>7.4</v>
      </c>
    </row>
    <row r="4056" spans="23:23" x14ac:dyDescent="0.3">
      <c r="W4056">
        <v>8</v>
      </c>
    </row>
    <row r="4057" spans="23:23" x14ac:dyDescent="0.3">
      <c r="W4057">
        <v>7.3</v>
      </c>
    </row>
    <row r="4058" spans="23:23" x14ac:dyDescent="0.3">
      <c r="W4058">
        <v>5.4</v>
      </c>
    </row>
    <row r="4059" spans="23:23" x14ac:dyDescent="0.3">
      <c r="W4059">
        <v>7.4</v>
      </c>
    </row>
    <row r="4060" spans="23:23" x14ac:dyDescent="0.3">
      <c r="W4060">
        <v>5.7</v>
      </c>
    </row>
    <row r="4061" spans="23:23" x14ac:dyDescent="0.3">
      <c r="W4061">
        <v>6.8</v>
      </c>
    </row>
    <row r="4062" spans="23:23" x14ac:dyDescent="0.3">
      <c r="W4062">
        <v>5.4</v>
      </c>
    </row>
    <row r="4063" spans="23:23" x14ac:dyDescent="0.3">
      <c r="W4063">
        <v>8.1</v>
      </c>
    </row>
    <row r="4064" spans="23:23" x14ac:dyDescent="0.3">
      <c r="W4064">
        <v>6.1</v>
      </c>
    </row>
    <row r="4065" spans="23:23" x14ac:dyDescent="0.3">
      <c r="W4065">
        <v>5.0999999999999996</v>
      </c>
    </row>
    <row r="4066" spans="23:23" x14ac:dyDescent="0.3">
      <c r="W4066">
        <v>5.6</v>
      </c>
    </row>
    <row r="4067" spans="23:23" x14ac:dyDescent="0.3">
      <c r="W4067">
        <v>5.9</v>
      </c>
    </row>
    <row r="4068" spans="23:23" x14ac:dyDescent="0.3">
      <c r="W4068">
        <v>8.1999999999999993</v>
      </c>
    </row>
    <row r="4069" spans="23:23" x14ac:dyDescent="0.3">
      <c r="W4069">
        <v>5.3</v>
      </c>
    </row>
    <row r="4070" spans="23:23" x14ac:dyDescent="0.3">
      <c r="W4070">
        <v>6.8</v>
      </c>
    </row>
    <row r="4071" spans="23:23" x14ac:dyDescent="0.3">
      <c r="W4071">
        <v>8.3000000000000007</v>
      </c>
    </row>
    <row r="4072" spans="23:23" x14ac:dyDescent="0.3">
      <c r="W4072">
        <v>4.3</v>
      </c>
    </row>
    <row r="4073" spans="23:23" x14ac:dyDescent="0.3">
      <c r="W4073">
        <v>6.7</v>
      </c>
    </row>
    <row r="4074" spans="23:23" x14ac:dyDescent="0.3">
      <c r="W4074">
        <v>7.2</v>
      </c>
    </row>
    <row r="4075" spans="23:23" x14ac:dyDescent="0.3">
      <c r="W4075">
        <v>6.9</v>
      </c>
    </row>
    <row r="4076" spans="23:23" x14ac:dyDescent="0.3">
      <c r="W4076">
        <v>6.6</v>
      </c>
    </row>
    <row r="4077" spans="23:23" x14ac:dyDescent="0.3">
      <c r="W4077">
        <v>5.9</v>
      </c>
    </row>
    <row r="4078" spans="23:23" x14ac:dyDescent="0.3">
      <c r="W4078">
        <v>7.9</v>
      </c>
    </row>
    <row r="4079" spans="23:23" x14ac:dyDescent="0.3">
      <c r="W4079">
        <v>8.3000000000000007</v>
      </c>
    </row>
    <row r="4080" spans="23:23" x14ac:dyDescent="0.3">
      <c r="W4080">
        <v>5.2</v>
      </c>
    </row>
    <row r="4081" spans="23:23" x14ac:dyDescent="0.3">
      <c r="W4081">
        <v>7.8</v>
      </c>
    </row>
    <row r="4082" spans="23:23" x14ac:dyDescent="0.3">
      <c r="W4082">
        <v>7.8</v>
      </c>
    </row>
    <row r="4083" spans="23:23" x14ac:dyDescent="0.3">
      <c r="W4083">
        <v>3</v>
      </c>
    </row>
    <row r="4084" spans="23:23" x14ac:dyDescent="0.3">
      <c r="W4084">
        <v>7.9</v>
      </c>
    </row>
    <row r="4085" spans="23:23" x14ac:dyDescent="0.3">
      <c r="W4085">
        <v>3.2</v>
      </c>
    </row>
    <row r="4086" spans="23:23" x14ac:dyDescent="0.3">
      <c r="W4086">
        <v>6.5</v>
      </c>
    </row>
    <row r="4087" spans="23:23" x14ac:dyDescent="0.3">
      <c r="W4087">
        <v>6.9</v>
      </c>
    </row>
    <row r="4088" spans="23:23" x14ac:dyDescent="0.3">
      <c r="W4088">
        <v>7</v>
      </c>
    </row>
    <row r="4089" spans="23:23" x14ac:dyDescent="0.3">
      <c r="W4089">
        <v>7.4</v>
      </c>
    </row>
    <row r="4090" spans="23:23" x14ac:dyDescent="0.3">
      <c r="W4090">
        <v>7.8</v>
      </c>
    </row>
    <row r="4091" spans="23:23" x14ac:dyDescent="0.3">
      <c r="W4091">
        <v>6.9</v>
      </c>
    </row>
    <row r="4092" spans="23:23" x14ac:dyDescent="0.3">
      <c r="W4092">
        <v>4.4000000000000004</v>
      </c>
    </row>
    <row r="4093" spans="23:23" x14ac:dyDescent="0.3">
      <c r="W4093">
        <v>6</v>
      </c>
    </row>
    <row r="4094" spans="23:23" x14ac:dyDescent="0.3">
      <c r="W4094">
        <v>6.6</v>
      </c>
    </row>
    <row r="4095" spans="23:23" x14ac:dyDescent="0.3">
      <c r="W4095">
        <v>7.8</v>
      </c>
    </row>
    <row r="4096" spans="23:23" x14ac:dyDescent="0.3">
      <c r="W4096">
        <v>5.3</v>
      </c>
    </row>
    <row r="4097" spans="23:23" x14ac:dyDescent="0.3">
      <c r="W4097">
        <v>5.3</v>
      </c>
    </row>
    <row r="4098" spans="23:23" x14ac:dyDescent="0.3">
      <c r="W4098">
        <v>8</v>
      </c>
    </row>
    <row r="4099" spans="23:23" x14ac:dyDescent="0.3">
      <c r="W4099">
        <v>7.1</v>
      </c>
    </row>
    <row r="4100" spans="23:23" x14ac:dyDescent="0.3">
      <c r="W4100">
        <v>5.4</v>
      </c>
    </row>
    <row r="4101" spans="23:23" x14ac:dyDescent="0.3">
      <c r="W4101">
        <v>6.9</v>
      </c>
    </row>
    <row r="4102" spans="23:23" x14ac:dyDescent="0.3">
      <c r="W4102">
        <v>7.4</v>
      </c>
    </row>
    <row r="4103" spans="23:23" x14ac:dyDescent="0.3">
      <c r="W4103">
        <v>7.3</v>
      </c>
    </row>
    <row r="4104" spans="23:23" x14ac:dyDescent="0.3">
      <c r="W4104">
        <v>7.8</v>
      </c>
    </row>
    <row r="4105" spans="23:23" x14ac:dyDescent="0.3">
      <c r="W4105">
        <v>6.6</v>
      </c>
    </row>
    <row r="4106" spans="23:23" x14ac:dyDescent="0.3">
      <c r="W4106">
        <v>5.4</v>
      </c>
    </row>
    <row r="4107" spans="23:23" x14ac:dyDescent="0.3">
      <c r="W4107">
        <v>8.4</v>
      </c>
    </row>
    <row r="4108" spans="23:23" x14ac:dyDescent="0.3">
      <c r="W4108">
        <v>6.3</v>
      </c>
    </row>
    <row r="4109" spans="23:23" x14ac:dyDescent="0.3">
      <c r="W4109">
        <v>6.1</v>
      </c>
    </row>
    <row r="4110" spans="23:23" x14ac:dyDescent="0.3">
      <c r="W4110">
        <v>5</v>
      </c>
    </row>
    <row r="4111" spans="23:23" x14ac:dyDescent="0.3">
      <c r="W4111">
        <v>6.9</v>
      </c>
    </row>
    <row r="4112" spans="23:23" x14ac:dyDescent="0.3">
      <c r="W4112">
        <v>7.2</v>
      </c>
    </row>
    <row r="4113" spans="23:23" x14ac:dyDescent="0.3">
      <c r="W4113">
        <v>7.3</v>
      </c>
    </row>
    <row r="4114" spans="23:23" x14ac:dyDescent="0.3">
      <c r="W4114">
        <v>5.7</v>
      </c>
    </row>
    <row r="4115" spans="23:23" x14ac:dyDescent="0.3">
      <c r="W4115">
        <v>5</v>
      </c>
    </row>
    <row r="4116" spans="23:23" x14ac:dyDescent="0.3">
      <c r="W4116">
        <v>5.3</v>
      </c>
    </row>
    <row r="4117" spans="23:23" x14ac:dyDescent="0.3">
      <c r="W4117">
        <v>7.9</v>
      </c>
    </row>
    <row r="4118" spans="23:23" x14ac:dyDescent="0.3">
      <c r="W4118">
        <v>5</v>
      </c>
    </row>
    <row r="4119" spans="23:23" x14ac:dyDescent="0.3">
      <c r="W4119">
        <v>5.3</v>
      </c>
    </row>
    <row r="4120" spans="23:23" x14ac:dyDescent="0.3">
      <c r="W4120">
        <v>6</v>
      </c>
    </row>
    <row r="4121" spans="23:23" x14ac:dyDescent="0.3">
      <c r="W4121">
        <v>7.6</v>
      </c>
    </row>
    <row r="4122" spans="23:23" x14ac:dyDescent="0.3">
      <c r="W4122">
        <v>7.4</v>
      </c>
    </row>
    <row r="4123" spans="23:23" x14ac:dyDescent="0.3">
      <c r="W4123">
        <v>5.9</v>
      </c>
    </row>
    <row r="4124" spans="23:23" x14ac:dyDescent="0.3">
      <c r="W4124">
        <v>4.0999999999999996</v>
      </c>
    </row>
    <row r="4125" spans="23:23" x14ac:dyDescent="0.3">
      <c r="W4125">
        <v>6.7</v>
      </c>
    </row>
    <row r="4126" spans="23:23" x14ac:dyDescent="0.3">
      <c r="W4126">
        <v>5.8</v>
      </c>
    </row>
    <row r="4127" spans="23:23" x14ac:dyDescent="0.3">
      <c r="W4127">
        <v>6.2</v>
      </c>
    </row>
    <row r="4128" spans="23:23" x14ac:dyDescent="0.3">
      <c r="W4128">
        <v>5.3</v>
      </c>
    </row>
    <row r="4129" spans="23:23" x14ac:dyDescent="0.3">
      <c r="W4129">
        <v>3.3</v>
      </c>
    </row>
    <row r="4130" spans="23:23" x14ac:dyDescent="0.3">
      <c r="W4130">
        <v>6.5</v>
      </c>
    </row>
    <row r="4131" spans="23:23" x14ac:dyDescent="0.3">
      <c r="W4131">
        <v>6.2</v>
      </c>
    </row>
    <row r="4132" spans="23:23" x14ac:dyDescent="0.3">
      <c r="W4132">
        <v>5.9</v>
      </c>
    </row>
    <row r="4133" spans="23:23" x14ac:dyDescent="0.3">
      <c r="W4133">
        <v>5.5</v>
      </c>
    </row>
    <row r="4134" spans="23:23" x14ac:dyDescent="0.3">
      <c r="W4134">
        <v>5.5</v>
      </c>
    </row>
    <row r="4135" spans="23:23" x14ac:dyDescent="0.3">
      <c r="W4135">
        <v>2.6</v>
      </c>
    </row>
    <row r="4136" spans="23:23" x14ac:dyDescent="0.3">
      <c r="W4136">
        <v>5.8</v>
      </c>
    </row>
    <row r="4137" spans="23:23" x14ac:dyDescent="0.3">
      <c r="W4137">
        <v>7.4</v>
      </c>
    </row>
    <row r="4138" spans="23:23" x14ac:dyDescent="0.3">
      <c r="W4138">
        <v>5.0999999999999996</v>
      </c>
    </row>
    <row r="4139" spans="23:23" x14ac:dyDescent="0.3">
      <c r="W4139">
        <v>5.2</v>
      </c>
    </row>
    <row r="4140" spans="23:23" x14ac:dyDescent="0.3">
      <c r="W4140">
        <v>4.8</v>
      </c>
    </row>
    <row r="4141" spans="23:23" x14ac:dyDescent="0.3">
      <c r="W4141">
        <v>3.9</v>
      </c>
    </row>
    <row r="4142" spans="23:23" x14ac:dyDescent="0.3">
      <c r="W4142">
        <v>6.2</v>
      </c>
    </row>
    <row r="4143" spans="23:23" x14ac:dyDescent="0.3">
      <c r="W4143">
        <v>7</v>
      </c>
    </row>
    <row r="4144" spans="23:23" x14ac:dyDescent="0.3">
      <c r="W4144">
        <v>6.2</v>
      </c>
    </row>
    <row r="4145" spans="23:23" x14ac:dyDescent="0.3">
      <c r="W4145">
        <v>5.9</v>
      </c>
    </row>
    <row r="4146" spans="23:23" x14ac:dyDescent="0.3">
      <c r="W4146">
        <v>8</v>
      </c>
    </row>
    <row r="4147" spans="23:23" x14ac:dyDescent="0.3">
      <c r="W4147">
        <v>7.3</v>
      </c>
    </row>
    <row r="4148" spans="23:23" x14ac:dyDescent="0.3">
      <c r="W4148">
        <v>4.9000000000000004</v>
      </c>
    </row>
    <row r="4149" spans="23:23" x14ac:dyDescent="0.3">
      <c r="W4149">
        <v>6.5</v>
      </c>
    </row>
    <row r="4150" spans="23:23" x14ac:dyDescent="0.3">
      <c r="W4150">
        <v>4.3</v>
      </c>
    </row>
    <row r="4151" spans="23:23" x14ac:dyDescent="0.3">
      <c r="W4151">
        <v>6.4</v>
      </c>
    </row>
    <row r="4152" spans="23:23" x14ac:dyDescent="0.3">
      <c r="W4152">
        <v>7.6</v>
      </c>
    </row>
    <row r="4153" spans="23:23" x14ac:dyDescent="0.3">
      <c r="W4153">
        <v>6.8</v>
      </c>
    </row>
    <row r="4154" spans="23:23" x14ac:dyDescent="0.3">
      <c r="W4154">
        <v>6.1</v>
      </c>
    </row>
    <row r="4155" spans="23:23" x14ac:dyDescent="0.3">
      <c r="W4155">
        <v>4</v>
      </c>
    </row>
    <row r="4156" spans="23:23" x14ac:dyDescent="0.3">
      <c r="W4156">
        <v>7.4</v>
      </c>
    </row>
    <row r="4157" spans="23:23" x14ac:dyDescent="0.3">
      <c r="W4157">
        <v>8.3000000000000007</v>
      </c>
    </row>
    <row r="4158" spans="23:23" x14ac:dyDescent="0.3">
      <c r="W4158">
        <v>5.3</v>
      </c>
    </row>
    <row r="4159" spans="23:23" x14ac:dyDescent="0.3">
      <c r="W4159">
        <v>8.1</v>
      </c>
    </row>
    <row r="4160" spans="23:23" x14ac:dyDescent="0.3">
      <c r="W4160">
        <v>8</v>
      </c>
    </row>
    <row r="4161" spans="23:23" x14ac:dyDescent="0.3">
      <c r="W4161">
        <v>5.7</v>
      </c>
    </row>
    <row r="4162" spans="23:23" x14ac:dyDescent="0.3">
      <c r="W4162">
        <v>8.1999999999999993</v>
      </c>
    </row>
    <row r="4163" spans="23:23" x14ac:dyDescent="0.3">
      <c r="W4163">
        <v>7.1</v>
      </c>
    </row>
    <row r="4164" spans="23:23" x14ac:dyDescent="0.3">
      <c r="W4164">
        <v>7.4</v>
      </c>
    </row>
    <row r="4165" spans="23:23" x14ac:dyDescent="0.3">
      <c r="W4165">
        <v>6.6</v>
      </c>
    </row>
    <row r="4166" spans="23:23" x14ac:dyDescent="0.3">
      <c r="W4166">
        <v>5.7</v>
      </c>
    </row>
    <row r="4167" spans="23:23" x14ac:dyDescent="0.3">
      <c r="W4167">
        <v>6.9</v>
      </c>
    </row>
    <row r="4168" spans="23:23" x14ac:dyDescent="0.3">
      <c r="W4168">
        <v>7</v>
      </c>
    </row>
    <row r="4169" spans="23:23" x14ac:dyDescent="0.3">
      <c r="W4169">
        <v>7</v>
      </c>
    </row>
    <row r="4170" spans="23:23" x14ac:dyDescent="0.3">
      <c r="W4170">
        <v>7.8</v>
      </c>
    </row>
    <row r="4171" spans="23:23" x14ac:dyDescent="0.3">
      <c r="W4171">
        <v>5.9</v>
      </c>
    </row>
    <row r="4172" spans="23:23" x14ac:dyDescent="0.3">
      <c r="W4172">
        <v>7.4</v>
      </c>
    </row>
    <row r="4173" spans="23:23" x14ac:dyDescent="0.3">
      <c r="W4173">
        <v>7.8</v>
      </c>
    </row>
    <row r="4174" spans="23:23" x14ac:dyDescent="0.3">
      <c r="W4174">
        <v>6</v>
      </c>
    </row>
    <row r="4175" spans="23:23" x14ac:dyDescent="0.3">
      <c r="W4175">
        <v>5.3</v>
      </c>
    </row>
    <row r="4176" spans="23:23" x14ac:dyDescent="0.3">
      <c r="W4176">
        <v>7.9</v>
      </c>
    </row>
    <row r="4177" spans="23:23" x14ac:dyDescent="0.3">
      <c r="W4177">
        <v>7.2</v>
      </c>
    </row>
    <row r="4178" spans="23:23" x14ac:dyDescent="0.3">
      <c r="W4178">
        <v>7.4</v>
      </c>
    </row>
    <row r="4179" spans="23:23" x14ac:dyDescent="0.3">
      <c r="W4179">
        <v>5.3</v>
      </c>
    </row>
    <row r="4180" spans="23:23" x14ac:dyDescent="0.3">
      <c r="W4180">
        <v>8.3000000000000007</v>
      </c>
    </row>
    <row r="4181" spans="23:23" x14ac:dyDescent="0.3">
      <c r="W4181">
        <v>7.6</v>
      </c>
    </row>
    <row r="4182" spans="23:23" x14ac:dyDescent="0.3">
      <c r="W4182">
        <v>5.0999999999999996</v>
      </c>
    </row>
    <row r="4183" spans="23:23" x14ac:dyDescent="0.3">
      <c r="W4183">
        <v>5.0999999999999996</v>
      </c>
    </row>
    <row r="4184" spans="23:23" x14ac:dyDescent="0.3">
      <c r="W4184">
        <v>4.9000000000000004</v>
      </c>
    </row>
    <row r="4185" spans="23:23" x14ac:dyDescent="0.3">
      <c r="W4185">
        <v>6.9</v>
      </c>
    </row>
    <row r="4186" spans="23:23" x14ac:dyDescent="0.3">
      <c r="W4186">
        <v>4.5999999999999996</v>
      </c>
    </row>
    <row r="4187" spans="23:23" x14ac:dyDescent="0.3">
      <c r="W4187">
        <v>6.3</v>
      </c>
    </row>
    <row r="4188" spans="23:23" x14ac:dyDescent="0.3">
      <c r="W4188">
        <v>7.9</v>
      </c>
    </row>
    <row r="4189" spans="23:23" x14ac:dyDescent="0.3">
      <c r="W4189">
        <v>6.7</v>
      </c>
    </row>
    <row r="4190" spans="23:23" x14ac:dyDescent="0.3">
      <c r="W4190">
        <v>7.1</v>
      </c>
    </row>
    <row r="4191" spans="23:23" x14ac:dyDescent="0.3">
      <c r="W4191">
        <v>7.6</v>
      </c>
    </row>
    <row r="4192" spans="23:23" x14ac:dyDescent="0.3">
      <c r="W4192">
        <v>8.1</v>
      </c>
    </row>
    <row r="4193" spans="23:23" x14ac:dyDescent="0.3">
      <c r="W4193">
        <v>6.6</v>
      </c>
    </row>
    <row r="4194" spans="23:23" x14ac:dyDescent="0.3">
      <c r="W4194">
        <v>7</v>
      </c>
    </row>
    <row r="4195" spans="23:23" x14ac:dyDescent="0.3">
      <c r="W4195">
        <v>7.6</v>
      </c>
    </row>
    <row r="4196" spans="23:23" x14ac:dyDescent="0.3">
      <c r="W4196">
        <v>6.7</v>
      </c>
    </row>
    <row r="4197" spans="23:23" x14ac:dyDescent="0.3">
      <c r="W4197">
        <v>7.1</v>
      </c>
    </row>
    <row r="4198" spans="23:23" x14ac:dyDescent="0.3">
      <c r="W4198">
        <v>7.6</v>
      </c>
    </row>
    <row r="4199" spans="23:23" x14ac:dyDescent="0.3">
      <c r="W4199">
        <v>7.1</v>
      </c>
    </row>
    <row r="4200" spans="23:23" x14ac:dyDescent="0.3">
      <c r="W4200">
        <v>7.1</v>
      </c>
    </row>
    <row r="4201" spans="23:23" x14ac:dyDescent="0.3">
      <c r="W4201">
        <v>7.7</v>
      </c>
    </row>
    <row r="4202" spans="23:23" x14ac:dyDescent="0.3">
      <c r="W4202">
        <v>7.6</v>
      </c>
    </row>
    <row r="4203" spans="23:23" x14ac:dyDescent="0.3">
      <c r="W4203">
        <v>6.6</v>
      </c>
    </row>
    <row r="4204" spans="23:23" x14ac:dyDescent="0.3">
      <c r="W4204">
        <v>6.7</v>
      </c>
    </row>
    <row r="4205" spans="23:23" x14ac:dyDescent="0.3">
      <c r="W4205">
        <v>5.7</v>
      </c>
    </row>
    <row r="4206" spans="23:23" x14ac:dyDescent="0.3">
      <c r="W4206">
        <v>7.1</v>
      </c>
    </row>
    <row r="4207" spans="23:23" x14ac:dyDescent="0.3">
      <c r="W4207">
        <v>6.2</v>
      </c>
    </row>
    <row r="4208" spans="23:23" x14ac:dyDescent="0.3">
      <c r="W4208">
        <v>6.1</v>
      </c>
    </row>
    <row r="4209" spans="23:23" x14ac:dyDescent="0.3">
      <c r="W4209">
        <v>5.9</v>
      </c>
    </row>
    <row r="4210" spans="23:23" x14ac:dyDescent="0.3">
      <c r="W4210">
        <v>6.8</v>
      </c>
    </row>
    <row r="4211" spans="23:23" x14ac:dyDescent="0.3">
      <c r="W4211">
        <v>5.8</v>
      </c>
    </row>
    <row r="4212" spans="23:23" x14ac:dyDescent="0.3">
      <c r="W4212">
        <v>5</v>
      </c>
    </row>
    <row r="4213" spans="23:23" x14ac:dyDescent="0.3">
      <c r="W4213">
        <v>6.3</v>
      </c>
    </row>
    <row r="4214" spans="23:23" x14ac:dyDescent="0.3">
      <c r="W4214">
        <v>6.8</v>
      </c>
    </row>
    <row r="4215" spans="23:23" x14ac:dyDescent="0.3">
      <c r="W4215">
        <v>5.0999999999999996</v>
      </c>
    </row>
    <row r="4216" spans="23:23" x14ac:dyDescent="0.3">
      <c r="W4216">
        <v>6.6</v>
      </c>
    </row>
    <row r="4217" spans="23:23" x14ac:dyDescent="0.3">
      <c r="W4217">
        <v>5</v>
      </c>
    </row>
    <row r="4218" spans="23:23" x14ac:dyDescent="0.3">
      <c r="W4218">
        <v>7.7</v>
      </c>
    </row>
    <row r="4219" spans="23:23" x14ac:dyDescent="0.3">
      <c r="W4219">
        <v>3.1</v>
      </c>
    </row>
    <row r="4220" spans="23:23" x14ac:dyDescent="0.3">
      <c r="W4220">
        <v>6.5</v>
      </c>
    </row>
    <row r="4221" spans="23:23" x14ac:dyDescent="0.3">
      <c r="W4221">
        <v>3.9</v>
      </c>
    </row>
    <row r="4222" spans="23:23" x14ac:dyDescent="0.3">
      <c r="W4222">
        <v>6.8</v>
      </c>
    </row>
    <row r="4223" spans="23:23" x14ac:dyDescent="0.3">
      <c r="W4223">
        <v>7</v>
      </c>
    </row>
    <row r="4224" spans="23:23" x14ac:dyDescent="0.3">
      <c r="W4224">
        <v>5.9</v>
      </c>
    </row>
    <row r="4225" spans="23:23" x14ac:dyDescent="0.3">
      <c r="W4225">
        <v>5.8</v>
      </c>
    </row>
    <row r="4226" spans="23:23" x14ac:dyDescent="0.3">
      <c r="W4226">
        <v>7.3</v>
      </c>
    </row>
    <row r="4227" spans="23:23" x14ac:dyDescent="0.3">
      <c r="W4227">
        <v>7.8</v>
      </c>
    </row>
    <row r="4228" spans="23:23" x14ac:dyDescent="0.3">
      <c r="W4228">
        <v>7.8</v>
      </c>
    </row>
    <row r="4229" spans="23:23" x14ac:dyDescent="0.3">
      <c r="W4229">
        <v>6.9</v>
      </c>
    </row>
    <row r="4230" spans="23:23" x14ac:dyDescent="0.3">
      <c r="W4230">
        <v>5.7</v>
      </c>
    </row>
    <row r="4231" spans="23:23" x14ac:dyDescent="0.3">
      <c r="W4231">
        <v>4.7</v>
      </c>
    </row>
    <row r="4232" spans="23:23" x14ac:dyDescent="0.3">
      <c r="W4232">
        <v>5.9</v>
      </c>
    </row>
    <row r="4233" spans="23:23" x14ac:dyDescent="0.3">
      <c r="W4233">
        <v>5.9</v>
      </c>
    </row>
    <row r="4234" spans="23:23" x14ac:dyDescent="0.3">
      <c r="W4234">
        <v>4.3</v>
      </c>
    </row>
    <row r="4235" spans="23:23" x14ac:dyDescent="0.3">
      <c r="W4235">
        <v>7.5</v>
      </c>
    </row>
    <row r="4236" spans="23:23" x14ac:dyDescent="0.3">
      <c r="W4236">
        <v>4.8</v>
      </c>
    </row>
    <row r="4237" spans="23:23" x14ac:dyDescent="0.3">
      <c r="W4237">
        <v>5.8</v>
      </c>
    </row>
    <row r="4238" spans="23:23" x14ac:dyDescent="0.3">
      <c r="W4238">
        <v>5.3</v>
      </c>
    </row>
    <row r="4239" spans="23:23" x14ac:dyDescent="0.3">
      <c r="W4239">
        <v>6</v>
      </c>
    </row>
    <row r="4240" spans="23:23" x14ac:dyDescent="0.3">
      <c r="W4240">
        <v>8.1</v>
      </c>
    </row>
    <row r="4241" spans="23:23" x14ac:dyDescent="0.3">
      <c r="W4241">
        <v>7</v>
      </c>
    </row>
    <row r="4242" spans="23:23" x14ac:dyDescent="0.3">
      <c r="W4242">
        <v>7.6</v>
      </c>
    </row>
    <row r="4243" spans="23:23" x14ac:dyDescent="0.3">
      <c r="W4243">
        <v>7.2</v>
      </c>
    </row>
    <row r="4244" spans="23:23" x14ac:dyDescent="0.3">
      <c r="W4244">
        <v>7.5</v>
      </c>
    </row>
    <row r="4245" spans="23:23" x14ac:dyDescent="0.3">
      <c r="W4245">
        <v>6.3</v>
      </c>
    </row>
    <row r="4246" spans="23:23" x14ac:dyDescent="0.3">
      <c r="W4246">
        <v>6.7</v>
      </c>
    </row>
    <row r="4247" spans="23:23" x14ac:dyDescent="0.3">
      <c r="W4247">
        <v>4.8</v>
      </c>
    </row>
    <row r="4248" spans="23:23" x14ac:dyDescent="0.3">
      <c r="W4248">
        <v>5.5</v>
      </c>
    </row>
    <row r="4249" spans="23:23" x14ac:dyDescent="0.3">
      <c r="W4249">
        <v>7.5</v>
      </c>
    </row>
    <row r="4250" spans="23:23" x14ac:dyDescent="0.3">
      <c r="W4250">
        <v>5.0999999999999996</v>
      </c>
    </row>
    <row r="4251" spans="23:23" x14ac:dyDescent="0.3">
      <c r="W4251">
        <v>7.4</v>
      </c>
    </row>
    <row r="4252" spans="23:23" x14ac:dyDescent="0.3">
      <c r="W4252">
        <v>7.3</v>
      </c>
    </row>
    <row r="4253" spans="23:23" x14ac:dyDescent="0.3">
      <c r="W4253">
        <v>6.9</v>
      </c>
    </row>
    <row r="4254" spans="23:23" x14ac:dyDescent="0.3">
      <c r="W4254">
        <v>6.8</v>
      </c>
    </row>
    <row r="4255" spans="23:23" x14ac:dyDescent="0.3">
      <c r="W4255">
        <v>8.4</v>
      </c>
    </row>
    <row r="4256" spans="23:23" x14ac:dyDescent="0.3">
      <c r="W4256">
        <v>7.6</v>
      </c>
    </row>
    <row r="4257" spans="23:23" x14ac:dyDescent="0.3">
      <c r="W4257">
        <v>7.6</v>
      </c>
    </row>
    <row r="4258" spans="23:23" x14ac:dyDescent="0.3">
      <c r="W4258">
        <v>7.7</v>
      </c>
    </row>
    <row r="4259" spans="23:23" x14ac:dyDescent="0.3">
      <c r="W4259">
        <v>7.6</v>
      </c>
    </row>
    <row r="4260" spans="23:23" x14ac:dyDescent="0.3">
      <c r="W4260">
        <v>5.3</v>
      </c>
    </row>
    <row r="4261" spans="23:23" x14ac:dyDescent="0.3">
      <c r="W4261">
        <v>8.5</v>
      </c>
    </row>
    <row r="4262" spans="23:23" x14ac:dyDescent="0.3">
      <c r="W4262">
        <v>7</v>
      </c>
    </row>
    <row r="4263" spans="23:23" x14ac:dyDescent="0.3">
      <c r="W4263">
        <v>8</v>
      </c>
    </row>
    <row r="4264" spans="23:23" x14ac:dyDescent="0.3">
      <c r="W4264">
        <v>7.1</v>
      </c>
    </row>
    <row r="4265" spans="23:23" x14ac:dyDescent="0.3">
      <c r="W4265">
        <v>7.8</v>
      </c>
    </row>
    <row r="4266" spans="23:23" x14ac:dyDescent="0.3">
      <c r="W4266">
        <v>7.2</v>
      </c>
    </row>
    <row r="4267" spans="23:23" x14ac:dyDescent="0.3">
      <c r="W4267">
        <v>7.5</v>
      </c>
    </row>
    <row r="4268" spans="23:23" x14ac:dyDescent="0.3">
      <c r="W4268">
        <v>8</v>
      </c>
    </row>
    <row r="4269" spans="23:23" x14ac:dyDescent="0.3">
      <c r="W4269">
        <v>8.1</v>
      </c>
    </row>
    <row r="4270" spans="23:23" x14ac:dyDescent="0.3">
      <c r="W4270">
        <v>6.8</v>
      </c>
    </row>
    <row r="4271" spans="23:23" x14ac:dyDescent="0.3">
      <c r="W4271">
        <v>7.4</v>
      </c>
    </row>
    <row r="4272" spans="23:23" x14ac:dyDescent="0.3">
      <c r="W4272">
        <v>7.2</v>
      </c>
    </row>
    <row r="4273" spans="23:23" x14ac:dyDescent="0.3">
      <c r="W4273">
        <v>8.1</v>
      </c>
    </row>
    <row r="4274" spans="23:23" x14ac:dyDescent="0.3">
      <c r="W4274">
        <v>7</v>
      </c>
    </row>
    <row r="4275" spans="23:23" x14ac:dyDescent="0.3">
      <c r="W4275">
        <v>7.4</v>
      </c>
    </row>
    <row r="4276" spans="23:23" x14ac:dyDescent="0.3">
      <c r="W4276">
        <v>8.3000000000000007</v>
      </c>
    </row>
    <row r="4277" spans="23:23" x14ac:dyDescent="0.3">
      <c r="W4277">
        <v>6.1</v>
      </c>
    </row>
    <row r="4278" spans="23:23" x14ac:dyDescent="0.3">
      <c r="W4278">
        <v>7.5</v>
      </c>
    </row>
    <row r="4279" spans="23:23" x14ac:dyDescent="0.3">
      <c r="W4279">
        <v>7</v>
      </c>
    </row>
    <row r="4280" spans="23:23" x14ac:dyDescent="0.3">
      <c r="W4280">
        <v>5.3</v>
      </c>
    </row>
    <row r="4281" spans="23:23" x14ac:dyDescent="0.3">
      <c r="W4281">
        <v>4.7</v>
      </c>
    </row>
    <row r="4282" spans="23:23" x14ac:dyDescent="0.3">
      <c r="W4282">
        <v>5.7</v>
      </c>
    </row>
    <row r="4283" spans="23:23" x14ac:dyDescent="0.3">
      <c r="W4283">
        <v>8.1</v>
      </c>
    </row>
    <row r="4284" spans="23:23" x14ac:dyDescent="0.3">
      <c r="W4284">
        <v>7.8</v>
      </c>
    </row>
    <row r="4285" spans="23:23" x14ac:dyDescent="0.3">
      <c r="W4285">
        <v>6.5</v>
      </c>
    </row>
    <row r="4286" spans="23:23" x14ac:dyDescent="0.3">
      <c r="W4286">
        <v>8</v>
      </c>
    </row>
    <row r="4287" spans="23:23" x14ac:dyDescent="0.3">
      <c r="W4287">
        <v>3.3</v>
      </c>
    </row>
    <row r="4288" spans="23:23" x14ac:dyDescent="0.3">
      <c r="W4288">
        <v>8.3000000000000007</v>
      </c>
    </row>
    <row r="4289" spans="23:23" x14ac:dyDescent="0.3">
      <c r="W4289">
        <v>6.9</v>
      </c>
    </row>
    <row r="4290" spans="23:23" x14ac:dyDescent="0.3">
      <c r="W4290">
        <v>7.3</v>
      </c>
    </row>
    <row r="4291" spans="23:23" x14ac:dyDescent="0.3">
      <c r="W4291">
        <v>8.1</v>
      </c>
    </row>
    <row r="4292" spans="23:23" x14ac:dyDescent="0.3">
      <c r="W4292">
        <v>6.5</v>
      </c>
    </row>
    <row r="4293" spans="23:23" x14ac:dyDescent="0.3">
      <c r="W4293">
        <v>6.8</v>
      </c>
    </row>
    <row r="4294" spans="23:23" x14ac:dyDescent="0.3">
      <c r="W4294">
        <v>7.3</v>
      </c>
    </row>
    <row r="4295" spans="23:23" x14ac:dyDescent="0.3">
      <c r="W4295">
        <v>6.4</v>
      </c>
    </row>
    <row r="4296" spans="23:23" x14ac:dyDescent="0.3">
      <c r="W4296">
        <v>4.5999999999999996</v>
      </c>
    </row>
    <row r="4297" spans="23:23" x14ac:dyDescent="0.3">
      <c r="W4297">
        <v>6.5</v>
      </c>
    </row>
    <row r="4298" spans="23:23" x14ac:dyDescent="0.3">
      <c r="W4298">
        <v>7</v>
      </c>
    </row>
    <row r="4299" spans="23:23" x14ac:dyDescent="0.3">
      <c r="W4299">
        <v>5.4</v>
      </c>
    </row>
    <row r="4300" spans="23:23" x14ac:dyDescent="0.3">
      <c r="W4300">
        <v>6.7</v>
      </c>
    </row>
    <row r="4301" spans="23:23" x14ac:dyDescent="0.3">
      <c r="W4301">
        <v>2.8</v>
      </c>
    </row>
    <row r="4302" spans="23:23" x14ac:dyDescent="0.3">
      <c r="W4302">
        <v>7.4</v>
      </c>
    </row>
    <row r="4303" spans="23:23" x14ac:dyDescent="0.3">
      <c r="W4303">
        <v>5.8</v>
      </c>
    </row>
    <row r="4304" spans="23:23" x14ac:dyDescent="0.3">
      <c r="W4304">
        <v>7.1</v>
      </c>
    </row>
    <row r="4305" spans="23:23" x14ac:dyDescent="0.3">
      <c r="W4305">
        <v>4.5</v>
      </c>
    </row>
    <row r="4306" spans="23:23" x14ac:dyDescent="0.3">
      <c r="W4306">
        <v>7.9</v>
      </c>
    </row>
    <row r="4307" spans="23:23" x14ac:dyDescent="0.3">
      <c r="W4307">
        <v>5.3</v>
      </c>
    </row>
    <row r="4308" spans="23:23" x14ac:dyDescent="0.3">
      <c r="W4308">
        <v>5.4</v>
      </c>
    </row>
    <row r="4309" spans="23:23" x14ac:dyDescent="0.3">
      <c r="W4309">
        <v>4.8</v>
      </c>
    </row>
    <row r="4310" spans="23:23" x14ac:dyDescent="0.3">
      <c r="W4310">
        <v>5.9</v>
      </c>
    </row>
    <row r="4311" spans="23:23" x14ac:dyDescent="0.3">
      <c r="W4311">
        <v>6.2</v>
      </c>
    </row>
    <row r="4312" spans="23:23" x14ac:dyDescent="0.3">
      <c r="W4312">
        <v>5.9</v>
      </c>
    </row>
    <row r="4313" spans="23:23" x14ac:dyDescent="0.3">
      <c r="W4313">
        <v>6.6</v>
      </c>
    </row>
    <row r="4314" spans="23:23" x14ac:dyDescent="0.3">
      <c r="W4314">
        <v>6.6</v>
      </c>
    </row>
    <row r="4315" spans="23:23" x14ac:dyDescent="0.3">
      <c r="W4315">
        <v>5.0999999999999996</v>
      </c>
    </row>
    <row r="4316" spans="23:23" x14ac:dyDescent="0.3">
      <c r="W4316">
        <v>6</v>
      </c>
    </row>
    <row r="4317" spans="23:23" x14ac:dyDescent="0.3">
      <c r="W4317">
        <v>6.8</v>
      </c>
    </row>
    <row r="4318" spans="23:23" x14ac:dyDescent="0.3">
      <c r="W4318">
        <v>5.4</v>
      </c>
    </row>
    <row r="4319" spans="23:23" x14ac:dyDescent="0.3">
      <c r="W4319">
        <v>5.2</v>
      </c>
    </row>
    <row r="4320" spans="23:23" x14ac:dyDescent="0.3">
      <c r="W4320">
        <v>7.8</v>
      </c>
    </row>
    <row r="4321" spans="23:23" x14ac:dyDescent="0.3">
      <c r="W4321">
        <v>6.4</v>
      </c>
    </row>
    <row r="4322" spans="23:23" x14ac:dyDescent="0.3">
      <c r="W4322">
        <v>6.1</v>
      </c>
    </row>
    <row r="4323" spans="23:23" x14ac:dyDescent="0.3">
      <c r="W4323">
        <v>5.7</v>
      </c>
    </row>
    <row r="4324" spans="23:23" x14ac:dyDescent="0.3">
      <c r="W4324">
        <v>5.5</v>
      </c>
    </row>
    <row r="4325" spans="23:23" x14ac:dyDescent="0.3">
      <c r="W4325">
        <v>7.4</v>
      </c>
    </row>
    <row r="4326" spans="23:23" x14ac:dyDescent="0.3">
      <c r="W4326">
        <v>7.1</v>
      </c>
    </row>
    <row r="4327" spans="23:23" x14ac:dyDescent="0.3">
      <c r="W4327">
        <v>3.9</v>
      </c>
    </row>
    <row r="4328" spans="23:23" x14ac:dyDescent="0.3">
      <c r="W4328">
        <v>4.5999999999999996</v>
      </c>
    </row>
    <row r="4329" spans="23:23" x14ac:dyDescent="0.3">
      <c r="W4329">
        <v>7.3</v>
      </c>
    </row>
    <row r="4330" spans="23:23" x14ac:dyDescent="0.3">
      <c r="W4330">
        <v>7.7</v>
      </c>
    </row>
    <row r="4331" spans="23:23" x14ac:dyDescent="0.3">
      <c r="W4331">
        <v>4.9000000000000004</v>
      </c>
    </row>
    <row r="4332" spans="23:23" x14ac:dyDescent="0.3">
      <c r="W4332">
        <v>6.3</v>
      </c>
    </row>
    <row r="4333" spans="23:23" x14ac:dyDescent="0.3">
      <c r="W4333">
        <v>6.1</v>
      </c>
    </row>
    <row r="4334" spans="23:23" x14ac:dyDescent="0.3">
      <c r="W4334">
        <v>6.6</v>
      </c>
    </row>
    <row r="4335" spans="23:23" x14ac:dyDescent="0.3">
      <c r="W4335">
        <v>5.7</v>
      </c>
    </row>
    <row r="4336" spans="23:23" x14ac:dyDescent="0.3">
      <c r="W4336">
        <v>5.6</v>
      </c>
    </row>
    <row r="4337" spans="23:23" x14ac:dyDescent="0.3">
      <c r="W4337">
        <v>6</v>
      </c>
    </row>
    <row r="4338" spans="23:23" x14ac:dyDescent="0.3">
      <c r="W4338">
        <v>5.7</v>
      </c>
    </row>
    <row r="4339" spans="23:23" x14ac:dyDescent="0.3">
      <c r="W4339">
        <v>7</v>
      </c>
    </row>
    <row r="4340" spans="23:23" x14ac:dyDescent="0.3">
      <c r="W4340">
        <v>5.3</v>
      </c>
    </row>
    <row r="4341" spans="23:23" x14ac:dyDescent="0.3">
      <c r="W4341">
        <v>4.4000000000000004</v>
      </c>
    </row>
    <row r="4342" spans="23:23" x14ac:dyDescent="0.3">
      <c r="W4342">
        <v>3.4</v>
      </c>
    </row>
    <row r="4343" spans="23:23" x14ac:dyDescent="0.3">
      <c r="W4343">
        <v>4.5</v>
      </c>
    </row>
    <row r="4344" spans="23:23" x14ac:dyDescent="0.3">
      <c r="W4344">
        <v>3.4</v>
      </c>
    </row>
    <row r="4345" spans="23:23" x14ac:dyDescent="0.3">
      <c r="W4345">
        <v>7.1</v>
      </c>
    </row>
    <row r="4346" spans="23:23" x14ac:dyDescent="0.3">
      <c r="W4346">
        <v>6.4</v>
      </c>
    </row>
    <row r="4347" spans="23:23" x14ac:dyDescent="0.3">
      <c r="W4347">
        <v>5.2</v>
      </c>
    </row>
    <row r="4348" spans="23:23" x14ac:dyDescent="0.3">
      <c r="W4348">
        <v>7</v>
      </c>
    </row>
    <row r="4349" spans="23:23" x14ac:dyDescent="0.3">
      <c r="W4349">
        <v>7.3</v>
      </c>
    </row>
    <row r="4350" spans="23:23" x14ac:dyDescent="0.3">
      <c r="W4350">
        <v>8.1</v>
      </c>
    </row>
    <row r="4351" spans="23:23" x14ac:dyDescent="0.3">
      <c r="W4351">
        <v>5.8</v>
      </c>
    </row>
    <row r="4352" spans="23:23" x14ac:dyDescent="0.3">
      <c r="W4352">
        <v>5.9</v>
      </c>
    </row>
    <row r="4353" spans="23:23" x14ac:dyDescent="0.3">
      <c r="W4353">
        <v>6.4</v>
      </c>
    </row>
    <row r="4354" spans="23:23" x14ac:dyDescent="0.3">
      <c r="W4354">
        <v>7.5</v>
      </c>
    </row>
    <row r="4355" spans="23:23" x14ac:dyDescent="0.3">
      <c r="W4355">
        <v>7.8</v>
      </c>
    </row>
    <row r="4356" spans="23:23" x14ac:dyDescent="0.3">
      <c r="W4356">
        <v>6.3</v>
      </c>
    </row>
    <row r="4357" spans="23:23" x14ac:dyDescent="0.3">
      <c r="W4357">
        <v>7.2</v>
      </c>
    </row>
    <row r="4358" spans="23:23" x14ac:dyDescent="0.3">
      <c r="W4358">
        <v>5.6</v>
      </c>
    </row>
    <row r="4359" spans="23:23" x14ac:dyDescent="0.3">
      <c r="W4359">
        <v>7.2</v>
      </c>
    </row>
    <row r="4360" spans="23:23" x14ac:dyDescent="0.3">
      <c r="W4360">
        <v>8</v>
      </c>
    </row>
    <row r="4361" spans="23:23" x14ac:dyDescent="0.3">
      <c r="W4361">
        <v>8.5</v>
      </c>
    </row>
    <row r="4362" spans="23:23" x14ac:dyDescent="0.3">
      <c r="W4362">
        <v>6.8</v>
      </c>
    </row>
    <row r="4363" spans="23:23" x14ac:dyDescent="0.3">
      <c r="W4363">
        <v>7.3</v>
      </c>
    </row>
    <row r="4364" spans="23:23" x14ac:dyDescent="0.3">
      <c r="W4364">
        <v>5.5</v>
      </c>
    </row>
    <row r="4365" spans="23:23" x14ac:dyDescent="0.3">
      <c r="W4365">
        <v>7.3</v>
      </c>
    </row>
    <row r="4366" spans="23:23" x14ac:dyDescent="0.3">
      <c r="W4366">
        <v>6.3</v>
      </c>
    </row>
    <row r="4367" spans="23:23" x14ac:dyDescent="0.3">
      <c r="W4367">
        <v>5.0999999999999996</v>
      </c>
    </row>
    <row r="4368" spans="23:23" x14ac:dyDescent="0.3">
      <c r="W4368">
        <v>6.6</v>
      </c>
    </row>
    <row r="4369" spans="23:23" x14ac:dyDescent="0.3">
      <c r="W4369">
        <v>6.1</v>
      </c>
    </row>
    <row r="4370" spans="23:23" x14ac:dyDescent="0.3">
      <c r="W4370">
        <v>7.5</v>
      </c>
    </row>
    <row r="4371" spans="23:23" x14ac:dyDescent="0.3">
      <c r="W4371">
        <v>7</v>
      </c>
    </row>
    <row r="4372" spans="23:23" x14ac:dyDescent="0.3">
      <c r="W4372">
        <v>7.2</v>
      </c>
    </row>
    <row r="4373" spans="23:23" x14ac:dyDescent="0.3">
      <c r="W4373">
        <v>5.3</v>
      </c>
    </row>
    <row r="4374" spans="23:23" x14ac:dyDescent="0.3">
      <c r="W4374">
        <v>8.6999999999999993</v>
      </c>
    </row>
    <row r="4375" spans="23:23" x14ac:dyDescent="0.3">
      <c r="W4375">
        <v>3.4</v>
      </c>
    </row>
    <row r="4376" spans="23:23" x14ac:dyDescent="0.3">
      <c r="W4376">
        <v>5.4</v>
      </c>
    </row>
    <row r="4377" spans="23:23" x14ac:dyDescent="0.3">
      <c r="W4377">
        <v>7.8</v>
      </c>
    </row>
    <row r="4378" spans="23:23" x14ac:dyDescent="0.3">
      <c r="W4378">
        <v>6.7</v>
      </c>
    </row>
    <row r="4379" spans="23:23" x14ac:dyDescent="0.3">
      <c r="W4379">
        <v>4.7</v>
      </c>
    </row>
    <row r="4380" spans="23:23" x14ac:dyDescent="0.3">
      <c r="W4380">
        <v>6.3</v>
      </c>
    </row>
    <row r="4381" spans="23:23" x14ac:dyDescent="0.3">
      <c r="W4381">
        <v>7.4</v>
      </c>
    </row>
    <row r="4382" spans="23:23" x14ac:dyDescent="0.3">
      <c r="W4382">
        <v>6.1</v>
      </c>
    </row>
    <row r="4383" spans="23:23" x14ac:dyDescent="0.3">
      <c r="W4383">
        <v>7.5</v>
      </c>
    </row>
    <row r="4384" spans="23:23" x14ac:dyDescent="0.3">
      <c r="W4384">
        <v>6.3</v>
      </c>
    </row>
    <row r="4385" spans="23:23" x14ac:dyDescent="0.3">
      <c r="W4385">
        <v>6.3</v>
      </c>
    </row>
    <row r="4386" spans="23:23" x14ac:dyDescent="0.3">
      <c r="W4386">
        <v>6.8</v>
      </c>
    </row>
    <row r="4387" spans="23:23" x14ac:dyDescent="0.3">
      <c r="W4387">
        <v>7.8</v>
      </c>
    </row>
    <row r="4388" spans="23:23" x14ac:dyDescent="0.3">
      <c r="W4388">
        <v>6.9</v>
      </c>
    </row>
    <row r="4389" spans="23:23" x14ac:dyDescent="0.3">
      <c r="W4389">
        <v>8</v>
      </c>
    </row>
    <row r="4390" spans="23:23" x14ac:dyDescent="0.3">
      <c r="W4390">
        <v>7.8</v>
      </c>
    </row>
    <row r="4391" spans="23:23" x14ac:dyDescent="0.3">
      <c r="W4391">
        <v>7.4</v>
      </c>
    </row>
    <row r="4392" spans="23:23" x14ac:dyDescent="0.3">
      <c r="W4392">
        <v>6.1</v>
      </c>
    </row>
    <row r="4393" spans="23:23" x14ac:dyDescent="0.3">
      <c r="W4393">
        <v>4.3</v>
      </c>
    </row>
    <row r="4394" spans="23:23" x14ac:dyDescent="0.3">
      <c r="W4394">
        <v>3.5</v>
      </c>
    </row>
    <row r="4395" spans="23:23" x14ac:dyDescent="0.3">
      <c r="W4395">
        <v>7.2</v>
      </c>
    </row>
    <row r="4396" spans="23:23" x14ac:dyDescent="0.3">
      <c r="W4396">
        <v>4.7</v>
      </c>
    </row>
    <row r="4397" spans="23:23" x14ac:dyDescent="0.3">
      <c r="W4397">
        <v>7.3</v>
      </c>
    </row>
    <row r="4398" spans="23:23" x14ac:dyDescent="0.3">
      <c r="W4398">
        <v>7.9</v>
      </c>
    </row>
    <row r="4399" spans="23:23" x14ac:dyDescent="0.3">
      <c r="W4399">
        <v>5.0999999999999996</v>
      </c>
    </row>
    <row r="4400" spans="23:23" x14ac:dyDescent="0.3">
      <c r="W4400">
        <v>7.2</v>
      </c>
    </row>
    <row r="4401" spans="23:23" x14ac:dyDescent="0.3">
      <c r="W4401">
        <v>5.4</v>
      </c>
    </row>
    <row r="4402" spans="23:23" x14ac:dyDescent="0.3">
      <c r="W4402">
        <v>3.7</v>
      </c>
    </row>
    <row r="4403" spans="23:23" x14ac:dyDescent="0.3">
      <c r="W4403">
        <v>7.4</v>
      </c>
    </row>
    <row r="4404" spans="23:23" x14ac:dyDescent="0.3">
      <c r="W4404">
        <v>7.1</v>
      </c>
    </row>
    <row r="4405" spans="23:23" x14ac:dyDescent="0.3">
      <c r="W4405">
        <v>6.8</v>
      </c>
    </row>
    <row r="4406" spans="23:23" x14ac:dyDescent="0.3">
      <c r="W4406">
        <v>8.1999999999999993</v>
      </c>
    </row>
    <row r="4407" spans="23:23" x14ac:dyDescent="0.3">
      <c r="W4407">
        <v>7</v>
      </c>
    </row>
    <row r="4408" spans="23:23" x14ac:dyDescent="0.3">
      <c r="W4408">
        <v>7.4</v>
      </c>
    </row>
    <row r="4409" spans="23:23" x14ac:dyDescent="0.3">
      <c r="W4409">
        <v>6.7</v>
      </c>
    </row>
    <row r="4410" spans="23:23" x14ac:dyDescent="0.3">
      <c r="W4410">
        <v>5.7</v>
      </c>
    </row>
    <row r="4411" spans="23:23" x14ac:dyDescent="0.3">
      <c r="W4411">
        <v>9.1</v>
      </c>
    </row>
    <row r="4412" spans="23:23" x14ac:dyDescent="0.3">
      <c r="W4412">
        <v>7.6</v>
      </c>
    </row>
    <row r="4413" spans="23:23" x14ac:dyDescent="0.3">
      <c r="W4413">
        <v>7.2</v>
      </c>
    </row>
    <row r="4414" spans="23:23" x14ac:dyDescent="0.3">
      <c r="W4414">
        <v>7.5</v>
      </c>
    </row>
    <row r="4415" spans="23:23" x14ac:dyDescent="0.3">
      <c r="W4415">
        <v>6.8</v>
      </c>
    </row>
    <row r="4416" spans="23:23" x14ac:dyDescent="0.3">
      <c r="W4416">
        <v>6.9</v>
      </c>
    </row>
    <row r="4417" spans="23:23" x14ac:dyDescent="0.3">
      <c r="W4417">
        <v>7.9</v>
      </c>
    </row>
    <row r="4418" spans="23:23" x14ac:dyDescent="0.3">
      <c r="W4418">
        <v>7.6</v>
      </c>
    </row>
    <row r="4419" spans="23:23" x14ac:dyDescent="0.3">
      <c r="W4419">
        <v>6.7</v>
      </c>
    </row>
    <row r="4420" spans="23:23" x14ac:dyDescent="0.3">
      <c r="W4420">
        <v>5.8</v>
      </c>
    </row>
    <row r="4421" spans="23:23" x14ac:dyDescent="0.3">
      <c r="W4421">
        <v>6.5</v>
      </c>
    </row>
    <row r="4422" spans="23:23" x14ac:dyDescent="0.3">
      <c r="W4422">
        <v>7.2</v>
      </c>
    </row>
    <row r="4423" spans="23:23" x14ac:dyDescent="0.3">
      <c r="W4423">
        <v>6.9</v>
      </c>
    </row>
    <row r="4424" spans="23:23" x14ac:dyDescent="0.3">
      <c r="W4424">
        <v>5.5</v>
      </c>
    </row>
    <row r="4425" spans="23:23" x14ac:dyDescent="0.3">
      <c r="W4425">
        <v>6.5</v>
      </c>
    </row>
    <row r="4426" spans="23:23" x14ac:dyDescent="0.3">
      <c r="W4426">
        <v>6.2</v>
      </c>
    </row>
    <row r="4427" spans="23:23" x14ac:dyDescent="0.3">
      <c r="W4427">
        <v>6.7</v>
      </c>
    </row>
    <row r="4428" spans="23:23" x14ac:dyDescent="0.3">
      <c r="W4428">
        <v>5.7</v>
      </c>
    </row>
    <row r="4429" spans="23:23" x14ac:dyDescent="0.3">
      <c r="W4429">
        <v>8.6</v>
      </c>
    </row>
    <row r="4430" spans="23:23" x14ac:dyDescent="0.3">
      <c r="W4430">
        <v>6.5</v>
      </c>
    </row>
    <row r="4431" spans="23:23" x14ac:dyDescent="0.3">
      <c r="W4431">
        <v>6.3</v>
      </c>
    </row>
    <row r="4432" spans="23:23" x14ac:dyDescent="0.3">
      <c r="W4432">
        <v>4.3</v>
      </c>
    </row>
    <row r="4433" spans="23:23" x14ac:dyDescent="0.3">
      <c r="W4433">
        <v>6.1</v>
      </c>
    </row>
    <row r="4434" spans="23:23" x14ac:dyDescent="0.3">
      <c r="W4434">
        <v>6</v>
      </c>
    </row>
    <row r="4435" spans="23:23" x14ac:dyDescent="0.3">
      <c r="W4435">
        <v>5.8</v>
      </c>
    </row>
    <row r="4436" spans="23:23" x14ac:dyDescent="0.3">
      <c r="W4436">
        <v>6.7</v>
      </c>
    </row>
    <row r="4437" spans="23:23" x14ac:dyDescent="0.3">
      <c r="W4437">
        <v>6.7</v>
      </c>
    </row>
    <row r="4438" spans="23:23" x14ac:dyDescent="0.3">
      <c r="W4438">
        <v>7.6</v>
      </c>
    </row>
    <row r="4439" spans="23:23" x14ac:dyDescent="0.3">
      <c r="W4439">
        <v>5.0999999999999996</v>
      </c>
    </row>
    <row r="4440" spans="23:23" x14ac:dyDescent="0.3">
      <c r="W4440">
        <v>6.8</v>
      </c>
    </row>
    <row r="4441" spans="23:23" x14ac:dyDescent="0.3">
      <c r="W4441">
        <v>6.8</v>
      </c>
    </row>
    <row r="4442" spans="23:23" x14ac:dyDescent="0.3">
      <c r="W4442">
        <v>6.8</v>
      </c>
    </row>
    <row r="4443" spans="23:23" x14ac:dyDescent="0.3">
      <c r="W4443">
        <v>6.3</v>
      </c>
    </row>
    <row r="4444" spans="23:23" x14ac:dyDescent="0.3">
      <c r="W4444">
        <v>7.1</v>
      </c>
    </row>
    <row r="4445" spans="23:23" x14ac:dyDescent="0.3">
      <c r="W4445">
        <v>2.8</v>
      </c>
    </row>
    <row r="4446" spans="23:23" x14ac:dyDescent="0.3">
      <c r="W4446">
        <v>8.1999999999999993</v>
      </c>
    </row>
    <row r="4447" spans="23:23" x14ac:dyDescent="0.3">
      <c r="W4447">
        <v>3.1</v>
      </c>
    </row>
    <row r="4448" spans="23:23" x14ac:dyDescent="0.3">
      <c r="W4448">
        <v>7</v>
      </c>
    </row>
    <row r="4449" spans="23:23" x14ac:dyDescent="0.3">
      <c r="W4449">
        <v>3.3</v>
      </c>
    </row>
    <row r="4450" spans="23:23" x14ac:dyDescent="0.3">
      <c r="W4450">
        <v>3.6</v>
      </c>
    </row>
    <row r="4451" spans="23:23" x14ac:dyDescent="0.3">
      <c r="W4451">
        <v>7.7</v>
      </c>
    </row>
    <row r="4452" spans="23:23" x14ac:dyDescent="0.3">
      <c r="W4452">
        <v>6.7</v>
      </c>
    </row>
    <row r="4453" spans="23:23" x14ac:dyDescent="0.3">
      <c r="W4453">
        <v>5.5</v>
      </c>
    </row>
    <row r="4454" spans="23:23" x14ac:dyDescent="0.3">
      <c r="W4454">
        <v>6.6</v>
      </c>
    </row>
    <row r="4455" spans="23:23" x14ac:dyDescent="0.3">
      <c r="W4455">
        <v>4.8</v>
      </c>
    </row>
    <row r="4456" spans="23:23" x14ac:dyDescent="0.3">
      <c r="W4456">
        <v>5.5</v>
      </c>
    </row>
    <row r="4457" spans="23:23" x14ac:dyDescent="0.3">
      <c r="W4457">
        <v>6.3</v>
      </c>
    </row>
    <row r="4458" spans="23:23" x14ac:dyDescent="0.3">
      <c r="W4458">
        <v>6.9</v>
      </c>
    </row>
    <row r="4459" spans="23:23" x14ac:dyDescent="0.3">
      <c r="W4459">
        <v>6.5</v>
      </c>
    </row>
    <row r="4460" spans="23:23" x14ac:dyDescent="0.3">
      <c r="W4460">
        <v>8.1999999999999993</v>
      </c>
    </row>
    <row r="4461" spans="23:23" x14ac:dyDescent="0.3">
      <c r="W4461">
        <v>7.1</v>
      </c>
    </row>
    <row r="4462" spans="23:23" x14ac:dyDescent="0.3">
      <c r="W4462">
        <v>7.3</v>
      </c>
    </row>
    <row r="4463" spans="23:23" x14ac:dyDescent="0.3">
      <c r="W4463">
        <v>8.1</v>
      </c>
    </row>
    <row r="4464" spans="23:23" x14ac:dyDescent="0.3">
      <c r="W4464">
        <v>7.2</v>
      </c>
    </row>
    <row r="4465" spans="23:23" x14ac:dyDescent="0.3">
      <c r="W4465">
        <v>7.4</v>
      </c>
    </row>
    <row r="4466" spans="23:23" x14ac:dyDescent="0.3">
      <c r="W4466">
        <v>6.5</v>
      </c>
    </row>
    <row r="4467" spans="23:23" x14ac:dyDescent="0.3">
      <c r="W4467">
        <v>5.7</v>
      </c>
    </row>
    <row r="4468" spans="23:23" x14ac:dyDescent="0.3">
      <c r="W4468">
        <v>6.1</v>
      </c>
    </row>
    <row r="4469" spans="23:23" x14ac:dyDescent="0.3">
      <c r="W4469">
        <v>7.7</v>
      </c>
    </row>
    <row r="4470" spans="23:23" x14ac:dyDescent="0.3">
      <c r="W4470">
        <v>8.6999999999999993</v>
      </c>
    </row>
    <row r="4471" spans="23:23" x14ac:dyDescent="0.3">
      <c r="W4471">
        <v>4.3</v>
      </c>
    </row>
    <row r="4472" spans="23:23" x14ac:dyDescent="0.3">
      <c r="W4472">
        <v>6.2</v>
      </c>
    </row>
    <row r="4473" spans="23:23" x14ac:dyDescent="0.3">
      <c r="W4473">
        <v>3.3</v>
      </c>
    </row>
    <row r="4474" spans="23:23" x14ac:dyDescent="0.3">
      <c r="W4474">
        <v>2.7</v>
      </c>
    </row>
    <row r="4475" spans="23:23" x14ac:dyDescent="0.3">
      <c r="W4475">
        <v>5.2</v>
      </c>
    </row>
    <row r="4476" spans="23:23" x14ac:dyDescent="0.3">
      <c r="W4476">
        <v>8.1999999999999993</v>
      </c>
    </row>
    <row r="4477" spans="23:23" x14ac:dyDescent="0.3">
      <c r="W4477">
        <v>6.1</v>
      </c>
    </row>
    <row r="4478" spans="23:23" x14ac:dyDescent="0.3">
      <c r="W4478">
        <v>8</v>
      </c>
    </row>
    <row r="4479" spans="23:23" x14ac:dyDescent="0.3">
      <c r="W4479">
        <v>5.5</v>
      </c>
    </row>
    <row r="4480" spans="23:23" x14ac:dyDescent="0.3">
      <c r="W4480">
        <v>5.7</v>
      </c>
    </row>
    <row r="4481" spans="23:23" x14ac:dyDescent="0.3">
      <c r="W4481">
        <v>3.7</v>
      </c>
    </row>
    <row r="4482" spans="23:23" x14ac:dyDescent="0.3">
      <c r="W4482">
        <v>7.1</v>
      </c>
    </row>
    <row r="4483" spans="23:23" x14ac:dyDescent="0.3">
      <c r="W4483">
        <v>7.8</v>
      </c>
    </row>
    <row r="4484" spans="23:23" x14ac:dyDescent="0.3">
      <c r="W4484">
        <v>7.3</v>
      </c>
    </row>
    <row r="4485" spans="23:23" x14ac:dyDescent="0.3">
      <c r="W4485">
        <v>4.0999999999999996</v>
      </c>
    </row>
    <row r="4486" spans="23:23" x14ac:dyDescent="0.3">
      <c r="W4486">
        <v>7.2</v>
      </c>
    </row>
    <row r="4487" spans="23:23" x14ac:dyDescent="0.3">
      <c r="W4487">
        <v>7.7</v>
      </c>
    </row>
    <row r="4488" spans="23:23" x14ac:dyDescent="0.3">
      <c r="W4488">
        <v>7.1</v>
      </c>
    </row>
    <row r="4489" spans="23:23" x14ac:dyDescent="0.3">
      <c r="W4489">
        <v>7.6</v>
      </c>
    </row>
    <row r="4490" spans="23:23" x14ac:dyDescent="0.3">
      <c r="W4490">
        <v>7</v>
      </c>
    </row>
    <row r="4491" spans="23:23" x14ac:dyDescent="0.3">
      <c r="W4491">
        <v>5.5</v>
      </c>
    </row>
    <row r="4492" spans="23:23" x14ac:dyDescent="0.3">
      <c r="W4492">
        <v>7.4</v>
      </c>
    </row>
    <row r="4493" spans="23:23" x14ac:dyDescent="0.3">
      <c r="W4493">
        <v>7.7</v>
      </c>
    </row>
    <row r="4494" spans="23:23" x14ac:dyDescent="0.3">
      <c r="W4494">
        <v>7.2</v>
      </c>
    </row>
    <row r="4495" spans="23:23" x14ac:dyDescent="0.3">
      <c r="W4495">
        <v>7.8</v>
      </c>
    </row>
    <row r="4496" spans="23:23" x14ac:dyDescent="0.3">
      <c r="W4496">
        <v>6.6</v>
      </c>
    </row>
    <row r="4497" spans="23:23" x14ac:dyDescent="0.3">
      <c r="W4497">
        <v>6</v>
      </c>
    </row>
    <row r="4498" spans="23:23" x14ac:dyDescent="0.3">
      <c r="W4498">
        <v>8.4</v>
      </c>
    </row>
    <row r="4499" spans="23:23" x14ac:dyDescent="0.3">
      <c r="W4499">
        <v>6.5</v>
      </c>
    </row>
    <row r="4500" spans="23:23" x14ac:dyDescent="0.3">
      <c r="W4500">
        <v>8.9</v>
      </c>
    </row>
    <row r="4501" spans="23:23" x14ac:dyDescent="0.3">
      <c r="W4501">
        <v>7.9</v>
      </c>
    </row>
    <row r="4502" spans="23:23" x14ac:dyDescent="0.3">
      <c r="W4502">
        <v>6</v>
      </c>
    </row>
    <row r="4503" spans="23:23" x14ac:dyDescent="0.3">
      <c r="W4503">
        <v>6.1</v>
      </c>
    </row>
    <row r="4504" spans="23:23" x14ac:dyDescent="0.3">
      <c r="W4504">
        <v>7.4</v>
      </c>
    </row>
    <row r="4505" spans="23:23" x14ac:dyDescent="0.3">
      <c r="W4505">
        <v>6.2</v>
      </c>
    </row>
    <row r="4506" spans="23:23" x14ac:dyDescent="0.3">
      <c r="W4506">
        <v>5.6</v>
      </c>
    </row>
    <row r="4507" spans="23:23" x14ac:dyDescent="0.3">
      <c r="W4507">
        <v>7.2</v>
      </c>
    </row>
    <row r="4508" spans="23:23" x14ac:dyDescent="0.3">
      <c r="W4508">
        <v>6.1</v>
      </c>
    </row>
    <row r="4509" spans="23:23" x14ac:dyDescent="0.3">
      <c r="W4509">
        <v>3.8</v>
      </c>
    </row>
    <row r="4510" spans="23:23" x14ac:dyDescent="0.3">
      <c r="W4510">
        <v>7.1</v>
      </c>
    </row>
    <row r="4511" spans="23:23" x14ac:dyDescent="0.3">
      <c r="W4511">
        <v>4.5</v>
      </c>
    </row>
    <row r="4512" spans="23:23" x14ac:dyDescent="0.3">
      <c r="W4512">
        <v>3.8</v>
      </c>
    </row>
    <row r="4513" spans="23:23" x14ac:dyDescent="0.3">
      <c r="W4513">
        <v>6.2</v>
      </c>
    </row>
    <row r="4514" spans="23:23" x14ac:dyDescent="0.3">
      <c r="W4514">
        <v>6.6</v>
      </c>
    </row>
    <row r="4515" spans="23:23" x14ac:dyDescent="0.3">
      <c r="W4515">
        <v>4.5999999999999996</v>
      </c>
    </row>
    <row r="4516" spans="23:23" x14ac:dyDescent="0.3">
      <c r="W4516">
        <v>4.2</v>
      </c>
    </row>
    <row r="4517" spans="23:23" x14ac:dyDescent="0.3">
      <c r="W4517">
        <v>6.8</v>
      </c>
    </row>
    <row r="4518" spans="23:23" x14ac:dyDescent="0.3">
      <c r="W4518">
        <v>7.7</v>
      </c>
    </row>
    <row r="4519" spans="23:23" x14ac:dyDescent="0.3">
      <c r="W4519">
        <v>7.1</v>
      </c>
    </row>
    <row r="4520" spans="23:23" x14ac:dyDescent="0.3">
      <c r="W4520">
        <v>5.9</v>
      </c>
    </row>
    <row r="4521" spans="23:23" x14ac:dyDescent="0.3">
      <c r="W4521">
        <v>4.7</v>
      </c>
    </row>
    <row r="4522" spans="23:23" x14ac:dyDescent="0.3">
      <c r="W4522">
        <v>7</v>
      </c>
    </row>
    <row r="4523" spans="23:23" x14ac:dyDescent="0.3">
      <c r="W4523">
        <v>6.9</v>
      </c>
    </row>
    <row r="4524" spans="23:23" x14ac:dyDescent="0.3">
      <c r="W4524">
        <v>6.1</v>
      </c>
    </row>
    <row r="4525" spans="23:23" x14ac:dyDescent="0.3">
      <c r="W4525">
        <v>7.6</v>
      </c>
    </row>
    <row r="4526" spans="23:23" x14ac:dyDescent="0.3">
      <c r="W4526">
        <v>3</v>
      </c>
    </row>
    <row r="4527" spans="23:23" x14ac:dyDescent="0.3">
      <c r="W4527">
        <v>2.6</v>
      </c>
    </row>
    <row r="4528" spans="23:23" x14ac:dyDescent="0.3">
      <c r="W4528">
        <v>8.6</v>
      </c>
    </row>
    <row r="4529" spans="23:23" x14ac:dyDescent="0.3">
      <c r="W4529">
        <v>6.1</v>
      </c>
    </row>
    <row r="4530" spans="23:23" x14ac:dyDescent="0.3">
      <c r="W4530">
        <v>7.5</v>
      </c>
    </row>
    <row r="4531" spans="23:23" x14ac:dyDescent="0.3">
      <c r="W4531">
        <v>6.7</v>
      </c>
    </row>
    <row r="4532" spans="23:23" x14ac:dyDescent="0.3">
      <c r="W4532">
        <v>8.1</v>
      </c>
    </row>
    <row r="4533" spans="23:23" x14ac:dyDescent="0.3">
      <c r="W4533">
        <v>4.9000000000000004</v>
      </c>
    </row>
    <row r="4534" spans="23:23" x14ac:dyDescent="0.3">
      <c r="W4534">
        <v>6.8</v>
      </c>
    </row>
    <row r="4535" spans="23:23" x14ac:dyDescent="0.3">
      <c r="W4535">
        <v>6.8</v>
      </c>
    </row>
    <row r="4536" spans="23:23" x14ac:dyDescent="0.3">
      <c r="W4536">
        <v>5.7</v>
      </c>
    </row>
    <row r="4537" spans="23:23" x14ac:dyDescent="0.3">
      <c r="W4537">
        <v>8.3000000000000007</v>
      </c>
    </row>
    <row r="4538" spans="23:23" x14ac:dyDescent="0.3">
      <c r="W4538">
        <v>6.6</v>
      </c>
    </row>
    <row r="4539" spans="23:23" x14ac:dyDescent="0.3">
      <c r="W4539">
        <v>7.3</v>
      </c>
    </row>
    <row r="4540" spans="23:23" x14ac:dyDescent="0.3">
      <c r="W4540">
        <v>5</v>
      </c>
    </row>
    <row r="4541" spans="23:23" x14ac:dyDescent="0.3">
      <c r="W4541">
        <v>7</v>
      </c>
    </row>
    <row r="4542" spans="23:23" x14ac:dyDescent="0.3">
      <c r="W4542">
        <v>3.4</v>
      </c>
    </row>
    <row r="4543" spans="23:23" x14ac:dyDescent="0.3">
      <c r="W4543">
        <v>5.9</v>
      </c>
    </row>
    <row r="4544" spans="23:23" x14ac:dyDescent="0.3">
      <c r="W4544">
        <v>6</v>
      </c>
    </row>
    <row r="4545" spans="23:23" x14ac:dyDescent="0.3">
      <c r="W4545">
        <v>7.4</v>
      </c>
    </row>
    <row r="4546" spans="23:23" x14ac:dyDescent="0.3">
      <c r="W4546">
        <v>7.4</v>
      </c>
    </row>
    <row r="4547" spans="23:23" x14ac:dyDescent="0.3">
      <c r="W4547">
        <v>4.2</v>
      </c>
    </row>
    <row r="4548" spans="23:23" x14ac:dyDescent="0.3">
      <c r="W4548">
        <v>6.2</v>
      </c>
    </row>
    <row r="4549" spans="23:23" x14ac:dyDescent="0.3">
      <c r="W4549">
        <v>6.2</v>
      </c>
    </row>
    <row r="4550" spans="23:23" x14ac:dyDescent="0.3">
      <c r="W4550">
        <v>7.5</v>
      </c>
    </row>
    <row r="4551" spans="23:23" x14ac:dyDescent="0.3">
      <c r="W4551">
        <v>7.2</v>
      </c>
    </row>
    <row r="4552" spans="23:23" x14ac:dyDescent="0.3">
      <c r="W4552">
        <v>7.2</v>
      </c>
    </row>
    <row r="4553" spans="23:23" x14ac:dyDescent="0.3">
      <c r="W4553">
        <v>5.4</v>
      </c>
    </row>
    <row r="4554" spans="23:23" x14ac:dyDescent="0.3">
      <c r="W4554">
        <v>7</v>
      </c>
    </row>
    <row r="4555" spans="23:23" x14ac:dyDescent="0.3">
      <c r="W4555">
        <v>7.2</v>
      </c>
    </row>
    <row r="4556" spans="23:23" x14ac:dyDescent="0.3">
      <c r="W4556">
        <v>7.9</v>
      </c>
    </row>
    <row r="4557" spans="23:23" x14ac:dyDescent="0.3">
      <c r="W4557">
        <v>6.8</v>
      </c>
    </row>
    <row r="4558" spans="23:23" x14ac:dyDescent="0.3">
      <c r="W4558">
        <v>6.7</v>
      </c>
    </row>
    <row r="4559" spans="23:23" x14ac:dyDescent="0.3">
      <c r="W4559">
        <v>7.5</v>
      </c>
    </row>
    <row r="4560" spans="23:23" x14ac:dyDescent="0.3">
      <c r="W4560">
        <v>6.8</v>
      </c>
    </row>
    <row r="4561" spans="23:23" x14ac:dyDescent="0.3">
      <c r="W4561">
        <v>6.9</v>
      </c>
    </row>
    <row r="4562" spans="23:23" x14ac:dyDescent="0.3">
      <c r="W4562">
        <v>6.8</v>
      </c>
    </row>
    <row r="4563" spans="23:23" x14ac:dyDescent="0.3">
      <c r="W4563">
        <v>7.2</v>
      </c>
    </row>
    <row r="4564" spans="23:23" x14ac:dyDescent="0.3">
      <c r="W4564">
        <v>7.4</v>
      </c>
    </row>
    <row r="4565" spans="23:23" x14ac:dyDescent="0.3">
      <c r="W4565">
        <v>5.6</v>
      </c>
    </row>
    <row r="4566" spans="23:23" x14ac:dyDescent="0.3">
      <c r="W4566">
        <v>6.8</v>
      </c>
    </row>
    <row r="4567" spans="23:23" x14ac:dyDescent="0.3">
      <c r="W4567">
        <v>7.2</v>
      </c>
    </row>
    <row r="4568" spans="23:23" x14ac:dyDescent="0.3">
      <c r="W4568">
        <v>7.7</v>
      </c>
    </row>
    <row r="4569" spans="23:23" x14ac:dyDescent="0.3">
      <c r="W4569">
        <v>7</v>
      </c>
    </row>
    <row r="4570" spans="23:23" x14ac:dyDescent="0.3">
      <c r="W4570">
        <v>7.2</v>
      </c>
    </row>
    <row r="4571" spans="23:23" x14ac:dyDescent="0.3">
      <c r="W4571">
        <v>6.4</v>
      </c>
    </row>
    <row r="4572" spans="23:23" x14ac:dyDescent="0.3">
      <c r="W4572">
        <v>7.2</v>
      </c>
    </row>
    <row r="4573" spans="23:23" x14ac:dyDescent="0.3">
      <c r="W4573">
        <v>7.2</v>
      </c>
    </row>
    <row r="4574" spans="23:23" x14ac:dyDescent="0.3">
      <c r="W4574">
        <v>6.2</v>
      </c>
    </row>
    <row r="4575" spans="23:23" x14ac:dyDescent="0.3">
      <c r="W4575">
        <v>6.9</v>
      </c>
    </row>
    <row r="4576" spans="23:23" x14ac:dyDescent="0.3">
      <c r="W4576">
        <v>6.2</v>
      </c>
    </row>
    <row r="4577" spans="23:23" x14ac:dyDescent="0.3">
      <c r="W4577">
        <v>6.9</v>
      </c>
    </row>
    <row r="4578" spans="23:23" x14ac:dyDescent="0.3">
      <c r="W4578">
        <v>7</v>
      </c>
    </row>
    <row r="4579" spans="23:23" x14ac:dyDescent="0.3">
      <c r="W4579">
        <v>6.7</v>
      </c>
    </row>
    <row r="4580" spans="23:23" x14ac:dyDescent="0.3">
      <c r="W4580">
        <v>3.6</v>
      </c>
    </row>
    <row r="4581" spans="23:23" x14ac:dyDescent="0.3">
      <c r="W4581">
        <v>6.3</v>
      </c>
    </row>
    <row r="4582" spans="23:23" x14ac:dyDescent="0.3">
      <c r="W4582">
        <v>7.4</v>
      </c>
    </row>
    <row r="4583" spans="23:23" x14ac:dyDescent="0.3">
      <c r="W4583">
        <v>7.4</v>
      </c>
    </row>
    <row r="4584" spans="23:23" x14ac:dyDescent="0.3">
      <c r="W4584">
        <v>7.3</v>
      </c>
    </row>
    <row r="4585" spans="23:23" x14ac:dyDescent="0.3">
      <c r="W4585">
        <v>6.1</v>
      </c>
    </row>
    <row r="4586" spans="23:23" x14ac:dyDescent="0.3">
      <c r="W4586">
        <v>6.7</v>
      </c>
    </row>
    <row r="4587" spans="23:23" x14ac:dyDescent="0.3">
      <c r="W4587">
        <v>8.1999999999999993</v>
      </c>
    </row>
    <row r="4588" spans="23:23" x14ac:dyDescent="0.3">
      <c r="W4588">
        <v>7.7</v>
      </c>
    </row>
    <row r="4589" spans="23:23" x14ac:dyDescent="0.3">
      <c r="W4589">
        <v>7.3</v>
      </c>
    </row>
    <row r="4590" spans="23:23" x14ac:dyDescent="0.3">
      <c r="W4590">
        <v>7.4</v>
      </c>
    </row>
    <row r="4591" spans="23:23" x14ac:dyDescent="0.3">
      <c r="W4591">
        <v>5.7</v>
      </c>
    </row>
    <row r="4592" spans="23:23" x14ac:dyDescent="0.3">
      <c r="W4592">
        <v>7.6</v>
      </c>
    </row>
    <row r="4593" spans="23:23" x14ac:dyDescent="0.3">
      <c r="W4593">
        <v>6.8</v>
      </c>
    </row>
    <row r="4594" spans="23:23" x14ac:dyDescent="0.3">
      <c r="W4594">
        <v>5.6</v>
      </c>
    </row>
    <row r="4595" spans="23:23" x14ac:dyDescent="0.3">
      <c r="W4595">
        <v>4.8</v>
      </c>
    </row>
    <row r="4596" spans="23:23" x14ac:dyDescent="0.3">
      <c r="W4596">
        <v>6.4</v>
      </c>
    </row>
    <row r="4597" spans="23:23" x14ac:dyDescent="0.3">
      <c r="W4597">
        <v>6.8</v>
      </c>
    </row>
    <row r="4598" spans="23:23" x14ac:dyDescent="0.3">
      <c r="W4598">
        <v>6.1</v>
      </c>
    </row>
    <row r="4599" spans="23:23" x14ac:dyDescent="0.3">
      <c r="W4599">
        <v>5.2</v>
      </c>
    </row>
    <row r="4600" spans="23:23" x14ac:dyDescent="0.3">
      <c r="W4600">
        <v>6.9</v>
      </c>
    </row>
    <row r="4601" spans="23:23" x14ac:dyDescent="0.3">
      <c r="W4601">
        <v>6</v>
      </c>
    </row>
    <row r="4602" spans="23:23" x14ac:dyDescent="0.3">
      <c r="W4602">
        <v>6.3</v>
      </c>
    </row>
    <row r="4603" spans="23:23" x14ac:dyDescent="0.3">
      <c r="W4603">
        <v>6.1</v>
      </c>
    </row>
    <row r="4604" spans="23:23" x14ac:dyDescent="0.3">
      <c r="W4604">
        <v>5.5</v>
      </c>
    </row>
    <row r="4605" spans="23:23" x14ac:dyDescent="0.3">
      <c r="W4605">
        <v>6.9</v>
      </c>
    </row>
    <row r="4606" spans="23:23" x14ac:dyDescent="0.3">
      <c r="W4606">
        <v>5.6</v>
      </c>
    </row>
    <row r="4607" spans="23:23" x14ac:dyDescent="0.3">
      <c r="W4607">
        <v>1.9</v>
      </c>
    </row>
    <row r="4608" spans="23:23" x14ac:dyDescent="0.3">
      <c r="W4608">
        <v>4.0999999999999996</v>
      </c>
    </row>
    <row r="4609" spans="23:23" x14ac:dyDescent="0.3">
      <c r="W4609">
        <v>5.4</v>
      </c>
    </row>
    <row r="4610" spans="23:23" x14ac:dyDescent="0.3">
      <c r="W4610">
        <v>6.8</v>
      </c>
    </row>
    <row r="4611" spans="23:23" x14ac:dyDescent="0.3">
      <c r="W4611">
        <v>7</v>
      </c>
    </row>
    <row r="4612" spans="23:23" x14ac:dyDescent="0.3">
      <c r="W4612">
        <v>6.7</v>
      </c>
    </row>
    <row r="4613" spans="23:23" x14ac:dyDescent="0.3">
      <c r="W4613">
        <v>5.8</v>
      </c>
    </row>
    <row r="4614" spans="23:23" x14ac:dyDescent="0.3">
      <c r="W4614">
        <v>6.2</v>
      </c>
    </row>
    <row r="4615" spans="23:23" x14ac:dyDescent="0.3">
      <c r="W4615">
        <v>2.8</v>
      </c>
    </row>
    <row r="4616" spans="23:23" x14ac:dyDescent="0.3">
      <c r="W4616">
        <v>7.3</v>
      </c>
    </row>
    <row r="4617" spans="23:23" x14ac:dyDescent="0.3">
      <c r="W4617">
        <v>5.8</v>
      </c>
    </row>
    <row r="4618" spans="23:23" x14ac:dyDescent="0.3">
      <c r="W4618">
        <v>6.5</v>
      </c>
    </row>
    <row r="4619" spans="23:23" x14ac:dyDescent="0.3">
      <c r="W4619">
        <v>6.1</v>
      </c>
    </row>
    <row r="4620" spans="23:23" x14ac:dyDescent="0.3">
      <c r="W4620">
        <v>5.0999999999999996</v>
      </c>
    </row>
    <row r="4621" spans="23:23" x14ac:dyDescent="0.3">
      <c r="W4621">
        <v>2.2000000000000002</v>
      </c>
    </row>
    <row r="4622" spans="23:23" x14ac:dyDescent="0.3">
      <c r="W4622">
        <v>7.2</v>
      </c>
    </row>
    <row r="4623" spans="23:23" x14ac:dyDescent="0.3">
      <c r="W4623">
        <v>5.7</v>
      </c>
    </row>
    <row r="4624" spans="23:23" x14ac:dyDescent="0.3">
      <c r="W4624">
        <v>3.4</v>
      </c>
    </row>
    <row r="4625" spans="23:23" x14ac:dyDescent="0.3">
      <c r="W4625">
        <v>3.8</v>
      </c>
    </row>
    <row r="4626" spans="23:23" x14ac:dyDescent="0.3">
      <c r="W4626">
        <v>4.7</v>
      </c>
    </row>
    <row r="4627" spans="23:23" x14ac:dyDescent="0.3">
      <c r="W4627">
        <v>5.6</v>
      </c>
    </row>
    <row r="4628" spans="23:23" x14ac:dyDescent="0.3">
      <c r="W4628">
        <v>3.9</v>
      </c>
    </row>
    <row r="4629" spans="23:23" x14ac:dyDescent="0.3">
      <c r="W4629">
        <v>5.4</v>
      </c>
    </row>
    <row r="4630" spans="23:23" x14ac:dyDescent="0.3">
      <c r="W4630">
        <v>5.2</v>
      </c>
    </row>
    <row r="4631" spans="23:23" x14ac:dyDescent="0.3">
      <c r="W4631">
        <v>3.5</v>
      </c>
    </row>
    <row r="4632" spans="23:23" x14ac:dyDescent="0.3">
      <c r="W4632">
        <v>5.3</v>
      </c>
    </row>
    <row r="4633" spans="23:23" x14ac:dyDescent="0.3">
      <c r="W4633">
        <v>7</v>
      </c>
    </row>
    <row r="4634" spans="23:23" x14ac:dyDescent="0.3">
      <c r="W4634">
        <v>7.1</v>
      </c>
    </row>
    <row r="4635" spans="23:23" x14ac:dyDescent="0.3">
      <c r="W4635">
        <v>5.5</v>
      </c>
    </row>
    <row r="4636" spans="23:23" x14ac:dyDescent="0.3">
      <c r="W4636">
        <v>5.9</v>
      </c>
    </row>
    <row r="4637" spans="23:23" x14ac:dyDescent="0.3">
      <c r="W4637">
        <v>6</v>
      </c>
    </row>
    <row r="4638" spans="23:23" x14ac:dyDescent="0.3">
      <c r="W4638">
        <v>4.8</v>
      </c>
    </row>
    <row r="4639" spans="23:23" x14ac:dyDescent="0.3">
      <c r="W4639">
        <v>7.1</v>
      </c>
    </row>
    <row r="4640" spans="23:23" x14ac:dyDescent="0.3">
      <c r="W4640">
        <v>8.1999999999999993</v>
      </c>
    </row>
    <row r="4641" spans="23:23" x14ac:dyDescent="0.3">
      <c r="W4641">
        <v>5.7</v>
      </c>
    </row>
    <row r="4642" spans="23:23" x14ac:dyDescent="0.3">
      <c r="W4642">
        <v>7.9</v>
      </c>
    </row>
    <row r="4643" spans="23:23" x14ac:dyDescent="0.3">
      <c r="W4643">
        <v>7.3</v>
      </c>
    </row>
    <row r="4644" spans="23:23" x14ac:dyDescent="0.3">
      <c r="W4644">
        <v>7.1</v>
      </c>
    </row>
    <row r="4645" spans="23:23" x14ac:dyDescent="0.3">
      <c r="W4645">
        <v>6.4</v>
      </c>
    </row>
    <row r="4646" spans="23:23" x14ac:dyDescent="0.3">
      <c r="W4646">
        <v>5.9</v>
      </c>
    </row>
    <row r="4647" spans="23:23" x14ac:dyDescent="0.3">
      <c r="W4647">
        <v>7.5</v>
      </c>
    </row>
    <row r="4648" spans="23:23" x14ac:dyDescent="0.3">
      <c r="W4648">
        <v>6.4</v>
      </c>
    </row>
    <row r="4649" spans="23:23" x14ac:dyDescent="0.3">
      <c r="W4649">
        <v>7.4</v>
      </c>
    </row>
    <row r="4650" spans="23:23" x14ac:dyDescent="0.3">
      <c r="W4650">
        <v>7.3</v>
      </c>
    </row>
    <row r="4651" spans="23:23" x14ac:dyDescent="0.3">
      <c r="W4651">
        <v>6.5</v>
      </c>
    </row>
    <row r="4652" spans="23:23" x14ac:dyDescent="0.3">
      <c r="W4652">
        <v>7.2</v>
      </c>
    </row>
    <row r="4653" spans="23:23" x14ac:dyDescent="0.3">
      <c r="W4653">
        <v>6.7</v>
      </c>
    </row>
    <row r="4654" spans="23:23" x14ac:dyDescent="0.3">
      <c r="W4654">
        <v>7.1</v>
      </c>
    </row>
    <row r="4655" spans="23:23" x14ac:dyDescent="0.3">
      <c r="W4655">
        <v>6</v>
      </c>
    </row>
    <row r="4656" spans="23:23" x14ac:dyDescent="0.3">
      <c r="W4656">
        <v>6.7</v>
      </c>
    </row>
    <row r="4657" spans="23:23" x14ac:dyDescent="0.3">
      <c r="W4657">
        <v>5.6</v>
      </c>
    </row>
    <row r="4658" spans="23:23" x14ac:dyDescent="0.3">
      <c r="W4658">
        <v>7</v>
      </c>
    </row>
    <row r="4659" spans="23:23" x14ac:dyDescent="0.3">
      <c r="W4659">
        <v>4.9000000000000004</v>
      </c>
    </row>
    <row r="4660" spans="23:23" x14ac:dyDescent="0.3">
      <c r="W4660">
        <v>3.2</v>
      </c>
    </row>
    <row r="4661" spans="23:23" x14ac:dyDescent="0.3">
      <c r="W4661">
        <v>8.4</v>
      </c>
    </row>
    <row r="4662" spans="23:23" x14ac:dyDescent="0.3">
      <c r="W4662">
        <v>6.9</v>
      </c>
    </row>
    <row r="4663" spans="23:23" x14ac:dyDescent="0.3">
      <c r="W4663">
        <v>7.5</v>
      </c>
    </row>
    <row r="4664" spans="23:23" x14ac:dyDescent="0.3">
      <c r="W4664">
        <v>7.2</v>
      </c>
    </row>
    <row r="4665" spans="23:23" x14ac:dyDescent="0.3">
      <c r="W4665">
        <v>7.2</v>
      </c>
    </row>
    <row r="4666" spans="23:23" x14ac:dyDescent="0.3">
      <c r="W4666">
        <v>8</v>
      </c>
    </row>
    <row r="4667" spans="23:23" x14ac:dyDescent="0.3">
      <c r="W4667">
        <v>7.4</v>
      </c>
    </row>
    <row r="4668" spans="23:23" x14ac:dyDescent="0.3">
      <c r="W4668">
        <v>7.2</v>
      </c>
    </row>
    <row r="4669" spans="23:23" x14ac:dyDescent="0.3">
      <c r="W4669">
        <v>6.5</v>
      </c>
    </row>
    <row r="4670" spans="23:23" x14ac:dyDescent="0.3">
      <c r="W4670">
        <v>7.2</v>
      </c>
    </row>
    <row r="4671" spans="23:23" x14ac:dyDescent="0.3">
      <c r="W4671">
        <v>4.2</v>
      </c>
    </row>
    <row r="4672" spans="23:23" x14ac:dyDescent="0.3">
      <c r="W4672">
        <v>5.0999999999999996</v>
      </c>
    </row>
    <row r="4673" spans="23:23" x14ac:dyDescent="0.3">
      <c r="W4673">
        <v>6.4</v>
      </c>
    </row>
    <row r="4674" spans="23:23" x14ac:dyDescent="0.3">
      <c r="W4674">
        <v>6.8</v>
      </c>
    </row>
    <row r="4675" spans="23:23" x14ac:dyDescent="0.3">
      <c r="W4675">
        <v>6.2</v>
      </c>
    </row>
    <row r="4676" spans="23:23" x14ac:dyDescent="0.3">
      <c r="W4676">
        <v>7.5</v>
      </c>
    </row>
    <row r="4677" spans="23:23" x14ac:dyDescent="0.3">
      <c r="W4677">
        <v>7.7</v>
      </c>
    </row>
    <row r="4678" spans="23:23" x14ac:dyDescent="0.3">
      <c r="W4678">
        <v>6.9</v>
      </c>
    </row>
    <row r="4679" spans="23:23" x14ac:dyDescent="0.3">
      <c r="W4679">
        <v>7</v>
      </c>
    </row>
    <row r="4680" spans="23:23" x14ac:dyDescent="0.3">
      <c r="W4680">
        <v>7.5</v>
      </c>
    </row>
    <row r="4681" spans="23:23" x14ac:dyDescent="0.3">
      <c r="W4681">
        <v>6.3</v>
      </c>
    </row>
    <row r="4682" spans="23:23" x14ac:dyDescent="0.3">
      <c r="W4682">
        <v>5.5</v>
      </c>
    </row>
    <row r="4683" spans="23:23" x14ac:dyDescent="0.3">
      <c r="W4683">
        <v>4.8</v>
      </c>
    </row>
    <row r="4684" spans="23:23" x14ac:dyDescent="0.3">
      <c r="W4684">
        <v>8.1</v>
      </c>
    </row>
    <row r="4685" spans="23:23" x14ac:dyDescent="0.3">
      <c r="W4685">
        <v>6.6</v>
      </c>
    </row>
    <row r="4686" spans="23:23" x14ac:dyDescent="0.3">
      <c r="W4686">
        <v>5.2</v>
      </c>
    </row>
    <row r="4687" spans="23:23" x14ac:dyDescent="0.3">
      <c r="W4687">
        <v>5.6</v>
      </c>
    </row>
    <row r="4688" spans="23:23" x14ac:dyDescent="0.3">
      <c r="W4688">
        <v>3.1</v>
      </c>
    </row>
    <row r="4689" spans="23:23" x14ac:dyDescent="0.3">
      <c r="W4689">
        <v>8.1</v>
      </c>
    </row>
    <row r="4690" spans="23:23" x14ac:dyDescent="0.3">
      <c r="W4690">
        <v>8.3000000000000007</v>
      </c>
    </row>
    <row r="4691" spans="23:23" x14ac:dyDescent="0.3">
      <c r="W4691">
        <v>7.1</v>
      </c>
    </row>
    <row r="4692" spans="23:23" x14ac:dyDescent="0.3">
      <c r="W4692">
        <v>8.1</v>
      </c>
    </row>
    <row r="4693" spans="23:23" x14ac:dyDescent="0.3">
      <c r="W4693">
        <v>7.2</v>
      </c>
    </row>
    <row r="4694" spans="23:23" x14ac:dyDescent="0.3">
      <c r="W4694">
        <v>6.3</v>
      </c>
    </row>
    <row r="4695" spans="23:23" x14ac:dyDescent="0.3">
      <c r="W4695">
        <v>4</v>
      </c>
    </row>
    <row r="4696" spans="23:23" x14ac:dyDescent="0.3">
      <c r="W4696">
        <v>7.2</v>
      </c>
    </row>
    <row r="4697" spans="23:23" x14ac:dyDescent="0.3">
      <c r="W4697">
        <v>5.3</v>
      </c>
    </row>
    <row r="4698" spans="23:23" x14ac:dyDescent="0.3">
      <c r="W4698">
        <v>7.2</v>
      </c>
    </row>
    <row r="4699" spans="23:23" x14ac:dyDescent="0.3">
      <c r="W4699">
        <v>6.5</v>
      </c>
    </row>
    <row r="4700" spans="23:23" x14ac:dyDescent="0.3">
      <c r="W4700">
        <v>6.5</v>
      </c>
    </row>
    <row r="4701" spans="23:23" x14ac:dyDescent="0.3">
      <c r="W4701">
        <v>4.9000000000000004</v>
      </c>
    </row>
    <row r="4702" spans="23:23" x14ac:dyDescent="0.3">
      <c r="W4702">
        <v>5.2</v>
      </c>
    </row>
    <row r="4703" spans="23:23" x14ac:dyDescent="0.3">
      <c r="W4703">
        <v>7.4</v>
      </c>
    </row>
    <row r="4704" spans="23:23" x14ac:dyDescent="0.3">
      <c r="W4704">
        <v>7.4</v>
      </c>
    </row>
    <row r="4705" spans="23:23" x14ac:dyDescent="0.3">
      <c r="W4705">
        <v>5.4</v>
      </c>
    </row>
    <row r="4706" spans="23:23" x14ac:dyDescent="0.3">
      <c r="W4706">
        <v>3.9</v>
      </c>
    </row>
    <row r="4707" spans="23:23" x14ac:dyDescent="0.3">
      <c r="W4707">
        <v>5.3</v>
      </c>
    </row>
    <row r="4708" spans="23:23" x14ac:dyDescent="0.3">
      <c r="W4708">
        <v>7.8</v>
      </c>
    </row>
    <row r="4709" spans="23:23" x14ac:dyDescent="0.3">
      <c r="W4709">
        <v>6.4</v>
      </c>
    </row>
    <row r="4710" spans="23:23" x14ac:dyDescent="0.3">
      <c r="W4710">
        <v>8.1</v>
      </c>
    </row>
    <row r="4711" spans="23:23" x14ac:dyDescent="0.3">
      <c r="W4711">
        <v>6.5</v>
      </c>
    </row>
    <row r="4712" spans="23:23" x14ac:dyDescent="0.3">
      <c r="W4712">
        <v>5.6</v>
      </c>
    </row>
    <row r="4713" spans="23:23" x14ac:dyDescent="0.3">
      <c r="W4713">
        <v>5.6</v>
      </c>
    </row>
    <row r="4714" spans="23:23" x14ac:dyDescent="0.3">
      <c r="W4714">
        <v>6.6</v>
      </c>
    </row>
    <row r="4715" spans="23:23" x14ac:dyDescent="0.3">
      <c r="W4715">
        <v>6.3</v>
      </c>
    </row>
    <row r="4716" spans="23:23" x14ac:dyDescent="0.3">
      <c r="W4716">
        <v>7.7</v>
      </c>
    </row>
    <row r="4717" spans="23:23" x14ac:dyDescent="0.3">
      <c r="W4717">
        <v>7</v>
      </c>
    </row>
    <row r="4718" spans="23:23" x14ac:dyDescent="0.3">
      <c r="W4718">
        <v>8</v>
      </c>
    </row>
    <row r="4719" spans="23:23" x14ac:dyDescent="0.3">
      <c r="W4719">
        <v>7.2</v>
      </c>
    </row>
    <row r="4720" spans="23:23" x14ac:dyDescent="0.3">
      <c r="W4720">
        <v>4.5</v>
      </c>
    </row>
    <row r="4721" spans="23:23" x14ac:dyDescent="0.3">
      <c r="W4721">
        <v>7.7</v>
      </c>
    </row>
    <row r="4722" spans="23:23" x14ac:dyDescent="0.3">
      <c r="W4722">
        <v>7.2</v>
      </c>
    </row>
    <row r="4723" spans="23:23" x14ac:dyDescent="0.3">
      <c r="W4723">
        <v>6.1</v>
      </c>
    </row>
    <row r="4724" spans="23:23" x14ac:dyDescent="0.3">
      <c r="W4724">
        <v>6.4</v>
      </c>
    </row>
    <row r="4725" spans="23:23" x14ac:dyDescent="0.3">
      <c r="W4725">
        <v>6.5</v>
      </c>
    </row>
    <row r="4726" spans="23:23" x14ac:dyDescent="0.3">
      <c r="W4726">
        <v>7</v>
      </c>
    </row>
    <row r="4727" spans="23:23" x14ac:dyDescent="0.3">
      <c r="W4727">
        <v>6.1</v>
      </c>
    </row>
    <row r="4728" spans="23:23" x14ac:dyDescent="0.3">
      <c r="W4728">
        <v>5.7</v>
      </c>
    </row>
    <row r="4729" spans="23:23" x14ac:dyDescent="0.3">
      <c r="W4729">
        <v>5.4</v>
      </c>
    </row>
    <row r="4730" spans="23:23" x14ac:dyDescent="0.3">
      <c r="W4730">
        <v>5.9</v>
      </c>
    </row>
    <row r="4731" spans="23:23" x14ac:dyDescent="0.3">
      <c r="W4731">
        <v>7.5</v>
      </c>
    </row>
    <row r="4732" spans="23:23" x14ac:dyDescent="0.3">
      <c r="W4732">
        <v>7.7</v>
      </c>
    </row>
    <row r="4733" spans="23:23" x14ac:dyDescent="0.3">
      <c r="W4733">
        <v>7.1</v>
      </c>
    </row>
    <row r="4734" spans="23:23" x14ac:dyDescent="0.3">
      <c r="W4734">
        <v>7.4</v>
      </c>
    </row>
    <row r="4735" spans="23:23" x14ac:dyDescent="0.3">
      <c r="W4735">
        <v>7.6</v>
      </c>
    </row>
    <row r="4736" spans="23:23" x14ac:dyDescent="0.3">
      <c r="W4736">
        <v>6.4</v>
      </c>
    </row>
    <row r="4737" spans="23:23" x14ac:dyDescent="0.3">
      <c r="W4737">
        <v>7.4</v>
      </c>
    </row>
    <row r="4738" spans="23:23" x14ac:dyDescent="0.3">
      <c r="W4738">
        <v>6.8</v>
      </c>
    </row>
    <row r="4739" spans="23:23" x14ac:dyDescent="0.3">
      <c r="W4739">
        <v>6.5</v>
      </c>
    </row>
    <row r="4740" spans="23:23" x14ac:dyDescent="0.3">
      <c r="W4740">
        <v>6</v>
      </c>
    </row>
    <row r="4741" spans="23:23" x14ac:dyDescent="0.3">
      <c r="W4741">
        <v>7.3</v>
      </c>
    </row>
    <row r="4742" spans="23:23" x14ac:dyDescent="0.3">
      <c r="W4742">
        <v>7.3</v>
      </c>
    </row>
    <row r="4743" spans="23:23" x14ac:dyDescent="0.3">
      <c r="W4743">
        <v>6.5</v>
      </c>
    </row>
    <row r="4744" spans="23:23" x14ac:dyDescent="0.3">
      <c r="W4744">
        <v>6</v>
      </c>
    </row>
    <row r="4745" spans="23:23" x14ac:dyDescent="0.3">
      <c r="W4745">
        <v>5.3</v>
      </c>
    </row>
    <row r="4746" spans="23:23" x14ac:dyDescent="0.3">
      <c r="W4746">
        <v>6.6</v>
      </c>
    </row>
    <row r="4747" spans="23:23" x14ac:dyDescent="0.3">
      <c r="W4747">
        <v>6.1</v>
      </c>
    </row>
    <row r="4748" spans="23:23" x14ac:dyDescent="0.3">
      <c r="W4748">
        <v>7.1</v>
      </c>
    </row>
    <row r="4749" spans="23:23" x14ac:dyDescent="0.3">
      <c r="W4749">
        <v>8.6999999999999993</v>
      </c>
    </row>
    <row r="4750" spans="23:23" x14ac:dyDescent="0.3">
      <c r="W4750">
        <v>8.4</v>
      </c>
    </row>
    <row r="4751" spans="23:23" x14ac:dyDescent="0.3">
      <c r="W4751">
        <v>5.8</v>
      </c>
    </row>
    <row r="4752" spans="23:23" x14ac:dyDescent="0.3">
      <c r="W4752">
        <v>6.2</v>
      </c>
    </row>
    <row r="4753" spans="23:23" x14ac:dyDescent="0.3">
      <c r="W4753">
        <v>5.8</v>
      </c>
    </row>
    <row r="4754" spans="23:23" x14ac:dyDescent="0.3">
      <c r="W4754">
        <v>6.7</v>
      </c>
    </row>
    <row r="4755" spans="23:23" x14ac:dyDescent="0.3">
      <c r="W4755">
        <v>5.7</v>
      </c>
    </row>
    <row r="4756" spans="23:23" x14ac:dyDescent="0.3">
      <c r="W4756">
        <v>6.1</v>
      </c>
    </row>
    <row r="4757" spans="23:23" x14ac:dyDescent="0.3">
      <c r="W4757">
        <v>6.4</v>
      </c>
    </row>
    <row r="4758" spans="23:23" x14ac:dyDescent="0.3">
      <c r="W4758">
        <v>5</v>
      </c>
    </row>
    <row r="4759" spans="23:23" x14ac:dyDescent="0.3">
      <c r="W4759">
        <v>6.5</v>
      </c>
    </row>
    <row r="4760" spans="23:23" x14ac:dyDescent="0.3">
      <c r="W4760">
        <v>4.5999999999999996</v>
      </c>
    </row>
    <row r="4761" spans="23:23" x14ac:dyDescent="0.3">
      <c r="W4761">
        <v>7.7</v>
      </c>
    </row>
    <row r="4762" spans="23:23" x14ac:dyDescent="0.3">
      <c r="W4762">
        <v>7.3</v>
      </c>
    </row>
    <row r="4763" spans="23:23" x14ac:dyDescent="0.3">
      <c r="W4763">
        <v>6.6</v>
      </c>
    </row>
    <row r="4764" spans="23:23" x14ac:dyDescent="0.3">
      <c r="W4764">
        <v>6.4</v>
      </c>
    </row>
    <row r="4765" spans="23:23" x14ac:dyDescent="0.3">
      <c r="W4765">
        <v>5.8</v>
      </c>
    </row>
    <row r="4766" spans="23:23" x14ac:dyDescent="0.3">
      <c r="W4766">
        <v>7.2</v>
      </c>
    </row>
    <row r="4767" spans="23:23" x14ac:dyDescent="0.3">
      <c r="W4767">
        <v>7.2</v>
      </c>
    </row>
    <row r="4768" spans="23:23" x14ac:dyDescent="0.3">
      <c r="W4768">
        <v>3.5</v>
      </c>
    </row>
    <row r="4769" spans="23:23" x14ac:dyDescent="0.3">
      <c r="W4769">
        <v>7.5</v>
      </c>
    </row>
    <row r="4770" spans="23:23" x14ac:dyDescent="0.3">
      <c r="W4770">
        <v>2.2000000000000002</v>
      </c>
    </row>
    <row r="4771" spans="23:23" x14ac:dyDescent="0.3">
      <c r="W4771">
        <v>3.3</v>
      </c>
    </row>
    <row r="4772" spans="23:23" x14ac:dyDescent="0.3">
      <c r="W4772">
        <v>6.6</v>
      </c>
    </row>
    <row r="4773" spans="23:23" x14ac:dyDescent="0.3">
      <c r="W4773">
        <v>6.9</v>
      </c>
    </row>
    <row r="4774" spans="23:23" x14ac:dyDescent="0.3">
      <c r="W4774">
        <v>4</v>
      </c>
    </row>
    <row r="4775" spans="23:23" x14ac:dyDescent="0.3">
      <c r="W4775">
        <v>7.4</v>
      </c>
    </row>
    <row r="4776" spans="23:23" x14ac:dyDescent="0.3">
      <c r="W4776">
        <v>8.3000000000000007</v>
      </c>
    </row>
    <row r="4777" spans="23:23" x14ac:dyDescent="0.3">
      <c r="W4777">
        <v>5.7</v>
      </c>
    </row>
    <row r="4778" spans="23:23" x14ac:dyDescent="0.3">
      <c r="W4778">
        <v>6.8</v>
      </c>
    </row>
    <row r="4779" spans="23:23" x14ac:dyDescent="0.3">
      <c r="W4779">
        <v>5.2</v>
      </c>
    </row>
    <row r="4780" spans="23:23" x14ac:dyDescent="0.3">
      <c r="W4780">
        <v>6.4</v>
      </c>
    </row>
    <row r="4781" spans="23:23" x14ac:dyDescent="0.3">
      <c r="W4781">
        <v>6.2</v>
      </c>
    </row>
    <row r="4782" spans="23:23" x14ac:dyDescent="0.3">
      <c r="W4782">
        <v>5.9</v>
      </c>
    </row>
    <row r="4783" spans="23:23" x14ac:dyDescent="0.3">
      <c r="W4783">
        <v>7.7</v>
      </c>
    </row>
    <row r="4784" spans="23:23" x14ac:dyDescent="0.3">
      <c r="W4784">
        <v>4.3</v>
      </c>
    </row>
    <row r="4785" spans="23:23" x14ac:dyDescent="0.3">
      <c r="W4785">
        <v>7.1</v>
      </c>
    </row>
    <row r="4786" spans="23:23" x14ac:dyDescent="0.3">
      <c r="W4786">
        <v>6.2</v>
      </c>
    </row>
    <row r="4787" spans="23:23" x14ac:dyDescent="0.3">
      <c r="W4787">
        <v>6.8</v>
      </c>
    </row>
    <row r="4788" spans="23:23" x14ac:dyDescent="0.3">
      <c r="W4788">
        <v>7.7</v>
      </c>
    </row>
    <row r="4789" spans="23:23" x14ac:dyDescent="0.3">
      <c r="W4789">
        <v>8.1999999999999993</v>
      </c>
    </row>
    <row r="4790" spans="23:23" x14ac:dyDescent="0.3">
      <c r="W4790">
        <v>7.5</v>
      </c>
    </row>
    <row r="4791" spans="23:23" x14ac:dyDescent="0.3">
      <c r="W4791">
        <v>7.6</v>
      </c>
    </row>
    <row r="4792" spans="23:23" x14ac:dyDescent="0.3">
      <c r="W4792">
        <v>4.0999999999999996</v>
      </c>
    </row>
    <row r="4793" spans="23:23" x14ac:dyDescent="0.3">
      <c r="W4793">
        <v>6.9</v>
      </c>
    </row>
    <row r="4794" spans="23:23" x14ac:dyDescent="0.3">
      <c r="W4794">
        <v>7.1</v>
      </c>
    </row>
    <row r="4795" spans="23:23" x14ac:dyDescent="0.3">
      <c r="W4795">
        <v>6.3</v>
      </c>
    </row>
    <row r="4796" spans="23:23" x14ac:dyDescent="0.3">
      <c r="W4796">
        <v>7.7</v>
      </c>
    </row>
    <row r="4797" spans="23:23" x14ac:dyDescent="0.3">
      <c r="W4797">
        <v>8.3000000000000007</v>
      </c>
    </row>
    <row r="4798" spans="23:23" x14ac:dyDescent="0.3">
      <c r="W4798">
        <v>7.1</v>
      </c>
    </row>
    <row r="4799" spans="23:23" x14ac:dyDescent="0.3">
      <c r="W4799">
        <v>4.7</v>
      </c>
    </row>
    <row r="4800" spans="23:23" x14ac:dyDescent="0.3">
      <c r="W4800">
        <v>7.7</v>
      </c>
    </row>
    <row r="4801" spans="23:23" x14ac:dyDescent="0.3">
      <c r="W4801">
        <v>7.2</v>
      </c>
    </row>
    <row r="4802" spans="23:23" x14ac:dyDescent="0.3">
      <c r="W4802">
        <v>5.0999999999999996</v>
      </c>
    </row>
    <row r="4803" spans="23:23" x14ac:dyDescent="0.3">
      <c r="W4803">
        <v>5.4</v>
      </c>
    </row>
    <row r="4804" spans="23:23" x14ac:dyDescent="0.3">
      <c r="W4804">
        <v>6.9</v>
      </c>
    </row>
    <row r="4805" spans="23:23" x14ac:dyDescent="0.3">
      <c r="W4805">
        <v>8.1999999999999993</v>
      </c>
    </row>
    <row r="4806" spans="23:23" x14ac:dyDescent="0.3">
      <c r="W4806">
        <v>6.1</v>
      </c>
    </row>
    <row r="4807" spans="23:23" x14ac:dyDescent="0.3">
      <c r="W4807">
        <v>6.1</v>
      </c>
    </row>
    <row r="4808" spans="23:23" x14ac:dyDescent="0.3">
      <c r="W4808">
        <v>6.9</v>
      </c>
    </row>
    <row r="4809" spans="23:23" x14ac:dyDescent="0.3">
      <c r="W4809">
        <v>5.8</v>
      </c>
    </row>
    <row r="4810" spans="23:23" x14ac:dyDescent="0.3">
      <c r="W4810">
        <v>6</v>
      </c>
    </row>
    <row r="4811" spans="23:23" x14ac:dyDescent="0.3">
      <c r="W4811">
        <v>8.1999999999999993</v>
      </c>
    </row>
    <row r="4812" spans="23:23" x14ac:dyDescent="0.3">
      <c r="W4812">
        <v>8</v>
      </c>
    </row>
    <row r="4813" spans="23:23" x14ac:dyDescent="0.3">
      <c r="W4813">
        <v>7</v>
      </c>
    </row>
    <row r="4814" spans="23:23" x14ac:dyDescent="0.3">
      <c r="W4814">
        <v>6.3</v>
      </c>
    </row>
    <row r="4815" spans="23:23" x14ac:dyDescent="0.3">
      <c r="W4815">
        <v>7.6</v>
      </c>
    </row>
    <row r="4816" spans="23:23" x14ac:dyDescent="0.3">
      <c r="W4816">
        <v>6.1</v>
      </c>
    </row>
    <row r="4817" spans="23:23" x14ac:dyDescent="0.3">
      <c r="W4817">
        <v>7.2</v>
      </c>
    </row>
    <row r="4818" spans="23:23" x14ac:dyDescent="0.3">
      <c r="W4818">
        <v>7.8</v>
      </c>
    </row>
    <row r="4819" spans="23:23" x14ac:dyDescent="0.3">
      <c r="W4819">
        <v>4.7</v>
      </c>
    </row>
    <row r="4820" spans="23:23" x14ac:dyDescent="0.3">
      <c r="W4820">
        <v>7.5</v>
      </c>
    </row>
    <row r="4821" spans="23:23" x14ac:dyDescent="0.3">
      <c r="W4821">
        <v>6.7</v>
      </c>
    </row>
    <row r="4822" spans="23:23" x14ac:dyDescent="0.3">
      <c r="W4822">
        <v>3.4</v>
      </c>
    </row>
    <row r="4823" spans="23:23" x14ac:dyDescent="0.3">
      <c r="W4823">
        <v>7.9</v>
      </c>
    </row>
    <row r="4824" spans="23:23" x14ac:dyDescent="0.3">
      <c r="W4824">
        <v>8.9</v>
      </c>
    </row>
    <row r="4825" spans="23:23" x14ac:dyDescent="0.3">
      <c r="W4825">
        <v>6.9</v>
      </c>
    </row>
    <row r="4826" spans="23:23" x14ac:dyDescent="0.3">
      <c r="W4826">
        <v>8.1999999999999993</v>
      </c>
    </row>
    <row r="4827" spans="23:23" x14ac:dyDescent="0.3">
      <c r="W4827">
        <v>7.3</v>
      </c>
    </row>
    <row r="4828" spans="23:23" x14ac:dyDescent="0.3">
      <c r="W4828">
        <v>8</v>
      </c>
    </row>
    <row r="4829" spans="23:23" x14ac:dyDescent="0.3">
      <c r="W4829">
        <v>6.7</v>
      </c>
    </row>
    <row r="4830" spans="23:23" x14ac:dyDescent="0.3">
      <c r="W4830">
        <v>6.6</v>
      </c>
    </row>
    <row r="4831" spans="23:23" x14ac:dyDescent="0.3">
      <c r="W4831">
        <v>6.9</v>
      </c>
    </row>
    <row r="4832" spans="23:23" x14ac:dyDescent="0.3">
      <c r="W4832">
        <v>7.1</v>
      </c>
    </row>
    <row r="4833" spans="23:23" x14ac:dyDescent="0.3">
      <c r="W4833">
        <v>5.6</v>
      </c>
    </row>
    <row r="4834" spans="23:23" x14ac:dyDescent="0.3">
      <c r="W4834">
        <v>6.7</v>
      </c>
    </row>
    <row r="4835" spans="23:23" x14ac:dyDescent="0.3">
      <c r="W4835">
        <v>7.1</v>
      </c>
    </row>
    <row r="4836" spans="23:23" x14ac:dyDescent="0.3">
      <c r="W4836">
        <v>5.2</v>
      </c>
    </row>
    <row r="4837" spans="23:23" x14ac:dyDescent="0.3">
      <c r="W4837">
        <v>7.7</v>
      </c>
    </row>
    <row r="4838" spans="23:23" x14ac:dyDescent="0.3">
      <c r="W4838">
        <v>7.5</v>
      </c>
    </row>
    <row r="4839" spans="23:23" x14ac:dyDescent="0.3">
      <c r="W4839">
        <v>7.6</v>
      </c>
    </row>
    <row r="4840" spans="23:23" x14ac:dyDescent="0.3">
      <c r="W4840">
        <v>8.1</v>
      </c>
    </row>
    <row r="4841" spans="23:23" x14ac:dyDescent="0.3">
      <c r="W4841">
        <v>5.5</v>
      </c>
    </row>
    <row r="4842" spans="23:23" x14ac:dyDescent="0.3">
      <c r="W4842">
        <v>6.6</v>
      </c>
    </row>
    <row r="4843" spans="23:23" x14ac:dyDescent="0.3">
      <c r="W4843">
        <v>3.2</v>
      </c>
    </row>
    <row r="4844" spans="23:23" x14ac:dyDescent="0.3">
      <c r="W4844">
        <v>7.4</v>
      </c>
    </row>
    <row r="4845" spans="23:23" x14ac:dyDescent="0.3">
      <c r="W4845">
        <v>6.6</v>
      </c>
    </row>
    <row r="4846" spans="23:23" x14ac:dyDescent="0.3">
      <c r="W4846">
        <v>6.2</v>
      </c>
    </row>
    <row r="4847" spans="23:23" x14ac:dyDescent="0.3">
      <c r="W4847">
        <v>4.8</v>
      </c>
    </row>
    <row r="4848" spans="23:23" x14ac:dyDescent="0.3">
      <c r="W4848">
        <v>4.5</v>
      </c>
    </row>
    <row r="4849" spans="23:23" x14ac:dyDescent="0.3">
      <c r="W4849">
        <v>7.2</v>
      </c>
    </row>
    <row r="4850" spans="23:23" x14ac:dyDescent="0.3">
      <c r="W4850">
        <v>4.3</v>
      </c>
    </row>
    <row r="4851" spans="23:23" x14ac:dyDescent="0.3">
      <c r="W4851">
        <v>4.5</v>
      </c>
    </row>
    <row r="4852" spans="23:23" x14ac:dyDescent="0.3">
      <c r="W4852">
        <v>6.4</v>
      </c>
    </row>
    <row r="4853" spans="23:23" x14ac:dyDescent="0.3">
      <c r="W4853">
        <v>6.4</v>
      </c>
    </row>
    <row r="4854" spans="23:23" x14ac:dyDescent="0.3">
      <c r="W4854">
        <v>7.3</v>
      </c>
    </row>
    <row r="4855" spans="23:23" x14ac:dyDescent="0.3">
      <c r="W4855">
        <v>6.9</v>
      </c>
    </row>
    <row r="4856" spans="23:23" x14ac:dyDescent="0.3">
      <c r="W4856">
        <v>4.3</v>
      </c>
    </row>
    <row r="4857" spans="23:23" x14ac:dyDescent="0.3">
      <c r="W4857">
        <v>7.2</v>
      </c>
    </row>
    <row r="4858" spans="23:23" x14ac:dyDescent="0.3">
      <c r="W4858">
        <v>6.5</v>
      </c>
    </row>
    <row r="4859" spans="23:23" x14ac:dyDescent="0.3">
      <c r="W4859">
        <v>6.6</v>
      </c>
    </row>
    <row r="4860" spans="23:23" x14ac:dyDescent="0.3">
      <c r="W4860">
        <v>6.7</v>
      </c>
    </row>
    <row r="4861" spans="23:23" x14ac:dyDescent="0.3">
      <c r="W4861">
        <v>4.3</v>
      </c>
    </row>
    <row r="4862" spans="23:23" x14ac:dyDescent="0.3">
      <c r="W4862">
        <v>7.3</v>
      </c>
    </row>
    <row r="4863" spans="23:23" x14ac:dyDescent="0.3">
      <c r="W4863">
        <v>6.4</v>
      </c>
    </row>
    <row r="4864" spans="23:23" x14ac:dyDescent="0.3">
      <c r="W4864">
        <v>7</v>
      </c>
    </row>
    <row r="4865" spans="23:23" x14ac:dyDescent="0.3">
      <c r="W4865">
        <v>5.5</v>
      </c>
    </row>
    <row r="4866" spans="23:23" x14ac:dyDescent="0.3">
      <c r="W4866">
        <v>6.7</v>
      </c>
    </row>
    <row r="4867" spans="23:23" x14ac:dyDescent="0.3">
      <c r="W4867">
        <v>4.3</v>
      </c>
    </row>
    <row r="4868" spans="23:23" x14ac:dyDescent="0.3">
      <c r="W4868">
        <v>6.1</v>
      </c>
    </row>
    <row r="4869" spans="23:23" x14ac:dyDescent="0.3">
      <c r="W4869">
        <v>6.8</v>
      </c>
    </row>
    <row r="4870" spans="23:23" x14ac:dyDescent="0.3">
      <c r="W4870">
        <v>3.9</v>
      </c>
    </row>
    <row r="4871" spans="23:23" x14ac:dyDescent="0.3">
      <c r="W4871">
        <v>8.5</v>
      </c>
    </row>
    <row r="4872" spans="23:23" x14ac:dyDescent="0.3">
      <c r="W4872">
        <v>6.9</v>
      </c>
    </row>
    <row r="4873" spans="23:23" x14ac:dyDescent="0.3">
      <c r="W4873">
        <v>7.3</v>
      </c>
    </row>
    <row r="4874" spans="23:23" x14ac:dyDescent="0.3">
      <c r="W4874">
        <v>6.9</v>
      </c>
    </row>
    <row r="4875" spans="23:23" x14ac:dyDescent="0.3">
      <c r="W4875">
        <v>6.3</v>
      </c>
    </row>
    <row r="4876" spans="23:23" x14ac:dyDescent="0.3">
      <c r="W4876">
        <v>2.5</v>
      </c>
    </row>
    <row r="4877" spans="23:23" x14ac:dyDescent="0.3">
      <c r="W4877">
        <v>5.7</v>
      </c>
    </row>
    <row r="4878" spans="23:23" x14ac:dyDescent="0.3">
      <c r="W4878">
        <v>7</v>
      </c>
    </row>
    <row r="4879" spans="23:23" x14ac:dyDescent="0.3">
      <c r="W4879">
        <v>6.2</v>
      </c>
    </row>
    <row r="4880" spans="23:23" x14ac:dyDescent="0.3">
      <c r="W4880">
        <v>6.9</v>
      </c>
    </row>
    <row r="4881" spans="23:23" x14ac:dyDescent="0.3">
      <c r="W4881">
        <v>4.5</v>
      </c>
    </row>
    <row r="4882" spans="23:23" x14ac:dyDescent="0.3">
      <c r="W4882">
        <v>7.8</v>
      </c>
    </row>
    <row r="4883" spans="23:23" x14ac:dyDescent="0.3">
      <c r="W4883">
        <v>4.4000000000000004</v>
      </c>
    </row>
    <row r="4884" spans="23:23" x14ac:dyDescent="0.3">
      <c r="W4884">
        <v>7.4</v>
      </c>
    </row>
    <row r="4885" spans="23:23" x14ac:dyDescent="0.3">
      <c r="W4885">
        <v>6.6</v>
      </c>
    </row>
    <row r="4886" spans="23:23" x14ac:dyDescent="0.3">
      <c r="W4886">
        <v>8</v>
      </c>
    </row>
    <row r="4887" spans="23:23" x14ac:dyDescent="0.3">
      <c r="W4887">
        <v>8.3000000000000007</v>
      </c>
    </row>
    <row r="4888" spans="23:23" x14ac:dyDescent="0.3">
      <c r="W4888">
        <v>6.5</v>
      </c>
    </row>
    <row r="4889" spans="23:23" x14ac:dyDescent="0.3">
      <c r="W4889">
        <v>7.1</v>
      </c>
    </row>
    <row r="4890" spans="23:23" x14ac:dyDescent="0.3">
      <c r="W4890">
        <v>7.1</v>
      </c>
    </row>
    <row r="4891" spans="23:23" x14ac:dyDescent="0.3">
      <c r="W4891">
        <v>4</v>
      </c>
    </row>
    <row r="4892" spans="23:23" x14ac:dyDescent="0.3">
      <c r="W4892">
        <v>7.5</v>
      </c>
    </row>
    <row r="4893" spans="23:23" x14ac:dyDescent="0.3">
      <c r="W4893">
        <v>7</v>
      </c>
    </row>
    <row r="4894" spans="23:23" x14ac:dyDescent="0.3">
      <c r="W4894">
        <v>4</v>
      </c>
    </row>
    <row r="4895" spans="23:23" x14ac:dyDescent="0.3">
      <c r="W4895">
        <v>6.7</v>
      </c>
    </row>
    <row r="4896" spans="23:23" x14ac:dyDescent="0.3">
      <c r="W4896">
        <v>7.2</v>
      </c>
    </row>
    <row r="4897" spans="23:23" x14ac:dyDescent="0.3">
      <c r="W4897">
        <v>7</v>
      </c>
    </row>
    <row r="4898" spans="23:23" x14ac:dyDescent="0.3">
      <c r="W4898">
        <v>7.4</v>
      </c>
    </row>
    <row r="4899" spans="23:23" x14ac:dyDescent="0.3">
      <c r="W4899">
        <v>8</v>
      </c>
    </row>
    <row r="4900" spans="23:23" x14ac:dyDescent="0.3">
      <c r="W4900">
        <v>6.5</v>
      </c>
    </row>
    <row r="4901" spans="23:23" x14ac:dyDescent="0.3">
      <c r="W4901">
        <v>7.2</v>
      </c>
    </row>
    <row r="4902" spans="23:23" x14ac:dyDescent="0.3">
      <c r="W4902">
        <v>6.4</v>
      </c>
    </row>
    <row r="4903" spans="23:23" x14ac:dyDescent="0.3">
      <c r="W4903">
        <v>6.5</v>
      </c>
    </row>
    <row r="4904" spans="23:23" x14ac:dyDescent="0.3">
      <c r="W4904">
        <v>6.8</v>
      </c>
    </row>
    <row r="4905" spans="23:23" x14ac:dyDescent="0.3">
      <c r="W4905">
        <v>6.9</v>
      </c>
    </row>
    <row r="4906" spans="23:23" x14ac:dyDescent="0.3">
      <c r="W4906">
        <v>7.5</v>
      </c>
    </row>
    <row r="4907" spans="23:23" x14ac:dyDescent="0.3">
      <c r="W4907">
        <v>7.1</v>
      </c>
    </row>
    <row r="4908" spans="23:23" x14ac:dyDescent="0.3">
      <c r="W4908">
        <v>5.0999999999999996</v>
      </c>
    </row>
    <row r="4909" spans="23:23" x14ac:dyDescent="0.3">
      <c r="W4909">
        <v>6.2</v>
      </c>
    </row>
    <row r="4910" spans="23:23" x14ac:dyDescent="0.3">
      <c r="W4910">
        <v>3.9</v>
      </c>
    </row>
    <row r="4911" spans="23:23" x14ac:dyDescent="0.3">
      <c r="W4911">
        <v>6</v>
      </c>
    </row>
    <row r="4912" spans="23:23" x14ac:dyDescent="0.3">
      <c r="W4912">
        <v>6.8</v>
      </c>
    </row>
    <row r="4913" spans="23:23" x14ac:dyDescent="0.3">
      <c r="W4913">
        <v>7.4</v>
      </c>
    </row>
    <row r="4914" spans="23:23" x14ac:dyDescent="0.3">
      <c r="W4914">
        <v>8.1</v>
      </c>
    </row>
    <row r="4915" spans="23:23" x14ac:dyDescent="0.3">
      <c r="W4915">
        <v>6.5</v>
      </c>
    </row>
    <row r="4916" spans="23:23" x14ac:dyDescent="0.3">
      <c r="W4916">
        <v>8</v>
      </c>
    </row>
    <row r="4917" spans="23:23" x14ac:dyDescent="0.3">
      <c r="W4917">
        <v>7.7</v>
      </c>
    </row>
    <row r="4918" spans="23:23" x14ac:dyDescent="0.3">
      <c r="W4918">
        <v>7.2</v>
      </c>
    </row>
    <row r="4919" spans="23:23" x14ac:dyDescent="0.3">
      <c r="W4919">
        <v>5.4</v>
      </c>
    </row>
    <row r="4920" spans="23:23" x14ac:dyDescent="0.3">
      <c r="W4920">
        <v>6.7</v>
      </c>
    </row>
    <row r="4921" spans="23:23" x14ac:dyDescent="0.3">
      <c r="W4921">
        <v>6.3</v>
      </c>
    </row>
    <row r="4922" spans="23:23" x14ac:dyDescent="0.3">
      <c r="W4922">
        <v>8.1</v>
      </c>
    </row>
    <row r="4923" spans="23:23" x14ac:dyDescent="0.3">
      <c r="W4923">
        <v>8.5</v>
      </c>
    </row>
    <row r="4924" spans="23:23" x14ac:dyDescent="0.3">
      <c r="W4924">
        <v>7.7</v>
      </c>
    </row>
    <row r="4925" spans="23:23" x14ac:dyDescent="0.3">
      <c r="W4925">
        <v>6.5</v>
      </c>
    </row>
    <row r="4926" spans="23:23" x14ac:dyDescent="0.3">
      <c r="W4926">
        <v>8.6999999999999993</v>
      </c>
    </row>
    <row r="4927" spans="23:23" x14ac:dyDescent="0.3">
      <c r="W4927">
        <v>6.5</v>
      </c>
    </row>
    <row r="4928" spans="23:23" x14ac:dyDescent="0.3">
      <c r="W4928">
        <v>7</v>
      </c>
    </row>
    <row r="4929" spans="23:23" x14ac:dyDescent="0.3">
      <c r="W4929">
        <v>5.8</v>
      </c>
    </row>
    <row r="4930" spans="23:23" x14ac:dyDescent="0.3">
      <c r="W4930">
        <v>5.5</v>
      </c>
    </row>
    <row r="4931" spans="23:23" x14ac:dyDescent="0.3">
      <c r="W4931">
        <v>7</v>
      </c>
    </row>
    <row r="4932" spans="23:23" x14ac:dyDescent="0.3">
      <c r="W4932">
        <v>6.3</v>
      </c>
    </row>
    <row r="4933" spans="23:23" x14ac:dyDescent="0.3">
      <c r="W4933">
        <v>7.9</v>
      </c>
    </row>
    <row r="4934" spans="23:23" x14ac:dyDescent="0.3">
      <c r="W4934">
        <v>7.3</v>
      </c>
    </row>
    <row r="4935" spans="23:23" x14ac:dyDescent="0.3">
      <c r="W4935">
        <v>7.4</v>
      </c>
    </row>
    <row r="4936" spans="23:23" x14ac:dyDescent="0.3">
      <c r="W4936">
        <v>5.4</v>
      </c>
    </row>
    <row r="4937" spans="23:23" x14ac:dyDescent="0.3">
      <c r="W4937">
        <v>7.1</v>
      </c>
    </row>
    <row r="4938" spans="23:23" x14ac:dyDescent="0.3">
      <c r="W4938">
        <v>7.5</v>
      </c>
    </row>
    <row r="4939" spans="23:23" x14ac:dyDescent="0.3">
      <c r="W4939">
        <v>8.4</v>
      </c>
    </row>
    <row r="4940" spans="23:23" x14ac:dyDescent="0.3">
      <c r="W4940">
        <v>7</v>
      </c>
    </row>
    <row r="4941" spans="23:23" x14ac:dyDescent="0.3">
      <c r="W4941">
        <v>5.3</v>
      </c>
    </row>
    <row r="4942" spans="23:23" x14ac:dyDescent="0.3">
      <c r="W4942">
        <v>7.1</v>
      </c>
    </row>
    <row r="4943" spans="23:23" x14ac:dyDescent="0.3">
      <c r="W4943">
        <v>7.5</v>
      </c>
    </row>
    <row r="4944" spans="23:23" x14ac:dyDescent="0.3">
      <c r="W4944">
        <v>6.1</v>
      </c>
    </row>
    <row r="4945" spans="23:23" x14ac:dyDescent="0.3">
      <c r="W4945">
        <v>7.2</v>
      </c>
    </row>
    <row r="4946" spans="23:23" x14ac:dyDescent="0.3">
      <c r="W4946">
        <v>6.7</v>
      </c>
    </row>
    <row r="4947" spans="23:23" x14ac:dyDescent="0.3">
      <c r="W4947">
        <v>8.1999999999999993</v>
      </c>
    </row>
    <row r="4948" spans="23:23" x14ac:dyDescent="0.3">
      <c r="W4948">
        <v>6.6</v>
      </c>
    </row>
    <row r="4949" spans="23:23" x14ac:dyDescent="0.3">
      <c r="W4949">
        <v>6.7</v>
      </c>
    </row>
    <row r="4950" spans="23:23" x14ac:dyDescent="0.3">
      <c r="W4950">
        <v>5.0999999999999996</v>
      </c>
    </row>
    <row r="4951" spans="23:23" x14ac:dyDescent="0.3">
      <c r="W4951">
        <v>7</v>
      </c>
    </row>
    <row r="4952" spans="23:23" x14ac:dyDescent="0.3">
      <c r="W4952">
        <v>7</v>
      </c>
    </row>
    <row r="4953" spans="23:23" x14ac:dyDescent="0.3">
      <c r="W4953">
        <v>8</v>
      </c>
    </row>
    <row r="4954" spans="23:23" x14ac:dyDescent="0.3">
      <c r="W4954">
        <v>7.4</v>
      </c>
    </row>
    <row r="4955" spans="23:23" x14ac:dyDescent="0.3">
      <c r="W4955">
        <v>5.4</v>
      </c>
    </row>
    <row r="4956" spans="23:23" x14ac:dyDescent="0.3">
      <c r="W4956">
        <v>5.7</v>
      </c>
    </row>
    <row r="4957" spans="23:23" x14ac:dyDescent="0.3">
      <c r="W4957">
        <v>6.7</v>
      </c>
    </row>
    <row r="4958" spans="23:23" x14ac:dyDescent="0.3">
      <c r="W4958">
        <v>4.2</v>
      </c>
    </row>
    <row r="4959" spans="23:23" x14ac:dyDescent="0.3">
      <c r="W4959">
        <v>7.4</v>
      </c>
    </row>
    <row r="4960" spans="23:23" x14ac:dyDescent="0.3">
      <c r="W4960">
        <v>4.8</v>
      </c>
    </row>
    <row r="4961" spans="23:23" x14ac:dyDescent="0.3">
      <c r="W4961">
        <v>7</v>
      </c>
    </row>
    <row r="4962" spans="23:23" x14ac:dyDescent="0.3">
      <c r="W4962">
        <v>7.3</v>
      </c>
    </row>
    <row r="4963" spans="23:23" x14ac:dyDescent="0.3">
      <c r="W4963">
        <v>5.8</v>
      </c>
    </row>
    <row r="4964" spans="23:23" x14ac:dyDescent="0.3">
      <c r="W4964">
        <v>7</v>
      </c>
    </row>
    <row r="4965" spans="23:23" x14ac:dyDescent="0.3">
      <c r="W4965">
        <v>3.2</v>
      </c>
    </row>
    <row r="4966" spans="23:23" x14ac:dyDescent="0.3">
      <c r="W4966">
        <v>6.8</v>
      </c>
    </row>
    <row r="4967" spans="23:23" x14ac:dyDescent="0.3">
      <c r="W4967">
        <v>7.7</v>
      </c>
    </row>
    <row r="4968" spans="23:23" x14ac:dyDescent="0.3">
      <c r="W4968">
        <v>5.6</v>
      </c>
    </row>
    <row r="4969" spans="23:23" x14ac:dyDescent="0.3">
      <c r="W4969">
        <v>7.1</v>
      </c>
    </row>
    <row r="4970" spans="23:23" x14ac:dyDescent="0.3">
      <c r="W4970">
        <v>3.6</v>
      </c>
    </row>
    <row r="4971" spans="23:23" x14ac:dyDescent="0.3">
      <c r="W4971">
        <v>6.8</v>
      </c>
    </row>
    <row r="4972" spans="23:23" x14ac:dyDescent="0.3">
      <c r="W4972">
        <v>7.6</v>
      </c>
    </row>
    <row r="4973" spans="23:23" x14ac:dyDescent="0.3">
      <c r="W4973">
        <v>6.6</v>
      </c>
    </row>
    <row r="4974" spans="23:23" x14ac:dyDescent="0.3">
      <c r="W4974">
        <v>8.3000000000000007</v>
      </c>
    </row>
    <row r="4975" spans="23:23" x14ac:dyDescent="0.3">
      <c r="W4975">
        <v>7.5</v>
      </c>
    </row>
    <row r="4976" spans="23:23" x14ac:dyDescent="0.3">
      <c r="W4976">
        <v>5.4</v>
      </c>
    </row>
    <row r="4977" spans="23:23" x14ac:dyDescent="0.3">
      <c r="W4977">
        <v>5.3</v>
      </c>
    </row>
    <row r="4978" spans="23:23" x14ac:dyDescent="0.3">
      <c r="W4978">
        <v>4.5</v>
      </c>
    </row>
    <row r="4979" spans="23:23" x14ac:dyDescent="0.3">
      <c r="W4979">
        <v>7.3</v>
      </c>
    </row>
    <row r="4980" spans="23:23" x14ac:dyDescent="0.3">
      <c r="W4980">
        <v>5.6</v>
      </c>
    </row>
    <row r="4981" spans="23:23" x14ac:dyDescent="0.3">
      <c r="W4981">
        <v>5.6</v>
      </c>
    </row>
    <row r="4982" spans="23:23" x14ac:dyDescent="0.3">
      <c r="W4982">
        <v>4.0999999999999996</v>
      </c>
    </row>
    <row r="4983" spans="23:23" x14ac:dyDescent="0.3">
      <c r="W4983">
        <v>6.8</v>
      </c>
    </row>
    <row r="4984" spans="23:23" x14ac:dyDescent="0.3">
      <c r="W4984">
        <v>6.3</v>
      </c>
    </row>
    <row r="4985" spans="23:23" x14ac:dyDescent="0.3">
      <c r="W4985">
        <v>5.8</v>
      </c>
    </row>
    <row r="4986" spans="23:23" x14ac:dyDescent="0.3">
      <c r="W4986">
        <v>6.6</v>
      </c>
    </row>
    <row r="4987" spans="23:23" x14ac:dyDescent="0.3">
      <c r="W4987">
        <v>6.7</v>
      </c>
    </row>
    <row r="4988" spans="23:23" x14ac:dyDescent="0.3">
      <c r="W4988">
        <v>6.4</v>
      </c>
    </row>
    <row r="4989" spans="23:23" x14ac:dyDescent="0.3">
      <c r="W4989">
        <v>6.3</v>
      </c>
    </row>
    <row r="4990" spans="23:23" x14ac:dyDescent="0.3">
      <c r="W4990">
        <v>3.4</v>
      </c>
    </row>
    <row r="4991" spans="23:23" x14ac:dyDescent="0.3">
      <c r="W4991">
        <v>4.7</v>
      </c>
    </row>
    <row r="4992" spans="23:23" x14ac:dyDescent="0.3">
      <c r="W4992">
        <v>6</v>
      </c>
    </row>
    <row r="4993" spans="23:23" x14ac:dyDescent="0.3">
      <c r="W4993">
        <v>7.3</v>
      </c>
    </row>
    <row r="4994" spans="23:23" x14ac:dyDescent="0.3">
      <c r="W4994">
        <v>7.9</v>
      </c>
    </row>
    <row r="4995" spans="23:23" x14ac:dyDescent="0.3">
      <c r="W4995">
        <v>6.1</v>
      </c>
    </row>
    <row r="4996" spans="23:23" x14ac:dyDescent="0.3">
      <c r="W4996">
        <v>7.4</v>
      </c>
    </row>
    <row r="4997" spans="23:23" x14ac:dyDescent="0.3">
      <c r="W4997">
        <v>6.6</v>
      </c>
    </row>
    <row r="4998" spans="23:23" x14ac:dyDescent="0.3">
      <c r="W4998">
        <v>5.5</v>
      </c>
    </row>
    <row r="4999" spans="23:23" x14ac:dyDescent="0.3">
      <c r="W4999">
        <v>7.5</v>
      </c>
    </row>
    <row r="5000" spans="23:23" x14ac:dyDescent="0.3">
      <c r="W5000">
        <v>7.6</v>
      </c>
    </row>
    <row r="5001" spans="23:23" x14ac:dyDescent="0.3">
      <c r="W5001">
        <v>5</v>
      </c>
    </row>
    <row r="5002" spans="23:23" x14ac:dyDescent="0.3">
      <c r="W5002">
        <v>3.2</v>
      </c>
    </row>
    <row r="5003" spans="23:23" x14ac:dyDescent="0.3">
      <c r="W5003">
        <v>8.1999999999999993</v>
      </c>
    </row>
    <row r="5004" spans="23:23" x14ac:dyDescent="0.3">
      <c r="W5004">
        <v>3.7</v>
      </c>
    </row>
    <row r="5005" spans="23:23" x14ac:dyDescent="0.3">
      <c r="W5005">
        <v>6.3</v>
      </c>
    </row>
    <row r="5006" spans="23:23" x14ac:dyDescent="0.3">
      <c r="W5006">
        <v>4.0999999999999996</v>
      </c>
    </row>
    <row r="5007" spans="23:23" x14ac:dyDescent="0.3">
      <c r="W5007">
        <v>6.9</v>
      </c>
    </row>
    <row r="5008" spans="23:23" x14ac:dyDescent="0.3">
      <c r="W5008">
        <v>5.4</v>
      </c>
    </row>
    <row r="5009" spans="23:23" x14ac:dyDescent="0.3">
      <c r="W5009">
        <v>6.5</v>
      </c>
    </row>
    <row r="5010" spans="23:23" x14ac:dyDescent="0.3">
      <c r="W5010">
        <v>7.8</v>
      </c>
    </row>
    <row r="5011" spans="23:23" x14ac:dyDescent="0.3">
      <c r="W5011">
        <v>6.7</v>
      </c>
    </row>
    <row r="5012" spans="23:23" x14ac:dyDescent="0.3">
      <c r="W5012">
        <v>6.4</v>
      </c>
    </row>
    <row r="5013" spans="23:23" x14ac:dyDescent="0.3">
      <c r="W5013">
        <v>7.3</v>
      </c>
    </row>
    <row r="5014" spans="23:23" x14ac:dyDescent="0.3">
      <c r="W5014">
        <v>5.7</v>
      </c>
    </row>
    <row r="5015" spans="23:23" x14ac:dyDescent="0.3">
      <c r="W5015">
        <v>7</v>
      </c>
    </row>
    <row r="5016" spans="23:23" x14ac:dyDescent="0.3">
      <c r="W5016">
        <v>6.3</v>
      </c>
    </row>
    <row r="5017" spans="23:23" x14ac:dyDescent="0.3">
      <c r="W5017">
        <v>7.1</v>
      </c>
    </row>
    <row r="5018" spans="23:23" x14ac:dyDescent="0.3">
      <c r="W5018">
        <v>4.8</v>
      </c>
    </row>
    <row r="5019" spans="23:23" x14ac:dyDescent="0.3">
      <c r="W5019">
        <v>3.3</v>
      </c>
    </row>
    <row r="5020" spans="23:23" x14ac:dyDescent="0.3">
      <c r="W5020">
        <v>6.9</v>
      </c>
    </row>
    <row r="5021" spans="23:23" x14ac:dyDescent="0.3">
      <c r="W5021">
        <v>4.5999999999999996</v>
      </c>
    </row>
    <row r="5022" spans="23:23" x14ac:dyDescent="0.3">
      <c r="W5022">
        <v>3</v>
      </c>
    </row>
    <row r="5023" spans="23:23" x14ac:dyDescent="0.3">
      <c r="W5023">
        <v>6.6</v>
      </c>
    </row>
    <row r="5024" spans="23:23" x14ac:dyDescent="0.3">
      <c r="W5024">
        <v>7.4</v>
      </c>
    </row>
    <row r="5025" spans="23:23" x14ac:dyDescent="0.3">
      <c r="W5025">
        <v>6.2</v>
      </c>
    </row>
    <row r="5026" spans="23:23" x14ac:dyDescent="0.3">
      <c r="W5026">
        <v>4</v>
      </c>
    </row>
    <row r="5027" spans="23:23" x14ac:dyDescent="0.3">
      <c r="W5027">
        <v>6.1</v>
      </c>
    </row>
    <row r="5028" spans="23:23" x14ac:dyDescent="0.3">
      <c r="W5028">
        <v>6.9</v>
      </c>
    </row>
    <row r="5029" spans="23:23" x14ac:dyDescent="0.3">
      <c r="W5029">
        <v>7.5</v>
      </c>
    </row>
    <row r="5030" spans="23:23" x14ac:dyDescent="0.3">
      <c r="W5030">
        <v>6.7</v>
      </c>
    </row>
    <row r="5031" spans="23:23" x14ac:dyDescent="0.3">
      <c r="W5031">
        <v>7.4</v>
      </c>
    </row>
    <row r="5032" spans="23:23" x14ac:dyDescent="0.3">
      <c r="W5032">
        <v>6.1</v>
      </c>
    </row>
    <row r="5033" spans="23:23" x14ac:dyDescent="0.3">
      <c r="W5033">
        <v>5.4</v>
      </c>
    </row>
    <row r="5034" spans="23:23" x14ac:dyDescent="0.3">
      <c r="W5034">
        <v>6.4</v>
      </c>
    </row>
    <row r="5035" spans="23:23" x14ac:dyDescent="0.3">
      <c r="W5035">
        <v>7</v>
      </c>
    </row>
    <row r="5036" spans="23:23" x14ac:dyDescent="0.3">
      <c r="W5036">
        <v>6.3</v>
      </c>
    </row>
    <row r="5037" spans="23:23" x14ac:dyDescent="0.3">
      <c r="W5037">
        <v>6.9</v>
      </c>
    </row>
    <row r="5038" spans="23:23" x14ac:dyDescent="0.3">
      <c r="W5038">
        <v>7.8</v>
      </c>
    </row>
    <row r="5039" spans="23:23" x14ac:dyDescent="0.3">
      <c r="W5039">
        <v>6.4</v>
      </c>
    </row>
    <row r="5040" spans="23:23" x14ac:dyDescent="0.3">
      <c r="W5040">
        <v>7.7</v>
      </c>
    </row>
    <row r="5041" spans="23:23" x14ac:dyDescent="0.3">
      <c r="W5041">
        <v>7.5</v>
      </c>
    </row>
    <row r="5042" spans="23:23" x14ac:dyDescent="0.3">
      <c r="W5042">
        <v>6.3</v>
      </c>
    </row>
    <row r="5043" spans="23:23" x14ac:dyDescent="0.3">
      <c r="W5043">
        <v>6.3</v>
      </c>
    </row>
    <row r="5044" spans="23:23" x14ac:dyDescent="0.3">
      <c r="W5044">
        <v>6.6</v>
      </c>
    </row>
  </sheetData>
  <autoFilter ref="F4:G32" xr:uid="{B851D846-89FC-44E7-B62B-ACB8BC23B8FD}">
    <sortState xmlns:xlrd2="http://schemas.microsoft.com/office/spreadsheetml/2017/richdata2" ref="F5:G32">
      <sortCondition descending="1" ref="G4:G32"/>
    </sortState>
  </autoFilter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90BB9-21E1-43D3-9B4B-A0EA8E63C951}">
  <dimension ref="A1:F5044"/>
  <sheetViews>
    <sheetView zoomScale="49" workbookViewId="0">
      <selection activeCell="V16" sqref="V16"/>
    </sheetView>
  </sheetViews>
  <sheetFormatPr defaultRowHeight="14.4" x14ac:dyDescent="0.3"/>
  <cols>
    <col min="1" max="1" width="14.5546875" bestFit="1" customWidth="1"/>
    <col min="2" max="2" width="18.33203125" bestFit="1" customWidth="1"/>
    <col min="5" max="5" width="17.88671875" bestFit="1" customWidth="1"/>
  </cols>
  <sheetData>
    <row r="1" spans="1:6" x14ac:dyDescent="0.3">
      <c r="A1" t="s">
        <v>1</v>
      </c>
      <c r="B1" t="s">
        <v>9</v>
      </c>
    </row>
    <row r="2" spans="1:6" x14ac:dyDescent="0.3">
      <c r="A2">
        <v>178</v>
      </c>
      <c r="B2">
        <v>7.9</v>
      </c>
    </row>
    <row r="3" spans="1:6" x14ac:dyDescent="0.3">
      <c r="A3">
        <v>169</v>
      </c>
      <c r="B3">
        <v>7.1</v>
      </c>
    </row>
    <row r="4" spans="1:6" x14ac:dyDescent="0.3">
      <c r="A4">
        <v>148</v>
      </c>
      <c r="B4">
        <v>6.8</v>
      </c>
      <c r="E4" s="14" t="s">
        <v>13287</v>
      </c>
      <c r="F4" s="14"/>
    </row>
    <row r="5" spans="1:6" x14ac:dyDescent="0.3">
      <c r="A5">
        <v>164</v>
      </c>
      <c r="B5">
        <v>8.5</v>
      </c>
      <c r="E5" t="s">
        <v>13281</v>
      </c>
      <c r="F5">
        <f>AVERAGE(A2:A5044)</f>
        <v>107.2010739856802</v>
      </c>
    </row>
    <row r="6" spans="1:6" x14ac:dyDescent="0.3">
      <c r="A6" t="s">
        <v>8351</v>
      </c>
      <c r="B6">
        <v>7.1</v>
      </c>
      <c r="E6" t="s">
        <v>13282</v>
      </c>
      <c r="F6">
        <f>MEDIAN(A2:A5044)</f>
        <v>103</v>
      </c>
    </row>
    <row r="7" spans="1:6" x14ac:dyDescent="0.3">
      <c r="A7">
        <v>132</v>
      </c>
      <c r="B7">
        <v>6.6</v>
      </c>
      <c r="E7" t="s">
        <v>13284</v>
      </c>
      <c r="F7">
        <f>_xlfn.STDEV.S(A2:A5044)</f>
        <v>25.197440808824183</v>
      </c>
    </row>
    <row r="8" spans="1:6" x14ac:dyDescent="0.3">
      <c r="A8">
        <v>156</v>
      </c>
      <c r="B8">
        <v>6.2</v>
      </c>
    </row>
    <row r="9" spans="1:6" x14ac:dyDescent="0.3">
      <c r="A9">
        <v>100</v>
      </c>
      <c r="B9">
        <v>7.8</v>
      </c>
    </row>
    <row r="10" spans="1:6" x14ac:dyDescent="0.3">
      <c r="A10">
        <v>141</v>
      </c>
      <c r="B10">
        <v>7.5</v>
      </c>
    </row>
    <row r="11" spans="1:6" x14ac:dyDescent="0.3">
      <c r="A11">
        <v>153</v>
      </c>
      <c r="B11">
        <v>7.5</v>
      </c>
    </row>
    <row r="12" spans="1:6" x14ac:dyDescent="0.3">
      <c r="A12">
        <v>183</v>
      </c>
      <c r="B12">
        <v>6.9</v>
      </c>
    </row>
    <row r="13" spans="1:6" x14ac:dyDescent="0.3">
      <c r="A13">
        <v>169</v>
      </c>
      <c r="B13">
        <v>6.1</v>
      </c>
    </row>
    <row r="14" spans="1:6" x14ac:dyDescent="0.3">
      <c r="A14">
        <v>106</v>
      </c>
      <c r="B14">
        <v>6.7</v>
      </c>
    </row>
    <row r="15" spans="1:6" x14ac:dyDescent="0.3">
      <c r="A15">
        <v>151</v>
      </c>
      <c r="B15">
        <v>7.3</v>
      </c>
    </row>
    <row r="16" spans="1:6" x14ac:dyDescent="0.3">
      <c r="A16">
        <v>150</v>
      </c>
      <c r="B16">
        <v>6.5</v>
      </c>
    </row>
    <row r="17" spans="1:2" x14ac:dyDescent="0.3">
      <c r="A17">
        <v>143</v>
      </c>
      <c r="B17">
        <v>7.2</v>
      </c>
    </row>
    <row r="18" spans="1:2" x14ac:dyDescent="0.3">
      <c r="A18">
        <v>150</v>
      </c>
      <c r="B18">
        <v>6.6</v>
      </c>
    </row>
    <row r="19" spans="1:2" x14ac:dyDescent="0.3">
      <c r="A19">
        <v>173</v>
      </c>
      <c r="B19">
        <v>8.1</v>
      </c>
    </row>
    <row r="20" spans="1:2" x14ac:dyDescent="0.3">
      <c r="A20">
        <v>136</v>
      </c>
      <c r="B20">
        <v>6.7</v>
      </c>
    </row>
    <row r="21" spans="1:2" x14ac:dyDescent="0.3">
      <c r="A21">
        <v>106</v>
      </c>
      <c r="B21">
        <v>6.8</v>
      </c>
    </row>
    <row r="22" spans="1:2" x14ac:dyDescent="0.3">
      <c r="A22">
        <v>164</v>
      </c>
      <c r="B22">
        <v>7.5</v>
      </c>
    </row>
    <row r="23" spans="1:2" x14ac:dyDescent="0.3">
      <c r="A23">
        <v>153</v>
      </c>
      <c r="B23">
        <v>7</v>
      </c>
    </row>
    <row r="24" spans="1:2" x14ac:dyDescent="0.3">
      <c r="A24">
        <v>156</v>
      </c>
      <c r="B24">
        <v>6.7</v>
      </c>
    </row>
    <row r="25" spans="1:2" x14ac:dyDescent="0.3">
      <c r="A25">
        <v>186</v>
      </c>
      <c r="B25">
        <v>7.9</v>
      </c>
    </row>
    <row r="26" spans="1:2" x14ac:dyDescent="0.3">
      <c r="A26">
        <v>113</v>
      </c>
      <c r="B26">
        <v>6.1</v>
      </c>
    </row>
    <row r="27" spans="1:2" x14ac:dyDescent="0.3">
      <c r="A27">
        <v>201</v>
      </c>
      <c r="B27">
        <v>7.2</v>
      </c>
    </row>
    <row r="28" spans="1:2" x14ac:dyDescent="0.3">
      <c r="A28">
        <v>194</v>
      </c>
      <c r="B28">
        <v>7.7</v>
      </c>
    </row>
    <row r="29" spans="1:2" x14ac:dyDescent="0.3">
      <c r="A29">
        <v>147</v>
      </c>
      <c r="B29">
        <v>8.1999999999999993</v>
      </c>
    </row>
    <row r="30" spans="1:2" x14ac:dyDescent="0.3">
      <c r="A30">
        <v>131</v>
      </c>
      <c r="B30">
        <v>5.9</v>
      </c>
    </row>
    <row r="31" spans="1:2" x14ac:dyDescent="0.3">
      <c r="A31">
        <v>124</v>
      </c>
      <c r="B31">
        <v>7</v>
      </c>
    </row>
    <row r="32" spans="1:2" x14ac:dyDescent="0.3">
      <c r="A32">
        <v>143</v>
      </c>
      <c r="B32">
        <v>7.8</v>
      </c>
    </row>
    <row r="33" spans="1:2" x14ac:dyDescent="0.3">
      <c r="A33">
        <v>135</v>
      </c>
      <c r="B33">
        <v>7.3</v>
      </c>
    </row>
    <row r="34" spans="1:2" x14ac:dyDescent="0.3">
      <c r="A34">
        <v>195</v>
      </c>
      <c r="B34">
        <v>7.2</v>
      </c>
    </row>
    <row r="35" spans="1:2" x14ac:dyDescent="0.3">
      <c r="A35">
        <v>108</v>
      </c>
      <c r="B35">
        <v>6.5</v>
      </c>
    </row>
    <row r="36" spans="1:2" x14ac:dyDescent="0.3">
      <c r="A36">
        <v>104</v>
      </c>
      <c r="B36">
        <v>6.8</v>
      </c>
    </row>
    <row r="37" spans="1:2" x14ac:dyDescent="0.3">
      <c r="A37">
        <v>104</v>
      </c>
      <c r="B37">
        <v>7.3</v>
      </c>
    </row>
    <row r="38" spans="1:2" x14ac:dyDescent="0.3">
      <c r="A38">
        <v>150</v>
      </c>
      <c r="B38">
        <v>6</v>
      </c>
    </row>
    <row r="39" spans="1:2" x14ac:dyDescent="0.3">
      <c r="A39">
        <v>165</v>
      </c>
      <c r="B39">
        <v>5.7</v>
      </c>
    </row>
    <row r="40" spans="1:2" x14ac:dyDescent="0.3">
      <c r="A40">
        <v>130</v>
      </c>
      <c r="B40">
        <v>6.4</v>
      </c>
    </row>
    <row r="41" spans="1:2" x14ac:dyDescent="0.3">
      <c r="A41">
        <v>142</v>
      </c>
      <c r="B41">
        <v>6.7</v>
      </c>
    </row>
    <row r="42" spans="1:2" x14ac:dyDescent="0.3">
      <c r="A42">
        <v>125</v>
      </c>
      <c r="B42">
        <v>6.8</v>
      </c>
    </row>
    <row r="43" spans="1:2" x14ac:dyDescent="0.3">
      <c r="A43">
        <v>106</v>
      </c>
      <c r="B43">
        <v>6.3</v>
      </c>
    </row>
    <row r="44" spans="1:2" x14ac:dyDescent="0.3">
      <c r="A44">
        <v>123</v>
      </c>
      <c r="B44">
        <v>5.6</v>
      </c>
    </row>
    <row r="45" spans="1:2" x14ac:dyDescent="0.3">
      <c r="A45">
        <v>103</v>
      </c>
      <c r="B45">
        <v>8.3000000000000007</v>
      </c>
    </row>
    <row r="46" spans="1:2" x14ac:dyDescent="0.3">
      <c r="A46">
        <v>118</v>
      </c>
      <c r="B46">
        <v>6.6</v>
      </c>
    </row>
    <row r="47" spans="1:2" x14ac:dyDescent="0.3">
      <c r="A47">
        <v>140</v>
      </c>
      <c r="B47">
        <v>7.2</v>
      </c>
    </row>
    <row r="48" spans="1:2" x14ac:dyDescent="0.3">
      <c r="A48">
        <v>123</v>
      </c>
      <c r="B48">
        <v>7</v>
      </c>
    </row>
    <row r="49" spans="1:2" x14ac:dyDescent="0.3">
      <c r="A49">
        <v>149</v>
      </c>
      <c r="B49">
        <v>8</v>
      </c>
    </row>
    <row r="50" spans="1:2" x14ac:dyDescent="0.3">
      <c r="A50">
        <v>132</v>
      </c>
      <c r="B50">
        <v>7.8</v>
      </c>
    </row>
    <row r="51" spans="1:2" x14ac:dyDescent="0.3">
      <c r="A51">
        <v>114</v>
      </c>
      <c r="B51">
        <v>6.3</v>
      </c>
    </row>
    <row r="52" spans="1:2" x14ac:dyDescent="0.3">
      <c r="A52">
        <v>143</v>
      </c>
      <c r="B52">
        <v>7.3</v>
      </c>
    </row>
    <row r="53" spans="1:2" x14ac:dyDescent="0.3">
      <c r="A53">
        <v>116</v>
      </c>
      <c r="B53">
        <v>6.6</v>
      </c>
    </row>
    <row r="54" spans="1:2" x14ac:dyDescent="0.3">
      <c r="A54">
        <v>131</v>
      </c>
      <c r="B54">
        <v>7</v>
      </c>
    </row>
    <row r="55" spans="1:2" x14ac:dyDescent="0.3">
      <c r="A55">
        <v>154</v>
      </c>
      <c r="B55">
        <v>6.3</v>
      </c>
    </row>
    <row r="56" spans="1:2" x14ac:dyDescent="0.3">
      <c r="A56">
        <v>122</v>
      </c>
      <c r="B56">
        <v>6.2</v>
      </c>
    </row>
    <row r="57" spans="1:2" x14ac:dyDescent="0.3">
      <c r="A57">
        <v>93</v>
      </c>
      <c r="B57">
        <v>6.8</v>
      </c>
    </row>
    <row r="58" spans="1:2" x14ac:dyDescent="0.3">
      <c r="A58">
        <v>93</v>
      </c>
      <c r="B58">
        <v>7.2</v>
      </c>
    </row>
    <row r="59" spans="1:2" x14ac:dyDescent="0.3">
      <c r="A59">
        <v>122</v>
      </c>
      <c r="B59">
        <v>7.5</v>
      </c>
    </row>
    <row r="60" spans="1:2" x14ac:dyDescent="0.3">
      <c r="A60">
        <v>98</v>
      </c>
      <c r="B60">
        <v>8.4</v>
      </c>
    </row>
    <row r="61" spans="1:2" x14ac:dyDescent="0.3">
      <c r="A61">
        <v>91</v>
      </c>
      <c r="B61">
        <v>6.2</v>
      </c>
    </row>
    <row r="62" spans="1:2" x14ac:dyDescent="0.3">
      <c r="A62">
        <v>158</v>
      </c>
      <c r="B62">
        <v>5.8</v>
      </c>
    </row>
    <row r="63" spans="1:2" x14ac:dyDescent="0.3">
      <c r="A63">
        <v>96</v>
      </c>
      <c r="B63">
        <v>6.8</v>
      </c>
    </row>
    <row r="64" spans="1:2" x14ac:dyDescent="0.3">
      <c r="A64">
        <v>127</v>
      </c>
      <c r="B64">
        <v>5.4</v>
      </c>
    </row>
    <row r="65" spans="1:2" x14ac:dyDescent="0.3">
      <c r="A65">
        <v>110</v>
      </c>
      <c r="B65">
        <v>6.6</v>
      </c>
    </row>
    <row r="66" spans="1:2" x14ac:dyDescent="0.3">
      <c r="A66">
        <v>150</v>
      </c>
      <c r="B66">
        <v>6.9</v>
      </c>
    </row>
    <row r="67" spans="1:2" x14ac:dyDescent="0.3">
      <c r="A67">
        <v>144</v>
      </c>
      <c r="B67">
        <v>7.3</v>
      </c>
    </row>
    <row r="68" spans="1:2" x14ac:dyDescent="0.3">
      <c r="A68">
        <v>152</v>
      </c>
      <c r="B68">
        <v>9</v>
      </c>
    </row>
    <row r="69" spans="1:2" x14ac:dyDescent="0.3">
      <c r="A69">
        <v>96</v>
      </c>
      <c r="B69">
        <v>8.3000000000000007</v>
      </c>
    </row>
    <row r="70" spans="1:2" x14ac:dyDescent="0.3">
      <c r="A70">
        <v>94</v>
      </c>
      <c r="B70">
        <v>6.5</v>
      </c>
    </row>
    <row r="71" spans="1:2" x14ac:dyDescent="0.3">
      <c r="A71">
        <v>126</v>
      </c>
      <c r="B71">
        <v>7.9</v>
      </c>
    </row>
    <row r="72" spans="1:2" x14ac:dyDescent="0.3">
      <c r="A72">
        <v>126</v>
      </c>
      <c r="B72">
        <v>7.5</v>
      </c>
    </row>
    <row r="73" spans="1:2" x14ac:dyDescent="0.3">
      <c r="A73">
        <v>106</v>
      </c>
      <c r="B73">
        <v>4.8</v>
      </c>
    </row>
    <row r="74" spans="1:2" x14ac:dyDescent="0.3">
      <c r="A74">
        <v>112</v>
      </c>
      <c r="B74">
        <v>5.2</v>
      </c>
    </row>
    <row r="75" spans="1:2" x14ac:dyDescent="0.3">
      <c r="A75">
        <v>123</v>
      </c>
      <c r="B75">
        <v>6.9</v>
      </c>
    </row>
    <row r="76" spans="1:2" x14ac:dyDescent="0.3">
      <c r="A76">
        <v>96</v>
      </c>
      <c r="B76">
        <v>5.4</v>
      </c>
    </row>
    <row r="77" spans="1:2" x14ac:dyDescent="0.3">
      <c r="A77">
        <v>113</v>
      </c>
      <c r="B77">
        <v>7.9</v>
      </c>
    </row>
    <row r="78" spans="1:2" x14ac:dyDescent="0.3">
      <c r="A78">
        <v>176</v>
      </c>
      <c r="B78">
        <v>6.1</v>
      </c>
    </row>
    <row r="79" spans="1:2" x14ac:dyDescent="0.3">
      <c r="A79">
        <v>118</v>
      </c>
      <c r="B79">
        <v>5.8</v>
      </c>
    </row>
    <row r="80" spans="1:2" x14ac:dyDescent="0.3">
      <c r="A80">
        <v>95</v>
      </c>
      <c r="B80">
        <v>8.3000000000000007</v>
      </c>
    </row>
    <row r="81" spans="1:2" x14ac:dyDescent="0.3">
      <c r="A81">
        <v>106</v>
      </c>
      <c r="B81">
        <v>7.8</v>
      </c>
    </row>
    <row r="82" spans="1:2" x14ac:dyDescent="0.3">
      <c r="A82">
        <v>124</v>
      </c>
      <c r="B82">
        <v>7</v>
      </c>
    </row>
    <row r="83" spans="1:2" x14ac:dyDescent="0.3">
      <c r="A83">
        <v>132</v>
      </c>
      <c r="B83">
        <v>6.1</v>
      </c>
    </row>
    <row r="84" spans="1:2" x14ac:dyDescent="0.3">
      <c r="A84">
        <v>97</v>
      </c>
      <c r="B84">
        <v>7</v>
      </c>
    </row>
    <row r="85" spans="1:2" x14ac:dyDescent="0.3">
      <c r="A85">
        <v>130</v>
      </c>
      <c r="B85">
        <v>7.6</v>
      </c>
    </row>
    <row r="86" spans="1:2" x14ac:dyDescent="0.3">
      <c r="A86">
        <v>109</v>
      </c>
      <c r="B86">
        <v>4.5</v>
      </c>
    </row>
    <row r="87" spans="1:2" x14ac:dyDescent="0.3">
      <c r="A87">
        <v>128</v>
      </c>
      <c r="B87">
        <v>6.3</v>
      </c>
    </row>
    <row r="88" spans="1:2" x14ac:dyDescent="0.3">
      <c r="A88">
        <v>136</v>
      </c>
      <c r="B88">
        <v>7.8</v>
      </c>
    </row>
    <row r="89" spans="1:2" x14ac:dyDescent="0.3">
      <c r="A89">
        <v>93</v>
      </c>
      <c r="B89">
        <v>6.4</v>
      </c>
    </row>
    <row r="90" spans="1:2" x14ac:dyDescent="0.3">
      <c r="A90">
        <v>130</v>
      </c>
      <c r="B90">
        <v>6.5</v>
      </c>
    </row>
    <row r="91" spans="1:2" x14ac:dyDescent="0.3">
      <c r="A91">
        <v>102</v>
      </c>
      <c r="B91">
        <v>7.9</v>
      </c>
    </row>
    <row r="92" spans="1:2" x14ac:dyDescent="0.3">
      <c r="A92">
        <v>101</v>
      </c>
      <c r="B92">
        <v>7.8</v>
      </c>
    </row>
    <row r="93" spans="1:2" x14ac:dyDescent="0.3">
      <c r="A93">
        <v>100</v>
      </c>
      <c r="B93">
        <v>6.6</v>
      </c>
    </row>
    <row r="94" spans="1:2" x14ac:dyDescent="0.3">
      <c r="A94">
        <v>120</v>
      </c>
      <c r="B94">
        <v>5.5</v>
      </c>
    </row>
    <row r="95" spans="1:2" x14ac:dyDescent="0.3">
      <c r="A95">
        <v>98</v>
      </c>
      <c r="B95">
        <v>8.1999999999999993</v>
      </c>
    </row>
    <row r="96" spans="1:2" x14ac:dyDescent="0.3">
      <c r="A96">
        <v>109</v>
      </c>
      <c r="B96">
        <v>6.4</v>
      </c>
    </row>
    <row r="97" spans="1:2" x14ac:dyDescent="0.3">
      <c r="A97">
        <v>121</v>
      </c>
      <c r="B97">
        <v>8.1</v>
      </c>
    </row>
    <row r="98" spans="1:2" x14ac:dyDescent="0.3">
      <c r="A98">
        <v>169</v>
      </c>
      <c r="B98">
        <v>8.6</v>
      </c>
    </row>
    <row r="99" spans="1:2" x14ac:dyDescent="0.3">
      <c r="A99">
        <v>148</v>
      </c>
      <c r="B99">
        <v>8.8000000000000007</v>
      </c>
    </row>
    <row r="100" spans="1:2" x14ac:dyDescent="0.3">
      <c r="A100">
        <v>120</v>
      </c>
      <c r="B100">
        <v>8.1999999999999993</v>
      </c>
    </row>
    <row r="101" spans="1:2" x14ac:dyDescent="0.3">
      <c r="A101">
        <v>182</v>
      </c>
      <c r="B101">
        <v>7.9</v>
      </c>
    </row>
    <row r="102" spans="1:2" x14ac:dyDescent="0.3">
      <c r="A102">
        <v>106</v>
      </c>
      <c r="B102">
        <v>6.7</v>
      </c>
    </row>
    <row r="103" spans="1:2" x14ac:dyDescent="0.3">
      <c r="A103">
        <v>166</v>
      </c>
      <c r="B103">
        <v>7.8</v>
      </c>
    </row>
    <row r="104" spans="1:2" x14ac:dyDescent="0.3">
      <c r="A104">
        <v>132</v>
      </c>
      <c r="B104">
        <v>7.8</v>
      </c>
    </row>
    <row r="105" spans="1:2" x14ac:dyDescent="0.3">
      <c r="A105">
        <v>137</v>
      </c>
      <c r="B105">
        <v>6.6</v>
      </c>
    </row>
    <row r="106" spans="1:2" x14ac:dyDescent="0.3">
      <c r="A106">
        <v>109</v>
      </c>
      <c r="B106">
        <v>6.1</v>
      </c>
    </row>
    <row r="107" spans="1:2" x14ac:dyDescent="0.3">
      <c r="A107">
        <v>98</v>
      </c>
      <c r="B107">
        <v>5.6</v>
      </c>
    </row>
    <row r="108" spans="1:2" x14ac:dyDescent="0.3">
      <c r="A108">
        <v>113</v>
      </c>
      <c r="B108">
        <v>6.4</v>
      </c>
    </row>
    <row r="109" spans="1:2" x14ac:dyDescent="0.3">
      <c r="A109">
        <v>93</v>
      </c>
      <c r="B109">
        <v>6.1</v>
      </c>
    </row>
    <row r="110" spans="1:2" x14ac:dyDescent="0.3">
      <c r="A110">
        <v>123</v>
      </c>
      <c r="B110">
        <v>7.3</v>
      </c>
    </row>
    <row r="111" spans="1:2" x14ac:dyDescent="0.3">
      <c r="A111">
        <v>126</v>
      </c>
      <c r="B111">
        <v>6.6</v>
      </c>
    </row>
    <row r="112" spans="1:2" x14ac:dyDescent="0.3">
      <c r="A112">
        <v>113</v>
      </c>
      <c r="B112">
        <v>6.3</v>
      </c>
    </row>
    <row r="113" spans="1:2" x14ac:dyDescent="0.3">
      <c r="A113">
        <v>184</v>
      </c>
      <c r="B113">
        <v>6.1</v>
      </c>
    </row>
    <row r="114" spans="1:2" x14ac:dyDescent="0.3">
      <c r="A114">
        <v>144</v>
      </c>
      <c r="B114">
        <v>7.1</v>
      </c>
    </row>
    <row r="115" spans="1:2" x14ac:dyDescent="0.3">
      <c r="A115">
        <v>206</v>
      </c>
      <c r="B115">
        <v>5.5</v>
      </c>
    </row>
    <row r="116" spans="1:2" x14ac:dyDescent="0.3">
      <c r="A116">
        <v>138</v>
      </c>
      <c r="B116">
        <v>7.5</v>
      </c>
    </row>
    <row r="117" spans="1:2" x14ac:dyDescent="0.3">
      <c r="A117">
        <v>157</v>
      </c>
      <c r="B117">
        <v>7.6</v>
      </c>
    </row>
    <row r="118" spans="1:2" x14ac:dyDescent="0.3">
      <c r="A118">
        <v>102</v>
      </c>
      <c r="B118">
        <v>6.4</v>
      </c>
    </row>
    <row r="119" spans="1:2" x14ac:dyDescent="0.3">
      <c r="A119">
        <v>104</v>
      </c>
      <c r="B119">
        <v>7.2</v>
      </c>
    </row>
    <row r="120" spans="1:2" x14ac:dyDescent="0.3">
      <c r="A120">
        <v>115</v>
      </c>
      <c r="B120">
        <v>6.7</v>
      </c>
    </row>
    <row r="121" spans="1:2" x14ac:dyDescent="0.3">
      <c r="A121">
        <v>111</v>
      </c>
      <c r="B121">
        <v>8</v>
      </c>
    </row>
    <row r="122" spans="1:2" x14ac:dyDescent="0.3">
      <c r="A122">
        <v>128</v>
      </c>
      <c r="B122">
        <v>8.3000000000000007</v>
      </c>
    </row>
    <row r="123" spans="1:2" x14ac:dyDescent="0.3">
      <c r="A123">
        <v>89</v>
      </c>
      <c r="B123">
        <v>6.7</v>
      </c>
    </row>
    <row r="124" spans="1:2" x14ac:dyDescent="0.3">
      <c r="A124">
        <v>105</v>
      </c>
      <c r="B124">
        <v>5.9</v>
      </c>
    </row>
    <row r="125" spans="1:2" x14ac:dyDescent="0.3">
      <c r="A125">
        <v>119</v>
      </c>
      <c r="B125">
        <v>6.7</v>
      </c>
    </row>
    <row r="126" spans="1:2" x14ac:dyDescent="0.3">
      <c r="A126">
        <v>129</v>
      </c>
      <c r="B126">
        <v>6.7</v>
      </c>
    </row>
    <row r="127" spans="1:2" x14ac:dyDescent="0.3">
      <c r="A127">
        <v>102</v>
      </c>
      <c r="B127">
        <v>7.6</v>
      </c>
    </row>
    <row r="128" spans="1:2" x14ac:dyDescent="0.3">
      <c r="A128">
        <v>138</v>
      </c>
      <c r="B128">
        <v>7.2</v>
      </c>
    </row>
    <row r="129" spans="1:2" x14ac:dyDescent="0.3">
      <c r="A129">
        <v>112</v>
      </c>
      <c r="B129">
        <v>7.1</v>
      </c>
    </row>
    <row r="130" spans="1:2" x14ac:dyDescent="0.3">
      <c r="A130">
        <v>120</v>
      </c>
      <c r="B130">
        <v>8.1</v>
      </c>
    </row>
    <row r="131" spans="1:2" x14ac:dyDescent="0.3">
      <c r="A131">
        <v>146</v>
      </c>
      <c r="B131">
        <v>6.7</v>
      </c>
    </row>
    <row r="132" spans="1:2" x14ac:dyDescent="0.3">
      <c r="A132">
        <v>115</v>
      </c>
      <c r="B132">
        <v>7</v>
      </c>
    </row>
    <row r="133" spans="1:2" x14ac:dyDescent="0.3">
      <c r="A133">
        <v>96</v>
      </c>
      <c r="B133">
        <v>6.9</v>
      </c>
    </row>
    <row r="134" spans="1:2" x14ac:dyDescent="0.3">
      <c r="A134">
        <v>88</v>
      </c>
      <c r="B134">
        <v>5.0999999999999996</v>
      </c>
    </row>
    <row r="135" spans="1:2" x14ac:dyDescent="0.3">
      <c r="A135">
        <v>99</v>
      </c>
      <c r="B135">
        <v>5.8</v>
      </c>
    </row>
    <row r="136" spans="1:2" x14ac:dyDescent="0.3">
      <c r="A136">
        <v>113</v>
      </c>
      <c r="B136">
        <v>6.2</v>
      </c>
    </row>
    <row r="137" spans="1:2" x14ac:dyDescent="0.3">
      <c r="A137">
        <v>131</v>
      </c>
      <c r="B137">
        <v>7.4</v>
      </c>
    </row>
    <row r="138" spans="1:2" x14ac:dyDescent="0.3">
      <c r="A138">
        <v>119</v>
      </c>
      <c r="B138">
        <v>5.8</v>
      </c>
    </row>
    <row r="139" spans="1:2" x14ac:dyDescent="0.3">
      <c r="A139">
        <v>110</v>
      </c>
      <c r="B139">
        <v>6.6</v>
      </c>
    </row>
    <row r="140" spans="1:2" x14ac:dyDescent="0.3">
      <c r="A140">
        <v>91</v>
      </c>
      <c r="B140">
        <v>6.2</v>
      </c>
    </row>
    <row r="141" spans="1:2" x14ac:dyDescent="0.3">
      <c r="A141">
        <v>90</v>
      </c>
      <c r="B141">
        <v>7.3</v>
      </c>
    </row>
    <row r="142" spans="1:2" x14ac:dyDescent="0.3">
      <c r="A142">
        <v>103</v>
      </c>
      <c r="B142">
        <v>4.2</v>
      </c>
    </row>
    <row r="143" spans="1:2" x14ac:dyDescent="0.3">
      <c r="A143">
        <v>124</v>
      </c>
      <c r="B143">
        <v>6.9</v>
      </c>
    </row>
    <row r="144" spans="1:2" x14ac:dyDescent="0.3">
      <c r="A144">
        <v>131</v>
      </c>
      <c r="B144">
        <v>6.4</v>
      </c>
    </row>
    <row r="145" spans="1:2" x14ac:dyDescent="0.3">
      <c r="A145">
        <v>88</v>
      </c>
      <c r="B145">
        <v>5.4</v>
      </c>
    </row>
    <row r="146" spans="1:2" x14ac:dyDescent="0.3">
      <c r="A146">
        <v>85</v>
      </c>
      <c r="B146">
        <v>6.7</v>
      </c>
    </row>
    <row r="147" spans="1:2" x14ac:dyDescent="0.3">
      <c r="A147">
        <v>111</v>
      </c>
      <c r="B147">
        <v>5.8</v>
      </c>
    </row>
    <row r="148" spans="1:2" x14ac:dyDescent="0.3">
      <c r="A148">
        <v>92</v>
      </c>
      <c r="B148">
        <v>6.9</v>
      </c>
    </row>
    <row r="149" spans="1:2" x14ac:dyDescent="0.3">
      <c r="A149">
        <v>196</v>
      </c>
      <c r="B149">
        <v>7.2</v>
      </c>
    </row>
    <row r="150" spans="1:2" x14ac:dyDescent="0.3">
      <c r="A150">
        <v>93</v>
      </c>
      <c r="B150">
        <v>6.9</v>
      </c>
    </row>
    <row r="151" spans="1:2" x14ac:dyDescent="0.3">
      <c r="A151">
        <v>133</v>
      </c>
      <c r="B151">
        <v>6.1</v>
      </c>
    </row>
    <row r="152" spans="1:2" x14ac:dyDescent="0.3">
      <c r="A152">
        <v>116</v>
      </c>
      <c r="B152">
        <v>5.5</v>
      </c>
    </row>
    <row r="153" spans="1:2" x14ac:dyDescent="0.3">
      <c r="A153">
        <v>153</v>
      </c>
      <c r="B153">
        <v>6.6</v>
      </c>
    </row>
    <row r="154" spans="1:2" x14ac:dyDescent="0.3">
      <c r="A154">
        <v>88</v>
      </c>
      <c r="B154">
        <v>6.1</v>
      </c>
    </row>
    <row r="155" spans="1:2" x14ac:dyDescent="0.3">
      <c r="A155">
        <v>115</v>
      </c>
      <c r="B155">
        <v>6.3</v>
      </c>
    </row>
    <row r="156" spans="1:2" x14ac:dyDescent="0.3">
      <c r="A156">
        <v>95</v>
      </c>
      <c r="B156">
        <v>7.2</v>
      </c>
    </row>
    <row r="157" spans="1:2" x14ac:dyDescent="0.3">
      <c r="A157">
        <v>133</v>
      </c>
      <c r="B157">
        <v>7.4</v>
      </c>
    </row>
    <row r="158" spans="1:2" x14ac:dyDescent="0.3">
      <c r="A158">
        <v>97</v>
      </c>
      <c r="B158">
        <v>7.3</v>
      </c>
    </row>
    <row r="159" spans="1:2" x14ac:dyDescent="0.3">
      <c r="A159">
        <v>90</v>
      </c>
      <c r="B159">
        <v>6.1</v>
      </c>
    </row>
    <row r="160" spans="1:2" x14ac:dyDescent="0.3">
      <c r="A160">
        <v>154</v>
      </c>
      <c r="B160">
        <v>7.7</v>
      </c>
    </row>
    <row r="161" spans="1:2" x14ac:dyDescent="0.3">
      <c r="A161">
        <v>150</v>
      </c>
      <c r="B161">
        <v>6.1</v>
      </c>
    </row>
    <row r="162" spans="1:2" x14ac:dyDescent="0.3">
      <c r="A162">
        <v>127</v>
      </c>
      <c r="B162">
        <v>8</v>
      </c>
    </row>
    <row r="163" spans="1:2" x14ac:dyDescent="0.3">
      <c r="A163">
        <v>121</v>
      </c>
      <c r="B163">
        <v>7.3</v>
      </c>
    </row>
    <row r="164" spans="1:2" x14ac:dyDescent="0.3">
      <c r="A164">
        <v>102</v>
      </c>
      <c r="B164">
        <v>7.9</v>
      </c>
    </row>
    <row r="165" spans="1:2" x14ac:dyDescent="0.3">
      <c r="A165">
        <v>126</v>
      </c>
      <c r="B165">
        <v>5.5</v>
      </c>
    </row>
    <row r="166" spans="1:2" x14ac:dyDescent="0.3">
      <c r="A166">
        <v>121</v>
      </c>
      <c r="B166">
        <v>5</v>
      </c>
    </row>
    <row r="167" spans="1:2" x14ac:dyDescent="0.3">
      <c r="A167">
        <v>215</v>
      </c>
      <c r="B167">
        <v>7.7</v>
      </c>
    </row>
    <row r="168" spans="1:2" x14ac:dyDescent="0.3">
      <c r="A168">
        <v>127</v>
      </c>
      <c r="B168">
        <v>6.6</v>
      </c>
    </row>
    <row r="169" spans="1:2" x14ac:dyDescent="0.3">
      <c r="A169">
        <v>138</v>
      </c>
      <c r="B169">
        <v>5.7</v>
      </c>
    </row>
    <row r="170" spans="1:2" x14ac:dyDescent="0.3">
      <c r="A170">
        <v>122</v>
      </c>
      <c r="B170">
        <v>5.8</v>
      </c>
    </row>
    <row r="171" spans="1:2" x14ac:dyDescent="0.3">
      <c r="A171">
        <v>124</v>
      </c>
      <c r="B171">
        <v>6</v>
      </c>
    </row>
    <row r="172" spans="1:2" x14ac:dyDescent="0.3">
      <c r="A172">
        <v>106</v>
      </c>
      <c r="B172">
        <v>6.4</v>
      </c>
    </row>
    <row r="173" spans="1:2" x14ac:dyDescent="0.3">
      <c r="A173">
        <v>124</v>
      </c>
      <c r="B173">
        <v>6.9</v>
      </c>
    </row>
    <row r="174" spans="1:2" x14ac:dyDescent="0.3">
      <c r="A174">
        <v>128</v>
      </c>
      <c r="B174">
        <v>6.4</v>
      </c>
    </row>
    <row r="175" spans="1:2" x14ac:dyDescent="0.3">
      <c r="A175">
        <v>138</v>
      </c>
      <c r="B175">
        <v>7.4</v>
      </c>
    </row>
    <row r="176" spans="1:2" x14ac:dyDescent="0.3">
      <c r="A176">
        <v>115</v>
      </c>
      <c r="B176">
        <v>5.5</v>
      </c>
    </row>
    <row r="177" spans="1:2" x14ac:dyDescent="0.3">
      <c r="A177">
        <v>100</v>
      </c>
      <c r="B177">
        <v>5.9</v>
      </c>
    </row>
    <row r="178" spans="1:2" x14ac:dyDescent="0.3">
      <c r="A178">
        <v>135</v>
      </c>
      <c r="B178">
        <v>6.8</v>
      </c>
    </row>
    <row r="179" spans="1:2" x14ac:dyDescent="0.3">
      <c r="A179">
        <v>60</v>
      </c>
      <c r="B179">
        <v>7.5</v>
      </c>
    </row>
    <row r="180" spans="1:2" x14ac:dyDescent="0.3">
      <c r="A180">
        <v>117</v>
      </c>
      <c r="B180">
        <v>6.8</v>
      </c>
    </row>
    <row r="181" spans="1:2" x14ac:dyDescent="0.3">
      <c r="A181">
        <v>156</v>
      </c>
      <c r="B181">
        <v>8.1</v>
      </c>
    </row>
    <row r="182" spans="1:2" x14ac:dyDescent="0.3">
      <c r="A182">
        <v>96</v>
      </c>
      <c r="B182">
        <v>6.5</v>
      </c>
    </row>
    <row r="183" spans="1:2" x14ac:dyDescent="0.3">
      <c r="A183">
        <v>107</v>
      </c>
      <c r="B183">
        <v>7.2</v>
      </c>
    </row>
    <row r="184" spans="1:2" x14ac:dyDescent="0.3">
      <c r="A184">
        <v>92</v>
      </c>
      <c r="B184">
        <v>6.7</v>
      </c>
    </row>
    <row r="185" spans="1:2" x14ac:dyDescent="0.3">
      <c r="A185">
        <v>115</v>
      </c>
      <c r="B185">
        <v>8.1</v>
      </c>
    </row>
    <row r="186" spans="1:2" x14ac:dyDescent="0.3">
      <c r="A186">
        <v>92</v>
      </c>
      <c r="B186">
        <v>7.6</v>
      </c>
    </row>
    <row r="187" spans="1:2" x14ac:dyDescent="0.3">
      <c r="A187">
        <v>117</v>
      </c>
      <c r="B187">
        <v>7.4</v>
      </c>
    </row>
    <row r="188" spans="1:2" x14ac:dyDescent="0.3">
      <c r="A188">
        <v>146</v>
      </c>
      <c r="B188">
        <v>7.6</v>
      </c>
    </row>
    <row r="189" spans="1:2" x14ac:dyDescent="0.3">
      <c r="A189">
        <v>115</v>
      </c>
      <c r="B189">
        <v>5.5</v>
      </c>
    </row>
    <row r="190" spans="1:2" x14ac:dyDescent="0.3">
      <c r="A190">
        <v>94</v>
      </c>
      <c r="B190">
        <v>6.7</v>
      </c>
    </row>
    <row r="191" spans="1:2" x14ac:dyDescent="0.3">
      <c r="A191">
        <v>116</v>
      </c>
      <c r="B191">
        <v>6.5</v>
      </c>
    </row>
    <row r="192" spans="1:2" x14ac:dyDescent="0.3">
      <c r="A192">
        <v>147</v>
      </c>
      <c r="B192">
        <v>6.6</v>
      </c>
    </row>
    <row r="193" spans="1:2" x14ac:dyDescent="0.3">
      <c r="A193">
        <v>90</v>
      </c>
      <c r="B193">
        <v>6.7</v>
      </c>
    </row>
    <row r="194" spans="1:2" x14ac:dyDescent="0.3">
      <c r="A194">
        <v>101</v>
      </c>
      <c r="B194">
        <v>6.4</v>
      </c>
    </row>
    <row r="195" spans="1:2" x14ac:dyDescent="0.3">
      <c r="A195">
        <v>138</v>
      </c>
      <c r="B195">
        <v>5.8</v>
      </c>
    </row>
    <row r="196" spans="1:2" x14ac:dyDescent="0.3">
      <c r="A196">
        <v>107</v>
      </c>
      <c r="B196">
        <v>7.4</v>
      </c>
    </row>
    <row r="197" spans="1:2" x14ac:dyDescent="0.3">
      <c r="A197">
        <v>142</v>
      </c>
      <c r="B197">
        <v>7.8</v>
      </c>
    </row>
    <row r="198" spans="1:2" x14ac:dyDescent="0.3">
      <c r="A198">
        <v>165</v>
      </c>
      <c r="B198">
        <v>6.6</v>
      </c>
    </row>
    <row r="199" spans="1:2" x14ac:dyDescent="0.3">
      <c r="A199">
        <v>100</v>
      </c>
      <c r="B199">
        <v>4.9000000000000004</v>
      </c>
    </row>
    <row r="200" spans="1:2" x14ac:dyDescent="0.3">
      <c r="A200">
        <v>82</v>
      </c>
      <c r="B200">
        <v>6.5</v>
      </c>
    </row>
    <row r="201" spans="1:2" x14ac:dyDescent="0.3">
      <c r="A201" t="s">
        <v>8351</v>
      </c>
      <c r="B201">
        <v>7.5</v>
      </c>
    </row>
    <row r="202" spans="1:2" x14ac:dyDescent="0.3">
      <c r="A202">
        <v>98</v>
      </c>
      <c r="B202">
        <v>6.2</v>
      </c>
    </row>
    <row r="203" spans="1:2" x14ac:dyDescent="0.3">
      <c r="A203">
        <v>95</v>
      </c>
      <c r="B203">
        <v>7.3</v>
      </c>
    </row>
    <row r="204" spans="1:2" x14ac:dyDescent="0.3">
      <c r="A204">
        <v>159</v>
      </c>
      <c r="B204">
        <v>7.5</v>
      </c>
    </row>
    <row r="205" spans="1:2" x14ac:dyDescent="0.3">
      <c r="A205">
        <v>96</v>
      </c>
      <c r="B205">
        <v>5.6</v>
      </c>
    </row>
    <row r="206" spans="1:2" x14ac:dyDescent="0.3">
      <c r="A206">
        <v>120</v>
      </c>
      <c r="B206">
        <v>8.1999999999999993</v>
      </c>
    </row>
    <row r="207" spans="1:2" x14ac:dyDescent="0.3">
      <c r="A207">
        <v>143</v>
      </c>
      <c r="B207">
        <v>8.1</v>
      </c>
    </row>
    <row r="208" spans="1:2" x14ac:dyDescent="0.3">
      <c r="A208" t="s">
        <v>8351</v>
      </c>
      <c r="B208">
        <v>6.4</v>
      </c>
    </row>
    <row r="209" spans="1:2" x14ac:dyDescent="0.3">
      <c r="A209">
        <v>123</v>
      </c>
      <c r="B209">
        <v>6.7</v>
      </c>
    </row>
    <row r="210" spans="1:2" x14ac:dyDescent="0.3">
      <c r="A210">
        <v>174</v>
      </c>
      <c r="B210">
        <v>6.6</v>
      </c>
    </row>
    <row r="211" spans="1:2" x14ac:dyDescent="0.3">
      <c r="A211">
        <v>101</v>
      </c>
      <c r="B211">
        <v>6.4</v>
      </c>
    </row>
    <row r="212" spans="1:2" x14ac:dyDescent="0.3">
      <c r="A212">
        <v>134</v>
      </c>
      <c r="B212">
        <v>7.5</v>
      </c>
    </row>
    <row r="213" spans="1:2" x14ac:dyDescent="0.3">
      <c r="A213">
        <v>132</v>
      </c>
      <c r="B213">
        <v>7.3</v>
      </c>
    </row>
    <row r="214" spans="1:2" x14ac:dyDescent="0.3">
      <c r="A214">
        <v>129</v>
      </c>
      <c r="B214">
        <v>7.5</v>
      </c>
    </row>
    <row r="215" spans="1:2" x14ac:dyDescent="0.3">
      <c r="A215">
        <v>106</v>
      </c>
      <c r="B215">
        <v>5.8</v>
      </c>
    </row>
    <row r="216" spans="1:2" x14ac:dyDescent="0.3">
      <c r="A216">
        <v>113</v>
      </c>
      <c r="B216">
        <v>7.5</v>
      </c>
    </row>
    <row r="217" spans="1:2" x14ac:dyDescent="0.3">
      <c r="A217">
        <v>102</v>
      </c>
      <c r="B217">
        <v>6.6</v>
      </c>
    </row>
    <row r="218" spans="1:2" x14ac:dyDescent="0.3">
      <c r="A218">
        <v>135</v>
      </c>
      <c r="B218">
        <v>6.7</v>
      </c>
    </row>
    <row r="219" spans="1:2" x14ac:dyDescent="0.3">
      <c r="A219">
        <v>125</v>
      </c>
      <c r="B219">
        <v>3.7</v>
      </c>
    </row>
    <row r="220" spans="1:2" x14ac:dyDescent="0.3">
      <c r="A220">
        <v>110</v>
      </c>
      <c r="B220">
        <v>6</v>
      </c>
    </row>
    <row r="221" spans="1:2" x14ac:dyDescent="0.3">
      <c r="A221">
        <v>124</v>
      </c>
      <c r="B221">
        <v>6.4</v>
      </c>
    </row>
    <row r="222" spans="1:2" x14ac:dyDescent="0.3">
      <c r="A222">
        <v>123</v>
      </c>
      <c r="B222">
        <v>6.1</v>
      </c>
    </row>
    <row r="223" spans="1:2" x14ac:dyDescent="0.3">
      <c r="A223">
        <v>130</v>
      </c>
      <c r="B223">
        <v>6.4</v>
      </c>
    </row>
    <row r="224" spans="1:2" x14ac:dyDescent="0.3">
      <c r="A224">
        <v>92</v>
      </c>
      <c r="B224">
        <v>5.6</v>
      </c>
    </row>
    <row r="225" spans="1:2" x14ac:dyDescent="0.3">
      <c r="A225">
        <v>127</v>
      </c>
      <c r="B225">
        <v>8</v>
      </c>
    </row>
    <row r="226" spans="1:2" x14ac:dyDescent="0.3">
      <c r="A226">
        <v>123</v>
      </c>
      <c r="B226">
        <v>5.2</v>
      </c>
    </row>
    <row r="227" spans="1:2" x14ac:dyDescent="0.3">
      <c r="A227">
        <v>123</v>
      </c>
      <c r="B227">
        <v>7.1</v>
      </c>
    </row>
    <row r="228" spans="1:2" x14ac:dyDescent="0.3">
      <c r="A228">
        <v>107</v>
      </c>
      <c r="B228">
        <v>4.8</v>
      </c>
    </row>
    <row r="229" spans="1:2" x14ac:dyDescent="0.3">
      <c r="A229">
        <v>124</v>
      </c>
      <c r="B229">
        <v>7</v>
      </c>
    </row>
    <row r="230" spans="1:2" x14ac:dyDescent="0.3">
      <c r="A230">
        <v>77</v>
      </c>
      <c r="B230">
        <v>5.4</v>
      </c>
    </row>
    <row r="231" spans="1:2" x14ac:dyDescent="0.3">
      <c r="A231">
        <v>109</v>
      </c>
      <c r="B231">
        <v>6.6</v>
      </c>
    </row>
    <row r="232" spans="1:2" x14ac:dyDescent="0.3">
      <c r="A232">
        <v>134</v>
      </c>
      <c r="B232">
        <v>6.7</v>
      </c>
    </row>
    <row r="233" spans="1:2" x14ac:dyDescent="0.3">
      <c r="A233">
        <v>117</v>
      </c>
      <c r="B233">
        <v>6.2</v>
      </c>
    </row>
    <row r="234" spans="1:2" x14ac:dyDescent="0.3">
      <c r="A234">
        <v>135</v>
      </c>
      <c r="B234">
        <v>6.1</v>
      </c>
    </row>
    <row r="235" spans="1:2" x14ac:dyDescent="0.3">
      <c r="A235">
        <v>121</v>
      </c>
      <c r="B235">
        <v>5.3</v>
      </c>
    </row>
    <row r="236" spans="1:2" x14ac:dyDescent="0.3">
      <c r="A236">
        <v>117</v>
      </c>
      <c r="B236">
        <v>6.3</v>
      </c>
    </row>
    <row r="237" spans="1:2" x14ac:dyDescent="0.3">
      <c r="A237">
        <v>124</v>
      </c>
      <c r="B237">
        <v>7</v>
      </c>
    </row>
    <row r="238" spans="1:2" x14ac:dyDescent="0.3">
      <c r="A238">
        <v>140</v>
      </c>
      <c r="B238">
        <v>7.6</v>
      </c>
    </row>
    <row r="239" spans="1:2" x14ac:dyDescent="0.3">
      <c r="A239">
        <v>142</v>
      </c>
      <c r="B239">
        <v>6.7</v>
      </c>
    </row>
    <row r="240" spans="1:2" x14ac:dyDescent="0.3">
      <c r="A240">
        <v>92</v>
      </c>
      <c r="B240">
        <v>8.1</v>
      </c>
    </row>
    <row r="241" spans="1:2" x14ac:dyDescent="0.3">
      <c r="A241">
        <v>138</v>
      </c>
      <c r="B241">
        <v>6.7</v>
      </c>
    </row>
    <row r="242" spans="1:2" x14ac:dyDescent="0.3">
      <c r="A242">
        <v>136</v>
      </c>
      <c r="B242">
        <v>6.5</v>
      </c>
    </row>
    <row r="243" spans="1:2" x14ac:dyDescent="0.3">
      <c r="A243">
        <v>98</v>
      </c>
      <c r="B243">
        <v>7.3</v>
      </c>
    </row>
    <row r="244" spans="1:2" x14ac:dyDescent="0.3">
      <c r="A244">
        <v>116</v>
      </c>
      <c r="B244">
        <v>5.0999999999999996</v>
      </c>
    </row>
    <row r="245" spans="1:2" x14ac:dyDescent="0.3">
      <c r="A245">
        <v>153</v>
      </c>
      <c r="B245">
        <v>6</v>
      </c>
    </row>
    <row r="246" spans="1:2" x14ac:dyDescent="0.3">
      <c r="A246">
        <v>120</v>
      </c>
      <c r="B246">
        <v>6.1</v>
      </c>
    </row>
    <row r="247" spans="1:2" x14ac:dyDescent="0.3">
      <c r="A247">
        <v>101</v>
      </c>
      <c r="B247">
        <v>5.9</v>
      </c>
    </row>
    <row r="248" spans="1:2" x14ac:dyDescent="0.3">
      <c r="A248">
        <v>91</v>
      </c>
      <c r="B248">
        <v>7.8</v>
      </c>
    </row>
    <row r="249" spans="1:2" x14ac:dyDescent="0.3">
      <c r="A249">
        <v>108</v>
      </c>
      <c r="B249">
        <v>5.8</v>
      </c>
    </row>
    <row r="250" spans="1:2" x14ac:dyDescent="0.3">
      <c r="A250">
        <v>112</v>
      </c>
      <c r="B250">
        <v>6.3</v>
      </c>
    </row>
    <row r="251" spans="1:2" x14ac:dyDescent="0.3">
      <c r="A251">
        <v>100</v>
      </c>
      <c r="B251">
        <v>4.3</v>
      </c>
    </row>
    <row r="252" spans="1:2" x14ac:dyDescent="0.3">
      <c r="A252">
        <v>108</v>
      </c>
      <c r="B252">
        <v>6.4</v>
      </c>
    </row>
    <row r="253" spans="1:2" x14ac:dyDescent="0.3">
      <c r="A253">
        <v>114</v>
      </c>
      <c r="B253">
        <v>6.1</v>
      </c>
    </row>
    <row r="254" spans="1:2" x14ac:dyDescent="0.3">
      <c r="A254">
        <v>119</v>
      </c>
      <c r="B254">
        <v>6.5</v>
      </c>
    </row>
    <row r="255" spans="1:2" x14ac:dyDescent="0.3">
      <c r="A255">
        <v>142</v>
      </c>
      <c r="B255">
        <v>7.1</v>
      </c>
    </row>
    <row r="256" spans="1:2" x14ac:dyDescent="0.3">
      <c r="A256">
        <v>125</v>
      </c>
      <c r="B256">
        <v>6.4</v>
      </c>
    </row>
    <row r="257" spans="1:2" x14ac:dyDescent="0.3">
      <c r="A257">
        <v>126</v>
      </c>
      <c r="B257">
        <v>6.5</v>
      </c>
    </row>
    <row r="258" spans="1:2" x14ac:dyDescent="0.3">
      <c r="A258">
        <v>119</v>
      </c>
      <c r="B258">
        <v>6.3</v>
      </c>
    </row>
    <row r="259" spans="1:2" x14ac:dyDescent="0.3">
      <c r="A259">
        <v>170</v>
      </c>
      <c r="B259">
        <v>7.5</v>
      </c>
    </row>
    <row r="260" spans="1:2" x14ac:dyDescent="0.3">
      <c r="A260">
        <v>85</v>
      </c>
      <c r="B260">
        <v>4.9000000000000004</v>
      </c>
    </row>
    <row r="261" spans="1:2" x14ac:dyDescent="0.3">
      <c r="A261">
        <v>119</v>
      </c>
      <c r="B261">
        <v>5.8</v>
      </c>
    </row>
    <row r="262" spans="1:2" x14ac:dyDescent="0.3">
      <c r="A262">
        <v>60</v>
      </c>
      <c r="B262">
        <v>7.6</v>
      </c>
    </row>
    <row r="263" spans="1:2" x14ac:dyDescent="0.3">
      <c r="A263">
        <v>102</v>
      </c>
      <c r="B263">
        <v>6.2</v>
      </c>
    </row>
    <row r="264" spans="1:2" x14ac:dyDescent="0.3">
      <c r="A264">
        <v>103</v>
      </c>
      <c r="B264">
        <v>5.5</v>
      </c>
    </row>
    <row r="265" spans="1:2" x14ac:dyDescent="0.3">
      <c r="A265">
        <v>76</v>
      </c>
      <c r="B265">
        <v>5.4</v>
      </c>
    </row>
    <row r="266" spans="1:2" x14ac:dyDescent="0.3">
      <c r="A266">
        <v>120</v>
      </c>
      <c r="B266">
        <v>5.8</v>
      </c>
    </row>
    <row r="267" spans="1:2" x14ac:dyDescent="0.3">
      <c r="A267">
        <v>127</v>
      </c>
      <c r="B267">
        <v>7.1</v>
      </c>
    </row>
    <row r="268" spans="1:2" x14ac:dyDescent="0.3">
      <c r="A268">
        <v>105</v>
      </c>
      <c r="B268">
        <v>5.4</v>
      </c>
    </row>
    <row r="269" spans="1:2" x14ac:dyDescent="0.3">
      <c r="A269">
        <v>121</v>
      </c>
      <c r="B269">
        <v>3.7</v>
      </c>
    </row>
    <row r="270" spans="1:2" x14ac:dyDescent="0.3">
      <c r="A270">
        <v>114</v>
      </c>
      <c r="B270">
        <v>6.7</v>
      </c>
    </row>
    <row r="271" spans="1:2" x14ac:dyDescent="0.3">
      <c r="A271">
        <v>129</v>
      </c>
      <c r="B271">
        <v>7.2</v>
      </c>
    </row>
    <row r="272" spans="1:2" x14ac:dyDescent="0.3">
      <c r="A272">
        <v>171</v>
      </c>
      <c r="B272">
        <v>8.8000000000000007</v>
      </c>
    </row>
    <row r="273" spans="1:2" x14ac:dyDescent="0.3">
      <c r="A273">
        <v>120</v>
      </c>
      <c r="B273">
        <v>5.8</v>
      </c>
    </row>
    <row r="274" spans="1:2" x14ac:dyDescent="0.3">
      <c r="A274">
        <v>165</v>
      </c>
      <c r="B274">
        <v>6.8</v>
      </c>
    </row>
    <row r="275" spans="1:2" x14ac:dyDescent="0.3">
      <c r="A275">
        <v>82</v>
      </c>
      <c r="B275">
        <v>3.8</v>
      </c>
    </row>
    <row r="276" spans="1:2" x14ac:dyDescent="0.3">
      <c r="A276">
        <v>115</v>
      </c>
      <c r="B276">
        <v>7.1</v>
      </c>
    </row>
    <row r="277" spans="1:2" x14ac:dyDescent="0.3">
      <c r="A277">
        <v>194</v>
      </c>
      <c r="B277">
        <v>7.2</v>
      </c>
    </row>
    <row r="278" spans="1:2" x14ac:dyDescent="0.3">
      <c r="A278">
        <v>84</v>
      </c>
      <c r="B278">
        <v>5.9</v>
      </c>
    </row>
    <row r="279" spans="1:2" x14ac:dyDescent="0.3">
      <c r="A279">
        <v>97</v>
      </c>
      <c r="B279">
        <v>7.1</v>
      </c>
    </row>
    <row r="280" spans="1:2" x14ac:dyDescent="0.3">
      <c r="A280">
        <v>151</v>
      </c>
      <c r="B280">
        <v>8.1</v>
      </c>
    </row>
    <row r="281" spans="1:2" x14ac:dyDescent="0.3">
      <c r="A281">
        <v>22</v>
      </c>
      <c r="B281">
        <v>7.2</v>
      </c>
    </row>
    <row r="282" spans="1:2" x14ac:dyDescent="0.3">
      <c r="A282">
        <v>136</v>
      </c>
      <c r="B282">
        <v>6.9</v>
      </c>
    </row>
    <row r="283" spans="1:2" x14ac:dyDescent="0.3">
      <c r="A283">
        <v>104</v>
      </c>
      <c r="B283">
        <v>4.4000000000000004</v>
      </c>
    </row>
    <row r="284" spans="1:2" x14ac:dyDescent="0.3">
      <c r="A284">
        <v>127</v>
      </c>
      <c r="B284">
        <v>6.5</v>
      </c>
    </row>
    <row r="285" spans="1:2" x14ac:dyDescent="0.3">
      <c r="A285">
        <v>171</v>
      </c>
      <c r="B285">
        <v>8.5</v>
      </c>
    </row>
    <row r="286" spans="1:2" x14ac:dyDescent="0.3">
      <c r="A286">
        <v>145</v>
      </c>
      <c r="B286">
        <v>7.7</v>
      </c>
    </row>
    <row r="287" spans="1:2" x14ac:dyDescent="0.3">
      <c r="A287">
        <v>174</v>
      </c>
      <c r="B287">
        <v>7.4</v>
      </c>
    </row>
    <row r="288" spans="1:2" x14ac:dyDescent="0.3">
      <c r="A288">
        <v>144</v>
      </c>
      <c r="B288">
        <v>8</v>
      </c>
    </row>
    <row r="289" spans="1:2" x14ac:dyDescent="0.3">
      <c r="A289">
        <v>119</v>
      </c>
      <c r="B289">
        <v>5.7</v>
      </c>
    </row>
    <row r="290" spans="1:2" x14ac:dyDescent="0.3">
      <c r="A290">
        <v>153</v>
      </c>
      <c r="B290">
        <v>8.5</v>
      </c>
    </row>
    <row r="291" spans="1:2" x14ac:dyDescent="0.3">
      <c r="A291">
        <v>140</v>
      </c>
      <c r="B291">
        <v>7</v>
      </c>
    </row>
    <row r="292" spans="1:2" x14ac:dyDescent="0.3">
      <c r="A292">
        <v>176</v>
      </c>
      <c r="B292">
        <v>7.8</v>
      </c>
    </row>
    <row r="293" spans="1:2" x14ac:dyDescent="0.3">
      <c r="A293">
        <v>141</v>
      </c>
      <c r="B293">
        <v>7.2</v>
      </c>
    </row>
    <row r="294" spans="1:2" x14ac:dyDescent="0.3">
      <c r="A294">
        <v>106</v>
      </c>
      <c r="B294">
        <v>6.4</v>
      </c>
    </row>
    <row r="295" spans="1:2" x14ac:dyDescent="0.3">
      <c r="A295">
        <v>98</v>
      </c>
      <c r="B295">
        <v>5.5</v>
      </c>
    </row>
    <row r="296" spans="1:2" x14ac:dyDescent="0.3">
      <c r="A296">
        <v>116</v>
      </c>
      <c r="B296">
        <v>6.7</v>
      </c>
    </row>
    <row r="297" spans="1:2" x14ac:dyDescent="0.3">
      <c r="A297">
        <v>115</v>
      </c>
      <c r="B297">
        <v>6.1</v>
      </c>
    </row>
    <row r="298" spans="1:2" x14ac:dyDescent="0.3">
      <c r="A298">
        <v>165</v>
      </c>
      <c r="B298">
        <v>8.5</v>
      </c>
    </row>
    <row r="299" spans="1:2" x14ac:dyDescent="0.3">
      <c r="A299">
        <v>91</v>
      </c>
      <c r="B299">
        <v>6.9</v>
      </c>
    </row>
    <row r="300" spans="1:2" x14ac:dyDescent="0.3">
      <c r="A300">
        <v>78</v>
      </c>
      <c r="B300">
        <v>7.3</v>
      </c>
    </row>
    <row r="301" spans="1:2" x14ac:dyDescent="0.3">
      <c r="A301">
        <v>103</v>
      </c>
      <c r="B301">
        <v>6.7</v>
      </c>
    </row>
    <row r="302" spans="1:2" x14ac:dyDescent="0.3">
      <c r="A302">
        <v>131</v>
      </c>
      <c r="B302">
        <v>6.9</v>
      </c>
    </row>
    <row r="303" spans="1:2" x14ac:dyDescent="0.3">
      <c r="A303">
        <v>104</v>
      </c>
      <c r="B303">
        <v>5.0999999999999996</v>
      </c>
    </row>
    <row r="304" spans="1:2" x14ac:dyDescent="0.3">
      <c r="A304">
        <v>101</v>
      </c>
      <c r="B304">
        <v>6.8</v>
      </c>
    </row>
    <row r="305" spans="1:2" x14ac:dyDescent="0.3">
      <c r="A305">
        <v>111</v>
      </c>
      <c r="B305">
        <v>5.8</v>
      </c>
    </row>
    <row r="306" spans="1:2" x14ac:dyDescent="0.3">
      <c r="A306">
        <v>102</v>
      </c>
      <c r="B306">
        <v>6.7</v>
      </c>
    </row>
    <row r="307" spans="1:2" x14ac:dyDescent="0.3">
      <c r="A307">
        <v>103</v>
      </c>
      <c r="B307">
        <v>6</v>
      </c>
    </row>
    <row r="308" spans="1:2" x14ac:dyDescent="0.3">
      <c r="A308">
        <v>121</v>
      </c>
      <c r="B308">
        <v>5.7</v>
      </c>
    </row>
    <row r="309" spans="1:2" x14ac:dyDescent="0.3">
      <c r="A309">
        <v>143</v>
      </c>
      <c r="B309">
        <v>8</v>
      </c>
    </row>
    <row r="310" spans="1:2" x14ac:dyDescent="0.3">
      <c r="A310">
        <v>240</v>
      </c>
      <c r="B310">
        <v>8.1999999999999993</v>
      </c>
    </row>
    <row r="311" spans="1:2" x14ac:dyDescent="0.3">
      <c r="A311">
        <v>121</v>
      </c>
      <c r="B311">
        <v>5.4</v>
      </c>
    </row>
    <row r="312" spans="1:2" x14ac:dyDescent="0.3">
      <c r="A312">
        <v>129</v>
      </c>
      <c r="B312">
        <v>7.2</v>
      </c>
    </row>
    <row r="313" spans="1:2" x14ac:dyDescent="0.3">
      <c r="A313">
        <v>172</v>
      </c>
      <c r="B313">
        <v>7.5</v>
      </c>
    </row>
    <row r="314" spans="1:2" x14ac:dyDescent="0.3">
      <c r="A314">
        <v>101</v>
      </c>
      <c r="B314">
        <v>7</v>
      </c>
    </row>
    <row r="315" spans="1:2" x14ac:dyDescent="0.3">
      <c r="A315">
        <v>87</v>
      </c>
      <c r="B315">
        <v>3.3</v>
      </c>
    </row>
    <row r="316" spans="1:2" x14ac:dyDescent="0.3">
      <c r="A316">
        <v>101</v>
      </c>
      <c r="B316">
        <v>6</v>
      </c>
    </row>
    <row r="317" spans="1:2" x14ac:dyDescent="0.3">
      <c r="A317">
        <v>95</v>
      </c>
      <c r="B317">
        <v>7.1</v>
      </c>
    </row>
    <row r="318" spans="1:2" x14ac:dyDescent="0.3">
      <c r="A318">
        <v>102</v>
      </c>
      <c r="B318">
        <v>5.4</v>
      </c>
    </row>
    <row r="319" spans="1:2" x14ac:dyDescent="0.3">
      <c r="A319">
        <v>131</v>
      </c>
      <c r="B319">
        <v>6.1</v>
      </c>
    </row>
    <row r="320" spans="1:2" x14ac:dyDescent="0.3">
      <c r="A320">
        <v>114</v>
      </c>
      <c r="B320">
        <v>5.3</v>
      </c>
    </row>
    <row r="321" spans="1:2" x14ac:dyDescent="0.3">
      <c r="A321">
        <v>94</v>
      </c>
      <c r="B321">
        <v>2.2000000000000002</v>
      </c>
    </row>
    <row r="322" spans="1:2" x14ac:dyDescent="0.3">
      <c r="A322">
        <v>122</v>
      </c>
      <c r="B322">
        <v>7</v>
      </c>
    </row>
    <row r="323" spans="1:2" x14ac:dyDescent="0.3">
      <c r="A323">
        <v>95</v>
      </c>
      <c r="B323">
        <v>3.8</v>
      </c>
    </row>
    <row r="324" spans="1:2" x14ac:dyDescent="0.3">
      <c r="A324">
        <v>115</v>
      </c>
      <c r="B324">
        <v>6.9</v>
      </c>
    </row>
    <row r="325" spans="1:2" x14ac:dyDescent="0.3">
      <c r="A325">
        <v>88</v>
      </c>
      <c r="B325">
        <v>7.2</v>
      </c>
    </row>
    <row r="326" spans="1:2" x14ac:dyDescent="0.3">
      <c r="A326">
        <v>110</v>
      </c>
      <c r="B326">
        <v>7.3</v>
      </c>
    </row>
    <row r="327" spans="1:2" x14ac:dyDescent="0.3">
      <c r="A327">
        <v>130</v>
      </c>
      <c r="B327">
        <v>6.3</v>
      </c>
    </row>
    <row r="328" spans="1:2" x14ac:dyDescent="0.3">
      <c r="A328">
        <v>216</v>
      </c>
      <c r="B328">
        <v>7.5</v>
      </c>
    </row>
    <row r="329" spans="1:2" x14ac:dyDescent="0.3">
      <c r="A329">
        <v>146</v>
      </c>
      <c r="B329">
        <v>7.6</v>
      </c>
    </row>
    <row r="330" spans="1:2" x14ac:dyDescent="0.3">
      <c r="A330">
        <v>85</v>
      </c>
      <c r="B330">
        <v>6.8</v>
      </c>
    </row>
    <row r="331" spans="1:2" x14ac:dyDescent="0.3">
      <c r="A331">
        <v>93</v>
      </c>
      <c r="B331">
        <v>5.2</v>
      </c>
    </row>
    <row r="332" spans="1:2" x14ac:dyDescent="0.3">
      <c r="A332">
        <v>152</v>
      </c>
      <c r="B332">
        <v>7.7</v>
      </c>
    </row>
    <row r="333" spans="1:2" x14ac:dyDescent="0.3">
      <c r="A333">
        <v>85</v>
      </c>
      <c r="B333">
        <v>6.2</v>
      </c>
    </row>
    <row r="334" spans="1:2" x14ac:dyDescent="0.3">
      <c r="A334">
        <v>126</v>
      </c>
      <c r="B334">
        <v>7.7</v>
      </c>
    </row>
    <row r="335" spans="1:2" x14ac:dyDescent="0.3">
      <c r="A335">
        <v>146</v>
      </c>
      <c r="B335">
        <v>4.3</v>
      </c>
    </row>
    <row r="336" spans="1:2" x14ac:dyDescent="0.3">
      <c r="A336">
        <v>89</v>
      </c>
      <c r="B336">
        <v>6.9</v>
      </c>
    </row>
    <row r="337" spans="1:2" x14ac:dyDescent="0.3">
      <c r="A337">
        <v>88</v>
      </c>
      <c r="B337">
        <v>6.6</v>
      </c>
    </row>
    <row r="338" spans="1:2" x14ac:dyDescent="0.3">
      <c r="A338">
        <v>105</v>
      </c>
      <c r="B338">
        <v>7</v>
      </c>
    </row>
    <row r="339" spans="1:2" x14ac:dyDescent="0.3">
      <c r="A339">
        <v>135</v>
      </c>
      <c r="B339">
        <v>6.7</v>
      </c>
    </row>
    <row r="340" spans="1:2" x14ac:dyDescent="0.3">
      <c r="A340">
        <v>100</v>
      </c>
      <c r="B340">
        <v>8.1999999999999993</v>
      </c>
    </row>
    <row r="341" spans="1:2" x14ac:dyDescent="0.3">
      <c r="A341">
        <v>192</v>
      </c>
      <c r="B341">
        <v>8.9</v>
      </c>
    </row>
    <row r="342" spans="1:2" x14ac:dyDescent="0.3">
      <c r="A342">
        <v>172</v>
      </c>
      <c r="B342">
        <v>8.6999999999999993</v>
      </c>
    </row>
    <row r="343" spans="1:2" x14ac:dyDescent="0.3">
      <c r="A343">
        <v>102</v>
      </c>
      <c r="B343">
        <v>5.5</v>
      </c>
    </row>
    <row r="344" spans="1:2" x14ac:dyDescent="0.3">
      <c r="A344">
        <v>100</v>
      </c>
      <c r="B344">
        <v>5.7</v>
      </c>
    </row>
    <row r="345" spans="1:2" x14ac:dyDescent="0.3">
      <c r="A345">
        <v>119</v>
      </c>
      <c r="B345">
        <v>6.3</v>
      </c>
    </row>
    <row r="346" spans="1:2" x14ac:dyDescent="0.3">
      <c r="A346">
        <v>92</v>
      </c>
      <c r="B346">
        <v>5.9</v>
      </c>
    </row>
    <row r="347" spans="1:2" x14ac:dyDescent="0.3">
      <c r="A347">
        <v>105</v>
      </c>
      <c r="B347">
        <v>7.6</v>
      </c>
    </row>
    <row r="348" spans="1:2" x14ac:dyDescent="0.3">
      <c r="A348">
        <v>107</v>
      </c>
      <c r="B348">
        <v>6.6</v>
      </c>
    </row>
    <row r="349" spans="1:2" x14ac:dyDescent="0.3">
      <c r="A349">
        <v>101</v>
      </c>
      <c r="B349">
        <v>5.3</v>
      </c>
    </row>
    <row r="350" spans="1:2" x14ac:dyDescent="0.3">
      <c r="A350">
        <v>137</v>
      </c>
      <c r="B350">
        <v>6</v>
      </c>
    </row>
    <row r="351" spans="1:2" x14ac:dyDescent="0.3">
      <c r="A351">
        <v>115</v>
      </c>
      <c r="B351">
        <v>8</v>
      </c>
    </row>
    <row r="352" spans="1:2" x14ac:dyDescent="0.3">
      <c r="A352">
        <v>124</v>
      </c>
      <c r="B352">
        <v>5.6</v>
      </c>
    </row>
    <row r="353" spans="1:2" x14ac:dyDescent="0.3">
      <c r="A353">
        <v>118</v>
      </c>
      <c r="B353">
        <v>5.9</v>
      </c>
    </row>
    <row r="354" spans="1:2" x14ac:dyDescent="0.3">
      <c r="A354">
        <v>98</v>
      </c>
      <c r="B354">
        <v>7.3</v>
      </c>
    </row>
    <row r="355" spans="1:2" x14ac:dyDescent="0.3">
      <c r="A355">
        <v>82</v>
      </c>
      <c r="B355">
        <v>7.9</v>
      </c>
    </row>
    <row r="356" spans="1:2" x14ac:dyDescent="0.3">
      <c r="A356">
        <v>98</v>
      </c>
      <c r="B356">
        <v>6.8</v>
      </c>
    </row>
    <row r="357" spans="1:2" x14ac:dyDescent="0.3">
      <c r="A357">
        <v>90</v>
      </c>
      <c r="B357">
        <v>6.6</v>
      </c>
    </row>
    <row r="358" spans="1:2" x14ac:dyDescent="0.3">
      <c r="A358">
        <v>130</v>
      </c>
      <c r="B358">
        <v>6.6</v>
      </c>
    </row>
    <row r="359" spans="1:2" x14ac:dyDescent="0.3">
      <c r="A359">
        <v>90</v>
      </c>
      <c r="B359">
        <v>7</v>
      </c>
    </row>
    <row r="360" spans="1:2" x14ac:dyDescent="0.3">
      <c r="A360">
        <v>94</v>
      </c>
      <c r="B360">
        <v>7</v>
      </c>
    </row>
    <row r="361" spans="1:2" x14ac:dyDescent="0.3">
      <c r="A361">
        <v>114</v>
      </c>
      <c r="B361">
        <v>7.3</v>
      </c>
    </row>
    <row r="362" spans="1:2" x14ac:dyDescent="0.3">
      <c r="A362">
        <v>94</v>
      </c>
      <c r="B362">
        <v>5.5</v>
      </c>
    </row>
    <row r="363" spans="1:2" x14ac:dyDescent="0.3">
      <c r="A363">
        <v>151</v>
      </c>
      <c r="B363">
        <v>8.5</v>
      </c>
    </row>
    <row r="364" spans="1:2" x14ac:dyDescent="0.3">
      <c r="A364">
        <v>88</v>
      </c>
      <c r="B364">
        <v>7.5</v>
      </c>
    </row>
    <row r="365" spans="1:2" x14ac:dyDescent="0.3">
      <c r="A365">
        <v>121</v>
      </c>
      <c r="B365">
        <v>7</v>
      </c>
    </row>
    <row r="366" spans="1:2" x14ac:dyDescent="0.3">
      <c r="A366">
        <v>158</v>
      </c>
      <c r="B366">
        <v>7.8</v>
      </c>
    </row>
    <row r="367" spans="1:2" x14ac:dyDescent="0.3">
      <c r="A367">
        <v>128</v>
      </c>
      <c r="B367">
        <v>7.6</v>
      </c>
    </row>
    <row r="368" spans="1:2" x14ac:dyDescent="0.3">
      <c r="A368">
        <v>128</v>
      </c>
      <c r="B368">
        <v>7.6</v>
      </c>
    </row>
    <row r="369" spans="1:2" x14ac:dyDescent="0.3">
      <c r="A369">
        <v>141</v>
      </c>
      <c r="B369">
        <v>6.1</v>
      </c>
    </row>
    <row r="370" spans="1:2" x14ac:dyDescent="0.3">
      <c r="A370">
        <v>95</v>
      </c>
      <c r="B370">
        <v>6.8</v>
      </c>
    </row>
    <row r="371" spans="1:2" x14ac:dyDescent="0.3">
      <c r="A371">
        <v>92</v>
      </c>
      <c r="B371">
        <v>5</v>
      </c>
    </row>
    <row r="372" spans="1:2" x14ac:dyDescent="0.3">
      <c r="A372">
        <v>121</v>
      </c>
      <c r="B372">
        <v>7.1</v>
      </c>
    </row>
    <row r="373" spans="1:2" x14ac:dyDescent="0.3">
      <c r="A373">
        <v>113</v>
      </c>
      <c r="B373">
        <v>5.5</v>
      </c>
    </row>
    <row r="374" spans="1:2" x14ac:dyDescent="0.3">
      <c r="A374">
        <v>106</v>
      </c>
      <c r="B374">
        <v>5.6</v>
      </c>
    </row>
    <row r="375" spans="1:2" x14ac:dyDescent="0.3">
      <c r="A375">
        <v>146</v>
      </c>
      <c r="B375">
        <v>7.1</v>
      </c>
    </row>
    <row r="376" spans="1:2" x14ac:dyDescent="0.3">
      <c r="A376">
        <v>88</v>
      </c>
      <c r="B376">
        <v>4.9000000000000004</v>
      </c>
    </row>
    <row r="377" spans="1:2" x14ac:dyDescent="0.3">
      <c r="A377">
        <v>150</v>
      </c>
      <c r="B377">
        <v>7.4</v>
      </c>
    </row>
    <row r="378" spans="1:2" x14ac:dyDescent="0.3">
      <c r="A378">
        <v>119</v>
      </c>
      <c r="B378">
        <v>5.7</v>
      </c>
    </row>
    <row r="379" spans="1:2" x14ac:dyDescent="0.3">
      <c r="A379">
        <v>128</v>
      </c>
      <c r="B379">
        <v>6.4</v>
      </c>
    </row>
    <row r="380" spans="1:2" x14ac:dyDescent="0.3">
      <c r="A380">
        <v>106</v>
      </c>
      <c r="B380">
        <v>5.9</v>
      </c>
    </row>
    <row r="381" spans="1:2" x14ac:dyDescent="0.3">
      <c r="A381">
        <v>117</v>
      </c>
      <c r="B381">
        <v>5.5</v>
      </c>
    </row>
    <row r="382" spans="1:2" x14ac:dyDescent="0.3">
      <c r="A382">
        <v>129</v>
      </c>
      <c r="B382">
        <v>6.9</v>
      </c>
    </row>
    <row r="383" spans="1:2" x14ac:dyDescent="0.3">
      <c r="A383">
        <v>116</v>
      </c>
      <c r="B383">
        <v>6.2</v>
      </c>
    </row>
    <row r="384" spans="1:2" x14ac:dyDescent="0.3">
      <c r="A384">
        <v>114</v>
      </c>
      <c r="B384">
        <v>7</v>
      </c>
    </row>
    <row r="385" spans="1:2" x14ac:dyDescent="0.3">
      <c r="A385">
        <v>114</v>
      </c>
      <c r="B385">
        <v>5.6</v>
      </c>
    </row>
    <row r="386" spans="1:2" x14ac:dyDescent="0.3">
      <c r="A386">
        <v>96</v>
      </c>
      <c r="B386">
        <v>7</v>
      </c>
    </row>
    <row r="387" spans="1:2" x14ac:dyDescent="0.3">
      <c r="A387">
        <v>132</v>
      </c>
      <c r="B387">
        <v>6.8</v>
      </c>
    </row>
    <row r="388" spans="1:2" x14ac:dyDescent="0.3">
      <c r="A388">
        <v>104</v>
      </c>
      <c r="B388">
        <v>5.4</v>
      </c>
    </row>
    <row r="389" spans="1:2" x14ac:dyDescent="0.3">
      <c r="A389">
        <v>111</v>
      </c>
      <c r="B389">
        <v>6.1</v>
      </c>
    </row>
    <row r="390" spans="1:2" x14ac:dyDescent="0.3">
      <c r="A390">
        <v>138</v>
      </c>
      <c r="B390">
        <v>6.7</v>
      </c>
    </row>
    <row r="391" spans="1:2" x14ac:dyDescent="0.3">
      <c r="A391">
        <v>100</v>
      </c>
      <c r="B391">
        <v>4.3</v>
      </c>
    </row>
    <row r="392" spans="1:2" x14ac:dyDescent="0.3">
      <c r="A392">
        <v>129</v>
      </c>
      <c r="B392">
        <v>6.9</v>
      </c>
    </row>
    <row r="393" spans="1:2" x14ac:dyDescent="0.3">
      <c r="A393">
        <v>144</v>
      </c>
      <c r="B393">
        <v>8</v>
      </c>
    </row>
    <row r="394" spans="1:2" x14ac:dyDescent="0.3">
      <c r="A394">
        <v>110</v>
      </c>
      <c r="B394">
        <v>4.4000000000000004</v>
      </c>
    </row>
    <row r="395" spans="1:2" x14ac:dyDescent="0.3">
      <c r="A395">
        <v>140</v>
      </c>
      <c r="B395">
        <v>7.3</v>
      </c>
    </row>
    <row r="396" spans="1:2" x14ac:dyDescent="0.3">
      <c r="A396">
        <v>113</v>
      </c>
      <c r="B396">
        <v>6.3</v>
      </c>
    </row>
    <row r="397" spans="1:2" x14ac:dyDescent="0.3">
      <c r="A397">
        <v>106</v>
      </c>
      <c r="B397">
        <v>6.7</v>
      </c>
    </row>
    <row r="398" spans="1:2" x14ac:dyDescent="0.3">
      <c r="A398">
        <v>143</v>
      </c>
      <c r="B398">
        <v>7.7</v>
      </c>
    </row>
    <row r="399" spans="1:2" x14ac:dyDescent="0.3">
      <c r="A399">
        <v>108</v>
      </c>
      <c r="B399">
        <v>6.5</v>
      </c>
    </row>
    <row r="400" spans="1:2" x14ac:dyDescent="0.3">
      <c r="A400">
        <v>108</v>
      </c>
      <c r="B400">
        <v>7.8</v>
      </c>
    </row>
    <row r="401" spans="1:2" x14ac:dyDescent="0.3">
      <c r="A401">
        <v>124</v>
      </c>
      <c r="B401">
        <v>6.4</v>
      </c>
    </row>
    <row r="402" spans="1:2" x14ac:dyDescent="0.3">
      <c r="A402">
        <v>116</v>
      </c>
      <c r="B402">
        <v>7.8</v>
      </c>
    </row>
    <row r="403" spans="1:2" x14ac:dyDescent="0.3">
      <c r="A403">
        <v>110</v>
      </c>
      <c r="B403">
        <v>5.8</v>
      </c>
    </row>
    <row r="404" spans="1:2" x14ac:dyDescent="0.3">
      <c r="A404">
        <v>91</v>
      </c>
      <c r="B404">
        <v>7.1</v>
      </c>
    </row>
    <row r="405" spans="1:2" x14ac:dyDescent="0.3">
      <c r="A405">
        <v>107</v>
      </c>
      <c r="B405">
        <v>7.1</v>
      </c>
    </row>
    <row r="406" spans="1:2" x14ac:dyDescent="0.3">
      <c r="A406">
        <v>44</v>
      </c>
      <c r="B406">
        <v>8.6</v>
      </c>
    </row>
    <row r="407" spans="1:2" x14ac:dyDescent="0.3">
      <c r="A407">
        <v>115</v>
      </c>
      <c r="B407">
        <v>6.8</v>
      </c>
    </row>
    <row r="408" spans="1:2" x14ac:dyDescent="0.3">
      <c r="A408">
        <v>100</v>
      </c>
      <c r="B408">
        <v>4.8</v>
      </c>
    </row>
    <row r="409" spans="1:2" x14ac:dyDescent="0.3">
      <c r="A409">
        <v>104</v>
      </c>
      <c r="B409">
        <v>6.2</v>
      </c>
    </row>
    <row r="410" spans="1:2" x14ac:dyDescent="0.3">
      <c r="A410">
        <v>138</v>
      </c>
      <c r="B410">
        <v>6.9</v>
      </c>
    </row>
    <row r="411" spans="1:2" x14ac:dyDescent="0.3">
      <c r="A411">
        <v>140</v>
      </c>
      <c r="B411">
        <v>7.3</v>
      </c>
    </row>
    <row r="412" spans="1:2" x14ac:dyDescent="0.3">
      <c r="A412">
        <v>120</v>
      </c>
      <c r="B412">
        <v>6.6</v>
      </c>
    </row>
    <row r="413" spans="1:2" x14ac:dyDescent="0.3">
      <c r="A413">
        <v>122</v>
      </c>
      <c r="B413">
        <v>6.9</v>
      </c>
    </row>
    <row r="414" spans="1:2" x14ac:dyDescent="0.3">
      <c r="A414">
        <v>83</v>
      </c>
      <c r="B414">
        <v>6.2</v>
      </c>
    </row>
    <row r="415" spans="1:2" x14ac:dyDescent="0.3">
      <c r="A415">
        <v>139</v>
      </c>
      <c r="B415">
        <v>6.7</v>
      </c>
    </row>
    <row r="416" spans="1:2" x14ac:dyDescent="0.3">
      <c r="A416">
        <v>131</v>
      </c>
      <c r="B416">
        <v>7.6</v>
      </c>
    </row>
    <row r="417" spans="1:2" x14ac:dyDescent="0.3">
      <c r="A417">
        <v>104</v>
      </c>
      <c r="B417">
        <v>6.7</v>
      </c>
    </row>
    <row r="418" spans="1:2" x14ac:dyDescent="0.3">
      <c r="A418">
        <v>130</v>
      </c>
      <c r="B418">
        <v>6.2</v>
      </c>
    </row>
    <row r="419" spans="1:2" x14ac:dyDescent="0.3">
      <c r="A419">
        <v>145</v>
      </c>
      <c r="B419">
        <v>7.3</v>
      </c>
    </row>
    <row r="420" spans="1:2" x14ac:dyDescent="0.3">
      <c r="A420">
        <v>104</v>
      </c>
      <c r="B420">
        <v>6</v>
      </c>
    </row>
    <row r="421" spans="1:2" x14ac:dyDescent="0.3">
      <c r="A421">
        <v>97</v>
      </c>
      <c r="B421">
        <v>7.1</v>
      </c>
    </row>
    <row r="422" spans="1:2" x14ac:dyDescent="0.3">
      <c r="A422">
        <v>178</v>
      </c>
      <c r="B422">
        <v>7.1</v>
      </c>
    </row>
    <row r="423" spans="1:2" x14ac:dyDescent="0.3">
      <c r="A423">
        <v>108</v>
      </c>
      <c r="B423">
        <v>5.5</v>
      </c>
    </row>
    <row r="424" spans="1:2" x14ac:dyDescent="0.3">
      <c r="A424">
        <v>123</v>
      </c>
      <c r="B424">
        <v>7.8</v>
      </c>
    </row>
    <row r="425" spans="1:2" x14ac:dyDescent="0.3">
      <c r="A425">
        <v>106</v>
      </c>
      <c r="B425">
        <v>5.6</v>
      </c>
    </row>
    <row r="426" spans="1:2" x14ac:dyDescent="0.3">
      <c r="A426">
        <v>112</v>
      </c>
      <c r="B426">
        <v>7.5</v>
      </c>
    </row>
    <row r="427" spans="1:2" x14ac:dyDescent="0.3">
      <c r="A427">
        <v>135</v>
      </c>
      <c r="B427">
        <v>5.4</v>
      </c>
    </row>
    <row r="428" spans="1:2" x14ac:dyDescent="0.3">
      <c r="A428">
        <v>109</v>
      </c>
      <c r="B428">
        <v>4.3</v>
      </c>
    </row>
    <row r="429" spans="1:2" x14ac:dyDescent="0.3">
      <c r="A429">
        <v>86</v>
      </c>
      <c r="B429">
        <v>4.9000000000000004</v>
      </c>
    </row>
    <row r="430" spans="1:2" x14ac:dyDescent="0.3">
      <c r="A430">
        <v>95</v>
      </c>
      <c r="B430">
        <v>7.1</v>
      </c>
    </row>
    <row r="431" spans="1:2" x14ac:dyDescent="0.3">
      <c r="A431">
        <v>107</v>
      </c>
      <c r="B431">
        <v>6.4</v>
      </c>
    </row>
    <row r="432" spans="1:2" x14ac:dyDescent="0.3">
      <c r="A432">
        <v>130</v>
      </c>
      <c r="B432">
        <v>6.9</v>
      </c>
    </row>
    <row r="433" spans="1:2" x14ac:dyDescent="0.3">
      <c r="A433">
        <v>82</v>
      </c>
      <c r="B433">
        <v>4.3</v>
      </c>
    </row>
    <row r="434" spans="1:2" x14ac:dyDescent="0.3">
      <c r="A434">
        <v>88</v>
      </c>
      <c r="B434">
        <v>6.1</v>
      </c>
    </row>
    <row r="435" spans="1:2" x14ac:dyDescent="0.3">
      <c r="A435">
        <v>120</v>
      </c>
      <c r="B435">
        <v>7</v>
      </c>
    </row>
    <row r="436" spans="1:2" x14ac:dyDescent="0.3">
      <c r="A436">
        <v>162</v>
      </c>
      <c r="B436">
        <v>7.7</v>
      </c>
    </row>
    <row r="437" spans="1:2" x14ac:dyDescent="0.3">
      <c r="A437">
        <v>123</v>
      </c>
      <c r="B437">
        <v>5.9</v>
      </c>
    </row>
    <row r="438" spans="1:2" x14ac:dyDescent="0.3">
      <c r="A438">
        <v>101</v>
      </c>
      <c r="B438">
        <v>6.7</v>
      </c>
    </row>
    <row r="439" spans="1:2" x14ac:dyDescent="0.3">
      <c r="A439">
        <v>113</v>
      </c>
      <c r="B439">
        <v>6.5</v>
      </c>
    </row>
    <row r="440" spans="1:2" x14ac:dyDescent="0.3">
      <c r="A440">
        <v>110</v>
      </c>
      <c r="B440">
        <v>7.1</v>
      </c>
    </row>
    <row r="441" spans="1:2" x14ac:dyDescent="0.3">
      <c r="A441">
        <v>142</v>
      </c>
      <c r="B441">
        <v>7.3</v>
      </c>
    </row>
    <row r="442" spans="1:2" x14ac:dyDescent="0.3">
      <c r="A442">
        <v>102</v>
      </c>
      <c r="B442">
        <v>6.5</v>
      </c>
    </row>
    <row r="443" spans="1:2" x14ac:dyDescent="0.3">
      <c r="A443">
        <v>126</v>
      </c>
      <c r="B443">
        <v>7</v>
      </c>
    </row>
    <row r="444" spans="1:2" x14ac:dyDescent="0.3">
      <c r="A444">
        <v>83</v>
      </c>
      <c r="B444">
        <v>6.8</v>
      </c>
    </row>
    <row r="445" spans="1:2" x14ac:dyDescent="0.3">
      <c r="A445">
        <v>85</v>
      </c>
      <c r="B445">
        <v>7.2</v>
      </c>
    </row>
    <row r="446" spans="1:2" x14ac:dyDescent="0.3">
      <c r="A446">
        <v>97</v>
      </c>
      <c r="B446">
        <v>6.4</v>
      </c>
    </row>
    <row r="447" spans="1:2" x14ac:dyDescent="0.3">
      <c r="A447">
        <v>120</v>
      </c>
      <c r="B447">
        <v>6.1</v>
      </c>
    </row>
    <row r="448" spans="1:2" x14ac:dyDescent="0.3">
      <c r="A448">
        <v>116</v>
      </c>
      <c r="B448">
        <v>6.7</v>
      </c>
    </row>
    <row r="449" spans="1:2" x14ac:dyDescent="0.3">
      <c r="A449">
        <v>113</v>
      </c>
      <c r="B449">
        <v>6.4</v>
      </c>
    </row>
    <row r="450" spans="1:2" x14ac:dyDescent="0.3">
      <c r="A450">
        <v>87</v>
      </c>
      <c r="B450">
        <v>4.4000000000000004</v>
      </c>
    </row>
    <row r="451" spans="1:2" x14ac:dyDescent="0.3">
      <c r="A451">
        <v>101</v>
      </c>
      <c r="B451">
        <v>5.4</v>
      </c>
    </row>
    <row r="452" spans="1:2" x14ac:dyDescent="0.3">
      <c r="A452">
        <v>110</v>
      </c>
      <c r="B452">
        <v>6.5</v>
      </c>
    </row>
    <row r="453" spans="1:2" x14ac:dyDescent="0.3">
      <c r="A453">
        <v>128</v>
      </c>
      <c r="B453">
        <v>6.7</v>
      </c>
    </row>
    <row r="454" spans="1:2" x14ac:dyDescent="0.3">
      <c r="A454">
        <v>138</v>
      </c>
      <c r="B454">
        <v>8.1</v>
      </c>
    </row>
    <row r="455" spans="1:2" x14ac:dyDescent="0.3">
      <c r="A455">
        <v>88</v>
      </c>
      <c r="B455">
        <v>5.6</v>
      </c>
    </row>
    <row r="456" spans="1:2" x14ac:dyDescent="0.3">
      <c r="A456">
        <v>91</v>
      </c>
      <c r="B456">
        <v>6.3</v>
      </c>
    </row>
    <row r="457" spans="1:2" x14ac:dyDescent="0.3">
      <c r="A457">
        <v>138</v>
      </c>
      <c r="B457">
        <v>7.3</v>
      </c>
    </row>
    <row r="458" spans="1:2" x14ac:dyDescent="0.3">
      <c r="A458">
        <v>99</v>
      </c>
      <c r="B458">
        <v>6.1</v>
      </c>
    </row>
    <row r="459" spans="1:2" x14ac:dyDescent="0.3">
      <c r="A459">
        <v>117</v>
      </c>
      <c r="B459">
        <v>7.7</v>
      </c>
    </row>
    <row r="460" spans="1:2" x14ac:dyDescent="0.3">
      <c r="A460">
        <v>117</v>
      </c>
      <c r="B460">
        <v>6.4</v>
      </c>
    </row>
    <row r="461" spans="1:2" x14ac:dyDescent="0.3">
      <c r="A461">
        <v>54</v>
      </c>
      <c r="B461">
        <v>8.8000000000000007</v>
      </c>
    </row>
    <row r="462" spans="1:2" x14ac:dyDescent="0.3">
      <c r="A462">
        <v>123</v>
      </c>
      <c r="B462">
        <v>6.8</v>
      </c>
    </row>
    <row r="463" spans="1:2" x14ac:dyDescent="0.3">
      <c r="A463">
        <v>118</v>
      </c>
      <c r="B463">
        <v>6.6</v>
      </c>
    </row>
    <row r="464" spans="1:2" x14ac:dyDescent="0.3">
      <c r="A464">
        <v>154</v>
      </c>
      <c r="B464">
        <v>7.2</v>
      </c>
    </row>
    <row r="465" spans="1:2" x14ac:dyDescent="0.3">
      <c r="A465">
        <v>118</v>
      </c>
      <c r="B465">
        <v>6.9</v>
      </c>
    </row>
    <row r="466" spans="1:2" x14ac:dyDescent="0.3">
      <c r="A466">
        <v>90</v>
      </c>
      <c r="B466">
        <v>5.2</v>
      </c>
    </row>
    <row r="467" spans="1:2" x14ac:dyDescent="0.3">
      <c r="A467">
        <v>113</v>
      </c>
      <c r="B467">
        <v>4.9000000000000004</v>
      </c>
    </row>
    <row r="468" spans="1:2" x14ac:dyDescent="0.3">
      <c r="A468">
        <v>88</v>
      </c>
      <c r="B468">
        <v>6.3</v>
      </c>
    </row>
    <row r="469" spans="1:2" x14ac:dyDescent="0.3">
      <c r="A469">
        <v>93</v>
      </c>
      <c r="B469">
        <v>5.6</v>
      </c>
    </row>
    <row r="470" spans="1:2" x14ac:dyDescent="0.3">
      <c r="A470">
        <v>104</v>
      </c>
      <c r="B470">
        <v>5.5</v>
      </c>
    </row>
    <row r="471" spans="1:2" x14ac:dyDescent="0.3">
      <c r="A471">
        <v>135</v>
      </c>
      <c r="B471">
        <v>6.7</v>
      </c>
    </row>
    <row r="472" spans="1:2" x14ac:dyDescent="0.3">
      <c r="A472">
        <v>134</v>
      </c>
      <c r="B472">
        <v>7.6</v>
      </c>
    </row>
    <row r="473" spans="1:2" x14ac:dyDescent="0.3">
      <c r="A473">
        <v>98</v>
      </c>
      <c r="B473">
        <v>5.7</v>
      </c>
    </row>
    <row r="474" spans="1:2" x14ac:dyDescent="0.3">
      <c r="A474">
        <v>80</v>
      </c>
      <c r="B474">
        <v>4.5999999999999996</v>
      </c>
    </row>
    <row r="475" spans="1:2" x14ac:dyDescent="0.3">
      <c r="A475">
        <v>83</v>
      </c>
      <c r="B475">
        <v>7</v>
      </c>
    </row>
    <row r="476" spans="1:2" x14ac:dyDescent="0.3">
      <c r="A476">
        <v>102</v>
      </c>
      <c r="B476">
        <v>5.2</v>
      </c>
    </row>
    <row r="477" spans="1:2" x14ac:dyDescent="0.3">
      <c r="A477">
        <v>130</v>
      </c>
      <c r="B477">
        <v>5.0999999999999996</v>
      </c>
    </row>
    <row r="478" spans="1:2" x14ac:dyDescent="0.3">
      <c r="A478">
        <v>129</v>
      </c>
      <c r="B478">
        <v>6.6</v>
      </c>
    </row>
    <row r="479" spans="1:2" x14ac:dyDescent="0.3">
      <c r="A479">
        <v>117</v>
      </c>
      <c r="B479">
        <v>7</v>
      </c>
    </row>
    <row r="480" spans="1:2" x14ac:dyDescent="0.3">
      <c r="A480">
        <v>89</v>
      </c>
      <c r="B480">
        <v>6.7</v>
      </c>
    </row>
    <row r="481" spans="1:2" x14ac:dyDescent="0.3">
      <c r="A481">
        <v>25</v>
      </c>
      <c r="B481">
        <v>7.6</v>
      </c>
    </row>
    <row r="482" spans="1:2" x14ac:dyDescent="0.3">
      <c r="A482">
        <v>74</v>
      </c>
      <c r="B482">
        <v>7.3</v>
      </c>
    </row>
    <row r="483" spans="1:2" x14ac:dyDescent="0.3">
      <c r="A483">
        <v>96</v>
      </c>
      <c r="B483">
        <v>5.9</v>
      </c>
    </row>
    <row r="484" spans="1:2" x14ac:dyDescent="0.3">
      <c r="A484">
        <v>114</v>
      </c>
      <c r="B484">
        <v>5.6</v>
      </c>
    </row>
    <row r="485" spans="1:2" x14ac:dyDescent="0.3">
      <c r="A485">
        <v>99</v>
      </c>
      <c r="B485">
        <v>6.5</v>
      </c>
    </row>
    <row r="486" spans="1:2" x14ac:dyDescent="0.3">
      <c r="A486">
        <v>129</v>
      </c>
      <c r="B486">
        <v>5.9</v>
      </c>
    </row>
    <row r="487" spans="1:2" x14ac:dyDescent="0.3">
      <c r="A487">
        <v>113</v>
      </c>
      <c r="B487">
        <v>7</v>
      </c>
    </row>
    <row r="488" spans="1:2" x14ac:dyDescent="0.3">
      <c r="A488">
        <v>90</v>
      </c>
      <c r="B488">
        <v>5.3</v>
      </c>
    </row>
    <row r="489" spans="1:2" x14ac:dyDescent="0.3">
      <c r="A489">
        <v>118</v>
      </c>
      <c r="B489">
        <v>5.9</v>
      </c>
    </row>
    <row r="490" spans="1:2" x14ac:dyDescent="0.3">
      <c r="A490">
        <v>106</v>
      </c>
      <c r="B490">
        <v>6.3</v>
      </c>
    </row>
    <row r="491" spans="1:2" x14ac:dyDescent="0.3">
      <c r="A491">
        <v>81</v>
      </c>
      <c r="B491">
        <v>6.4</v>
      </c>
    </row>
    <row r="492" spans="1:2" x14ac:dyDescent="0.3">
      <c r="A492">
        <v>117</v>
      </c>
      <c r="B492">
        <v>6.9</v>
      </c>
    </row>
    <row r="493" spans="1:2" x14ac:dyDescent="0.3">
      <c r="A493">
        <v>89</v>
      </c>
      <c r="B493">
        <v>6.3</v>
      </c>
    </row>
    <row r="494" spans="1:2" x14ac:dyDescent="0.3">
      <c r="A494">
        <v>145</v>
      </c>
      <c r="B494">
        <v>7.3</v>
      </c>
    </row>
    <row r="495" spans="1:2" x14ac:dyDescent="0.3">
      <c r="A495">
        <v>114</v>
      </c>
      <c r="B495">
        <v>5.8</v>
      </c>
    </row>
    <row r="496" spans="1:2" x14ac:dyDescent="0.3">
      <c r="A496">
        <v>87</v>
      </c>
      <c r="B496">
        <v>5.2</v>
      </c>
    </row>
    <row r="497" spans="1:2" x14ac:dyDescent="0.3">
      <c r="A497">
        <v>119</v>
      </c>
      <c r="B497">
        <v>2.4</v>
      </c>
    </row>
    <row r="498" spans="1:2" x14ac:dyDescent="0.3">
      <c r="A498">
        <v>91</v>
      </c>
      <c r="B498">
        <v>5.7</v>
      </c>
    </row>
    <row r="499" spans="1:2" x14ac:dyDescent="0.3">
      <c r="A499">
        <v>118</v>
      </c>
      <c r="B499">
        <v>5.8</v>
      </c>
    </row>
    <row r="500" spans="1:2" x14ac:dyDescent="0.3">
      <c r="A500">
        <v>116</v>
      </c>
      <c r="B500">
        <v>5.6</v>
      </c>
    </row>
    <row r="501" spans="1:2" x14ac:dyDescent="0.3">
      <c r="A501">
        <v>177</v>
      </c>
      <c r="B501">
        <v>6</v>
      </c>
    </row>
    <row r="502" spans="1:2" x14ac:dyDescent="0.3">
      <c r="A502">
        <v>97</v>
      </c>
      <c r="B502">
        <v>5.8</v>
      </c>
    </row>
    <row r="503" spans="1:2" x14ac:dyDescent="0.3">
      <c r="A503">
        <v>106</v>
      </c>
      <c r="B503">
        <v>6</v>
      </c>
    </row>
    <row r="504" spans="1:2" x14ac:dyDescent="0.3">
      <c r="A504">
        <v>106</v>
      </c>
      <c r="B504">
        <v>5.7</v>
      </c>
    </row>
    <row r="505" spans="1:2" x14ac:dyDescent="0.3">
      <c r="A505">
        <v>94</v>
      </c>
      <c r="B505">
        <v>6</v>
      </c>
    </row>
    <row r="506" spans="1:2" x14ac:dyDescent="0.3">
      <c r="A506">
        <v>104</v>
      </c>
      <c r="B506">
        <v>7.8</v>
      </c>
    </row>
    <row r="507" spans="1:2" x14ac:dyDescent="0.3">
      <c r="A507">
        <v>102</v>
      </c>
      <c r="B507">
        <v>4.2</v>
      </c>
    </row>
    <row r="508" spans="1:2" x14ac:dyDescent="0.3">
      <c r="A508">
        <v>105</v>
      </c>
      <c r="B508">
        <v>5.6</v>
      </c>
    </row>
    <row r="509" spans="1:2" x14ac:dyDescent="0.3">
      <c r="A509">
        <v>89</v>
      </c>
      <c r="B509">
        <v>4.4000000000000004</v>
      </c>
    </row>
    <row r="510" spans="1:2" x14ac:dyDescent="0.3">
      <c r="A510">
        <v>135</v>
      </c>
      <c r="B510">
        <v>8.1999999999999993</v>
      </c>
    </row>
    <row r="511" spans="1:2" x14ac:dyDescent="0.3">
      <c r="A511">
        <v>73</v>
      </c>
      <c r="B511">
        <v>8.5</v>
      </c>
    </row>
    <row r="512" spans="1:2" x14ac:dyDescent="0.3">
      <c r="A512">
        <v>94</v>
      </c>
      <c r="B512">
        <v>5.8</v>
      </c>
    </row>
    <row r="513" spans="1:2" x14ac:dyDescent="0.3">
      <c r="A513">
        <v>95</v>
      </c>
      <c r="B513">
        <v>6.5</v>
      </c>
    </row>
    <row r="514" spans="1:2" x14ac:dyDescent="0.3">
      <c r="A514">
        <v>124</v>
      </c>
      <c r="B514">
        <v>7.2</v>
      </c>
    </row>
    <row r="515" spans="1:2" x14ac:dyDescent="0.3">
      <c r="A515">
        <v>136</v>
      </c>
      <c r="B515">
        <v>6.7</v>
      </c>
    </row>
    <row r="516" spans="1:2" x14ac:dyDescent="0.3">
      <c r="A516">
        <v>91</v>
      </c>
      <c r="B516">
        <v>3.4</v>
      </c>
    </row>
    <row r="517" spans="1:2" x14ac:dyDescent="0.3">
      <c r="A517">
        <v>107</v>
      </c>
      <c r="B517">
        <v>5.9</v>
      </c>
    </row>
    <row r="518" spans="1:2" x14ac:dyDescent="0.3">
      <c r="A518">
        <v>108</v>
      </c>
      <c r="B518">
        <v>7.8</v>
      </c>
    </row>
    <row r="519" spans="1:2" x14ac:dyDescent="0.3">
      <c r="A519">
        <v>99</v>
      </c>
      <c r="B519">
        <v>5.9</v>
      </c>
    </row>
    <row r="520" spans="1:2" x14ac:dyDescent="0.3">
      <c r="A520">
        <v>92</v>
      </c>
      <c r="B520">
        <v>4.0999999999999996</v>
      </c>
    </row>
    <row r="521" spans="1:2" x14ac:dyDescent="0.3">
      <c r="A521">
        <v>87</v>
      </c>
      <c r="B521">
        <v>6.8</v>
      </c>
    </row>
    <row r="522" spans="1:2" x14ac:dyDescent="0.3">
      <c r="A522">
        <v>110</v>
      </c>
      <c r="B522">
        <v>5.8</v>
      </c>
    </row>
    <row r="523" spans="1:2" x14ac:dyDescent="0.3">
      <c r="A523">
        <v>98</v>
      </c>
      <c r="B523">
        <v>7.5</v>
      </c>
    </row>
    <row r="524" spans="1:2" x14ac:dyDescent="0.3">
      <c r="A524">
        <v>154</v>
      </c>
      <c r="B524">
        <v>6.9</v>
      </c>
    </row>
    <row r="525" spans="1:2" x14ac:dyDescent="0.3">
      <c r="A525">
        <v>129</v>
      </c>
      <c r="B525">
        <v>6.5</v>
      </c>
    </row>
    <row r="526" spans="1:2" x14ac:dyDescent="0.3">
      <c r="A526">
        <v>86</v>
      </c>
      <c r="B526">
        <v>6.9</v>
      </c>
    </row>
    <row r="527" spans="1:2" x14ac:dyDescent="0.3">
      <c r="A527">
        <v>109</v>
      </c>
      <c r="B527">
        <v>7.9</v>
      </c>
    </row>
    <row r="528" spans="1:2" x14ac:dyDescent="0.3">
      <c r="A528">
        <v>104</v>
      </c>
      <c r="B528">
        <v>7.4</v>
      </c>
    </row>
    <row r="529" spans="1:2" x14ac:dyDescent="0.3">
      <c r="A529">
        <v>110</v>
      </c>
      <c r="B529">
        <v>6.7</v>
      </c>
    </row>
    <row r="530" spans="1:2" x14ac:dyDescent="0.3">
      <c r="A530">
        <v>136</v>
      </c>
      <c r="B530">
        <v>7.4</v>
      </c>
    </row>
    <row r="531" spans="1:2" x14ac:dyDescent="0.3">
      <c r="A531">
        <v>115</v>
      </c>
      <c r="B531">
        <v>6.9</v>
      </c>
    </row>
    <row r="532" spans="1:2" x14ac:dyDescent="0.3">
      <c r="A532">
        <v>99</v>
      </c>
      <c r="B532">
        <v>6.8</v>
      </c>
    </row>
    <row r="533" spans="1:2" x14ac:dyDescent="0.3">
      <c r="A533">
        <v>117</v>
      </c>
      <c r="B533">
        <v>6.7</v>
      </c>
    </row>
    <row r="534" spans="1:2" x14ac:dyDescent="0.3">
      <c r="A534">
        <v>125</v>
      </c>
      <c r="B534">
        <v>5.0999999999999996</v>
      </c>
    </row>
    <row r="535" spans="1:2" x14ac:dyDescent="0.3">
      <c r="A535">
        <v>110</v>
      </c>
      <c r="B535">
        <v>4.0999999999999996</v>
      </c>
    </row>
    <row r="536" spans="1:2" x14ac:dyDescent="0.3">
      <c r="A536">
        <v>125</v>
      </c>
      <c r="B536">
        <v>7.3</v>
      </c>
    </row>
    <row r="537" spans="1:2" x14ac:dyDescent="0.3">
      <c r="A537">
        <v>102</v>
      </c>
      <c r="B537">
        <v>6</v>
      </c>
    </row>
    <row r="538" spans="1:2" x14ac:dyDescent="0.3">
      <c r="A538">
        <v>128</v>
      </c>
      <c r="B538">
        <v>7.3</v>
      </c>
    </row>
    <row r="539" spans="1:2" x14ac:dyDescent="0.3">
      <c r="A539">
        <v>43</v>
      </c>
      <c r="B539">
        <v>7.5</v>
      </c>
    </row>
    <row r="540" spans="1:2" x14ac:dyDescent="0.3">
      <c r="A540">
        <v>100</v>
      </c>
      <c r="B540">
        <v>5.4</v>
      </c>
    </row>
    <row r="541" spans="1:2" x14ac:dyDescent="0.3">
      <c r="A541">
        <v>124</v>
      </c>
      <c r="B541">
        <v>5.9</v>
      </c>
    </row>
    <row r="542" spans="1:2" x14ac:dyDescent="0.3">
      <c r="A542">
        <v>102</v>
      </c>
      <c r="B542">
        <v>7.1</v>
      </c>
    </row>
    <row r="543" spans="1:2" x14ac:dyDescent="0.3">
      <c r="A543">
        <v>90</v>
      </c>
      <c r="B543">
        <v>6</v>
      </c>
    </row>
    <row r="544" spans="1:2" x14ac:dyDescent="0.3">
      <c r="A544">
        <v>130</v>
      </c>
      <c r="B544">
        <v>6.5</v>
      </c>
    </row>
    <row r="545" spans="1:2" x14ac:dyDescent="0.3">
      <c r="A545">
        <v>45</v>
      </c>
      <c r="B545">
        <v>8.3000000000000007</v>
      </c>
    </row>
    <row r="546" spans="1:2" x14ac:dyDescent="0.3">
      <c r="A546">
        <v>118</v>
      </c>
      <c r="B546">
        <v>5.7</v>
      </c>
    </row>
    <row r="547" spans="1:2" x14ac:dyDescent="0.3">
      <c r="A547">
        <v>163</v>
      </c>
      <c r="B547">
        <v>7.6</v>
      </c>
    </row>
    <row r="548" spans="1:2" x14ac:dyDescent="0.3">
      <c r="A548">
        <v>142</v>
      </c>
      <c r="B548">
        <v>6.6</v>
      </c>
    </row>
    <row r="549" spans="1:2" x14ac:dyDescent="0.3">
      <c r="A549">
        <v>100</v>
      </c>
      <c r="B549">
        <v>5.4</v>
      </c>
    </row>
    <row r="550" spans="1:2" x14ac:dyDescent="0.3">
      <c r="A550">
        <v>116</v>
      </c>
      <c r="B550">
        <v>7.3</v>
      </c>
    </row>
    <row r="551" spans="1:2" x14ac:dyDescent="0.3">
      <c r="A551">
        <v>131</v>
      </c>
      <c r="B551">
        <v>6.5</v>
      </c>
    </row>
    <row r="552" spans="1:2" x14ac:dyDescent="0.3">
      <c r="A552">
        <v>91</v>
      </c>
      <c r="B552">
        <v>6.6</v>
      </c>
    </row>
    <row r="553" spans="1:2" x14ac:dyDescent="0.3">
      <c r="A553">
        <v>123</v>
      </c>
      <c r="B553">
        <v>6.6</v>
      </c>
    </row>
    <row r="554" spans="1:2" x14ac:dyDescent="0.3">
      <c r="A554">
        <v>134</v>
      </c>
      <c r="B554">
        <v>5.9</v>
      </c>
    </row>
    <row r="555" spans="1:2" x14ac:dyDescent="0.3">
      <c r="A555">
        <v>148</v>
      </c>
      <c r="B555">
        <v>6.7</v>
      </c>
    </row>
    <row r="556" spans="1:2" x14ac:dyDescent="0.3">
      <c r="A556">
        <v>110</v>
      </c>
      <c r="B556">
        <v>6.1</v>
      </c>
    </row>
    <row r="557" spans="1:2" x14ac:dyDescent="0.3">
      <c r="A557">
        <v>113</v>
      </c>
      <c r="B557">
        <v>6.6</v>
      </c>
    </row>
    <row r="558" spans="1:2" x14ac:dyDescent="0.3">
      <c r="A558">
        <v>94</v>
      </c>
      <c r="B558">
        <v>6.6</v>
      </c>
    </row>
    <row r="559" spans="1:2" x14ac:dyDescent="0.3">
      <c r="A559">
        <v>116</v>
      </c>
      <c r="B559">
        <v>5.3</v>
      </c>
    </row>
    <row r="560" spans="1:2" x14ac:dyDescent="0.3">
      <c r="A560">
        <v>99</v>
      </c>
      <c r="B560">
        <v>6</v>
      </c>
    </row>
    <row r="561" spans="1:2" x14ac:dyDescent="0.3">
      <c r="A561">
        <v>84</v>
      </c>
      <c r="B561">
        <v>6</v>
      </c>
    </row>
    <row r="562" spans="1:2" x14ac:dyDescent="0.3">
      <c r="A562">
        <v>93</v>
      </c>
      <c r="B562">
        <v>4.7</v>
      </c>
    </row>
    <row r="563" spans="1:2" x14ac:dyDescent="0.3">
      <c r="A563">
        <v>113</v>
      </c>
      <c r="B563">
        <v>6.1</v>
      </c>
    </row>
    <row r="564" spans="1:2" x14ac:dyDescent="0.3">
      <c r="A564">
        <v>106</v>
      </c>
      <c r="B564">
        <v>7.2</v>
      </c>
    </row>
    <row r="565" spans="1:2" x14ac:dyDescent="0.3">
      <c r="A565">
        <v>91</v>
      </c>
      <c r="B565">
        <v>6.4</v>
      </c>
    </row>
    <row r="566" spans="1:2" x14ac:dyDescent="0.3">
      <c r="A566">
        <v>128</v>
      </c>
      <c r="B566">
        <v>6.1</v>
      </c>
    </row>
    <row r="567" spans="1:2" x14ac:dyDescent="0.3">
      <c r="A567">
        <v>98</v>
      </c>
      <c r="B567">
        <v>5.9</v>
      </c>
    </row>
    <row r="568" spans="1:2" x14ac:dyDescent="0.3">
      <c r="A568">
        <v>134</v>
      </c>
      <c r="B568">
        <v>6</v>
      </c>
    </row>
    <row r="569" spans="1:2" x14ac:dyDescent="0.3">
      <c r="A569">
        <v>97</v>
      </c>
      <c r="B569">
        <v>6.3</v>
      </c>
    </row>
    <row r="570" spans="1:2" x14ac:dyDescent="0.3">
      <c r="A570">
        <v>112</v>
      </c>
      <c r="B570">
        <v>5.6</v>
      </c>
    </row>
    <row r="571" spans="1:2" x14ac:dyDescent="0.3">
      <c r="A571">
        <v>153</v>
      </c>
      <c r="B571">
        <v>6.4</v>
      </c>
    </row>
    <row r="572" spans="1:2" x14ac:dyDescent="0.3">
      <c r="A572">
        <v>110</v>
      </c>
      <c r="B572">
        <v>7.1</v>
      </c>
    </row>
    <row r="573" spans="1:2" x14ac:dyDescent="0.3">
      <c r="A573">
        <v>122</v>
      </c>
      <c r="B573">
        <v>6.6</v>
      </c>
    </row>
    <row r="574" spans="1:2" x14ac:dyDescent="0.3">
      <c r="A574">
        <v>87</v>
      </c>
      <c r="B574">
        <v>4.5999999999999996</v>
      </c>
    </row>
    <row r="575" spans="1:2" x14ac:dyDescent="0.3">
      <c r="A575">
        <v>178</v>
      </c>
      <c r="B575">
        <v>8.4</v>
      </c>
    </row>
    <row r="576" spans="1:2" x14ac:dyDescent="0.3">
      <c r="A576">
        <v>125</v>
      </c>
      <c r="B576">
        <v>7.1</v>
      </c>
    </row>
    <row r="577" spans="1:2" x14ac:dyDescent="0.3">
      <c r="A577">
        <v>87</v>
      </c>
      <c r="B577">
        <v>7.4</v>
      </c>
    </row>
    <row r="578" spans="1:2" x14ac:dyDescent="0.3">
      <c r="A578">
        <v>152</v>
      </c>
      <c r="B578">
        <v>6.9</v>
      </c>
    </row>
    <row r="579" spans="1:2" x14ac:dyDescent="0.3">
      <c r="A579">
        <v>116</v>
      </c>
      <c r="B579">
        <v>4.5</v>
      </c>
    </row>
    <row r="580" spans="1:2" x14ac:dyDescent="0.3">
      <c r="A580">
        <v>109</v>
      </c>
      <c r="B580">
        <v>7.1</v>
      </c>
    </row>
    <row r="581" spans="1:2" x14ac:dyDescent="0.3">
      <c r="A581">
        <v>108</v>
      </c>
      <c r="B581">
        <v>6.5</v>
      </c>
    </row>
    <row r="582" spans="1:2" x14ac:dyDescent="0.3">
      <c r="A582">
        <v>85</v>
      </c>
      <c r="B582">
        <v>5.3</v>
      </c>
    </row>
    <row r="583" spans="1:2" x14ac:dyDescent="0.3">
      <c r="A583">
        <v>106</v>
      </c>
      <c r="B583">
        <v>6.7</v>
      </c>
    </row>
    <row r="584" spans="1:2" x14ac:dyDescent="0.3">
      <c r="A584">
        <v>93</v>
      </c>
      <c r="B584">
        <v>7.2</v>
      </c>
    </row>
    <row r="585" spans="1:2" x14ac:dyDescent="0.3">
      <c r="A585">
        <v>117</v>
      </c>
      <c r="B585">
        <v>7.2</v>
      </c>
    </row>
    <row r="586" spans="1:2" x14ac:dyDescent="0.3">
      <c r="A586">
        <v>116</v>
      </c>
      <c r="B586">
        <v>5.5</v>
      </c>
    </row>
    <row r="587" spans="1:2" x14ac:dyDescent="0.3">
      <c r="A587">
        <v>132</v>
      </c>
      <c r="B587">
        <v>5.8</v>
      </c>
    </row>
    <row r="588" spans="1:2" x14ac:dyDescent="0.3">
      <c r="A588">
        <v>92</v>
      </c>
      <c r="B588">
        <v>6</v>
      </c>
    </row>
    <row r="589" spans="1:2" x14ac:dyDescent="0.3">
      <c r="A589">
        <v>139</v>
      </c>
      <c r="B589">
        <v>6.6</v>
      </c>
    </row>
    <row r="590" spans="1:2" x14ac:dyDescent="0.3">
      <c r="A590">
        <v>153</v>
      </c>
      <c r="B590">
        <v>8.3000000000000007</v>
      </c>
    </row>
    <row r="591" spans="1:2" x14ac:dyDescent="0.3">
      <c r="A591">
        <v>142</v>
      </c>
      <c r="B591">
        <v>6.7</v>
      </c>
    </row>
    <row r="592" spans="1:2" x14ac:dyDescent="0.3">
      <c r="A592">
        <v>101</v>
      </c>
      <c r="B592">
        <v>6</v>
      </c>
    </row>
    <row r="593" spans="1:2" x14ac:dyDescent="0.3">
      <c r="A593">
        <v>124</v>
      </c>
      <c r="B593">
        <v>7.1</v>
      </c>
    </row>
    <row r="594" spans="1:2" x14ac:dyDescent="0.3">
      <c r="A594">
        <v>117</v>
      </c>
      <c r="B594">
        <v>6</v>
      </c>
    </row>
    <row r="595" spans="1:2" x14ac:dyDescent="0.3">
      <c r="A595">
        <v>45</v>
      </c>
      <c r="B595">
        <v>7.5</v>
      </c>
    </row>
    <row r="596" spans="1:2" x14ac:dyDescent="0.3">
      <c r="A596">
        <v>141</v>
      </c>
      <c r="B596">
        <v>6.9</v>
      </c>
    </row>
    <row r="597" spans="1:2" x14ac:dyDescent="0.3">
      <c r="A597">
        <v>110</v>
      </c>
      <c r="B597">
        <v>5.6</v>
      </c>
    </row>
    <row r="598" spans="1:2" x14ac:dyDescent="0.3">
      <c r="A598">
        <v>109</v>
      </c>
      <c r="B598">
        <v>5.6</v>
      </c>
    </row>
    <row r="599" spans="1:2" x14ac:dyDescent="0.3">
      <c r="A599">
        <v>88</v>
      </c>
      <c r="B599">
        <v>4.5</v>
      </c>
    </row>
    <row r="600" spans="1:2" x14ac:dyDescent="0.3">
      <c r="A600">
        <v>124</v>
      </c>
      <c r="B600">
        <v>7.1</v>
      </c>
    </row>
    <row r="601" spans="1:2" x14ac:dyDescent="0.3">
      <c r="A601">
        <v>119</v>
      </c>
      <c r="B601">
        <v>6.5</v>
      </c>
    </row>
    <row r="602" spans="1:2" x14ac:dyDescent="0.3">
      <c r="A602">
        <v>103</v>
      </c>
      <c r="B602">
        <v>6.4</v>
      </c>
    </row>
    <row r="603" spans="1:2" x14ac:dyDescent="0.3">
      <c r="A603">
        <v>116</v>
      </c>
      <c r="B603">
        <v>5.8</v>
      </c>
    </row>
    <row r="604" spans="1:2" x14ac:dyDescent="0.3">
      <c r="A604">
        <v>125</v>
      </c>
      <c r="B604">
        <v>8</v>
      </c>
    </row>
    <row r="605" spans="1:2" x14ac:dyDescent="0.3">
      <c r="A605">
        <v>125</v>
      </c>
      <c r="B605">
        <v>6.2</v>
      </c>
    </row>
    <row r="606" spans="1:2" x14ac:dyDescent="0.3">
      <c r="A606">
        <v>146</v>
      </c>
      <c r="B606">
        <v>7.2</v>
      </c>
    </row>
    <row r="607" spans="1:2" x14ac:dyDescent="0.3">
      <c r="A607">
        <v>118</v>
      </c>
      <c r="B607">
        <v>6.1</v>
      </c>
    </row>
    <row r="608" spans="1:2" x14ac:dyDescent="0.3">
      <c r="A608">
        <v>171</v>
      </c>
      <c r="B608">
        <v>7.6</v>
      </c>
    </row>
    <row r="609" spans="1:2" x14ac:dyDescent="0.3">
      <c r="A609">
        <v>136</v>
      </c>
      <c r="B609">
        <v>6.3</v>
      </c>
    </row>
    <row r="610" spans="1:2" x14ac:dyDescent="0.3">
      <c r="A610">
        <v>92</v>
      </c>
      <c r="B610">
        <v>6.3</v>
      </c>
    </row>
    <row r="611" spans="1:2" x14ac:dyDescent="0.3">
      <c r="A611">
        <v>116</v>
      </c>
      <c r="B611">
        <v>6.3</v>
      </c>
    </row>
    <row r="612" spans="1:2" x14ac:dyDescent="0.3">
      <c r="A612">
        <v>127</v>
      </c>
      <c r="B612">
        <v>7.7</v>
      </c>
    </row>
    <row r="613" spans="1:2" x14ac:dyDescent="0.3">
      <c r="A613">
        <v>136</v>
      </c>
      <c r="B613">
        <v>7</v>
      </c>
    </row>
    <row r="614" spans="1:2" x14ac:dyDescent="0.3">
      <c r="A614">
        <v>111</v>
      </c>
      <c r="B614">
        <v>5.3</v>
      </c>
    </row>
    <row r="615" spans="1:2" x14ac:dyDescent="0.3">
      <c r="A615">
        <v>116</v>
      </c>
      <c r="B615">
        <v>5.6</v>
      </c>
    </row>
    <row r="616" spans="1:2" x14ac:dyDescent="0.3">
      <c r="A616">
        <v>113</v>
      </c>
      <c r="B616">
        <v>5.2</v>
      </c>
    </row>
    <row r="617" spans="1:2" x14ac:dyDescent="0.3">
      <c r="A617">
        <v>97</v>
      </c>
      <c r="B617">
        <v>5.4</v>
      </c>
    </row>
    <row r="618" spans="1:2" x14ac:dyDescent="0.3">
      <c r="A618">
        <v>88</v>
      </c>
      <c r="B618">
        <v>6.4</v>
      </c>
    </row>
    <row r="619" spans="1:2" x14ac:dyDescent="0.3">
      <c r="A619">
        <v>136</v>
      </c>
      <c r="B619">
        <v>5.9</v>
      </c>
    </row>
    <row r="620" spans="1:2" x14ac:dyDescent="0.3">
      <c r="A620">
        <v>125</v>
      </c>
      <c r="B620">
        <v>6.3</v>
      </c>
    </row>
    <row r="621" spans="1:2" x14ac:dyDescent="0.3">
      <c r="A621">
        <v>116</v>
      </c>
      <c r="B621">
        <v>6.5</v>
      </c>
    </row>
    <row r="622" spans="1:2" x14ac:dyDescent="0.3">
      <c r="A622">
        <v>98</v>
      </c>
      <c r="B622">
        <v>3</v>
      </c>
    </row>
    <row r="623" spans="1:2" x14ac:dyDescent="0.3">
      <c r="A623">
        <v>91</v>
      </c>
      <c r="B623">
        <v>3.6</v>
      </c>
    </row>
    <row r="624" spans="1:2" x14ac:dyDescent="0.3">
      <c r="A624">
        <v>97</v>
      </c>
      <c r="B624">
        <v>5.8</v>
      </c>
    </row>
    <row r="625" spans="1:2" x14ac:dyDescent="0.3">
      <c r="A625">
        <v>95</v>
      </c>
      <c r="B625">
        <v>6.2</v>
      </c>
    </row>
    <row r="626" spans="1:2" x14ac:dyDescent="0.3">
      <c r="A626">
        <v>88</v>
      </c>
      <c r="B626">
        <v>5.6</v>
      </c>
    </row>
    <row r="627" spans="1:2" x14ac:dyDescent="0.3">
      <c r="A627">
        <v>133</v>
      </c>
      <c r="B627">
        <v>5.4</v>
      </c>
    </row>
    <row r="628" spans="1:2" x14ac:dyDescent="0.3">
      <c r="A628">
        <v>106</v>
      </c>
      <c r="B628">
        <v>6.1</v>
      </c>
    </row>
    <row r="629" spans="1:2" x14ac:dyDescent="0.3">
      <c r="A629">
        <v>116</v>
      </c>
      <c r="B629">
        <v>4.2</v>
      </c>
    </row>
    <row r="630" spans="1:2" x14ac:dyDescent="0.3">
      <c r="A630">
        <v>115</v>
      </c>
      <c r="B630">
        <v>6.7</v>
      </c>
    </row>
    <row r="631" spans="1:2" x14ac:dyDescent="0.3">
      <c r="A631">
        <v>99</v>
      </c>
      <c r="B631">
        <v>4.2</v>
      </c>
    </row>
    <row r="632" spans="1:2" x14ac:dyDescent="0.3">
      <c r="A632">
        <v>124</v>
      </c>
      <c r="B632">
        <v>6.4</v>
      </c>
    </row>
    <row r="633" spans="1:2" x14ac:dyDescent="0.3">
      <c r="A633">
        <v>124</v>
      </c>
      <c r="B633">
        <v>4.9000000000000004</v>
      </c>
    </row>
    <row r="634" spans="1:2" x14ac:dyDescent="0.3">
      <c r="A634">
        <v>124</v>
      </c>
      <c r="B634">
        <v>6.8</v>
      </c>
    </row>
    <row r="635" spans="1:2" x14ac:dyDescent="0.3">
      <c r="A635">
        <v>87</v>
      </c>
      <c r="B635">
        <v>7.7</v>
      </c>
    </row>
    <row r="636" spans="1:2" x14ac:dyDescent="0.3">
      <c r="A636">
        <v>105</v>
      </c>
      <c r="B636">
        <v>5.6</v>
      </c>
    </row>
    <row r="637" spans="1:2" x14ac:dyDescent="0.3">
      <c r="A637">
        <v>125</v>
      </c>
      <c r="B637">
        <v>6.4</v>
      </c>
    </row>
    <row r="638" spans="1:2" x14ac:dyDescent="0.3">
      <c r="A638">
        <v>141</v>
      </c>
      <c r="B638">
        <v>7.2</v>
      </c>
    </row>
    <row r="639" spans="1:2" x14ac:dyDescent="0.3">
      <c r="A639">
        <v>121</v>
      </c>
      <c r="B639">
        <v>6</v>
      </c>
    </row>
    <row r="640" spans="1:2" x14ac:dyDescent="0.3">
      <c r="A640">
        <v>111</v>
      </c>
      <c r="B640">
        <v>5.9</v>
      </c>
    </row>
    <row r="641" spans="1:2" x14ac:dyDescent="0.3">
      <c r="A641">
        <v>157</v>
      </c>
      <c r="B641">
        <v>7.9</v>
      </c>
    </row>
    <row r="642" spans="1:2" x14ac:dyDescent="0.3">
      <c r="A642">
        <v>117</v>
      </c>
      <c r="B642">
        <v>6.8</v>
      </c>
    </row>
    <row r="643" spans="1:2" x14ac:dyDescent="0.3">
      <c r="A643">
        <v>128</v>
      </c>
      <c r="B643">
        <v>7.1</v>
      </c>
    </row>
    <row r="644" spans="1:2" x14ac:dyDescent="0.3">
      <c r="A644">
        <v>114</v>
      </c>
      <c r="B644">
        <v>5.9</v>
      </c>
    </row>
    <row r="645" spans="1:2" x14ac:dyDescent="0.3">
      <c r="A645">
        <v>105</v>
      </c>
      <c r="B645">
        <v>5.9</v>
      </c>
    </row>
    <row r="646" spans="1:2" x14ac:dyDescent="0.3">
      <c r="A646">
        <v>113</v>
      </c>
      <c r="B646">
        <v>6.2</v>
      </c>
    </row>
    <row r="647" spans="1:2" x14ac:dyDescent="0.3">
      <c r="A647">
        <v>30</v>
      </c>
      <c r="B647">
        <v>7.4</v>
      </c>
    </row>
    <row r="648" spans="1:2" x14ac:dyDescent="0.3">
      <c r="A648">
        <v>121</v>
      </c>
      <c r="B648">
        <v>7</v>
      </c>
    </row>
    <row r="649" spans="1:2" x14ac:dyDescent="0.3">
      <c r="A649">
        <v>102</v>
      </c>
      <c r="B649">
        <v>5.4</v>
      </c>
    </row>
    <row r="650" spans="1:2" x14ac:dyDescent="0.3">
      <c r="A650">
        <v>169</v>
      </c>
      <c r="B650">
        <v>8.6</v>
      </c>
    </row>
    <row r="651" spans="1:2" x14ac:dyDescent="0.3">
      <c r="A651">
        <v>132</v>
      </c>
      <c r="B651">
        <v>6.5</v>
      </c>
    </row>
    <row r="652" spans="1:2" x14ac:dyDescent="0.3">
      <c r="A652">
        <v>127</v>
      </c>
      <c r="B652">
        <v>6.4</v>
      </c>
    </row>
    <row r="653" spans="1:2" x14ac:dyDescent="0.3">
      <c r="A653">
        <v>103</v>
      </c>
      <c r="B653">
        <v>7.6</v>
      </c>
    </row>
    <row r="654" spans="1:2" x14ac:dyDescent="0.3">
      <c r="A654">
        <v>136</v>
      </c>
      <c r="B654">
        <v>5.5</v>
      </c>
    </row>
    <row r="655" spans="1:2" x14ac:dyDescent="0.3">
      <c r="A655">
        <v>150</v>
      </c>
      <c r="B655">
        <v>7.4</v>
      </c>
    </row>
    <row r="656" spans="1:2" x14ac:dyDescent="0.3">
      <c r="A656">
        <v>136</v>
      </c>
      <c r="B656">
        <v>8.6999999999999993</v>
      </c>
    </row>
    <row r="657" spans="1:2" x14ac:dyDescent="0.3">
      <c r="A657">
        <v>140</v>
      </c>
      <c r="B657">
        <v>7.6</v>
      </c>
    </row>
    <row r="658" spans="1:2" x14ac:dyDescent="0.3">
      <c r="A658">
        <v>113</v>
      </c>
      <c r="B658">
        <v>7.5</v>
      </c>
    </row>
    <row r="659" spans="1:2" x14ac:dyDescent="0.3">
      <c r="A659">
        <v>104</v>
      </c>
      <c r="B659">
        <v>5.5</v>
      </c>
    </row>
    <row r="660" spans="1:2" x14ac:dyDescent="0.3">
      <c r="A660">
        <v>158</v>
      </c>
      <c r="B660">
        <v>7.6</v>
      </c>
    </row>
    <row r="661" spans="1:2" x14ac:dyDescent="0.3">
      <c r="A661">
        <v>119</v>
      </c>
      <c r="B661">
        <v>6.5</v>
      </c>
    </row>
    <row r="662" spans="1:2" x14ac:dyDescent="0.3">
      <c r="A662">
        <v>106</v>
      </c>
      <c r="B662">
        <v>6.9</v>
      </c>
    </row>
    <row r="663" spans="1:2" x14ac:dyDescent="0.3">
      <c r="A663">
        <v>136</v>
      </c>
      <c r="B663">
        <v>6.7</v>
      </c>
    </row>
    <row r="664" spans="1:2" x14ac:dyDescent="0.3">
      <c r="A664">
        <v>95</v>
      </c>
      <c r="B664">
        <v>6.6</v>
      </c>
    </row>
    <row r="665" spans="1:2" x14ac:dyDescent="0.3">
      <c r="A665">
        <v>137</v>
      </c>
      <c r="B665">
        <v>7.2</v>
      </c>
    </row>
    <row r="666" spans="1:2" x14ac:dyDescent="0.3">
      <c r="A666">
        <v>130</v>
      </c>
      <c r="B666">
        <v>6.4</v>
      </c>
    </row>
    <row r="667" spans="1:2" x14ac:dyDescent="0.3">
      <c r="A667">
        <v>124</v>
      </c>
      <c r="B667">
        <v>6.4</v>
      </c>
    </row>
    <row r="668" spans="1:2" x14ac:dyDescent="0.3">
      <c r="A668">
        <v>108</v>
      </c>
      <c r="B668">
        <v>6</v>
      </c>
    </row>
    <row r="669" spans="1:2" x14ac:dyDescent="0.3">
      <c r="A669">
        <v>104</v>
      </c>
      <c r="B669">
        <v>6.1</v>
      </c>
    </row>
    <row r="670" spans="1:2" x14ac:dyDescent="0.3">
      <c r="A670">
        <v>129</v>
      </c>
      <c r="B670">
        <v>6</v>
      </c>
    </row>
    <row r="671" spans="1:2" x14ac:dyDescent="0.3">
      <c r="A671">
        <v>117</v>
      </c>
      <c r="B671">
        <v>6.4</v>
      </c>
    </row>
    <row r="672" spans="1:2" x14ac:dyDescent="0.3">
      <c r="A672">
        <v>99</v>
      </c>
      <c r="B672">
        <v>6.4</v>
      </c>
    </row>
    <row r="673" spans="1:2" x14ac:dyDescent="0.3">
      <c r="A673">
        <v>159</v>
      </c>
      <c r="B673">
        <v>7.3</v>
      </c>
    </row>
    <row r="674" spans="1:2" x14ac:dyDescent="0.3">
      <c r="A674">
        <v>118</v>
      </c>
      <c r="B674">
        <v>5.2</v>
      </c>
    </row>
    <row r="675" spans="1:2" x14ac:dyDescent="0.3">
      <c r="A675">
        <v>105</v>
      </c>
      <c r="B675">
        <v>6.6</v>
      </c>
    </row>
    <row r="676" spans="1:2" x14ac:dyDescent="0.3">
      <c r="A676">
        <v>103</v>
      </c>
      <c r="B676">
        <v>6.3</v>
      </c>
    </row>
    <row r="677" spans="1:2" x14ac:dyDescent="0.3">
      <c r="A677">
        <v>122</v>
      </c>
      <c r="B677">
        <v>5.9</v>
      </c>
    </row>
    <row r="678" spans="1:2" x14ac:dyDescent="0.3">
      <c r="A678">
        <v>114</v>
      </c>
      <c r="B678">
        <v>6.4</v>
      </c>
    </row>
    <row r="679" spans="1:2" x14ac:dyDescent="0.3">
      <c r="A679">
        <v>143</v>
      </c>
      <c r="B679">
        <v>6.7</v>
      </c>
    </row>
    <row r="680" spans="1:2" x14ac:dyDescent="0.3">
      <c r="A680">
        <v>96</v>
      </c>
      <c r="B680">
        <v>5.4</v>
      </c>
    </row>
    <row r="681" spans="1:2" x14ac:dyDescent="0.3">
      <c r="A681">
        <v>111</v>
      </c>
      <c r="B681">
        <v>6.4</v>
      </c>
    </row>
    <row r="682" spans="1:2" x14ac:dyDescent="0.3">
      <c r="A682">
        <v>121</v>
      </c>
      <c r="B682">
        <v>6.7</v>
      </c>
    </row>
    <row r="683" spans="1:2" x14ac:dyDescent="0.3">
      <c r="A683">
        <v>135</v>
      </c>
      <c r="B683">
        <v>6.2</v>
      </c>
    </row>
    <row r="684" spans="1:2" x14ac:dyDescent="0.3">
      <c r="A684">
        <v>101</v>
      </c>
      <c r="B684">
        <v>6.1</v>
      </c>
    </row>
    <row r="685" spans="1:2" x14ac:dyDescent="0.3">
      <c r="A685">
        <v>151</v>
      </c>
      <c r="B685">
        <v>8.8000000000000007</v>
      </c>
    </row>
    <row r="686" spans="1:2" x14ac:dyDescent="0.3">
      <c r="A686">
        <v>131</v>
      </c>
      <c r="B686">
        <v>7.1</v>
      </c>
    </row>
    <row r="687" spans="1:2" x14ac:dyDescent="0.3">
      <c r="A687">
        <v>60</v>
      </c>
      <c r="B687">
        <v>8.1</v>
      </c>
    </row>
    <row r="688" spans="1:2" x14ac:dyDescent="0.3">
      <c r="A688">
        <v>100</v>
      </c>
      <c r="B688">
        <v>5.7</v>
      </c>
    </row>
    <row r="689" spans="1:2" x14ac:dyDescent="0.3">
      <c r="A689">
        <v>105</v>
      </c>
      <c r="B689">
        <v>5</v>
      </c>
    </row>
    <row r="690" spans="1:2" x14ac:dyDescent="0.3">
      <c r="A690">
        <v>92</v>
      </c>
      <c r="B690">
        <v>5.0999999999999996</v>
      </c>
    </row>
    <row r="691" spans="1:2" x14ac:dyDescent="0.3">
      <c r="A691">
        <v>130</v>
      </c>
      <c r="B691">
        <v>6.9</v>
      </c>
    </row>
    <row r="692" spans="1:2" x14ac:dyDescent="0.3">
      <c r="A692">
        <v>100</v>
      </c>
      <c r="B692">
        <v>4.8</v>
      </c>
    </row>
    <row r="693" spans="1:2" x14ac:dyDescent="0.3">
      <c r="A693">
        <v>102</v>
      </c>
      <c r="B693">
        <v>6.5</v>
      </c>
    </row>
    <row r="694" spans="1:2" x14ac:dyDescent="0.3">
      <c r="A694">
        <v>133</v>
      </c>
      <c r="B694">
        <v>5.0999999999999996</v>
      </c>
    </row>
    <row r="695" spans="1:2" x14ac:dyDescent="0.3">
      <c r="A695">
        <v>121</v>
      </c>
      <c r="B695">
        <v>7.1</v>
      </c>
    </row>
    <row r="696" spans="1:2" x14ac:dyDescent="0.3">
      <c r="A696">
        <v>147</v>
      </c>
      <c r="B696">
        <v>7.5</v>
      </c>
    </row>
    <row r="697" spans="1:2" x14ac:dyDescent="0.3">
      <c r="A697">
        <v>94</v>
      </c>
      <c r="B697">
        <v>6.2</v>
      </c>
    </row>
    <row r="698" spans="1:2" x14ac:dyDescent="0.3">
      <c r="A698">
        <v>94</v>
      </c>
      <c r="B698">
        <v>6.3</v>
      </c>
    </row>
    <row r="699" spans="1:2" x14ac:dyDescent="0.3">
      <c r="A699">
        <v>127</v>
      </c>
      <c r="B699">
        <v>8.1</v>
      </c>
    </row>
    <row r="700" spans="1:2" x14ac:dyDescent="0.3">
      <c r="A700">
        <v>212</v>
      </c>
      <c r="B700">
        <v>6.6</v>
      </c>
    </row>
    <row r="701" spans="1:2" x14ac:dyDescent="0.3">
      <c r="A701">
        <v>141</v>
      </c>
      <c r="B701">
        <v>6.9</v>
      </c>
    </row>
    <row r="702" spans="1:2" x14ac:dyDescent="0.3">
      <c r="A702">
        <v>103</v>
      </c>
      <c r="B702">
        <v>6.1</v>
      </c>
    </row>
    <row r="703" spans="1:2" x14ac:dyDescent="0.3">
      <c r="A703">
        <v>98</v>
      </c>
      <c r="B703">
        <v>4.3</v>
      </c>
    </row>
    <row r="704" spans="1:2" x14ac:dyDescent="0.3">
      <c r="A704">
        <v>116</v>
      </c>
      <c r="B704">
        <v>6.6</v>
      </c>
    </row>
    <row r="705" spans="1:2" x14ac:dyDescent="0.3">
      <c r="A705">
        <v>114</v>
      </c>
      <c r="B705">
        <v>6.8</v>
      </c>
    </row>
    <row r="706" spans="1:2" x14ac:dyDescent="0.3">
      <c r="A706">
        <v>87</v>
      </c>
      <c r="B706">
        <v>3.8</v>
      </c>
    </row>
    <row r="707" spans="1:2" x14ac:dyDescent="0.3">
      <c r="A707">
        <v>125</v>
      </c>
      <c r="B707">
        <v>5.9</v>
      </c>
    </row>
    <row r="708" spans="1:2" x14ac:dyDescent="0.3">
      <c r="A708">
        <v>187</v>
      </c>
      <c r="B708">
        <v>7.9</v>
      </c>
    </row>
    <row r="709" spans="1:2" x14ac:dyDescent="0.3">
      <c r="A709">
        <v>93</v>
      </c>
      <c r="B709">
        <v>6.3</v>
      </c>
    </row>
    <row r="710" spans="1:2" x14ac:dyDescent="0.3">
      <c r="A710">
        <v>95</v>
      </c>
      <c r="B710">
        <v>5.5</v>
      </c>
    </row>
    <row r="711" spans="1:2" x14ac:dyDescent="0.3">
      <c r="A711">
        <v>117</v>
      </c>
      <c r="B711">
        <v>7.7</v>
      </c>
    </row>
    <row r="712" spans="1:2" x14ac:dyDescent="0.3">
      <c r="A712">
        <v>106</v>
      </c>
      <c r="B712">
        <v>6.3</v>
      </c>
    </row>
    <row r="713" spans="1:2" x14ac:dyDescent="0.3">
      <c r="A713">
        <v>115</v>
      </c>
      <c r="B713">
        <v>7.1</v>
      </c>
    </row>
    <row r="714" spans="1:2" x14ac:dyDescent="0.3">
      <c r="A714">
        <v>189</v>
      </c>
      <c r="B714">
        <v>8.5</v>
      </c>
    </row>
    <row r="715" spans="1:2" x14ac:dyDescent="0.3">
      <c r="A715">
        <v>100</v>
      </c>
      <c r="B715">
        <v>5.9</v>
      </c>
    </row>
    <row r="716" spans="1:2" x14ac:dyDescent="0.3">
      <c r="A716">
        <v>81</v>
      </c>
      <c r="B716">
        <v>5.8</v>
      </c>
    </row>
    <row r="717" spans="1:2" x14ac:dyDescent="0.3">
      <c r="A717">
        <v>149</v>
      </c>
      <c r="B717">
        <v>8.1</v>
      </c>
    </row>
    <row r="718" spans="1:2" x14ac:dyDescent="0.3">
      <c r="A718">
        <v>119</v>
      </c>
      <c r="B718">
        <v>7.9</v>
      </c>
    </row>
    <row r="719" spans="1:2" x14ac:dyDescent="0.3">
      <c r="A719">
        <v>130</v>
      </c>
      <c r="B719">
        <v>7.2</v>
      </c>
    </row>
    <row r="720" spans="1:2" x14ac:dyDescent="0.3">
      <c r="A720">
        <v>116</v>
      </c>
      <c r="B720">
        <v>6.3</v>
      </c>
    </row>
    <row r="721" spans="1:2" x14ac:dyDescent="0.3">
      <c r="A721">
        <v>103</v>
      </c>
      <c r="B721">
        <v>8.1</v>
      </c>
    </row>
    <row r="722" spans="1:2" x14ac:dyDescent="0.3">
      <c r="A722">
        <v>99</v>
      </c>
      <c r="B722">
        <v>7</v>
      </c>
    </row>
    <row r="723" spans="1:2" x14ac:dyDescent="0.3">
      <c r="A723">
        <v>92</v>
      </c>
      <c r="B723">
        <v>5.5</v>
      </c>
    </row>
    <row r="724" spans="1:2" x14ac:dyDescent="0.3">
      <c r="A724">
        <v>109</v>
      </c>
      <c r="B724">
        <v>6.7</v>
      </c>
    </row>
    <row r="725" spans="1:2" x14ac:dyDescent="0.3">
      <c r="A725">
        <v>87</v>
      </c>
      <c r="B725">
        <v>5.2</v>
      </c>
    </row>
    <row r="726" spans="1:2" x14ac:dyDescent="0.3">
      <c r="A726">
        <v>111</v>
      </c>
      <c r="B726">
        <v>7</v>
      </c>
    </row>
    <row r="727" spans="1:2" x14ac:dyDescent="0.3">
      <c r="A727">
        <v>101</v>
      </c>
      <c r="B727">
        <v>6.1</v>
      </c>
    </row>
    <row r="728" spans="1:2" x14ac:dyDescent="0.3">
      <c r="A728">
        <v>83</v>
      </c>
      <c r="B728">
        <v>6.6</v>
      </c>
    </row>
    <row r="729" spans="1:2" x14ac:dyDescent="0.3">
      <c r="A729">
        <v>113</v>
      </c>
      <c r="B729">
        <v>5.5</v>
      </c>
    </row>
    <row r="730" spans="1:2" x14ac:dyDescent="0.3">
      <c r="A730">
        <v>107</v>
      </c>
      <c r="B730">
        <v>5.9</v>
      </c>
    </row>
    <row r="731" spans="1:2" x14ac:dyDescent="0.3">
      <c r="A731">
        <v>94</v>
      </c>
      <c r="B731">
        <v>5.4</v>
      </c>
    </row>
    <row r="732" spans="1:2" x14ac:dyDescent="0.3">
      <c r="A732">
        <v>132</v>
      </c>
      <c r="B732">
        <v>6.4</v>
      </c>
    </row>
    <row r="733" spans="1:2" x14ac:dyDescent="0.3">
      <c r="A733">
        <v>140</v>
      </c>
      <c r="B733">
        <v>5.7</v>
      </c>
    </row>
    <row r="734" spans="1:2" x14ac:dyDescent="0.3">
      <c r="A734">
        <v>125</v>
      </c>
      <c r="B734">
        <v>6.7</v>
      </c>
    </row>
    <row r="735" spans="1:2" x14ac:dyDescent="0.3">
      <c r="A735">
        <v>111</v>
      </c>
      <c r="B735">
        <v>7.1</v>
      </c>
    </row>
    <row r="736" spans="1:2" x14ac:dyDescent="0.3">
      <c r="A736">
        <v>156</v>
      </c>
      <c r="B736">
        <v>6.8</v>
      </c>
    </row>
    <row r="737" spans="1:2" x14ac:dyDescent="0.3">
      <c r="A737">
        <v>170</v>
      </c>
      <c r="B737">
        <v>6.5</v>
      </c>
    </row>
    <row r="738" spans="1:2" x14ac:dyDescent="0.3">
      <c r="A738">
        <v>120</v>
      </c>
      <c r="B738">
        <v>7.6</v>
      </c>
    </row>
    <row r="739" spans="1:2" x14ac:dyDescent="0.3">
      <c r="A739">
        <v>100</v>
      </c>
      <c r="B739">
        <v>5.5</v>
      </c>
    </row>
    <row r="740" spans="1:2" x14ac:dyDescent="0.3">
      <c r="A740">
        <v>115</v>
      </c>
      <c r="B740">
        <v>6.5</v>
      </c>
    </row>
    <row r="741" spans="1:2" x14ac:dyDescent="0.3">
      <c r="A741">
        <v>130</v>
      </c>
      <c r="B741">
        <v>7</v>
      </c>
    </row>
    <row r="742" spans="1:2" x14ac:dyDescent="0.3">
      <c r="A742">
        <v>105</v>
      </c>
      <c r="B742">
        <v>5.8</v>
      </c>
    </row>
    <row r="743" spans="1:2" x14ac:dyDescent="0.3">
      <c r="A743">
        <v>111</v>
      </c>
      <c r="B743">
        <v>7.3</v>
      </c>
    </row>
    <row r="744" spans="1:2" x14ac:dyDescent="0.3">
      <c r="A744">
        <v>106</v>
      </c>
      <c r="B744">
        <v>6.6</v>
      </c>
    </row>
    <row r="745" spans="1:2" x14ac:dyDescent="0.3">
      <c r="A745">
        <v>89</v>
      </c>
      <c r="B745">
        <v>4.4000000000000004</v>
      </c>
    </row>
    <row r="746" spans="1:2" x14ac:dyDescent="0.3">
      <c r="A746">
        <v>100</v>
      </c>
      <c r="B746">
        <v>7.7</v>
      </c>
    </row>
    <row r="747" spans="1:2" x14ac:dyDescent="0.3">
      <c r="A747">
        <v>91</v>
      </c>
      <c r="B747">
        <v>5</v>
      </c>
    </row>
    <row r="748" spans="1:2" x14ac:dyDescent="0.3">
      <c r="A748">
        <v>146</v>
      </c>
      <c r="B748">
        <v>7.7</v>
      </c>
    </row>
    <row r="749" spans="1:2" x14ac:dyDescent="0.3">
      <c r="A749">
        <v>98</v>
      </c>
      <c r="B749">
        <v>4.4000000000000004</v>
      </c>
    </row>
    <row r="750" spans="1:2" x14ac:dyDescent="0.3">
      <c r="A750">
        <v>101</v>
      </c>
      <c r="B750">
        <v>6.1</v>
      </c>
    </row>
    <row r="751" spans="1:2" x14ac:dyDescent="0.3">
      <c r="A751">
        <v>94</v>
      </c>
      <c r="B751">
        <v>5.4</v>
      </c>
    </row>
    <row r="752" spans="1:2" x14ac:dyDescent="0.3">
      <c r="A752">
        <v>132</v>
      </c>
      <c r="B752">
        <v>6.8</v>
      </c>
    </row>
    <row r="753" spans="1:2" x14ac:dyDescent="0.3">
      <c r="A753">
        <v>115</v>
      </c>
      <c r="B753">
        <v>6.5</v>
      </c>
    </row>
    <row r="754" spans="1:2" x14ac:dyDescent="0.3">
      <c r="A754">
        <v>92</v>
      </c>
      <c r="B754">
        <v>7</v>
      </c>
    </row>
    <row r="755" spans="1:2" x14ac:dyDescent="0.3">
      <c r="A755">
        <v>124</v>
      </c>
      <c r="B755">
        <v>6.3</v>
      </c>
    </row>
    <row r="756" spans="1:2" x14ac:dyDescent="0.3">
      <c r="A756">
        <v>119</v>
      </c>
      <c r="B756">
        <v>6.3</v>
      </c>
    </row>
    <row r="757" spans="1:2" x14ac:dyDescent="0.3">
      <c r="A757">
        <v>124</v>
      </c>
      <c r="B757">
        <v>6.1</v>
      </c>
    </row>
    <row r="758" spans="1:2" x14ac:dyDescent="0.3">
      <c r="A758">
        <v>93</v>
      </c>
      <c r="B758">
        <v>6.1</v>
      </c>
    </row>
    <row r="759" spans="1:2" x14ac:dyDescent="0.3">
      <c r="A759">
        <v>22</v>
      </c>
      <c r="B759">
        <v>7.3</v>
      </c>
    </row>
    <row r="760" spans="1:2" x14ac:dyDescent="0.3">
      <c r="A760">
        <v>98</v>
      </c>
      <c r="B760">
        <v>5.3</v>
      </c>
    </row>
    <row r="761" spans="1:2" x14ac:dyDescent="0.3">
      <c r="A761">
        <v>92</v>
      </c>
      <c r="B761">
        <v>5.4</v>
      </c>
    </row>
    <row r="762" spans="1:2" x14ac:dyDescent="0.3">
      <c r="A762">
        <v>105</v>
      </c>
      <c r="B762">
        <v>6.2</v>
      </c>
    </row>
    <row r="763" spans="1:2" x14ac:dyDescent="0.3">
      <c r="A763">
        <v>124</v>
      </c>
      <c r="B763">
        <v>6.6</v>
      </c>
    </row>
    <row r="764" spans="1:2" x14ac:dyDescent="0.3">
      <c r="A764">
        <v>99</v>
      </c>
      <c r="B764">
        <v>5.9</v>
      </c>
    </row>
    <row r="765" spans="1:2" x14ac:dyDescent="0.3">
      <c r="A765">
        <v>116</v>
      </c>
      <c r="B765">
        <v>6.3</v>
      </c>
    </row>
    <row r="766" spans="1:2" x14ac:dyDescent="0.3">
      <c r="A766">
        <v>124</v>
      </c>
      <c r="B766">
        <v>7.2</v>
      </c>
    </row>
    <row r="767" spans="1:2" x14ac:dyDescent="0.3">
      <c r="A767">
        <v>96</v>
      </c>
      <c r="B767">
        <v>6.8</v>
      </c>
    </row>
    <row r="768" spans="1:2" x14ac:dyDescent="0.3">
      <c r="A768">
        <v>104</v>
      </c>
      <c r="B768">
        <v>6.1</v>
      </c>
    </row>
    <row r="769" spans="1:2" x14ac:dyDescent="0.3">
      <c r="A769">
        <v>100</v>
      </c>
      <c r="B769">
        <v>7.8</v>
      </c>
    </row>
    <row r="770" spans="1:2" x14ac:dyDescent="0.3">
      <c r="A770">
        <v>115</v>
      </c>
      <c r="B770">
        <v>5</v>
      </c>
    </row>
    <row r="771" spans="1:2" x14ac:dyDescent="0.3">
      <c r="A771">
        <v>101</v>
      </c>
      <c r="B771">
        <v>6.2</v>
      </c>
    </row>
    <row r="772" spans="1:2" x14ac:dyDescent="0.3">
      <c r="A772">
        <v>113</v>
      </c>
      <c r="B772">
        <v>6.7</v>
      </c>
    </row>
    <row r="773" spans="1:2" x14ac:dyDescent="0.3">
      <c r="A773">
        <v>100</v>
      </c>
      <c r="B773">
        <v>4.9000000000000004</v>
      </c>
    </row>
    <row r="774" spans="1:2" x14ac:dyDescent="0.3">
      <c r="A774">
        <v>134</v>
      </c>
      <c r="B774">
        <v>7.4</v>
      </c>
    </row>
    <row r="775" spans="1:2" x14ac:dyDescent="0.3">
      <c r="A775">
        <v>127</v>
      </c>
      <c r="B775">
        <v>7.1</v>
      </c>
    </row>
    <row r="776" spans="1:2" x14ac:dyDescent="0.3">
      <c r="A776">
        <v>125</v>
      </c>
      <c r="B776">
        <v>6.2</v>
      </c>
    </row>
    <row r="777" spans="1:2" x14ac:dyDescent="0.3">
      <c r="A777">
        <v>94</v>
      </c>
      <c r="B777">
        <v>4.9000000000000004</v>
      </c>
    </row>
    <row r="778" spans="1:2" x14ac:dyDescent="0.3">
      <c r="A778">
        <v>107</v>
      </c>
      <c r="B778">
        <v>6.1</v>
      </c>
    </row>
    <row r="779" spans="1:2" x14ac:dyDescent="0.3">
      <c r="A779">
        <v>91</v>
      </c>
      <c r="B779">
        <v>6.1</v>
      </c>
    </row>
    <row r="780" spans="1:2" x14ac:dyDescent="0.3">
      <c r="A780">
        <v>116</v>
      </c>
      <c r="B780">
        <v>6.4</v>
      </c>
    </row>
    <row r="781" spans="1:2" x14ac:dyDescent="0.3">
      <c r="A781">
        <v>100</v>
      </c>
      <c r="B781">
        <v>6.3</v>
      </c>
    </row>
    <row r="782" spans="1:2" x14ac:dyDescent="0.3">
      <c r="A782">
        <v>111</v>
      </c>
      <c r="B782">
        <v>6.8</v>
      </c>
    </row>
    <row r="783" spans="1:2" x14ac:dyDescent="0.3">
      <c r="A783">
        <v>117</v>
      </c>
      <c r="B783">
        <v>6.6</v>
      </c>
    </row>
    <row r="784" spans="1:2" x14ac:dyDescent="0.3">
      <c r="A784">
        <v>110</v>
      </c>
      <c r="B784">
        <v>5.7</v>
      </c>
    </row>
    <row r="785" spans="1:2" x14ac:dyDescent="0.3">
      <c r="A785">
        <v>96</v>
      </c>
      <c r="B785">
        <v>5.9</v>
      </c>
    </row>
    <row r="786" spans="1:2" x14ac:dyDescent="0.3">
      <c r="A786">
        <v>101</v>
      </c>
      <c r="B786">
        <v>6</v>
      </c>
    </row>
    <row r="787" spans="1:2" x14ac:dyDescent="0.3">
      <c r="A787">
        <v>111</v>
      </c>
      <c r="B787">
        <v>6.1</v>
      </c>
    </row>
    <row r="788" spans="1:2" x14ac:dyDescent="0.3">
      <c r="A788">
        <v>117</v>
      </c>
      <c r="B788">
        <v>6.7</v>
      </c>
    </row>
    <row r="789" spans="1:2" x14ac:dyDescent="0.3">
      <c r="A789">
        <v>126</v>
      </c>
      <c r="B789">
        <v>6.7</v>
      </c>
    </row>
    <row r="790" spans="1:2" x14ac:dyDescent="0.3">
      <c r="A790">
        <v>152</v>
      </c>
      <c r="B790">
        <v>7.9</v>
      </c>
    </row>
    <row r="791" spans="1:2" x14ac:dyDescent="0.3">
      <c r="A791">
        <v>86</v>
      </c>
      <c r="B791">
        <v>5</v>
      </c>
    </row>
    <row r="792" spans="1:2" x14ac:dyDescent="0.3">
      <c r="A792">
        <v>101</v>
      </c>
      <c r="B792">
        <v>4.3</v>
      </c>
    </row>
    <row r="793" spans="1:2" x14ac:dyDescent="0.3">
      <c r="A793">
        <v>87</v>
      </c>
      <c r="B793">
        <v>5.7</v>
      </c>
    </row>
    <row r="794" spans="1:2" x14ac:dyDescent="0.3">
      <c r="A794">
        <v>85</v>
      </c>
      <c r="B794">
        <v>6.7</v>
      </c>
    </row>
    <row r="795" spans="1:2" x14ac:dyDescent="0.3">
      <c r="A795">
        <v>130</v>
      </c>
      <c r="B795">
        <v>6.7</v>
      </c>
    </row>
    <row r="796" spans="1:2" x14ac:dyDescent="0.3">
      <c r="A796">
        <v>173</v>
      </c>
      <c r="B796">
        <v>8.1</v>
      </c>
    </row>
    <row r="797" spans="1:2" x14ac:dyDescent="0.3">
      <c r="A797">
        <v>104</v>
      </c>
      <c r="B797">
        <v>6.1</v>
      </c>
    </row>
    <row r="798" spans="1:2" x14ac:dyDescent="0.3">
      <c r="A798">
        <v>121</v>
      </c>
      <c r="B798">
        <v>5.6</v>
      </c>
    </row>
    <row r="799" spans="1:2" x14ac:dyDescent="0.3">
      <c r="A799">
        <v>140</v>
      </c>
      <c r="B799">
        <v>6.6</v>
      </c>
    </row>
    <row r="800" spans="1:2" x14ac:dyDescent="0.3">
      <c r="A800">
        <v>131</v>
      </c>
      <c r="B800">
        <v>6.9</v>
      </c>
    </row>
    <row r="801" spans="1:2" x14ac:dyDescent="0.3">
      <c r="A801">
        <v>91</v>
      </c>
      <c r="B801">
        <v>4.8</v>
      </c>
    </row>
    <row r="802" spans="1:2" x14ac:dyDescent="0.3">
      <c r="A802">
        <v>118</v>
      </c>
      <c r="B802">
        <v>6.2</v>
      </c>
    </row>
    <row r="803" spans="1:2" x14ac:dyDescent="0.3">
      <c r="A803">
        <v>130</v>
      </c>
      <c r="B803">
        <v>6</v>
      </c>
    </row>
    <row r="804" spans="1:2" x14ac:dyDescent="0.3">
      <c r="A804">
        <v>90</v>
      </c>
      <c r="B804">
        <v>4.9000000000000004</v>
      </c>
    </row>
    <row r="805" spans="1:2" x14ac:dyDescent="0.3">
      <c r="A805">
        <v>103</v>
      </c>
      <c r="B805">
        <v>5.6</v>
      </c>
    </row>
    <row r="806" spans="1:2" x14ac:dyDescent="0.3">
      <c r="A806">
        <v>122</v>
      </c>
      <c r="B806">
        <v>6.1</v>
      </c>
    </row>
    <row r="807" spans="1:2" x14ac:dyDescent="0.3">
      <c r="A807">
        <v>106</v>
      </c>
      <c r="B807">
        <v>6.1</v>
      </c>
    </row>
    <row r="808" spans="1:2" x14ac:dyDescent="0.3">
      <c r="A808">
        <v>103</v>
      </c>
      <c r="B808">
        <v>4.8</v>
      </c>
    </row>
    <row r="809" spans="1:2" x14ac:dyDescent="0.3">
      <c r="A809">
        <v>107</v>
      </c>
      <c r="B809">
        <v>5.5</v>
      </c>
    </row>
    <row r="810" spans="1:2" x14ac:dyDescent="0.3">
      <c r="A810">
        <v>156</v>
      </c>
      <c r="B810">
        <v>3.8</v>
      </c>
    </row>
    <row r="811" spans="1:2" x14ac:dyDescent="0.3">
      <c r="A811">
        <v>127</v>
      </c>
      <c r="B811">
        <v>6.5</v>
      </c>
    </row>
    <row r="812" spans="1:2" x14ac:dyDescent="0.3">
      <c r="A812">
        <v>119</v>
      </c>
      <c r="B812">
        <v>6</v>
      </c>
    </row>
    <row r="813" spans="1:2" x14ac:dyDescent="0.3">
      <c r="A813">
        <v>132</v>
      </c>
      <c r="B813">
        <v>6.7</v>
      </c>
    </row>
    <row r="814" spans="1:2" x14ac:dyDescent="0.3">
      <c r="A814">
        <v>108</v>
      </c>
      <c r="B814">
        <v>8.1</v>
      </c>
    </row>
    <row r="815" spans="1:2" x14ac:dyDescent="0.3">
      <c r="A815">
        <v>114</v>
      </c>
      <c r="B815">
        <v>4.9000000000000004</v>
      </c>
    </row>
    <row r="816" spans="1:2" x14ac:dyDescent="0.3">
      <c r="A816">
        <v>133</v>
      </c>
      <c r="B816">
        <v>7.3</v>
      </c>
    </row>
    <row r="817" spans="1:2" x14ac:dyDescent="0.3">
      <c r="A817">
        <v>103</v>
      </c>
      <c r="B817">
        <v>6.4</v>
      </c>
    </row>
    <row r="818" spans="1:2" x14ac:dyDescent="0.3">
      <c r="A818">
        <v>22</v>
      </c>
      <c r="B818">
        <v>6.6</v>
      </c>
    </row>
    <row r="819" spans="1:2" x14ac:dyDescent="0.3">
      <c r="A819">
        <v>95</v>
      </c>
      <c r="B819">
        <v>6.7</v>
      </c>
    </row>
    <row r="820" spans="1:2" x14ac:dyDescent="0.3">
      <c r="A820">
        <v>90</v>
      </c>
      <c r="B820">
        <v>3.6</v>
      </c>
    </row>
    <row r="821" spans="1:2" x14ac:dyDescent="0.3">
      <c r="A821">
        <v>87</v>
      </c>
      <c r="B821">
        <v>5.7</v>
      </c>
    </row>
    <row r="822" spans="1:2" x14ac:dyDescent="0.3">
      <c r="A822">
        <v>114</v>
      </c>
      <c r="B822">
        <v>6</v>
      </c>
    </row>
    <row r="823" spans="1:2" x14ac:dyDescent="0.3">
      <c r="A823">
        <v>119</v>
      </c>
      <c r="B823">
        <v>4.9000000000000004</v>
      </c>
    </row>
    <row r="824" spans="1:2" x14ac:dyDescent="0.3">
      <c r="A824">
        <v>103</v>
      </c>
      <c r="B824">
        <v>4.7</v>
      </c>
    </row>
    <row r="825" spans="1:2" x14ac:dyDescent="0.3">
      <c r="A825">
        <v>125</v>
      </c>
      <c r="B825">
        <v>6.3</v>
      </c>
    </row>
    <row r="826" spans="1:2" x14ac:dyDescent="0.3">
      <c r="A826">
        <v>97</v>
      </c>
      <c r="B826">
        <v>5.9</v>
      </c>
    </row>
    <row r="827" spans="1:2" x14ac:dyDescent="0.3">
      <c r="A827">
        <v>125</v>
      </c>
      <c r="B827">
        <v>5.9</v>
      </c>
    </row>
    <row r="828" spans="1:2" x14ac:dyDescent="0.3">
      <c r="A828">
        <v>30</v>
      </c>
      <c r="B828">
        <v>7</v>
      </c>
    </row>
    <row r="829" spans="1:2" x14ac:dyDescent="0.3">
      <c r="A829">
        <v>136</v>
      </c>
      <c r="B829">
        <v>7.5</v>
      </c>
    </row>
    <row r="830" spans="1:2" x14ac:dyDescent="0.3">
      <c r="A830">
        <v>116</v>
      </c>
      <c r="B830">
        <v>5.6</v>
      </c>
    </row>
    <row r="831" spans="1:2" x14ac:dyDescent="0.3">
      <c r="A831">
        <v>103</v>
      </c>
      <c r="B831">
        <v>6.4</v>
      </c>
    </row>
    <row r="832" spans="1:2" x14ac:dyDescent="0.3">
      <c r="A832">
        <v>97</v>
      </c>
      <c r="B832">
        <v>6.3</v>
      </c>
    </row>
    <row r="833" spans="1:2" x14ac:dyDescent="0.3">
      <c r="A833">
        <v>96</v>
      </c>
      <c r="B833">
        <v>4.3</v>
      </c>
    </row>
    <row r="834" spans="1:2" x14ac:dyDescent="0.3">
      <c r="A834">
        <v>131</v>
      </c>
      <c r="B834">
        <v>5.9</v>
      </c>
    </row>
    <row r="835" spans="1:2" x14ac:dyDescent="0.3">
      <c r="A835">
        <v>22</v>
      </c>
      <c r="B835">
        <v>6.7</v>
      </c>
    </row>
    <row r="836" spans="1:2" x14ac:dyDescent="0.3">
      <c r="A836">
        <v>95</v>
      </c>
      <c r="B836">
        <v>5.5</v>
      </c>
    </row>
    <row r="837" spans="1:2" x14ac:dyDescent="0.3">
      <c r="A837">
        <v>86</v>
      </c>
      <c r="B837">
        <v>6.2</v>
      </c>
    </row>
    <row r="838" spans="1:2" x14ac:dyDescent="0.3">
      <c r="A838">
        <v>142</v>
      </c>
      <c r="B838">
        <v>8.8000000000000007</v>
      </c>
    </row>
    <row r="839" spans="1:2" x14ac:dyDescent="0.3">
      <c r="A839">
        <v>92</v>
      </c>
      <c r="B839">
        <v>5.2</v>
      </c>
    </row>
    <row r="840" spans="1:2" x14ac:dyDescent="0.3">
      <c r="A840">
        <v>108</v>
      </c>
      <c r="B840">
        <v>7</v>
      </c>
    </row>
    <row r="841" spans="1:2" x14ac:dyDescent="0.3">
      <c r="A841">
        <v>84</v>
      </c>
      <c r="B841">
        <v>6.6</v>
      </c>
    </row>
    <row r="842" spans="1:2" x14ac:dyDescent="0.3">
      <c r="A842">
        <v>188</v>
      </c>
      <c r="B842">
        <v>7.3</v>
      </c>
    </row>
    <row r="843" spans="1:2" x14ac:dyDescent="0.3">
      <c r="A843">
        <v>95</v>
      </c>
      <c r="B843">
        <v>5.6</v>
      </c>
    </row>
    <row r="844" spans="1:2" x14ac:dyDescent="0.3">
      <c r="A844">
        <v>118</v>
      </c>
      <c r="B844">
        <v>6.6</v>
      </c>
    </row>
    <row r="845" spans="1:2" x14ac:dyDescent="0.3">
      <c r="A845">
        <v>92</v>
      </c>
      <c r="B845">
        <v>5.4</v>
      </c>
    </row>
    <row r="846" spans="1:2" x14ac:dyDescent="0.3">
      <c r="A846">
        <v>74</v>
      </c>
      <c r="B846">
        <v>6.3</v>
      </c>
    </row>
    <row r="847" spans="1:2" x14ac:dyDescent="0.3">
      <c r="A847">
        <v>134</v>
      </c>
      <c r="B847">
        <v>7.9</v>
      </c>
    </row>
    <row r="848" spans="1:2" x14ac:dyDescent="0.3">
      <c r="A848">
        <v>101</v>
      </c>
      <c r="B848">
        <v>6.3</v>
      </c>
    </row>
    <row r="849" spans="1:2" x14ac:dyDescent="0.3">
      <c r="A849">
        <v>100</v>
      </c>
      <c r="B849">
        <v>6</v>
      </c>
    </row>
    <row r="850" spans="1:2" x14ac:dyDescent="0.3">
      <c r="A850">
        <v>132</v>
      </c>
      <c r="B850">
        <v>7.2</v>
      </c>
    </row>
    <row r="851" spans="1:2" x14ac:dyDescent="0.3">
      <c r="A851">
        <v>105</v>
      </c>
      <c r="B851">
        <v>5.0999999999999996</v>
      </c>
    </row>
    <row r="852" spans="1:2" x14ac:dyDescent="0.3">
      <c r="A852">
        <v>123</v>
      </c>
      <c r="B852">
        <v>7.3</v>
      </c>
    </row>
    <row r="853" spans="1:2" x14ac:dyDescent="0.3">
      <c r="A853">
        <v>117</v>
      </c>
      <c r="B853">
        <v>8</v>
      </c>
    </row>
    <row r="854" spans="1:2" x14ac:dyDescent="0.3">
      <c r="A854">
        <v>98</v>
      </c>
      <c r="B854">
        <v>6.2</v>
      </c>
    </row>
    <row r="855" spans="1:2" x14ac:dyDescent="0.3">
      <c r="A855">
        <v>128</v>
      </c>
      <c r="B855">
        <v>6</v>
      </c>
    </row>
    <row r="856" spans="1:2" x14ac:dyDescent="0.3">
      <c r="A856">
        <v>114</v>
      </c>
      <c r="B856">
        <v>6.7</v>
      </c>
    </row>
    <row r="857" spans="1:2" x14ac:dyDescent="0.3">
      <c r="A857">
        <v>111</v>
      </c>
      <c r="B857">
        <v>8.1</v>
      </c>
    </row>
    <row r="858" spans="1:2" x14ac:dyDescent="0.3">
      <c r="A858">
        <v>85</v>
      </c>
      <c r="B858">
        <v>6.4</v>
      </c>
    </row>
    <row r="859" spans="1:2" x14ac:dyDescent="0.3">
      <c r="A859">
        <v>44</v>
      </c>
      <c r="B859">
        <v>8.4</v>
      </c>
    </row>
    <row r="860" spans="1:2" x14ac:dyDescent="0.3">
      <c r="A860">
        <v>137</v>
      </c>
      <c r="B860">
        <v>8</v>
      </c>
    </row>
    <row r="861" spans="1:2" x14ac:dyDescent="0.3">
      <c r="A861">
        <v>97</v>
      </c>
      <c r="B861">
        <v>6.3</v>
      </c>
    </row>
    <row r="862" spans="1:2" x14ac:dyDescent="0.3">
      <c r="A862">
        <v>104</v>
      </c>
      <c r="B862">
        <v>6.4</v>
      </c>
    </row>
    <row r="863" spans="1:2" x14ac:dyDescent="0.3">
      <c r="A863">
        <v>110</v>
      </c>
      <c r="B863">
        <v>6.6</v>
      </c>
    </row>
    <row r="864" spans="1:2" x14ac:dyDescent="0.3">
      <c r="A864">
        <v>133</v>
      </c>
      <c r="B864">
        <v>6.4</v>
      </c>
    </row>
    <row r="865" spans="1:2" x14ac:dyDescent="0.3">
      <c r="A865">
        <v>94</v>
      </c>
      <c r="B865">
        <v>6</v>
      </c>
    </row>
    <row r="866" spans="1:2" x14ac:dyDescent="0.3">
      <c r="A866">
        <v>104</v>
      </c>
      <c r="B866">
        <v>6.6</v>
      </c>
    </row>
    <row r="867" spans="1:2" x14ac:dyDescent="0.3">
      <c r="A867">
        <v>91</v>
      </c>
      <c r="B867">
        <v>5.9</v>
      </c>
    </row>
    <row r="868" spans="1:2" x14ac:dyDescent="0.3">
      <c r="A868">
        <v>145</v>
      </c>
      <c r="B868">
        <v>6.4</v>
      </c>
    </row>
    <row r="869" spans="1:2" x14ac:dyDescent="0.3">
      <c r="A869">
        <v>135</v>
      </c>
      <c r="B869">
        <v>6.3</v>
      </c>
    </row>
    <row r="870" spans="1:2" x14ac:dyDescent="0.3">
      <c r="A870">
        <v>122</v>
      </c>
      <c r="B870">
        <v>7.3</v>
      </c>
    </row>
    <row r="871" spans="1:2" x14ac:dyDescent="0.3">
      <c r="A871">
        <v>110</v>
      </c>
      <c r="B871">
        <v>6.8</v>
      </c>
    </row>
    <row r="872" spans="1:2" x14ac:dyDescent="0.3">
      <c r="A872">
        <v>95</v>
      </c>
      <c r="B872">
        <v>7.2</v>
      </c>
    </row>
    <row r="873" spans="1:2" x14ac:dyDescent="0.3">
      <c r="A873">
        <v>102</v>
      </c>
      <c r="B873">
        <v>5.7</v>
      </c>
    </row>
    <row r="874" spans="1:2" x14ac:dyDescent="0.3">
      <c r="A874">
        <v>94</v>
      </c>
      <c r="B874">
        <v>6</v>
      </c>
    </row>
    <row r="875" spans="1:2" x14ac:dyDescent="0.3">
      <c r="A875">
        <v>126</v>
      </c>
      <c r="B875">
        <v>6.5</v>
      </c>
    </row>
    <row r="876" spans="1:2" x14ac:dyDescent="0.3">
      <c r="A876">
        <v>118</v>
      </c>
      <c r="B876">
        <v>5.8</v>
      </c>
    </row>
    <row r="877" spans="1:2" x14ac:dyDescent="0.3">
      <c r="A877">
        <v>99</v>
      </c>
      <c r="B877">
        <v>5.8</v>
      </c>
    </row>
    <row r="878" spans="1:2" x14ac:dyDescent="0.3">
      <c r="A878">
        <v>88</v>
      </c>
      <c r="B878">
        <v>6.7</v>
      </c>
    </row>
    <row r="879" spans="1:2" x14ac:dyDescent="0.3">
      <c r="A879">
        <v>141</v>
      </c>
      <c r="B879">
        <v>7.8</v>
      </c>
    </row>
    <row r="880" spans="1:2" x14ac:dyDescent="0.3">
      <c r="A880">
        <v>107</v>
      </c>
      <c r="B880">
        <v>5.6</v>
      </c>
    </row>
    <row r="881" spans="1:2" x14ac:dyDescent="0.3">
      <c r="A881">
        <v>116</v>
      </c>
      <c r="B881">
        <v>5.8</v>
      </c>
    </row>
    <row r="882" spans="1:2" x14ac:dyDescent="0.3">
      <c r="A882">
        <v>143</v>
      </c>
      <c r="B882">
        <v>7.4</v>
      </c>
    </row>
    <row r="883" spans="1:2" x14ac:dyDescent="0.3">
      <c r="A883">
        <v>114</v>
      </c>
      <c r="B883">
        <v>6.9</v>
      </c>
    </row>
    <row r="884" spans="1:2" x14ac:dyDescent="0.3">
      <c r="A884">
        <v>93</v>
      </c>
      <c r="B884">
        <v>5.5</v>
      </c>
    </row>
    <row r="885" spans="1:2" x14ac:dyDescent="0.3">
      <c r="A885">
        <v>280</v>
      </c>
      <c r="B885">
        <v>6.3</v>
      </c>
    </row>
    <row r="886" spans="1:2" x14ac:dyDescent="0.3">
      <c r="A886">
        <v>100</v>
      </c>
      <c r="B886">
        <v>4.7</v>
      </c>
    </row>
    <row r="887" spans="1:2" x14ac:dyDescent="0.3">
      <c r="A887">
        <v>107</v>
      </c>
      <c r="B887">
        <v>5.6</v>
      </c>
    </row>
    <row r="888" spans="1:2" x14ac:dyDescent="0.3">
      <c r="A888">
        <v>119</v>
      </c>
      <c r="B888">
        <v>6.4</v>
      </c>
    </row>
    <row r="889" spans="1:2" x14ac:dyDescent="0.3">
      <c r="A889">
        <v>95</v>
      </c>
      <c r="B889">
        <v>4.2</v>
      </c>
    </row>
    <row r="890" spans="1:2" x14ac:dyDescent="0.3">
      <c r="A890">
        <v>119</v>
      </c>
      <c r="B890">
        <v>6.4</v>
      </c>
    </row>
    <row r="891" spans="1:2" x14ac:dyDescent="0.3">
      <c r="A891">
        <v>133</v>
      </c>
      <c r="B891">
        <v>7.7</v>
      </c>
    </row>
    <row r="892" spans="1:2" x14ac:dyDescent="0.3">
      <c r="A892">
        <v>152</v>
      </c>
      <c r="B892">
        <v>7.7</v>
      </c>
    </row>
    <row r="893" spans="1:2" x14ac:dyDescent="0.3">
      <c r="A893">
        <v>96</v>
      </c>
      <c r="B893">
        <v>5.3</v>
      </c>
    </row>
    <row r="894" spans="1:2" x14ac:dyDescent="0.3">
      <c r="A894">
        <v>117</v>
      </c>
      <c r="B894">
        <v>6.7</v>
      </c>
    </row>
    <row r="895" spans="1:2" x14ac:dyDescent="0.3">
      <c r="A895">
        <v>123</v>
      </c>
      <c r="B895">
        <v>7.7</v>
      </c>
    </row>
    <row r="896" spans="1:2" x14ac:dyDescent="0.3">
      <c r="A896">
        <v>92</v>
      </c>
      <c r="B896">
        <v>5.7</v>
      </c>
    </row>
    <row r="897" spans="1:2" x14ac:dyDescent="0.3">
      <c r="A897">
        <v>170</v>
      </c>
      <c r="B897">
        <v>7.6</v>
      </c>
    </row>
    <row r="898" spans="1:2" x14ac:dyDescent="0.3">
      <c r="A898">
        <v>123</v>
      </c>
      <c r="B898">
        <v>6.4</v>
      </c>
    </row>
    <row r="899" spans="1:2" x14ac:dyDescent="0.3">
      <c r="A899">
        <v>110</v>
      </c>
      <c r="B899">
        <v>5.6</v>
      </c>
    </row>
    <row r="900" spans="1:2" x14ac:dyDescent="0.3">
      <c r="A900">
        <v>116</v>
      </c>
      <c r="B900">
        <v>6.8</v>
      </c>
    </row>
    <row r="901" spans="1:2" x14ac:dyDescent="0.3">
      <c r="A901">
        <v>121</v>
      </c>
      <c r="B901">
        <v>2.4</v>
      </c>
    </row>
    <row r="902" spans="1:2" x14ac:dyDescent="0.3">
      <c r="A902">
        <v>128</v>
      </c>
      <c r="B902">
        <v>6.2</v>
      </c>
    </row>
    <row r="903" spans="1:2" x14ac:dyDescent="0.3">
      <c r="A903">
        <v>99</v>
      </c>
      <c r="B903">
        <v>5.9</v>
      </c>
    </row>
    <row r="904" spans="1:2" x14ac:dyDescent="0.3">
      <c r="A904">
        <v>94</v>
      </c>
      <c r="B904">
        <v>7.1</v>
      </c>
    </row>
    <row r="905" spans="1:2" x14ac:dyDescent="0.3">
      <c r="A905">
        <v>127</v>
      </c>
      <c r="B905">
        <v>7.6</v>
      </c>
    </row>
    <row r="906" spans="1:2" x14ac:dyDescent="0.3">
      <c r="A906">
        <v>89</v>
      </c>
      <c r="B906">
        <v>5.5</v>
      </c>
    </row>
    <row r="907" spans="1:2" x14ac:dyDescent="0.3">
      <c r="A907">
        <v>123</v>
      </c>
      <c r="B907">
        <v>7</v>
      </c>
    </row>
    <row r="908" spans="1:2" x14ac:dyDescent="0.3">
      <c r="A908">
        <v>135</v>
      </c>
      <c r="B908">
        <v>7.1</v>
      </c>
    </row>
    <row r="909" spans="1:2" x14ac:dyDescent="0.3">
      <c r="A909">
        <v>118</v>
      </c>
      <c r="B909">
        <v>7.4</v>
      </c>
    </row>
    <row r="910" spans="1:2" x14ac:dyDescent="0.3">
      <c r="A910">
        <v>189</v>
      </c>
      <c r="B910">
        <v>7.6</v>
      </c>
    </row>
    <row r="911" spans="1:2" x14ac:dyDescent="0.3">
      <c r="A911">
        <v>172</v>
      </c>
      <c r="B911">
        <v>5.9</v>
      </c>
    </row>
    <row r="912" spans="1:2" x14ac:dyDescent="0.3">
      <c r="A912">
        <v>124</v>
      </c>
      <c r="B912">
        <v>5.9</v>
      </c>
    </row>
    <row r="913" spans="1:2" x14ac:dyDescent="0.3">
      <c r="A913">
        <v>141</v>
      </c>
      <c r="B913">
        <v>8</v>
      </c>
    </row>
    <row r="914" spans="1:2" x14ac:dyDescent="0.3">
      <c r="A914">
        <v>157</v>
      </c>
      <c r="B914">
        <v>7.4</v>
      </c>
    </row>
    <row r="915" spans="1:2" x14ac:dyDescent="0.3">
      <c r="A915">
        <v>106</v>
      </c>
      <c r="B915">
        <v>5.8</v>
      </c>
    </row>
    <row r="916" spans="1:2" x14ac:dyDescent="0.3">
      <c r="A916">
        <v>108</v>
      </c>
      <c r="B916">
        <v>6.3</v>
      </c>
    </row>
    <row r="917" spans="1:2" x14ac:dyDescent="0.3">
      <c r="A917">
        <v>125</v>
      </c>
      <c r="B917">
        <v>5.7</v>
      </c>
    </row>
    <row r="918" spans="1:2" x14ac:dyDescent="0.3">
      <c r="A918">
        <v>107</v>
      </c>
      <c r="B918">
        <v>5.0999999999999996</v>
      </c>
    </row>
    <row r="919" spans="1:2" x14ac:dyDescent="0.3">
      <c r="A919">
        <v>215</v>
      </c>
      <c r="B919">
        <v>7.6</v>
      </c>
    </row>
    <row r="920" spans="1:2" x14ac:dyDescent="0.3">
      <c r="A920">
        <v>118</v>
      </c>
      <c r="B920">
        <v>6.4</v>
      </c>
    </row>
    <row r="921" spans="1:2" x14ac:dyDescent="0.3">
      <c r="A921">
        <v>118</v>
      </c>
      <c r="B921">
        <v>7.4</v>
      </c>
    </row>
    <row r="922" spans="1:2" x14ac:dyDescent="0.3">
      <c r="A922">
        <v>178</v>
      </c>
      <c r="B922">
        <v>8.1999999999999993</v>
      </c>
    </row>
    <row r="923" spans="1:2" x14ac:dyDescent="0.3">
      <c r="A923">
        <v>92</v>
      </c>
      <c r="B923">
        <v>6.5</v>
      </c>
    </row>
    <row r="924" spans="1:2" x14ac:dyDescent="0.3">
      <c r="A924">
        <v>104</v>
      </c>
      <c r="B924">
        <v>5.5</v>
      </c>
    </row>
    <row r="925" spans="1:2" x14ac:dyDescent="0.3">
      <c r="A925">
        <v>116</v>
      </c>
      <c r="B925">
        <v>6.5</v>
      </c>
    </row>
    <row r="926" spans="1:2" x14ac:dyDescent="0.3">
      <c r="A926">
        <v>90</v>
      </c>
      <c r="B926">
        <v>5.6</v>
      </c>
    </row>
    <row r="927" spans="1:2" x14ac:dyDescent="0.3">
      <c r="A927">
        <v>93</v>
      </c>
      <c r="B927">
        <v>4.9000000000000004</v>
      </c>
    </row>
    <row r="928" spans="1:2" x14ac:dyDescent="0.3">
      <c r="A928">
        <v>130</v>
      </c>
      <c r="B928">
        <v>4.5999999999999996</v>
      </c>
    </row>
    <row r="929" spans="1:2" x14ac:dyDescent="0.3">
      <c r="A929">
        <v>90</v>
      </c>
      <c r="B929">
        <v>7.9</v>
      </c>
    </row>
    <row r="930" spans="1:2" x14ac:dyDescent="0.3">
      <c r="A930">
        <v>106</v>
      </c>
      <c r="B930">
        <v>7.1</v>
      </c>
    </row>
    <row r="931" spans="1:2" x14ac:dyDescent="0.3">
      <c r="A931">
        <v>155</v>
      </c>
      <c r="B931">
        <v>6.9</v>
      </c>
    </row>
    <row r="932" spans="1:2" x14ac:dyDescent="0.3">
      <c r="A932">
        <v>139</v>
      </c>
      <c r="B932">
        <v>7.3</v>
      </c>
    </row>
    <row r="933" spans="1:2" x14ac:dyDescent="0.3">
      <c r="A933">
        <v>112</v>
      </c>
      <c r="B933">
        <v>7</v>
      </c>
    </row>
    <row r="934" spans="1:2" x14ac:dyDescent="0.3">
      <c r="A934">
        <v>139</v>
      </c>
      <c r="B934">
        <v>7.7</v>
      </c>
    </row>
    <row r="935" spans="1:2" x14ac:dyDescent="0.3">
      <c r="A935">
        <v>115</v>
      </c>
      <c r="B935">
        <v>6.7</v>
      </c>
    </row>
    <row r="936" spans="1:2" x14ac:dyDescent="0.3">
      <c r="A936">
        <v>143</v>
      </c>
      <c r="B936">
        <v>6.3</v>
      </c>
    </row>
    <row r="937" spans="1:2" x14ac:dyDescent="0.3">
      <c r="A937">
        <v>96</v>
      </c>
      <c r="B937">
        <v>5.8</v>
      </c>
    </row>
    <row r="938" spans="1:2" x14ac:dyDescent="0.3">
      <c r="A938">
        <v>112</v>
      </c>
      <c r="B938">
        <v>7.1</v>
      </c>
    </row>
    <row r="939" spans="1:2" x14ac:dyDescent="0.3">
      <c r="A939">
        <v>131</v>
      </c>
      <c r="B939">
        <v>7.3</v>
      </c>
    </row>
    <row r="940" spans="1:2" x14ac:dyDescent="0.3">
      <c r="A940">
        <v>116</v>
      </c>
      <c r="B940">
        <v>6.4</v>
      </c>
    </row>
    <row r="941" spans="1:2" x14ac:dyDescent="0.3">
      <c r="A941">
        <v>112</v>
      </c>
      <c r="B941">
        <v>7.1</v>
      </c>
    </row>
    <row r="942" spans="1:2" x14ac:dyDescent="0.3">
      <c r="A942">
        <v>123</v>
      </c>
      <c r="B942">
        <v>7.6</v>
      </c>
    </row>
    <row r="943" spans="1:2" x14ac:dyDescent="0.3">
      <c r="A943">
        <v>104</v>
      </c>
      <c r="B943">
        <v>6.8</v>
      </c>
    </row>
    <row r="944" spans="1:2" x14ac:dyDescent="0.3">
      <c r="A944">
        <v>107</v>
      </c>
      <c r="B944">
        <v>6.6</v>
      </c>
    </row>
    <row r="945" spans="1:2" x14ac:dyDescent="0.3">
      <c r="A945">
        <v>124</v>
      </c>
      <c r="B945">
        <v>6.7</v>
      </c>
    </row>
    <row r="946" spans="1:2" x14ac:dyDescent="0.3">
      <c r="A946">
        <v>96</v>
      </c>
      <c r="B946">
        <v>6.1</v>
      </c>
    </row>
    <row r="947" spans="1:2" x14ac:dyDescent="0.3">
      <c r="A947">
        <v>125</v>
      </c>
      <c r="B947">
        <v>6</v>
      </c>
    </row>
    <row r="948" spans="1:2" x14ac:dyDescent="0.3">
      <c r="A948">
        <v>129</v>
      </c>
      <c r="B948">
        <v>7.6</v>
      </c>
    </row>
    <row r="949" spans="1:2" x14ac:dyDescent="0.3">
      <c r="A949">
        <v>90</v>
      </c>
      <c r="B949">
        <v>7.1</v>
      </c>
    </row>
    <row r="950" spans="1:2" x14ac:dyDescent="0.3">
      <c r="A950">
        <v>109</v>
      </c>
      <c r="B950">
        <v>5</v>
      </c>
    </row>
    <row r="951" spans="1:2" x14ac:dyDescent="0.3">
      <c r="A951">
        <v>124</v>
      </c>
      <c r="B951">
        <v>7.1</v>
      </c>
    </row>
    <row r="952" spans="1:2" x14ac:dyDescent="0.3">
      <c r="A952">
        <v>121</v>
      </c>
      <c r="B952">
        <v>6.2</v>
      </c>
    </row>
    <row r="953" spans="1:2" x14ac:dyDescent="0.3">
      <c r="A953">
        <v>95</v>
      </c>
      <c r="B953">
        <v>5.6</v>
      </c>
    </row>
    <row r="954" spans="1:2" x14ac:dyDescent="0.3">
      <c r="A954">
        <v>128</v>
      </c>
      <c r="B954">
        <v>5.4</v>
      </c>
    </row>
    <row r="955" spans="1:2" x14ac:dyDescent="0.3">
      <c r="A955">
        <v>118</v>
      </c>
      <c r="B955">
        <v>7.4</v>
      </c>
    </row>
    <row r="956" spans="1:2" x14ac:dyDescent="0.3">
      <c r="A956">
        <v>80</v>
      </c>
      <c r="B956">
        <v>5</v>
      </c>
    </row>
    <row r="957" spans="1:2" x14ac:dyDescent="0.3">
      <c r="A957">
        <v>99</v>
      </c>
      <c r="B957">
        <v>5.2</v>
      </c>
    </row>
    <row r="958" spans="1:2" x14ac:dyDescent="0.3">
      <c r="A958">
        <v>133</v>
      </c>
      <c r="B958">
        <v>7.6</v>
      </c>
    </row>
    <row r="959" spans="1:2" x14ac:dyDescent="0.3">
      <c r="A959">
        <v>127</v>
      </c>
      <c r="B959">
        <v>6.6</v>
      </c>
    </row>
    <row r="960" spans="1:2" x14ac:dyDescent="0.3">
      <c r="A960">
        <v>106</v>
      </c>
      <c r="B960">
        <v>7</v>
      </c>
    </row>
    <row r="961" spans="1:2" x14ac:dyDescent="0.3">
      <c r="A961">
        <v>98</v>
      </c>
      <c r="B961">
        <v>5.7</v>
      </c>
    </row>
    <row r="962" spans="1:2" x14ac:dyDescent="0.3">
      <c r="A962">
        <v>132</v>
      </c>
      <c r="B962">
        <v>8.1999999999999993</v>
      </c>
    </row>
    <row r="963" spans="1:2" x14ac:dyDescent="0.3">
      <c r="A963">
        <v>114</v>
      </c>
      <c r="B963">
        <v>6.2</v>
      </c>
    </row>
    <row r="964" spans="1:2" x14ac:dyDescent="0.3">
      <c r="A964">
        <v>45</v>
      </c>
      <c r="B964">
        <v>7.9</v>
      </c>
    </row>
    <row r="965" spans="1:2" x14ac:dyDescent="0.3">
      <c r="A965">
        <v>78</v>
      </c>
      <c r="B965">
        <v>6.6</v>
      </c>
    </row>
    <row r="966" spans="1:2" x14ac:dyDescent="0.3">
      <c r="A966">
        <v>101</v>
      </c>
      <c r="B966">
        <v>4.7</v>
      </c>
    </row>
    <row r="967" spans="1:2" x14ac:dyDescent="0.3">
      <c r="A967">
        <v>113</v>
      </c>
      <c r="B967">
        <v>6.3</v>
      </c>
    </row>
    <row r="968" spans="1:2" x14ac:dyDescent="0.3">
      <c r="A968">
        <v>98</v>
      </c>
      <c r="B968">
        <v>6.1</v>
      </c>
    </row>
    <row r="969" spans="1:2" x14ac:dyDescent="0.3">
      <c r="A969">
        <v>124</v>
      </c>
      <c r="B969">
        <v>6.7</v>
      </c>
    </row>
    <row r="970" spans="1:2" x14ac:dyDescent="0.3">
      <c r="A970">
        <v>109</v>
      </c>
      <c r="B970">
        <v>6.1</v>
      </c>
    </row>
    <row r="971" spans="1:2" x14ac:dyDescent="0.3">
      <c r="A971">
        <v>128</v>
      </c>
      <c r="B971">
        <v>7</v>
      </c>
    </row>
    <row r="972" spans="1:2" x14ac:dyDescent="0.3">
      <c r="A972">
        <v>144</v>
      </c>
      <c r="B972">
        <v>7.4</v>
      </c>
    </row>
    <row r="973" spans="1:2" x14ac:dyDescent="0.3">
      <c r="A973">
        <v>95</v>
      </c>
      <c r="B973">
        <v>7.3</v>
      </c>
    </row>
    <row r="974" spans="1:2" x14ac:dyDescent="0.3">
      <c r="A974">
        <v>105</v>
      </c>
      <c r="B974">
        <v>5.8</v>
      </c>
    </row>
    <row r="975" spans="1:2" x14ac:dyDescent="0.3">
      <c r="A975">
        <v>121</v>
      </c>
      <c r="B975">
        <v>6.7</v>
      </c>
    </row>
    <row r="976" spans="1:2" x14ac:dyDescent="0.3">
      <c r="A976">
        <v>125</v>
      </c>
      <c r="B976">
        <v>5.8</v>
      </c>
    </row>
    <row r="977" spans="1:2" x14ac:dyDescent="0.3">
      <c r="A977">
        <v>129</v>
      </c>
      <c r="B977">
        <v>7.8</v>
      </c>
    </row>
    <row r="978" spans="1:2" x14ac:dyDescent="0.3">
      <c r="A978">
        <v>132</v>
      </c>
      <c r="B978">
        <v>6.6</v>
      </c>
    </row>
    <row r="979" spans="1:2" x14ac:dyDescent="0.3">
      <c r="A979">
        <v>118</v>
      </c>
      <c r="B979">
        <v>6.5</v>
      </c>
    </row>
    <row r="980" spans="1:2" x14ac:dyDescent="0.3">
      <c r="A980">
        <v>113</v>
      </c>
      <c r="B980">
        <v>6.7</v>
      </c>
    </row>
    <row r="981" spans="1:2" x14ac:dyDescent="0.3">
      <c r="A981">
        <v>140</v>
      </c>
      <c r="B981">
        <v>7.3</v>
      </c>
    </row>
    <row r="982" spans="1:2" x14ac:dyDescent="0.3">
      <c r="A982">
        <v>89</v>
      </c>
      <c r="B982">
        <v>5.8</v>
      </c>
    </row>
    <row r="983" spans="1:2" x14ac:dyDescent="0.3">
      <c r="A983">
        <v>104</v>
      </c>
      <c r="B983">
        <v>5.5</v>
      </c>
    </row>
    <row r="984" spans="1:2" x14ac:dyDescent="0.3">
      <c r="A984">
        <v>106</v>
      </c>
      <c r="B984">
        <v>6.3</v>
      </c>
    </row>
    <row r="985" spans="1:2" x14ac:dyDescent="0.3">
      <c r="A985">
        <v>141</v>
      </c>
      <c r="B985">
        <v>7.4</v>
      </c>
    </row>
    <row r="986" spans="1:2" x14ac:dyDescent="0.3">
      <c r="A986">
        <v>124</v>
      </c>
      <c r="B986">
        <v>5.9</v>
      </c>
    </row>
    <row r="987" spans="1:2" x14ac:dyDescent="0.3">
      <c r="A987">
        <v>98</v>
      </c>
      <c r="B987">
        <v>6.2</v>
      </c>
    </row>
    <row r="988" spans="1:2" x14ac:dyDescent="0.3">
      <c r="A988">
        <v>108</v>
      </c>
      <c r="B988">
        <v>5.9</v>
      </c>
    </row>
    <row r="989" spans="1:2" x14ac:dyDescent="0.3">
      <c r="A989">
        <v>114</v>
      </c>
      <c r="B989">
        <v>6.5</v>
      </c>
    </row>
    <row r="990" spans="1:2" x14ac:dyDescent="0.3">
      <c r="A990">
        <v>101</v>
      </c>
      <c r="B990">
        <v>4.4000000000000004</v>
      </c>
    </row>
    <row r="991" spans="1:2" x14ac:dyDescent="0.3">
      <c r="A991">
        <v>93</v>
      </c>
      <c r="B991">
        <v>3.5</v>
      </c>
    </row>
    <row r="992" spans="1:2" x14ac:dyDescent="0.3">
      <c r="A992">
        <v>119</v>
      </c>
      <c r="B992">
        <v>6.6</v>
      </c>
    </row>
    <row r="993" spans="1:2" x14ac:dyDescent="0.3">
      <c r="A993">
        <v>119</v>
      </c>
      <c r="B993">
        <v>6</v>
      </c>
    </row>
    <row r="994" spans="1:2" x14ac:dyDescent="0.3">
      <c r="A994">
        <v>99</v>
      </c>
      <c r="B994">
        <v>6.4</v>
      </c>
    </row>
    <row r="995" spans="1:2" x14ac:dyDescent="0.3">
      <c r="A995">
        <v>137</v>
      </c>
      <c r="B995">
        <v>6.5</v>
      </c>
    </row>
    <row r="996" spans="1:2" x14ac:dyDescent="0.3">
      <c r="A996">
        <v>105</v>
      </c>
      <c r="B996">
        <v>7.8</v>
      </c>
    </row>
    <row r="997" spans="1:2" x14ac:dyDescent="0.3">
      <c r="A997">
        <v>117</v>
      </c>
      <c r="B997">
        <v>4.3</v>
      </c>
    </row>
    <row r="998" spans="1:2" x14ac:dyDescent="0.3">
      <c r="A998">
        <v>87</v>
      </c>
      <c r="B998">
        <v>4.2</v>
      </c>
    </row>
    <row r="999" spans="1:2" x14ac:dyDescent="0.3">
      <c r="A999">
        <v>129</v>
      </c>
      <c r="B999">
        <v>6.5</v>
      </c>
    </row>
    <row r="1000" spans="1:2" x14ac:dyDescent="0.3">
      <c r="A1000">
        <v>115</v>
      </c>
      <c r="B1000">
        <v>6.1</v>
      </c>
    </row>
    <row r="1001" spans="1:2" x14ac:dyDescent="0.3">
      <c r="A1001">
        <v>132</v>
      </c>
      <c r="B1001">
        <v>6.3</v>
      </c>
    </row>
    <row r="1002" spans="1:2" x14ac:dyDescent="0.3">
      <c r="A1002">
        <v>131</v>
      </c>
      <c r="B1002">
        <v>6.2</v>
      </c>
    </row>
    <row r="1003" spans="1:2" x14ac:dyDescent="0.3">
      <c r="A1003">
        <v>95</v>
      </c>
      <c r="B1003">
        <v>5.9</v>
      </c>
    </row>
    <row r="1004" spans="1:2" x14ac:dyDescent="0.3">
      <c r="A1004">
        <v>125</v>
      </c>
      <c r="B1004">
        <v>5.9</v>
      </c>
    </row>
    <row r="1005" spans="1:2" x14ac:dyDescent="0.3">
      <c r="A1005">
        <v>98</v>
      </c>
      <c r="B1005">
        <v>6.5</v>
      </c>
    </row>
    <row r="1006" spans="1:2" x14ac:dyDescent="0.3">
      <c r="A1006">
        <v>110</v>
      </c>
      <c r="B1006">
        <v>6.4</v>
      </c>
    </row>
    <row r="1007" spans="1:2" x14ac:dyDescent="0.3">
      <c r="A1007">
        <v>118</v>
      </c>
      <c r="B1007">
        <v>6.5</v>
      </c>
    </row>
    <row r="1008" spans="1:2" x14ac:dyDescent="0.3">
      <c r="A1008">
        <v>101</v>
      </c>
      <c r="B1008">
        <v>5.7</v>
      </c>
    </row>
    <row r="1009" spans="1:2" x14ac:dyDescent="0.3">
      <c r="A1009">
        <v>60</v>
      </c>
      <c r="B1009">
        <v>7.5</v>
      </c>
    </row>
    <row r="1010" spans="1:2" x14ac:dyDescent="0.3">
      <c r="A1010">
        <v>90</v>
      </c>
      <c r="B1010">
        <v>8</v>
      </c>
    </row>
    <row r="1011" spans="1:2" x14ac:dyDescent="0.3">
      <c r="A1011">
        <v>119</v>
      </c>
      <c r="B1011">
        <v>7.3</v>
      </c>
    </row>
    <row r="1012" spans="1:2" x14ac:dyDescent="0.3">
      <c r="A1012">
        <v>139</v>
      </c>
      <c r="B1012">
        <v>6.7</v>
      </c>
    </row>
    <row r="1013" spans="1:2" x14ac:dyDescent="0.3">
      <c r="A1013">
        <v>130</v>
      </c>
      <c r="B1013">
        <v>7.5</v>
      </c>
    </row>
    <row r="1014" spans="1:2" x14ac:dyDescent="0.3">
      <c r="A1014">
        <v>100</v>
      </c>
      <c r="B1014">
        <v>5.4</v>
      </c>
    </row>
    <row r="1015" spans="1:2" x14ac:dyDescent="0.3">
      <c r="A1015">
        <v>114</v>
      </c>
      <c r="B1015">
        <v>6.6</v>
      </c>
    </row>
    <row r="1016" spans="1:2" x14ac:dyDescent="0.3">
      <c r="A1016">
        <v>96</v>
      </c>
      <c r="B1016">
        <v>7.7</v>
      </c>
    </row>
    <row r="1017" spans="1:2" x14ac:dyDescent="0.3">
      <c r="A1017">
        <v>110</v>
      </c>
      <c r="B1017">
        <v>5.8</v>
      </c>
    </row>
    <row r="1018" spans="1:2" x14ac:dyDescent="0.3">
      <c r="A1018">
        <v>158</v>
      </c>
      <c r="B1018">
        <v>6.4</v>
      </c>
    </row>
    <row r="1019" spans="1:2" x14ac:dyDescent="0.3">
      <c r="A1019">
        <v>102</v>
      </c>
      <c r="B1019">
        <v>5.6</v>
      </c>
    </row>
    <row r="1020" spans="1:2" x14ac:dyDescent="0.3">
      <c r="A1020">
        <v>84</v>
      </c>
      <c r="B1020">
        <v>6</v>
      </c>
    </row>
    <row r="1021" spans="1:2" x14ac:dyDescent="0.3">
      <c r="A1021">
        <v>115</v>
      </c>
      <c r="B1021">
        <v>6.2</v>
      </c>
    </row>
    <row r="1022" spans="1:2" x14ac:dyDescent="0.3">
      <c r="A1022">
        <v>99</v>
      </c>
      <c r="B1022">
        <v>5.9</v>
      </c>
    </row>
    <row r="1023" spans="1:2" x14ac:dyDescent="0.3">
      <c r="A1023">
        <v>135</v>
      </c>
      <c r="B1023">
        <v>5.0999999999999996</v>
      </c>
    </row>
    <row r="1024" spans="1:2" x14ac:dyDescent="0.3">
      <c r="A1024">
        <v>108</v>
      </c>
      <c r="B1024">
        <v>6.8</v>
      </c>
    </row>
    <row r="1025" spans="1:2" x14ac:dyDescent="0.3">
      <c r="A1025">
        <v>43</v>
      </c>
      <c r="B1025">
        <v>7</v>
      </c>
    </row>
    <row r="1026" spans="1:2" x14ac:dyDescent="0.3">
      <c r="A1026">
        <v>127</v>
      </c>
      <c r="B1026">
        <v>6</v>
      </c>
    </row>
    <row r="1027" spans="1:2" x14ac:dyDescent="0.3">
      <c r="A1027">
        <v>107</v>
      </c>
      <c r="B1027">
        <v>5.0999999999999996</v>
      </c>
    </row>
    <row r="1028" spans="1:2" x14ac:dyDescent="0.3">
      <c r="A1028">
        <v>95</v>
      </c>
      <c r="B1028">
        <v>5.8</v>
      </c>
    </row>
    <row r="1029" spans="1:2" x14ac:dyDescent="0.3">
      <c r="A1029">
        <v>124</v>
      </c>
      <c r="B1029">
        <v>6.2</v>
      </c>
    </row>
    <row r="1030" spans="1:2" x14ac:dyDescent="0.3">
      <c r="A1030">
        <v>109</v>
      </c>
      <c r="B1030">
        <v>6.4</v>
      </c>
    </row>
    <row r="1031" spans="1:2" x14ac:dyDescent="0.3">
      <c r="A1031">
        <v>102</v>
      </c>
      <c r="B1031">
        <v>4.8</v>
      </c>
    </row>
    <row r="1032" spans="1:2" x14ac:dyDescent="0.3">
      <c r="A1032">
        <v>88</v>
      </c>
      <c r="B1032">
        <v>4.9000000000000004</v>
      </c>
    </row>
    <row r="1033" spans="1:2" x14ac:dyDescent="0.3">
      <c r="A1033">
        <v>87</v>
      </c>
      <c r="B1033">
        <v>5.6</v>
      </c>
    </row>
    <row r="1034" spans="1:2" x14ac:dyDescent="0.3">
      <c r="A1034">
        <v>104</v>
      </c>
      <c r="B1034">
        <v>5.5</v>
      </c>
    </row>
    <row r="1035" spans="1:2" x14ac:dyDescent="0.3">
      <c r="A1035">
        <v>96</v>
      </c>
      <c r="B1035">
        <v>3.7</v>
      </c>
    </row>
    <row r="1036" spans="1:2" x14ac:dyDescent="0.3">
      <c r="A1036">
        <v>85</v>
      </c>
      <c r="B1036">
        <v>5.9</v>
      </c>
    </row>
    <row r="1037" spans="1:2" x14ac:dyDescent="0.3">
      <c r="A1037">
        <v>64</v>
      </c>
      <c r="B1037">
        <v>8.5</v>
      </c>
    </row>
    <row r="1038" spans="1:2" x14ac:dyDescent="0.3">
      <c r="A1038">
        <v>104</v>
      </c>
      <c r="B1038">
        <v>6.3</v>
      </c>
    </row>
    <row r="1039" spans="1:2" x14ac:dyDescent="0.3">
      <c r="A1039">
        <v>135</v>
      </c>
      <c r="B1039">
        <v>7.4</v>
      </c>
    </row>
    <row r="1040" spans="1:2" x14ac:dyDescent="0.3">
      <c r="A1040">
        <v>190</v>
      </c>
      <c r="B1040">
        <v>7.6</v>
      </c>
    </row>
    <row r="1041" spans="1:2" x14ac:dyDescent="0.3">
      <c r="A1041">
        <v>127</v>
      </c>
      <c r="B1041">
        <v>8.3000000000000007</v>
      </c>
    </row>
    <row r="1042" spans="1:2" x14ac:dyDescent="0.3">
      <c r="A1042">
        <v>129</v>
      </c>
      <c r="B1042">
        <v>6.6</v>
      </c>
    </row>
    <row r="1043" spans="1:2" x14ac:dyDescent="0.3">
      <c r="A1043">
        <v>120</v>
      </c>
      <c r="B1043">
        <v>6.9</v>
      </c>
    </row>
    <row r="1044" spans="1:2" x14ac:dyDescent="0.3">
      <c r="A1044">
        <v>118</v>
      </c>
      <c r="B1044">
        <v>6.7</v>
      </c>
    </row>
    <row r="1045" spans="1:2" x14ac:dyDescent="0.3">
      <c r="A1045">
        <v>112</v>
      </c>
      <c r="B1045">
        <v>6.8</v>
      </c>
    </row>
    <row r="1046" spans="1:2" x14ac:dyDescent="0.3">
      <c r="A1046">
        <v>89</v>
      </c>
      <c r="B1046">
        <v>4.5999999999999996</v>
      </c>
    </row>
    <row r="1047" spans="1:2" x14ac:dyDescent="0.3">
      <c r="A1047">
        <v>114</v>
      </c>
      <c r="B1047">
        <v>7.1</v>
      </c>
    </row>
    <row r="1048" spans="1:2" x14ac:dyDescent="0.3">
      <c r="A1048">
        <v>137</v>
      </c>
      <c r="B1048">
        <v>6.4</v>
      </c>
    </row>
    <row r="1049" spans="1:2" x14ac:dyDescent="0.3">
      <c r="A1049">
        <v>112</v>
      </c>
      <c r="B1049">
        <v>6.4</v>
      </c>
    </row>
    <row r="1050" spans="1:2" x14ac:dyDescent="0.3">
      <c r="A1050">
        <v>120</v>
      </c>
      <c r="B1050">
        <v>7.4</v>
      </c>
    </row>
    <row r="1051" spans="1:2" x14ac:dyDescent="0.3">
      <c r="A1051">
        <v>123</v>
      </c>
      <c r="B1051">
        <v>6.4</v>
      </c>
    </row>
    <row r="1052" spans="1:2" x14ac:dyDescent="0.3">
      <c r="A1052">
        <v>93</v>
      </c>
      <c r="B1052">
        <v>6</v>
      </c>
    </row>
    <row r="1053" spans="1:2" x14ac:dyDescent="0.3">
      <c r="A1053">
        <v>123</v>
      </c>
      <c r="B1053">
        <v>6.5</v>
      </c>
    </row>
    <row r="1054" spans="1:2" x14ac:dyDescent="0.3">
      <c r="A1054">
        <v>122</v>
      </c>
      <c r="B1054">
        <v>7.8</v>
      </c>
    </row>
    <row r="1055" spans="1:2" x14ac:dyDescent="0.3">
      <c r="A1055">
        <v>115</v>
      </c>
      <c r="B1055">
        <v>6</v>
      </c>
    </row>
    <row r="1056" spans="1:2" x14ac:dyDescent="0.3">
      <c r="A1056">
        <v>123</v>
      </c>
      <c r="B1056">
        <v>7</v>
      </c>
    </row>
    <row r="1057" spans="1:2" x14ac:dyDescent="0.3">
      <c r="A1057">
        <v>96</v>
      </c>
      <c r="B1057">
        <v>6</v>
      </c>
    </row>
    <row r="1058" spans="1:2" x14ac:dyDescent="0.3">
      <c r="A1058">
        <v>110</v>
      </c>
      <c r="B1058">
        <v>7.8</v>
      </c>
    </row>
    <row r="1059" spans="1:2" x14ac:dyDescent="0.3">
      <c r="A1059">
        <v>105</v>
      </c>
      <c r="B1059">
        <v>6.1</v>
      </c>
    </row>
    <row r="1060" spans="1:2" x14ac:dyDescent="0.3">
      <c r="A1060">
        <v>113</v>
      </c>
      <c r="B1060">
        <v>6.8</v>
      </c>
    </row>
    <row r="1061" spans="1:2" x14ac:dyDescent="0.3">
      <c r="A1061">
        <v>132</v>
      </c>
      <c r="B1061">
        <v>6.4</v>
      </c>
    </row>
    <row r="1062" spans="1:2" x14ac:dyDescent="0.3">
      <c r="A1062">
        <v>93</v>
      </c>
      <c r="B1062">
        <v>7.7</v>
      </c>
    </row>
    <row r="1063" spans="1:2" x14ac:dyDescent="0.3">
      <c r="A1063">
        <v>115</v>
      </c>
      <c r="B1063">
        <v>8.1</v>
      </c>
    </row>
    <row r="1064" spans="1:2" x14ac:dyDescent="0.3">
      <c r="A1064">
        <v>75</v>
      </c>
      <c r="B1064">
        <v>4.5</v>
      </c>
    </row>
    <row r="1065" spans="1:2" x14ac:dyDescent="0.3">
      <c r="A1065">
        <v>108</v>
      </c>
      <c r="B1065">
        <v>5.8</v>
      </c>
    </row>
    <row r="1066" spans="1:2" x14ac:dyDescent="0.3">
      <c r="A1066">
        <v>105</v>
      </c>
      <c r="B1066">
        <v>6.3</v>
      </c>
    </row>
    <row r="1067" spans="1:2" x14ac:dyDescent="0.3">
      <c r="A1067">
        <v>102</v>
      </c>
      <c r="B1067">
        <v>5.7</v>
      </c>
    </row>
    <row r="1068" spans="1:2" x14ac:dyDescent="0.3">
      <c r="A1068">
        <v>118</v>
      </c>
      <c r="B1068">
        <v>7.2</v>
      </c>
    </row>
    <row r="1069" spans="1:2" x14ac:dyDescent="0.3">
      <c r="A1069">
        <v>111</v>
      </c>
      <c r="B1069">
        <v>7.6</v>
      </c>
    </row>
    <row r="1070" spans="1:2" x14ac:dyDescent="0.3">
      <c r="A1070">
        <v>81</v>
      </c>
      <c r="B1070">
        <v>4.7</v>
      </c>
    </row>
    <row r="1071" spans="1:2" x14ac:dyDescent="0.3">
      <c r="A1071">
        <v>116</v>
      </c>
      <c r="B1071">
        <v>6.6</v>
      </c>
    </row>
    <row r="1072" spans="1:2" x14ac:dyDescent="0.3">
      <c r="A1072">
        <v>86</v>
      </c>
      <c r="B1072">
        <v>6.8</v>
      </c>
    </row>
    <row r="1073" spans="1:2" x14ac:dyDescent="0.3">
      <c r="A1073">
        <v>127</v>
      </c>
      <c r="B1073">
        <v>7.3</v>
      </c>
    </row>
    <row r="1074" spans="1:2" x14ac:dyDescent="0.3">
      <c r="A1074">
        <v>140</v>
      </c>
      <c r="B1074">
        <v>2.7</v>
      </c>
    </row>
    <row r="1075" spans="1:2" x14ac:dyDescent="0.3">
      <c r="A1075">
        <v>91</v>
      </c>
      <c r="B1075">
        <v>4.8</v>
      </c>
    </row>
    <row r="1076" spans="1:2" x14ac:dyDescent="0.3">
      <c r="A1076">
        <v>98</v>
      </c>
      <c r="B1076">
        <v>6.3</v>
      </c>
    </row>
    <row r="1077" spans="1:2" x14ac:dyDescent="0.3">
      <c r="A1077">
        <v>84</v>
      </c>
      <c r="B1077">
        <v>5.5</v>
      </c>
    </row>
    <row r="1078" spans="1:2" x14ac:dyDescent="0.3">
      <c r="A1078">
        <v>109</v>
      </c>
      <c r="B1078">
        <v>6.2</v>
      </c>
    </row>
    <row r="1079" spans="1:2" x14ac:dyDescent="0.3">
      <c r="A1079">
        <v>93</v>
      </c>
      <c r="B1079">
        <v>5.8</v>
      </c>
    </row>
    <row r="1080" spans="1:2" x14ac:dyDescent="0.3">
      <c r="A1080">
        <v>113</v>
      </c>
      <c r="B1080">
        <v>5.7</v>
      </c>
    </row>
    <row r="1081" spans="1:2" x14ac:dyDescent="0.3">
      <c r="A1081">
        <v>141</v>
      </c>
      <c r="B1081">
        <v>6.5</v>
      </c>
    </row>
    <row r="1082" spans="1:2" x14ac:dyDescent="0.3">
      <c r="A1082">
        <v>119</v>
      </c>
      <c r="B1082">
        <v>6.7</v>
      </c>
    </row>
    <row r="1083" spans="1:2" x14ac:dyDescent="0.3">
      <c r="A1083">
        <v>97</v>
      </c>
      <c r="B1083">
        <v>7.4</v>
      </c>
    </row>
    <row r="1084" spans="1:2" x14ac:dyDescent="0.3">
      <c r="A1084">
        <v>117</v>
      </c>
      <c r="B1084">
        <v>6.9</v>
      </c>
    </row>
    <row r="1085" spans="1:2" x14ac:dyDescent="0.3">
      <c r="A1085">
        <v>101</v>
      </c>
      <c r="B1085">
        <v>5.5</v>
      </c>
    </row>
    <row r="1086" spans="1:2" x14ac:dyDescent="0.3">
      <c r="A1086">
        <v>153</v>
      </c>
      <c r="B1086">
        <v>8.1</v>
      </c>
    </row>
    <row r="1087" spans="1:2" x14ac:dyDescent="0.3">
      <c r="A1087">
        <v>122</v>
      </c>
      <c r="B1087">
        <v>7.7</v>
      </c>
    </row>
    <row r="1088" spans="1:2" x14ac:dyDescent="0.3">
      <c r="A1088">
        <v>102</v>
      </c>
      <c r="B1088">
        <v>7.3</v>
      </c>
    </row>
    <row r="1089" spans="1:2" x14ac:dyDescent="0.3">
      <c r="A1089">
        <v>83</v>
      </c>
      <c r="B1089">
        <v>5.2</v>
      </c>
    </row>
    <row r="1090" spans="1:2" x14ac:dyDescent="0.3">
      <c r="A1090">
        <v>103</v>
      </c>
      <c r="B1090">
        <v>7.1</v>
      </c>
    </row>
    <row r="1091" spans="1:2" x14ac:dyDescent="0.3">
      <c r="A1091">
        <v>110</v>
      </c>
      <c r="B1091">
        <v>7.1</v>
      </c>
    </row>
    <row r="1092" spans="1:2" x14ac:dyDescent="0.3">
      <c r="A1092">
        <v>136</v>
      </c>
      <c r="B1092">
        <v>7.2</v>
      </c>
    </row>
    <row r="1093" spans="1:2" x14ac:dyDescent="0.3">
      <c r="A1093">
        <v>91</v>
      </c>
      <c r="B1093">
        <v>6.5</v>
      </c>
    </row>
    <row r="1094" spans="1:2" x14ac:dyDescent="0.3">
      <c r="A1094">
        <v>89</v>
      </c>
      <c r="B1094">
        <v>4.5999999999999996</v>
      </c>
    </row>
    <row r="1095" spans="1:2" x14ac:dyDescent="0.3">
      <c r="A1095">
        <v>107</v>
      </c>
      <c r="B1095">
        <v>5.6</v>
      </c>
    </row>
    <row r="1096" spans="1:2" x14ac:dyDescent="0.3">
      <c r="A1096">
        <v>129</v>
      </c>
      <c r="B1096">
        <v>7.7</v>
      </c>
    </row>
    <row r="1097" spans="1:2" x14ac:dyDescent="0.3">
      <c r="A1097">
        <v>95</v>
      </c>
      <c r="B1097">
        <v>7.2</v>
      </c>
    </row>
    <row r="1098" spans="1:2" x14ac:dyDescent="0.3">
      <c r="A1098">
        <v>122</v>
      </c>
      <c r="B1098">
        <v>6.8</v>
      </c>
    </row>
    <row r="1099" spans="1:2" x14ac:dyDescent="0.3">
      <c r="A1099">
        <v>110</v>
      </c>
      <c r="B1099">
        <v>5.4</v>
      </c>
    </row>
    <row r="1100" spans="1:2" x14ac:dyDescent="0.3">
      <c r="A1100">
        <v>135</v>
      </c>
      <c r="B1100">
        <v>6.3</v>
      </c>
    </row>
    <row r="1101" spans="1:2" x14ac:dyDescent="0.3">
      <c r="A1101">
        <v>111</v>
      </c>
      <c r="B1101">
        <v>7.2</v>
      </c>
    </row>
    <row r="1102" spans="1:2" x14ac:dyDescent="0.3">
      <c r="A1102">
        <v>95</v>
      </c>
      <c r="B1102">
        <v>5.6</v>
      </c>
    </row>
    <row r="1103" spans="1:2" x14ac:dyDescent="0.3">
      <c r="A1103">
        <v>109</v>
      </c>
      <c r="B1103">
        <v>6.8</v>
      </c>
    </row>
    <row r="1104" spans="1:2" x14ac:dyDescent="0.3">
      <c r="A1104">
        <v>93</v>
      </c>
      <c r="B1104">
        <v>4.3</v>
      </c>
    </row>
    <row r="1105" spans="1:2" x14ac:dyDescent="0.3">
      <c r="A1105">
        <v>94</v>
      </c>
      <c r="B1105">
        <v>6.3</v>
      </c>
    </row>
    <row r="1106" spans="1:2" x14ac:dyDescent="0.3">
      <c r="A1106">
        <v>117</v>
      </c>
      <c r="B1106">
        <v>6.5</v>
      </c>
    </row>
    <row r="1107" spans="1:2" x14ac:dyDescent="0.3">
      <c r="A1107">
        <v>112</v>
      </c>
      <c r="B1107">
        <v>6.4</v>
      </c>
    </row>
    <row r="1108" spans="1:2" x14ac:dyDescent="0.3">
      <c r="A1108">
        <v>111</v>
      </c>
      <c r="B1108">
        <v>6.3</v>
      </c>
    </row>
    <row r="1109" spans="1:2" x14ac:dyDescent="0.3">
      <c r="A1109">
        <v>96</v>
      </c>
      <c r="B1109">
        <v>5.9</v>
      </c>
    </row>
    <row r="1110" spans="1:2" x14ac:dyDescent="0.3">
      <c r="A1110">
        <v>141</v>
      </c>
      <c r="B1110">
        <v>6.5</v>
      </c>
    </row>
    <row r="1111" spans="1:2" x14ac:dyDescent="0.3">
      <c r="A1111">
        <v>94</v>
      </c>
      <c r="B1111">
        <v>6.5</v>
      </c>
    </row>
    <row r="1112" spans="1:2" x14ac:dyDescent="0.3">
      <c r="A1112">
        <v>87</v>
      </c>
      <c r="B1112">
        <v>6.1</v>
      </c>
    </row>
    <row r="1113" spans="1:2" x14ac:dyDescent="0.3">
      <c r="A1113">
        <v>88</v>
      </c>
      <c r="B1113">
        <v>5.9</v>
      </c>
    </row>
    <row r="1114" spans="1:2" x14ac:dyDescent="0.3">
      <c r="A1114">
        <v>177</v>
      </c>
      <c r="B1114">
        <v>6.6</v>
      </c>
    </row>
    <row r="1115" spans="1:2" x14ac:dyDescent="0.3">
      <c r="A1115">
        <v>133</v>
      </c>
      <c r="B1115">
        <v>7.4</v>
      </c>
    </row>
    <row r="1116" spans="1:2" x14ac:dyDescent="0.3">
      <c r="A1116">
        <v>119</v>
      </c>
      <c r="B1116">
        <v>7.3</v>
      </c>
    </row>
    <row r="1117" spans="1:2" x14ac:dyDescent="0.3">
      <c r="A1117">
        <v>102</v>
      </c>
      <c r="B1117">
        <v>6.6</v>
      </c>
    </row>
    <row r="1118" spans="1:2" x14ac:dyDescent="0.3">
      <c r="A1118">
        <v>101</v>
      </c>
      <c r="B1118">
        <v>5.6</v>
      </c>
    </row>
    <row r="1119" spans="1:2" x14ac:dyDescent="0.3">
      <c r="A1119">
        <v>91</v>
      </c>
      <c r="B1119">
        <v>5.3</v>
      </c>
    </row>
    <row r="1120" spans="1:2" x14ac:dyDescent="0.3">
      <c r="A1120">
        <v>117</v>
      </c>
      <c r="B1120">
        <v>6</v>
      </c>
    </row>
    <row r="1121" spans="1:2" x14ac:dyDescent="0.3">
      <c r="A1121">
        <v>86</v>
      </c>
      <c r="B1121">
        <v>5.4</v>
      </c>
    </row>
    <row r="1122" spans="1:2" x14ac:dyDescent="0.3">
      <c r="A1122">
        <v>124</v>
      </c>
      <c r="B1122">
        <v>6.8</v>
      </c>
    </row>
    <row r="1123" spans="1:2" x14ac:dyDescent="0.3">
      <c r="A1123">
        <v>134</v>
      </c>
      <c r="B1123">
        <v>6.4</v>
      </c>
    </row>
    <row r="1124" spans="1:2" x14ac:dyDescent="0.3">
      <c r="A1124">
        <v>95</v>
      </c>
      <c r="B1124">
        <v>7.1</v>
      </c>
    </row>
    <row r="1125" spans="1:2" x14ac:dyDescent="0.3">
      <c r="A1125">
        <v>100</v>
      </c>
      <c r="B1125">
        <v>4.9000000000000004</v>
      </c>
    </row>
    <row r="1126" spans="1:2" x14ac:dyDescent="0.3">
      <c r="A1126">
        <v>220</v>
      </c>
      <c r="B1126">
        <v>5.8</v>
      </c>
    </row>
    <row r="1127" spans="1:2" x14ac:dyDescent="0.3">
      <c r="A1127">
        <v>212</v>
      </c>
      <c r="B1127">
        <v>7.1</v>
      </c>
    </row>
    <row r="1128" spans="1:2" x14ac:dyDescent="0.3">
      <c r="A1128">
        <v>128</v>
      </c>
      <c r="B1128">
        <v>7.2</v>
      </c>
    </row>
    <row r="1129" spans="1:2" x14ac:dyDescent="0.3">
      <c r="A1129">
        <v>106</v>
      </c>
      <c r="B1129">
        <v>6</v>
      </c>
    </row>
    <row r="1130" spans="1:2" x14ac:dyDescent="0.3">
      <c r="A1130">
        <v>160</v>
      </c>
      <c r="B1130">
        <v>6</v>
      </c>
    </row>
    <row r="1131" spans="1:2" x14ac:dyDescent="0.3">
      <c r="A1131">
        <v>114</v>
      </c>
      <c r="B1131">
        <v>7</v>
      </c>
    </row>
    <row r="1132" spans="1:2" x14ac:dyDescent="0.3">
      <c r="A1132">
        <v>99</v>
      </c>
      <c r="B1132">
        <v>5.4</v>
      </c>
    </row>
    <row r="1133" spans="1:2" x14ac:dyDescent="0.3">
      <c r="A1133">
        <v>74</v>
      </c>
      <c r="B1133">
        <v>6.5</v>
      </c>
    </row>
    <row r="1134" spans="1:2" x14ac:dyDescent="0.3">
      <c r="A1134">
        <v>139</v>
      </c>
      <c r="B1134">
        <v>6.4</v>
      </c>
    </row>
    <row r="1135" spans="1:2" x14ac:dyDescent="0.3">
      <c r="A1135">
        <v>52</v>
      </c>
      <c r="B1135">
        <v>8.3000000000000007</v>
      </c>
    </row>
    <row r="1136" spans="1:2" x14ac:dyDescent="0.3">
      <c r="A1136">
        <v>103</v>
      </c>
      <c r="B1136">
        <v>4.9000000000000004</v>
      </c>
    </row>
    <row r="1137" spans="1:2" x14ac:dyDescent="0.3">
      <c r="A1137">
        <v>101</v>
      </c>
      <c r="B1137">
        <v>6.3</v>
      </c>
    </row>
    <row r="1138" spans="1:2" x14ac:dyDescent="0.3">
      <c r="A1138">
        <v>91</v>
      </c>
      <c r="B1138">
        <v>1.7</v>
      </c>
    </row>
    <row r="1139" spans="1:2" x14ac:dyDescent="0.3">
      <c r="A1139">
        <v>130</v>
      </c>
      <c r="B1139">
        <v>7.7</v>
      </c>
    </row>
    <row r="1140" spans="1:2" x14ac:dyDescent="0.3">
      <c r="A1140">
        <v>130</v>
      </c>
      <c r="B1140">
        <v>7.8</v>
      </c>
    </row>
    <row r="1141" spans="1:2" x14ac:dyDescent="0.3">
      <c r="A1141">
        <v>110</v>
      </c>
      <c r="B1141">
        <v>5.5</v>
      </c>
    </row>
    <row r="1142" spans="1:2" x14ac:dyDescent="0.3">
      <c r="A1142">
        <v>147</v>
      </c>
      <c r="B1142">
        <v>7.5</v>
      </c>
    </row>
    <row r="1143" spans="1:2" x14ac:dyDescent="0.3">
      <c r="A1143">
        <v>96</v>
      </c>
      <c r="B1143">
        <v>6.4</v>
      </c>
    </row>
    <row r="1144" spans="1:2" x14ac:dyDescent="0.3">
      <c r="A1144">
        <v>118</v>
      </c>
      <c r="B1144">
        <v>5.6</v>
      </c>
    </row>
    <row r="1145" spans="1:2" x14ac:dyDescent="0.3">
      <c r="A1145">
        <v>88</v>
      </c>
      <c r="B1145">
        <v>7.5</v>
      </c>
    </row>
    <row r="1146" spans="1:2" x14ac:dyDescent="0.3">
      <c r="A1146">
        <v>325</v>
      </c>
      <c r="B1146">
        <v>6.8</v>
      </c>
    </row>
    <row r="1147" spans="1:2" x14ac:dyDescent="0.3">
      <c r="A1147">
        <v>102</v>
      </c>
      <c r="B1147">
        <v>6.8</v>
      </c>
    </row>
    <row r="1148" spans="1:2" x14ac:dyDescent="0.3">
      <c r="A1148">
        <v>110</v>
      </c>
      <c r="B1148">
        <v>6</v>
      </c>
    </row>
    <row r="1149" spans="1:2" x14ac:dyDescent="0.3">
      <c r="A1149">
        <v>136</v>
      </c>
      <c r="B1149">
        <v>7.3</v>
      </c>
    </row>
    <row r="1150" spans="1:2" x14ac:dyDescent="0.3">
      <c r="A1150">
        <v>103</v>
      </c>
      <c r="B1150">
        <v>6</v>
      </c>
    </row>
    <row r="1151" spans="1:2" x14ac:dyDescent="0.3">
      <c r="A1151">
        <v>103</v>
      </c>
      <c r="B1151">
        <v>7</v>
      </c>
    </row>
    <row r="1152" spans="1:2" x14ac:dyDescent="0.3">
      <c r="A1152">
        <v>90</v>
      </c>
      <c r="B1152">
        <v>5.0999999999999996</v>
      </c>
    </row>
    <row r="1153" spans="1:2" x14ac:dyDescent="0.3">
      <c r="A1153">
        <v>154</v>
      </c>
      <c r="B1153">
        <v>6.8</v>
      </c>
    </row>
    <row r="1154" spans="1:2" x14ac:dyDescent="0.3">
      <c r="A1154">
        <v>99</v>
      </c>
      <c r="B1154">
        <v>6.5</v>
      </c>
    </row>
    <row r="1155" spans="1:2" x14ac:dyDescent="0.3">
      <c r="A1155">
        <v>93</v>
      </c>
      <c r="B1155">
        <v>6.6</v>
      </c>
    </row>
    <row r="1156" spans="1:2" x14ac:dyDescent="0.3">
      <c r="A1156">
        <v>109</v>
      </c>
      <c r="B1156">
        <v>7.2</v>
      </c>
    </row>
    <row r="1157" spans="1:2" x14ac:dyDescent="0.3">
      <c r="A1157">
        <v>124</v>
      </c>
      <c r="B1157">
        <v>7</v>
      </c>
    </row>
    <row r="1158" spans="1:2" x14ac:dyDescent="0.3">
      <c r="A1158">
        <v>84</v>
      </c>
      <c r="B1158">
        <v>7</v>
      </c>
    </row>
    <row r="1159" spans="1:2" x14ac:dyDescent="0.3">
      <c r="A1159">
        <v>90</v>
      </c>
      <c r="B1159">
        <v>5.9</v>
      </c>
    </row>
    <row r="1160" spans="1:2" x14ac:dyDescent="0.3">
      <c r="A1160">
        <v>117</v>
      </c>
      <c r="B1160">
        <v>5.4</v>
      </c>
    </row>
    <row r="1161" spans="1:2" x14ac:dyDescent="0.3">
      <c r="A1161">
        <v>123</v>
      </c>
      <c r="B1161">
        <v>6.6</v>
      </c>
    </row>
    <row r="1162" spans="1:2" x14ac:dyDescent="0.3">
      <c r="A1162">
        <v>251</v>
      </c>
      <c r="B1162">
        <v>7</v>
      </c>
    </row>
    <row r="1163" spans="1:2" x14ac:dyDescent="0.3">
      <c r="A1163">
        <v>105</v>
      </c>
      <c r="B1163">
        <v>6.5</v>
      </c>
    </row>
    <row r="1164" spans="1:2" x14ac:dyDescent="0.3">
      <c r="A1164">
        <v>115</v>
      </c>
      <c r="B1164">
        <v>6.3</v>
      </c>
    </row>
    <row r="1165" spans="1:2" x14ac:dyDescent="0.3">
      <c r="A1165">
        <v>122</v>
      </c>
      <c r="B1165">
        <v>6.5</v>
      </c>
    </row>
    <row r="1166" spans="1:2" x14ac:dyDescent="0.3">
      <c r="A1166">
        <v>119</v>
      </c>
      <c r="B1166">
        <v>6.5</v>
      </c>
    </row>
    <row r="1167" spans="1:2" x14ac:dyDescent="0.3">
      <c r="A1167">
        <v>81</v>
      </c>
      <c r="B1167">
        <v>5.8</v>
      </c>
    </row>
    <row r="1168" spans="1:2" x14ac:dyDescent="0.3">
      <c r="A1168">
        <v>133</v>
      </c>
      <c r="B1168">
        <v>6.6</v>
      </c>
    </row>
    <row r="1169" spans="1:2" x14ac:dyDescent="0.3">
      <c r="A1169">
        <v>100</v>
      </c>
      <c r="B1169">
        <v>5.4</v>
      </c>
    </row>
    <row r="1170" spans="1:2" x14ac:dyDescent="0.3">
      <c r="A1170">
        <v>120</v>
      </c>
      <c r="B1170">
        <v>6.1</v>
      </c>
    </row>
    <row r="1171" spans="1:2" x14ac:dyDescent="0.3">
      <c r="A1171">
        <v>104</v>
      </c>
      <c r="B1171">
        <v>4</v>
      </c>
    </row>
    <row r="1172" spans="1:2" x14ac:dyDescent="0.3">
      <c r="A1172">
        <v>122</v>
      </c>
      <c r="B1172">
        <v>7.6</v>
      </c>
    </row>
    <row r="1173" spans="1:2" x14ac:dyDescent="0.3">
      <c r="A1173">
        <v>80</v>
      </c>
      <c r="B1173">
        <v>7.9</v>
      </c>
    </row>
    <row r="1174" spans="1:2" x14ac:dyDescent="0.3">
      <c r="A1174">
        <v>91</v>
      </c>
      <c r="B1174">
        <v>5.3</v>
      </c>
    </row>
    <row r="1175" spans="1:2" x14ac:dyDescent="0.3">
      <c r="A1175">
        <v>112</v>
      </c>
      <c r="B1175">
        <v>6.6</v>
      </c>
    </row>
    <row r="1176" spans="1:2" x14ac:dyDescent="0.3">
      <c r="A1176">
        <v>100</v>
      </c>
      <c r="B1176">
        <v>6.3</v>
      </c>
    </row>
    <row r="1177" spans="1:2" x14ac:dyDescent="0.3">
      <c r="A1177">
        <v>30</v>
      </c>
      <c r="B1177">
        <v>7.5</v>
      </c>
    </row>
    <row r="1178" spans="1:2" x14ac:dyDescent="0.3">
      <c r="A1178">
        <v>105</v>
      </c>
      <c r="B1178">
        <v>7.2</v>
      </c>
    </row>
    <row r="1179" spans="1:2" x14ac:dyDescent="0.3">
      <c r="A1179">
        <v>110</v>
      </c>
      <c r="B1179">
        <v>7</v>
      </c>
    </row>
    <row r="1180" spans="1:2" x14ac:dyDescent="0.3">
      <c r="A1180">
        <v>101</v>
      </c>
      <c r="B1180">
        <v>4.9000000000000004</v>
      </c>
    </row>
    <row r="1181" spans="1:2" x14ac:dyDescent="0.3">
      <c r="A1181">
        <v>144</v>
      </c>
      <c r="B1181">
        <v>6.9</v>
      </c>
    </row>
    <row r="1182" spans="1:2" x14ac:dyDescent="0.3">
      <c r="A1182">
        <v>108</v>
      </c>
      <c r="B1182">
        <v>5.2</v>
      </c>
    </row>
    <row r="1183" spans="1:2" x14ac:dyDescent="0.3">
      <c r="A1183">
        <v>107</v>
      </c>
      <c r="B1183">
        <v>8.1</v>
      </c>
    </row>
    <row r="1184" spans="1:2" x14ac:dyDescent="0.3">
      <c r="A1184">
        <v>102</v>
      </c>
      <c r="B1184">
        <v>6.6</v>
      </c>
    </row>
    <row r="1185" spans="1:2" x14ac:dyDescent="0.3">
      <c r="A1185">
        <v>100</v>
      </c>
      <c r="B1185">
        <v>6.2</v>
      </c>
    </row>
    <row r="1186" spans="1:2" x14ac:dyDescent="0.3">
      <c r="A1186">
        <v>126</v>
      </c>
      <c r="B1186">
        <v>7.2</v>
      </c>
    </row>
    <row r="1187" spans="1:2" x14ac:dyDescent="0.3">
      <c r="A1187">
        <v>138</v>
      </c>
      <c r="B1187">
        <v>7.3</v>
      </c>
    </row>
    <row r="1188" spans="1:2" x14ac:dyDescent="0.3">
      <c r="A1188">
        <v>108</v>
      </c>
      <c r="B1188">
        <v>6.7</v>
      </c>
    </row>
    <row r="1189" spans="1:2" x14ac:dyDescent="0.3">
      <c r="A1189">
        <v>105</v>
      </c>
      <c r="B1189">
        <v>6.4</v>
      </c>
    </row>
    <row r="1190" spans="1:2" x14ac:dyDescent="0.3">
      <c r="A1190">
        <v>108</v>
      </c>
      <c r="B1190">
        <v>7.8</v>
      </c>
    </row>
    <row r="1191" spans="1:2" x14ac:dyDescent="0.3">
      <c r="A1191">
        <v>89</v>
      </c>
      <c r="B1191">
        <v>6.4</v>
      </c>
    </row>
    <row r="1192" spans="1:2" x14ac:dyDescent="0.3">
      <c r="A1192">
        <v>129</v>
      </c>
      <c r="B1192">
        <v>4.0999999999999996</v>
      </c>
    </row>
    <row r="1193" spans="1:2" x14ac:dyDescent="0.3">
      <c r="A1193">
        <v>84</v>
      </c>
      <c r="B1193">
        <v>4.0999999999999996</v>
      </c>
    </row>
    <row r="1194" spans="1:2" x14ac:dyDescent="0.3">
      <c r="A1194">
        <v>149</v>
      </c>
      <c r="B1194">
        <v>7.4</v>
      </c>
    </row>
    <row r="1195" spans="1:2" x14ac:dyDescent="0.3">
      <c r="A1195">
        <v>94</v>
      </c>
      <c r="B1195">
        <v>5.8</v>
      </c>
    </row>
    <row r="1196" spans="1:2" x14ac:dyDescent="0.3">
      <c r="A1196">
        <v>121</v>
      </c>
      <c r="B1196">
        <v>7.6</v>
      </c>
    </row>
    <row r="1197" spans="1:2" x14ac:dyDescent="0.3">
      <c r="A1197">
        <v>128</v>
      </c>
      <c r="B1197">
        <v>7.2</v>
      </c>
    </row>
    <row r="1198" spans="1:2" x14ac:dyDescent="0.3">
      <c r="A1198">
        <v>134</v>
      </c>
      <c r="B1198">
        <v>7.8</v>
      </c>
    </row>
    <row r="1199" spans="1:2" x14ac:dyDescent="0.3">
      <c r="A1199">
        <v>120</v>
      </c>
      <c r="B1199">
        <v>7.7</v>
      </c>
    </row>
    <row r="1200" spans="1:2" x14ac:dyDescent="0.3">
      <c r="A1200">
        <v>129</v>
      </c>
      <c r="B1200">
        <v>6.4</v>
      </c>
    </row>
    <row r="1201" spans="1:2" x14ac:dyDescent="0.3">
      <c r="A1201">
        <v>89</v>
      </c>
      <c r="B1201">
        <v>5.0999999999999996</v>
      </c>
    </row>
    <row r="1202" spans="1:2" x14ac:dyDescent="0.3">
      <c r="A1202">
        <v>116</v>
      </c>
      <c r="B1202">
        <v>5.5</v>
      </c>
    </row>
    <row r="1203" spans="1:2" x14ac:dyDescent="0.3">
      <c r="A1203">
        <v>118</v>
      </c>
      <c r="B1203">
        <v>7.4</v>
      </c>
    </row>
    <row r="1204" spans="1:2" x14ac:dyDescent="0.3">
      <c r="A1204">
        <v>107</v>
      </c>
      <c r="B1204">
        <v>6</v>
      </c>
    </row>
    <row r="1205" spans="1:2" x14ac:dyDescent="0.3">
      <c r="A1205">
        <v>155</v>
      </c>
      <c r="B1205">
        <v>7.5</v>
      </c>
    </row>
    <row r="1206" spans="1:2" x14ac:dyDescent="0.3">
      <c r="A1206">
        <v>123</v>
      </c>
      <c r="B1206">
        <v>7</v>
      </c>
    </row>
    <row r="1207" spans="1:2" x14ac:dyDescent="0.3">
      <c r="A1207">
        <v>128</v>
      </c>
      <c r="B1207">
        <v>7.5</v>
      </c>
    </row>
    <row r="1208" spans="1:2" x14ac:dyDescent="0.3">
      <c r="A1208">
        <v>139</v>
      </c>
      <c r="B1208">
        <v>7.3</v>
      </c>
    </row>
    <row r="1209" spans="1:2" x14ac:dyDescent="0.3">
      <c r="A1209">
        <v>109</v>
      </c>
      <c r="B1209">
        <v>5.7</v>
      </c>
    </row>
    <row r="1210" spans="1:2" x14ac:dyDescent="0.3">
      <c r="A1210">
        <v>120</v>
      </c>
      <c r="B1210">
        <v>7.3</v>
      </c>
    </row>
    <row r="1211" spans="1:2" x14ac:dyDescent="0.3">
      <c r="A1211">
        <v>121</v>
      </c>
      <c r="B1211">
        <v>7.2</v>
      </c>
    </row>
    <row r="1212" spans="1:2" x14ac:dyDescent="0.3">
      <c r="A1212">
        <v>102</v>
      </c>
      <c r="B1212">
        <v>5.9</v>
      </c>
    </row>
    <row r="1213" spans="1:2" x14ac:dyDescent="0.3">
      <c r="A1213">
        <v>117</v>
      </c>
      <c r="B1213">
        <v>7.8</v>
      </c>
    </row>
    <row r="1214" spans="1:2" x14ac:dyDescent="0.3">
      <c r="A1214">
        <v>178</v>
      </c>
      <c r="B1214">
        <v>7.7</v>
      </c>
    </row>
    <row r="1215" spans="1:2" x14ac:dyDescent="0.3">
      <c r="A1215">
        <v>147</v>
      </c>
      <c r="B1215">
        <v>8.1</v>
      </c>
    </row>
    <row r="1216" spans="1:2" x14ac:dyDescent="0.3">
      <c r="A1216">
        <v>90</v>
      </c>
      <c r="B1216">
        <v>6.6</v>
      </c>
    </row>
    <row r="1217" spans="1:2" x14ac:dyDescent="0.3">
      <c r="A1217">
        <v>105</v>
      </c>
      <c r="B1217">
        <v>7.1</v>
      </c>
    </row>
    <row r="1218" spans="1:2" x14ac:dyDescent="0.3">
      <c r="A1218">
        <v>114</v>
      </c>
      <c r="B1218">
        <v>5.9</v>
      </c>
    </row>
    <row r="1219" spans="1:2" x14ac:dyDescent="0.3">
      <c r="A1219">
        <v>206</v>
      </c>
      <c r="B1219">
        <v>8</v>
      </c>
    </row>
    <row r="1220" spans="1:2" x14ac:dyDescent="0.3">
      <c r="A1220">
        <v>99</v>
      </c>
      <c r="B1220">
        <v>4.5999999999999996</v>
      </c>
    </row>
    <row r="1221" spans="1:2" x14ac:dyDescent="0.3">
      <c r="A1221">
        <v>123</v>
      </c>
      <c r="B1221">
        <v>6.1</v>
      </c>
    </row>
    <row r="1222" spans="1:2" x14ac:dyDescent="0.3">
      <c r="A1222">
        <v>137</v>
      </c>
      <c r="B1222">
        <v>7.2</v>
      </c>
    </row>
    <row r="1223" spans="1:2" x14ac:dyDescent="0.3">
      <c r="A1223">
        <v>102</v>
      </c>
      <c r="B1223">
        <v>6.4</v>
      </c>
    </row>
    <row r="1224" spans="1:2" x14ac:dyDescent="0.3">
      <c r="A1224">
        <v>109</v>
      </c>
      <c r="B1224">
        <v>6</v>
      </c>
    </row>
    <row r="1225" spans="1:2" x14ac:dyDescent="0.3">
      <c r="A1225">
        <v>82</v>
      </c>
      <c r="B1225">
        <v>5.2</v>
      </c>
    </row>
    <row r="1226" spans="1:2" x14ac:dyDescent="0.3">
      <c r="A1226">
        <v>142</v>
      </c>
      <c r="B1226">
        <v>7.6</v>
      </c>
    </row>
    <row r="1227" spans="1:2" x14ac:dyDescent="0.3">
      <c r="A1227">
        <v>106</v>
      </c>
      <c r="B1227">
        <v>6.4</v>
      </c>
    </row>
    <row r="1228" spans="1:2" x14ac:dyDescent="0.3">
      <c r="A1228">
        <v>114</v>
      </c>
      <c r="B1228">
        <v>6.4</v>
      </c>
    </row>
    <row r="1229" spans="1:2" x14ac:dyDescent="0.3">
      <c r="A1229">
        <v>106</v>
      </c>
      <c r="B1229">
        <v>6.1</v>
      </c>
    </row>
    <row r="1230" spans="1:2" x14ac:dyDescent="0.3">
      <c r="A1230">
        <v>108</v>
      </c>
      <c r="B1230">
        <v>6.1</v>
      </c>
    </row>
    <row r="1231" spans="1:2" x14ac:dyDescent="0.3">
      <c r="A1231">
        <v>98</v>
      </c>
      <c r="B1231">
        <v>5.2</v>
      </c>
    </row>
    <row r="1232" spans="1:2" x14ac:dyDescent="0.3">
      <c r="A1232">
        <v>131</v>
      </c>
      <c r="B1232">
        <v>7.7</v>
      </c>
    </row>
    <row r="1233" spans="1:2" x14ac:dyDescent="0.3">
      <c r="A1233">
        <v>118</v>
      </c>
      <c r="B1233">
        <v>7.3</v>
      </c>
    </row>
    <row r="1234" spans="1:2" x14ac:dyDescent="0.3">
      <c r="A1234">
        <v>113</v>
      </c>
      <c r="B1234">
        <v>6.9</v>
      </c>
    </row>
    <row r="1235" spans="1:2" x14ac:dyDescent="0.3">
      <c r="A1235">
        <v>130</v>
      </c>
      <c r="B1235">
        <v>8.5</v>
      </c>
    </row>
    <row r="1236" spans="1:2" x14ac:dyDescent="0.3">
      <c r="A1236">
        <v>116</v>
      </c>
      <c r="B1236">
        <v>6.3</v>
      </c>
    </row>
    <row r="1237" spans="1:2" x14ac:dyDescent="0.3">
      <c r="A1237">
        <v>89</v>
      </c>
      <c r="B1237">
        <v>5.9</v>
      </c>
    </row>
    <row r="1238" spans="1:2" x14ac:dyDescent="0.3">
      <c r="A1238">
        <v>139</v>
      </c>
      <c r="B1238">
        <v>7.8</v>
      </c>
    </row>
    <row r="1239" spans="1:2" x14ac:dyDescent="0.3">
      <c r="A1239">
        <v>130</v>
      </c>
      <c r="B1239">
        <v>6.7</v>
      </c>
    </row>
    <row r="1240" spans="1:2" x14ac:dyDescent="0.3">
      <c r="A1240">
        <v>107</v>
      </c>
      <c r="B1240">
        <v>6.4</v>
      </c>
    </row>
    <row r="1241" spans="1:2" x14ac:dyDescent="0.3">
      <c r="A1241">
        <v>116</v>
      </c>
      <c r="B1241">
        <v>5.9</v>
      </c>
    </row>
    <row r="1242" spans="1:2" x14ac:dyDescent="0.3">
      <c r="A1242">
        <v>96</v>
      </c>
      <c r="B1242">
        <v>6.6</v>
      </c>
    </row>
    <row r="1243" spans="1:2" x14ac:dyDescent="0.3">
      <c r="A1243">
        <v>99</v>
      </c>
      <c r="B1243">
        <v>6.8</v>
      </c>
    </row>
    <row r="1244" spans="1:2" x14ac:dyDescent="0.3">
      <c r="A1244">
        <v>104</v>
      </c>
      <c r="B1244">
        <v>6.5</v>
      </c>
    </row>
    <row r="1245" spans="1:2" x14ac:dyDescent="0.3">
      <c r="A1245">
        <v>105</v>
      </c>
      <c r="B1245">
        <v>6.6</v>
      </c>
    </row>
    <row r="1246" spans="1:2" x14ac:dyDescent="0.3">
      <c r="A1246">
        <v>101</v>
      </c>
      <c r="B1246">
        <v>5.8</v>
      </c>
    </row>
    <row r="1247" spans="1:2" x14ac:dyDescent="0.3">
      <c r="A1247">
        <v>134</v>
      </c>
      <c r="B1247">
        <v>6.9</v>
      </c>
    </row>
    <row r="1248" spans="1:2" x14ac:dyDescent="0.3">
      <c r="A1248">
        <v>135</v>
      </c>
      <c r="B1248">
        <v>7.1</v>
      </c>
    </row>
    <row r="1249" spans="1:2" x14ac:dyDescent="0.3">
      <c r="A1249">
        <v>98</v>
      </c>
      <c r="B1249">
        <v>5.8</v>
      </c>
    </row>
    <row r="1250" spans="1:2" x14ac:dyDescent="0.3">
      <c r="A1250">
        <v>155</v>
      </c>
      <c r="B1250">
        <v>7.2</v>
      </c>
    </row>
    <row r="1251" spans="1:2" x14ac:dyDescent="0.3">
      <c r="A1251">
        <v>106</v>
      </c>
      <c r="B1251">
        <v>6</v>
      </c>
    </row>
    <row r="1252" spans="1:2" x14ac:dyDescent="0.3">
      <c r="A1252">
        <v>102</v>
      </c>
      <c r="B1252">
        <v>4.7</v>
      </c>
    </row>
    <row r="1253" spans="1:2" x14ac:dyDescent="0.3">
      <c r="A1253">
        <v>95</v>
      </c>
      <c r="B1253">
        <v>5.2</v>
      </c>
    </row>
    <row r="1254" spans="1:2" x14ac:dyDescent="0.3">
      <c r="A1254">
        <v>103</v>
      </c>
      <c r="B1254">
        <v>5.5</v>
      </c>
    </row>
    <row r="1255" spans="1:2" x14ac:dyDescent="0.3">
      <c r="A1255">
        <v>95</v>
      </c>
      <c r="B1255">
        <v>6.5</v>
      </c>
    </row>
    <row r="1256" spans="1:2" x14ac:dyDescent="0.3">
      <c r="A1256">
        <v>109</v>
      </c>
      <c r="B1256">
        <v>7</v>
      </c>
    </row>
    <row r="1257" spans="1:2" x14ac:dyDescent="0.3">
      <c r="A1257">
        <v>95</v>
      </c>
      <c r="B1257">
        <v>5.8</v>
      </c>
    </row>
    <row r="1258" spans="1:2" x14ac:dyDescent="0.3">
      <c r="A1258">
        <v>111</v>
      </c>
      <c r="B1258">
        <v>6.2</v>
      </c>
    </row>
    <row r="1259" spans="1:2" x14ac:dyDescent="0.3">
      <c r="A1259">
        <v>123</v>
      </c>
      <c r="B1259">
        <v>6.5</v>
      </c>
    </row>
    <row r="1260" spans="1:2" x14ac:dyDescent="0.3">
      <c r="A1260">
        <v>140</v>
      </c>
      <c r="B1260">
        <v>7.2</v>
      </c>
    </row>
    <row r="1261" spans="1:2" x14ac:dyDescent="0.3">
      <c r="A1261">
        <v>94</v>
      </c>
      <c r="B1261">
        <v>5.0999999999999996</v>
      </c>
    </row>
    <row r="1262" spans="1:2" x14ac:dyDescent="0.3">
      <c r="A1262">
        <v>94</v>
      </c>
      <c r="B1262">
        <v>4.7</v>
      </c>
    </row>
    <row r="1263" spans="1:2" x14ac:dyDescent="0.3">
      <c r="A1263">
        <v>92</v>
      </c>
      <c r="B1263">
        <v>5.9</v>
      </c>
    </row>
    <row r="1264" spans="1:2" x14ac:dyDescent="0.3">
      <c r="A1264">
        <v>102</v>
      </c>
      <c r="B1264">
        <v>5.8</v>
      </c>
    </row>
    <row r="1265" spans="1:2" x14ac:dyDescent="0.3">
      <c r="A1265">
        <v>123</v>
      </c>
      <c r="B1265">
        <v>7.2</v>
      </c>
    </row>
    <row r="1266" spans="1:2" x14ac:dyDescent="0.3">
      <c r="A1266">
        <v>104</v>
      </c>
      <c r="B1266">
        <v>6.2</v>
      </c>
    </row>
    <row r="1267" spans="1:2" x14ac:dyDescent="0.3">
      <c r="A1267">
        <v>30</v>
      </c>
      <c r="B1267">
        <v>7.4</v>
      </c>
    </row>
    <row r="1268" spans="1:2" x14ac:dyDescent="0.3">
      <c r="A1268">
        <v>102</v>
      </c>
      <c r="B1268">
        <v>5.7</v>
      </c>
    </row>
    <row r="1269" spans="1:2" x14ac:dyDescent="0.3">
      <c r="A1269">
        <v>136</v>
      </c>
      <c r="B1269">
        <v>6.1</v>
      </c>
    </row>
    <row r="1270" spans="1:2" x14ac:dyDescent="0.3">
      <c r="A1270">
        <v>93</v>
      </c>
      <c r="B1270">
        <v>6</v>
      </c>
    </row>
    <row r="1271" spans="1:2" x14ac:dyDescent="0.3">
      <c r="A1271">
        <v>129</v>
      </c>
      <c r="B1271">
        <v>6.9</v>
      </c>
    </row>
    <row r="1272" spans="1:2" x14ac:dyDescent="0.3">
      <c r="A1272">
        <v>107</v>
      </c>
      <c r="B1272">
        <v>6.5</v>
      </c>
    </row>
    <row r="1273" spans="1:2" x14ac:dyDescent="0.3">
      <c r="A1273">
        <v>117</v>
      </c>
      <c r="B1273">
        <v>5</v>
      </c>
    </row>
    <row r="1274" spans="1:2" x14ac:dyDescent="0.3">
      <c r="A1274">
        <v>116</v>
      </c>
      <c r="B1274">
        <v>5.7</v>
      </c>
    </row>
    <row r="1275" spans="1:2" x14ac:dyDescent="0.3">
      <c r="A1275">
        <v>135</v>
      </c>
      <c r="B1275">
        <v>7</v>
      </c>
    </row>
    <row r="1276" spans="1:2" x14ac:dyDescent="0.3">
      <c r="A1276">
        <v>107</v>
      </c>
      <c r="B1276">
        <v>5.0999999999999996</v>
      </c>
    </row>
    <row r="1277" spans="1:2" x14ac:dyDescent="0.3">
      <c r="A1277">
        <v>90</v>
      </c>
      <c r="B1277">
        <v>5.3</v>
      </c>
    </row>
    <row r="1278" spans="1:2" x14ac:dyDescent="0.3">
      <c r="A1278">
        <v>99</v>
      </c>
      <c r="B1278">
        <v>4.4000000000000004</v>
      </c>
    </row>
    <row r="1279" spans="1:2" x14ac:dyDescent="0.3">
      <c r="A1279">
        <v>104</v>
      </c>
      <c r="B1279">
        <v>4.7</v>
      </c>
    </row>
    <row r="1280" spans="1:2" x14ac:dyDescent="0.3">
      <c r="A1280">
        <v>115</v>
      </c>
      <c r="B1280">
        <v>6.7</v>
      </c>
    </row>
    <row r="1281" spans="1:2" x14ac:dyDescent="0.3">
      <c r="A1281">
        <v>119</v>
      </c>
      <c r="B1281">
        <v>6.7</v>
      </c>
    </row>
    <row r="1282" spans="1:2" x14ac:dyDescent="0.3">
      <c r="A1282">
        <v>99</v>
      </c>
      <c r="B1282">
        <v>5.7</v>
      </c>
    </row>
    <row r="1283" spans="1:2" x14ac:dyDescent="0.3">
      <c r="A1283">
        <v>112</v>
      </c>
      <c r="B1283">
        <v>7.4</v>
      </c>
    </row>
    <row r="1284" spans="1:2" x14ac:dyDescent="0.3">
      <c r="A1284">
        <v>128</v>
      </c>
      <c r="B1284">
        <v>6.1</v>
      </c>
    </row>
    <row r="1285" spans="1:2" x14ac:dyDescent="0.3">
      <c r="A1285">
        <v>112</v>
      </c>
      <c r="B1285">
        <v>6.4</v>
      </c>
    </row>
    <row r="1286" spans="1:2" x14ac:dyDescent="0.3">
      <c r="A1286">
        <v>86</v>
      </c>
      <c r="B1286">
        <v>6.2</v>
      </c>
    </row>
    <row r="1287" spans="1:2" x14ac:dyDescent="0.3">
      <c r="A1287">
        <v>108</v>
      </c>
      <c r="B1287">
        <v>6.2</v>
      </c>
    </row>
    <row r="1288" spans="1:2" x14ac:dyDescent="0.3">
      <c r="A1288">
        <v>128</v>
      </c>
      <c r="B1288">
        <v>5.9</v>
      </c>
    </row>
    <row r="1289" spans="1:2" x14ac:dyDescent="0.3">
      <c r="A1289">
        <v>84</v>
      </c>
      <c r="B1289">
        <v>4</v>
      </c>
    </row>
    <row r="1290" spans="1:2" x14ac:dyDescent="0.3">
      <c r="A1290">
        <v>111</v>
      </c>
      <c r="B1290">
        <v>6.2</v>
      </c>
    </row>
    <row r="1291" spans="1:2" x14ac:dyDescent="0.3">
      <c r="A1291">
        <v>131</v>
      </c>
      <c r="B1291">
        <v>4.5999999999999996</v>
      </c>
    </row>
    <row r="1292" spans="1:2" x14ac:dyDescent="0.3">
      <c r="A1292">
        <v>123</v>
      </c>
      <c r="B1292">
        <v>6.4</v>
      </c>
    </row>
    <row r="1293" spans="1:2" x14ac:dyDescent="0.3">
      <c r="A1293">
        <v>101</v>
      </c>
      <c r="B1293">
        <v>5.9</v>
      </c>
    </row>
    <row r="1294" spans="1:2" x14ac:dyDescent="0.3">
      <c r="A1294">
        <v>102</v>
      </c>
      <c r="B1294">
        <v>5.0999999999999996</v>
      </c>
    </row>
    <row r="1295" spans="1:2" x14ac:dyDescent="0.3">
      <c r="A1295">
        <v>114</v>
      </c>
      <c r="B1295">
        <v>7.6</v>
      </c>
    </row>
    <row r="1296" spans="1:2" x14ac:dyDescent="0.3">
      <c r="A1296">
        <v>107</v>
      </c>
      <c r="B1296">
        <v>4.2</v>
      </c>
    </row>
    <row r="1297" spans="1:2" x14ac:dyDescent="0.3">
      <c r="A1297">
        <v>87</v>
      </c>
      <c r="B1297">
        <v>7.8</v>
      </c>
    </row>
    <row r="1298" spans="1:2" x14ac:dyDescent="0.3">
      <c r="A1298">
        <v>103</v>
      </c>
      <c r="B1298">
        <v>5.8</v>
      </c>
    </row>
    <row r="1299" spans="1:2" x14ac:dyDescent="0.3">
      <c r="A1299">
        <v>99</v>
      </c>
      <c r="B1299">
        <v>5.9</v>
      </c>
    </row>
    <row r="1300" spans="1:2" x14ac:dyDescent="0.3">
      <c r="A1300">
        <v>122</v>
      </c>
      <c r="B1300">
        <v>8.4</v>
      </c>
    </row>
    <row r="1301" spans="1:2" x14ac:dyDescent="0.3">
      <c r="A1301">
        <v>91</v>
      </c>
      <c r="B1301">
        <v>4.8</v>
      </c>
    </row>
    <row r="1302" spans="1:2" x14ac:dyDescent="0.3">
      <c r="A1302">
        <v>103</v>
      </c>
      <c r="B1302">
        <v>6.2</v>
      </c>
    </row>
    <row r="1303" spans="1:2" x14ac:dyDescent="0.3">
      <c r="A1303">
        <v>107</v>
      </c>
      <c r="B1303">
        <v>6.5</v>
      </c>
    </row>
    <row r="1304" spans="1:2" x14ac:dyDescent="0.3">
      <c r="A1304">
        <v>106</v>
      </c>
      <c r="B1304">
        <v>6.3</v>
      </c>
    </row>
    <row r="1305" spans="1:2" x14ac:dyDescent="0.3">
      <c r="A1305">
        <v>101</v>
      </c>
      <c r="B1305">
        <v>3.3</v>
      </c>
    </row>
    <row r="1306" spans="1:2" x14ac:dyDescent="0.3">
      <c r="A1306">
        <v>109</v>
      </c>
      <c r="B1306">
        <v>5.9</v>
      </c>
    </row>
    <row r="1307" spans="1:2" x14ac:dyDescent="0.3">
      <c r="A1307">
        <v>110</v>
      </c>
      <c r="B1307">
        <v>6</v>
      </c>
    </row>
    <row r="1308" spans="1:2" x14ac:dyDescent="0.3">
      <c r="A1308">
        <v>89</v>
      </c>
      <c r="B1308">
        <v>5.8</v>
      </c>
    </row>
    <row r="1309" spans="1:2" x14ac:dyDescent="0.3">
      <c r="A1309">
        <v>100</v>
      </c>
      <c r="B1309">
        <v>6.5</v>
      </c>
    </row>
    <row r="1310" spans="1:2" x14ac:dyDescent="0.3">
      <c r="A1310">
        <v>119</v>
      </c>
      <c r="B1310">
        <v>4.7</v>
      </c>
    </row>
    <row r="1311" spans="1:2" x14ac:dyDescent="0.3">
      <c r="A1311">
        <v>83</v>
      </c>
      <c r="B1311">
        <v>4.0999999999999996</v>
      </c>
    </row>
    <row r="1312" spans="1:2" x14ac:dyDescent="0.3">
      <c r="A1312">
        <v>108</v>
      </c>
      <c r="B1312">
        <v>6.8</v>
      </c>
    </row>
    <row r="1313" spans="1:2" x14ac:dyDescent="0.3">
      <c r="A1313">
        <v>102</v>
      </c>
      <c r="B1313">
        <v>6.2</v>
      </c>
    </row>
    <row r="1314" spans="1:2" x14ac:dyDescent="0.3">
      <c r="A1314">
        <v>93</v>
      </c>
      <c r="B1314">
        <v>4.5</v>
      </c>
    </row>
    <row r="1315" spans="1:2" x14ac:dyDescent="0.3">
      <c r="A1315">
        <v>84</v>
      </c>
      <c r="B1315">
        <v>5.8</v>
      </c>
    </row>
    <row r="1316" spans="1:2" x14ac:dyDescent="0.3">
      <c r="A1316">
        <v>107</v>
      </c>
      <c r="B1316">
        <v>7.3</v>
      </c>
    </row>
    <row r="1317" spans="1:2" x14ac:dyDescent="0.3">
      <c r="A1317">
        <v>91</v>
      </c>
      <c r="B1317">
        <v>5.9</v>
      </c>
    </row>
    <row r="1318" spans="1:2" x14ac:dyDescent="0.3">
      <c r="A1318">
        <v>94</v>
      </c>
      <c r="B1318">
        <v>4.4000000000000004</v>
      </c>
    </row>
    <row r="1319" spans="1:2" x14ac:dyDescent="0.3">
      <c r="A1319">
        <v>115</v>
      </c>
      <c r="B1319">
        <v>5.8</v>
      </c>
    </row>
    <row r="1320" spans="1:2" x14ac:dyDescent="0.3">
      <c r="A1320">
        <v>93</v>
      </c>
      <c r="B1320">
        <v>5.0999999999999996</v>
      </c>
    </row>
    <row r="1321" spans="1:2" x14ac:dyDescent="0.3">
      <c r="A1321">
        <v>105</v>
      </c>
      <c r="B1321">
        <v>6.9</v>
      </c>
    </row>
    <row r="1322" spans="1:2" x14ac:dyDescent="0.3">
      <c r="A1322">
        <v>107</v>
      </c>
      <c r="B1322">
        <v>6.2</v>
      </c>
    </row>
    <row r="1323" spans="1:2" x14ac:dyDescent="0.3">
      <c r="A1323">
        <v>101</v>
      </c>
      <c r="B1323">
        <v>6.9</v>
      </c>
    </row>
    <row r="1324" spans="1:2" x14ac:dyDescent="0.3">
      <c r="A1324">
        <v>111</v>
      </c>
      <c r="B1324">
        <v>7.3</v>
      </c>
    </row>
    <row r="1325" spans="1:2" x14ac:dyDescent="0.3">
      <c r="A1325">
        <v>113</v>
      </c>
      <c r="B1325">
        <v>7.1</v>
      </c>
    </row>
    <row r="1326" spans="1:2" x14ac:dyDescent="0.3">
      <c r="A1326">
        <v>112</v>
      </c>
      <c r="B1326">
        <v>6</v>
      </c>
    </row>
    <row r="1327" spans="1:2" x14ac:dyDescent="0.3">
      <c r="A1327">
        <v>126</v>
      </c>
      <c r="B1327">
        <v>7</v>
      </c>
    </row>
    <row r="1328" spans="1:2" x14ac:dyDescent="0.3">
      <c r="A1328">
        <v>90</v>
      </c>
      <c r="B1328">
        <v>6.8</v>
      </c>
    </row>
    <row r="1329" spans="1:2" x14ac:dyDescent="0.3">
      <c r="A1329">
        <v>93</v>
      </c>
      <c r="B1329">
        <v>5.7</v>
      </c>
    </row>
    <row r="1330" spans="1:2" x14ac:dyDescent="0.3">
      <c r="A1330">
        <v>98</v>
      </c>
      <c r="B1330">
        <v>7.6</v>
      </c>
    </row>
    <row r="1331" spans="1:2" x14ac:dyDescent="0.3">
      <c r="A1331">
        <v>159</v>
      </c>
      <c r="B1331">
        <v>8.4</v>
      </c>
    </row>
    <row r="1332" spans="1:2" x14ac:dyDescent="0.3">
      <c r="A1332">
        <v>107</v>
      </c>
      <c r="B1332">
        <v>7.1</v>
      </c>
    </row>
    <row r="1333" spans="1:2" x14ac:dyDescent="0.3">
      <c r="A1333">
        <v>102</v>
      </c>
      <c r="B1333">
        <v>5.6</v>
      </c>
    </row>
    <row r="1334" spans="1:2" x14ac:dyDescent="0.3">
      <c r="A1334">
        <v>106</v>
      </c>
      <c r="B1334">
        <v>6.7</v>
      </c>
    </row>
    <row r="1335" spans="1:2" x14ac:dyDescent="0.3">
      <c r="A1335">
        <v>87</v>
      </c>
      <c r="B1335">
        <v>7</v>
      </c>
    </row>
    <row r="1336" spans="1:2" x14ac:dyDescent="0.3">
      <c r="A1336">
        <v>119</v>
      </c>
      <c r="B1336">
        <v>8</v>
      </c>
    </row>
    <row r="1337" spans="1:2" x14ac:dyDescent="0.3">
      <c r="A1337">
        <v>110</v>
      </c>
      <c r="B1337">
        <v>5.3</v>
      </c>
    </row>
    <row r="1338" spans="1:2" x14ac:dyDescent="0.3">
      <c r="A1338">
        <v>125</v>
      </c>
      <c r="B1338">
        <v>4.9000000000000004</v>
      </c>
    </row>
    <row r="1339" spans="1:2" x14ac:dyDescent="0.3">
      <c r="A1339">
        <v>113</v>
      </c>
      <c r="B1339">
        <v>6.4</v>
      </c>
    </row>
    <row r="1340" spans="1:2" x14ac:dyDescent="0.3">
      <c r="A1340">
        <v>150</v>
      </c>
      <c r="B1340">
        <v>7.4</v>
      </c>
    </row>
    <row r="1341" spans="1:2" x14ac:dyDescent="0.3">
      <c r="A1341">
        <v>108</v>
      </c>
      <c r="B1341">
        <v>6.1</v>
      </c>
    </row>
    <row r="1342" spans="1:2" x14ac:dyDescent="0.3">
      <c r="A1342">
        <v>96</v>
      </c>
      <c r="B1342">
        <v>6.5</v>
      </c>
    </row>
    <row r="1343" spans="1:2" x14ac:dyDescent="0.3">
      <c r="A1343">
        <v>93</v>
      </c>
      <c r="B1343">
        <v>5.7</v>
      </c>
    </row>
    <row r="1344" spans="1:2" x14ac:dyDescent="0.3">
      <c r="A1344">
        <v>100</v>
      </c>
      <c r="B1344">
        <v>5.0999999999999996</v>
      </c>
    </row>
    <row r="1345" spans="1:2" x14ac:dyDescent="0.3">
      <c r="A1345">
        <v>118</v>
      </c>
      <c r="B1345">
        <v>6.6</v>
      </c>
    </row>
    <row r="1346" spans="1:2" x14ac:dyDescent="0.3">
      <c r="A1346">
        <v>122</v>
      </c>
      <c r="B1346">
        <v>6.5</v>
      </c>
    </row>
    <row r="1347" spans="1:2" x14ac:dyDescent="0.3">
      <c r="A1347">
        <v>120</v>
      </c>
      <c r="B1347">
        <v>6.9</v>
      </c>
    </row>
    <row r="1348" spans="1:2" x14ac:dyDescent="0.3">
      <c r="A1348">
        <v>60</v>
      </c>
      <c r="B1348">
        <v>7.8</v>
      </c>
    </row>
    <row r="1349" spans="1:2" x14ac:dyDescent="0.3">
      <c r="A1349">
        <v>88</v>
      </c>
      <c r="B1349">
        <v>6.4</v>
      </c>
    </row>
    <row r="1350" spans="1:2" x14ac:dyDescent="0.3">
      <c r="A1350">
        <v>146</v>
      </c>
      <c r="B1350">
        <v>7.6</v>
      </c>
    </row>
    <row r="1351" spans="1:2" x14ac:dyDescent="0.3">
      <c r="A1351">
        <v>115</v>
      </c>
      <c r="B1351">
        <v>5.6</v>
      </c>
    </row>
    <row r="1352" spans="1:2" x14ac:dyDescent="0.3">
      <c r="A1352">
        <v>123</v>
      </c>
      <c r="B1352">
        <v>6.2</v>
      </c>
    </row>
    <row r="1353" spans="1:2" x14ac:dyDescent="0.3">
      <c r="A1353">
        <v>94</v>
      </c>
      <c r="B1353">
        <v>4.4000000000000004</v>
      </c>
    </row>
    <row r="1354" spans="1:2" x14ac:dyDescent="0.3">
      <c r="A1354">
        <v>102</v>
      </c>
      <c r="B1354">
        <v>5.6</v>
      </c>
    </row>
    <row r="1355" spans="1:2" x14ac:dyDescent="0.3">
      <c r="A1355">
        <v>98</v>
      </c>
      <c r="B1355">
        <v>5.5</v>
      </c>
    </row>
    <row r="1356" spans="1:2" x14ac:dyDescent="0.3">
      <c r="A1356">
        <v>133</v>
      </c>
      <c r="B1356">
        <v>6.7</v>
      </c>
    </row>
    <row r="1357" spans="1:2" x14ac:dyDescent="0.3">
      <c r="A1357">
        <v>118</v>
      </c>
      <c r="B1357">
        <v>6.1</v>
      </c>
    </row>
    <row r="1358" spans="1:2" x14ac:dyDescent="0.3">
      <c r="A1358">
        <v>105</v>
      </c>
      <c r="B1358">
        <v>6.2</v>
      </c>
    </row>
    <row r="1359" spans="1:2" x14ac:dyDescent="0.3">
      <c r="A1359">
        <v>109</v>
      </c>
      <c r="B1359">
        <v>7.3</v>
      </c>
    </row>
    <row r="1360" spans="1:2" x14ac:dyDescent="0.3">
      <c r="A1360">
        <v>129</v>
      </c>
      <c r="B1360">
        <v>6.6</v>
      </c>
    </row>
    <row r="1361" spans="1:2" x14ac:dyDescent="0.3">
      <c r="A1361">
        <v>109</v>
      </c>
      <c r="B1361">
        <v>8.1999999999999993</v>
      </c>
    </row>
    <row r="1362" spans="1:2" x14ac:dyDescent="0.3">
      <c r="A1362">
        <v>127</v>
      </c>
      <c r="B1362">
        <v>6.4</v>
      </c>
    </row>
    <row r="1363" spans="1:2" x14ac:dyDescent="0.3">
      <c r="A1363">
        <v>118</v>
      </c>
      <c r="B1363">
        <v>6.4</v>
      </c>
    </row>
    <row r="1364" spans="1:2" x14ac:dyDescent="0.3">
      <c r="A1364">
        <v>110</v>
      </c>
      <c r="B1364">
        <v>5.2</v>
      </c>
    </row>
    <row r="1365" spans="1:2" x14ac:dyDescent="0.3">
      <c r="A1365">
        <v>90</v>
      </c>
      <c r="B1365">
        <v>6.5</v>
      </c>
    </row>
    <row r="1366" spans="1:2" x14ac:dyDescent="0.3">
      <c r="A1366">
        <v>144</v>
      </c>
      <c r="B1366">
        <v>7.1</v>
      </c>
    </row>
    <row r="1367" spans="1:2" x14ac:dyDescent="0.3">
      <c r="A1367">
        <v>97</v>
      </c>
      <c r="B1367">
        <v>4.8</v>
      </c>
    </row>
    <row r="1368" spans="1:2" x14ac:dyDescent="0.3">
      <c r="A1368">
        <v>130</v>
      </c>
      <c r="B1368">
        <v>7.3</v>
      </c>
    </row>
    <row r="1369" spans="1:2" x14ac:dyDescent="0.3">
      <c r="A1369">
        <v>112</v>
      </c>
      <c r="B1369">
        <v>5.2</v>
      </c>
    </row>
    <row r="1370" spans="1:2" x14ac:dyDescent="0.3">
      <c r="A1370">
        <v>133</v>
      </c>
      <c r="B1370">
        <v>7.7</v>
      </c>
    </row>
    <row r="1371" spans="1:2" x14ac:dyDescent="0.3">
      <c r="A1371">
        <v>150</v>
      </c>
      <c r="B1371">
        <v>7.6</v>
      </c>
    </row>
    <row r="1372" spans="1:2" x14ac:dyDescent="0.3">
      <c r="A1372">
        <v>110</v>
      </c>
      <c r="B1372">
        <v>5.7</v>
      </c>
    </row>
    <row r="1373" spans="1:2" x14ac:dyDescent="0.3">
      <c r="A1373">
        <v>96</v>
      </c>
      <c r="B1373">
        <v>7</v>
      </c>
    </row>
    <row r="1374" spans="1:2" x14ac:dyDescent="0.3">
      <c r="A1374">
        <v>96</v>
      </c>
      <c r="B1374">
        <v>6</v>
      </c>
    </row>
    <row r="1375" spans="1:2" x14ac:dyDescent="0.3">
      <c r="A1375">
        <v>123</v>
      </c>
      <c r="B1375">
        <v>8.1</v>
      </c>
    </row>
    <row r="1376" spans="1:2" x14ac:dyDescent="0.3">
      <c r="A1376">
        <v>188</v>
      </c>
      <c r="B1376">
        <v>8</v>
      </c>
    </row>
    <row r="1377" spans="1:2" x14ac:dyDescent="0.3">
      <c r="A1377">
        <v>107</v>
      </c>
      <c r="B1377">
        <v>5.6</v>
      </c>
    </row>
    <row r="1378" spans="1:2" x14ac:dyDescent="0.3">
      <c r="A1378">
        <v>110</v>
      </c>
      <c r="B1378">
        <v>6.1</v>
      </c>
    </row>
    <row r="1379" spans="1:2" x14ac:dyDescent="0.3">
      <c r="A1379">
        <v>113</v>
      </c>
      <c r="B1379">
        <v>6.9</v>
      </c>
    </row>
    <row r="1380" spans="1:2" x14ac:dyDescent="0.3">
      <c r="A1380">
        <v>122</v>
      </c>
      <c r="B1380">
        <v>5.2</v>
      </c>
    </row>
    <row r="1381" spans="1:2" x14ac:dyDescent="0.3">
      <c r="A1381">
        <v>116</v>
      </c>
      <c r="B1381">
        <v>7</v>
      </c>
    </row>
    <row r="1382" spans="1:2" x14ac:dyDescent="0.3">
      <c r="A1382">
        <v>93</v>
      </c>
      <c r="B1382">
        <v>6.3</v>
      </c>
    </row>
    <row r="1383" spans="1:2" x14ac:dyDescent="0.3">
      <c r="A1383">
        <v>118</v>
      </c>
      <c r="B1383">
        <v>7</v>
      </c>
    </row>
    <row r="1384" spans="1:2" x14ac:dyDescent="0.3">
      <c r="A1384">
        <v>115</v>
      </c>
      <c r="B1384">
        <v>5.3</v>
      </c>
    </row>
    <row r="1385" spans="1:2" x14ac:dyDescent="0.3">
      <c r="A1385">
        <v>93</v>
      </c>
      <c r="B1385">
        <v>6.9</v>
      </c>
    </row>
    <row r="1386" spans="1:2" x14ac:dyDescent="0.3">
      <c r="A1386">
        <v>121</v>
      </c>
      <c r="B1386">
        <v>6.2</v>
      </c>
    </row>
    <row r="1387" spans="1:2" x14ac:dyDescent="0.3">
      <c r="A1387">
        <v>101</v>
      </c>
      <c r="B1387">
        <v>6.4</v>
      </c>
    </row>
    <row r="1388" spans="1:2" x14ac:dyDescent="0.3">
      <c r="A1388">
        <v>107</v>
      </c>
      <c r="B1388">
        <v>6.4</v>
      </c>
    </row>
    <row r="1389" spans="1:2" x14ac:dyDescent="0.3">
      <c r="A1389">
        <v>124</v>
      </c>
      <c r="B1389">
        <v>5.7</v>
      </c>
    </row>
    <row r="1390" spans="1:2" x14ac:dyDescent="0.3">
      <c r="A1390">
        <v>109</v>
      </c>
      <c r="B1390">
        <v>6.1</v>
      </c>
    </row>
    <row r="1391" spans="1:2" x14ac:dyDescent="0.3">
      <c r="A1391">
        <v>105</v>
      </c>
      <c r="B1391">
        <v>5.4</v>
      </c>
    </row>
    <row r="1392" spans="1:2" x14ac:dyDescent="0.3">
      <c r="A1392">
        <v>130</v>
      </c>
      <c r="B1392">
        <v>6.7</v>
      </c>
    </row>
    <row r="1393" spans="1:2" x14ac:dyDescent="0.3">
      <c r="A1393">
        <v>127</v>
      </c>
      <c r="B1393">
        <v>6.8</v>
      </c>
    </row>
    <row r="1394" spans="1:2" x14ac:dyDescent="0.3">
      <c r="A1394">
        <v>114</v>
      </c>
      <c r="B1394">
        <v>6</v>
      </c>
    </row>
    <row r="1395" spans="1:2" x14ac:dyDescent="0.3">
      <c r="A1395">
        <v>106</v>
      </c>
      <c r="B1395">
        <v>7.8</v>
      </c>
    </row>
    <row r="1396" spans="1:2" x14ac:dyDescent="0.3">
      <c r="A1396">
        <v>95</v>
      </c>
      <c r="B1396">
        <v>5.3</v>
      </c>
    </row>
    <row r="1397" spans="1:2" x14ac:dyDescent="0.3">
      <c r="A1397">
        <v>81</v>
      </c>
      <c r="B1397">
        <v>4.5</v>
      </c>
    </row>
    <row r="1398" spans="1:2" x14ac:dyDescent="0.3">
      <c r="A1398">
        <v>95</v>
      </c>
      <c r="B1398">
        <v>5.4</v>
      </c>
    </row>
    <row r="1399" spans="1:2" x14ac:dyDescent="0.3">
      <c r="A1399">
        <v>108</v>
      </c>
      <c r="B1399">
        <v>7.8</v>
      </c>
    </row>
    <row r="1400" spans="1:2" x14ac:dyDescent="0.3">
      <c r="A1400">
        <v>105</v>
      </c>
      <c r="B1400">
        <v>7.2</v>
      </c>
    </row>
    <row r="1401" spans="1:2" x14ac:dyDescent="0.3">
      <c r="A1401">
        <v>95</v>
      </c>
      <c r="B1401">
        <v>6.6</v>
      </c>
    </row>
    <row r="1402" spans="1:2" x14ac:dyDescent="0.3">
      <c r="A1402">
        <v>126</v>
      </c>
      <c r="B1402">
        <v>7.6</v>
      </c>
    </row>
    <row r="1403" spans="1:2" x14ac:dyDescent="0.3">
      <c r="A1403">
        <v>102</v>
      </c>
      <c r="B1403">
        <v>5.9</v>
      </c>
    </row>
    <row r="1404" spans="1:2" x14ac:dyDescent="0.3">
      <c r="A1404">
        <v>121</v>
      </c>
      <c r="B1404">
        <v>6.7</v>
      </c>
    </row>
    <row r="1405" spans="1:2" x14ac:dyDescent="0.3">
      <c r="A1405">
        <v>129</v>
      </c>
      <c r="B1405">
        <v>7.7</v>
      </c>
    </row>
    <row r="1406" spans="1:2" x14ac:dyDescent="0.3">
      <c r="A1406">
        <v>43</v>
      </c>
      <c r="B1406">
        <v>5.8</v>
      </c>
    </row>
    <row r="1407" spans="1:2" x14ac:dyDescent="0.3">
      <c r="A1407">
        <v>88</v>
      </c>
      <c r="B1407">
        <v>5.4</v>
      </c>
    </row>
    <row r="1408" spans="1:2" x14ac:dyDescent="0.3">
      <c r="A1408">
        <v>106</v>
      </c>
      <c r="B1408">
        <v>6.9</v>
      </c>
    </row>
    <row r="1409" spans="1:2" x14ac:dyDescent="0.3">
      <c r="A1409">
        <v>110</v>
      </c>
      <c r="B1409">
        <v>7.7</v>
      </c>
    </row>
    <row r="1410" spans="1:2" x14ac:dyDescent="0.3">
      <c r="A1410">
        <v>109</v>
      </c>
      <c r="B1410">
        <v>6.8</v>
      </c>
    </row>
    <row r="1411" spans="1:2" x14ac:dyDescent="0.3">
      <c r="A1411">
        <v>143</v>
      </c>
      <c r="B1411">
        <v>6.4</v>
      </c>
    </row>
    <row r="1412" spans="1:2" x14ac:dyDescent="0.3">
      <c r="A1412">
        <v>120</v>
      </c>
      <c r="B1412">
        <v>5.7</v>
      </c>
    </row>
    <row r="1413" spans="1:2" x14ac:dyDescent="0.3">
      <c r="A1413">
        <v>128</v>
      </c>
      <c r="B1413">
        <v>7.3</v>
      </c>
    </row>
    <row r="1414" spans="1:2" x14ac:dyDescent="0.3">
      <c r="A1414">
        <v>123</v>
      </c>
      <c r="B1414">
        <v>6.8</v>
      </c>
    </row>
    <row r="1415" spans="1:2" x14ac:dyDescent="0.3">
      <c r="A1415">
        <v>129</v>
      </c>
      <c r="B1415">
        <v>6.3</v>
      </c>
    </row>
    <row r="1416" spans="1:2" x14ac:dyDescent="0.3">
      <c r="A1416">
        <v>105</v>
      </c>
      <c r="B1416">
        <v>5.9</v>
      </c>
    </row>
    <row r="1417" spans="1:2" x14ac:dyDescent="0.3">
      <c r="A1417">
        <v>162</v>
      </c>
      <c r="B1417">
        <v>7.4</v>
      </c>
    </row>
    <row r="1418" spans="1:2" x14ac:dyDescent="0.3">
      <c r="A1418">
        <v>138</v>
      </c>
      <c r="B1418">
        <v>8.3000000000000007</v>
      </c>
    </row>
    <row r="1419" spans="1:2" x14ac:dyDescent="0.3">
      <c r="A1419">
        <v>100</v>
      </c>
      <c r="B1419">
        <v>6.2</v>
      </c>
    </row>
    <row r="1420" spans="1:2" x14ac:dyDescent="0.3">
      <c r="A1420">
        <v>90</v>
      </c>
      <c r="B1420">
        <v>6.3</v>
      </c>
    </row>
    <row r="1421" spans="1:2" x14ac:dyDescent="0.3">
      <c r="A1421">
        <v>108</v>
      </c>
      <c r="B1421">
        <v>5.8</v>
      </c>
    </row>
    <row r="1422" spans="1:2" x14ac:dyDescent="0.3">
      <c r="A1422">
        <v>101</v>
      </c>
      <c r="B1422">
        <v>7.5</v>
      </c>
    </row>
    <row r="1423" spans="1:2" x14ac:dyDescent="0.3">
      <c r="A1423">
        <v>109</v>
      </c>
      <c r="B1423">
        <v>6.3</v>
      </c>
    </row>
    <row r="1424" spans="1:2" x14ac:dyDescent="0.3">
      <c r="A1424">
        <v>132</v>
      </c>
      <c r="B1424">
        <v>6.4</v>
      </c>
    </row>
    <row r="1425" spans="1:2" x14ac:dyDescent="0.3">
      <c r="A1425">
        <v>123</v>
      </c>
      <c r="B1425">
        <v>7.2</v>
      </c>
    </row>
    <row r="1426" spans="1:2" x14ac:dyDescent="0.3">
      <c r="A1426">
        <v>87</v>
      </c>
      <c r="B1426">
        <v>6.3</v>
      </c>
    </row>
    <row r="1427" spans="1:2" x14ac:dyDescent="0.3">
      <c r="A1427">
        <v>109</v>
      </c>
      <c r="B1427">
        <v>6.9</v>
      </c>
    </row>
    <row r="1428" spans="1:2" x14ac:dyDescent="0.3">
      <c r="A1428">
        <v>109</v>
      </c>
      <c r="B1428">
        <v>6.6</v>
      </c>
    </row>
    <row r="1429" spans="1:2" x14ac:dyDescent="0.3">
      <c r="A1429">
        <v>92</v>
      </c>
      <c r="B1429">
        <v>6</v>
      </c>
    </row>
    <row r="1430" spans="1:2" x14ac:dyDescent="0.3">
      <c r="A1430">
        <v>125</v>
      </c>
      <c r="B1430">
        <v>7.5</v>
      </c>
    </row>
    <row r="1431" spans="1:2" x14ac:dyDescent="0.3">
      <c r="A1431">
        <v>202</v>
      </c>
      <c r="B1431">
        <v>7.7</v>
      </c>
    </row>
    <row r="1432" spans="1:2" x14ac:dyDescent="0.3">
      <c r="A1432">
        <v>134</v>
      </c>
      <c r="B1432">
        <v>6.2</v>
      </c>
    </row>
    <row r="1433" spans="1:2" x14ac:dyDescent="0.3">
      <c r="A1433">
        <v>88</v>
      </c>
      <c r="B1433">
        <v>5.4</v>
      </c>
    </row>
    <row r="1434" spans="1:2" x14ac:dyDescent="0.3">
      <c r="A1434">
        <v>92</v>
      </c>
      <c r="B1434">
        <v>6.6</v>
      </c>
    </row>
    <row r="1435" spans="1:2" x14ac:dyDescent="0.3">
      <c r="A1435">
        <v>91</v>
      </c>
      <c r="B1435">
        <v>5.3</v>
      </c>
    </row>
    <row r="1436" spans="1:2" x14ac:dyDescent="0.3">
      <c r="A1436">
        <v>75</v>
      </c>
      <c r="B1436">
        <v>5.6</v>
      </c>
    </row>
    <row r="1437" spans="1:2" x14ac:dyDescent="0.3">
      <c r="A1437">
        <v>98</v>
      </c>
      <c r="B1437">
        <v>5.9</v>
      </c>
    </row>
    <row r="1438" spans="1:2" x14ac:dyDescent="0.3">
      <c r="A1438">
        <v>147</v>
      </c>
      <c r="B1438">
        <v>7.8</v>
      </c>
    </row>
    <row r="1439" spans="1:2" x14ac:dyDescent="0.3">
      <c r="A1439">
        <v>100</v>
      </c>
      <c r="B1439">
        <v>6.7</v>
      </c>
    </row>
    <row r="1440" spans="1:2" x14ac:dyDescent="0.3">
      <c r="A1440">
        <v>120</v>
      </c>
      <c r="B1440">
        <v>7.4</v>
      </c>
    </row>
    <row r="1441" spans="1:2" x14ac:dyDescent="0.3">
      <c r="A1441">
        <v>104</v>
      </c>
      <c r="B1441">
        <v>6.2</v>
      </c>
    </row>
    <row r="1442" spans="1:2" x14ac:dyDescent="0.3">
      <c r="A1442">
        <v>103</v>
      </c>
      <c r="B1442">
        <v>5.4</v>
      </c>
    </row>
    <row r="1443" spans="1:2" x14ac:dyDescent="0.3">
      <c r="A1443">
        <v>109</v>
      </c>
      <c r="B1443">
        <v>6.7</v>
      </c>
    </row>
    <row r="1444" spans="1:2" x14ac:dyDescent="0.3">
      <c r="A1444">
        <v>104</v>
      </c>
      <c r="B1444">
        <v>5.3</v>
      </c>
    </row>
    <row r="1445" spans="1:2" x14ac:dyDescent="0.3">
      <c r="A1445">
        <v>112</v>
      </c>
      <c r="B1445">
        <v>5.9</v>
      </c>
    </row>
    <row r="1446" spans="1:2" x14ac:dyDescent="0.3">
      <c r="A1446">
        <v>60</v>
      </c>
      <c r="B1446">
        <v>7</v>
      </c>
    </row>
    <row r="1447" spans="1:2" x14ac:dyDescent="0.3">
      <c r="A1447">
        <v>95</v>
      </c>
      <c r="B1447">
        <v>4.8</v>
      </c>
    </row>
    <row r="1448" spans="1:2" x14ac:dyDescent="0.3">
      <c r="A1448">
        <v>102</v>
      </c>
      <c r="B1448">
        <v>7.3</v>
      </c>
    </row>
    <row r="1449" spans="1:2" x14ac:dyDescent="0.3">
      <c r="A1449">
        <v>102</v>
      </c>
      <c r="B1449">
        <v>3.8</v>
      </c>
    </row>
    <row r="1450" spans="1:2" x14ac:dyDescent="0.3">
      <c r="A1450">
        <v>150</v>
      </c>
      <c r="B1450">
        <v>8.5</v>
      </c>
    </row>
    <row r="1451" spans="1:2" x14ac:dyDescent="0.3">
      <c r="A1451">
        <v>122</v>
      </c>
      <c r="B1451">
        <v>6.8</v>
      </c>
    </row>
    <row r="1452" spans="1:2" x14ac:dyDescent="0.3">
      <c r="A1452">
        <v>101</v>
      </c>
      <c r="B1452">
        <v>6.8</v>
      </c>
    </row>
    <row r="1453" spans="1:2" x14ac:dyDescent="0.3">
      <c r="A1453">
        <v>108</v>
      </c>
      <c r="B1453">
        <v>5.3</v>
      </c>
    </row>
    <row r="1454" spans="1:2" x14ac:dyDescent="0.3">
      <c r="A1454">
        <v>98</v>
      </c>
      <c r="B1454">
        <v>7.3</v>
      </c>
    </row>
    <row r="1455" spans="1:2" x14ac:dyDescent="0.3">
      <c r="A1455">
        <v>137</v>
      </c>
      <c r="B1455">
        <v>6.6</v>
      </c>
    </row>
    <row r="1456" spans="1:2" x14ac:dyDescent="0.3">
      <c r="A1456">
        <v>112</v>
      </c>
      <c r="B1456">
        <v>6.2</v>
      </c>
    </row>
    <row r="1457" spans="1:2" x14ac:dyDescent="0.3">
      <c r="A1457">
        <v>101</v>
      </c>
      <c r="B1457">
        <v>5.2</v>
      </c>
    </row>
    <row r="1458" spans="1:2" x14ac:dyDescent="0.3">
      <c r="A1458">
        <v>103</v>
      </c>
      <c r="B1458">
        <v>6.2</v>
      </c>
    </row>
    <row r="1459" spans="1:2" x14ac:dyDescent="0.3">
      <c r="A1459">
        <v>101</v>
      </c>
      <c r="B1459">
        <v>6.2</v>
      </c>
    </row>
    <row r="1460" spans="1:2" x14ac:dyDescent="0.3">
      <c r="A1460">
        <v>112</v>
      </c>
      <c r="B1460">
        <v>6.6</v>
      </c>
    </row>
    <row r="1461" spans="1:2" x14ac:dyDescent="0.3">
      <c r="A1461">
        <v>111</v>
      </c>
      <c r="B1461">
        <v>6.4</v>
      </c>
    </row>
    <row r="1462" spans="1:2" x14ac:dyDescent="0.3">
      <c r="A1462">
        <v>102</v>
      </c>
      <c r="B1462">
        <v>6.2</v>
      </c>
    </row>
    <row r="1463" spans="1:2" x14ac:dyDescent="0.3">
      <c r="A1463">
        <v>101</v>
      </c>
      <c r="B1463">
        <v>5.0999999999999996</v>
      </c>
    </row>
    <row r="1464" spans="1:2" x14ac:dyDescent="0.3">
      <c r="A1464">
        <v>155</v>
      </c>
      <c r="B1464">
        <v>6.6</v>
      </c>
    </row>
    <row r="1465" spans="1:2" x14ac:dyDescent="0.3">
      <c r="A1465">
        <v>93</v>
      </c>
      <c r="B1465">
        <v>6.1</v>
      </c>
    </row>
    <row r="1466" spans="1:2" x14ac:dyDescent="0.3">
      <c r="A1466">
        <v>109</v>
      </c>
      <c r="B1466">
        <v>6.1</v>
      </c>
    </row>
    <row r="1467" spans="1:2" x14ac:dyDescent="0.3">
      <c r="A1467">
        <v>140</v>
      </c>
      <c r="B1467">
        <v>6.6</v>
      </c>
    </row>
    <row r="1468" spans="1:2" x14ac:dyDescent="0.3">
      <c r="A1468">
        <v>108</v>
      </c>
      <c r="B1468">
        <v>5.9</v>
      </c>
    </row>
    <row r="1469" spans="1:2" x14ac:dyDescent="0.3">
      <c r="A1469">
        <v>96</v>
      </c>
      <c r="B1469">
        <v>6.3</v>
      </c>
    </row>
    <row r="1470" spans="1:2" x14ac:dyDescent="0.3">
      <c r="A1470">
        <v>123</v>
      </c>
      <c r="B1470">
        <v>7.1</v>
      </c>
    </row>
    <row r="1471" spans="1:2" x14ac:dyDescent="0.3">
      <c r="A1471">
        <v>106</v>
      </c>
      <c r="B1471">
        <v>5</v>
      </c>
    </row>
    <row r="1472" spans="1:2" x14ac:dyDescent="0.3">
      <c r="A1472">
        <v>76</v>
      </c>
      <c r="B1472">
        <v>5.6</v>
      </c>
    </row>
    <row r="1473" spans="1:2" x14ac:dyDescent="0.3">
      <c r="A1473">
        <v>107</v>
      </c>
      <c r="B1473">
        <v>7.4</v>
      </c>
    </row>
    <row r="1474" spans="1:2" x14ac:dyDescent="0.3">
      <c r="A1474">
        <v>82</v>
      </c>
      <c r="B1474">
        <v>4.5</v>
      </c>
    </row>
    <row r="1475" spans="1:2" x14ac:dyDescent="0.3">
      <c r="A1475">
        <v>109</v>
      </c>
      <c r="B1475">
        <v>6.2</v>
      </c>
    </row>
    <row r="1476" spans="1:2" x14ac:dyDescent="0.3">
      <c r="A1476">
        <v>99</v>
      </c>
      <c r="B1476">
        <v>5</v>
      </c>
    </row>
    <row r="1477" spans="1:2" x14ac:dyDescent="0.3">
      <c r="A1477">
        <v>91</v>
      </c>
      <c r="B1477">
        <v>6.5</v>
      </c>
    </row>
    <row r="1478" spans="1:2" x14ac:dyDescent="0.3">
      <c r="A1478">
        <v>87</v>
      </c>
      <c r="B1478">
        <v>5.0999999999999996</v>
      </c>
    </row>
    <row r="1479" spans="1:2" x14ac:dyDescent="0.3">
      <c r="A1479">
        <v>125</v>
      </c>
      <c r="B1479">
        <v>6.5</v>
      </c>
    </row>
    <row r="1480" spans="1:2" x14ac:dyDescent="0.3">
      <c r="A1480">
        <v>118</v>
      </c>
      <c r="B1480">
        <v>6.2</v>
      </c>
    </row>
    <row r="1481" spans="1:2" x14ac:dyDescent="0.3">
      <c r="A1481">
        <v>98</v>
      </c>
      <c r="B1481">
        <v>6.3</v>
      </c>
    </row>
    <row r="1482" spans="1:2" x14ac:dyDescent="0.3">
      <c r="A1482">
        <v>92</v>
      </c>
      <c r="B1482">
        <v>3.8</v>
      </c>
    </row>
    <row r="1483" spans="1:2" x14ac:dyDescent="0.3">
      <c r="A1483">
        <v>93</v>
      </c>
      <c r="B1483">
        <v>5.2</v>
      </c>
    </row>
    <row r="1484" spans="1:2" x14ac:dyDescent="0.3">
      <c r="A1484">
        <v>116</v>
      </c>
      <c r="B1484">
        <v>6</v>
      </c>
    </row>
    <row r="1485" spans="1:2" x14ac:dyDescent="0.3">
      <c r="A1485">
        <v>92</v>
      </c>
      <c r="B1485">
        <v>6.2</v>
      </c>
    </row>
    <row r="1486" spans="1:2" x14ac:dyDescent="0.3">
      <c r="A1486">
        <v>115</v>
      </c>
      <c r="B1486">
        <v>5.7</v>
      </c>
    </row>
    <row r="1487" spans="1:2" x14ac:dyDescent="0.3">
      <c r="A1487">
        <v>120</v>
      </c>
      <c r="B1487">
        <v>6.7</v>
      </c>
    </row>
    <row r="1488" spans="1:2" x14ac:dyDescent="0.3">
      <c r="A1488">
        <v>111</v>
      </c>
      <c r="B1488">
        <v>6.8</v>
      </c>
    </row>
    <row r="1489" spans="1:2" x14ac:dyDescent="0.3">
      <c r="A1489">
        <v>94</v>
      </c>
      <c r="B1489">
        <v>6</v>
      </c>
    </row>
    <row r="1490" spans="1:2" x14ac:dyDescent="0.3">
      <c r="A1490">
        <v>100</v>
      </c>
      <c r="B1490">
        <v>7.3</v>
      </c>
    </row>
    <row r="1491" spans="1:2" x14ac:dyDescent="0.3">
      <c r="A1491">
        <v>101</v>
      </c>
      <c r="B1491">
        <v>5.5</v>
      </c>
    </row>
    <row r="1492" spans="1:2" x14ac:dyDescent="0.3">
      <c r="A1492">
        <v>139</v>
      </c>
      <c r="B1492">
        <v>6.7</v>
      </c>
    </row>
    <row r="1493" spans="1:2" x14ac:dyDescent="0.3">
      <c r="A1493">
        <v>91</v>
      </c>
      <c r="B1493">
        <v>4.8</v>
      </c>
    </row>
    <row r="1494" spans="1:2" x14ac:dyDescent="0.3">
      <c r="A1494">
        <v>109</v>
      </c>
      <c r="B1494">
        <v>5.7</v>
      </c>
    </row>
    <row r="1495" spans="1:2" x14ac:dyDescent="0.3">
      <c r="A1495">
        <v>102</v>
      </c>
      <c r="B1495">
        <v>5.0999999999999996</v>
      </c>
    </row>
    <row r="1496" spans="1:2" x14ac:dyDescent="0.3">
      <c r="A1496">
        <v>103</v>
      </c>
      <c r="B1496">
        <v>6</v>
      </c>
    </row>
    <row r="1497" spans="1:2" x14ac:dyDescent="0.3">
      <c r="A1497">
        <v>83</v>
      </c>
      <c r="B1497">
        <v>4.2</v>
      </c>
    </row>
    <row r="1498" spans="1:2" x14ac:dyDescent="0.3">
      <c r="A1498">
        <v>123</v>
      </c>
      <c r="B1498">
        <v>7.4</v>
      </c>
    </row>
    <row r="1499" spans="1:2" x14ac:dyDescent="0.3">
      <c r="A1499">
        <v>101</v>
      </c>
      <c r="B1499">
        <v>4.5999999999999996</v>
      </c>
    </row>
    <row r="1500" spans="1:2" x14ac:dyDescent="0.3">
      <c r="A1500">
        <v>117</v>
      </c>
      <c r="B1500">
        <v>6.9</v>
      </c>
    </row>
    <row r="1501" spans="1:2" x14ac:dyDescent="0.3">
      <c r="A1501">
        <v>60</v>
      </c>
      <c r="B1501">
        <v>8.6</v>
      </c>
    </row>
    <row r="1502" spans="1:2" x14ac:dyDescent="0.3">
      <c r="A1502">
        <v>114</v>
      </c>
      <c r="B1502">
        <v>6.9</v>
      </c>
    </row>
    <row r="1503" spans="1:2" x14ac:dyDescent="0.3">
      <c r="A1503">
        <v>330</v>
      </c>
      <c r="B1503">
        <v>8</v>
      </c>
    </row>
    <row r="1504" spans="1:2" x14ac:dyDescent="0.3">
      <c r="A1504">
        <v>121</v>
      </c>
      <c r="B1504">
        <v>6.4</v>
      </c>
    </row>
    <row r="1505" spans="1:2" x14ac:dyDescent="0.3">
      <c r="A1505">
        <v>114</v>
      </c>
      <c r="B1505">
        <v>6.3</v>
      </c>
    </row>
    <row r="1506" spans="1:2" x14ac:dyDescent="0.3">
      <c r="A1506">
        <v>156</v>
      </c>
      <c r="B1506">
        <v>8.4</v>
      </c>
    </row>
    <row r="1507" spans="1:2" x14ac:dyDescent="0.3">
      <c r="A1507">
        <v>135</v>
      </c>
      <c r="B1507">
        <v>7.1</v>
      </c>
    </row>
    <row r="1508" spans="1:2" x14ac:dyDescent="0.3">
      <c r="A1508">
        <v>148</v>
      </c>
      <c r="B1508">
        <v>6.8</v>
      </c>
    </row>
    <row r="1509" spans="1:2" x14ac:dyDescent="0.3">
      <c r="A1509">
        <v>148</v>
      </c>
      <c r="B1509">
        <v>7.5</v>
      </c>
    </row>
    <row r="1510" spans="1:2" x14ac:dyDescent="0.3">
      <c r="A1510">
        <v>109</v>
      </c>
      <c r="B1510">
        <v>4.5</v>
      </c>
    </row>
    <row r="1511" spans="1:2" x14ac:dyDescent="0.3">
      <c r="A1511">
        <v>93</v>
      </c>
      <c r="B1511">
        <v>5.7</v>
      </c>
    </row>
    <row r="1512" spans="1:2" x14ac:dyDescent="0.3">
      <c r="A1512" t="s">
        <v>8351</v>
      </c>
      <c r="B1512">
        <v>7.2</v>
      </c>
    </row>
    <row r="1513" spans="1:2" x14ac:dyDescent="0.3">
      <c r="A1513">
        <v>113</v>
      </c>
      <c r="B1513">
        <v>6.8</v>
      </c>
    </row>
    <row r="1514" spans="1:2" x14ac:dyDescent="0.3">
      <c r="A1514">
        <v>91</v>
      </c>
      <c r="B1514">
        <v>5.4</v>
      </c>
    </row>
    <row r="1515" spans="1:2" x14ac:dyDescent="0.3">
      <c r="A1515">
        <v>139</v>
      </c>
      <c r="B1515">
        <v>7.2</v>
      </c>
    </row>
    <row r="1516" spans="1:2" x14ac:dyDescent="0.3">
      <c r="A1516">
        <v>96</v>
      </c>
      <c r="B1516">
        <v>7.3</v>
      </c>
    </row>
    <row r="1517" spans="1:2" x14ac:dyDescent="0.3">
      <c r="A1517">
        <v>102</v>
      </c>
      <c r="B1517">
        <v>5.2</v>
      </c>
    </row>
    <row r="1518" spans="1:2" x14ac:dyDescent="0.3">
      <c r="A1518">
        <v>96</v>
      </c>
      <c r="B1518">
        <v>5.5</v>
      </c>
    </row>
    <row r="1519" spans="1:2" x14ac:dyDescent="0.3">
      <c r="A1519">
        <v>101</v>
      </c>
      <c r="B1519">
        <v>7.7</v>
      </c>
    </row>
    <row r="1520" spans="1:2" x14ac:dyDescent="0.3">
      <c r="A1520">
        <v>128</v>
      </c>
      <c r="B1520">
        <v>7.1</v>
      </c>
    </row>
    <row r="1521" spans="1:2" x14ac:dyDescent="0.3">
      <c r="A1521">
        <v>109</v>
      </c>
      <c r="B1521">
        <v>5.3</v>
      </c>
    </row>
    <row r="1522" spans="1:2" x14ac:dyDescent="0.3">
      <c r="A1522">
        <v>114</v>
      </c>
      <c r="B1522">
        <v>5.6</v>
      </c>
    </row>
    <row r="1523" spans="1:2" x14ac:dyDescent="0.3">
      <c r="A1523">
        <v>105</v>
      </c>
      <c r="B1523">
        <v>5.7</v>
      </c>
    </row>
    <row r="1524" spans="1:2" x14ac:dyDescent="0.3">
      <c r="A1524">
        <v>141</v>
      </c>
      <c r="B1524">
        <v>7.1</v>
      </c>
    </row>
    <row r="1525" spans="1:2" x14ac:dyDescent="0.3">
      <c r="A1525">
        <v>195</v>
      </c>
      <c r="B1525">
        <v>7.5</v>
      </c>
    </row>
    <row r="1526" spans="1:2" x14ac:dyDescent="0.3">
      <c r="A1526">
        <v>138</v>
      </c>
      <c r="B1526">
        <v>7.6</v>
      </c>
    </row>
    <row r="1527" spans="1:2" x14ac:dyDescent="0.3">
      <c r="A1527">
        <v>101</v>
      </c>
      <c r="B1527">
        <v>5.5</v>
      </c>
    </row>
    <row r="1528" spans="1:2" x14ac:dyDescent="0.3">
      <c r="A1528">
        <v>99</v>
      </c>
      <c r="B1528">
        <v>5.0999999999999996</v>
      </c>
    </row>
    <row r="1529" spans="1:2" x14ac:dyDescent="0.3">
      <c r="A1529">
        <v>85</v>
      </c>
      <c r="B1529">
        <v>6.3</v>
      </c>
    </row>
    <row r="1530" spans="1:2" x14ac:dyDescent="0.3">
      <c r="A1530">
        <v>89</v>
      </c>
      <c r="B1530">
        <v>4.9000000000000004</v>
      </c>
    </row>
    <row r="1531" spans="1:2" x14ac:dyDescent="0.3">
      <c r="A1531">
        <v>99</v>
      </c>
      <c r="B1531">
        <v>6.5</v>
      </c>
    </row>
    <row r="1532" spans="1:2" x14ac:dyDescent="0.3">
      <c r="A1532">
        <v>105</v>
      </c>
      <c r="B1532">
        <v>5.6</v>
      </c>
    </row>
    <row r="1533" spans="1:2" x14ac:dyDescent="0.3">
      <c r="A1533">
        <v>97</v>
      </c>
      <c r="B1533">
        <v>5.3</v>
      </c>
    </row>
    <row r="1534" spans="1:2" x14ac:dyDescent="0.3">
      <c r="A1534">
        <v>140</v>
      </c>
      <c r="B1534">
        <v>6.5</v>
      </c>
    </row>
    <row r="1535" spans="1:2" x14ac:dyDescent="0.3">
      <c r="A1535">
        <v>118</v>
      </c>
      <c r="B1535">
        <v>6.8</v>
      </c>
    </row>
    <row r="1536" spans="1:2" x14ac:dyDescent="0.3">
      <c r="A1536">
        <v>94</v>
      </c>
      <c r="B1536">
        <v>6.5</v>
      </c>
    </row>
    <row r="1537" spans="1:2" x14ac:dyDescent="0.3">
      <c r="A1537">
        <v>124</v>
      </c>
      <c r="B1537">
        <v>6</v>
      </c>
    </row>
    <row r="1538" spans="1:2" x14ac:dyDescent="0.3">
      <c r="A1538">
        <v>134</v>
      </c>
      <c r="B1538">
        <v>8.4</v>
      </c>
    </row>
    <row r="1539" spans="1:2" x14ac:dyDescent="0.3">
      <c r="A1539">
        <v>113</v>
      </c>
      <c r="B1539">
        <v>6</v>
      </c>
    </row>
    <row r="1540" spans="1:2" x14ac:dyDescent="0.3">
      <c r="A1540">
        <v>124</v>
      </c>
      <c r="B1540">
        <v>7.6</v>
      </c>
    </row>
    <row r="1541" spans="1:2" x14ac:dyDescent="0.3">
      <c r="A1541">
        <v>98</v>
      </c>
      <c r="B1541">
        <v>5.6</v>
      </c>
    </row>
    <row r="1542" spans="1:2" x14ac:dyDescent="0.3">
      <c r="A1542">
        <v>97</v>
      </c>
      <c r="B1542">
        <v>6.9</v>
      </c>
    </row>
    <row r="1543" spans="1:2" x14ac:dyDescent="0.3">
      <c r="A1543">
        <v>123</v>
      </c>
      <c r="B1543">
        <v>6.4</v>
      </c>
    </row>
    <row r="1544" spans="1:2" x14ac:dyDescent="0.3">
      <c r="A1544">
        <v>99</v>
      </c>
      <c r="B1544">
        <v>5.0999999999999996</v>
      </c>
    </row>
    <row r="1545" spans="1:2" x14ac:dyDescent="0.3">
      <c r="A1545">
        <v>101</v>
      </c>
      <c r="B1545">
        <v>7</v>
      </c>
    </row>
    <row r="1546" spans="1:2" x14ac:dyDescent="0.3">
      <c r="A1546">
        <v>92</v>
      </c>
      <c r="B1546">
        <v>5.7</v>
      </c>
    </row>
    <row r="1547" spans="1:2" x14ac:dyDescent="0.3">
      <c r="A1547">
        <v>131</v>
      </c>
      <c r="B1547">
        <v>6.8</v>
      </c>
    </row>
    <row r="1548" spans="1:2" x14ac:dyDescent="0.3">
      <c r="A1548">
        <v>107</v>
      </c>
      <c r="B1548">
        <v>6.7</v>
      </c>
    </row>
    <row r="1549" spans="1:2" x14ac:dyDescent="0.3">
      <c r="A1549">
        <v>103</v>
      </c>
      <c r="B1549">
        <v>6.2</v>
      </c>
    </row>
    <row r="1550" spans="1:2" x14ac:dyDescent="0.3">
      <c r="A1550">
        <v>129</v>
      </c>
      <c r="B1550">
        <v>7.2</v>
      </c>
    </row>
    <row r="1551" spans="1:2" x14ac:dyDescent="0.3">
      <c r="A1551">
        <v>107</v>
      </c>
      <c r="B1551">
        <v>6.2</v>
      </c>
    </row>
    <row r="1552" spans="1:2" x14ac:dyDescent="0.3">
      <c r="A1552">
        <v>89</v>
      </c>
      <c r="B1552">
        <v>5.6</v>
      </c>
    </row>
    <row r="1553" spans="1:2" x14ac:dyDescent="0.3">
      <c r="A1553">
        <v>113</v>
      </c>
      <c r="B1553">
        <v>4.4000000000000004</v>
      </c>
    </row>
    <row r="1554" spans="1:2" x14ac:dyDescent="0.3">
      <c r="A1554">
        <v>93</v>
      </c>
      <c r="B1554">
        <v>7.5</v>
      </c>
    </row>
    <row r="1555" spans="1:2" x14ac:dyDescent="0.3">
      <c r="A1555">
        <v>120</v>
      </c>
      <c r="B1555">
        <v>7.1</v>
      </c>
    </row>
    <row r="1556" spans="1:2" x14ac:dyDescent="0.3">
      <c r="A1556">
        <v>98</v>
      </c>
      <c r="B1556">
        <v>6.4</v>
      </c>
    </row>
    <row r="1557" spans="1:2" x14ac:dyDescent="0.3">
      <c r="A1557">
        <v>105</v>
      </c>
      <c r="B1557">
        <v>7.1</v>
      </c>
    </row>
    <row r="1558" spans="1:2" x14ac:dyDescent="0.3">
      <c r="A1558">
        <v>142</v>
      </c>
      <c r="B1558">
        <v>5.9</v>
      </c>
    </row>
    <row r="1559" spans="1:2" x14ac:dyDescent="0.3">
      <c r="A1559">
        <v>98</v>
      </c>
      <c r="B1559">
        <v>6.9</v>
      </c>
    </row>
    <row r="1560" spans="1:2" x14ac:dyDescent="0.3">
      <c r="A1560">
        <v>96</v>
      </c>
      <c r="B1560">
        <v>7.5</v>
      </c>
    </row>
    <row r="1561" spans="1:2" x14ac:dyDescent="0.3">
      <c r="A1561">
        <v>87</v>
      </c>
      <c r="B1561">
        <v>6.3</v>
      </c>
    </row>
    <row r="1562" spans="1:2" x14ac:dyDescent="0.3">
      <c r="A1562">
        <v>107</v>
      </c>
      <c r="B1562">
        <v>6.4</v>
      </c>
    </row>
    <row r="1563" spans="1:2" x14ac:dyDescent="0.3">
      <c r="A1563">
        <v>90</v>
      </c>
      <c r="B1563">
        <v>5.9</v>
      </c>
    </row>
    <row r="1564" spans="1:2" x14ac:dyDescent="0.3">
      <c r="A1564">
        <v>121</v>
      </c>
      <c r="B1564">
        <v>6.8</v>
      </c>
    </row>
    <row r="1565" spans="1:2" x14ac:dyDescent="0.3">
      <c r="A1565">
        <v>119</v>
      </c>
      <c r="B1565">
        <v>6.3</v>
      </c>
    </row>
    <row r="1566" spans="1:2" x14ac:dyDescent="0.3">
      <c r="A1566">
        <v>107</v>
      </c>
      <c r="B1566">
        <v>3.6</v>
      </c>
    </row>
    <row r="1567" spans="1:2" x14ac:dyDescent="0.3">
      <c r="A1567">
        <v>110</v>
      </c>
      <c r="B1567">
        <v>5.3</v>
      </c>
    </row>
    <row r="1568" spans="1:2" x14ac:dyDescent="0.3">
      <c r="A1568">
        <v>100</v>
      </c>
      <c r="B1568">
        <v>5.9</v>
      </c>
    </row>
    <row r="1569" spans="1:2" x14ac:dyDescent="0.3">
      <c r="A1569">
        <v>75</v>
      </c>
      <c r="B1569">
        <v>6.9</v>
      </c>
    </row>
    <row r="1570" spans="1:2" x14ac:dyDescent="0.3">
      <c r="A1570">
        <v>132</v>
      </c>
      <c r="B1570">
        <v>6.9</v>
      </c>
    </row>
    <row r="1571" spans="1:2" x14ac:dyDescent="0.3">
      <c r="A1571">
        <v>105</v>
      </c>
      <c r="B1571">
        <v>6.1</v>
      </c>
    </row>
    <row r="1572" spans="1:2" x14ac:dyDescent="0.3">
      <c r="A1572">
        <v>93</v>
      </c>
      <c r="B1572">
        <v>5.7</v>
      </c>
    </row>
    <row r="1573" spans="1:2" x14ac:dyDescent="0.3">
      <c r="A1573">
        <v>289</v>
      </c>
      <c r="B1573">
        <v>8.5</v>
      </c>
    </row>
    <row r="1574" spans="1:2" x14ac:dyDescent="0.3">
      <c r="A1574">
        <v>102</v>
      </c>
      <c r="B1574">
        <v>6.3</v>
      </c>
    </row>
    <row r="1575" spans="1:2" x14ac:dyDescent="0.3">
      <c r="A1575">
        <v>143</v>
      </c>
      <c r="B1575">
        <v>7.3</v>
      </c>
    </row>
    <row r="1576" spans="1:2" x14ac:dyDescent="0.3">
      <c r="A1576">
        <v>113</v>
      </c>
      <c r="B1576">
        <v>6.3</v>
      </c>
    </row>
    <row r="1577" spans="1:2" x14ac:dyDescent="0.3">
      <c r="A1577">
        <v>161</v>
      </c>
      <c r="B1577">
        <v>7.2</v>
      </c>
    </row>
    <row r="1578" spans="1:2" x14ac:dyDescent="0.3">
      <c r="A1578">
        <v>138</v>
      </c>
      <c r="B1578">
        <v>7.3</v>
      </c>
    </row>
    <row r="1579" spans="1:2" x14ac:dyDescent="0.3">
      <c r="A1579">
        <v>126</v>
      </c>
      <c r="B1579">
        <v>6.3</v>
      </c>
    </row>
    <row r="1580" spans="1:2" x14ac:dyDescent="0.3">
      <c r="A1580">
        <v>99</v>
      </c>
      <c r="B1580">
        <v>8.1</v>
      </c>
    </row>
    <row r="1581" spans="1:2" x14ac:dyDescent="0.3">
      <c r="A1581">
        <v>101</v>
      </c>
      <c r="B1581">
        <v>6.9</v>
      </c>
    </row>
    <row r="1582" spans="1:2" x14ac:dyDescent="0.3">
      <c r="A1582">
        <v>103</v>
      </c>
      <c r="B1582">
        <v>6.3</v>
      </c>
    </row>
    <row r="1583" spans="1:2" x14ac:dyDescent="0.3">
      <c r="A1583">
        <v>118</v>
      </c>
      <c r="B1583">
        <v>7.3</v>
      </c>
    </row>
    <row r="1584" spans="1:2" x14ac:dyDescent="0.3">
      <c r="A1584">
        <v>116</v>
      </c>
      <c r="B1584">
        <v>5.5</v>
      </c>
    </row>
    <row r="1585" spans="1:2" x14ac:dyDescent="0.3">
      <c r="A1585">
        <v>99</v>
      </c>
      <c r="B1585">
        <v>6.1</v>
      </c>
    </row>
    <row r="1586" spans="1:2" x14ac:dyDescent="0.3">
      <c r="A1586">
        <v>105</v>
      </c>
      <c r="B1586">
        <v>6.9</v>
      </c>
    </row>
    <row r="1587" spans="1:2" x14ac:dyDescent="0.3">
      <c r="A1587">
        <v>113</v>
      </c>
      <c r="B1587">
        <v>7.2</v>
      </c>
    </row>
    <row r="1588" spans="1:2" x14ac:dyDescent="0.3">
      <c r="A1588">
        <v>93</v>
      </c>
      <c r="B1588">
        <v>6.4</v>
      </c>
    </row>
    <row r="1589" spans="1:2" x14ac:dyDescent="0.3">
      <c r="A1589">
        <v>108</v>
      </c>
      <c r="B1589">
        <v>6.4</v>
      </c>
    </row>
    <row r="1590" spans="1:2" x14ac:dyDescent="0.3">
      <c r="A1590">
        <v>74</v>
      </c>
      <c r="B1590">
        <v>8.3000000000000007</v>
      </c>
    </row>
    <row r="1591" spans="1:2" x14ac:dyDescent="0.3">
      <c r="A1591">
        <v>116</v>
      </c>
      <c r="B1591">
        <v>7.2</v>
      </c>
    </row>
    <row r="1592" spans="1:2" x14ac:dyDescent="0.3">
      <c r="A1592">
        <v>104</v>
      </c>
      <c r="B1592">
        <v>6.8</v>
      </c>
    </row>
    <row r="1593" spans="1:2" x14ac:dyDescent="0.3">
      <c r="A1593">
        <v>106</v>
      </c>
      <c r="B1593">
        <v>6.5</v>
      </c>
    </row>
    <row r="1594" spans="1:2" x14ac:dyDescent="0.3">
      <c r="A1594">
        <v>120</v>
      </c>
      <c r="B1594">
        <v>7.8</v>
      </c>
    </row>
    <row r="1595" spans="1:2" x14ac:dyDescent="0.3">
      <c r="A1595">
        <v>135</v>
      </c>
      <c r="B1595">
        <v>7.6</v>
      </c>
    </row>
    <row r="1596" spans="1:2" x14ac:dyDescent="0.3">
      <c r="A1596">
        <v>132</v>
      </c>
      <c r="B1596">
        <v>7.2</v>
      </c>
    </row>
    <row r="1597" spans="1:2" x14ac:dyDescent="0.3">
      <c r="A1597">
        <v>92</v>
      </c>
      <c r="B1597">
        <v>6.7</v>
      </c>
    </row>
    <row r="1598" spans="1:2" x14ac:dyDescent="0.3">
      <c r="A1598">
        <v>99</v>
      </c>
      <c r="B1598">
        <v>6.8</v>
      </c>
    </row>
    <row r="1599" spans="1:2" x14ac:dyDescent="0.3">
      <c r="A1599">
        <v>90</v>
      </c>
      <c r="B1599">
        <v>6.3</v>
      </c>
    </row>
    <row r="1600" spans="1:2" x14ac:dyDescent="0.3">
      <c r="A1600">
        <v>111</v>
      </c>
      <c r="B1600">
        <v>6.2</v>
      </c>
    </row>
    <row r="1601" spans="1:2" x14ac:dyDescent="0.3">
      <c r="A1601">
        <v>103</v>
      </c>
      <c r="B1601">
        <v>6.2</v>
      </c>
    </row>
    <row r="1602" spans="1:2" x14ac:dyDescent="0.3">
      <c r="A1602">
        <v>127</v>
      </c>
      <c r="B1602">
        <v>8.6</v>
      </c>
    </row>
    <row r="1603" spans="1:2" x14ac:dyDescent="0.3">
      <c r="A1603">
        <v>112</v>
      </c>
      <c r="B1603">
        <v>8</v>
      </c>
    </row>
    <row r="1604" spans="1:2" x14ac:dyDescent="0.3">
      <c r="A1604">
        <v>87</v>
      </c>
      <c r="B1604">
        <v>7</v>
      </c>
    </row>
    <row r="1605" spans="1:2" x14ac:dyDescent="0.3">
      <c r="A1605">
        <v>138</v>
      </c>
      <c r="B1605">
        <v>8</v>
      </c>
    </row>
    <row r="1606" spans="1:2" x14ac:dyDescent="0.3">
      <c r="A1606">
        <v>132</v>
      </c>
      <c r="B1606">
        <v>8.1</v>
      </c>
    </row>
    <row r="1607" spans="1:2" x14ac:dyDescent="0.3">
      <c r="A1607">
        <v>103</v>
      </c>
      <c r="B1607">
        <v>6.7</v>
      </c>
    </row>
    <row r="1608" spans="1:2" x14ac:dyDescent="0.3">
      <c r="A1608">
        <v>123</v>
      </c>
      <c r="B1608">
        <v>7.9</v>
      </c>
    </row>
    <row r="1609" spans="1:2" x14ac:dyDescent="0.3">
      <c r="A1609">
        <v>111</v>
      </c>
      <c r="B1609">
        <v>6.1</v>
      </c>
    </row>
    <row r="1610" spans="1:2" x14ac:dyDescent="0.3">
      <c r="A1610">
        <v>102</v>
      </c>
      <c r="B1610">
        <v>4.2</v>
      </c>
    </row>
    <row r="1611" spans="1:2" x14ac:dyDescent="0.3">
      <c r="A1611">
        <v>78</v>
      </c>
      <c r="B1611">
        <v>6.1</v>
      </c>
    </row>
    <row r="1612" spans="1:2" x14ac:dyDescent="0.3">
      <c r="A1612">
        <v>132</v>
      </c>
      <c r="B1612">
        <v>6.6</v>
      </c>
    </row>
    <row r="1613" spans="1:2" x14ac:dyDescent="0.3">
      <c r="A1613">
        <v>133</v>
      </c>
      <c r="B1613">
        <v>7.5</v>
      </c>
    </row>
    <row r="1614" spans="1:2" x14ac:dyDescent="0.3">
      <c r="A1614">
        <v>108</v>
      </c>
      <c r="B1614">
        <v>7.4</v>
      </c>
    </row>
    <row r="1615" spans="1:2" x14ac:dyDescent="0.3">
      <c r="A1615">
        <v>125</v>
      </c>
      <c r="B1615">
        <v>7.2</v>
      </c>
    </row>
    <row r="1616" spans="1:2" x14ac:dyDescent="0.3">
      <c r="A1616">
        <v>98</v>
      </c>
      <c r="B1616">
        <v>6.9</v>
      </c>
    </row>
    <row r="1617" spans="1:2" x14ac:dyDescent="0.3">
      <c r="A1617">
        <v>119</v>
      </c>
      <c r="B1617">
        <v>7.4</v>
      </c>
    </row>
    <row r="1618" spans="1:2" x14ac:dyDescent="0.3">
      <c r="A1618">
        <v>87</v>
      </c>
      <c r="B1618">
        <v>5.4</v>
      </c>
    </row>
    <row r="1619" spans="1:2" x14ac:dyDescent="0.3">
      <c r="A1619">
        <v>91</v>
      </c>
      <c r="B1619">
        <v>6.8</v>
      </c>
    </row>
    <row r="1620" spans="1:2" x14ac:dyDescent="0.3">
      <c r="A1620">
        <v>100</v>
      </c>
      <c r="B1620">
        <v>6.3</v>
      </c>
    </row>
    <row r="1621" spans="1:2" x14ac:dyDescent="0.3">
      <c r="A1621">
        <v>118</v>
      </c>
      <c r="B1621">
        <v>7.2</v>
      </c>
    </row>
    <row r="1622" spans="1:2" x14ac:dyDescent="0.3">
      <c r="A1622">
        <v>44</v>
      </c>
      <c r="B1622">
        <v>8.6999999999999993</v>
      </c>
    </row>
    <row r="1623" spans="1:2" x14ac:dyDescent="0.3">
      <c r="A1623">
        <v>109</v>
      </c>
      <c r="B1623">
        <v>6.9</v>
      </c>
    </row>
    <row r="1624" spans="1:2" x14ac:dyDescent="0.3">
      <c r="A1624">
        <v>99</v>
      </c>
      <c r="B1624">
        <v>6</v>
      </c>
    </row>
    <row r="1625" spans="1:2" x14ac:dyDescent="0.3">
      <c r="A1625">
        <v>114</v>
      </c>
      <c r="B1625">
        <v>5.9</v>
      </c>
    </row>
    <row r="1626" spans="1:2" x14ac:dyDescent="0.3">
      <c r="A1626">
        <v>89</v>
      </c>
      <c r="B1626">
        <v>5.4</v>
      </c>
    </row>
    <row r="1627" spans="1:2" x14ac:dyDescent="0.3">
      <c r="A1627">
        <v>95</v>
      </c>
      <c r="B1627">
        <v>5.9</v>
      </c>
    </row>
    <row r="1628" spans="1:2" x14ac:dyDescent="0.3">
      <c r="A1628">
        <v>98</v>
      </c>
      <c r="B1628">
        <v>6.1</v>
      </c>
    </row>
    <row r="1629" spans="1:2" x14ac:dyDescent="0.3">
      <c r="A1629">
        <v>94</v>
      </c>
      <c r="B1629">
        <v>7.7</v>
      </c>
    </row>
    <row r="1630" spans="1:2" x14ac:dyDescent="0.3">
      <c r="A1630">
        <v>85</v>
      </c>
      <c r="B1630">
        <v>5.8</v>
      </c>
    </row>
    <row r="1631" spans="1:2" x14ac:dyDescent="0.3">
      <c r="A1631">
        <v>124</v>
      </c>
      <c r="B1631">
        <v>7.6</v>
      </c>
    </row>
    <row r="1632" spans="1:2" x14ac:dyDescent="0.3">
      <c r="A1632">
        <v>131</v>
      </c>
      <c r="B1632">
        <v>6.1</v>
      </c>
    </row>
    <row r="1633" spans="1:2" x14ac:dyDescent="0.3">
      <c r="A1633">
        <v>107</v>
      </c>
      <c r="B1633">
        <v>5.4</v>
      </c>
    </row>
    <row r="1634" spans="1:2" x14ac:dyDescent="0.3">
      <c r="A1634">
        <v>99</v>
      </c>
      <c r="B1634">
        <v>5.0999999999999996</v>
      </c>
    </row>
    <row r="1635" spans="1:2" x14ac:dyDescent="0.3">
      <c r="A1635">
        <v>83</v>
      </c>
      <c r="B1635">
        <v>6.4</v>
      </c>
    </row>
    <row r="1636" spans="1:2" x14ac:dyDescent="0.3">
      <c r="A1636">
        <v>131</v>
      </c>
      <c r="B1636">
        <v>6.3</v>
      </c>
    </row>
    <row r="1637" spans="1:2" x14ac:dyDescent="0.3">
      <c r="A1637">
        <v>85</v>
      </c>
      <c r="B1637">
        <v>7.5</v>
      </c>
    </row>
    <row r="1638" spans="1:2" x14ac:dyDescent="0.3">
      <c r="A1638">
        <v>126</v>
      </c>
      <c r="B1638">
        <v>7.1</v>
      </c>
    </row>
    <row r="1639" spans="1:2" x14ac:dyDescent="0.3">
      <c r="A1639">
        <v>102</v>
      </c>
      <c r="B1639">
        <v>5.2</v>
      </c>
    </row>
    <row r="1640" spans="1:2" x14ac:dyDescent="0.3">
      <c r="A1640">
        <v>123</v>
      </c>
      <c r="B1640">
        <v>7.8</v>
      </c>
    </row>
    <row r="1641" spans="1:2" x14ac:dyDescent="0.3">
      <c r="A1641">
        <v>105</v>
      </c>
      <c r="B1641">
        <v>6.5</v>
      </c>
    </row>
    <row r="1642" spans="1:2" x14ac:dyDescent="0.3">
      <c r="A1642">
        <v>125</v>
      </c>
      <c r="B1642">
        <v>6.6</v>
      </c>
    </row>
    <row r="1643" spans="1:2" x14ac:dyDescent="0.3">
      <c r="A1643">
        <v>92</v>
      </c>
      <c r="B1643">
        <v>5.0999999999999996</v>
      </c>
    </row>
    <row r="1644" spans="1:2" x14ac:dyDescent="0.3">
      <c r="A1644">
        <v>77</v>
      </c>
      <c r="B1644">
        <v>7.4</v>
      </c>
    </row>
    <row r="1645" spans="1:2" x14ac:dyDescent="0.3">
      <c r="A1645">
        <v>118</v>
      </c>
      <c r="B1645">
        <v>7.2</v>
      </c>
    </row>
    <row r="1646" spans="1:2" x14ac:dyDescent="0.3">
      <c r="A1646">
        <v>121</v>
      </c>
      <c r="B1646">
        <v>7.6</v>
      </c>
    </row>
    <row r="1647" spans="1:2" x14ac:dyDescent="0.3">
      <c r="A1647">
        <v>124</v>
      </c>
      <c r="B1647">
        <v>7.5</v>
      </c>
    </row>
    <row r="1648" spans="1:2" x14ac:dyDescent="0.3">
      <c r="A1648">
        <v>99</v>
      </c>
      <c r="B1648">
        <v>6.6</v>
      </c>
    </row>
    <row r="1649" spans="1:2" x14ac:dyDescent="0.3">
      <c r="A1649">
        <v>112</v>
      </c>
      <c r="B1649">
        <v>7.2</v>
      </c>
    </row>
    <row r="1650" spans="1:2" x14ac:dyDescent="0.3">
      <c r="A1650">
        <v>111</v>
      </c>
      <c r="B1650">
        <v>7.6</v>
      </c>
    </row>
    <row r="1651" spans="1:2" x14ac:dyDescent="0.3">
      <c r="A1651">
        <v>107</v>
      </c>
      <c r="B1651">
        <v>6.2</v>
      </c>
    </row>
    <row r="1652" spans="1:2" x14ac:dyDescent="0.3">
      <c r="A1652">
        <v>104</v>
      </c>
      <c r="B1652">
        <v>5.6</v>
      </c>
    </row>
    <row r="1653" spans="1:2" x14ac:dyDescent="0.3">
      <c r="A1653">
        <v>113</v>
      </c>
      <c r="B1653">
        <v>7.6</v>
      </c>
    </row>
    <row r="1654" spans="1:2" x14ac:dyDescent="0.3">
      <c r="A1654">
        <v>113</v>
      </c>
      <c r="B1654">
        <v>6.6</v>
      </c>
    </row>
    <row r="1655" spans="1:2" x14ac:dyDescent="0.3">
      <c r="A1655">
        <v>95</v>
      </c>
      <c r="B1655">
        <v>7</v>
      </c>
    </row>
    <row r="1656" spans="1:2" x14ac:dyDescent="0.3">
      <c r="A1656">
        <v>86</v>
      </c>
      <c r="B1656">
        <v>2.7</v>
      </c>
    </row>
    <row r="1657" spans="1:2" x14ac:dyDescent="0.3">
      <c r="A1657">
        <v>126</v>
      </c>
      <c r="B1657">
        <v>7.6</v>
      </c>
    </row>
    <row r="1658" spans="1:2" x14ac:dyDescent="0.3">
      <c r="A1658">
        <v>101</v>
      </c>
      <c r="B1658">
        <v>6.6</v>
      </c>
    </row>
    <row r="1659" spans="1:2" x14ac:dyDescent="0.3">
      <c r="A1659">
        <v>102</v>
      </c>
      <c r="B1659">
        <v>6.9</v>
      </c>
    </row>
    <row r="1660" spans="1:2" x14ac:dyDescent="0.3">
      <c r="A1660">
        <v>111</v>
      </c>
      <c r="B1660">
        <v>6.8</v>
      </c>
    </row>
    <row r="1661" spans="1:2" x14ac:dyDescent="0.3">
      <c r="A1661">
        <v>60</v>
      </c>
      <c r="B1661">
        <v>7.5</v>
      </c>
    </row>
    <row r="1662" spans="1:2" x14ac:dyDescent="0.3">
      <c r="A1662">
        <v>95</v>
      </c>
      <c r="B1662">
        <v>3.7</v>
      </c>
    </row>
    <row r="1663" spans="1:2" x14ac:dyDescent="0.3">
      <c r="A1663">
        <v>98</v>
      </c>
      <c r="B1663">
        <v>6.1</v>
      </c>
    </row>
    <row r="1664" spans="1:2" x14ac:dyDescent="0.3">
      <c r="A1664">
        <v>100</v>
      </c>
      <c r="B1664">
        <v>5.9</v>
      </c>
    </row>
    <row r="1665" spans="1:2" x14ac:dyDescent="0.3">
      <c r="A1665">
        <v>118</v>
      </c>
      <c r="B1665">
        <v>6.7</v>
      </c>
    </row>
    <row r="1666" spans="1:2" x14ac:dyDescent="0.3">
      <c r="A1666">
        <v>28</v>
      </c>
      <c r="B1666">
        <v>8.5</v>
      </c>
    </row>
    <row r="1667" spans="1:2" x14ac:dyDescent="0.3">
      <c r="A1667">
        <v>125</v>
      </c>
      <c r="B1667">
        <v>6.9</v>
      </c>
    </row>
    <row r="1668" spans="1:2" x14ac:dyDescent="0.3">
      <c r="A1668">
        <v>94</v>
      </c>
      <c r="B1668">
        <v>5.5</v>
      </c>
    </row>
    <row r="1669" spans="1:2" x14ac:dyDescent="0.3">
      <c r="A1669">
        <v>79</v>
      </c>
      <c r="B1669">
        <v>7.1</v>
      </c>
    </row>
    <row r="1670" spans="1:2" x14ac:dyDescent="0.3">
      <c r="A1670">
        <v>106</v>
      </c>
      <c r="B1670">
        <v>7.1</v>
      </c>
    </row>
    <row r="1671" spans="1:2" x14ac:dyDescent="0.3">
      <c r="A1671">
        <v>111</v>
      </c>
      <c r="B1671">
        <v>5.9</v>
      </c>
    </row>
    <row r="1672" spans="1:2" x14ac:dyDescent="0.3">
      <c r="A1672">
        <v>63</v>
      </c>
      <c r="B1672">
        <v>7.3</v>
      </c>
    </row>
    <row r="1673" spans="1:2" x14ac:dyDescent="0.3">
      <c r="A1673">
        <v>85</v>
      </c>
      <c r="B1673">
        <v>3.4</v>
      </c>
    </row>
    <row r="1674" spans="1:2" x14ac:dyDescent="0.3">
      <c r="A1674">
        <v>108</v>
      </c>
      <c r="B1674">
        <v>6.8</v>
      </c>
    </row>
    <row r="1675" spans="1:2" x14ac:dyDescent="0.3">
      <c r="A1675">
        <v>139</v>
      </c>
      <c r="B1675">
        <v>6.9</v>
      </c>
    </row>
    <row r="1676" spans="1:2" x14ac:dyDescent="0.3">
      <c r="A1676">
        <v>127</v>
      </c>
      <c r="B1676">
        <v>7</v>
      </c>
    </row>
    <row r="1677" spans="1:2" x14ac:dyDescent="0.3">
      <c r="A1677">
        <v>106</v>
      </c>
      <c r="B1677">
        <v>5.5</v>
      </c>
    </row>
    <row r="1678" spans="1:2" x14ac:dyDescent="0.3">
      <c r="A1678">
        <v>95</v>
      </c>
      <c r="B1678">
        <v>5.0999999999999996</v>
      </c>
    </row>
    <row r="1679" spans="1:2" x14ac:dyDescent="0.3">
      <c r="A1679">
        <v>118</v>
      </c>
      <c r="B1679">
        <v>6.2</v>
      </c>
    </row>
    <row r="1680" spans="1:2" x14ac:dyDescent="0.3">
      <c r="A1680">
        <v>108</v>
      </c>
      <c r="B1680">
        <v>5.9</v>
      </c>
    </row>
    <row r="1681" spans="1:2" x14ac:dyDescent="0.3">
      <c r="A1681">
        <v>105</v>
      </c>
      <c r="B1681">
        <v>5.2</v>
      </c>
    </row>
    <row r="1682" spans="1:2" x14ac:dyDescent="0.3">
      <c r="A1682">
        <v>131</v>
      </c>
      <c r="B1682">
        <v>6.2</v>
      </c>
    </row>
    <row r="1683" spans="1:2" x14ac:dyDescent="0.3">
      <c r="A1683">
        <v>104</v>
      </c>
      <c r="B1683">
        <v>5.5</v>
      </c>
    </row>
    <row r="1684" spans="1:2" x14ac:dyDescent="0.3">
      <c r="A1684">
        <v>133</v>
      </c>
      <c r="B1684">
        <v>7.4</v>
      </c>
    </row>
    <row r="1685" spans="1:2" x14ac:dyDescent="0.3">
      <c r="A1685">
        <v>94</v>
      </c>
      <c r="B1685">
        <v>4.4000000000000004</v>
      </c>
    </row>
    <row r="1686" spans="1:2" x14ac:dyDescent="0.3">
      <c r="A1686">
        <v>109</v>
      </c>
      <c r="B1686">
        <v>6.3</v>
      </c>
    </row>
    <row r="1687" spans="1:2" x14ac:dyDescent="0.3">
      <c r="A1687">
        <v>96</v>
      </c>
      <c r="B1687">
        <v>6.1</v>
      </c>
    </row>
    <row r="1688" spans="1:2" x14ac:dyDescent="0.3">
      <c r="A1688">
        <v>105</v>
      </c>
      <c r="B1688">
        <v>5.3</v>
      </c>
    </row>
    <row r="1689" spans="1:2" x14ac:dyDescent="0.3">
      <c r="A1689">
        <v>99</v>
      </c>
      <c r="B1689">
        <v>5.4</v>
      </c>
    </row>
    <row r="1690" spans="1:2" x14ac:dyDescent="0.3">
      <c r="A1690">
        <v>112</v>
      </c>
      <c r="B1690">
        <v>6.7</v>
      </c>
    </row>
    <row r="1691" spans="1:2" x14ac:dyDescent="0.3">
      <c r="A1691">
        <v>108</v>
      </c>
      <c r="B1691">
        <v>5.9</v>
      </c>
    </row>
    <row r="1692" spans="1:2" x14ac:dyDescent="0.3">
      <c r="A1692">
        <v>126</v>
      </c>
      <c r="B1692">
        <v>7.3</v>
      </c>
    </row>
    <row r="1693" spans="1:2" x14ac:dyDescent="0.3">
      <c r="A1693">
        <v>98</v>
      </c>
      <c r="B1693">
        <v>5.5</v>
      </c>
    </row>
    <row r="1694" spans="1:2" x14ac:dyDescent="0.3">
      <c r="A1694">
        <v>104</v>
      </c>
      <c r="B1694">
        <v>5.8</v>
      </c>
    </row>
    <row r="1695" spans="1:2" x14ac:dyDescent="0.3">
      <c r="A1695">
        <v>110</v>
      </c>
      <c r="B1695">
        <v>4.5999999999999996</v>
      </c>
    </row>
    <row r="1696" spans="1:2" x14ac:dyDescent="0.3">
      <c r="A1696">
        <v>130</v>
      </c>
      <c r="B1696">
        <v>6.7</v>
      </c>
    </row>
    <row r="1697" spans="1:2" x14ac:dyDescent="0.3">
      <c r="A1697">
        <v>93</v>
      </c>
      <c r="B1697">
        <v>5.0999999999999996</v>
      </c>
    </row>
    <row r="1698" spans="1:2" x14ac:dyDescent="0.3">
      <c r="A1698">
        <v>96</v>
      </c>
      <c r="B1698">
        <v>5.6</v>
      </c>
    </row>
    <row r="1699" spans="1:2" x14ac:dyDescent="0.3">
      <c r="A1699">
        <v>114</v>
      </c>
      <c r="B1699">
        <v>7</v>
      </c>
    </row>
    <row r="1700" spans="1:2" x14ac:dyDescent="0.3">
      <c r="A1700">
        <v>106</v>
      </c>
      <c r="B1700">
        <v>6.4</v>
      </c>
    </row>
    <row r="1701" spans="1:2" x14ac:dyDescent="0.3">
      <c r="A1701">
        <v>150</v>
      </c>
      <c r="B1701">
        <v>6.7</v>
      </c>
    </row>
    <row r="1702" spans="1:2" x14ac:dyDescent="0.3">
      <c r="A1702">
        <v>100</v>
      </c>
      <c r="B1702">
        <v>4.0999999999999996</v>
      </c>
    </row>
    <row r="1703" spans="1:2" x14ac:dyDescent="0.3">
      <c r="A1703">
        <v>100</v>
      </c>
      <c r="B1703">
        <v>5.5</v>
      </c>
    </row>
    <row r="1704" spans="1:2" x14ac:dyDescent="0.3">
      <c r="A1704">
        <v>100</v>
      </c>
      <c r="B1704">
        <v>2.7</v>
      </c>
    </row>
    <row r="1705" spans="1:2" x14ac:dyDescent="0.3">
      <c r="A1705">
        <v>107</v>
      </c>
      <c r="B1705">
        <v>6.4</v>
      </c>
    </row>
    <row r="1706" spans="1:2" x14ac:dyDescent="0.3">
      <c r="A1706">
        <v>102</v>
      </c>
      <c r="B1706">
        <v>4.8</v>
      </c>
    </row>
    <row r="1707" spans="1:2" x14ac:dyDescent="0.3">
      <c r="A1707">
        <v>101</v>
      </c>
      <c r="B1707">
        <v>6.1</v>
      </c>
    </row>
    <row r="1708" spans="1:2" x14ac:dyDescent="0.3">
      <c r="A1708">
        <v>86</v>
      </c>
      <c r="B1708">
        <v>4.8</v>
      </c>
    </row>
    <row r="1709" spans="1:2" x14ac:dyDescent="0.3">
      <c r="A1709">
        <v>108</v>
      </c>
      <c r="B1709">
        <v>7</v>
      </c>
    </row>
    <row r="1710" spans="1:2" x14ac:dyDescent="0.3">
      <c r="A1710">
        <v>123</v>
      </c>
      <c r="B1710">
        <v>6.8</v>
      </c>
    </row>
    <row r="1711" spans="1:2" x14ac:dyDescent="0.3">
      <c r="A1711">
        <v>134</v>
      </c>
      <c r="B1711">
        <v>7.3</v>
      </c>
    </row>
    <row r="1712" spans="1:2" x14ac:dyDescent="0.3">
      <c r="A1712">
        <v>511</v>
      </c>
      <c r="B1712">
        <v>8.1999999999999993</v>
      </c>
    </row>
    <row r="1713" spans="1:2" x14ac:dyDescent="0.3">
      <c r="A1713">
        <v>88</v>
      </c>
      <c r="B1713">
        <v>5.6</v>
      </c>
    </row>
    <row r="1714" spans="1:2" x14ac:dyDescent="0.3">
      <c r="A1714">
        <v>109</v>
      </c>
      <c r="B1714">
        <v>6.1</v>
      </c>
    </row>
    <row r="1715" spans="1:2" x14ac:dyDescent="0.3">
      <c r="A1715">
        <v>122</v>
      </c>
      <c r="B1715">
        <v>7.9</v>
      </c>
    </row>
    <row r="1716" spans="1:2" x14ac:dyDescent="0.3">
      <c r="A1716">
        <v>251</v>
      </c>
      <c r="B1716">
        <v>8.4</v>
      </c>
    </row>
    <row r="1717" spans="1:2" x14ac:dyDescent="0.3">
      <c r="A1717">
        <v>118</v>
      </c>
      <c r="B1717">
        <v>6.5</v>
      </c>
    </row>
    <row r="1718" spans="1:2" x14ac:dyDescent="0.3">
      <c r="A1718">
        <v>131</v>
      </c>
      <c r="B1718">
        <v>7.1</v>
      </c>
    </row>
    <row r="1719" spans="1:2" x14ac:dyDescent="0.3">
      <c r="A1719">
        <v>109</v>
      </c>
      <c r="B1719">
        <v>6.6</v>
      </c>
    </row>
    <row r="1720" spans="1:2" x14ac:dyDescent="0.3">
      <c r="A1720">
        <v>80</v>
      </c>
      <c r="B1720">
        <v>4</v>
      </c>
    </row>
    <row r="1721" spans="1:2" x14ac:dyDescent="0.3">
      <c r="A1721">
        <v>88</v>
      </c>
      <c r="B1721">
        <v>7</v>
      </c>
    </row>
    <row r="1722" spans="1:2" x14ac:dyDescent="0.3">
      <c r="A1722">
        <v>103</v>
      </c>
      <c r="B1722">
        <v>5.6</v>
      </c>
    </row>
    <row r="1723" spans="1:2" x14ac:dyDescent="0.3">
      <c r="A1723">
        <v>87</v>
      </c>
      <c r="B1723">
        <v>4.8</v>
      </c>
    </row>
    <row r="1724" spans="1:2" x14ac:dyDescent="0.3">
      <c r="A1724">
        <v>160</v>
      </c>
      <c r="B1724">
        <v>7.5</v>
      </c>
    </row>
    <row r="1725" spans="1:2" x14ac:dyDescent="0.3">
      <c r="A1725">
        <v>121</v>
      </c>
      <c r="B1725">
        <v>6</v>
      </c>
    </row>
    <row r="1726" spans="1:2" x14ac:dyDescent="0.3">
      <c r="A1726">
        <v>91</v>
      </c>
      <c r="B1726">
        <v>7.2</v>
      </c>
    </row>
    <row r="1727" spans="1:2" x14ac:dyDescent="0.3">
      <c r="A1727">
        <v>92</v>
      </c>
      <c r="B1727">
        <v>5.6</v>
      </c>
    </row>
    <row r="1728" spans="1:2" x14ac:dyDescent="0.3">
      <c r="A1728">
        <v>129</v>
      </c>
      <c r="B1728">
        <v>6.8</v>
      </c>
    </row>
    <row r="1729" spans="1:2" x14ac:dyDescent="0.3">
      <c r="A1729">
        <v>93</v>
      </c>
      <c r="B1729">
        <v>4.9000000000000004</v>
      </c>
    </row>
    <row r="1730" spans="1:2" x14ac:dyDescent="0.3">
      <c r="A1730">
        <v>118</v>
      </c>
      <c r="B1730">
        <v>7.1</v>
      </c>
    </row>
    <row r="1731" spans="1:2" x14ac:dyDescent="0.3">
      <c r="A1731">
        <v>110</v>
      </c>
      <c r="B1731">
        <v>2</v>
      </c>
    </row>
    <row r="1732" spans="1:2" x14ac:dyDescent="0.3">
      <c r="A1732">
        <v>103</v>
      </c>
      <c r="B1732">
        <v>5.7</v>
      </c>
    </row>
    <row r="1733" spans="1:2" x14ac:dyDescent="0.3">
      <c r="A1733">
        <v>85</v>
      </c>
      <c r="B1733">
        <v>4.0999999999999996</v>
      </c>
    </row>
    <row r="1734" spans="1:2" x14ac:dyDescent="0.3">
      <c r="A1734">
        <v>110</v>
      </c>
      <c r="B1734">
        <v>6.7</v>
      </c>
    </row>
    <row r="1735" spans="1:2" x14ac:dyDescent="0.3">
      <c r="A1735">
        <v>89</v>
      </c>
      <c r="B1735">
        <v>7.5</v>
      </c>
    </row>
    <row r="1736" spans="1:2" x14ac:dyDescent="0.3">
      <c r="A1736">
        <v>115</v>
      </c>
      <c r="B1736">
        <v>6.5</v>
      </c>
    </row>
    <row r="1737" spans="1:2" x14ac:dyDescent="0.3">
      <c r="A1737">
        <v>153</v>
      </c>
      <c r="B1737">
        <v>7.9</v>
      </c>
    </row>
    <row r="1738" spans="1:2" x14ac:dyDescent="0.3">
      <c r="A1738">
        <v>42</v>
      </c>
      <c r="B1738">
        <v>7.6</v>
      </c>
    </row>
    <row r="1739" spans="1:2" x14ac:dyDescent="0.3">
      <c r="A1739">
        <v>128</v>
      </c>
      <c r="B1739">
        <v>6.4</v>
      </c>
    </row>
    <row r="1740" spans="1:2" x14ac:dyDescent="0.3">
      <c r="A1740">
        <v>89</v>
      </c>
      <c r="B1740">
        <v>5.8</v>
      </c>
    </row>
    <row r="1741" spans="1:2" x14ac:dyDescent="0.3">
      <c r="A1741">
        <v>122</v>
      </c>
      <c r="B1741">
        <v>7.7</v>
      </c>
    </row>
    <row r="1742" spans="1:2" x14ac:dyDescent="0.3">
      <c r="A1742">
        <v>113</v>
      </c>
      <c r="B1742">
        <v>7.1</v>
      </c>
    </row>
    <row r="1743" spans="1:2" x14ac:dyDescent="0.3">
      <c r="A1743">
        <v>99</v>
      </c>
      <c r="B1743">
        <v>5.3</v>
      </c>
    </row>
    <row r="1744" spans="1:2" x14ac:dyDescent="0.3">
      <c r="A1744">
        <v>99</v>
      </c>
      <c r="B1744">
        <v>5.3</v>
      </c>
    </row>
    <row r="1745" spans="1:2" x14ac:dyDescent="0.3">
      <c r="A1745">
        <v>147</v>
      </c>
      <c r="B1745">
        <v>7.5</v>
      </c>
    </row>
    <row r="1746" spans="1:2" x14ac:dyDescent="0.3">
      <c r="A1746">
        <v>112</v>
      </c>
      <c r="B1746">
        <v>6.9</v>
      </c>
    </row>
    <row r="1747" spans="1:2" x14ac:dyDescent="0.3">
      <c r="A1747">
        <v>88</v>
      </c>
      <c r="B1747">
        <v>4.9000000000000004</v>
      </c>
    </row>
    <row r="1748" spans="1:2" x14ac:dyDescent="0.3">
      <c r="A1748">
        <v>94</v>
      </c>
      <c r="B1748">
        <v>7.1</v>
      </c>
    </row>
    <row r="1749" spans="1:2" x14ac:dyDescent="0.3">
      <c r="A1749">
        <v>90</v>
      </c>
      <c r="B1749">
        <v>8</v>
      </c>
    </row>
    <row r="1750" spans="1:2" x14ac:dyDescent="0.3">
      <c r="A1750">
        <v>167</v>
      </c>
      <c r="B1750">
        <v>7.9</v>
      </c>
    </row>
    <row r="1751" spans="1:2" x14ac:dyDescent="0.3">
      <c r="A1751">
        <v>118</v>
      </c>
      <c r="B1751">
        <v>7.6</v>
      </c>
    </row>
    <row r="1752" spans="1:2" x14ac:dyDescent="0.3">
      <c r="A1752">
        <v>83</v>
      </c>
      <c r="B1752">
        <v>5.9</v>
      </c>
    </row>
    <row r="1753" spans="1:2" x14ac:dyDescent="0.3">
      <c r="A1753">
        <v>104</v>
      </c>
      <c r="B1753">
        <v>6.3</v>
      </c>
    </row>
    <row r="1754" spans="1:2" x14ac:dyDescent="0.3">
      <c r="A1754">
        <v>110</v>
      </c>
      <c r="B1754">
        <v>7.1</v>
      </c>
    </row>
    <row r="1755" spans="1:2" x14ac:dyDescent="0.3">
      <c r="A1755">
        <v>102</v>
      </c>
      <c r="B1755">
        <v>6.4</v>
      </c>
    </row>
    <row r="1756" spans="1:2" x14ac:dyDescent="0.3">
      <c r="A1756">
        <v>131</v>
      </c>
      <c r="B1756">
        <v>8.1999999999999993</v>
      </c>
    </row>
    <row r="1757" spans="1:2" x14ac:dyDescent="0.3">
      <c r="A1757">
        <v>101</v>
      </c>
      <c r="B1757">
        <v>6.9</v>
      </c>
    </row>
    <row r="1758" spans="1:2" x14ac:dyDescent="0.3">
      <c r="A1758">
        <v>130</v>
      </c>
      <c r="B1758">
        <v>7.8</v>
      </c>
    </row>
    <row r="1759" spans="1:2" x14ac:dyDescent="0.3">
      <c r="A1759">
        <v>120</v>
      </c>
      <c r="B1759">
        <v>6.7</v>
      </c>
    </row>
    <row r="1760" spans="1:2" x14ac:dyDescent="0.3">
      <c r="A1760">
        <v>135</v>
      </c>
      <c r="B1760">
        <v>7.5</v>
      </c>
    </row>
    <row r="1761" spans="1:2" x14ac:dyDescent="0.3">
      <c r="A1761">
        <v>110</v>
      </c>
      <c r="B1761">
        <v>7.4</v>
      </c>
    </row>
    <row r="1762" spans="1:2" x14ac:dyDescent="0.3">
      <c r="A1762">
        <v>103</v>
      </c>
      <c r="B1762">
        <v>5.2</v>
      </c>
    </row>
    <row r="1763" spans="1:2" x14ac:dyDescent="0.3">
      <c r="A1763">
        <v>115</v>
      </c>
      <c r="B1763">
        <v>6.5</v>
      </c>
    </row>
    <row r="1764" spans="1:2" x14ac:dyDescent="0.3">
      <c r="A1764">
        <v>110</v>
      </c>
      <c r="B1764">
        <v>7.6</v>
      </c>
    </row>
    <row r="1765" spans="1:2" x14ac:dyDescent="0.3">
      <c r="A1765">
        <v>91</v>
      </c>
      <c r="B1765">
        <v>7.3</v>
      </c>
    </row>
    <row r="1766" spans="1:2" x14ac:dyDescent="0.3">
      <c r="A1766">
        <v>105</v>
      </c>
      <c r="B1766">
        <v>6.6</v>
      </c>
    </row>
    <row r="1767" spans="1:2" x14ac:dyDescent="0.3">
      <c r="A1767">
        <v>127</v>
      </c>
      <c r="B1767">
        <v>6.8</v>
      </c>
    </row>
    <row r="1768" spans="1:2" x14ac:dyDescent="0.3">
      <c r="A1768">
        <v>82</v>
      </c>
      <c r="B1768">
        <v>6.9</v>
      </c>
    </row>
    <row r="1769" spans="1:2" x14ac:dyDescent="0.3">
      <c r="A1769">
        <v>99</v>
      </c>
      <c r="B1769">
        <v>5.8</v>
      </c>
    </row>
    <row r="1770" spans="1:2" x14ac:dyDescent="0.3">
      <c r="A1770">
        <v>90</v>
      </c>
      <c r="B1770">
        <v>6.6</v>
      </c>
    </row>
    <row r="1771" spans="1:2" x14ac:dyDescent="0.3">
      <c r="A1771">
        <v>115</v>
      </c>
      <c r="B1771">
        <v>6.7</v>
      </c>
    </row>
    <row r="1772" spans="1:2" x14ac:dyDescent="0.3">
      <c r="A1772">
        <v>96</v>
      </c>
      <c r="B1772">
        <v>6.7</v>
      </c>
    </row>
    <row r="1773" spans="1:2" x14ac:dyDescent="0.3">
      <c r="A1773">
        <v>104</v>
      </c>
      <c r="B1773">
        <v>6.3</v>
      </c>
    </row>
    <row r="1774" spans="1:2" x14ac:dyDescent="0.3">
      <c r="A1774">
        <v>117</v>
      </c>
      <c r="B1774">
        <v>7.7</v>
      </c>
    </row>
    <row r="1775" spans="1:2" x14ac:dyDescent="0.3">
      <c r="A1775">
        <v>83</v>
      </c>
      <c r="B1775">
        <v>6.1</v>
      </c>
    </row>
    <row r="1776" spans="1:2" x14ac:dyDescent="0.3">
      <c r="A1776">
        <v>99</v>
      </c>
      <c r="B1776">
        <v>4.9000000000000004</v>
      </c>
    </row>
    <row r="1777" spans="1:2" x14ac:dyDescent="0.3">
      <c r="A1777">
        <v>81</v>
      </c>
      <c r="B1777">
        <v>6.2</v>
      </c>
    </row>
    <row r="1778" spans="1:2" x14ac:dyDescent="0.3">
      <c r="A1778">
        <v>135</v>
      </c>
      <c r="B1778">
        <v>7.8</v>
      </c>
    </row>
    <row r="1779" spans="1:2" x14ac:dyDescent="0.3">
      <c r="A1779">
        <v>117</v>
      </c>
      <c r="B1779">
        <v>8.1999999999999993</v>
      </c>
    </row>
    <row r="1780" spans="1:2" x14ac:dyDescent="0.3">
      <c r="A1780">
        <v>139</v>
      </c>
      <c r="B1780">
        <v>6.9</v>
      </c>
    </row>
    <row r="1781" spans="1:2" x14ac:dyDescent="0.3">
      <c r="A1781">
        <v>123</v>
      </c>
      <c r="B1781">
        <v>6.2</v>
      </c>
    </row>
    <row r="1782" spans="1:2" x14ac:dyDescent="0.3">
      <c r="A1782">
        <v>117</v>
      </c>
      <c r="B1782">
        <v>6.9</v>
      </c>
    </row>
    <row r="1783" spans="1:2" x14ac:dyDescent="0.3">
      <c r="A1783">
        <v>97</v>
      </c>
      <c r="B1783">
        <v>4.8</v>
      </c>
    </row>
    <row r="1784" spans="1:2" x14ac:dyDescent="0.3">
      <c r="A1784">
        <v>81</v>
      </c>
      <c r="B1784">
        <v>8</v>
      </c>
    </row>
    <row r="1785" spans="1:2" x14ac:dyDescent="0.3">
      <c r="A1785">
        <v>103</v>
      </c>
      <c r="B1785">
        <v>5.3</v>
      </c>
    </row>
    <row r="1786" spans="1:2" x14ac:dyDescent="0.3">
      <c r="A1786">
        <v>119</v>
      </c>
      <c r="B1786">
        <v>6.7</v>
      </c>
    </row>
    <row r="1787" spans="1:2" x14ac:dyDescent="0.3">
      <c r="A1787">
        <v>94</v>
      </c>
      <c r="B1787">
        <v>5.4</v>
      </c>
    </row>
    <row r="1788" spans="1:2" x14ac:dyDescent="0.3">
      <c r="A1788">
        <v>89</v>
      </c>
      <c r="B1788">
        <v>5.4</v>
      </c>
    </row>
    <row r="1789" spans="1:2" x14ac:dyDescent="0.3">
      <c r="A1789">
        <v>98</v>
      </c>
      <c r="B1789">
        <v>4.9000000000000004</v>
      </c>
    </row>
    <row r="1790" spans="1:2" x14ac:dyDescent="0.3">
      <c r="A1790">
        <v>107</v>
      </c>
      <c r="B1790">
        <v>6.1</v>
      </c>
    </row>
    <row r="1791" spans="1:2" x14ac:dyDescent="0.3">
      <c r="A1791">
        <v>108</v>
      </c>
      <c r="B1791">
        <v>5.8</v>
      </c>
    </row>
    <row r="1792" spans="1:2" x14ac:dyDescent="0.3">
      <c r="A1792">
        <v>134</v>
      </c>
      <c r="B1792">
        <v>7</v>
      </c>
    </row>
    <row r="1793" spans="1:2" x14ac:dyDescent="0.3">
      <c r="A1793">
        <v>110</v>
      </c>
      <c r="B1793">
        <v>6.5</v>
      </c>
    </row>
    <row r="1794" spans="1:2" x14ac:dyDescent="0.3">
      <c r="A1794">
        <v>103</v>
      </c>
      <c r="B1794">
        <v>6.6</v>
      </c>
    </row>
    <row r="1795" spans="1:2" x14ac:dyDescent="0.3">
      <c r="A1795">
        <v>145</v>
      </c>
      <c r="B1795">
        <v>6.1</v>
      </c>
    </row>
    <row r="1796" spans="1:2" x14ac:dyDescent="0.3">
      <c r="A1796">
        <v>100</v>
      </c>
      <c r="B1796">
        <v>5.7</v>
      </c>
    </row>
    <row r="1797" spans="1:2" x14ac:dyDescent="0.3">
      <c r="A1797">
        <v>131</v>
      </c>
      <c r="B1797">
        <v>6.6</v>
      </c>
    </row>
    <row r="1798" spans="1:2" x14ac:dyDescent="0.3">
      <c r="A1798">
        <v>133</v>
      </c>
      <c r="B1798">
        <v>7</v>
      </c>
    </row>
    <row r="1799" spans="1:2" x14ac:dyDescent="0.3">
      <c r="A1799">
        <v>109</v>
      </c>
      <c r="B1799">
        <v>7.4</v>
      </c>
    </row>
    <row r="1800" spans="1:2" x14ac:dyDescent="0.3">
      <c r="A1800">
        <v>114</v>
      </c>
      <c r="B1800">
        <v>5.3</v>
      </c>
    </row>
    <row r="1801" spans="1:2" x14ac:dyDescent="0.3">
      <c r="A1801">
        <v>164</v>
      </c>
      <c r="B1801">
        <v>7.4</v>
      </c>
    </row>
    <row r="1802" spans="1:2" x14ac:dyDescent="0.3">
      <c r="A1802">
        <v>92</v>
      </c>
      <c r="B1802">
        <v>7.4</v>
      </c>
    </row>
    <row r="1803" spans="1:2" x14ac:dyDescent="0.3">
      <c r="A1803">
        <v>122</v>
      </c>
      <c r="B1803">
        <v>6.8</v>
      </c>
    </row>
    <row r="1804" spans="1:2" x14ac:dyDescent="0.3">
      <c r="A1804">
        <v>42</v>
      </c>
      <c r="B1804">
        <v>7.9</v>
      </c>
    </row>
    <row r="1805" spans="1:2" x14ac:dyDescent="0.3">
      <c r="A1805">
        <v>110</v>
      </c>
      <c r="B1805">
        <v>7.2</v>
      </c>
    </row>
    <row r="1806" spans="1:2" x14ac:dyDescent="0.3">
      <c r="A1806">
        <v>116</v>
      </c>
      <c r="B1806">
        <v>6</v>
      </c>
    </row>
    <row r="1807" spans="1:2" x14ac:dyDescent="0.3">
      <c r="A1807">
        <v>106</v>
      </c>
      <c r="B1807">
        <v>7.8</v>
      </c>
    </row>
    <row r="1808" spans="1:2" x14ac:dyDescent="0.3">
      <c r="A1808">
        <v>115</v>
      </c>
      <c r="B1808">
        <v>6.6</v>
      </c>
    </row>
    <row r="1809" spans="1:2" x14ac:dyDescent="0.3">
      <c r="A1809">
        <v>148</v>
      </c>
      <c r="B1809">
        <v>7.9</v>
      </c>
    </row>
    <row r="1810" spans="1:2" x14ac:dyDescent="0.3">
      <c r="A1810">
        <v>119</v>
      </c>
      <c r="B1810">
        <v>6.2</v>
      </c>
    </row>
    <row r="1811" spans="1:2" x14ac:dyDescent="0.3">
      <c r="A1811">
        <v>118</v>
      </c>
      <c r="B1811">
        <v>5.7</v>
      </c>
    </row>
    <row r="1812" spans="1:2" x14ac:dyDescent="0.3">
      <c r="A1812">
        <v>101</v>
      </c>
      <c r="B1812">
        <v>7.1</v>
      </c>
    </row>
    <row r="1813" spans="1:2" x14ac:dyDescent="0.3">
      <c r="A1813">
        <v>82</v>
      </c>
      <c r="B1813">
        <v>5.6</v>
      </c>
    </row>
    <row r="1814" spans="1:2" x14ac:dyDescent="0.3">
      <c r="A1814">
        <v>110</v>
      </c>
      <c r="B1814">
        <v>7.8</v>
      </c>
    </row>
    <row r="1815" spans="1:2" x14ac:dyDescent="0.3">
      <c r="A1815">
        <v>193</v>
      </c>
      <c r="B1815">
        <v>7.9</v>
      </c>
    </row>
    <row r="1816" spans="1:2" x14ac:dyDescent="0.3">
      <c r="A1816">
        <v>130</v>
      </c>
      <c r="B1816">
        <v>6.9</v>
      </c>
    </row>
    <row r="1817" spans="1:2" x14ac:dyDescent="0.3">
      <c r="A1817">
        <v>94</v>
      </c>
      <c r="B1817">
        <v>7.4</v>
      </c>
    </row>
    <row r="1818" spans="1:2" x14ac:dyDescent="0.3">
      <c r="A1818">
        <v>111</v>
      </c>
      <c r="B1818">
        <v>7.7</v>
      </c>
    </row>
    <row r="1819" spans="1:2" x14ac:dyDescent="0.3">
      <c r="A1819">
        <v>110</v>
      </c>
      <c r="B1819">
        <v>6.9</v>
      </c>
    </row>
    <row r="1820" spans="1:2" x14ac:dyDescent="0.3">
      <c r="A1820">
        <v>30</v>
      </c>
      <c r="B1820">
        <v>8.6999999999999993</v>
      </c>
    </row>
    <row r="1821" spans="1:2" x14ac:dyDescent="0.3">
      <c r="A1821">
        <v>109</v>
      </c>
      <c r="B1821">
        <v>6.7</v>
      </c>
    </row>
    <row r="1822" spans="1:2" x14ac:dyDescent="0.3">
      <c r="A1822">
        <v>123</v>
      </c>
      <c r="B1822">
        <v>6</v>
      </c>
    </row>
    <row r="1823" spans="1:2" x14ac:dyDescent="0.3">
      <c r="A1823">
        <v>109</v>
      </c>
      <c r="B1823">
        <v>6.2</v>
      </c>
    </row>
    <row r="1824" spans="1:2" x14ac:dyDescent="0.3">
      <c r="A1824">
        <v>99</v>
      </c>
      <c r="B1824">
        <v>5.9</v>
      </c>
    </row>
    <row r="1825" spans="1:2" x14ac:dyDescent="0.3">
      <c r="A1825">
        <v>106</v>
      </c>
      <c r="B1825">
        <v>6.8</v>
      </c>
    </row>
    <row r="1826" spans="1:2" x14ac:dyDescent="0.3">
      <c r="A1826">
        <v>89</v>
      </c>
      <c r="B1826">
        <v>3.6</v>
      </c>
    </row>
    <row r="1827" spans="1:2" x14ac:dyDescent="0.3">
      <c r="A1827">
        <v>98</v>
      </c>
      <c r="B1827">
        <v>6.7</v>
      </c>
    </row>
    <row r="1828" spans="1:2" x14ac:dyDescent="0.3">
      <c r="A1828">
        <v>93</v>
      </c>
      <c r="B1828">
        <v>6.3</v>
      </c>
    </row>
    <row r="1829" spans="1:2" x14ac:dyDescent="0.3">
      <c r="A1829">
        <v>112</v>
      </c>
      <c r="B1829">
        <v>6.4</v>
      </c>
    </row>
    <row r="1830" spans="1:2" x14ac:dyDescent="0.3">
      <c r="A1830">
        <v>101</v>
      </c>
      <c r="B1830">
        <v>6.4</v>
      </c>
    </row>
    <row r="1831" spans="1:2" x14ac:dyDescent="0.3">
      <c r="A1831">
        <v>104</v>
      </c>
      <c r="B1831">
        <v>5.7</v>
      </c>
    </row>
    <row r="1832" spans="1:2" x14ac:dyDescent="0.3">
      <c r="A1832">
        <v>120</v>
      </c>
      <c r="B1832">
        <v>6.2</v>
      </c>
    </row>
    <row r="1833" spans="1:2" x14ac:dyDescent="0.3">
      <c r="A1833">
        <v>135</v>
      </c>
      <c r="B1833">
        <v>6.6</v>
      </c>
    </row>
    <row r="1834" spans="1:2" x14ac:dyDescent="0.3">
      <c r="A1834">
        <v>91</v>
      </c>
      <c r="B1834">
        <v>5.2</v>
      </c>
    </row>
    <row r="1835" spans="1:2" x14ac:dyDescent="0.3">
      <c r="A1835">
        <v>97</v>
      </c>
      <c r="B1835">
        <v>6.1</v>
      </c>
    </row>
    <row r="1836" spans="1:2" x14ac:dyDescent="0.3">
      <c r="A1836">
        <v>133</v>
      </c>
      <c r="B1836">
        <v>7.1</v>
      </c>
    </row>
    <row r="1837" spans="1:2" x14ac:dyDescent="0.3">
      <c r="A1837">
        <v>123</v>
      </c>
      <c r="B1837">
        <v>7.2</v>
      </c>
    </row>
    <row r="1838" spans="1:2" x14ac:dyDescent="0.3">
      <c r="A1838">
        <v>114</v>
      </c>
      <c r="B1838">
        <v>6.5</v>
      </c>
    </row>
    <row r="1839" spans="1:2" x14ac:dyDescent="0.3">
      <c r="A1839">
        <v>111</v>
      </c>
      <c r="B1839">
        <v>6</v>
      </c>
    </row>
    <row r="1840" spans="1:2" x14ac:dyDescent="0.3">
      <c r="A1840">
        <v>117</v>
      </c>
      <c r="B1840">
        <v>7</v>
      </c>
    </row>
    <row r="1841" spans="1:2" x14ac:dyDescent="0.3">
      <c r="A1841">
        <v>121</v>
      </c>
      <c r="B1841">
        <v>7</v>
      </c>
    </row>
    <row r="1842" spans="1:2" x14ac:dyDescent="0.3">
      <c r="A1842">
        <v>139</v>
      </c>
      <c r="B1842">
        <v>7.5</v>
      </c>
    </row>
    <row r="1843" spans="1:2" x14ac:dyDescent="0.3">
      <c r="A1843">
        <v>115</v>
      </c>
      <c r="B1843">
        <v>6.6</v>
      </c>
    </row>
    <row r="1844" spans="1:2" x14ac:dyDescent="0.3">
      <c r="A1844">
        <v>22</v>
      </c>
      <c r="B1844">
        <v>8.8000000000000007</v>
      </c>
    </row>
    <row r="1845" spans="1:2" x14ac:dyDescent="0.3">
      <c r="A1845">
        <v>175</v>
      </c>
      <c r="B1845">
        <v>7.4</v>
      </c>
    </row>
    <row r="1846" spans="1:2" x14ac:dyDescent="0.3">
      <c r="A1846">
        <v>85</v>
      </c>
      <c r="B1846">
        <v>6.5</v>
      </c>
    </row>
    <row r="1847" spans="1:2" x14ac:dyDescent="0.3">
      <c r="A1847">
        <v>90</v>
      </c>
      <c r="B1847">
        <v>6.2</v>
      </c>
    </row>
    <row r="1848" spans="1:2" x14ac:dyDescent="0.3">
      <c r="A1848">
        <v>107</v>
      </c>
      <c r="B1848">
        <v>7.8</v>
      </c>
    </row>
    <row r="1849" spans="1:2" x14ac:dyDescent="0.3">
      <c r="A1849">
        <v>100</v>
      </c>
      <c r="B1849">
        <v>5.2</v>
      </c>
    </row>
    <row r="1850" spans="1:2" x14ac:dyDescent="0.3">
      <c r="A1850">
        <v>129</v>
      </c>
      <c r="B1850">
        <v>6.5</v>
      </c>
    </row>
    <row r="1851" spans="1:2" x14ac:dyDescent="0.3">
      <c r="A1851">
        <v>109</v>
      </c>
      <c r="B1851">
        <v>6.5</v>
      </c>
    </row>
    <row r="1852" spans="1:2" x14ac:dyDescent="0.3">
      <c r="A1852">
        <v>94</v>
      </c>
      <c r="B1852">
        <v>5.2</v>
      </c>
    </row>
    <row r="1853" spans="1:2" x14ac:dyDescent="0.3">
      <c r="A1853">
        <v>133</v>
      </c>
      <c r="B1853">
        <v>7.2</v>
      </c>
    </row>
    <row r="1854" spans="1:2" x14ac:dyDescent="0.3">
      <c r="A1854">
        <v>105</v>
      </c>
      <c r="B1854">
        <v>7.1</v>
      </c>
    </row>
    <row r="1855" spans="1:2" x14ac:dyDescent="0.3">
      <c r="A1855">
        <v>100</v>
      </c>
      <c r="B1855">
        <v>4.5</v>
      </c>
    </row>
    <row r="1856" spans="1:2" x14ac:dyDescent="0.3">
      <c r="A1856">
        <v>113</v>
      </c>
      <c r="B1856">
        <v>5.7</v>
      </c>
    </row>
    <row r="1857" spans="1:2" x14ac:dyDescent="0.3">
      <c r="A1857">
        <v>118</v>
      </c>
      <c r="B1857">
        <v>6</v>
      </c>
    </row>
    <row r="1858" spans="1:2" x14ac:dyDescent="0.3">
      <c r="A1858">
        <v>110</v>
      </c>
      <c r="B1858">
        <v>6.4</v>
      </c>
    </row>
    <row r="1859" spans="1:2" x14ac:dyDescent="0.3">
      <c r="A1859">
        <v>110</v>
      </c>
      <c r="B1859">
        <v>5.2</v>
      </c>
    </row>
    <row r="1860" spans="1:2" x14ac:dyDescent="0.3">
      <c r="A1860">
        <v>99</v>
      </c>
      <c r="B1860">
        <v>4.3</v>
      </c>
    </row>
    <row r="1861" spans="1:2" x14ac:dyDescent="0.3">
      <c r="A1861">
        <v>101</v>
      </c>
      <c r="B1861">
        <v>6.1</v>
      </c>
    </row>
    <row r="1862" spans="1:2" x14ac:dyDescent="0.3">
      <c r="A1862">
        <v>100</v>
      </c>
      <c r="B1862">
        <v>6.3</v>
      </c>
    </row>
    <row r="1863" spans="1:2" x14ac:dyDescent="0.3">
      <c r="A1863">
        <v>103</v>
      </c>
      <c r="B1863">
        <v>6.8</v>
      </c>
    </row>
    <row r="1864" spans="1:2" x14ac:dyDescent="0.3">
      <c r="A1864">
        <v>100</v>
      </c>
      <c r="B1864">
        <v>4</v>
      </c>
    </row>
    <row r="1865" spans="1:2" x14ac:dyDescent="0.3">
      <c r="A1865">
        <v>95</v>
      </c>
      <c r="B1865">
        <v>5.2</v>
      </c>
    </row>
    <row r="1866" spans="1:2" x14ac:dyDescent="0.3">
      <c r="A1866">
        <v>117</v>
      </c>
      <c r="B1866">
        <v>6.5</v>
      </c>
    </row>
    <row r="1867" spans="1:2" x14ac:dyDescent="0.3">
      <c r="A1867">
        <v>129</v>
      </c>
      <c r="B1867">
        <v>7.5</v>
      </c>
    </row>
    <row r="1868" spans="1:2" x14ac:dyDescent="0.3">
      <c r="A1868">
        <v>120</v>
      </c>
      <c r="B1868">
        <v>7.1</v>
      </c>
    </row>
    <row r="1869" spans="1:2" x14ac:dyDescent="0.3">
      <c r="A1869">
        <v>125</v>
      </c>
      <c r="B1869">
        <v>6.9</v>
      </c>
    </row>
    <row r="1870" spans="1:2" x14ac:dyDescent="0.3">
      <c r="A1870">
        <v>133</v>
      </c>
      <c r="B1870">
        <v>8</v>
      </c>
    </row>
    <row r="1871" spans="1:2" x14ac:dyDescent="0.3">
      <c r="A1871">
        <v>116</v>
      </c>
      <c r="B1871">
        <v>8.1999999999999993</v>
      </c>
    </row>
    <row r="1872" spans="1:2" x14ac:dyDescent="0.3">
      <c r="A1872">
        <v>129</v>
      </c>
      <c r="B1872">
        <v>6.4</v>
      </c>
    </row>
    <row r="1873" spans="1:2" x14ac:dyDescent="0.3">
      <c r="A1873">
        <v>93</v>
      </c>
      <c r="B1873">
        <v>7.9</v>
      </c>
    </row>
    <row r="1874" spans="1:2" x14ac:dyDescent="0.3">
      <c r="A1874">
        <v>118</v>
      </c>
      <c r="B1874">
        <v>6.7</v>
      </c>
    </row>
    <row r="1875" spans="1:2" x14ac:dyDescent="0.3">
      <c r="A1875">
        <v>129</v>
      </c>
      <c r="B1875">
        <v>6.1</v>
      </c>
    </row>
    <row r="1876" spans="1:2" x14ac:dyDescent="0.3">
      <c r="A1876">
        <v>185</v>
      </c>
      <c r="B1876">
        <v>8.9</v>
      </c>
    </row>
    <row r="1877" spans="1:2" x14ac:dyDescent="0.3">
      <c r="A1877">
        <v>146</v>
      </c>
      <c r="B1877">
        <v>8.1</v>
      </c>
    </row>
    <row r="1878" spans="1:2" x14ac:dyDescent="0.3">
      <c r="A1878">
        <v>128</v>
      </c>
      <c r="B1878">
        <v>6.2</v>
      </c>
    </row>
    <row r="1879" spans="1:2" x14ac:dyDescent="0.3">
      <c r="A1879">
        <v>93</v>
      </c>
      <c r="B1879">
        <v>4.9000000000000004</v>
      </c>
    </row>
    <row r="1880" spans="1:2" x14ac:dyDescent="0.3">
      <c r="A1880">
        <v>107</v>
      </c>
      <c r="B1880">
        <v>5.4</v>
      </c>
    </row>
    <row r="1881" spans="1:2" x14ac:dyDescent="0.3">
      <c r="A1881">
        <v>97</v>
      </c>
      <c r="B1881">
        <v>5.8</v>
      </c>
    </row>
    <row r="1882" spans="1:2" x14ac:dyDescent="0.3">
      <c r="A1882">
        <v>101</v>
      </c>
      <c r="B1882">
        <v>4.7</v>
      </c>
    </row>
    <row r="1883" spans="1:2" x14ac:dyDescent="0.3">
      <c r="A1883">
        <v>82</v>
      </c>
      <c r="B1883">
        <v>6</v>
      </c>
    </row>
    <row r="1884" spans="1:2" x14ac:dyDescent="0.3">
      <c r="A1884">
        <v>85</v>
      </c>
      <c r="B1884">
        <v>7</v>
      </c>
    </row>
    <row r="1885" spans="1:2" x14ac:dyDescent="0.3">
      <c r="A1885">
        <v>88</v>
      </c>
      <c r="B1885">
        <v>6</v>
      </c>
    </row>
    <row r="1886" spans="1:2" x14ac:dyDescent="0.3">
      <c r="A1886">
        <v>119</v>
      </c>
      <c r="B1886">
        <v>7.9</v>
      </c>
    </row>
    <row r="1887" spans="1:2" x14ac:dyDescent="0.3">
      <c r="A1887">
        <v>122</v>
      </c>
      <c r="B1887">
        <v>8.1</v>
      </c>
    </row>
    <row r="1888" spans="1:2" x14ac:dyDescent="0.3">
      <c r="A1888">
        <v>99</v>
      </c>
      <c r="B1888">
        <v>6.2</v>
      </c>
    </row>
    <row r="1889" spans="1:2" x14ac:dyDescent="0.3">
      <c r="A1889">
        <v>97</v>
      </c>
      <c r="B1889">
        <v>6.7</v>
      </c>
    </row>
    <row r="1890" spans="1:2" x14ac:dyDescent="0.3">
      <c r="A1890">
        <v>121</v>
      </c>
      <c r="B1890">
        <v>7.3</v>
      </c>
    </row>
    <row r="1891" spans="1:2" x14ac:dyDescent="0.3">
      <c r="A1891">
        <v>95</v>
      </c>
      <c r="B1891">
        <v>4.5999999999999996</v>
      </c>
    </row>
    <row r="1892" spans="1:2" x14ac:dyDescent="0.3">
      <c r="A1892">
        <v>105</v>
      </c>
      <c r="B1892">
        <v>6.1</v>
      </c>
    </row>
    <row r="1893" spans="1:2" x14ac:dyDescent="0.3">
      <c r="A1893">
        <v>108</v>
      </c>
      <c r="B1893">
        <v>6.2</v>
      </c>
    </row>
    <row r="1894" spans="1:2" x14ac:dyDescent="0.3">
      <c r="A1894">
        <v>134</v>
      </c>
      <c r="B1894">
        <v>7.8</v>
      </c>
    </row>
    <row r="1895" spans="1:2" x14ac:dyDescent="0.3">
      <c r="A1895">
        <v>115</v>
      </c>
      <c r="B1895">
        <v>6.1</v>
      </c>
    </row>
    <row r="1896" spans="1:2" x14ac:dyDescent="0.3">
      <c r="A1896">
        <v>107</v>
      </c>
      <c r="B1896">
        <v>7.6</v>
      </c>
    </row>
    <row r="1897" spans="1:2" x14ac:dyDescent="0.3">
      <c r="A1897">
        <v>86</v>
      </c>
      <c r="B1897">
        <v>5.8</v>
      </c>
    </row>
    <row r="1898" spans="1:2" x14ac:dyDescent="0.3">
      <c r="A1898">
        <v>101</v>
      </c>
      <c r="B1898">
        <v>6.5</v>
      </c>
    </row>
    <row r="1899" spans="1:2" x14ac:dyDescent="0.3">
      <c r="A1899">
        <v>96</v>
      </c>
      <c r="B1899">
        <v>7.2</v>
      </c>
    </row>
    <row r="1900" spans="1:2" x14ac:dyDescent="0.3">
      <c r="A1900">
        <v>101</v>
      </c>
      <c r="B1900">
        <v>7.8</v>
      </c>
    </row>
    <row r="1901" spans="1:2" x14ac:dyDescent="0.3">
      <c r="A1901">
        <v>100</v>
      </c>
      <c r="B1901">
        <v>4.7</v>
      </c>
    </row>
    <row r="1902" spans="1:2" x14ac:dyDescent="0.3">
      <c r="A1902">
        <v>117</v>
      </c>
      <c r="B1902">
        <v>6.8</v>
      </c>
    </row>
    <row r="1903" spans="1:2" x14ac:dyDescent="0.3">
      <c r="A1903">
        <v>101</v>
      </c>
      <c r="B1903">
        <v>5.9</v>
      </c>
    </row>
    <row r="1904" spans="1:2" x14ac:dyDescent="0.3">
      <c r="A1904">
        <v>98</v>
      </c>
      <c r="B1904">
        <v>7.2</v>
      </c>
    </row>
    <row r="1905" spans="1:2" x14ac:dyDescent="0.3">
      <c r="A1905">
        <v>146</v>
      </c>
      <c r="B1905">
        <v>8.6999999999999993</v>
      </c>
    </row>
    <row r="1906" spans="1:2" x14ac:dyDescent="0.3">
      <c r="A1906">
        <v>102</v>
      </c>
      <c r="B1906">
        <v>5</v>
      </c>
    </row>
    <row r="1907" spans="1:2" x14ac:dyDescent="0.3">
      <c r="A1907">
        <v>97</v>
      </c>
      <c r="B1907">
        <v>6.6</v>
      </c>
    </row>
    <row r="1908" spans="1:2" x14ac:dyDescent="0.3">
      <c r="A1908">
        <v>142</v>
      </c>
      <c r="B1908">
        <v>8.3000000000000007</v>
      </c>
    </row>
    <row r="1909" spans="1:2" x14ac:dyDescent="0.3">
      <c r="A1909">
        <v>98</v>
      </c>
      <c r="B1909">
        <v>6.7</v>
      </c>
    </row>
    <row r="1910" spans="1:2" x14ac:dyDescent="0.3">
      <c r="A1910">
        <v>219</v>
      </c>
      <c r="B1910">
        <v>7.8</v>
      </c>
    </row>
    <row r="1911" spans="1:2" x14ac:dyDescent="0.3">
      <c r="A1911">
        <v>109</v>
      </c>
      <c r="B1911">
        <v>6.5</v>
      </c>
    </row>
    <row r="1912" spans="1:2" x14ac:dyDescent="0.3">
      <c r="A1912">
        <v>97</v>
      </c>
      <c r="B1912">
        <v>6.1</v>
      </c>
    </row>
    <row r="1913" spans="1:2" x14ac:dyDescent="0.3">
      <c r="A1913">
        <v>158</v>
      </c>
      <c r="B1913">
        <v>8.1</v>
      </c>
    </row>
    <row r="1914" spans="1:2" x14ac:dyDescent="0.3">
      <c r="A1914">
        <v>85</v>
      </c>
      <c r="B1914">
        <v>5.2</v>
      </c>
    </row>
    <row r="1915" spans="1:2" x14ac:dyDescent="0.3">
      <c r="A1915">
        <v>80</v>
      </c>
      <c r="B1915">
        <v>5.6</v>
      </c>
    </row>
    <row r="1916" spans="1:2" x14ac:dyDescent="0.3">
      <c r="A1916">
        <v>86</v>
      </c>
      <c r="B1916">
        <v>5.8</v>
      </c>
    </row>
    <row r="1917" spans="1:2" x14ac:dyDescent="0.3">
      <c r="A1917">
        <v>119</v>
      </c>
      <c r="B1917">
        <v>6.6</v>
      </c>
    </row>
    <row r="1918" spans="1:2" x14ac:dyDescent="0.3">
      <c r="A1918">
        <v>98</v>
      </c>
      <c r="B1918">
        <v>6.6</v>
      </c>
    </row>
    <row r="1919" spans="1:2" x14ac:dyDescent="0.3">
      <c r="A1919">
        <v>97</v>
      </c>
      <c r="B1919">
        <v>5.5</v>
      </c>
    </row>
    <row r="1920" spans="1:2" x14ac:dyDescent="0.3">
      <c r="A1920">
        <v>105</v>
      </c>
      <c r="B1920">
        <v>5.5</v>
      </c>
    </row>
    <row r="1921" spans="1:2" x14ac:dyDescent="0.3">
      <c r="A1921">
        <v>124</v>
      </c>
      <c r="B1921">
        <v>7</v>
      </c>
    </row>
    <row r="1922" spans="1:2" x14ac:dyDescent="0.3">
      <c r="A1922">
        <v>97</v>
      </c>
      <c r="B1922">
        <v>6.5</v>
      </c>
    </row>
    <row r="1923" spans="1:2" x14ac:dyDescent="0.3">
      <c r="A1923">
        <v>105</v>
      </c>
      <c r="B1923">
        <v>5.8</v>
      </c>
    </row>
    <row r="1924" spans="1:2" x14ac:dyDescent="0.3">
      <c r="A1924">
        <v>104</v>
      </c>
      <c r="B1924">
        <v>5.6</v>
      </c>
    </row>
    <row r="1925" spans="1:2" x14ac:dyDescent="0.3">
      <c r="A1925">
        <v>101</v>
      </c>
      <c r="B1925">
        <v>5.6</v>
      </c>
    </row>
    <row r="1926" spans="1:2" x14ac:dyDescent="0.3">
      <c r="A1926">
        <v>101</v>
      </c>
      <c r="B1926">
        <v>5.8</v>
      </c>
    </row>
    <row r="1927" spans="1:2" x14ac:dyDescent="0.3">
      <c r="A1927">
        <v>114</v>
      </c>
      <c r="B1927">
        <v>7.6</v>
      </c>
    </row>
    <row r="1928" spans="1:2" x14ac:dyDescent="0.3">
      <c r="A1928">
        <v>105</v>
      </c>
      <c r="B1928">
        <v>6.4</v>
      </c>
    </row>
    <row r="1929" spans="1:2" x14ac:dyDescent="0.3">
      <c r="A1929">
        <v>90</v>
      </c>
      <c r="B1929">
        <v>6.3</v>
      </c>
    </row>
    <row r="1930" spans="1:2" x14ac:dyDescent="0.3">
      <c r="A1930">
        <v>97</v>
      </c>
      <c r="B1930">
        <v>4.5999999999999996</v>
      </c>
    </row>
    <row r="1931" spans="1:2" x14ac:dyDescent="0.3">
      <c r="A1931">
        <v>144</v>
      </c>
      <c r="B1931">
        <v>6.5</v>
      </c>
    </row>
    <row r="1932" spans="1:2" x14ac:dyDescent="0.3">
      <c r="A1932">
        <v>114</v>
      </c>
      <c r="B1932">
        <v>7.5</v>
      </c>
    </row>
    <row r="1933" spans="1:2" x14ac:dyDescent="0.3">
      <c r="A1933">
        <v>124</v>
      </c>
      <c r="B1933">
        <v>7.5</v>
      </c>
    </row>
    <row r="1934" spans="1:2" x14ac:dyDescent="0.3">
      <c r="A1934">
        <v>89</v>
      </c>
      <c r="B1934">
        <v>5.3</v>
      </c>
    </row>
    <row r="1935" spans="1:2" x14ac:dyDescent="0.3">
      <c r="A1935">
        <v>160</v>
      </c>
      <c r="B1935">
        <v>7.5</v>
      </c>
    </row>
    <row r="1936" spans="1:2" x14ac:dyDescent="0.3">
      <c r="A1936">
        <v>93</v>
      </c>
      <c r="B1936">
        <v>3.3</v>
      </c>
    </row>
    <row r="1937" spans="1:2" x14ac:dyDescent="0.3">
      <c r="A1937">
        <v>87</v>
      </c>
      <c r="B1937">
        <v>5.7</v>
      </c>
    </row>
    <row r="1938" spans="1:2" x14ac:dyDescent="0.3">
      <c r="A1938">
        <v>88</v>
      </c>
      <c r="B1938">
        <v>3.5</v>
      </c>
    </row>
    <row r="1939" spans="1:2" x14ac:dyDescent="0.3">
      <c r="A1939">
        <v>142</v>
      </c>
      <c r="B1939">
        <v>9.3000000000000007</v>
      </c>
    </row>
    <row r="1940" spans="1:2" x14ac:dyDescent="0.3">
      <c r="A1940">
        <v>92</v>
      </c>
      <c r="B1940">
        <v>4.8</v>
      </c>
    </row>
    <row r="1941" spans="1:2" x14ac:dyDescent="0.3">
      <c r="A1941">
        <v>117</v>
      </c>
      <c r="B1941">
        <v>6.9</v>
      </c>
    </row>
    <row r="1942" spans="1:2" x14ac:dyDescent="0.3">
      <c r="A1942">
        <v>111</v>
      </c>
      <c r="B1942">
        <v>6</v>
      </c>
    </row>
    <row r="1943" spans="1:2" x14ac:dyDescent="0.3">
      <c r="A1943">
        <v>121</v>
      </c>
      <c r="B1943">
        <v>7.3</v>
      </c>
    </row>
    <row r="1944" spans="1:2" x14ac:dyDescent="0.3">
      <c r="A1944">
        <v>98</v>
      </c>
      <c r="B1944">
        <v>6</v>
      </c>
    </row>
    <row r="1945" spans="1:2" x14ac:dyDescent="0.3">
      <c r="A1945">
        <v>107</v>
      </c>
      <c r="B1945">
        <v>6.6</v>
      </c>
    </row>
    <row r="1946" spans="1:2" x14ac:dyDescent="0.3">
      <c r="A1946">
        <v>106</v>
      </c>
      <c r="B1946">
        <v>7.5</v>
      </c>
    </row>
    <row r="1947" spans="1:2" x14ac:dyDescent="0.3">
      <c r="A1947">
        <v>136</v>
      </c>
      <c r="B1947">
        <v>6.9</v>
      </c>
    </row>
    <row r="1948" spans="1:2" x14ac:dyDescent="0.3">
      <c r="A1948">
        <v>97</v>
      </c>
      <c r="B1948">
        <v>6.8</v>
      </c>
    </row>
    <row r="1949" spans="1:2" x14ac:dyDescent="0.3">
      <c r="A1949">
        <v>7</v>
      </c>
      <c r="B1949">
        <v>8.3000000000000007</v>
      </c>
    </row>
    <row r="1950" spans="1:2" x14ac:dyDescent="0.3">
      <c r="A1950">
        <v>108</v>
      </c>
      <c r="B1950">
        <v>6.3</v>
      </c>
    </row>
    <row r="1951" spans="1:2" x14ac:dyDescent="0.3">
      <c r="A1951">
        <v>97</v>
      </c>
      <c r="B1951">
        <v>6.4</v>
      </c>
    </row>
    <row r="1952" spans="1:2" x14ac:dyDescent="0.3">
      <c r="A1952">
        <v>99</v>
      </c>
      <c r="B1952">
        <v>5.6</v>
      </c>
    </row>
    <row r="1953" spans="1:2" x14ac:dyDescent="0.3">
      <c r="A1953">
        <v>103</v>
      </c>
      <c r="B1953">
        <v>6.3</v>
      </c>
    </row>
    <row r="1954" spans="1:2" x14ac:dyDescent="0.3">
      <c r="A1954">
        <v>95</v>
      </c>
      <c r="B1954">
        <v>7.3</v>
      </c>
    </row>
    <row r="1955" spans="1:2" x14ac:dyDescent="0.3">
      <c r="A1955">
        <v>93</v>
      </c>
      <c r="B1955">
        <v>6.6</v>
      </c>
    </row>
    <row r="1956" spans="1:2" x14ac:dyDescent="0.3">
      <c r="A1956">
        <v>98</v>
      </c>
      <c r="B1956">
        <v>4.5999999999999996</v>
      </c>
    </row>
    <row r="1957" spans="1:2" x14ac:dyDescent="0.3">
      <c r="A1957">
        <v>90</v>
      </c>
      <c r="B1957">
        <v>5.0999999999999996</v>
      </c>
    </row>
    <row r="1958" spans="1:2" x14ac:dyDescent="0.3">
      <c r="A1958">
        <v>107</v>
      </c>
      <c r="B1958">
        <v>5.6</v>
      </c>
    </row>
    <row r="1959" spans="1:2" x14ac:dyDescent="0.3">
      <c r="A1959">
        <v>90</v>
      </c>
      <c r="B1959">
        <v>5.3</v>
      </c>
    </row>
    <row r="1960" spans="1:2" x14ac:dyDescent="0.3">
      <c r="A1960">
        <v>120</v>
      </c>
      <c r="B1960">
        <v>7.5</v>
      </c>
    </row>
    <row r="1961" spans="1:2" x14ac:dyDescent="0.3">
      <c r="A1961">
        <v>115</v>
      </c>
      <c r="B1961">
        <v>5.6</v>
      </c>
    </row>
    <row r="1962" spans="1:2" x14ac:dyDescent="0.3">
      <c r="A1962">
        <v>93</v>
      </c>
      <c r="B1962">
        <v>5.9</v>
      </c>
    </row>
    <row r="1963" spans="1:2" x14ac:dyDescent="0.3">
      <c r="A1963">
        <v>99</v>
      </c>
      <c r="B1963">
        <v>4.7</v>
      </c>
    </row>
    <row r="1964" spans="1:2" x14ac:dyDescent="0.3">
      <c r="A1964">
        <v>107</v>
      </c>
      <c r="B1964">
        <v>4.8</v>
      </c>
    </row>
    <row r="1965" spans="1:2" x14ac:dyDescent="0.3">
      <c r="A1965">
        <v>110</v>
      </c>
      <c r="B1965">
        <v>6.8</v>
      </c>
    </row>
    <row r="1966" spans="1:2" x14ac:dyDescent="0.3">
      <c r="A1966">
        <v>101</v>
      </c>
      <c r="B1966">
        <v>5.4</v>
      </c>
    </row>
    <row r="1967" spans="1:2" x14ac:dyDescent="0.3">
      <c r="A1967">
        <v>85</v>
      </c>
      <c r="B1967">
        <v>5.0999999999999996</v>
      </c>
    </row>
    <row r="1968" spans="1:2" x14ac:dyDescent="0.3">
      <c r="A1968">
        <v>132</v>
      </c>
      <c r="B1968">
        <v>7</v>
      </c>
    </row>
    <row r="1969" spans="1:2" x14ac:dyDescent="0.3">
      <c r="A1969">
        <v>88</v>
      </c>
      <c r="B1969">
        <v>6.7</v>
      </c>
    </row>
    <row r="1970" spans="1:2" x14ac:dyDescent="0.3">
      <c r="A1970">
        <v>90</v>
      </c>
      <c r="B1970">
        <v>4</v>
      </c>
    </row>
    <row r="1971" spans="1:2" x14ac:dyDescent="0.3">
      <c r="A1971">
        <v>145</v>
      </c>
      <c r="B1971">
        <v>7.3</v>
      </c>
    </row>
    <row r="1972" spans="1:2" x14ac:dyDescent="0.3">
      <c r="A1972">
        <v>110</v>
      </c>
      <c r="B1972">
        <v>6.8</v>
      </c>
    </row>
    <row r="1973" spans="1:2" x14ac:dyDescent="0.3">
      <c r="A1973">
        <v>101</v>
      </c>
      <c r="B1973">
        <v>6.1</v>
      </c>
    </row>
    <row r="1974" spans="1:2" x14ac:dyDescent="0.3">
      <c r="A1974">
        <v>30</v>
      </c>
      <c r="B1974">
        <v>7.2</v>
      </c>
    </row>
    <row r="1975" spans="1:2" x14ac:dyDescent="0.3">
      <c r="A1975">
        <v>122</v>
      </c>
      <c r="B1975">
        <v>7</v>
      </c>
    </row>
    <row r="1976" spans="1:2" x14ac:dyDescent="0.3">
      <c r="A1976">
        <v>107</v>
      </c>
      <c r="B1976">
        <v>7.1</v>
      </c>
    </row>
    <row r="1977" spans="1:2" x14ac:dyDescent="0.3">
      <c r="A1977">
        <v>127</v>
      </c>
      <c r="B1977">
        <v>6.9</v>
      </c>
    </row>
    <row r="1978" spans="1:2" x14ac:dyDescent="0.3">
      <c r="A1978">
        <v>99</v>
      </c>
      <c r="B1978">
        <v>7.3</v>
      </c>
    </row>
    <row r="1979" spans="1:2" x14ac:dyDescent="0.3">
      <c r="A1979">
        <v>104</v>
      </c>
      <c r="B1979">
        <v>6.3</v>
      </c>
    </row>
    <row r="1980" spans="1:2" x14ac:dyDescent="0.3">
      <c r="A1980">
        <v>140</v>
      </c>
      <c r="B1980">
        <v>8.1999999999999993</v>
      </c>
    </row>
    <row r="1981" spans="1:2" x14ac:dyDescent="0.3">
      <c r="A1981">
        <v>133</v>
      </c>
      <c r="B1981">
        <v>7.1</v>
      </c>
    </row>
    <row r="1982" spans="1:2" x14ac:dyDescent="0.3">
      <c r="A1982">
        <v>271</v>
      </c>
      <c r="B1982">
        <v>7.7</v>
      </c>
    </row>
    <row r="1983" spans="1:2" x14ac:dyDescent="0.3">
      <c r="A1983">
        <v>112</v>
      </c>
      <c r="B1983">
        <v>6.5</v>
      </c>
    </row>
    <row r="1984" spans="1:2" x14ac:dyDescent="0.3">
      <c r="A1984">
        <v>99</v>
      </c>
      <c r="B1984">
        <v>4.9000000000000004</v>
      </c>
    </row>
    <row r="1985" spans="1:2" x14ac:dyDescent="0.3">
      <c r="A1985">
        <v>100</v>
      </c>
      <c r="B1985">
        <v>6.4</v>
      </c>
    </row>
    <row r="1986" spans="1:2" x14ac:dyDescent="0.3">
      <c r="A1986">
        <v>92</v>
      </c>
      <c r="B1986">
        <v>5.9</v>
      </c>
    </row>
    <row r="1987" spans="1:2" x14ac:dyDescent="0.3">
      <c r="A1987">
        <v>105</v>
      </c>
      <c r="B1987">
        <v>6.2</v>
      </c>
    </row>
    <row r="1988" spans="1:2" x14ac:dyDescent="0.3">
      <c r="A1988">
        <v>110</v>
      </c>
      <c r="B1988">
        <v>5.8</v>
      </c>
    </row>
    <row r="1989" spans="1:2" x14ac:dyDescent="0.3">
      <c r="A1989">
        <v>116</v>
      </c>
      <c r="B1989">
        <v>6.7</v>
      </c>
    </row>
    <row r="1990" spans="1:2" x14ac:dyDescent="0.3">
      <c r="A1990">
        <v>88</v>
      </c>
      <c r="B1990">
        <v>5.9</v>
      </c>
    </row>
    <row r="1991" spans="1:2" x14ac:dyDescent="0.3">
      <c r="A1991">
        <v>111</v>
      </c>
      <c r="B1991">
        <v>7.3</v>
      </c>
    </row>
    <row r="1992" spans="1:2" x14ac:dyDescent="0.3">
      <c r="A1992">
        <v>117</v>
      </c>
      <c r="B1992">
        <v>4.8</v>
      </c>
    </row>
    <row r="1993" spans="1:2" x14ac:dyDescent="0.3">
      <c r="A1993">
        <v>95</v>
      </c>
      <c r="B1993">
        <v>4.0999999999999996</v>
      </c>
    </row>
    <row r="1994" spans="1:2" x14ac:dyDescent="0.3">
      <c r="A1994">
        <v>95</v>
      </c>
      <c r="B1994">
        <v>4.9000000000000004</v>
      </c>
    </row>
    <row r="1995" spans="1:2" x14ac:dyDescent="0.3">
      <c r="A1995">
        <v>127</v>
      </c>
      <c r="B1995">
        <v>7.9</v>
      </c>
    </row>
    <row r="1996" spans="1:2" x14ac:dyDescent="0.3">
      <c r="A1996">
        <v>105</v>
      </c>
      <c r="B1996">
        <v>5.6</v>
      </c>
    </row>
    <row r="1997" spans="1:2" x14ac:dyDescent="0.3">
      <c r="A1997">
        <v>104</v>
      </c>
      <c r="B1997">
        <v>5.2</v>
      </c>
    </row>
    <row r="1998" spans="1:2" x14ac:dyDescent="0.3">
      <c r="A1998">
        <v>95</v>
      </c>
      <c r="B1998">
        <v>4.0999999999999996</v>
      </c>
    </row>
    <row r="1999" spans="1:2" x14ac:dyDescent="0.3">
      <c r="A1999">
        <v>121</v>
      </c>
      <c r="B1999">
        <v>6.6</v>
      </c>
    </row>
    <row r="2000" spans="1:2" x14ac:dyDescent="0.3">
      <c r="A2000">
        <v>92</v>
      </c>
      <c r="B2000">
        <v>2.9</v>
      </c>
    </row>
    <row r="2001" spans="1:2" x14ac:dyDescent="0.3">
      <c r="A2001">
        <v>80</v>
      </c>
      <c r="B2001">
        <v>7.2</v>
      </c>
    </row>
    <row r="2002" spans="1:2" x14ac:dyDescent="0.3">
      <c r="A2002">
        <v>107</v>
      </c>
      <c r="B2002">
        <v>6.5</v>
      </c>
    </row>
    <row r="2003" spans="1:2" x14ac:dyDescent="0.3">
      <c r="A2003">
        <v>91</v>
      </c>
      <c r="B2003">
        <v>6.8</v>
      </c>
    </row>
    <row r="2004" spans="1:2" x14ac:dyDescent="0.3">
      <c r="A2004">
        <v>117</v>
      </c>
      <c r="B2004">
        <v>7.2</v>
      </c>
    </row>
    <row r="2005" spans="1:2" x14ac:dyDescent="0.3">
      <c r="A2005">
        <v>107</v>
      </c>
      <c r="B2005">
        <v>6.8</v>
      </c>
    </row>
    <row r="2006" spans="1:2" x14ac:dyDescent="0.3">
      <c r="A2006">
        <v>131</v>
      </c>
      <c r="B2006">
        <v>7.8</v>
      </c>
    </row>
    <row r="2007" spans="1:2" x14ac:dyDescent="0.3">
      <c r="A2007">
        <v>122</v>
      </c>
      <c r="B2007">
        <v>6.7</v>
      </c>
    </row>
    <row r="2008" spans="1:2" x14ac:dyDescent="0.3">
      <c r="A2008">
        <v>88</v>
      </c>
      <c r="B2008">
        <v>6.1</v>
      </c>
    </row>
    <row r="2009" spans="1:2" x14ac:dyDescent="0.3">
      <c r="A2009">
        <v>134</v>
      </c>
      <c r="B2009">
        <v>7.1</v>
      </c>
    </row>
    <row r="2010" spans="1:2" x14ac:dyDescent="0.3">
      <c r="A2010">
        <v>117</v>
      </c>
      <c r="B2010">
        <v>5.7</v>
      </c>
    </row>
    <row r="2011" spans="1:2" x14ac:dyDescent="0.3">
      <c r="A2011">
        <v>80</v>
      </c>
      <c r="B2011">
        <v>2.9</v>
      </c>
    </row>
    <row r="2012" spans="1:2" x14ac:dyDescent="0.3">
      <c r="A2012">
        <v>85</v>
      </c>
      <c r="B2012">
        <v>5.2</v>
      </c>
    </row>
    <row r="2013" spans="1:2" x14ac:dyDescent="0.3">
      <c r="A2013">
        <v>138</v>
      </c>
      <c r="B2013">
        <v>5.3</v>
      </c>
    </row>
    <row r="2014" spans="1:2" x14ac:dyDescent="0.3">
      <c r="A2014">
        <v>121</v>
      </c>
      <c r="B2014">
        <v>6.2</v>
      </c>
    </row>
    <row r="2015" spans="1:2" x14ac:dyDescent="0.3">
      <c r="A2015">
        <v>134</v>
      </c>
      <c r="B2015">
        <v>7.3</v>
      </c>
    </row>
    <row r="2016" spans="1:2" x14ac:dyDescent="0.3">
      <c r="A2016">
        <v>100</v>
      </c>
      <c r="B2016">
        <v>6.5</v>
      </c>
    </row>
    <row r="2017" spans="1:2" x14ac:dyDescent="0.3">
      <c r="A2017">
        <v>100</v>
      </c>
      <c r="B2017">
        <v>4.0999999999999996</v>
      </c>
    </row>
    <row r="2018" spans="1:2" x14ac:dyDescent="0.3">
      <c r="A2018">
        <v>119</v>
      </c>
      <c r="B2018">
        <v>7.7</v>
      </c>
    </row>
    <row r="2019" spans="1:2" x14ac:dyDescent="0.3">
      <c r="A2019">
        <v>137</v>
      </c>
      <c r="B2019">
        <v>6.1</v>
      </c>
    </row>
    <row r="2020" spans="1:2" x14ac:dyDescent="0.3">
      <c r="A2020">
        <v>119</v>
      </c>
      <c r="B2020">
        <v>7.3</v>
      </c>
    </row>
    <row r="2021" spans="1:2" x14ac:dyDescent="0.3">
      <c r="A2021">
        <v>139</v>
      </c>
      <c r="B2021">
        <v>7.2</v>
      </c>
    </row>
    <row r="2022" spans="1:2" x14ac:dyDescent="0.3">
      <c r="A2022">
        <v>114</v>
      </c>
      <c r="B2022">
        <v>5.3</v>
      </c>
    </row>
    <row r="2023" spans="1:2" x14ac:dyDescent="0.3">
      <c r="A2023">
        <v>120</v>
      </c>
      <c r="B2023">
        <v>6.1</v>
      </c>
    </row>
    <row r="2024" spans="1:2" x14ac:dyDescent="0.3">
      <c r="A2024">
        <v>98</v>
      </c>
      <c r="B2024">
        <v>5.8</v>
      </c>
    </row>
    <row r="2025" spans="1:2" x14ac:dyDescent="0.3">
      <c r="A2025">
        <v>106</v>
      </c>
      <c r="B2025">
        <v>5.7</v>
      </c>
    </row>
    <row r="2026" spans="1:2" x14ac:dyDescent="0.3">
      <c r="A2026">
        <v>98</v>
      </c>
      <c r="B2026">
        <v>6.7</v>
      </c>
    </row>
    <row r="2027" spans="1:2" x14ac:dyDescent="0.3">
      <c r="A2027">
        <v>107</v>
      </c>
      <c r="B2027">
        <v>6.5</v>
      </c>
    </row>
    <row r="2028" spans="1:2" x14ac:dyDescent="0.3">
      <c r="A2028">
        <v>88</v>
      </c>
      <c r="B2028">
        <v>7.2</v>
      </c>
    </row>
    <row r="2029" spans="1:2" x14ac:dyDescent="0.3">
      <c r="A2029">
        <v>137</v>
      </c>
      <c r="B2029">
        <v>7.6</v>
      </c>
    </row>
    <row r="2030" spans="1:2" x14ac:dyDescent="0.3">
      <c r="A2030">
        <v>100</v>
      </c>
      <c r="B2030">
        <v>4.5999999999999996</v>
      </c>
    </row>
    <row r="2031" spans="1:2" x14ac:dyDescent="0.3">
      <c r="A2031">
        <v>115</v>
      </c>
      <c r="B2031">
        <v>6.9</v>
      </c>
    </row>
    <row r="2032" spans="1:2" x14ac:dyDescent="0.3">
      <c r="A2032">
        <v>101</v>
      </c>
      <c r="B2032">
        <v>6.6</v>
      </c>
    </row>
    <row r="2033" spans="1:2" x14ac:dyDescent="0.3">
      <c r="A2033">
        <v>110</v>
      </c>
      <c r="B2033">
        <v>6.3</v>
      </c>
    </row>
    <row r="2034" spans="1:2" x14ac:dyDescent="0.3">
      <c r="A2034">
        <v>94</v>
      </c>
      <c r="B2034">
        <v>6.2</v>
      </c>
    </row>
    <row r="2035" spans="1:2" x14ac:dyDescent="0.3">
      <c r="A2035">
        <v>88</v>
      </c>
      <c r="B2035">
        <v>5.3</v>
      </c>
    </row>
    <row r="2036" spans="1:2" x14ac:dyDescent="0.3">
      <c r="A2036">
        <v>127</v>
      </c>
      <c r="B2036">
        <v>7.3</v>
      </c>
    </row>
    <row r="2037" spans="1:2" x14ac:dyDescent="0.3">
      <c r="A2037">
        <v>95</v>
      </c>
      <c r="B2037">
        <v>5.6</v>
      </c>
    </row>
    <row r="2038" spans="1:2" x14ac:dyDescent="0.3">
      <c r="A2038">
        <v>87</v>
      </c>
      <c r="B2038">
        <v>6.2</v>
      </c>
    </row>
    <row r="2039" spans="1:2" x14ac:dyDescent="0.3">
      <c r="A2039">
        <v>118</v>
      </c>
      <c r="B2039">
        <v>5.2</v>
      </c>
    </row>
    <row r="2040" spans="1:2" x14ac:dyDescent="0.3">
      <c r="A2040">
        <v>107</v>
      </c>
      <c r="B2040">
        <v>5.3</v>
      </c>
    </row>
    <row r="2041" spans="1:2" x14ac:dyDescent="0.3">
      <c r="A2041">
        <v>124</v>
      </c>
      <c r="B2041">
        <v>5.4</v>
      </c>
    </row>
    <row r="2042" spans="1:2" x14ac:dyDescent="0.3">
      <c r="A2042">
        <v>89</v>
      </c>
      <c r="B2042">
        <v>4.9000000000000004</v>
      </c>
    </row>
    <row r="2043" spans="1:2" x14ac:dyDescent="0.3">
      <c r="A2043">
        <v>88</v>
      </c>
      <c r="B2043">
        <v>5.5</v>
      </c>
    </row>
    <row r="2044" spans="1:2" x14ac:dyDescent="0.3">
      <c r="A2044">
        <v>118</v>
      </c>
      <c r="B2044">
        <v>6.7</v>
      </c>
    </row>
    <row r="2045" spans="1:2" x14ac:dyDescent="0.3">
      <c r="A2045">
        <v>93</v>
      </c>
      <c r="B2045">
        <v>3.9</v>
      </c>
    </row>
    <row r="2046" spans="1:2" x14ac:dyDescent="0.3">
      <c r="A2046">
        <v>80</v>
      </c>
      <c r="B2046">
        <v>7.2</v>
      </c>
    </row>
    <row r="2047" spans="1:2" x14ac:dyDescent="0.3">
      <c r="A2047">
        <v>120</v>
      </c>
      <c r="B2047">
        <v>5.0999999999999996</v>
      </c>
    </row>
    <row r="2048" spans="1:2" x14ac:dyDescent="0.3">
      <c r="A2048">
        <v>98</v>
      </c>
      <c r="B2048">
        <v>6.5</v>
      </c>
    </row>
    <row r="2049" spans="1:2" x14ac:dyDescent="0.3">
      <c r="A2049">
        <v>119</v>
      </c>
      <c r="B2049">
        <v>8.1999999999999993</v>
      </c>
    </row>
    <row r="2050" spans="1:2" x14ac:dyDescent="0.3">
      <c r="A2050">
        <v>88</v>
      </c>
      <c r="B2050">
        <v>7.7</v>
      </c>
    </row>
    <row r="2051" spans="1:2" x14ac:dyDescent="0.3">
      <c r="A2051">
        <v>201</v>
      </c>
      <c r="B2051">
        <v>7.2</v>
      </c>
    </row>
    <row r="2052" spans="1:2" x14ac:dyDescent="0.3">
      <c r="A2052">
        <v>90</v>
      </c>
      <c r="B2052">
        <v>6.1</v>
      </c>
    </row>
    <row r="2053" spans="1:2" x14ac:dyDescent="0.3">
      <c r="A2053">
        <v>127</v>
      </c>
      <c r="B2053">
        <v>8.8000000000000007</v>
      </c>
    </row>
    <row r="2054" spans="1:2" x14ac:dyDescent="0.3">
      <c r="A2054">
        <v>119</v>
      </c>
      <c r="B2054">
        <v>6.8</v>
      </c>
    </row>
    <row r="2055" spans="1:2" x14ac:dyDescent="0.3">
      <c r="A2055">
        <v>85</v>
      </c>
      <c r="B2055">
        <v>6.8</v>
      </c>
    </row>
    <row r="2056" spans="1:2" x14ac:dyDescent="0.3">
      <c r="A2056">
        <v>98</v>
      </c>
      <c r="B2056">
        <v>6.7</v>
      </c>
    </row>
    <row r="2057" spans="1:2" x14ac:dyDescent="0.3">
      <c r="A2057">
        <v>101</v>
      </c>
      <c r="B2057">
        <v>7.1</v>
      </c>
    </row>
    <row r="2058" spans="1:2" x14ac:dyDescent="0.3">
      <c r="A2058">
        <v>112</v>
      </c>
      <c r="B2058">
        <v>7.1</v>
      </c>
    </row>
    <row r="2059" spans="1:2" x14ac:dyDescent="0.3">
      <c r="A2059">
        <v>97</v>
      </c>
      <c r="B2059">
        <v>6.1</v>
      </c>
    </row>
    <row r="2060" spans="1:2" x14ac:dyDescent="0.3">
      <c r="A2060">
        <v>126</v>
      </c>
      <c r="B2060">
        <v>8</v>
      </c>
    </row>
    <row r="2061" spans="1:2" x14ac:dyDescent="0.3">
      <c r="A2061">
        <v>106</v>
      </c>
      <c r="B2061">
        <v>7.5</v>
      </c>
    </row>
    <row r="2062" spans="1:2" x14ac:dyDescent="0.3">
      <c r="A2062">
        <v>97</v>
      </c>
      <c r="B2062">
        <v>6.6</v>
      </c>
    </row>
    <row r="2063" spans="1:2" x14ac:dyDescent="0.3">
      <c r="A2063">
        <v>100</v>
      </c>
      <c r="B2063">
        <v>5.4</v>
      </c>
    </row>
    <row r="2064" spans="1:2" x14ac:dyDescent="0.3">
      <c r="A2064">
        <v>114</v>
      </c>
      <c r="B2064">
        <v>6.1</v>
      </c>
    </row>
    <row r="2065" spans="1:2" x14ac:dyDescent="0.3">
      <c r="A2065">
        <v>101</v>
      </c>
      <c r="B2065">
        <v>6.1</v>
      </c>
    </row>
    <row r="2066" spans="1:2" x14ac:dyDescent="0.3">
      <c r="A2066">
        <v>88</v>
      </c>
      <c r="B2066">
        <v>5.6</v>
      </c>
    </row>
    <row r="2067" spans="1:2" x14ac:dyDescent="0.3">
      <c r="A2067">
        <v>93</v>
      </c>
      <c r="B2067">
        <v>5.8</v>
      </c>
    </row>
    <row r="2068" spans="1:2" x14ac:dyDescent="0.3">
      <c r="A2068">
        <v>92</v>
      </c>
      <c r="B2068">
        <v>2.8</v>
      </c>
    </row>
    <row r="2069" spans="1:2" x14ac:dyDescent="0.3">
      <c r="A2069">
        <v>98</v>
      </c>
      <c r="B2069">
        <v>6.7</v>
      </c>
    </row>
    <row r="2070" spans="1:2" x14ac:dyDescent="0.3">
      <c r="A2070">
        <v>94</v>
      </c>
      <c r="B2070">
        <v>5.0999999999999996</v>
      </c>
    </row>
    <row r="2071" spans="1:2" x14ac:dyDescent="0.3">
      <c r="A2071">
        <v>102</v>
      </c>
      <c r="B2071">
        <v>7.2</v>
      </c>
    </row>
    <row r="2072" spans="1:2" x14ac:dyDescent="0.3">
      <c r="A2072">
        <v>98</v>
      </c>
      <c r="B2072">
        <v>6</v>
      </c>
    </row>
    <row r="2073" spans="1:2" x14ac:dyDescent="0.3">
      <c r="A2073">
        <v>121</v>
      </c>
      <c r="B2073">
        <v>7.2</v>
      </c>
    </row>
    <row r="2074" spans="1:2" x14ac:dyDescent="0.3">
      <c r="A2074">
        <v>111</v>
      </c>
      <c r="B2074">
        <v>6.7</v>
      </c>
    </row>
    <row r="2075" spans="1:2" x14ac:dyDescent="0.3">
      <c r="A2075">
        <v>90</v>
      </c>
      <c r="B2075">
        <v>6.3</v>
      </c>
    </row>
    <row r="2076" spans="1:2" x14ac:dyDescent="0.3">
      <c r="A2076">
        <v>100</v>
      </c>
      <c r="B2076">
        <v>6.2</v>
      </c>
    </row>
    <row r="2077" spans="1:2" x14ac:dyDescent="0.3">
      <c r="A2077">
        <v>50</v>
      </c>
      <c r="B2077">
        <v>6.8</v>
      </c>
    </row>
    <row r="2078" spans="1:2" x14ac:dyDescent="0.3">
      <c r="A2078">
        <v>141</v>
      </c>
      <c r="B2078">
        <v>6.2</v>
      </c>
    </row>
    <row r="2079" spans="1:2" x14ac:dyDescent="0.3">
      <c r="A2079">
        <v>139</v>
      </c>
      <c r="B2079">
        <v>6.9</v>
      </c>
    </row>
    <row r="2080" spans="1:2" x14ac:dyDescent="0.3">
      <c r="A2080">
        <v>114</v>
      </c>
      <c r="B2080">
        <v>6.8</v>
      </c>
    </row>
    <row r="2081" spans="1:2" x14ac:dyDescent="0.3">
      <c r="A2081">
        <v>96</v>
      </c>
      <c r="B2081">
        <v>7.1</v>
      </c>
    </row>
    <row r="2082" spans="1:2" x14ac:dyDescent="0.3">
      <c r="A2082">
        <v>111</v>
      </c>
      <c r="B2082">
        <v>7.1</v>
      </c>
    </row>
    <row r="2083" spans="1:2" x14ac:dyDescent="0.3">
      <c r="A2083">
        <v>127</v>
      </c>
      <c r="B2083">
        <v>7</v>
      </c>
    </row>
    <row r="2084" spans="1:2" x14ac:dyDescent="0.3">
      <c r="A2084">
        <v>107</v>
      </c>
      <c r="B2084">
        <v>7.1</v>
      </c>
    </row>
    <row r="2085" spans="1:2" x14ac:dyDescent="0.3">
      <c r="A2085">
        <v>97</v>
      </c>
      <c r="B2085">
        <v>6.4</v>
      </c>
    </row>
    <row r="2086" spans="1:2" x14ac:dyDescent="0.3">
      <c r="A2086">
        <v>127</v>
      </c>
      <c r="B2086">
        <v>7</v>
      </c>
    </row>
    <row r="2087" spans="1:2" x14ac:dyDescent="0.3">
      <c r="A2087">
        <v>110</v>
      </c>
      <c r="B2087">
        <v>6.2</v>
      </c>
    </row>
    <row r="2088" spans="1:2" x14ac:dyDescent="0.3">
      <c r="A2088">
        <v>135</v>
      </c>
      <c r="B2088">
        <v>7.5</v>
      </c>
    </row>
    <row r="2089" spans="1:2" x14ac:dyDescent="0.3">
      <c r="A2089">
        <v>84</v>
      </c>
      <c r="B2089">
        <v>4.8</v>
      </c>
    </row>
    <row r="2090" spans="1:2" x14ac:dyDescent="0.3">
      <c r="A2090">
        <v>240</v>
      </c>
      <c r="B2090">
        <v>8.1</v>
      </c>
    </row>
    <row r="2091" spans="1:2" x14ac:dyDescent="0.3">
      <c r="A2091">
        <v>122</v>
      </c>
      <c r="B2091">
        <v>7.3</v>
      </c>
    </row>
    <row r="2092" spans="1:2" x14ac:dyDescent="0.3">
      <c r="A2092">
        <v>114</v>
      </c>
      <c r="B2092">
        <v>5.8</v>
      </c>
    </row>
    <row r="2093" spans="1:2" x14ac:dyDescent="0.3">
      <c r="A2093">
        <v>132</v>
      </c>
      <c r="B2093">
        <v>7.6</v>
      </c>
    </row>
    <row r="2094" spans="1:2" x14ac:dyDescent="0.3">
      <c r="A2094">
        <v>170</v>
      </c>
      <c r="B2094">
        <v>5.6</v>
      </c>
    </row>
    <row r="2095" spans="1:2" x14ac:dyDescent="0.3">
      <c r="A2095">
        <v>133</v>
      </c>
      <c r="B2095">
        <v>7</v>
      </c>
    </row>
    <row r="2096" spans="1:2" x14ac:dyDescent="0.3">
      <c r="A2096">
        <v>112</v>
      </c>
      <c r="B2096">
        <v>6.6</v>
      </c>
    </row>
    <row r="2097" spans="1:2" x14ac:dyDescent="0.3">
      <c r="A2097">
        <v>108</v>
      </c>
      <c r="B2097">
        <v>6.5</v>
      </c>
    </row>
    <row r="2098" spans="1:2" x14ac:dyDescent="0.3">
      <c r="A2098">
        <v>115</v>
      </c>
      <c r="B2098">
        <v>7.4</v>
      </c>
    </row>
    <row r="2099" spans="1:2" x14ac:dyDescent="0.3">
      <c r="A2099">
        <v>83</v>
      </c>
      <c r="B2099">
        <v>4.5999999999999996</v>
      </c>
    </row>
    <row r="2100" spans="1:2" x14ac:dyDescent="0.3">
      <c r="A2100">
        <v>105</v>
      </c>
      <c r="B2100">
        <v>6.4</v>
      </c>
    </row>
    <row r="2101" spans="1:2" x14ac:dyDescent="0.3">
      <c r="A2101">
        <v>110</v>
      </c>
      <c r="B2101">
        <v>6</v>
      </c>
    </row>
    <row r="2102" spans="1:2" x14ac:dyDescent="0.3">
      <c r="A2102">
        <v>108</v>
      </c>
      <c r="B2102">
        <v>6.4</v>
      </c>
    </row>
    <row r="2103" spans="1:2" x14ac:dyDescent="0.3">
      <c r="A2103">
        <v>96</v>
      </c>
      <c r="B2103">
        <v>5.9</v>
      </c>
    </row>
    <row r="2104" spans="1:2" x14ac:dyDescent="0.3">
      <c r="A2104">
        <v>94</v>
      </c>
      <c r="B2104">
        <v>6.4</v>
      </c>
    </row>
    <row r="2105" spans="1:2" x14ac:dyDescent="0.3">
      <c r="A2105">
        <v>142</v>
      </c>
      <c r="B2105">
        <v>6.6</v>
      </c>
    </row>
    <row r="2106" spans="1:2" x14ac:dyDescent="0.3">
      <c r="A2106">
        <v>104</v>
      </c>
      <c r="B2106">
        <v>6.9</v>
      </c>
    </row>
    <row r="2107" spans="1:2" x14ac:dyDescent="0.3">
      <c r="A2107">
        <v>136</v>
      </c>
      <c r="B2107">
        <v>6.9</v>
      </c>
    </row>
    <row r="2108" spans="1:2" x14ac:dyDescent="0.3">
      <c r="A2108">
        <v>106</v>
      </c>
      <c r="B2108">
        <v>5.8</v>
      </c>
    </row>
    <row r="2109" spans="1:2" x14ac:dyDescent="0.3">
      <c r="A2109">
        <v>106</v>
      </c>
      <c r="B2109">
        <v>6.4</v>
      </c>
    </row>
    <row r="2110" spans="1:2" x14ac:dyDescent="0.3">
      <c r="A2110">
        <v>98</v>
      </c>
      <c r="B2110">
        <v>5.3</v>
      </c>
    </row>
    <row r="2111" spans="1:2" x14ac:dyDescent="0.3">
      <c r="A2111">
        <v>100</v>
      </c>
      <c r="B2111">
        <v>6.5</v>
      </c>
    </row>
    <row r="2112" spans="1:2" x14ac:dyDescent="0.3">
      <c r="A2112">
        <v>95</v>
      </c>
      <c r="B2112">
        <v>5.7</v>
      </c>
    </row>
    <row r="2113" spans="1:2" x14ac:dyDescent="0.3">
      <c r="A2113">
        <v>107</v>
      </c>
      <c r="B2113">
        <v>6.7</v>
      </c>
    </row>
    <row r="2114" spans="1:2" x14ac:dyDescent="0.3">
      <c r="A2114">
        <v>104</v>
      </c>
      <c r="B2114">
        <v>3.9</v>
      </c>
    </row>
    <row r="2115" spans="1:2" x14ac:dyDescent="0.3">
      <c r="A2115">
        <v>104</v>
      </c>
      <c r="B2115">
        <v>4.0999999999999996</v>
      </c>
    </row>
    <row r="2116" spans="1:2" x14ac:dyDescent="0.3">
      <c r="A2116">
        <v>143</v>
      </c>
      <c r="B2116">
        <v>6.2</v>
      </c>
    </row>
    <row r="2117" spans="1:2" x14ac:dyDescent="0.3">
      <c r="A2117">
        <v>77</v>
      </c>
      <c r="B2117">
        <v>3.8</v>
      </c>
    </row>
    <row r="2118" spans="1:2" x14ac:dyDescent="0.3">
      <c r="A2118">
        <v>96</v>
      </c>
      <c r="B2118">
        <v>5.0999999999999996</v>
      </c>
    </row>
    <row r="2119" spans="1:2" x14ac:dyDescent="0.3">
      <c r="A2119">
        <v>114</v>
      </c>
      <c r="B2119">
        <v>6.4</v>
      </c>
    </row>
    <row r="2120" spans="1:2" x14ac:dyDescent="0.3">
      <c r="A2120">
        <v>145</v>
      </c>
      <c r="B2120">
        <v>7.8</v>
      </c>
    </row>
    <row r="2121" spans="1:2" x14ac:dyDescent="0.3">
      <c r="A2121">
        <v>116</v>
      </c>
      <c r="B2121">
        <v>7.8</v>
      </c>
    </row>
    <row r="2122" spans="1:2" x14ac:dyDescent="0.3">
      <c r="A2122">
        <v>100</v>
      </c>
      <c r="B2122">
        <v>6.1</v>
      </c>
    </row>
    <row r="2123" spans="1:2" x14ac:dyDescent="0.3">
      <c r="A2123">
        <v>104</v>
      </c>
      <c r="B2123">
        <v>5.8</v>
      </c>
    </row>
    <row r="2124" spans="1:2" x14ac:dyDescent="0.3">
      <c r="A2124">
        <v>92</v>
      </c>
      <c r="B2124">
        <v>6.3</v>
      </c>
    </row>
    <row r="2125" spans="1:2" x14ac:dyDescent="0.3">
      <c r="A2125">
        <v>92</v>
      </c>
      <c r="B2125">
        <v>7.7</v>
      </c>
    </row>
    <row r="2126" spans="1:2" x14ac:dyDescent="0.3">
      <c r="A2126">
        <v>105</v>
      </c>
      <c r="B2126">
        <v>5.4</v>
      </c>
    </row>
    <row r="2127" spans="1:2" x14ac:dyDescent="0.3">
      <c r="A2127">
        <v>120</v>
      </c>
      <c r="B2127">
        <v>7.3</v>
      </c>
    </row>
    <row r="2128" spans="1:2" x14ac:dyDescent="0.3">
      <c r="A2128">
        <v>116</v>
      </c>
      <c r="B2128">
        <v>6.8</v>
      </c>
    </row>
    <row r="2129" spans="1:2" x14ac:dyDescent="0.3">
      <c r="A2129">
        <v>119</v>
      </c>
      <c r="B2129">
        <v>7.3</v>
      </c>
    </row>
    <row r="2130" spans="1:2" x14ac:dyDescent="0.3">
      <c r="A2130">
        <v>101</v>
      </c>
      <c r="B2130">
        <v>6.5</v>
      </c>
    </row>
    <row r="2131" spans="1:2" x14ac:dyDescent="0.3">
      <c r="A2131">
        <v>117</v>
      </c>
      <c r="B2131">
        <v>7.2</v>
      </c>
    </row>
    <row r="2132" spans="1:2" x14ac:dyDescent="0.3">
      <c r="A2132">
        <v>106</v>
      </c>
      <c r="B2132">
        <v>6.7</v>
      </c>
    </row>
    <row r="2133" spans="1:2" x14ac:dyDescent="0.3">
      <c r="A2133">
        <v>112</v>
      </c>
      <c r="B2133">
        <v>6.3</v>
      </c>
    </row>
    <row r="2134" spans="1:2" x14ac:dyDescent="0.3">
      <c r="A2134">
        <v>136</v>
      </c>
      <c r="B2134">
        <v>5.9</v>
      </c>
    </row>
    <row r="2135" spans="1:2" x14ac:dyDescent="0.3">
      <c r="A2135">
        <v>81</v>
      </c>
      <c r="B2135">
        <v>7.8</v>
      </c>
    </row>
    <row r="2136" spans="1:2" x14ac:dyDescent="0.3">
      <c r="A2136">
        <v>87</v>
      </c>
      <c r="B2136">
        <v>7.4</v>
      </c>
    </row>
    <row r="2137" spans="1:2" x14ac:dyDescent="0.3">
      <c r="A2137">
        <v>96</v>
      </c>
      <c r="B2137">
        <v>4.8</v>
      </c>
    </row>
    <row r="2138" spans="1:2" x14ac:dyDescent="0.3">
      <c r="A2138">
        <v>106</v>
      </c>
      <c r="B2138">
        <v>6.3</v>
      </c>
    </row>
    <row r="2139" spans="1:2" x14ac:dyDescent="0.3">
      <c r="A2139">
        <v>122</v>
      </c>
      <c r="B2139">
        <v>7.8</v>
      </c>
    </row>
    <row r="2140" spans="1:2" x14ac:dyDescent="0.3">
      <c r="A2140">
        <v>123</v>
      </c>
      <c r="B2140">
        <v>7.5</v>
      </c>
    </row>
    <row r="2141" spans="1:2" x14ac:dyDescent="0.3">
      <c r="A2141">
        <v>133</v>
      </c>
      <c r="B2141">
        <v>6</v>
      </c>
    </row>
    <row r="2142" spans="1:2" x14ac:dyDescent="0.3">
      <c r="A2142">
        <v>92</v>
      </c>
      <c r="B2142">
        <v>6.8</v>
      </c>
    </row>
    <row r="2143" spans="1:2" x14ac:dyDescent="0.3">
      <c r="A2143">
        <v>110</v>
      </c>
      <c r="B2143">
        <v>6.6</v>
      </c>
    </row>
    <row r="2144" spans="1:2" x14ac:dyDescent="0.3">
      <c r="A2144">
        <v>104</v>
      </c>
      <c r="B2144">
        <v>4.5999999999999996</v>
      </c>
    </row>
    <row r="2145" spans="1:2" x14ac:dyDescent="0.3">
      <c r="A2145">
        <v>60</v>
      </c>
      <c r="B2145">
        <v>2.9</v>
      </c>
    </row>
    <row r="2146" spans="1:2" x14ac:dyDescent="0.3">
      <c r="A2146">
        <v>98</v>
      </c>
      <c r="B2146">
        <v>7.1</v>
      </c>
    </row>
    <row r="2147" spans="1:2" x14ac:dyDescent="0.3">
      <c r="A2147">
        <v>120</v>
      </c>
      <c r="B2147">
        <v>6.1</v>
      </c>
    </row>
    <row r="2148" spans="1:2" x14ac:dyDescent="0.3">
      <c r="A2148">
        <v>112</v>
      </c>
      <c r="B2148">
        <v>6.7</v>
      </c>
    </row>
    <row r="2149" spans="1:2" x14ac:dyDescent="0.3">
      <c r="A2149">
        <v>127</v>
      </c>
      <c r="B2149">
        <v>7.1</v>
      </c>
    </row>
    <row r="2150" spans="1:2" x14ac:dyDescent="0.3">
      <c r="A2150">
        <v>102</v>
      </c>
      <c r="B2150">
        <v>5.8</v>
      </c>
    </row>
    <row r="2151" spans="1:2" x14ac:dyDescent="0.3">
      <c r="A2151">
        <v>91</v>
      </c>
      <c r="B2151">
        <v>6.7</v>
      </c>
    </row>
    <row r="2152" spans="1:2" x14ac:dyDescent="0.3">
      <c r="A2152">
        <v>114</v>
      </c>
      <c r="B2152">
        <v>5.8</v>
      </c>
    </row>
    <row r="2153" spans="1:2" x14ac:dyDescent="0.3">
      <c r="A2153">
        <v>115</v>
      </c>
      <c r="B2153">
        <v>6.8</v>
      </c>
    </row>
    <row r="2154" spans="1:2" x14ac:dyDescent="0.3">
      <c r="A2154">
        <v>115</v>
      </c>
      <c r="B2154">
        <v>8.5</v>
      </c>
    </row>
    <row r="2155" spans="1:2" x14ac:dyDescent="0.3">
      <c r="A2155">
        <v>120</v>
      </c>
      <c r="B2155">
        <v>6.6</v>
      </c>
    </row>
    <row r="2156" spans="1:2" x14ac:dyDescent="0.3">
      <c r="A2156">
        <v>135</v>
      </c>
      <c r="B2156">
        <v>7.7</v>
      </c>
    </row>
    <row r="2157" spans="1:2" x14ac:dyDescent="0.3">
      <c r="A2157">
        <v>90</v>
      </c>
      <c r="B2157">
        <v>4.7</v>
      </c>
    </row>
    <row r="2158" spans="1:2" x14ac:dyDescent="0.3">
      <c r="A2158">
        <v>100</v>
      </c>
      <c r="B2158">
        <v>6.4</v>
      </c>
    </row>
    <row r="2159" spans="1:2" x14ac:dyDescent="0.3">
      <c r="A2159">
        <v>105</v>
      </c>
      <c r="B2159">
        <v>5.5</v>
      </c>
    </row>
    <row r="2160" spans="1:2" x14ac:dyDescent="0.3">
      <c r="A2160">
        <v>138</v>
      </c>
      <c r="B2160">
        <v>8.6</v>
      </c>
    </row>
    <row r="2161" spans="1:2" x14ac:dyDescent="0.3">
      <c r="A2161">
        <v>94</v>
      </c>
      <c r="B2161">
        <v>7</v>
      </c>
    </row>
    <row r="2162" spans="1:2" x14ac:dyDescent="0.3">
      <c r="A2162">
        <v>101</v>
      </c>
      <c r="B2162">
        <v>7.1</v>
      </c>
    </row>
    <row r="2163" spans="1:2" x14ac:dyDescent="0.3">
      <c r="A2163">
        <v>131</v>
      </c>
      <c r="B2163">
        <v>5.7</v>
      </c>
    </row>
    <row r="2164" spans="1:2" x14ac:dyDescent="0.3">
      <c r="A2164">
        <v>91</v>
      </c>
      <c r="B2164">
        <v>3.7</v>
      </c>
    </row>
    <row r="2165" spans="1:2" x14ac:dyDescent="0.3">
      <c r="A2165">
        <v>112</v>
      </c>
      <c r="B2165">
        <v>7.5</v>
      </c>
    </row>
    <row r="2166" spans="1:2" x14ac:dyDescent="0.3">
      <c r="A2166">
        <v>95</v>
      </c>
      <c r="B2166">
        <v>4.5999999999999996</v>
      </c>
    </row>
    <row r="2167" spans="1:2" x14ac:dyDescent="0.3">
      <c r="A2167">
        <v>100</v>
      </c>
      <c r="B2167">
        <v>4.9000000000000004</v>
      </c>
    </row>
    <row r="2168" spans="1:2" x14ac:dyDescent="0.3">
      <c r="A2168">
        <v>105</v>
      </c>
      <c r="B2168">
        <v>6.9</v>
      </c>
    </row>
    <row r="2169" spans="1:2" x14ac:dyDescent="0.3">
      <c r="A2169">
        <v>108</v>
      </c>
      <c r="B2169">
        <v>7.1</v>
      </c>
    </row>
    <row r="2170" spans="1:2" x14ac:dyDescent="0.3">
      <c r="A2170">
        <v>101</v>
      </c>
      <c r="B2170">
        <v>5.8</v>
      </c>
    </row>
    <row r="2171" spans="1:2" x14ac:dyDescent="0.3">
      <c r="A2171">
        <v>114</v>
      </c>
      <c r="B2171">
        <v>7</v>
      </c>
    </row>
    <row r="2172" spans="1:2" x14ac:dyDescent="0.3">
      <c r="A2172">
        <v>109</v>
      </c>
      <c r="B2172">
        <v>5.4</v>
      </c>
    </row>
    <row r="2173" spans="1:2" x14ac:dyDescent="0.3">
      <c r="A2173">
        <v>115</v>
      </c>
      <c r="B2173">
        <v>7.3</v>
      </c>
    </row>
    <row r="2174" spans="1:2" x14ac:dyDescent="0.3">
      <c r="A2174">
        <v>117</v>
      </c>
      <c r="B2174">
        <v>7.1</v>
      </c>
    </row>
    <row r="2175" spans="1:2" x14ac:dyDescent="0.3">
      <c r="A2175">
        <v>107</v>
      </c>
      <c r="B2175">
        <v>5.8</v>
      </c>
    </row>
    <row r="2176" spans="1:2" x14ac:dyDescent="0.3">
      <c r="A2176">
        <v>134</v>
      </c>
      <c r="B2176">
        <v>8.1</v>
      </c>
    </row>
    <row r="2177" spans="1:2" x14ac:dyDescent="0.3">
      <c r="A2177">
        <v>118</v>
      </c>
      <c r="B2177">
        <v>5.7</v>
      </c>
    </row>
    <row r="2178" spans="1:2" x14ac:dyDescent="0.3">
      <c r="A2178">
        <v>121</v>
      </c>
      <c r="B2178">
        <v>4.4000000000000004</v>
      </c>
    </row>
    <row r="2179" spans="1:2" x14ac:dyDescent="0.3">
      <c r="A2179">
        <v>105</v>
      </c>
      <c r="B2179">
        <v>7.9</v>
      </c>
    </row>
    <row r="2180" spans="1:2" x14ac:dyDescent="0.3">
      <c r="A2180">
        <v>110</v>
      </c>
      <c r="B2180">
        <v>7.6</v>
      </c>
    </row>
    <row r="2181" spans="1:2" x14ac:dyDescent="0.3">
      <c r="A2181">
        <v>114</v>
      </c>
      <c r="B2181">
        <v>4.8</v>
      </c>
    </row>
    <row r="2182" spans="1:2" x14ac:dyDescent="0.3">
      <c r="A2182">
        <v>104</v>
      </c>
      <c r="B2182">
        <v>7.8</v>
      </c>
    </row>
    <row r="2183" spans="1:2" x14ac:dyDescent="0.3">
      <c r="A2183">
        <v>100</v>
      </c>
      <c r="B2183">
        <v>6.7</v>
      </c>
    </row>
    <row r="2184" spans="1:2" x14ac:dyDescent="0.3">
      <c r="A2184">
        <v>85</v>
      </c>
      <c r="B2184">
        <v>2.7</v>
      </c>
    </row>
    <row r="2185" spans="1:2" x14ac:dyDescent="0.3">
      <c r="A2185">
        <v>72</v>
      </c>
      <c r="B2185">
        <v>5.8</v>
      </c>
    </row>
    <row r="2186" spans="1:2" x14ac:dyDescent="0.3">
      <c r="A2186">
        <v>128</v>
      </c>
      <c r="B2186">
        <v>7.5</v>
      </c>
    </row>
    <row r="2187" spans="1:2" x14ac:dyDescent="0.3">
      <c r="A2187">
        <v>72</v>
      </c>
      <c r="B2187">
        <v>5.4</v>
      </c>
    </row>
    <row r="2188" spans="1:2" x14ac:dyDescent="0.3">
      <c r="A2188">
        <v>89</v>
      </c>
      <c r="B2188">
        <v>4.0999999999999996</v>
      </c>
    </row>
    <row r="2189" spans="1:2" x14ac:dyDescent="0.3">
      <c r="A2189">
        <v>96</v>
      </c>
      <c r="B2189">
        <v>5.9</v>
      </c>
    </row>
    <row r="2190" spans="1:2" x14ac:dyDescent="0.3">
      <c r="A2190">
        <v>77</v>
      </c>
      <c r="B2190">
        <v>6.3</v>
      </c>
    </row>
    <row r="2191" spans="1:2" x14ac:dyDescent="0.3">
      <c r="A2191">
        <v>123</v>
      </c>
      <c r="B2191">
        <v>7</v>
      </c>
    </row>
    <row r="2192" spans="1:2" x14ac:dyDescent="0.3">
      <c r="A2192">
        <v>111</v>
      </c>
      <c r="B2192">
        <v>6.8</v>
      </c>
    </row>
    <row r="2193" spans="1:2" x14ac:dyDescent="0.3">
      <c r="A2193">
        <v>30</v>
      </c>
      <c r="B2193">
        <v>3.5</v>
      </c>
    </row>
    <row r="2194" spans="1:2" x14ac:dyDescent="0.3">
      <c r="A2194">
        <v>93</v>
      </c>
      <c r="B2194">
        <v>2.2999999999999998</v>
      </c>
    </row>
    <row r="2195" spans="1:2" x14ac:dyDescent="0.3">
      <c r="A2195">
        <v>129</v>
      </c>
      <c r="B2195">
        <v>6.9</v>
      </c>
    </row>
    <row r="2196" spans="1:2" x14ac:dyDescent="0.3">
      <c r="A2196">
        <v>128</v>
      </c>
      <c r="B2196">
        <v>8.1</v>
      </c>
    </row>
    <row r="2197" spans="1:2" x14ac:dyDescent="0.3">
      <c r="A2197">
        <v>110</v>
      </c>
      <c r="B2197">
        <v>6.1</v>
      </c>
    </row>
    <row r="2198" spans="1:2" x14ac:dyDescent="0.3">
      <c r="A2198">
        <v>137</v>
      </c>
      <c r="B2198">
        <v>5</v>
      </c>
    </row>
    <row r="2199" spans="1:2" x14ac:dyDescent="0.3">
      <c r="A2199">
        <v>124</v>
      </c>
      <c r="B2199">
        <v>5.5</v>
      </c>
    </row>
    <row r="2200" spans="1:2" x14ac:dyDescent="0.3">
      <c r="A2200">
        <v>93</v>
      </c>
      <c r="B2200">
        <v>6.2</v>
      </c>
    </row>
    <row r="2201" spans="1:2" x14ac:dyDescent="0.3">
      <c r="A2201">
        <v>115</v>
      </c>
      <c r="B2201">
        <v>6.2</v>
      </c>
    </row>
    <row r="2202" spans="1:2" x14ac:dyDescent="0.3">
      <c r="A2202">
        <v>98</v>
      </c>
      <c r="B2202">
        <v>5.9</v>
      </c>
    </row>
    <row r="2203" spans="1:2" x14ac:dyDescent="0.3">
      <c r="A2203">
        <v>105</v>
      </c>
      <c r="B2203">
        <v>6.3</v>
      </c>
    </row>
    <row r="2204" spans="1:2" x14ac:dyDescent="0.3">
      <c r="A2204">
        <v>127</v>
      </c>
      <c r="B2204">
        <v>6.7</v>
      </c>
    </row>
    <row r="2205" spans="1:2" x14ac:dyDescent="0.3">
      <c r="A2205">
        <v>82</v>
      </c>
      <c r="B2205">
        <v>3.5</v>
      </c>
    </row>
    <row r="2206" spans="1:2" x14ac:dyDescent="0.3">
      <c r="A2206">
        <v>143</v>
      </c>
      <c r="B2206">
        <v>7.5</v>
      </c>
    </row>
    <row r="2207" spans="1:2" x14ac:dyDescent="0.3">
      <c r="A2207">
        <v>103</v>
      </c>
      <c r="B2207">
        <v>6.6</v>
      </c>
    </row>
    <row r="2208" spans="1:2" x14ac:dyDescent="0.3">
      <c r="A2208">
        <v>104</v>
      </c>
      <c r="B2208">
        <v>7.5</v>
      </c>
    </row>
    <row r="2209" spans="1:2" x14ac:dyDescent="0.3">
      <c r="A2209">
        <v>98</v>
      </c>
      <c r="B2209">
        <v>7.2</v>
      </c>
    </row>
    <row r="2210" spans="1:2" x14ac:dyDescent="0.3">
      <c r="A2210">
        <v>92</v>
      </c>
      <c r="B2210">
        <v>4.8</v>
      </c>
    </row>
    <row r="2211" spans="1:2" x14ac:dyDescent="0.3">
      <c r="A2211">
        <v>123</v>
      </c>
      <c r="B2211">
        <v>6.6</v>
      </c>
    </row>
    <row r="2212" spans="1:2" x14ac:dyDescent="0.3">
      <c r="A2212">
        <v>88</v>
      </c>
      <c r="B2212">
        <v>3.5</v>
      </c>
    </row>
    <row r="2213" spans="1:2" x14ac:dyDescent="0.3">
      <c r="A2213">
        <v>158</v>
      </c>
      <c r="B2213">
        <v>6.7</v>
      </c>
    </row>
    <row r="2214" spans="1:2" x14ac:dyDescent="0.3">
      <c r="A2214">
        <v>128</v>
      </c>
      <c r="B2214">
        <v>7.6</v>
      </c>
    </row>
    <row r="2215" spans="1:2" x14ac:dyDescent="0.3">
      <c r="A2215">
        <v>107</v>
      </c>
      <c r="B2215">
        <v>6.3</v>
      </c>
    </row>
    <row r="2216" spans="1:2" x14ac:dyDescent="0.3">
      <c r="A2216">
        <v>91</v>
      </c>
      <c r="B2216">
        <v>5.5</v>
      </c>
    </row>
    <row r="2217" spans="1:2" x14ac:dyDescent="0.3">
      <c r="A2217">
        <v>90</v>
      </c>
      <c r="B2217">
        <v>6.3</v>
      </c>
    </row>
    <row r="2218" spans="1:2" x14ac:dyDescent="0.3">
      <c r="A2218">
        <v>115</v>
      </c>
      <c r="B2218">
        <v>6.5</v>
      </c>
    </row>
    <row r="2219" spans="1:2" x14ac:dyDescent="0.3">
      <c r="A2219">
        <v>101</v>
      </c>
      <c r="B2219">
        <v>5.6</v>
      </c>
    </row>
    <row r="2220" spans="1:2" x14ac:dyDescent="0.3">
      <c r="A2220">
        <v>113</v>
      </c>
      <c r="B2220">
        <v>6.9</v>
      </c>
    </row>
    <row r="2221" spans="1:2" x14ac:dyDescent="0.3">
      <c r="A2221">
        <v>113</v>
      </c>
      <c r="B2221">
        <v>7.6</v>
      </c>
    </row>
    <row r="2222" spans="1:2" x14ac:dyDescent="0.3">
      <c r="A2222">
        <v>87</v>
      </c>
      <c r="B2222">
        <v>3.9</v>
      </c>
    </row>
    <row r="2223" spans="1:2" x14ac:dyDescent="0.3">
      <c r="A2223">
        <v>101</v>
      </c>
      <c r="B2223">
        <v>6.1</v>
      </c>
    </row>
    <row r="2224" spans="1:2" x14ac:dyDescent="0.3">
      <c r="A2224">
        <v>111</v>
      </c>
      <c r="B2224">
        <v>7.3</v>
      </c>
    </row>
    <row r="2225" spans="1:2" x14ac:dyDescent="0.3">
      <c r="A2225">
        <v>108</v>
      </c>
      <c r="B2225">
        <v>8.3000000000000007</v>
      </c>
    </row>
    <row r="2226" spans="1:2" x14ac:dyDescent="0.3">
      <c r="A2226">
        <v>105</v>
      </c>
      <c r="B2226">
        <v>5.8</v>
      </c>
    </row>
    <row r="2227" spans="1:2" x14ac:dyDescent="0.3">
      <c r="A2227">
        <v>109</v>
      </c>
      <c r="B2227">
        <v>6.8</v>
      </c>
    </row>
    <row r="2228" spans="1:2" x14ac:dyDescent="0.3">
      <c r="A2228">
        <v>109</v>
      </c>
      <c r="B2228">
        <v>7</v>
      </c>
    </row>
    <row r="2229" spans="1:2" x14ac:dyDescent="0.3">
      <c r="A2229">
        <v>99</v>
      </c>
      <c r="B2229">
        <v>5.9</v>
      </c>
    </row>
    <row r="2230" spans="1:2" x14ac:dyDescent="0.3">
      <c r="A2230">
        <v>98</v>
      </c>
      <c r="B2230">
        <v>6.5</v>
      </c>
    </row>
    <row r="2231" spans="1:2" x14ac:dyDescent="0.3">
      <c r="A2231">
        <v>104</v>
      </c>
      <c r="B2231">
        <v>6.4</v>
      </c>
    </row>
    <row r="2232" spans="1:2" x14ac:dyDescent="0.3">
      <c r="A2232">
        <v>109</v>
      </c>
      <c r="B2232">
        <v>5.8</v>
      </c>
    </row>
    <row r="2233" spans="1:2" x14ac:dyDescent="0.3">
      <c r="A2233">
        <v>75</v>
      </c>
      <c r="B2233">
        <v>5.0999999999999996</v>
      </c>
    </row>
    <row r="2234" spans="1:2" x14ac:dyDescent="0.3">
      <c r="A2234">
        <v>119</v>
      </c>
      <c r="B2234">
        <v>6.8</v>
      </c>
    </row>
    <row r="2235" spans="1:2" x14ac:dyDescent="0.3">
      <c r="A2235">
        <v>90</v>
      </c>
      <c r="B2235">
        <v>5.3</v>
      </c>
    </row>
    <row r="2236" spans="1:2" x14ac:dyDescent="0.3">
      <c r="A2236">
        <v>97</v>
      </c>
      <c r="B2236">
        <v>5.3</v>
      </c>
    </row>
    <row r="2237" spans="1:2" x14ac:dyDescent="0.3">
      <c r="A2237">
        <v>103</v>
      </c>
      <c r="B2237">
        <v>6.4</v>
      </c>
    </row>
    <row r="2238" spans="1:2" x14ac:dyDescent="0.3">
      <c r="A2238">
        <v>89</v>
      </c>
      <c r="B2238">
        <v>4.9000000000000004</v>
      </c>
    </row>
    <row r="2239" spans="1:2" x14ac:dyDescent="0.3">
      <c r="A2239">
        <v>106</v>
      </c>
      <c r="B2239">
        <v>6.8</v>
      </c>
    </row>
    <row r="2240" spans="1:2" x14ac:dyDescent="0.3">
      <c r="A2240">
        <v>96</v>
      </c>
      <c r="B2240">
        <v>7.1</v>
      </c>
    </row>
    <row r="2241" spans="1:2" x14ac:dyDescent="0.3">
      <c r="A2241">
        <v>115</v>
      </c>
      <c r="B2241">
        <v>6.8</v>
      </c>
    </row>
    <row r="2242" spans="1:2" x14ac:dyDescent="0.3">
      <c r="A2242">
        <v>104</v>
      </c>
      <c r="B2242">
        <v>6.1</v>
      </c>
    </row>
    <row r="2243" spans="1:2" x14ac:dyDescent="0.3">
      <c r="A2243">
        <v>24</v>
      </c>
      <c r="B2243">
        <v>7</v>
      </c>
    </row>
    <row r="2244" spans="1:2" x14ac:dyDescent="0.3">
      <c r="A2244">
        <v>108</v>
      </c>
      <c r="B2244">
        <v>8.5</v>
      </c>
    </row>
    <row r="2245" spans="1:2" x14ac:dyDescent="0.3">
      <c r="A2245">
        <v>112</v>
      </c>
      <c r="B2245">
        <v>5.9</v>
      </c>
    </row>
    <row r="2246" spans="1:2" x14ac:dyDescent="0.3">
      <c r="A2246">
        <v>104</v>
      </c>
      <c r="B2246">
        <v>6.3</v>
      </c>
    </row>
    <row r="2247" spans="1:2" x14ac:dyDescent="0.3">
      <c r="A2247">
        <v>113</v>
      </c>
      <c r="B2247">
        <v>5.9</v>
      </c>
    </row>
    <row r="2248" spans="1:2" x14ac:dyDescent="0.3">
      <c r="A2248">
        <v>98</v>
      </c>
      <c r="B2248">
        <v>5.4</v>
      </c>
    </row>
    <row r="2249" spans="1:2" x14ac:dyDescent="0.3">
      <c r="A2249">
        <v>121</v>
      </c>
      <c r="B2249">
        <v>7</v>
      </c>
    </row>
    <row r="2250" spans="1:2" x14ac:dyDescent="0.3">
      <c r="A2250">
        <v>114</v>
      </c>
      <c r="B2250">
        <v>6.9</v>
      </c>
    </row>
    <row r="2251" spans="1:2" x14ac:dyDescent="0.3">
      <c r="A2251">
        <v>124</v>
      </c>
      <c r="B2251">
        <v>7.5</v>
      </c>
    </row>
    <row r="2252" spans="1:2" x14ac:dyDescent="0.3">
      <c r="A2252">
        <v>148</v>
      </c>
      <c r="B2252">
        <v>8.1999999999999993</v>
      </c>
    </row>
    <row r="2253" spans="1:2" x14ac:dyDescent="0.3">
      <c r="A2253">
        <v>108</v>
      </c>
      <c r="B2253">
        <v>5.9</v>
      </c>
    </row>
    <row r="2254" spans="1:2" x14ac:dyDescent="0.3">
      <c r="A2254">
        <v>95</v>
      </c>
      <c r="B2254">
        <v>5</v>
      </c>
    </row>
    <row r="2255" spans="1:2" x14ac:dyDescent="0.3">
      <c r="A2255">
        <v>108</v>
      </c>
      <c r="B2255">
        <v>7.3</v>
      </c>
    </row>
    <row r="2256" spans="1:2" x14ac:dyDescent="0.3">
      <c r="A2256">
        <v>68</v>
      </c>
      <c r="B2256">
        <v>6.4</v>
      </c>
    </row>
    <row r="2257" spans="1:2" x14ac:dyDescent="0.3">
      <c r="A2257">
        <v>103</v>
      </c>
      <c r="B2257">
        <v>6.6</v>
      </c>
    </row>
    <row r="2258" spans="1:2" x14ac:dyDescent="0.3">
      <c r="A2258">
        <v>99</v>
      </c>
      <c r="B2258">
        <v>7.8</v>
      </c>
    </row>
    <row r="2259" spans="1:2" x14ac:dyDescent="0.3">
      <c r="A2259">
        <v>30</v>
      </c>
      <c r="B2259">
        <v>6.7</v>
      </c>
    </row>
    <row r="2260" spans="1:2" x14ac:dyDescent="0.3">
      <c r="A2260">
        <v>88</v>
      </c>
      <c r="B2260">
        <v>4</v>
      </c>
    </row>
    <row r="2261" spans="1:2" x14ac:dyDescent="0.3">
      <c r="A2261">
        <v>128</v>
      </c>
      <c r="B2261">
        <v>7.6</v>
      </c>
    </row>
    <row r="2262" spans="1:2" x14ac:dyDescent="0.3">
      <c r="A2262">
        <v>124</v>
      </c>
      <c r="B2262">
        <v>7.7</v>
      </c>
    </row>
    <row r="2263" spans="1:2" x14ac:dyDescent="0.3">
      <c r="A2263">
        <v>84</v>
      </c>
      <c r="B2263">
        <v>5.8</v>
      </c>
    </row>
    <row r="2264" spans="1:2" x14ac:dyDescent="0.3">
      <c r="A2264">
        <v>122</v>
      </c>
      <c r="B2264">
        <v>5.2</v>
      </c>
    </row>
    <row r="2265" spans="1:2" x14ac:dyDescent="0.3">
      <c r="A2265">
        <v>101</v>
      </c>
      <c r="B2265">
        <v>5.6</v>
      </c>
    </row>
    <row r="2266" spans="1:2" x14ac:dyDescent="0.3">
      <c r="A2266">
        <v>98</v>
      </c>
      <c r="B2266">
        <v>5.3</v>
      </c>
    </row>
    <row r="2267" spans="1:2" x14ac:dyDescent="0.3">
      <c r="A2267">
        <v>105</v>
      </c>
      <c r="B2267">
        <v>7.4</v>
      </c>
    </row>
    <row r="2268" spans="1:2" x14ac:dyDescent="0.3">
      <c r="A2268">
        <v>225</v>
      </c>
      <c r="B2268">
        <v>6.6</v>
      </c>
    </row>
    <row r="2269" spans="1:2" x14ac:dyDescent="0.3">
      <c r="A2269">
        <v>111</v>
      </c>
      <c r="B2269">
        <v>6.2</v>
      </c>
    </row>
    <row r="2270" spans="1:2" x14ac:dyDescent="0.3">
      <c r="A2270">
        <v>88</v>
      </c>
      <c r="B2270">
        <v>1.9</v>
      </c>
    </row>
    <row r="2271" spans="1:2" x14ac:dyDescent="0.3">
      <c r="A2271">
        <v>88</v>
      </c>
      <c r="B2271">
        <v>5.7</v>
      </c>
    </row>
    <row r="2272" spans="1:2" x14ac:dyDescent="0.3">
      <c r="A2272">
        <v>94</v>
      </c>
      <c r="B2272">
        <v>6.6</v>
      </c>
    </row>
    <row r="2273" spans="1:2" x14ac:dyDescent="0.3">
      <c r="A2273">
        <v>117</v>
      </c>
      <c r="B2273">
        <v>6</v>
      </c>
    </row>
    <row r="2274" spans="1:2" x14ac:dyDescent="0.3">
      <c r="A2274">
        <v>95</v>
      </c>
      <c r="B2274">
        <v>6.1</v>
      </c>
    </row>
    <row r="2275" spans="1:2" x14ac:dyDescent="0.3">
      <c r="A2275">
        <v>99</v>
      </c>
      <c r="B2275">
        <v>4.8</v>
      </c>
    </row>
    <row r="2276" spans="1:2" x14ac:dyDescent="0.3">
      <c r="A2276">
        <v>96</v>
      </c>
      <c r="B2276">
        <v>6.2</v>
      </c>
    </row>
    <row r="2277" spans="1:2" x14ac:dyDescent="0.3">
      <c r="A2277">
        <v>98</v>
      </c>
      <c r="B2277">
        <v>7.5</v>
      </c>
    </row>
    <row r="2278" spans="1:2" x14ac:dyDescent="0.3">
      <c r="A2278">
        <v>123</v>
      </c>
      <c r="B2278">
        <v>6.3</v>
      </c>
    </row>
    <row r="2279" spans="1:2" x14ac:dyDescent="0.3">
      <c r="A2279">
        <v>101</v>
      </c>
      <c r="B2279">
        <v>7.1</v>
      </c>
    </row>
    <row r="2280" spans="1:2" x14ac:dyDescent="0.3">
      <c r="A2280">
        <v>102</v>
      </c>
      <c r="B2280">
        <v>6.6</v>
      </c>
    </row>
    <row r="2281" spans="1:2" x14ac:dyDescent="0.3">
      <c r="A2281">
        <v>94</v>
      </c>
      <c r="B2281">
        <v>6.1</v>
      </c>
    </row>
    <row r="2282" spans="1:2" x14ac:dyDescent="0.3">
      <c r="A2282">
        <v>102</v>
      </c>
      <c r="B2282">
        <v>6.7</v>
      </c>
    </row>
    <row r="2283" spans="1:2" x14ac:dyDescent="0.3">
      <c r="A2283">
        <v>108</v>
      </c>
      <c r="B2283">
        <v>5.6</v>
      </c>
    </row>
    <row r="2284" spans="1:2" x14ac:dyDescent="0.3">
      <c r="A2284">
        <v>116</v>
      </c>
      <c r="B2284">
        <v>7.2</v>
      </c>
    </row>
    <row r="2285" spans="1:2" x14ac:dyDescent="0.3">
      <c r="A2285">
        <v>93</v>
      </c>
      <c r="B2285">
        <v>4.3</v>
      </c>
    </row>
    <row r="2286" spans="1:2" x14ac:dyDescent="0.3">
      <c r="A2286">
        <v>102</v>
      </c>
      <c r="B2286">
        <v>6.4</v>
      </c>
    </row>
    <row r="2287" spans="1:2" x14ac:dyDescent="0.3">
      <c r="A2287">
        <v>103</v>
      </c>
      <c r="B2287">
        <v>7.1</v>
      </c>
    </row>
    <row r="2288" spans="1:2" x14ac:dyDescent="0.3">
      <c r="A2288">
        <v>115</v>
      </c>
      <c r="B2288">
        <v>6.3</v>
      </c>
    </row>
    <row r="2289" spans="1:2" x14ac:dyDescent="0.3">
      <c r="A2289">
        <v>96</v>
      </c>
      <c r="B2289">
        <v>7.4</v>
      </c>
    </row>
    <row r="2290" spans="1:2" x14ac:dyDescent="0.3">
      <c r="A2290">
        <v>98</v>
      </c>
      <c r="B2290">
        <v>6.1</v>
      </c>
    </row>
    <row r="2291" spans="1:2" x14ac:dyDescent="0.3">
      <c r="A2291">
        <v>101</v>
      </c>
      <c r="B2291">
        <v>6.6</v>
      </c>
    </row>
    <row r="2292" spans="1:2" x14ac:dyDescent="0.3">
      <c r="A2292">
        <v>106</v>
      </c>
      <c r="B2292">
        <v>6</v>
      </c>
    </row>
    <row r="2293" spans="1:2" x14ac:dyDescent="0.3">
      <c r="A2293">
        <v>101</v>
      </c>
      <c r="B2293">
        <v>6.8</v>
      </c>
    </row>
    <row r="2294" spans="1:2" x14ac:dyDescent="0.3">
      <c r="A2294">
        <v>87</v>
      </c>
      <c r="B2294">
        <v>7.4</v>
      </c>
    </row>
    <row r="2295" spans="1:2" x14ac:dyDescent="0.3">
      <c r="A2295">
        <v>111</v>
      </c>
      <c r="B2295">
        <v>6.8</v>
      </c>
    </row>
    <row r="2296" spans="1:2" x14ac:dyDescent="0.3">
      <c r="A2296">
        <v>99</v>
      </c>
      <c r="B2296">
        <v>7.2</v>
      </c>
    </row>
    <row r="2297" spans="1:2" x14ac:dyDescent="0.3">
      <c r="A2297">
        <v>88</v>
      </c>
      <c r="B2297">
        <v>1.9</v>
      </c>
    </row>
    <row r="2298" spans="1:2" x14ac:dyDescent="0.3">
      <c r="A2298">
        <v>83</v>
      </c>
      <c r="B2298">
        <v>5.5</v>
      </c>
    </row>
    <row r="2299" spans="1:2" x14ac:dyDescent="0.3">
      <c r="A2299">
        <v>91</v>
      </c>
      <c r="B2299">
        <v>4.5</v>
      </c>
    </row>
    <row r="2300" spans="1:2" x14ac:dyDescent="0.3">
      <c r="A2300">
        <v>108</v>
      </c>
      <c r="B2300">
        <v>6.3</v>
      </c>
    </row>
    <row r="2301" spans="1:2" x14ac:dyDescent="0.3">
      <c r="A2301">
        <v>154</v>
      </c>
      <c r="B2301">
        <v>7</v>
      </c>
    </row>
    <row r="2302" spans="1:2" x14ac:dyDescent="0.3">
      <c r="A2302">
        <v>148</v>
      </c>
      <c r="B2302">
        <v>6.7</v>
      </c>
    </row>
    <row r="2303" spans="1:2" x14ac:dyDescent="0.3">
      <c r="A2303">
        <v>77</v>
      </c>
      <c r="B2303">
        <v>2.8</v>
      </c>
    </row>
    <row r="2304" spans="1:2" x14ac:dyDescent="0.3">
      <c r="A2304">
        <v>110</v>
      </c>
      <c r="B2304">
        <v>5</v>
      </c>
    </row>
    <row r="2305" spans="1:2" x14ac:dyDescent="0.3">
      <c r="A2305">
        <v>42</v>
      </c>
      <c r="B2305">
        <v>7.5</v>
      </c>
    </row>
    <row r="2306" spans="1:2" x14ac:dyDescent="0.3">
      <c r="A2306">
        <v>83</v>
      </c>
      <c r="B2306">
        <v>4.3</v>
      </c>
    </row>
    <row r="2307" spans="1:2" x14ac:dyDescent="0.3">
      <c r="A2307">
        <v>107</v>
      </c>
      <c r="B2307">
        <v>5.6</v>
      </c>
    </row>
    <row r="2308" spans="1:2" x14ac:dyDescent="0.3">
      <c r="A2308">
        <v>100</v>
      </c>
      <c r="B2308">
        <v>6.2</v>
      </c>
    </row>
    <row r="2309" spans="1:2" x14ac:dyDescent="0.3">
      <c r="A2309">
        <v>87</v>
      </c>
      <c r="B2309">
        <v>5.3</v>
      </c>
    </row>
    <row r="2310" spans="1:2" x14ac:dyDescent="0.3">
      <c r="A2310">
        <v>154</v>
      </c>
      <c r="B2310">
        <v>7.4</v>
      </c>
    </row>
    <row r="2311" spans="1:2" x14ac:dyDescent="0.3">
      <c r="A2311">
        <v>106</v>
      </c>
      <c r="B2311">
        <v>7.4</v>
      </c>
    </row>
    <row r="2312" spans="1:2" x14ac:dyDescent="0.3">
      <c r="A2312">
        <v>99</v>
      </c>
      <c r="B2312">
        <v>6.5</v>
      </c>
    </row>
    <row r="2313" spans="1:2" x14ac:dyDescent="0.3">
      <c r="A2313">
        <v>100</v>
      </c>
      <c r="B2313">
        <v>7.1</v>
      </c>
    </row>
    <row r="2314" spans="1:2" x14ac:dyDescent="0.3">
      <c r="A2314">
        <v>116</v>
      </c>
      <c r="B2314">
        <v>7.2</v>
      </c>
    </row>
    <row r="2315" spans="1:2" x14ac:dyDescent="0.3">
      <c r="A2315">
        <v>94</v>
      </c>
      <c r="B2315">
        <v>2.2999999999999998</v>
      </c>
    </row>
    <row r="2316" spans="1:2" x14ac:dyDescent="0.3">
      <c r="A2316">
        <v>111</v>
      </c>
      <c r="B2316">
        <v>6.4</v>
      </c>
    </row>
    <row r="2317" spans="1:2" x14ac:dyDescent="0.3">
      <c r="A2317">
        <v>100</v>
      </c>
      <c r="B2317">
        <v>6.1</v>
      </c>
    </row>
    <row r="2318" spans="1:2" x14ac:dyDescent="0.3">
      <c r="A2318">
        <v>125</v>
      </c>
      <c r="B2318">
        <v>7</v>
      </c>
    </row>
    <row r="2319" spans="1:2" x14ac:dyDescent="0.3">
      <c r="A2319">
        <v>114</v>
      </c>
      <c r="B2319">
        <v>6.5</v>
      </c>
    </row>
    <row r="2320" spans="1:2" x14ac:dyDescent="0.3">
      <c r="A2320">
        <v>119</v>
      </c>
      <c r="B2320">
        <v>7</v>
      </c>
    </row>
    <row r="2321" spans="1:2" x14ac:dyDescent="0.3">
      <c r="A2321">
        <v>135</v>
      </c>
      <c r="B2321">
        <v>7</v>
      </c>
    </row>
    <row r="2322" spans="1:2" x14ac:dyDescent="0.3">
      <c r="A2322">
        <v>93</v>
      </c>
      <c r="B2322">
        <v>4.9000000000000004</v>
      </c>
    </row>
    <row r="2323" spans="1:2" x14ac:dyDescent="0.3">
      <c r="A2323">
        <v>114</v>
      </c>
      <c r="B2323">
        <v>6.9</v>
      </c>
    </row>
    <row r="2324" spans="1:2" x14ac:dyDescent="0.3">
      <c r="A2324">
        <v>124</v>
      </c>
      <c r="B2324">
        <v>7.5</v>
      </c>
    </row>
    <row r="2325" spans="1:2" x14ac:dyDescent="0.3">
      <c r="A2325">
        <v>134</v>
      </c>
      <c r="B2325">
        <v>8.4</v>
      </c>
    </row>
    <row r="2326" spans="1:2" x14ac:dyDescent="0.3">
      <c r="A2326">
        <v>114</v>
      </c>
      <c r="B2326">
        <v>6.9</v>
      </c>
    </row>
    <row r="2327" spans="1:2" x14ac:dyDescent="0.3">
      <c r="A2327">
        <v>124</v>
      </c>
      <c r="B2327">
        <v>4.5</v>
      </c>
    </row>
    <row r="2328" spans="1:2" x14ac:dyDescent="0.3">
      <c r="A2328">
        <v>104</v>
      </c>
      <c r="B2328">
        <v>7.4</v>
      </c>
    </row>
    <row r="2329" spans="1:2" x14ac:dyDescent="0.3">
      <c r="A2329">
        <v>118</v>
      </c>
      <c r="B2329">
        <v>7</v>
      </c>
    </row>
    <row r="2330" spans="1:2" x14ac:dyDescent="0.3">
      <c r="A2330">
        <v>80</v>
      </c>
      <c r="B2330">
        <v>2.8</v>
      </c>
    </row>
    <row r="2331" spans="1:2" x14ac:dyDescent="0.3">
      <c r="A2331">
        <v>107</v>
      </c>
      <c r="B2331">
        <v>7.5</v>
      </c>
    </row>
    <row r="2332" spans="1:2" x14ac:dyDescent="0.3">
      <c r="A2332">
        <v>125</v>
      </c>
      <c r="B2332">
        <v>7.1</v>
      </c>
    </row>
    <row r="2333" spans="1:2" x14ac:dyDescent="0.3">
      <c r="A2333">
        <v>115</v>
      </c>
      <c r="B2333">
        <v>6.4</v>
      </c>
    </row>
    <row r="2334" spans="1:2" x14ac:dyDescent="0.3">
      <c r="A2334">
        <v>88</v>
      </c>
      <c r="B2334">
        <v>6.7</v>
      </c>
    </row>
    <row r="2335" spans="1:2" x14ac:dyDescent="0.3">
      <c r="A2335">
        <v>122</v>
      </c>
      <c r="B2335">
        <v>5.3</v>
      </c>
    </row>
    <row r="2336" spans="1:2" x14ac:dyDescent="0.3">
      <c r="A2336">
        <v>103</v>
      </c>
      <c r="B2336">
        <v>6.9</v>
      </c>
    </row>
    <row r="2337" spans="1:2" x14ac:dyDescent="0.3">
      <c r="A2337">
        <v>101</v>
      </c>
      <c r="B2337">
        <v>6.2</v>
      </c>
    </row>
    <row r="2338" spans="1:2" x14ac:dyDescent="0.3">
      <c r="A2338">
        <v>101</v>
      </c>
      <c r="B2338">
        <v>6.3</v>
      </c>
    </row>
    <row r="2339" spans="1:2" x14ac:dyDescent="0.3">
      <c r="A2339">
        <v>107</v>
      </c>
      <c r="B2339">
        <v>6.4</v>
      </c>
    </row>
    <row r="2340" spans="1:2" x14ac:dyDescent="0.3">
      <c r="A2340">
        <v>86</v>
      </c>
      <c r="B2340">
        <v>6.5</v>
      </c>
    </row>
    <row r="2341" spans="1:2" x14ac:dyDescent="0.3">
      <c r="A2341">
        <v>118</v>
      </c>
      <c r="B2341">
        <v>6</v>
      </c>
    </row>
    <row r="2342" spans="1:2" x14ac:dyDescent="0.3">
      <c r="A2342">
        <v>107</v>
      </c>
      <c r="B2342">
        <v>5.0999999999999996</v>
      </c>
    </row>
    <row r="2343" spans="1:2" x14ac:dyDescent="0.3">
      <c r="A2343">
        <v>100</v>
      </c>
      <c r="B2343">
        <v>5.5</v>
      </c>
    </row>
    <row r="2344" spans="1:2" x14ac:dyDescent="0.3">
      <c r="A2344">
        <v>30</v>
      </c>
      <c r="B2344">
        <v>7.2</v>
      </c>
    </row>
    <row r="2345" spans="1:2" x14ac:dyDescent="0.3">
      <c r="A2345">
        <v>110</v>
      </c>
      <c r="B2345">
        <v>5.4</v>
      </c>
    </row>
    <row r="2346" spans="1:2" x14ac:dyDescent="0.3">
      <c r="A2346">
        <v>106</v>
      </c>
      <c r="B2346">
        <v>5.7</v>
      </c>
    </row>
    <row r="2347" spans="1:2" x14ac:dyDescent="0.3">
      <c r="A2347">
        <v>7</v>
      </c>
      <c r="B2347">
        <v>5.2</v>
      </c>
    </row>
    <row r="2348" spans="1:2" x14ac:dyDescent="0.3">
      <c r="A2348">
        <v>102</v>
      </c>
      <c r="B2348">
        <v>6.2</v>
      </c>
    </row>
    <row r="2349" spans="1:2" x14ac:dyDescent="0.3">
      <c r="A2349">
        <v>98</v>
      </c>
      <c r="B2349">
        <v>6.7</v>
      </c>
    </row>
    <row r="2350" spans="1:2" x14ac:dyDescent="0.3">
      <c r="A2350">
        <v>83</v>
      </c>
      <c r="B2350">
        <v>5.8</v>
      </c>
    </row>
    <row r="2351" spans="1:2" x14ac:dyDescent="0.3">
      <c r="A2351">
        <v>153</v>
      </c>
      <c r="B2351">
        <v>7</v>
      </c>
    </row>
    <row r="2352" spans="1:2" x14ac:dyDescent="0.3">
      <c r="A2352">
        <v>98</v>
      </c>
      <c r="B2352">
        <v>4.8</v>
      </c>
    </row>
    <row r="2353" spans="1:2" x14ac:dyDescent="0.3">
      <c r="A2353">
        <v>105</v>
      </c>
      <c r="B2353">
        <v>7.2</v>
      </c>
    </row>
    <row r="2354" spans="1:2" x14ac:dyDescent="0.3">
      <c r="A2354">
        <v>96</v>
      </c>
      <c r="B2354">
        <v>5.6</v>
      </c>
    </row>
    <row r="2355" spans="1:2" x14ac:dyDescent="0.3">
      <c r="A2355">
        <v>105</v>
      </c>
      <c r="B2355">
        <v>6.4</v>
      </c>
    </row>
    <row r="2356" spans="1:2" x14ac:dyDescent="0.3">
      <c r="A2356">
        <v>125</v>
      </c>
      <c r="B2356">
        <v>7.5</v>
      </c>
    </row>
    <row r="2357" spans="1:2" x14ac:dyDescent="0.3">
      <c r="A2357">
        <v>184</v>
      </c>
      <c r="B2357">
        <v>7.4</v>
      </c>
    </row>
    <row r="2358" spans="1:2" x14ac:dyDescent="0.3">
      <c r="A2358">
        <v>236</v>
      </c>
      <c r="B2358">
        <v>8</v>
      </c>
    </row>
    <row r="2359" spans="1:2" x14ac:dyDescent="0.3">
      <c r="A2359">
        <v>97</v>
      </c>
      <c r="B2359">
        <v>5.7</v>
      </c>
    </row>
    <row r="2360" spans="1:2" x14ac:dyDescent="0.3">
      <c r="A2360">
        <v>113</v>
      </c>
      <c r="B2360">
        <v>6.8</v>
      </c>
    </row>
    <row r="2361" spans="1:2" x14ac:dyDescent="0.3">
      <c r="A2361">
        <v>95</v>
      </c>
      <c r="B2361">
        <v>5.9</v>
      </c>
    </row>
    <row r="2362" spans="1:2" x14ac:dyDescent="0.3">
      <c r="A2362">
        <v>103</v>
      </c>
      <c r="B2362">
        <v>7.2</v>
      </c>
    </row>
    <row r="2363" spans="1:2" x14ac:dyDescent="0.3">
      <c r="A2363">
        <v>91</v>
      </c>
      <c r="B2363">
        <v>5.5</v>
      </c>
    </row>
    <row r="2364" spans="1:2" x14ac:dyDescent="0.3">
      <c r="A2364">
        <v>146</v>
      </c>
      <c r="B2364">
        <v>8.4</v>
      </c>
    </row>
    <row r="2365" spans="1:2" x14ac:dyDescent="0.3">
      <c r="A2365">
        <v>116</v>
      </c>
      <c r="B2365">
        <v>8.5</v>
      </c>
    </row>
    <row r="2366" spans="1:2" x14ac:dyDescent="0.3">
      <c r="A2366">
        <v>93</v>
      </c>
      <c r="B2366">
        <v>5.6</v>
      </c>
    </row>
    <row r="2367" spans="1:2" x14ac:dyDescent="0.3">
      <c r="A2367">
        <v>113</v>
      </c>
      <c r="B2367">
        <v>4.0999999999999996</v>
      </c>
    </row>
    <row r="2368" spans="1:2" x14ac:dyDescent="0.3">
      <c r="A2368">
        <v>90</v>
      </c>
      <c r="B2368">
        <v>5</v>
      </c>
    </row>
    <row r="2369" spans="1:2" x14ac:dyDescent="0.3">
      <c r="A2369">
        <v>101</v>
      </c>
      <c r="B2369">
        <v>6.1</v>
      </c>
    </row>
    <row r="2370" spans="1:2" x14ac:dyDescent="0.3">
      <c r="A2370">
        <v>95</v>
      </c>
      <c r="B2370">
        <v>5.4</v>
      </c>
    </row>
    <row r="2371" spans="1:2" x14ac:dyDescent="0.3">
      <c r="A2371">
        <v>109</v>
      </c>
      <c r="B2371">
        <v>7.1</v>
      </c>
    </row>
    <row r="2372" spans="1:2" x14ac:dyDescent="0.3">
      <c r="A2372">
        <v>43</v>
      </c>
      <c r="B2372">
        <v>6.6</v>
      </c>
    </row>
    <row r="2373" spans="1:2" x14ac:dyDescent="0.3">
      <c r="A2373">
        <v>85</v>
      </c>
      <c r="B2373">
        <v>3.6</v>
      </c>
    </row>
    <row r="2374" spans="1:2" x14ac:dyDescent="0.3">
      <c r="A2374">
        <v>101</v>
      </c>
      <c r="B2374">
        <v>6.5</v>
      </c>
    </row>
    <row r="2375" spans="1:2" x14ac:dyDescent="0.3">
      <c r="A2375">
        <v>125</v>
      </c>
      <c r="B2375">
        <v>8.6</v>
      </c>
    </row>
    <row r="2376" spans="1:2" x14ac:dyDescent="0.3">
      <c r="A2376">
        <v>118</v>
      </c>
      <c r="B2376">
        <v>6.2</v>
      </c>
    </row>
    <row r="2377" spans="1:2" x14ac:dyDescent="0.3">
      <c r="A2377">
        <v>132</v>
      </c>
      <c r="B2377">
        <v>7</v>
      </c>
    </row>
    <row r="2378" spans="1:2" x14ac:dyDescent="0.3">
      <c r="A2378">
        <v>131</v>
      </c>
      <c r="B2378">
        <v>7.6</v>
      </c>
    </row>
    <row r="2379" spans="1:2" x14ac:dyDescent="0.3">
      <c r="A2379">
        <v>129</v>
      </c>
      <c r="B2379">
        <v>6.5</v>
      </c>
    </row>
    <row r="2380" spans="1:2" x14ac:dyDescent="0.3">
      <c r="A2380">
        <v>100</v>
      </c>
      <c r="B2380">
        <v>6.4</v>
      </c>
    </row>
    <row r="2381" spans="1:2" x14ac:dyDescent="0.3">
      <c r="A2381">
        <v>172</v>
      </c>
      <c r="B2381">
        <v>6.7</v>
      </c>
    </row>
    <row r="2382" spans="1:2" x14ac:dyDescent="0.3">
      <c r="A2382">
        <v>97</v>
      </c>
      <c r="B2382">
        <v>6.3</v>
      </c>
    </row>
    <row r="2383" spans="1:2" x14ac:dyDescent="0.3">
      <c r="A2383">
        <v>121</v>
      </c>
      <c r="B2383">
        <v>6.4</v>
      </c>
    </row>
    <row r="2384" spans="1:2" x14ac:dyDescent="0.3">
      <c r="A2384">
        <v>92</v>
      </c>
      <c r="B2384">
        <v>5.7</v>
      </c>
    </row>
    <row r="2385" spans="1:2" x14ac:dyDescent="0.3">
      <c r="A2385">
        <v>116</v>
      </c>
      <c r="B2385">
        <v>6.3</v>
      </c>
    </row>
    <row r="2386" spans="1:2" x14ac:dyDescent="0.3">
      <c r="A2386">
        <v>110</v>
      </c>
      <c r="B2386">
        <v>7.8</v>
      </c>
    </row>
    <row r="2387" spans="1:2" x14ac:dyDescent="0.3">
      <c r="A2387">
        <v>90</v>
      </c>
      <c r="B2387">
        <v>6</v>
      </c>
    </row>
    <row r="2388" spans="1:2" x14ac:dyDescent="0.3">
      <c r="A2388">
        <v>81</v>
      </c>
      <c r="B2388">
        <v>7.7</v>
      </c>
    </row>
    <row r="2389" spans="1:2" x14ac:dyDescent="0.3">
      <c r="A2389">
        <v>97</v>
      </c>
      <c r="B2389">
        <v>6.2</v>
      </c>
    </row>
    <row r="2390" spans="1:2" x14ac:dyDescent="0.3">
      <c r="A2390">
        <v>107</v>
      </c>
      <c r="B2390">
        <v>5.7</v>
      </c>
    </row>
    <row r="2391" spans="1:2" x14ac:dyDescent="0.3">
      <c r="A2391">
        <v>118</v>
      </c>
      <c r="B2391">
        <v>7.7</v>
      </c>
    </row>
    <row r="2392" spans="1:2" x14ac:dyDescent="0.3">
      <c r="A2392">
        <v>100</v>
      </c>
      <c r="B2392">
        <v>6.4</v>
      </c>
    </row>
    <row r="2393" spans="1:2" x14ac:dyDescent="0.3">
      <c r="A2393">
        <v>97</v>
      </c>
      <c r="B2393">
        <v>6.4</v>
      </c>
    </row>
    <row r="2394" spans="1:2" x14ac:dyDescent="0.3">
      <c r="A2394">
        <v>114</v>
      </c>
      <c r="B2394">
        <v>6.9</v>
      </c>
    </row>
    <row r="2395" spans="1:2" x14ac:dyDescent="0.3">
      <c r="A2395">
        <v>130</v>
      </c>
      <c r="B2395">
        <v>7.3</v>
      </c>
    </row>
    <row r="2396" spans="1:2" x14ac:dyDescent="0.3">
      <c r="A2396">
        <v>82</v>
      </c>
      <c r="B2396">
        <v>7.3</v>
      </c>
    </row>
    <row r="2397" spans="1:2" x14ac:dyDescent="0.3">
      <c r="A2397">
        <v>96</v>
      </c>
      <c r="B2397">
        <v>6.2</v>
      </c>
    </row>
    <row r="2398" spans="1:2" x14ac:dyDescent="0.3">
      <c r="A2398">
        <v>105</v>
      </c>
      <c r="B2398">
        <v>6.6</v>
      </c>
    </row>
    <row r="2399" spans="1:2" x14ac:dyDescent="0.3">
      <c r="A2399">
        <v>122</v>
      </c>
      <c r="B2399">
        <v>6.7</v>
      </c>
    </row>
    <row r="2400" spans="1:2" x14ac:dyDescent="0.3">
      <c r="A2400">
        <v>88</v>
      </c>
      <c r="B2400">
        <v>5.7</v>
      </c>
    </row>
    <row r="2401" spans="1:2" x14ac:dyDescent="0.3">
      <c r="A2401">
        <v>110</v>
      </c>
      <c r="B2401">
        <v>3.1</v>
      </c>
    </row>
    <row r="2402" spans="1:2" x14ac:dyDescent="0.3">
      <c r="A2402">
        <v>103</v>
      </c>
      <c r="B2402">
        <v>6.3</v>
      </c>
    </row>
    <row r="2403" spans="1:2" x14ac:dyDescent="0.3">
      <c r="A2403">
        <v>106</v>
      </c>
      <c r="B2403">
        <v>5.7</v>
      </c>
    </row>
    <row r="2404" spans="1:2" x14ac:dyDescent="0.3">
      <c r="A2404">
        <v>98</v>
      </c>
      <c r="B2404">
        <v>7.1</v>
      </c>
    </row>
    <row r="2405" spans="1:2" x14ac:dyDescent="0.3">
      <c r="A2405">
        <v>68</v>
      </c>
      <c r="B2405">
        <v>7</v>
      </c>
    </row>
    <row r="2406" spans="1:2" x14ac:dyDescent="0.3">
      <c r="A2406">
        <v>94</v>
      </c>
      <c r="B2406">
        <v>6.1</v>
      </c>
    </row>
    <row r="2407" spans="1:2" x14ac:dyDescent="0.3">
      <c r="A2407">
        <v>99</v>
      </c>
      <c r="B2407">
        <v>6.6</v>
      </c>
    </row>
    <row r="2408" spans="1:2" x14ac:dyDescent="0.3">
      <c r="A2408">
        <v>107</v>
      </c>
      <c r="B2408">
        <v>7.8</v>
      </c>
    </row>
    <row r="2409" spans="1:2" x14ac:dyDescent="0.3">
      <c r="A2409">
        <v>180</v>
      </c>
      <c r="B2409">
        <v>8.3000000000000007</v>
      </c>
    </row>
    <row r="2410" spans="1:2" x14ac:dyDescent="0.3">
      <c r="A2410">
        <v>89</v>
      </c>
      <c r="B2410">
        <v>3.9</v>
      </c>
    </row>
    <row r="2411" spans="1:2" x14ac:dyDescent="0.3">
      <c r="A2411">
        <v>97</v>
      </c>
      <c r="B2411">
        <v>7</v>
      </c>
    </row>
    <row r="2412" spans="1:2" x14ac:dyDescent="0.3">
      <c r="A2412">
        <v>113</v>
      </c>
      <c r="B2412">
        <v>6.7</v>
      </c>
    </row>
    <row r="2413" spans="1:2" x14ac:dyDescent="0.3">
      <c r="A2413">
        <v>131</v>
      </c>
      <c r="B2413">
        <v>7.3</v>
      </c>
    </row>
    <row r="2414" spans="1:2" x14ac:dyDescent="0.3">
      <c r="A2414">
        <v>44</v>
      </c>
      <c r="B2414">
        <v>7.5</v>
      </c>
    </row>
    <row r="2415" spans="1:2" x14ac:dyDescent="0.3">
      <c r="A2415">
        <v>103</v>
      </c>
      <c r="B2415">
        <v>6.3</v>
      </c>
    </row>
    <row r="2416" spans="1:2" x14ac:dyDescent="0.3">
      <c r="A2416">
        <v>119</v>
      </c>
      <c r="B2416">
        <v>7.8</v>
      </c>
    </row>
    <row r="2417" spans="1:2" x14ac:dyDescent="0.3">
      <c r="A2417">
        <v>98</v>
      </c>
      <c r="B2417">
        <v>7.3</v>
      </c>
    </row>
    <row r="2418" spans="1:2" x14ac:dyDescent="0.3">
      <c r="A2418">
        <v>111</v>
      </c>
      <c r="B2418">
        <v>7.6</v>
      </c>
    </row>
    <row r="2419" spans="1:2" x14ac:dyDescent="0.3">
      <c r="A2419">
        <v>94</v>
      </c>
      <c r="B2419">
        <v>5.3</v>
      </c>
    </row>
    <row r="2420" spans="1:2" x14ac:dyDescent="0.3">
      <c r="A2420">
        <v>122</v>
      </c>
      <c r="B2420">
        <v>7.9</v>
      </c>
    </row>
    <row r="2421" spans="1:2" x14ac:dyDescent="0.3">
      <c r="A2421">
        <v>81</v>
      </c>
      <c r="B2421">
        <v>5.3</v>
      </c>
    </row>
    <row r="2422" spans="1:2" x14ac:dyDescent="0.3">
      <c r="A2422">
        <v>89</v>
      </c>
      <c r="B2422">
        <v>6.8</v>
      </c>
    </row>
    <row r="2423" spans="1:2" x14ac:dyDescent="0.3">
      <c r="A2423">
        <v>106</v>
      </c>
      <c r="B2423">
        <v>7.1</v>
      </c>
    </row>
    <row r="2424" spans="1:2" x14ac:dyDescent="0.3">
      <c r="A2424">
        <v>122</v>
      </c>
      <c r="B2424">
        <v>7.2</v>
      </c>
    </row>
    <row r="2425" spans="1:2" x14ac:dyDescent="0.3">
      <c r="A2425">
        <v>86</v>
      </c>
      <c r="B2425">
        <v>5.8</v>
      </c>
    </row>
    <row r="2426" spans="1:2" x14ac:dyDescent="0.3">
      <c r="A2426">
        <v>103</v>
      </c>
      <c r="B2426">
        <v>5.8</v>
      </c>
    </row>
    <row r="2427" spans="1:2" x14ac:dyDescent="0.3">
      <c r="A2427">
        <v>121</v>
      </c>
      <c r="B2427">
        <v>8.3000000000000007</v>
      </c>
    </row>
    <row r="2428" spans="1:2" x14ac:dyDescent="0.3">
      <c r="A2428">
        <v>109</v>
      </c>
      <c r="B2428">
        <v>5.6</v>
      </c>
    </row>
    <row r="2429" spans="1:2" x14ac:dyDescent="0.3">
      <c r="A2429">
        <v>109</v>
      </c>
      <c r="B2429">
        <v>6.8</v>
      </c>
    </row>
    <row r="2430" spans="1:2" x14ac:dyDescent="0.3">
      <c r="A2430">
        <v>123</v>
      </c>
      <c r="B2430">
        <v>5</v>
      </c>
    </row>
    <row r="2431" spans="1:2" x14ac:dyDescent="0.3">
      <c r="A2431">
        <v>94</v>
      </c>
      <c r="B2431">
        <v>7.6</v>
      </c>
    </row>
    <row r="2432" spans="1:2" x14ac:dyDescent="0.3">
      <c r="A2432">
        <v>94</v>
      </c>
      <c r="B2432">
        <v>6.7</v>
      </c>
    </row>
    <row r="2433" spans="1:2" x14ac:dyDescent="0.3">
      <c r="A2433">
        <v>115</v>
      </c>
      <c r="B2433">
        <v>6.7</v>
      </c>
    </row>
    <row r="2434" spans="1:2" x14ac:dyDescent="0.3">
      <c r="A2434">
        <v>107</v>
      </c>
      <c r="B2434">
        <v>5.7</v>
      </c>
    </row>
    <row r="2435" spans="1:2" x14ac:dyDescent="0.3">
      <c r="A2435">
        <v>91</v>
      </c>
      <c r="B2435">
        <v>5.2</v>
      </c>
    </row>
    <row r="2436" spans="1:2" x14ac:dyDescent="0.3">
      <c r="A2436">
        <v>125</v>
      </c>
      <c r="B2436">
        <v>7.5</v>
      </c>
    </row>
    <row r="2437" spans="1:2" x14ac:dyDescent="0.3">
      <c r="A2437">
        <v>122</v>
      </c>
      <c r="B2437">
        <v>7.2</v>
      </c>
    </row>
    <row r="2438" spans="1:2" x14ac:dyDescent="0.3">
      <c r="A2438">
        <v>102</v>
      </c>
      <c r="B2438">
        <v>5.3</v>
      </c>
    </row>
    <row r="2439" spans="1:2" x14ac:dyDescent="0.3">
      <c r="A2439">
        <v>90</v>
      </c>
      <c r="B2439">
        <v>6.5</v>
      </c>
    </row>
    <row r="2440" spans="1:2" x14ac:dyDescent="0.3">
      <c r="A2440">
        <v>98</v>
      </c>
      <c r="B2440">
        <v>5</v>
      </c>
    </row>
    <row r="2441" spans="1:2" x14ac:dyDescent="0.3">
      <c r="A2441">
        <v>109</v>
      </c>
      <c r="B2441">
        <v>6.1</v>
      </c>
    </row>
    <row r="2442" spans="1:2" x14ac:dyDescent="0.3">
      <c r="A2442">
        <v>107</v>
      </c>
      <c r="B2442">
        <v>7.4</v>
      </c>
    </row>
    <row r="2443" spans="1:2" x14ac:dyDescent="0.3">
      <c r="A2443">
        <v>90</v>
      </c>
      <c r="B2443">
        <v>4.4000000000000004</v>
      </c>
    </row>
    <row r="2444" spans="1:2" x14ac:dyDescent="0.3">
      <c r="A2444">
        <v>112</v>
      </c>
      <c r="B2444">
        <v>7.5</v>
      </c>
    </row>
    <row r="2445" spans="1:2" x14ac:dyDescent="0.3">
      <c r="A2445">
        <v>94</v>
      </c>
      <c r="B2445">
        <v>5.7</v>
      </c>
    </row>
    <row r="2446" spans="1:2" x14ac:dyDescent="0.3">
      <c r="A2446">
        <v>105</v>
      </c>
      <c r="B2446">
        <v>5.5</v>
      </c>
    </row>
    <row r="2447" spans="1:2" x14ac:dyDescent="0.3">
      <c r="A2447">
        <v>104</v>
      </c>
      <c r="B2447">
        <v>7.1</v>
      </c>
    </row>
    <row r="2448" spans="1:2" x14ac:dyDescent="0.3">
      <c r="A2448">
        <v>112</v>
      </c>
      <c r="B2448">
        <v>5.9</v>
      </c>
    </row>
    <row r="2449" spans="1:2" x14ac:dyDescent="0.3">
      <c r="A2449">
        <v>108</v>
      </c>
      <c r="B2449">
        <v>6.7</v>
      </c>
    </row>
    <row r="2450" spans="1:2" x14ac:dyDescent="0.3">
      <c r="A2450">
        <v>112</v>
      </c>
      <c r="B2450">
        <v>7</v>
      </c>
    </row>
    <row r="2451" spans="1:2" x14ac:dyDescent="0.3">
      <c r="A2451">
        <v>127</v>
      </c>
      <c r="B2451">
        <v>7.9</v>
      </c>
    </row>
    <row r="2452" spans="1:2" x14ac:dyDescent="0.3">
      <c r="A2452">
        <v>111</v>
      </c>
      <c r="B2452">
        <v>6.9</v>
      </c>
    </row>
    <row r="2453" spans="1:2" x14ac:dyDescent="0.3">
      <c r="A2453">
        <v>126</v>
      </c>
      <c r="B2453">
        <v>7.3</v>
      </c>
    </row>
    <row r="2454" spans="1:2" x14ac:dyDescent="0.3">
      <c r="A2454">
        <v>114</v>
      </c>
      <c r="B2454">
        <v>7.3</v>
      </c>
    </row>
    <row r="2455" spans="1:2" x14ac:dyDescent="0.3">
      <c r="A2455">
        <v>99</v>
      </c>
      <c r="B2455">
        <v>3.5</v>
      </c>
    </row>
    <row r="2456" spans="1:2" x14ac:dyDescent="0.3">
      <c r="A2456">
        <v>150</v>
      </c>
      <c r="B2456">
        <v>7.8</v>
      </c>
    </row>
    <row r="2457" spans="1:2" x14ac:dyDescent="0.3">
      <c r="A2457">
        <v>117</v>
      </c>
      <c r="B2457">
        <v>7.4</v>
      </c>
    </row>
    <row r="2458" spans="1:2" x14ac:dyDescent="0.3">
      <c r="A2458">
        <v>112</v>
      </c>
      <c r="B2458">
        <v>6.7</v>
      </c>
    </row>
    <row r="2459" spans="1:2" x14ac:dyDescent="0.3">
      <c r="A2459">
        <v>108</v>
      </c>
      <c r="B2459">
        <v>6.4</v>
      </c>
    </row>
    <row r="2460" spans="1:2" x14ac:dyDescent="0.3">
      <c r="A2460">
        <v>116</v>
      </c>
      <c r="B2460">
        <v>7.1</v>
      </c>
    </row>
    <row r="2461" spans="1:2" x14ac:dyDescent="0.3">
      <c r="A2461">
        <v>60</v>
      </c>
      <c r="B2461">
        <v>6.7</v>
      </c>
    </row>
    <row r="2462" spans="1:2" x14ac:dyDescent="0.3">
      <c r="A2462">
        <v>144</v>
      </c>
      <c r="B2462">
        <v>7.8</v>
      </c>
    </row>
    <row r="2463" spans="1:2" x14ac:dyDescent="0.3">
      <c r="A2463">
        <v>92</v>
      </c>
      <c r="B2463">
        <v>4</v>
      </c>
    </row>
    <row r="2464" spans="1:2" x14ac:dyDescent="0.3">
      <c r="A2464">
        <v>93</v>
      </c>
      <c r="B2464">
        <v>5.9</v>
      </c>
    </row>
    <row r="2465" spans="1:2" x14ac:dyDescent="0.3">
      <c r="A2465">
        <v>103</v>
      </c>
      <c r="B2465">
        <v>7.2</v>
      </c>
    </row>
    <row r="2466" spans="1:2" x14ac:dyDescent="0.3">
      <c r="A2466">
        <v>93</v>
      </c>
      <c r="B2466">
        <v>7.2</v>
      </c>
    </row>
    <row r="2467" spans="1:2" x14ac:dyDescent="0.3">
      <c r="A2467">
        <v>98</v>
      </c>
      <c r="B2467">
        <v>5.0999999999999996</v>
      </c>
    </row>
    <row r="2468" spans="1:2" x14ac:dyDescent="0.3">
      <c r="A2468">
        <v>334</v>
      </c>
      <c r="B2468">
        <v>7.7</v>
      </c>
    </row>
    <row r="2469" spans="1:2" x14ac:dyDescent="0.3">
      <c r="A2469">
        <v>114</v>
      </c>
      <c r="B2469">
        <v>5.5</v>
      </c>
    </row>
    <row r="2470" spans="1:2" x14ac:dyDescent="0.3">
      <c r="A2470">
        <v>121</v>
      </c>
      <c r="B2470">
        <v>6.2</v>
      </c>
    </row>
    <row r="2471" spans="1:2" x14ac:dyDescent="0.3">
      <c r="A2471">
        <v>87</v>
      </c>
      <c r="B2471">
        <v>7.2</v>
      </c>
    </row>
    <row r="2472" spans="1:2" x14ac:dyDescent="0.3">
      <c r="A2472">
        <v>92</v>
      </c>
      <c r="B2472">
        <v>5.2</v>
      </c>
    </row>
    <row r="2473" spans="1:2" x14ac:dyDescent="0.3">
      <c r="A2473">
        <v>105</v>
      </c>
      <c r="B2473">
        <v>6.7</v>
      </c>
    </row>
    <row r="2474" spans="1:2" x14ac:dyDescent="0.3">
      <c r="A2474">
        <v>90</v>
      </c>
      <c r="B2474">
        <v>6.3</v>
      </c>
    </row>
    <row r="2475" spans="1:2" x14ac:dyDescent="0.3">
      <c r="A2475">
        <v>89</v>
      </c>
      <c r="B2475">
        <v>5</v>
      </c>
    </row>
    <row r="2476" spans="1:2" x14ac:dyDescent="0.3">
      <c r="A2476">
        <v>114</v>
      </c>
      <c r="B2476">
        <v>6.2</v>
      </c>
    </row>
    <row r="2477" spans="1:2" x14ac:dyDescent="0.3">
      <c r="A2477">
        <v>119</v>
      </c>
      <c r="B2477">
        <v>7.6</v>
      </c>
    </row>
    <row r="2478" spans="1:2" x14ac:dyDescent="0.3">
      <c r="A2478">
        <v>103</v>
      </c>
      <c r="B2478">
        <v>4.0999999999999996</v>
      </c>
    </row>
    <row r="2479" spans="1:2" x14ac:dyDescent="0.3">
      <c r="A2479">
        <v>91</v>
      </c>
      <c r="B2479">
        <v>5.3</v>
      </c>
    </row>
    <row r="2480" spans="1:2" x14ac:dyDescent="0.3">
      <c r="A2480">
        <v>98</v>
      </c>
      <c r="B2480">
        <v>6.2</v>
      </c>
    </row>
    <row r="2481" spans="1:2" x14ac:dyDescent="0.3">
      <c r="A2481">
        <v>80</v>
      </c>
      <c r="B2481">
        <v>6.5</v>
      </c>
    </row>
    <row r="2482" spans="1:2" x14ac:dyDescent="0.3">
      <c r="A2482">
        <v>121</v>
      </c>
      <c r="B2482">
        <v>8.1</v>
      </c>
    </row>
    <row r="2483" spans="1:2" x14ac:dyDescent="0.3">
      <c r="A2483">
        <v>94</v>
      </c>
      <c r="B2483">
        <v>6.3</v>
      </c>
    </row>
    <row r="2484" spans="1:2" x14ac:dyDescent="0.3">
      <c r="A2484">
        <v>93</v>
      </c>
      <c r="B2484">
        <v>4.4000000000000004</v>
      </c>
    </row>
    <row r="2485" spans="1:2" x14ac:dyDescent="0.3">
      <c r="A2485">
        <v>93</v>
      </c>
      <c r="B2485">
        <v>4.5999999999999996</v>
      </c>
    </row>
    <row r="2486" spans="1:2" x14ac:dyDescent="0.3">
      <c r="A2486">
        <v>116</v>
      </c>
      <c r="B2486">
        <v>6</v>
      </c>
    </row>
    <row r="2487" spans="1:2" x14ac:dyDescent="0.3">
      <c r="A2487">
        <v>101</v>
      </c>
      <c r="B2487">
        <v>7.6</v>
      </c>
    </row>
    <row r="2488" spans="1:2" x14ac:dyDescent="0.3">
      <c r="A2488">
        <v>154</v>
      </c>
      <c r="B2488">
        <v>8.4</v>
      </c>
    </row>
    <row r="2489" spans="1:2" x14ac:dyDescent="0.3">
      <c r="A2489">
        <v>170</v>
      </c>
      <c r="B2489">
        <v>7.9</v>
      </c>
    </row>
    <row r="2490" spans="1:2" x14ac:dyDescent="0.3">
      <c r="A2490">
        <v>99</v>
      </c>
      <c r="B2490">
        <v>5.6</v>
      </c>
    </row>
    <row r="2491" spans="1:2" x14ac:dyDescent="0.3">
      <c r="A2491">
        <v>104</v>
      </c>
      <c r="B2491">
        <v>6.5</v>
      </c>
    </row>
    <row r="2492" spans="1:2" x14ac:dyDescent="0.3">
      <c r="A2492">
        <v>126</v>
      </c>
      <c r="B2492">
        <v>7.5</v>
      </c>
    </row>
    <row r="2493" spans="1:2" x14ac:dyDescent="0.3">
      <c r="A2493">
        <v>110</v>
      </c>
      <c r="B2493">
        <v>6.3</v>
      </c>
    </row>
    <row r="2494" spans="1:2" x14ac:dyDescent="0.3">
      <c r="A2494">
        <v>101</v>
      </c>
      <c r="B2494">
        <v>7.9</v>
      </c>
    </row>
    <row r="2495" spans="1:2" x14ac:dyDescent="0.3">
      <c r="A2495">
        <v>80</v>
      </c>
      <c r="B2495">
        <v>7.9</v>
      </c>
    </row>
    <row r="2496" spans="1:2" x14ac:dyDescent="0.3">
      <c r="A2496">
        <v>87</v>
      </c>
      <c r="B2496">
        <v>5.0999999999999996</v>
      </c>
    </row>
    <row r="2497" spans="1:2" x14ac:dyDescent="0.3">
      <c r="A2497">
        <v>123</v>
      </c>
      <c r="B2497">
        <v>6.7</v>
      </c>
    </row>
    <row r="2498" spans="1:2" x14ac:dyDescent="0.3">
      <c r="A2498">
        <v>109</v>
      </c>
      <c r="B2498">
        <v>6.7</v>
      </c>
    </row>
    <row r="2499" spans="1:2" x14ac:dyDescent="0.3">
      <c r="A2499">
        <v>90</v>
      </c>
      <c r="B2499">
        <v>5.6</v>
      </c>
    </row>
    <row r="2500" spans="1:2" x14ac:dyDescent="0.3">
      <c r="A2500">
        <v>96</v>
      </c>
      <c r="B2500">
        <v>5.6</v>
      </c>
    </row>
    <row r="2501" spans="1:2" x14ac:dyDescent="0.3">
      <c r="A2501">
        <v>125</v>
      </c>
      <c r="B2501">
        <v>6.8</v>
      </c>
    </row>
    <row r="2502" spans="1:2" x14ac:dyDescent="0.3">
      <c r="A2502">
        <v>82</v>
      </c>
      <c r="B2502">
        <v>6.2</v>
      </c>
    </row>
    <row r="2503" spans="1:2" x14ac:dyDescent="0.3">
      <c r="A2503">
        <v>86</v>
      </c>
      <c r="B2503">
        <v>5.6</v>
      </c>
    </row>
    <row r="2504" spans="1:2" x14ac:dyDescent="0.3">
      <c r="A2504">
        <v>108</v>
      </c>
      <c r="B2504">
        <v>6.4</v>
      </c>
    </row>
    <row r="2505" spans="1:2" x14ac:dyDescent="0.3">
      <c r="A2505">
        <v>98</v>
      </c>
      <c r="B2505">
        <v>5.6</v>
      </c>
    </row>
    <row r="2506" spans="1:2" x14ac:dyDescent="0.3">
      <c r="A2506">
        <v>129</v>
      </c>
      <c r="B2506">
        <v>7.4</v>
      </c>
    </row>
    <row r="2507" spans="1:2" x14ac:dyDescent="0.3">
      <c r="A2507">
        <v>99</v>
      </c>
      <c r="B2507">
        <v>4.9000000000000004</v>
      </c>
    </row>
    <row r="2508" spans="1:2" x14ac:dyDescent="0.3">
      <c r="A2508">
        <v>105</v>
      </c>
      <c r="B2508">
        <v>6</v>
      </c>
    </row>
    <row r="2509" spans="1:2" x14ac:dyDescent="0.3">
      <c r="A2509">
        <v>112</v>
      </c>
      <c r="B2509">
        <v>7.2</v>
      </c>
    </row>
    <row r="2510" spans="1:2" x14ac:dyDescent="0.3">
      <c r="A2510">
        <v>108</v>
      </c>
      <c r="B2510">
        <v>4.9000000000000004</v>
      </c>
    </row>
    <row r="2511" spans="1:2" x14ac:dyDescent="0.3">
      <c r="A2511">
        <v>121</v>
      </c>
      <c r="B2511">
        <v>7.5</v>
      </c>
    </row>
    <row r="2512" spans="1:2" x14ac:dyDescent="0.3">
      <c r="A2512">
        <v>89</v>
      </c>
      <c r="B2512">
        <v>4.8</v>
      </c>
    </row>
    <row r="2513" spans="1:2" x14ac:dyDescent="0.3">
      <c r="A2513">
        <v>89</v>
      </c>
      <c r="B2513">
        <v>3.1</v>
      </c>
    </row>
    <row r="2514" spans="1:2" x14ac:dyDescent="0.3">
      <c r="A2514">
        <v>73</v>
      </c>
      <c r="B2514">
        <v>5.8</v>
      </c>
    </row>
    <row r="2515" spans="1:2" x14ac:dyDescent="0.3">
      <c r="A2515">
        <v>132</v>
      </c>
      <c r="B2515">
        <v>6.7</v>
      </c>
    </row>
    <row r="2516" spans="1:2" x14ac:dyDescent="0.3">
      <c r="A2516">
        <v>154</v>
      </c>
      <c r="B2516">
        <v>6.8</v>
      </c>
    </row>
    <row r="2517" spans="1:2" x14ac:dyDescent="0.3">
      <c r="A2517">
        <v>96</v>
      </c>
      <c r="B2517">
        <v>6.5</v>
      </c>
    </row>
    <row r="2518" spans="1:2" x14ac:dyDescent="0.3">
      <c r="A2518">
        <v>98</v>
      </c>
      <c r="B2518">
        <v>5.9</v>
      </c>
    </row>
    <row r="2519" spans="1:2" x14ac:dyDescent="0.3">
      <c r="A2519">
        <v>107</v>
      </c>
      <c r="B2519">
        <v>5.5</v>
      </c>
    </row>
    <row r="2520" spans="1:2" x14ac:dyDescent="0.3">
      <c r="A2520">
        <v>134</v>
      </c>
      <c r="B2520">
        <v>3.6</v>
      </c>
    </row>
    <row r="2521" spans="1:2" x14ac:dyDescent="0.3">
      <c r="A2521">
        <v>94</v>
      </c>
      <c r="B2521">
        <v>3.3</v>
      </c>
    </row>
    <row r="2522" spans="1:2" x14ac:dyDescent="0.3">
      <c r="A2522">
        <v>122</v>
      </c>
      <c r="B2522">
        <v>7.4</v>
      </c>
    </row>
    <row r="2523" spans="1:2" x14ac:dyDescent="0.3">
      <c r="A2523">
        <v>128</v>
      </c>
      <c r="B2523">
        <v>6.7</v>
      </c>
    </row>
    <row r="2524" spans="1:2" x14ac:dyDescent="0.3">
      <c r="A2524">
        <v>97</v>
      </c>
      <c r="B2524">
        <v>3</v>
      </c>
    </row>
    <row r="2525" spans="1:2" x14ac:dyDescent="0.3">
      <c r="A2525">
        <v>110</v>
      </c>
      <c r="B2525">
        <v>7.6</v>
      </c>
    </row>
    <row r="2526" spans="1:2" x14ac:dyDescent="0.3">
      <c r="A2526">
        <v>102</v>
      </c>
      <c r="B2526">
        <v>6.4</v>
      </c>
    </row>
    <row r="2527" spans="1:2" x14ac:dyDescent="0.3">
      <c r="A2527">
        <v>98</v>
      </c>
      <c r="B2527">
        <v>6.9</v>
      </c>
    </row>
    <row r="2528" spans="1:2" x14ac:dyDescent="0.3">
      <c r="A2528">
        <v>120</v>
      </c>
      <c r="B2528">
        <v>6.6</v>
      </c>
    </row>
    <row r="2529" spans="1:2" x14ac:dyDescent="0.3">
      <c r="A2529">
        <v>160</v>
      </c>
      <c r="B2529">
        <v>5.5</v>
      </c>
    </row>
    <row r="2530" spans="1:2" x14ac:dyDescent="0.3">
      <c r="A2530">
        <v>80</v>
      </c>
      <c r="B2530">
        <v>6.6</v>
      </c>
    </row>
    <row r="2531" spans="1:2" x14ac:dyDescent="0.3">
      <c r="A2531">
        <v>91</v>
      </c>
      <c r="B2531">
        <v>5.2</v>
      </c>
    </row>
    <row r="2532" spans="1:2" x14ac:dyDescent="0.3">
      <c r="A2532">
        <v>83</v>
      </c>
      <c r="B2532">
        <v>4.0999999999999996</v>
      </c>
    </row>
    <row r="2533" spans="1:2" x14ac:dyDescent="0.3">
      <c r="A2533">
        <v>102</v>
      </c>
      <c r="B2533">
        <v>6.8</v>
      </c>
    </row>
    <row r="2534" spans="1:2" x14ac:dyDescent="0.3">
      <c r="A2534">
        <v>122</v>
      </c>
      <c r="B2534">
        <v>6.5</v>
      </c>
    </row>
    <row r="2535" spans="1:2" x14ac:dyDescent="0.3">
      <c r="A2535">
        <v>110</v>
      </c>
      <c r="B2535">
        <v>7.6</v>
      </c>
    </row>
    <row r="2536" spans="1:2" x14ac:dyDescent="0.3">
      <c r="A2536">
        <v>126</v>
      </c>
      <c r="B2536">
        <v>7.4</v>
      </c>
    </row>
    <row r="2537" spans="1:2" x14ac:dyDescent="0.3">
      <c r="A2537">
        <v>136</v>
      </c>
      <c r="B2537">
        <v>7.7</v>
      </c>
    </row>
    <row r="2538" spans="1:2" x14ac:dyDescent="0.3">
      <c r="A2538">
        <v>120</v>
      </c>
      <c r="B2538">
        <v>7.1</v>
      </c>
    </row>
    <row r="2539" spans="1:2" x14ac:dyDescent="0.3">
      <c r="A2539">
        <v>108</v>
      </c>
      <c r="B2539">
        <v>6.3</v>
      </c>
    </row>
    <row r="2540" spans="1:2" x14ac:dyDescent="0.3">
      <c r="A2540">
        <v>126</v>
      </c>
      <c r="B2540">
        <v>7.6</v>
      </c>
    </row>
    <row r="2541" spans="1:2" x14ac:dyDescent="0.3">
      <c r="A2541">
        <v>128</v>
      </c>
      <c r="B2541">
        <v>8</v>
      </c>
    </row>
    <row r="2542" spans="1:2" x14ac:dyDescent="0.3">
      <c r="A2542">
        <v>113</v>
      </c>
      <c r="B2542">
        <v>7.3</v>
      </c>
    </row>
    <row r="2543" spans="1:2" x14ac:dyDescent="0.3">
      <c r="A2543">
        <v>89</v>
      </c>
      <c r="B2543">
        <v>7.6</v>
      </c>
    </row>
    <row r="2544" spans="1:2" x14ac:dyDescent="0.3">
      <c r="A2544">
        <v>129</v>
      </c>
      <c r="B2544">
        <v>7.8</v>
      </c>
    </row>
    <row r="2545" spans="1:2" x14ac:dyDescent="0.3">
      <c r="A2545">
        <v>94</v>
      </c>
      <c r="B2545">
        <v>6.5</v>
      </c>
    </row>
    <row r="2546" spans="1:2" x14ac:dyDescent="0.3">
      <c r="A2546">
        <v>106</v>
      </c>
      <c r="B2546">
        <v>6.4</v>
      </c>
    </row>
    <row r="2547" spans="1:2" x14ac:dyDescent="0.3">
      <c r="A2547">
        <v>100</v>
      </c>
      <c r="B2547">
        <v>8</v>
      </c>
    </row>
    <row r="2548" spans="1:2" x14ac:dyDescent="0.3">
      <c r="A2548">
        <v>89</v>
      </c>
      <c r="B2548">
        <v>4.8</v>
      </c>
    </row>
    <row r="2549" spans="1:2" x14ac:dyDescent="0.3">
      <c r="A2549">
        <v>94</v>
      </c>
      <c r="B2549">
        <v>7.8</v>
      </c>
    </row>
    <row r="2550" spans="1:2" x14ac:dyDescent="0.3">
      <c r="A2550">
        <v>83</v>
      </c>
      <c r="B2550">
        <v>5.9</v>
      </c>
    </row>
    <row r="2551" spans="1:2" x14ac:dyDescent="0.3">
      <c r="A2551">
        <v>111</v>
      </c>
      <c r="B2551">
        <v>5.4</v>
      </c>
    </row>
    <row r="2552" spans="1:2" x14ac:dyDescent="0.3">
      <c r="A2552">
        <v>80</v>
      </c>
      <c r="B2552">
        <v>3.3</v>
      </c>
    </row>
    <row r="2553" spans="1:2" x14ac:dyDescent="0.3">
      <c r="A2553">
        <v>112</v>
      </c>
      <c r="B2553">
        <v>8.1999999999999993</v>
      </c>
    </row>
    <row r="2554" spans="1:2" x14ac:dyDescent="0.3">
      <c r="A2554">
        <v>60</v>
      </c>
      <c r="B2554">
        <v>6.6</v>
      </c>
    </row>
    <row r="2555" spans="1:2" x14ac:dyDescent="0.3">
      <c r="A2555">
        <v>94</v>
      </c>
      <c r="B2555">
        <v>5.4</v>
      </c>
    </row>
    <row r="2556" spans="1:2" x14ac:dyDescent="0.3">
      <c r="A2556">
        <v>130</v>
      </c>
      <c r="B2556">
        <v>6.4</v>
      </c>
    </row>
    <row r="2557" spans="1:2" x14ac:dyDescent="0.3">
      <c r="A2557">
        <v>91</v>
      </c>
      <c r="B2557">
        <v>4.8</v>
      </c>
    </row>
    <row r="2558" spans="1:2" x14ac:dyDescent="0.3">
      <c r="A2558">
        <v>91</v>
      </c>
      <c r="B2558">
        <v>5.9</v>
      </c>
    </row>
    <row r="2559" spans="1:2" x14ac:dyDescent="0.3">
      <c r="A2559">
        <v>110</v>
      </c>
      <c r="B2559">
        <v>5.5</v>
      </c>
    </row>
    <row r="2560" spans="1:2" x14ac:dyDescent="0.3">
      <c r="A2560">
        <v>121</v>
      </c>
      <c r="B2560">
        <v>7.9</v>
      </c>
    </row>
    <row r="2561" spans="1:2" x14ac:dyDescent="0.3">
      <c r="A2561">
        <v>114</v>
      </c>
      <c r="B2561">
        <v>4.9000000000000004</v>
      </c>
    </row>
    <row r="2562" spans="1:2" x14ac:dyDescent="0.3">
      <c r="A2562">
        <v>96</v>
      </c>
      <c r="B2562">
        <v>7.2</v>
      </c>
    </row>
    <row r="2563" spans="1:2" x14ac:dyDescent="0.3">
      <c r="A2563">
        <v>270</v>
      </c>
      <c r="B2563">
        <v>6.6</v>
      </c>
    </row>
    <row r="2564" spans="1:2" x14ac:dyDescent="0.3">
      <c r="A2564">
        <v>100</v>
      </c>
      <c r="B2564">
        <v>6.7</v>
      </c>
    </row>
    <row r="2565" spans="1:2" x14ac:dyDescent="0.3">
      <c r="A2565">
        <v>94</v>
      </c>
      <c r="B2565">
        <v>5.3</v>
      </c>
    </row>
    <row r="2566" spans="1:2" x14ac:dyDescent="0.3">
      <c r="A2566">
        <v>109</v>
      </c>
      <c r="B2566">
        <v>7.2</v>
      </c>
    </row>
    <row r="2567" spans="1:2" x14ac:dyDescent="0.3">
      <c r="A2567">
        <v>107</v>
      </c>
      <c r="B2567">
        <v>5.0999999999999996</v>
      </c>
    </row>
    <row r="2568" spans="1:2" x14ac:dyDescent="0.3">
      <c r="A2568">
        <v>96</v>
      </c>
      <c r="B2568">
        <v>5.6</v>
      </c>
    </row>
    <row r="2569" spans="1:2" x14ac:dyDescent="0.3">
      <c r="A2569">
        <v>88</v>
      </c>
      <c r="B2569">
        <v>7.6</v>
      </c>
    </row>
    <row r="2570" spans="1:2" x14ac:dyDescent="0.3">
      <c r="A2570">
        <v>110</v>
      </c>
      <c r="B2570">
        <v>3.1</v>
      </c>
    </row>
    <row r="2571" spans="1:2" x14ac:dyDescent="0.3">
      <c r="A2571">
        <v>113</v>
      </c>
      <c r="B2571">
        <v>7.2</v>
      </c>
    </row>
    <row r="2572" spans="1:2" x14ac:dyDescent="0.3">
      <c r="A2572">
        <v>101</v>
      </c>
      <c r="B2572">
        <v>5.7</v>
      </c>
    </row>
    <row r="2573" spans="1:2" x14ac:dyDescent="0.3">
      <c r="A2573">
        <v>105</v>
      </c>
      <c r="B2573">
        <v>5.2</v>
      </c>
    </row>
    <row r="2574" spans="1:2" x14ac:dyDescent="0.3">
      <c r="A2574">
        <v>125</v>
      </c>
      <c r="B2574">
        <v>7.7</v>
      </c>
    </row>
    <row r="2575" spans="1:2" x14ac:dyDescent="0.3">
      <c r="A2575">
        <v>100</v>
      </c>
      <c r="B2575">
        <v>7</v>
      </c>
    </row>
    <row r="2576" spans="1:2" x14ac:dyDescent="0.3">
      <c r="A2576">
        <v>97</v>
      </c>
      <c r="B2576">
        <v>3.6</v>
      </c>
    </row>
    <row r="2577" spans="1:2" x14ac:dyDescent="0.3">
      <c r="A2577">
        <v>108</v>
      </c>
      <c r="B2577">
        <v>4.9000000000000004</v>
      </c>
    </row>
    <row r="2578" spans="1:2" x14ac:dyDescent="0.3">
      <c r="A2578">
        <v>112</v>
      </c>
      <c r="B2578">
        <v>6</v>
      </c>
    </row>
    <row r="2579" spans="1:2" x14ac:dyDescent="0.3">
      <c r="A2579">
        <v>112</v>
      </c>
      <c r="B2579">
        <v>6.6</v>
      </c>
    </row>
    <row r="2580" spans="1:2" x14ac:dyDescent="0.3">
      <c r="A2580">
        <v>95</v>
      </c>
      <c r="B2580">
        <v>6.8</v>
      </c>
    </row>
    <row r="2581" spans="1:2" x14ac:dyDescent="0.3">
      <c r="A2581">
        <v>110</v>
      </c>
      <c r="B2581">
        <v>7.2</v>
      </c>
    </row>
    <row r="2582" spans="1:2" x14ac:dyDescent="0.3">
      <c r="A2582">
        <v>118</v>
      </c>
      <c r="B2582">
        <v>7.2</v>
      </c>
    </row>
    <row r="2583" spans="1:2" x14ac:dyDescent="0.3">
      <c r="A2583">
        <v>97</v>
      </c>
      <c r="B2583">
        <v>2.8</v>
      </c>
    </row>
    <row r="2584" spans="1:2" x14ac:dyDescent="0.3">
      <c r="A2584">
        <v>120</v>
      </c>
      <c r="B2584">
        <v>6.6</v>
      </c>
    </row>
    <row r="2585" spans="1:2" x14ac:dyDescent="0.3">
      <c r="A2585">
        <v>135</v>
      </c>
      <c r="B2585">
        <v>6.7</v>
      </c>
    </row>
    <row r="2586" spans="1:2" x14ac:dyDescent="0.3">
      <c r="A2586">
        <v>101</v>
      </c>
      <c r="B2586">
        <v>7</v>
      </c>
    </row>
    <row r="2587" spans="1:2" x14ac:dyDescent="0.3">
      <c r="A2587">
        <v>92</v>
      </c>
      <c r="B2587">
        <v>4.4000000000000004</v>
      </c>
    </row>
    <row r="2588" spans="1:2" x14ac:dyDescent="0.3">
      <c r="A2588">
        <v>106</v>
      </c>
      <c r="B2588">
        <v>7.1</v>
      </c>
    </row>
    <row r="2589" spans="1:2" x14ac:dyDescent="0.3">
      <c r="A2589">
        <v>92</v>
      </c>
      <c r="B2589">
        <v>6.2</v>
      </c>
    </row>
    <row r="2590" spans="1:2" x14ac:dyDescent="0.3">
      <c r="A2590">
        <v>161</v>
      </c>
      <c r="B2590">
        <v>7.3</v>
      </c>
    </row>
    <row r="2591" spans="1:2" x14ac:dyDescent="0.3">
      <c r="A2591">
        <v>92</v>
      </c>
      <c r="B2591">
        <v>5.0999999999999996</v>
      </c>
    </row>
    <row r="2592" spans="1:2" x14ac:dyDescent="0.3">
      <c r="A2592">
        <v>93</v>
      </c>
      <c r="B2592">
        <v>8.1</v>
      </c>
    </row>
    <row r="2593" spans="1:2" x14ac:dyDescent="0.3">
      <c r="A2593">
        <v>110</v>
      </c>
      <c r="B2593">
        <v>6.7</v>
      </c>
    </row>
    <row r="2594" spans="1:2" x14ac:dyDescent="0.3">
      <c r="A2594">
        <v>122</v>
      </c>
      <c r="B2594">
        <v>6.6</v>
      </c>
    </row>
    <row r="2595" spans="1:2" x14ac:dyDescent="0.3">
      <c r="A2595">
        <v>91</v>
      </c>
      <c r="B2595">
        <v>4.5</v>
      </c>
    </row>
    <row r="2596" spans="1:2" x14ac:dyDescent="0.3">
      <c r="A2596">
        <v>45</v>
      </c>
      <c r="B2596">
        <v>8.1</v>
      </c>
    </row>
    <row r="2597" spans="1:2" x14ac:dyDescent="0.3">
      <c r="A2597">
        <v>115</v>
      </c>
      <c r="B2597">
        <v>6.6</v>
      </c>
    </row>
    <row r="2598" spans="1:2" x14ac:dyDescent="0.3">
      <c r="A2598">
        <v>94</v>
      </c>
      <c r="B2598">
        <v>6.5</v>
      </c>
    </row>
    <row r="2599" spans="1:2" x14ac:dyDescent="0.3">
      <c r="A2599">
        <v>93</v>
      </c>
      <c r="B2599">
        <v>5.9</v>
      </c>
    </row>
    <row r="2600" spans="1:2" x14ac:dyDescent="0.3">
      <c r="A2600">
        <v>94</v>
      </c>
      <c r="B2600">
        <v>6.6</v>
      </c>
    </row>
    <row r="2601" spans="1:2" x14ac:dyDescent="0.3">
      <c r="A2601">
        <v>95</v>
      </c>
      <c r="B2601">
        <v>6.5</v>
      </c>
    </row>
    <row r="2602" spans="1:2" x14ac:dyDescent="0.3">
      <c r="A2602">
        <v>105</v>
      </c>
      <c r="B2602">
        <v>7.3</v>
      </c>
    </row>
    <row r="2603" spans="1:2" x14ac:dyDescent="0.3">
      <c r="A2603">
        <v>103</v>
      </c>
      <c r="B2603">
        <v>7.5</v>
      </c>
    </row>
    <row r="2604" spans="1:2" x14ac:dyDescent="0.3">
      <c r="A2604">
        <v>102</v>
      </c>
      <c r="B2604">
        <v>5.9</v>
      </c>
    </row>
    <row r="2605" spans="1:2" x14ac:dyDescent="0.3">
      <c r="A2605">
        <v>116</v>
      </c>
      <c r="B2605">
        <v>7.4</v>
      </c>
    </row>
    <row r="2606" spans="1:2" x14ac:dyDescent="0.3">
      <c r="A2606">
        <v>110</v>
      </c>
      <c r="B2606">
        <v>6.9</v>
      </c>
    </row>
    <row r="2607" spans="1:2" x14ac:dyDescent="0.3">
      <c r="A2607">
        <v>120</v>
      </c>
      <c r="B2607">
        <v>7.9</v>
      </c>
    </row>
    <row r="2608" spans="1:2" x14ac:dyDescent="0.3">
      <c r="A2608">
        <v>122</v>
      </c>
      <c r="B2608">
        <v>8.4</v>
      </c>
    </row>
    <row r="2609" spans="1:2" x14ac:dyDescent="0.3">
      <c r="A2609">
        <v>118</v>
      </c>
      <c r="B2609">
        <v>8</v>
      </c>
    </row>
    <row r="2610" spans="1:2" x14ac:dyDescent="0.3">
      <c r="A2610">
        <v>107</v>
      </c>
      <c r="B2610">
        <v>6</v>
      </c>
    </row>
    <row r="2611" spans="1:2" x14ac:dyDescent="0.3">
      <c r="A2611">
        <v>45</v>
      </c>
      <c r="B2611">
        <v>7.3</v>
      </c>
    </row>
    <row r="2612" spans="1:2" x14ac:dyDescent="0.3">
      <c r="A2612">
        <v>102</v>
      </c>
      <c r="B2612">
        <v>6.8</v>
      </c>
    </row>
    <row r="2613" spans="1:2" x14ac:dyDescent="0.3">
      <c r="A2613">
        <v>154</v>
      </c>
      <c r="B2613">
        <v>7.8</v>
      </c>
    </row>
    <row r="2614" spans="1:2" x14ac:dyDescent="0.3">
      <c r="A2614">
        <v>103</v>
      </c>
      <c r="B2614">
        <v>5.7</v>
      </c>
    </row>
    <row r="2615" spans="1:2" x14ac:dyDescent="0.3">
      <c r="A2615">
        <v>141</v>
      </c>
      <c r="B2615">
        <v>6.1</v>
      </c>
    </row>
    <row r="2616" spans="1:2" x14ac:dyDescent="0.3">
      <c r="A2616">
        <v>114</v>
      </c>
      <c r="B2616">
        <v>8.1</v>
      </c>
    </row>
    <row r="2617" spans="1:2" x14ac:dyDescent="0.3">
      <c r="A2617">
        <v>109</v>
      </c>
      <c r="B2617">
        <v>6.1</v>
      </c>
    </row>
    <row r="2618" spans="1:2" x14ac:dyDescent="0.3">
      <c r="A2618">
        <v>124</v>
      </c>
      <c r="B2618">
        <v>7.5</v>
      </c>
    </row>
    <row r="2619" spans="1:2" x14ac:dyDescent="0.3">
      <c r="A2619">
        <v>94</v>
      </c>
      <c r="B2619">
        <v>6.2</v>
      </c>
    </row>
    <row r="2620" spans="1:2" x14ac:dyDescent="0.3">
      <c r="A2620">
        <v>100</v>
      </c>
      <c r="B2620">
        <v>6.2</v>
      </c>
    </row>
    <row r="2621" spans="1:2" x14ac:dyDescent="0.3">
      <c r="A2621">
        <v>101</v>
      </c>
      <c r="B2621">
        <v>7.9</v>
      </c>
    </row>
    <row r="2622" spans="1:2" x14ac:dyDescent="0.3">
      <c r="A2622">
        <v>98</v>
      </c>
      <c r="B2622">
        <v>7.4</v>
      </c>
    </row>
    <row r="2623" spans="1:2" x14ac:dyDescent="0.3">
      <c r="A2623">
        <v>102</v>
      </c>
      <c r="B2623">
        <v>6.6</v>
      </c>
    </row>
    <row r="2624" spans="1:2" x14ac:dyDescent="0.3">
      <c r="A2624">
        <v>94</v>
      </c>
      <c r="B2624">
        <v>7.3</v>
      </c>
    </row>
    <row r="2625" spans="1:2" x14ac:dyDescent="0.3">
      <c r="A2625">
        <v>92</v>
      </c>
      <c r="B2625">
        <v>7.5</v>
      </c>
    </row>
    <row r="2626" spans="1:2" x14ac:dyDescent="0.3">
      <c r="A2626">
        <v>113</v>
      </c>
      <c r="B2626">
        <v>5.6</v>
      </c>
    </row>
    <row r="2627" spans="1:2" x14ac:dyDescent="0.3">
      <c r="A2627">
        <v>115</v>
      </c>
      <c r="B2627">
        <v>7.3</v>
      </c>
    </row>
    <row r="2628" spans="1:2" x14ac:dyDescent="0.3">
      <c r="A2628">
        <v>95</v>
      </c>
      <c r="B2628">
        <v>6.4</v>
      </c>
    </row>
    <row r="2629" spans="1:2" x14ac:dyDescent="0.3">
      <c r="A2629">
        <v>87</v>
      </c>
      <c r="B2629">
        <v>5</v>
      </c>
    </row>
    <row r="2630" spans="1:2" x14ac:dyDescent="0.3">
      <c r="A2630">
        <v>88</v>
      </c>
      <c r="B2630">
        <v>5.4</v>
      </c>
    </row>
    <row r="2631" spans="1:2" x14ac:dyDescent="0.3">
      <c r="A2631">
        <v>183</v>
      </c>
      <c r="B2631">
        <v>8.1999999999999993</v>
      </c>
    </row>
    <row r="2632" spans="1:2" x14ac:dyDescent="0.3">
      <c r="A2632">
        <v>97</v>
      </c>
      <c r="B2632">
        <v>7.1</v>
      </c>
    </row>
    <row r="2633" spans="1:2" x14ac:dyDescent="0.3">
      <c r="A2633">
        <v>94</v>
      </c>
      <c r="B2633">
        <v>5.3</v>
      </c>
    </row>
    <row r="2634" spans="1:2" x14ac:dyDescent="0.3">
      <c r="A2634">
        <v>112</v>
      </c>
      <c r="B2634">
        <v>6.5</v>
      </c>
    </row>
    <row r="2635" spans="1:2" x14ac:dyDescent="0.3">
      <c r="A2635">
        <v>98</v>
      </c>
      <c r="B2635">
        <v>6.2</v>
      </c>
    </row>
    <row r="2636" spans="1:2" x14ac:dyDescent="0.3">
      <c r="A2636">
        <v>104</v>
      </c>
      <c r="B2636">
        <v>6.4</v>
      </c>
    </row>
    <row r="2637" spans="1:2" x14ac:dyDescent="0.3">
      <c r="A2637">
        <v>118</v>
      </c>
      <c r="B2637">
        <v>7.2</v>
      </c>
    </row>
    <row r="2638" spans="1:2" x14ac:dyDescent="0.3">
      <c r="A2638">
        <v>120</v>
      </c>
      <c r="B2638">
        <v>6.9</v>
      </c>
    </row>
    <row r="2639" spans="1:2" x14ac:dyDescent="0.3">
      <c r="A2639">
        <v>99</v>
      </c>
      <c r="B2639">
        <v>5.7</v>
      </c>
    </row>
    <row r="2640" spans="1:2" x14ac:dyDescent="0.3">
      <c r="A2640">
        <v>109</v>
      </c>
      <c r="B2640">
        <v>7.7</v>
      </c>
    </row>
    <row r="2641" spans="1:2" x14ac:dyDescent="0.3">
      <c r="A2641">
        <v>105</v>
      </c>
      <c r="B2641">
        <v>5.4</v>
      </c>
    </row>
    <row r="2642" spans="1:2" x14ac:dyDescent="0.3">
      <c r="A2642">
        <v>106</v>
      </c>
      <c r="B2642">
        <v>5.6</v>
      </c>
    </row>
    <row r="2643" spans="1:2" x14ac:dyDescent="0.3">
      <c r="A2643">
        <v>123</v>
      </c>
      <c r="B2643">
        <v>7.7</v>
      </c>
    </row>
    <row r="2644" spans="1:2" x14ac:dyDescent="0.3">
      <c r="A2644">
        <v>86</v>
      </c>
      <c r="B2644">
        <v>5.0999999999999996</v>
      </c>
    </row>
    <row r="2645" spans="1:2" x14ac:dyDescent="0.3">
      <c r="A2645">
        <v>120</v>
      </c>
      <c r="B2645">
        <v>6.8</v>
      </c>
    </row>
    <row r="2646" spans="1:2" x14ac:dyDescent="0.3">
      <c r="A2646">
        <v>227</v>
      </c>
      <c r="B2646">
        <v>8.4</v>
      </c>
    </row>
    <row r="2647" spans="1:2" x14ac:dyDescent="0.3">
      <c r="A2647">
        <v>119</v>
      </c>
      <c r="B2647">
        <v>4.9000000000000004</v>
      </c>
    </row>
    <row r="2648" spans="1:2" x14ac:dyDescent="0.3">
      <c r="A2648">
        <v>115</v>
      </c>
      <c r="B2648">
        <v>7.1</v>
      </c>
    </row>
    <row r="2649" spans="1:2" x14ac:dyDescent="0.3">
      <c r="A2649">
        <v>114</v>
      </c>
      <c r="B2649">
        <v>6.6</v>
      </c>
    </row>
    <row r="2650" spans="1:2" x14ac:dyDescent="0.3">
      <c r="A2650">
        <v>90</v>
      </c>
      <c r="B2650">
        <v>6.1</v>
      </c>
    </row>
    <row r="2651" spans="1:2" x14ac:dyDescent="0.3">
      <c r="A2651">
        <v>94</v>
      </c>
      <c r="B2651">
        <v>4.0999999999999996</v>
      </c>
    </row>
    <row r="2652" spans="1:2" x14ac:dyDescent="0.3">
      <c r="A2652">
        <v>106</v>
      </c>
      <c r="B2652">
        <v>5.8</v>
      </c>
    </row>
    <row r="2653" spans="1:2" x14ac:dyDescent="0.3">
      <c r="A2653">
        <v>98</v>
      </c>
      <c r="B2653">
        <v>8.1</v>
      </c>
    </row>
    <row r="2654" spans="1:2" x14ac:dyDescent="0.3">
      <c r="A2654">
        <v>126</v>
      </c>
      <c r="B2654">
        <v>7.6</v>
      </c>
    </row>
    <row r="2655" spans="1:2" x14ac:dyDescent="0.3">
      <c r="A2655">
        <v>100</v>
      </c>
      <c r="B2655">
        <v>7.8</v>
      </c>
    </row>
    <row r="2656" spans="1:2" x14ac:dyDescent="0.3">
      <c r="A2656">
        <v>89</v>
      </c>
      <c r="B2656">
        <v>4.5999999999999996</v>
      </c>
    </row>
    <row r="2657" spans="1:2" x14ac:dyDescent="0.3">
      <c r="A2657">
        <v>111</v>
      </c>
      <c r="B2657">
        <v>6</v>
      </c>
    </row>
    <row r="2658" spans="1:2" x14ac:dyDescent="0.3">
      <c r="A2658">
        <v>100</v>
      </c>
      <c r="B2658">
        <v>7</v>
      </c>
    </row>
    <row r="2659" spans="1:2" x14ac:dyDescent="0.3">
      <c r="A2659">
        <v>115</v>
      </c>
      <c r="B2659">
        <v>6.7</v>
      </c>
    </row>
    <row r="2660" spans="1:2" x14ac:dyDescent="0.3">
      <c r="A2660">
        <v>106</v>
      </c>
      <c r="B2660">
        <v>6.4</v>
      </c>
    </row>
    <row r="2661" spans="1:2" x14ac:dyDescent="0.3">
      <c r="A2661">
        <v>124</v>
      </c>
      <c r="B2661">
        <v>7.2</v>
      </c>
    </row>
    <row r="2662" spans="1:2" x14ac:dyDescent="0.3">
      <c r="A2662">
        <v>107</v>
      </c>
      <c r="B2662">
        <v>7.4</v>
      </c>
    </row>
    <row r="2663" spans="1:2" x14ac:dyDescent="0.3">
      <c r="A2663">
        <v>99</v>
      </c>
      <c r="B2663">
        <v>4.8</v>
      </c>
    </row>
    <row r="2664" spans="1:2" x14ac:dyDescent="0.3">
      <c r="A2664">
        <v>90</v>
      </c>
      <c r="B2664">
        <v>4</v>
      </c>
    </row>
    <row r="2665" spans="1:2" x14ac:dyDescent="0.3">
      <c r="A2665">
        <v>101</v>
      </c>
      <c r="B2665">
        <v>6.2</v>
      </c>
    </row>
    <row r="2666" spans="1:2" x14ac:dyDescent="0.3">
      <c r="A2666">
        <v>119</v>
      </c>
      <c r="B2666">
        <v>7.7</v>
      </c>
    </row>
    <row r="2667" spans="1:2" x14ac:dyDescent="0.3">
      <c r="A2667">
        <v>103</v>
      </c>
      <c r="B2667">
        <v>6.7</v>
      </c>
    </row>
    <row r="2668" spans="1:2" x14ac:dyDescent="0.3">
      <c r="A2668">
        <v>134</v>
      </c>
      <c r="B2668">
        <v>7.9</v>
      </c>
    </row>
    <row r="2669" spans="1:2" x14ac:dyDescent="0.3">
      <c r="A2669">
        <v>155</v>
      </c>
      <c r="B2669">
        <v>7.9</v>
      </c>
    </row>
    <row r="2670" spans="1:2" x14ac:dyDescent="0.3">
      <c r="A2670">
        <v>94</v>
      </c>
      <c r="B2670">
        <v>5.5</v>
      </c>
    </row>
    <row r="2671" spans="1:2" x14ac:dyDescent="0.3">
      <c r="A2671">
        <v>95</v>
      </c>
      <c r="B2671">
        <v>6.2</v>
      </c>
    </row>
    <row r="2672" spans="1:2" x14ac:dyDescent="0.3">
      <c r="A2672">
        <v>89</v>
      </c>
      <c r="B2672">
        <v>5.0999999999999996</v>
      </c>
    </row>
    <row r="2673" spans="1:2" x14ac:dyDescent="0.3">
      <c r="A2673">
        <v>97</v>
      </c>
      <c r="B2673">
        <v>4.0999999999999996</v>
      </c>
    </row>
    <row r="2674" spans="1:2" x14ac:dyDescent="0.3">
      <c r="A2674">
        <v>90</v>
      </c>
      <c r="B2674">
        <v>6.7</v>
      </c>
    </row>
    <row r="2675" spans="1:2" x14ac:dyDescent="0.3">
      <c r="A2675">
        <v>92</v>
      </c>
      <c r="B2675">
        <v>4.7</v>
      </c>
    </row>
    <row r="2676" spans="1:2" x14ac:dyDescent="0.3">
      <c r="A2676">
        <v>100</v>
      </c>
      <c r="B2676">
        <v>6.4</v>
      </c>
    </row>
    <row r="2677" spans="1:2" x14ac:dyDescent="0.3">
      <c r="A2677">
        <v>117</v>
      </c>
      <c r="B2677">
        <v>6.3</v>
      </c>
    </row>
    <row r="2678" spans="1:2" x14ac:dyDescent="0.3">
      <c r="A2678">
        <v>84</v>
      </c>
      <c r="B2678">
        <v>5.5</v>
      </c>
    </row>
    <row r="2679" spans="1:2" x14ac:dyDescent="0.3">
      <c r="A2679">
        <v>140</v>
      </c>
      <c r="B2679">
        <v>7.3</v>
      </c>
    </row>
    <row r="2680" spans="1:2" x14ac:dyDescent="0.3">
      <c r="A2680">
        <v>108</v>
      </c>
      <c r="B2680">
        <v>6.3</v>
      </c>
    </row>
    <row r="2681" spans="1:2" x14ac:dyDescent="0.3">
      <c r="A2681">
        <v>109</v>
      </c>
      <c r="B2681">
        <v>4.9000000000000004</v>
      </c>
    </row>
    <row r="2682" spans="1:2" x14ac:dyDescent="0.3">
      <c r="A2682">
        <v>131</v>
      </c>
      <c r="B2682">
        <v>7.6</v>
      </c>
    </row>
    <row r="2683" spans="1:2" x14ac:dyDescent="0.3">
      <c r="A2683">
        <v>114</v>
      </c>
      <c r="B2683">
        <v>6</v>
      </c>
    </row>
    <row r="2684" spans="1:2" x14ac:dyDescent="0.3">
      <c r="A2684">
        <v>97</v>
      </c>
      <c r="B2684">
        <v>6.2</v>
      </c>
    </row>
    <row r="2685" spans="1:2" x14ac:dyDescent="0.3">
      <c r="A2685">
        <v>122</v>
      </c>
      <c r="B2685">
        <v>6.8</v>
      </c>
    </row>
    <row r="2686" spans="1:2" x14ac:dyDescent="0.3">
      <c r="A2686">
        <v>87</v>
      </c>
      <c r="B2686">
        <v>4.5</v>
      </c>
    </row>
    <row r="2687" spans="1:2" x14ac:dyDescent="0.3">
      <c r="A2687">
        <v>85</v>
      </c>
      <c r="B2687">
        <v>5.7</v>
      </c>
    </row>
    <row r="2688" spans="1:2" x14ac:dyDescent="0.3">
      <c r="A2688">
        <v>85</v>
      </c>
      <c r="B2688">
        <v>8.4</v>
      </c>
    </row>
    <row r="2689" spans="1:2" x14ac:dyDescent="0.3">
      <c r="A2689">
        <v>101</v>
      </c>
      <c r="B2689">
        <v>4.5999999999999996</v>
      </c>
    </row>
    <row r="2690" spans="1:2" x14ac:dyDescent="0.3">
      <c r="A2690">
        <v>121</v>
      </c>
      <c r="B2690">
        <v>6.2</v>
      </c>
    </row>
    <row r="2691" spans="1:2" x14ac:dyDescent="0.3">
      <c r="A2691">
        <v>107</v>
      </c>
      <c r="B2691">
        <v>7</v>
      </c>
    </row>
    <row r="2692" spans="1:2" x14ac:dyDescent="0.3">
      <c r="A2692">
        <v>111</v>
      </c>
      <c r="B2692">
        <v>6.9</v>
      </c>
    </row>
    <row r="2693" spans="1:2" x14ac:dyDescent="0.3">
      <c r="A2693">
        <v>92</v>
      </c>
      <c r="B2693">
        <v>6.1</v>
      </c>
    </row>
    <row r="2694" spans="1:2" x14ac:dyDescent="0.3">
      <c r="A2694">
        <v>97</v>
      </c>
      <c r="B2694">
        <v>6.7</v>
      </c>
    </row>
    <row r="2695" spans="1:2" x14ac:dyDescent="0.3">
      <c r="A2695">
        <v>97</v>
      </c>
      <c r="B2695">
        <v>5.6</v>
      </c>
    </row>
    <row r="2696" spans="1:2" x14ac:dyDescent="0.3">
      <c r="A2696">
        <v>125</v>
      </c>
      <c r="B2696">
        <v>6.6</v>
      </c>
    </row>
    <row r="2697" spans="1:2" x14ac:dyDescent="0.3">
      <c r="A2697">
        <v>124</v>
      </c>
      <c r="B2697">
        <v>6.4</v>
      </c>
    </row>
    <row r="2698" spans="1:2" x14ac:dyDescent="0.3">
      <c r="A2698">
        <v>76</v>
      </c>
      <c r="B2698">
        <v>2.8</v>
      </c>
    </row>
    <row r="2699" spans="1:2" x14ac:dyDescent="0.3">
      <c r="A2699">
        <v>107</v>
      </c>
      <c r="B2699">
        <v>5.4</v>
      </c>
    </row>
    <row r="2700" spans="1:2" x14ac:dyDescent="0.3">
      <c r="A2700">
        <v>91</v>
      </c>
      <c r="B2700">
        <v>5</v>
      </c>
    </row>
    <row r="2701" spans="1:2" x14ac:dyDescent="0.3">
      <c r="A2701">
        <v>96</v>
      </c>
      <c r="B2701">
        <v>5.0999999999999996</v>
      </c>
    </row>
    <row r="2702" spans="1:2" x14ac:dyDescent="0.3">
      <c r="A2702">
        <v>142</v>
      </c>
      <c r="B2702">
        <v>8</v>
      </c>
    </row>
    <row r="2703" spans="1:2" x14ac:dyDescent="0.3">
      <c r="A2703">
        <v>103</v>
      </c>
      <c r="B2703">
        <v>5.9</v>
      </c>
    </row>
    <row r="2704" spans="1:2" x14ac:dyDescent="0.3">
      <c r="A2704">
        <v>60</v>
      </c>
      <c r="B2704">
        <v>7.5</v>
      </c>
    </row>
    <row r="2705" spans="1:2" x14ac:dyDescent="0.3">
      <c r="A2705">
        <v>117</v>
      </c>
      <c r="B2705">
        <v>8.1999999999999993</v>
      </c>
    </row>
    <row r="2706" spans="1:2" x14ac:dyDescent="0.3">
      <c r="A2706">
        <v>116</v>
      </c>
      <c r="B2706">
        <v>7</v>
      </c>
    </row>
    <row r="2707" spans="1:2" x14ac:dyDescent="0.3">
      <c r="A2707">
        <v>118</v>
      </c>
      <c r="B2707">
        <v>6.6</v>
      </c>
    </row>
    <row r="2708" spans="1:2" x14ac:dyDescent="0.3">
      <c r="A2708">
        <v>108</v>
      </c>
      <c r="B2708">
        <v>6.7</v>
      </c>
    </row>
    <row r="2709" spans="1:2" x14ac:dyDescent="0.3">
      <c r="A2709">
        <v>94</v>
      </c>
      <c r="B2709">
        <v>5.5</v>
      </c>
    </row>
    <row r="2710" spans="1:2" x14ac:dyDescent="0.3">
      <c r="A2710">
        <v>97</v>
      </c>
      <c r="B2710">
        <v>4.9000000000000004</v>
      </c>
    </row>
    <row r="2711" spans="1:2" x14ac:dyDescent="0.3">
      <c r="A2711">
        <v>97</v>
      </c>
      <c r="B2711">
        <v>6.9</v>
      </c>
    </row>
    <row r="2712" spans="1:2" x14ac:dyDescent="0.3">
      <c r="A2712">
        <v>99</v>
      </c>
      <c r="B2712">
        <v>7.4</v>
      </c>
    </row>
    <row r="2713" spans="1:2" x14ac:dyDescent="0.3">
      <c r="A2713">
        <v>91</v>
      </c>
      <c r="B2713">
        <v>5.6</v>
      </c>
    </row>
    <row r="2714" spans="1:2" x14ac:dyDescent="0.3">
      <c r="A2714">
        <v>107</v>
      </c>
      <c r="B2714">
        <v>8</v>
      </c>
    </row>
    <row r="2715" spans="1:2" x14ac:dyDescent="0.3">
      <c r="A2715">
        <v>95</v>
      </c>
      <c r="B2715">
        <v>5.3</v>
      </c>
    </row>
    <row r="2716" spans="1:2" x14ac:dyDescent="0.3">
      <c r="A2716">
        <v>102</v>
      </c>
      <c r="B2716">
        <v>6.2</v>
      </c>
    </row>
    <row r="2717" spans="1:2" x14ac:dyDescent="0.3">
      <c r="A2717">
        <v>88</v>
      </c>
      <c r="B2717">
        <v>5.3</v>
      </c>
    </row>
    <row r="2718" spans="1:2" x14ac:dyDescent="0.3">
      <c r="A2718">
        <v>106</v>
      </c>
      <c r="B2718">
        <v>6.6</v>
      </c>
    </row>
    <row r="2719" spans="1:2" x14ac:dyDescent="0.3">
      <c r="A2719">
        <v>92</v>
      </c>
      <c r="B2719">
        <v>7.2</v>
      </c>
    </row>
    <row r="2720" spans="1:2" x14ac:dyDescent="0.3">
      <c r="A2720">
        <v>105</v>
      </c>
      <c r="B2720">
        <v>4.5999999999999996</v>
      </c>
    </row>
    <row r="2721" spans="1:2" x14ac:dyDescent="0.3">
      <c r="A2721">
        <v>107</v>
      </c>
      <c r="B2721">
        <v>7.5</v>
      </c>
    </row>
    <row r="2722" spans="1:2" x14ac:dyDescent="0.3">
      <c r="A2722">
        <v>120</v>
      </c>
      <c r="B2722">
        <v>6.5</v>
      </c>
    </row>
    <row r="2723" spans="1:2" x14ac:dyDescent="0.3">
      <c r="A2723">
        <v>103</v>
      </c>
      <c r="B2723">
        <v>7.6</v>
      </c>
    </row>
    <row r="2724" spans="1:2" x14ac:dyDescent="0.3">
      <c r="A2724">
        <v>92</v>
      </c>
      <c r="B2724">
        <v>6.2</v>
      </c>
    </row>
    <row r="2725" spans="1:2" x14ac:dyDescent="0.3">
      <c r="A2725">
        <v>147</v>
      </c>
      <c r="B2725">
        <v>8</v>
      </c>
    </row>
    <row r="2726" spans="1:2" x14ac:dyDescent="0.3">
      <c r="A2726">
        <v>98</v>
      </c>
      <c r="B2726">
        <v>5.5</v>
      </c>
    </row>
    <row r="2727" spans="1:2" x14ac:dyDescent="0.3">
      <c r="A2727">
        <v>98</v>
      </c>
      <c r="B2727">
        <v>6.3</v>
      </c>
    </row>
    <row r="2728" spans="1:2" x14ac:dyDescent="0.3">
      <c r="A2728">
        <v>103</v>
      </c>
      <c r="B2728">
        <v>7.2</v>
      </c>
    </row>
    <row r="2729" spans="1:2" x14ac:dyDescent="0.3">
      <c r="A2729">
        <v>286</v>
      </c>
      <c r="B2729">
        <v>7.9</v>
      </c>
    </row>
    <row r="2730" spans="1:2" x14ac:dyDescent="0.3">
      <c r="A2730">
        <v>111</v>
      </c>
      <c r="B2730">
        <v>6.7</v>
      </c>
    </row>
    <row r="2731" spans="1:2" x14ac:dyDescent="0.3">
      <c r="A2731">
        <v>98</v>
      </c>
      <c r="B2731">
        <v>5.3</v>
      </c>
    </row>
    <row r="2732" spans="1:2" x14ac:dyDescent="0.3">
      <c r="A2732">
        <v>111</v>
      </c>
      <c r="B2732">
        <v>6.3</v>
      </c>
    </row>
    <row r="2733" spans="1:2" x14ac:dyDescent="0.3">
      <c r="A2733">
        <v>111</v>
      </c>
      <c r="B2733">
        <v>6.5</v>
      </c>
    </row>
    <row r="2734" spans="1:2" x14ac:dyDescent="0.3">
      <c r="A2734">
        <v>100</v>
      </c>
      <c r="B2734">
        <v>5.6</v>
      </c>
    </row>
    <row r="2735" spans="1:2" x14ac:dyDescent="0.3">
      <c r="A2735">
        <v>116</v>
      </c>
      <c r="B2735">
        <v>7</v>
      </c>
    </row>
    <row r="2736" spans="1:2" x14ac:dyDescent="0.3">
      <c r="A2736">
        <v>145</v>
      </c>
      <c r="B2736">
        <v>8.3000000000000007</v>
      </c>
    </row>
    <row r="2737" spans="1:2" x14ac:dyDescent="0.3">
      <c r="A2737">
        <v>84</v>
      </c>
      <c r="B2737">
        <v>7.2</v>
      </c>
    </row>
    <row r="2738" spans="1:2" x14ac:dyDescent="0.3">
      <c r="A2738">
        <v>115</v>
      </c>
      <c r="B2738">
        <v>6.8</v>
      </c>
    </row>
    <row r="2739" spans="1:2" x14ac:dyDescent="0.3">
      <c r="A2739">
        <v>105</v>
      </c>
      <c r="B2739">
        <v>6.4</v>
      </c>
    </row>
    <row r="2740" spans="1:2" x14ac:dyDescent="0.3">
      <c r="A2740">
        <v>98</v>
      </c>
      <c r="B2740">
        <v>6.9</v>
      </c>
    </row>
    <row r="2741" spans="1:2" x14ac:dyDescent="0.3">
      <c r="A2741">
        <v>99</v>
      </c>
      <c r="B2741">
        <v>8</v>
      </c>
    </row>
    <row r="2742" spans="1:2" x14ac:dyDescent="0.3">
      <c r="A2742">
        <v>110</v>
      </c>
      <c r="B2742">
        <v>6.2</v>
      </c>
    </row>
    <row r="2743" spans="1:2" x14ac:dyDescent="0.3">
      <c r="A2743">
        <v>97</v>
      </c>
      <c r="B2743">
        <v>6.4</v>
      </c>
    </row>
    <row r="2744" spans="1:2" x14ac:dyDescent="0.3">
      <c r="A2744">
        <v>88</v>
      </c>
      <c r="B2744">
        <v>5.6</v>
      </c>
    </row>
    <row r="2745" spans="1:2" x14ac:dyDescent="0.3">
      <c r="A2745">
        <v>103</v>
      </c>
      <c r="B2745">
        <v>6.1</v>
      </c>
    </row>
    <row r="2746" spans="1:2" x14ac:dyDescent="0.3">
      <c r="A2746">
        <v>104</v>
      </c>
      <c r="B2746">
        <v>6</v>
      </c>
    </row>
    <row r="2747" spans="1:2" x14ac:dyDescent="0.3">
      <c r="A2747">
        <v>90</v>
      </c>
      <c r="B2747">
        <v>5.0999999999999996</v>
      </c>
    </row>
    <row r="2748" spans="1:2" x14ac:dyDescent="0.3">
      <c r="A2748">
        <v>105</v>
      </c>
      <c r="B2748">
        <v>4.5</v>
      </c>
    </row>
    <row r="2749" spans="1:2" x14ac:dyDescent="0.3">
      <c r="A2749">
        <v>93</v>
      </c>
      <c r="B2749">
        <v>5.9</v>
      </c>
    </row>
    <row r="2750" spans="1:2" x14ac:dyDescent="0.3">
      <c r="A2750">
        <v>141</v>
      </c>
      <c r="B2750">
        <v>6</v>
      </c>
    </row>
    <row r="2751" spans="1:2" x14ac:dyDescent="0.3">
      <c r="A2751">
        <v>85</v>
      </c>
      <c r="B2751">
        <v>5.8</v>
      </c>
    </row>
    <row r="2752" spans="1:2" x14ac:dyDescent="0.3">
      <c r="A2752">
        <v>109</v>
      </c>
      <c r="B2752">
        <v>6.1</v>
      </c>
    </row>
    <row r="2753" spans="1:2" x14ac:dyDescent="0.3">
      <c r="A2753">
        <v>105</v>
      </c>
      <c r="B2753">
        <v>4.9000000000000004</v>
      </c>
    </row>
    <row r="2754" spans="1:2" x14ac:dyDescent="0.3">
      <c r="A2754">
        <v>98</v>
      </c>
      <c r="B2754">
        <v>5.7</v>
      </c>
    </row>
    <row r="2755" spans="1:2" x14ac:dyDescent="0.3">
      <c r="A2755">
        <v>119</v>
      </c>
      <c r="B2755">
        <v>7.1</v>
      </c>
    </row>
    <row r="2756" spans="1:2" x14ac:dyDescent="0.3">
      <c r="A2756">
        <v>124</v>
      </c>
      <c r="B2756">
        <v>6.6</v>
      </c>
    </row>
    <row r="2757" spans="1:2" x14ac:dyDescent="0.3">
      <c r="A2757">
        <v>101</v>
      </c>
      <c r="B2757">
        <v>8.1</v>
      </c>
    </row>
    <row r="2758" spans="1:2" x14ac:dyDescent="0.3">
      <c r="A2758">
        <v>115</v>
      </c>
      <c r="B2758">
        <v>5.7</v>
      </c>
    </row>
    <row r="2759" spans="1:2" x14ac:dyDescent="0.3">
      <c r="A2759">
        <v>120</v>
      </c>
      <c r="B2759">
        <v>6.8</v>
      </c>
    </row>
    <row r="2760" spans="1:2" x14ac:dyDescent="0.3">
      <c r="A2760">
        <v>111</v>
      </c>
      <c r="B2760">
        <v>7.5</v>
      </c>
    </row>
    <row r="2761" spans="1:2" x14ac:dyDescent="0.3">
      <c r="A2761">
        <v>94</v>
      </c>
      <c r="B2761">
        <v>6.2</v>
      </c>
    </row>
    <row r="2762" spans="1:2" x14ac:dyDescent="0.3">
      <c r="A2762">
        <v>131</v>
      </c>
      <c r="B2762">
        <v>8.3000000000000007</v>
      </c>
    </row>
    <row r="2763" spans="1:2" x14ac:dyDescent="0.3">
      <c r="A2763">
        <v>139</v>
      </c>
      <c r="B2763">
        <v>7.4</v>
      </c>
    </row>
    <row r="2764" spans="1:2" x14ac:dyDescent="0.3">
      <c r="A2764">
        <v>120</v>
      </c>
      <c r="B2764">
        <v>8</v>
      </c>
    </row>
    <row r="2765" spans="1:2" x14ac:dyDescent="0.3">
      <c r="A2765">
        <v>119</v>
      </c>
      <c r="B2765">
        <v>6.9</v>
      </c>
    </row>
    <row r="2766" spans="1:2" x14ac:dyDescent="0.3">
      <c r="A2766">
        <v>125</v>
      </c>
      <c r="B2766">
        <v>6.9</v>
      </c>
    </row>
    <row r="2767" spans="1:2" x14ac:dyDescent="0.3">
      <c r="A2767">
        <v>65</v>
      </c>
      <c r="B2767">
        <v>9.5</v>
      </c>
    </row>
    <row r="2768" spans="1:2" x14ac:dyDescent="0.3">
      <c r="A2768">
        <v>108</v>
      </c>
      <c r="B2768">
        <v>5.5</v>
      </c>
    </row>
    <row r="2769" spans="1:2" x14ac:dyDescent="0.3">
      <c r="A2769">
        <v>101</v>
      </c>
      <c r="B2769">
        <v>5.7</v>
      </c>
    </row>
    <row r="2770" spans="1:2" x14ac:dyDescent="0.3">
      <c r="A2770">
        <v>145</v>
      </c>
      <c r="B2770">
        <v>7.2</v>
      </c>
    </row>
    <row r="2771" spans="1:2" x14ac:dyDescent="0.3">
      <c r="A2771">
        <v>98</v>
      </c>
      <c r="B2771">
        <v>6.9</v>
      </c>
    </row>
    <row r="2772" spans="1:2" x14ac:dyDescent="0.3">
      <c r="A2772">
        <v>101</v>
      </c>
      <c r="B2772">
        <v>5.5</v>
      </c>
    </row>
    <row r="2773" spans="1:2" x14ac:dyDescent="0.3">
      <c r="A2773">
        <v>92</v>
      </c>
      <c r="B2773">
        <v>5.9</v>
      </c>
    </row>
    <row r="2774" spans="1:2" x14ac:dyDescent="0.3">
      <c r="A2774">
        <v>93</v>
      </c>
      <c r="B2774">
        <v>7.7</v>
      </c>
    </row>
    <row r="2775" spans="1:2" x14ac:dyDescent="0.3">
      <c r="A2775">
        <v>109</v>
      </c>
      <c r="B2775">
        <v>5.2</v>
      </c>
    </row>
    <row r="2776" spans="1:2" x14ac:dyDescent="0.3">
      <c r="A2776">
        <v>123</v>
      </c>
      <c r="B2776">
        <v>7.1</v>
      </c>
    </row>
    <row r="2777" spans="1:2" x14ac:dyDescent="0.3">
      <c r="A2777">
        <v>60</v>
      </c>
      <c r="B2777">
        <v>6.6</v>
      </c>
    </row>
    <row r="2778" spans="1:2" x14ac:dyDescent="0.3">
      <c r="A2778">
        <v>99</v>
      </c>
      <c r="B2778">
        <v>5.5</v>
      </c>
    </row>
    <row r="2779" spans="1:2" x14ac:dyDescent="0.3">
      <c r="A2779">
        <v>119</v>
      </c>
      <c r="B2779">
        <v>7.7</v>
      </c>
    </row>
    <row r="2780" spans="1:2" x14ac:dyDescent="0.3">
      <c r="A2780">
        <v>110</v>
      </c>
      <c r="B2780">
        <v>5.4</v>
      </c>
    </row>
    <row r="2781" spans="1:2" x14ac:dyDescent="0.3">
      <c r="A2781">
        <v>107</v>
      </c>
      <c r="B2781">
        <v>6.7</v>
      </c>
    </row>
    <row r="2782" spans="1:2" x14ac:dyDescent="0.3">
      <c r="A2782">
        <v>81</v>
      </c>
      <c r="B2782">
        <v>5</v>
      </c>
    </row>
    <row r="2783" spans="1:2" x14ac:dyDescent="0.3">
      <c r="A2783">
        <v>105</v>
      </c>
      <c r="B2783">
        <v>6.4</v>
      </c>
    </row>
    <row r="2784" spans="1:2" x14ac:dyDescent="0.3">
      <c r="A2784">
        <v>82</v>
      </c>
      <c r="B2784">
        <v>6.6</v>
      </c>
    </row>
    <row r="2785" spans="1:2" x14ac:dyDescent="0.3">
      <c r="A2785">
        <v>109</v>
      </c>
      <c r="B2785">
        <v>5.9</v>
      </c>
    </row>
    <row r="2786" spans="1:2" x14ac:dyDescent="0.3">
      <c r="A2786">
        <v>95</v>
      </c>
      <c r="B2786">
        <v>5.7</v>
      </c>
    </row>
    <row r="2787" spans="1:2" x14ac:dyDescent="0.3">
      <c r="A2787">
        <v>100</v>
      </c>
      <c r="B2787">
        <v>4.5</v>
      </c>
    </row>
    <row r="2788" spans="1:2" x14ac:dyDescent="0.3">
      <c r="A2788">
        <v>118</v>
      </c>
      <c r="B2788">
        <v>3.7</v>
      </c>
    </row>
    <row r="2789" spans="1:2" x14ac:dyDescent="0.3">
      <c r="A2789">
        <v>91</v>
      </c>
      <c r="B2789">
        <v>5</v>
      </c>
    </row>
    <row r="2790" spans="1:2" x14ac:dyDescent="0.3">
      <c r="A2790">
        <v>90</v>
      </c>
      <c r="B2790">
        <v>4.5999999999999996</v>
      </c>
    </row>
    <row r="2791" spans="1:2" x14ac:dyDescent="0.3">
      <c r="A2791">
        <v>108</v>
      </c>
      <c r="B2791">
        <v>6.5</v>
      </c>
    </row>
    <row r="2792" spans="1:2" x14ac:dyDescent="0.3">
      <c r="A2792">
        <v>103</v>
      </c>
      <c r="B2792">
        <v>4.9000000000000004</v>
      </c>
    </row>
    <row r="2793" spans="1:2" x14ac:dyDescent="0.3">
      <c r="A2793">
        <v>96</v>
      </c>
      <c r="B2793">
        <v>6</v>
      </c>
    </row>
    <row r="2794" spans="1:2" x14ac:dyDescent="0.3">
      <c r="A2794">
        <v>117</v>
      </c>
      <c r="B2794">
        <v>6.9</v>
      </c>
    </row>
    <row r="2795" spans="1:2" x14ac:dyDescent="0.3">
      <c r="A2795">
        <v>93</v>
      </c>
      <c r="B2795">
        <v>5.7</v>
      </c>
    </row>
    <row r="2796" spans="1:2" x14ac:dyDescent="0.3">
      <c r="A2796">
        <v>136</v>
      </c>
      <c r="B2796">
        <v>6.7</v>
      </c>
    </row>
    <row r="2797" spans="1:2" x14ac:dyDescent="0.3">
      <c r="A2797">
        <v>115</v>
      </c>
      <c r="B2797">
        <v>6.9</v>
      </c>
    </row>
    <row r="2798" spans="1:2" x14ac:dyDescent="0.3">
      <c r="A2798">
        <v>94</v>
      </c>
      <c r="B2798">
        <v>5.5</v>
      </c>
    </row>
    <row r="2799" spans="1:2" x14ac:dyDescent="0.3">
      <c r="A2799">
        <v>85</v>
      </c>
      <c r="B2799">
        <v>4.4000000000000004</v>
      </c>
    </row>
    <row r="2800" spans="1:2" x14ac:dyDescent="0.3">
      <c r="A2800">
        <v>88</v>
      </c>
      <c r="B2800">
        <v>5.4</v>
      </c>
    </row>
    <row r="2801" spans="1:2" x14ac:dyDescent="0.3">
      <c r="A2801">
        <v>112</v>
      </c>
      <c r="B2801">
        <v>7</v>
      </c>
    </row>
    <row r="2802" spans="1:2" x14ac:dyDescent="0.3">
      <c r="A2802">
        <v>86</v>
      </c>
      <c r="B2802">
        <v>5.4</v>
      </c>
    </row>
    <row r="2803" spans="1:2" x14ac:dyDescent="0.3">
      <c r="A2803">
        <v>86</v>
      </c>
      <c r="B2803">
        <v>5.4</v>
      </c>
    </row>
    <row r="2804" spans="1:2" x14ac:dyDescent="0.3">
      <c r="A2804">
        <v>112</v>
      </c>
      <c r="B2804">
        <v>8</v>
      </c>
    </row>
    <row r="2805" spans="1:2" x14ac:dyDescent="0.3">
      <c r="A2805">
        <v>137</v>
      </c>
      <c r="B2805">
        <v>7.6</v>
      </c>
    </row>
    <row r="2806" spans="1:2" x14ac:dyDescent="0.3">
      <c r="A2806">
        <v>90</v>
      </c>
      <c r="B2806">
        <v>5.9</v>
      </c>
    </row>
    <row r="2807" spans="1:2" x14ac:dyDescent="0.3">
      <c r="A2807">
        <v>107</v>
      </c>
      <c r="B2807">
        <v>6.6</v>
      </c>
    </row>
    <row r="2808" spans="1:2" x14ac:dyDescent="0.3">
      <c r="A2808">
        <v>98</v>
      </c>
      <c r="B2808">
        <v>6.7</v>
      </c>
    </row>
    <row r="2809" spans="1:2" x14ac:dyDescent="0.3">
      <c r="A2809">
        <v>84</v>
      </c>
      <c r="B2809">
        <v>3.9</v>
      </c>
    </row>
    <row r="2810" spans="1:2" x14ac:dyDescent="0.3">
      <c r="A2810">
        <v>139</v>
      </c>
      <c r="B2810">
        <v>5.7</v>
      </c>
    </row>
    <row r="2811" spans="1:2" x14ac:dyDescent="0.3">
      <c r="A2811">
        <v>97</v>
      </c>
      <c r="B2811">
        <v>6.7</v>
      </c>
    </row>
    <row r="2812" spans="1:2" x14ac:dyDescent="0.3">
      <c r="A2812">
        <v>127</v>
      </c>
      <c r="B2812">
        <v>6.5</v>
      </c>
    </row>
    <row r="2813" spans="1:2" x14ac:dyDescent="0.3">
      <c r="A2813">
        <v>150</v>
      </c>
      <c r="B2813">
        <v>6.8</v>
      </c>
    </row>
    <row r="2814" spans="1:2" x14ac:dyDescent="0.3">
      <c r="A2814">
        <v>104</v>
      </c>
      <c r="B2814">
        <v>6.3</v>
      </c>
    </row>
    <row r="2815" spans="1:2" x14ac:dyDescent="0.3">
      <c r="A2815">
        <v>132</v>
      </c>
      <c r="B2815">
        <v>7.3</v>
      </c>
    </row>
    <row r="2816" spans="1:2" x14ac:dyDescent="0.3">
      <c r="A2816">
        <v>117</v>
      </c>
      <c r="B2816">
        <v>6.9</v>
      </c>
    </row>
    <row r="2817" spans="1:2" x14ac:dyDescent="0.3">
      <c r="A2817">
        <v>115</v>
      </c>
      <c r="B2817">
        <v>7</v>
      </c>
    </row>
    <row r="2818" spans="1:2" x14ac:dyDescent="0.3">
      <c r="A2818">
        <v>186</v>
      </c>
      <c r="B2818">
        <v>6.5</v>
      </c>
    </row>
    <row r="2819" spans="1:2" x14ac:dyDescent="0.3">
      <c r="A2819">
        <v>90</v>
      </c>
      <c r="B2819">
        <v>3.6</v>
      </c>
    </row>
    <row r="2820" spans="1:2" x14ac:dyDescent="0.3">
      <c r="A2820">
        <v>90</v>
      </c>
      <c r="B2820">
        <v>7.7</v>
      </c>
    </row>
    <row r="2821" spans="1:2" x14ac:dyDescent="0.3">
      <c r="A2821">
        <v>134</v>
      </c>
      <c r="B2821">
        <v>7.7</v>
      </c>
    </row>
    <row r="2822" spans="1:2" x14ac:dyDescent="0.3">
      <c r="A2822">
        <v>101</v>
      </c>
      <c r="B2822">
        <v>5.9</v>
      </c>
    </row>
    <row r="2823" spans="1:2" x14ac:dyDescent="0.3">
      <c r="A2823">
        <v>97</v>
      </c>
      <c r="B2823">
        <v>6.8</v>
      </c>
    </row>
    <row r="2824" spans="1:2" x14ac:dyDescent="0.3">
      <c r="A2824">
        <v>107</v>
      </c>
      <c r="B2824">
        <v>7.4</v>
      </c>
    </row>
    <row r="2825" spans="1:2" x14ac:dyDescent="0.3">
      <c r="A2825">
        <v>99</v>
      </c>
      <c r="B2825">
        <v>5.0999999999999996</v>
      </c>
    </row>
    <row r="2826" spans="1:2" x14ac:dyDescent="0.3">
      <c r="A2826">
        <v>55</v>
      </c>
      <c r="B2826">
        <v>9.1</v>
      </c>
    </row>
    <row r="2827" spans="1:2" x14ac:dyDescent="0.3">
      <c r="A2827">
        <v>124</v>
      </c>
      <c r="B2827">
        <v>7.4</v>
      </c>
    </row>
    <row r="2828" spans="1:2" x14ac:dyDescent="0.3">
      <c r="A2828">
        <v>110</v>
      </c>
      <c r="B2828">
        <v>7.2</v>
      </c>
    </row>
    <row r="2829" spans="1:2" x14ac:dyDescent="0.3">
      <c r="A2829">
        <v>105</v>
      </c>
      <c r="B2829">
        <v>6</v>
      </c>
    </row>
    <row r="2830" spans="1:2" x14ac:dyDescent="0.3">
      <c r="A2830">
        <v>41</v>
      </c>
      <c r="B2830">
        <v>7.4</v>
      </c>
    </row>
    <row r="2831" spans="1:2" x14ac:dyDescent="0.3">
      <c r="A2831">
        <v>178</v>
      </c>
      <c r="B2831">
        <v>8.3000000000000007</v>
      </c>
    </row>
    <row r="2832" spans="1:2" x14ac:dyDescent="0.3">
      <c r="A2832">
        <v>125</v>
      </c>
      <c r="B2832">
        <v>8.1</v>
      </c>
    </row>
    <row r="2833" spans="1:2" x14ac:dyDescent="0.3">
      <c r="A2833">
        <v>108</v>
      </c>
      <c r="B2833">
        <v>6.3</v>
      </c>
    </row>
    <row r="2834" spans="1:2" x14ac:dyDescent="0.3">
      <c r="A2834">
        <v>121</v>
      </c>
      <c r="B2834">
        <v>7.3</v>
      </c>
    </row>
    <row r="2835" spans="1:2" x14ac:dyDescent="0.3">
      <c r="A2835">
        <v>100</v>
      </c>
      <c r="B2835">
        <v>3.6</v>
      </c>
    </row>
    <row r="2836" spans="1:2" x14ac:dyDescent="0.3">
      <c r="A2836">
        <v>115</v>
      </c>
      <c r="B2836">
        <v>1.6</v>
      </c>
    </row>
    <row r="2837" spans="1:2" x14ac:dyDescent="0.3">
      <c r="A2837">
        <v>108</v>
      </c>
      <c r="B2837">
        <v>8</v>
      </c>
    </row>
    <row r="2838" spans="1:2" x14ac:dyDescent="0.3">
      <c r="A2838">
        <v>117</v>
      </c>
      <c r="B2838">
        <v>6.2</v>
      </c>
    </row>
    <row r="2839" spans="1:2" x14ac:dyDescent="0.3">
      <c r="A2839">
        <v>220</v>
      </c>
      <c r="B2839">
        <v>9</v>
      </c>
    </row>
    <row r="2840" spans="1:2" x14ac:dyDescent="0.3">
      <c r="A2840">
        <v>112</v>
      </c>
      <c r="B2840">
        <v>6.1</v>
      </c>
    </row>
    <row r="2841" spans="1:2" x14ac:dyDescent="0.3">
      <c r="A2841">
        <v>99</v>
      </c>
      <c r="B2841">
        <v>5.7</v>
      </c>
    </row>
    <row r="2842" spans="1:2" x14ac:dyDescent="0.3">
      <c r="A2842">
        <v>109</v>
      </c>
      <c r="B2842">
        <v>6.8</v>
      </c>
    </row>
    <row r="2843" spans="1:2" x14ac:dyDescent="0.3">
      <c r="A2843">
        <v>83</v>
      </c>
      <c r="B2843">
        <v>5.5</v>
      </c>
    </row>
    <row r="2844" spans="1:2" x14ac:dyDescent="0.3">
      <c r="A2844">
        <v>107</v>
      </c>
      <c r="B2844">
        <v>6.8</v>
      </c>
    </row>
    <row r="2845" spans="1:2" x14ac:dyDescent="0.3">
      <c r="A2845">
        <v>102</v>
      </c>
      <c r="B2845">
        <v>7.3</v>
      </c>
    </row>
    <row r="2846" spans="1:2" x14ac:dyDescent="0.3">
      <c r="A2846">
        <v>100</v>
      </c>
      <c r="B2846">
        <v>6.1</v>
      </c>
    </row>
    <row r="2847" spans="1:2" x14ac:dyDescent="0.3">
      <c r="A2847">
        <v>97</v>
      </c>
      <c r="B2847">
        <v>7.2</v>
      </c>
    </row>
    <row r="2848" spans="1:2" x14ac:dyDescent="0.3">
      <c r="A2848">
        <v>92</v>
      </c>
      <c r="B2848">
        <v>5.9</v>
      </c>
    </row>
    <row r="2849" spans="1:2" x14ac:dyDescent="0.3">
      <c r="A2849">
        <v>84</v>
      </c>
      <c r="B2849">
        <v>6.1</v>
      </c>
    </row>
    <row r="2850" spans="1:2" x14ac:dyDescent="0.3">
      <c r="A2850">
        <v>86</v>
      </c>
      <c r="B2850">
        <v>6.8</v>
      </c>
    </row>
    <row r="2851" spans="1:2" x14ac:dyDescent="0.3">
      <c r="A2851">
        <v>120</v>
      </c>
      <c r="B2851">
        <v>7.7</v>
      </c>
    </row>
    <row r="2852" spans="1:2" x14ac:dyDescent="0.3">
      <c r="A2852">
        <v>89</v>
      </c>
      <c r="B2852">
        <v>4.9000000000000004</v>
      </c>
    </row>
    <row r="2853" spans="1:2" x14ac:dyDescent="0.3">
      <c r="A2853">
        <v>117</v>
      </c>
      <c r="B2853">
        <v>6.1</v>
      </c>
    </row>
    <row r="2854" spans="1:2" x14ac:dyDescent="0.3">
      <c r="A2854">
        <v>97</v>
      </c>
      <c r="B2854">
        <v>2.5</v>
      </c>
    </row>
    <row r="2855" spans="1:2" x14ac:dyDescent="0.3">
      <c r="A2855">
        <v>91</v>
      </c>
      <c r="B2855">
        <v>6.1</v>
      </c>
    </row>
    <row r="2856" spans="1:2" x14ac:dyDescent="0.3">
      <c r="A2856">
        <v>100</v>
      </c>
      <c r="B2856">
        <v>5.9</v>
      </c>
    </row>
    <row r="2857" spans="1:2" x14ac:dyDescent="0.3">
      <c r="A2857">
        <v>72</v>
      </c>
      <c r="B2857">
        <v>5.7</v>
      </c>
    </row>
    <row r="2858" spans="1:2" x14ac:dyDescent="0.3">
      <c r="A2858">
        <v>84</v>
      </c>
      <c r="B2858">
        <v>5.6</v>
      </c>
    </row>
    <row r="2859" spans="1:2" x14ac:dyDescent="0.3">
      <c r="A2859">
        <v>126</v>
      </c>
      <c r="B2859">
        <v>7.2</v>
      </c>
    </row>
    <row r="2860" spans="1:2" x14ac:dyDescent="0.3">
      <c r="A2860">
        <v>108</v>
      </c>
      <c r="B2860">
        <v>7.7</v>
      </c>
    </row>
    <row r="2861" spans="1:2" x14ac:dyDescent="0.3">
      <c r="A2861">
        <v>112</v>
      </c>
      <c r="B2861">
        <v>7.8</v>
      </c>
    </row>
    <row r="2862" spans="1:2" x14ac:dyDescent="0.3">
      <c r="A2862">
        <v>90</v>
      </c>
      <c r="B2862">
        <v>6.1</v>
      </c>
    </row>
    <row r="2863" spans="1:2" x14ac:dyDescent="0.3">
      <c r="A2863">
        <v>91</v>
      </c>
      <c r="B2863">
        <v>5.8</v>
      </c>
    </row>
    <row r="2864" spans="1:2" x14ac:dyDescent="0.3">
      <c r="A2864">
        <v>135</v>
      </c>
      <c r="B2864">
        <v>6.5</v>
      </c>
    </row>
    <row r="2865" spans="1:2" x14ac:dyDescent="0.3">
      <c r="A2865">
        <v>141</v>
      </c>
      <c r="B2865">
        <v>7.9</v>
      </c>
    </row>
    <row r="2866" spans="1:2" x14ac:dyDescent="0.3">
      <c r="A2866">
        <v>104</v>
      </c>
      <c r="B2866">
        <v>6.3</v>
      </c>
    </row>
    <row r="2867" spans="1:2" x14ac:dyDescent="0.3">
      <c r="A2867">
        <v>84</v>
      </c>
      <c r="B2867">
        <v>3.8</v>
      </c>
    </row>
    <row r="2868" spans="1:2" x14ac:dyDescent="0.3">
      <c r="A2868">
        <v>118</v>
      </c>
      <c r="B2868">
        <v>8.3000000000000007</v>
      </c>
    </row>
    <row r="2869" spans="1:2" x14ac:dyDescent="0.3">
      <c r="A2869">
        <v>82</v>
      </c>
      <c r="B2869">
        <v>6.4</v>
      </c>
    </row>
    <row r="2870" spans="1:2" x14ac:dyDescent="0.3">
      <c r="A2870">
        <v>95</v>
      </c>
      <c r="B2870">
        <v>6.7</v>
      </c>
    </row>
    <row r="2871" spans="1:2" x14ac:dyDescent="0.3">
      <c r="A2871">
        <v>94</v>
      </c>
      <c r="B2871">
        <v>6.1</v>
      </c>
    </row>
    <row r="2872" spans="1:2" x14ac:dyDescent="0.3">
      <c r="A2872">
        <v>88</v>
      </c>
      <c r="B2872">
        <v>8.1</v>
      </c>
    </row>
    <row r="2873" spans="1:2" x14ac:dyDescent="0.3">
      <c r="A2873">
        <v>99</v>
      </c>
      <c r="B2873">
        <v>6</v>
      </c>
    </row>
    <row r="2874" spans="1:2" x14ac:dyDescent="0.3">
      <c r="A2874">
        <v>121</v>
      </c>
      <c r="B2874">
        <v>5.8</v>
      </c>
    </row>
    <row r="2875" spans="1:2" x14ac:dyDescent="0.3">
      <c r="A2875">
        <v>84</v>
      </c>
      <c r="B2875">
        <v>5.6</v>
      </c>
    </row>
    <row r="2876" spans="1:2" x14ac:dyDescent="0.3">
      <c r="A2876">
        <v>93</v>
      </c>
      <c r="B2876">
        <v>6.1</v>
      </c>
    </row>
    <row r="2877" spans="1:2" x14ac:dyDescent="0.3">
      <c r="A2877">
        <v>93</v>
      </c>
      <c r="B2877">
        <v>5.9</v>
      </c>
    </row>
    <row r="2878" spans="1:2" x14ac:dyDescent="0.3">
      <c r="A2878">
        <v>120</v>
      </c>
      <c r="B2878">
        <v>7.3</v>
      </c>
    </row>
    <row r="2879" spans="1:2" x14ac:dyDescent="0.3">
      <c r="A2879">
        <v>112</v>
      </c>
      <c r="B2879">
        <v>6.8</v>
      </c>
    </row>
    <row r="2880" spans="1:2" x14ac:dyDescent="0.3">
      <c r="A2880">
        <v>107</v>
      </c>
      <c r="B2880">
        <v>5.7</v>
      </c>
    </row>
    <row r="2881" spans="1:2" x14ac:dyDescent="0.3">
      <c r="A2881">
        <v>112</v>
      </c>
      <c r="B2881">
        <v>7.3</v>
      </c>
    </row>
    <row r="2882" spans="1:2" x14ac:dyDescent="0.3">
      <c r="A2882">
        <v>96</v>
      </c>
      <c r="B2882">
        <v>6.3</v>
      </c>
    </row>
    <row r="2883" spans="1:2" x14ac:dyDescent="0.3">
      <c r="A2883">
        <v>91</v>
      </c>
      <c r="B2883">
        <v>5.9</v>
      </c>
    </row>
    <row r="2884" spans="1:2" x14ac:dyDescent="0.3">
      <c r="A2884">
        <v>105</v>
      </c>
      <c r="B2884">
        <v>7.1</v>
      </c>
    </row>
    <row r="2885" spans="1:2" x14ac:dyDescent="0.3">
      <c r="A2885">
        <v>125</v>
      </c>
      <c r="B2885">
        <v>7.1</v>
      </c>
    </row>
    <row r="2886" spans="1:2" x14ac:dyDescent="0.3">
      <c r="A2886">
        <v>102</v>
      </c>
      <c r="B2886">
        <v>8</v>
      </c>
    </row>
    <row r="2887" spans="1:2" x14ac:dyDescent="0.3">
      <c r="A2887">
        <v>87</v>
      </c>
      <c r="B2887">
        <v>5.0999999999999996</v>
      </c>
    </row>
    <row r="2888" spans="1:2" x14ac:dyDescent="0.3">
      <c r="A2888">
        <v>118</v>
      </c>
      <c r="B2888">
        <v>7.1</v>
      </c>
    </row>
    <row r="2889" spans="1:2" x14ac:dyDescent="0.3">
      <c r="A2889">
        <v>115</v>
      </c>
      <c r="B2889">
        <v>6.5</v>
      </c>
    </row>
    <row r="2890" spans="1:2" x14ac:dyDescent="0.3">
      <c r="A2890">
        <v>91</v>
      </c>
      <c r="B2890">
        <v>4.5</v>
      </c>
    </row>
    <row r="2891" spans="1:2" x14ac:dyDescent="0.3">
      <c r="A2891">
        <v>88</v>
      </c>
      <c r="B2891">
        <v>6.6</v>
      </c>
    </row>
    <row r="2892" spans="1:2" x14ac:dyDescent="0.3">
      <c r="A2892">
        <v>127</v>
      </c>
      <c r="B2892">
        <v>4.3</v>
      </c>
    </row>
    <row r="2893" spans="1:2" x14ac:dyDescent="0.3">
      <c r="A2893">
        <v>94</v>
      </c>
      <c r="B2893">
        <v>6.7</v>
      </c>
    </row>
    <row r="2894" spans="1:2" x14ac:dyDescent="0.3">
      <c r="A2894">
        <v>115</v>
      </c>
      <c r="B2894">
        <v>6.8</v>
      </c>
    </row>
    <row r="2895" spans="1:2" x14ac:dyDescent="0.3">
      <c r="A2895">
        <v>90</v>
      </c>
      <c r="B2895">
        <v>5.4</v>
      </c>
    </row>
    <row r="2896" spans="1:2" x14ac:dyDescent="0.3">
      <c r="A2896">
        <v>102</v>
      </c>
      <c r="B2896">
        <v>6.6</v>
      </c>
    </row>
    <row r="2897" spans="1:2" x14ac:dyDescent="0.3">
      <c r="A2897">
        <v>100</v>
      </c>
      <c r="B2897">
        <v>7.4</v>
      </c>
    </row>
    <row r="2898" spans="1:2" x14ac:dyDescent="0.3">
      <c r="A2898">
        <v>117</v>
      </c>
      <c r="B2898">
        <v>7.3</v>
      </c>
    </row>
    <row r="2899" spans="1:2" x14ac:dyDescent="0.3">
      <c r="A2899">
        <v>109</v>
      </c>
      <c r="B2899">
        <v>6.9</v>
      </c>
    </row>
    <row r="2900" spans="1:2" x14ac:dyDescent="0.3">
      <c r="A2900">
        <v>121</v>
      </c>
      <c r="B2900">
        <v>8</v>
      </c>
    </row>
    <row r="2901" spans="1:2" x14ac:dyDescent="0.3">
      <c r="A2901">
        <v>111</v>
      </c>
      <c r="B2901">
        <v>6.4</v>
      </c>
    </row>
    <row r="2902" spans="1:2" x14ac:dyDescent="0.3">
      <c r="A2902">
        <v>100</v>
      </c>
      <c r="B2902">
        <v>7.8</v>
      </c>
    </row>
    <row r="2903" spans="1:2" x14ac:dyDescent="0.3">
      <c r="A2903">
        <v>109</v>
      </c>
      <c r="B2903">
        <v>6.1</v>
      </c>
    </row>
    <row r="2904" spans="1:2" x14ac:dyDescent="0.3">
      <c r="A2904">
        <v>93</v>
      </c>
      <c r="B2904">
        <v>6.1</v>
      </c>
    </row>
    <row r="2905" spans="1:2" x14ac:dyDescent="0.3">
      <c r="A2905">
        <v>101</v>
      </c>
      <c r="B2905">
        <v>5.0999999999999996</v>
      </c>
    </row>
    <row r="2906" spans="1:2" x14ac:dyDescent="0.3">
      <c r="A2906">
        <v>101</v>
      </c>
      <c r="B2906">
        <v>7.8</v>
      </c>
    </row>
    <row r="2907" spans="1:2" x14ac:dyDescent="0.3">
      <c r="A2907">
        <v>106</v>
      </c>
      <c r="B2907">
        <v>7.4</v>
      </c>
    </row>
    <row r="2908" spans="1:2" x14ac:dyDescent="0.3">
      <c r="A2908">
        <v>94</v>
      </c>
      <c r="B2908">
        <v>7.8</v>
      </c>
    </row>
    <row r="2909" spans="1:2" x14ac:dyDescent="0.3">
      <c r="A2909">
        <v>140</v>
      </c>
      <c r="B2909">
        <v>8</v>
      </c>
    </row>
    <row r="2910" spans="1:2" x14ac:dyDescent="0.3">
      <c r="A2910">
        <v>132</v>
      </c>
      <c r="B2910">
        <v>6.7</v>
      </c>
    </row>
    <row r="2911" spans="1:2" x14ac:dyDescent="0.3">
      <c r="A2911">
        <v>99</v>
      </c>
      <c r="B2911">
        <v>6.6</v>
      </c>
    </row>
    <row r="2912" spans="1:2" x14ac:dyDescent="0.3">
      <c r="A2912">
        <v>90</v>
      </c>
      <c r="B2912">
        <v>6.4</v>
      </c>
    </row>
    <row r="2913" spans="1:2" x14ac:dyDescent="0.3">
      <c r="A2913">
        <v>105</v>
      </c>
      <c r="B2913">
        <v>6.7</v>
      </c>
    </row>
    <row r="2914" spans="1:2" x14ac:dyDescent="0.3">
      <c r="A2914">
        <v>108</v>
      </c>
      <c r="B2914">
        <v>6.2</v>
      </c>
    </row>
    <row r="2915" spans="1:2" x14ac:dyDescent="0.3">
      <c r="A2915">
        <v>69</v>
      </c>
      <c r="B2915">
        <v>7.3</v>
      </c>
    </row>
    <row r="2916" spans="1:2" x14ac:dyDescent="0.3">
      <c r="A2916">
        <v>148</v>
      </c>
      <c r="B2916">
        <v>8.1</v>
      </c>
    </row>
    <row r="2917" spans="1:2" x14ac:dyDescent="0.3">
      <c r="A2917">
        <v>118</v>
      </c>
      <c r="B2917">
        <v>7</v>
      </c>
    </row>
    <row r="2918" spans="1:2" x14ac:dyDescent="0.3">
      <c r="A2918">
        <v>132</v>
      </c>
      <c r="B2918">
        <v>8</v>
      </c>
    </row>
    <row r="2919" spans="1:2" x14ac:dyDescent="0.3">
      <c r="A2919">
        <v>130</v>
      </c>
      <c r="B2919">
        <v>8</v>
      </c>
    </row>
    <row r="2920" spans="1:2" x14ac:dyDescent="0.3">
      <c r="A2920">
        <v>95</v>
      </c>
      <c r="B2920">
        <v>7</v>
      </c>
    </row>
    <row r="2921" spans="1:2" x14ac:dyDescent="0.3">
      <c r="A2921">
        <v>80</v>
      </c>
      <c r="B2921">
        <v>7.9</v>
      </c>
    </row>
    <row r="2922" spans="1:2" x14ac:dyDescent="0.3">
      <c r="A2922">
        <v>94</v>
      </c>
      <c r="B2922">
        <v>5.9</v>
      </c>
    </row>
    <row r="2923" spans="1:2" x14ac:dyDescent="0.3">
      <c r="A2923">
        <v>122</v>
      </c>
      <c r="B2923">
        <v>6.6</v>
      </c>
    </row>
    <row r="2924" spans="1:2" x14ac:dyDescent="0.3">
      <c r="A2924">
        <v>102</v>
      </c>
      <c r="B2924">
        <v>6.3</v>
      </c>
    </row>
    <row r="2925" spans="1:2" x14ac:dyDescent="0.3">
      <c r="A2925">
        <v>116</v>
      </c>
      <c r="B2925">
        <v>7.7</v>
      </c>
    </row>
    <row r="2926" spans="1:2" x14ac:dyDescent="0.3">
      <c r="A2926">
        <v>78</v>
      </c>
      <c r="B2926">
        <v>6.9</v>
      </c>
    </row>
    <row r="2927" spans="1:2" x14ac:dyDescent="0.3">
      <c r="A2927">
        <v>114</v>
      </c>
      <c r="B2927">
        <v>7.1</v>
      </c>
    </row>
    <row r="2928" spans="1:2" x14ac:dyDescent="0.3">
      <c r="A2928">
        <v>112</v>
      </c>
      <c r="B2928">
        <v>7.4</v>
      </c>
    </row>
    <row r="2929" spans="1:2" x14ac:dyDescent="0.3">
      <c r="A2929">
        <v>110</v>
      </c>
      <c r="B2929">
        <v>6.5</v>
      </c>
    </row>
    <row r="2930" spans="1:2" x14ac:dyDescent="0.3">
      <c r="A2930">
        <v>104</v>
      </c>
      <c r="B2930">
        <v>6.5</v>
      </c>
    </row>
    <row r="2931" spans="1:2" x14ac:dyDescent="0.3">
      <c r="A2931">
        <v>81</v>
      </c>
      <c r="B2931">
        <v>6.8</v>
      </c>
    </row>
    <row r="2932" spans="1:2" x14ac:dyDescent="0.3">
      <c r="A2932">
        <v>154</v>
      </c>
      <c r="B2932">
        <v>7.5</v>
      </c>
    </row>
    <row r="2933" spans="1:2" x14ac:dyDescent="0.3">
      <c r="A2933">
        <v>102</v>
      </c>
      <c r="B2933">
        <v>6.6</v>
      </c>
    </row>
    <row r="2934" spans="1:2" x14ac:dyDescent="0.3">
      <c r="A2934">
        <v>89</v>
      </c>
      <c r="B2934">
        <v>7.1</v>
      </c>
    </row>
    <row r="2935" spans="1:2" x14ac:dyDescent="0.3">
      <c r="A2935">
        <v>132</v>
      </c>
      <c r="B2935">
        <v>6.6</v>
      </c>
    </row>
    <row r="2936" spans="1:2" x14ac:dyDescent="0.3">
      <c r="A2936">
        <v>103</v>
      </c>
      <c r="B2936">
        <v>7</v>
      </c>
    </row>
    <row r="2937" spans="1:2" x14ac:dyDescent="0.3">
      <c r="A2937">
        <v>93</v>
      </c>
      <c r="B2937">
        <v>3.3</v>
      </c>
    </row>
    <row r="2938" spans="1:2" x14ac:dyDescent="0.3">
      <c r="A2938">
        <v>93</v>
      </c>
      <c r="B2938">
        <v>6.7</v>
      </c>
    </row>
    <row r="2939" spans="1:2" x14ac:dyDescent="0.3">
      <c r="A2939">
        <v>172</v>
      </c>
      <c r="B2939">
        <v>8</v>
      </c>
    </row>
    <row r="2940" spans="1:2" x14ac:dyDescent="0.3">
      <c r="A2940">
        <v>96</v>
      </c>
      <c r="B2940">
        <v>6.8</v>
      </c>
    </row>
    <row r="2941" spans="1:2" x14ac:dyDescent="0.3">
      <c r="A2941">
        <v>89</v>
      </c>
      <c r="B2941">
        <v>6</v>
      </c>
    </row>
    <row r="2942" spans="1:2" x14ac:dyDescent="0.3">
      <c r="A2942">
        <v>92</v>
      </c>
      <c r="B2942">
        <v>5.4</v>
      </c>
    </row>
    <row r="2943" spans="1:2" x14ac:dyDescent="0.3">
      <c r="A2943">
        <v>97</v>
      </c>
      <c r="B2943">
        <v>4.3</v>
      </c>
    </row>
    <row r="2944" spans="1:2" x14ac:dyDescent="0.3">
      <c r="A2944">
        <v>93</v>
      </c>
      <c r="B2944">
        <v>6.2</v>
      </c>
    </row>
    <row r="2945" spans="1:2" x14ac:dyDescent="0.3">
      <c r="A2945">
        <v>89</v>
      </c>
      <c r="B2945">
        <v>7.7</v>
      </c>
    </row>
    <row r="2946" spans="1:2" x14ac:dyDescent="0.3">
      <c r="A2946">
        <v>144</v>
      </c>
      <c r="B2946">
        <v>8</v>
      </c>
    </row>
    <row r="2947" spans="1:2" x14ac:dyDescent="0.3">
      <c r="A2947">
        <v>123</v>
      </c>
      <c r="B2947">
        <v>7.4</v>
      </c>
    </row>
    <row r="2948" spans="1:2" x14ac:dyDescent="0.3">
      <c r="A2948">
        <v>93</v>
      </c>
      <c r="B2948">
        <v>5.9</v>
      </c>
    </row>
    <row r="2949" spans="1:2" x14ac:dyDescent="0.3">
      <c r="A2949">
        <v>133</v>
      </c>
      <c r="B2949">
        <v>7.8</v>
      </c>
    </row>
    <row r="2950" spans="1:2" x14ac:dyDescent="0.3">
      <c r="A2950">
        <v>121</v>
      </c>
      <c r="B2950">
        <v>7.4</v>
      </c>
    </row>
    <row r="2951" spans="1:2" x14ac:dyDescent="0.3">
      <c r="A2951">
        <v>102</v>
      </c>
      <c r="B2951">
        <v>6.5</v>
      </c>
    </row>
    <row r="2952" spans="1:2" x14ac:dyDescent="0.3">
      <c r="A2952">
        <v>102</v>
      </c>
      <c r="B2952">
        <v>5.4</v>
      </c>
    </row>
    <row r="2953" spans="1:2" x14ac:dyDescent="0.3">
      <c r="A2953">
        <v>99</v>
      </c>
      <c r="B2953">
        <v>7</v>
      </c>
    </row>
    <row r="2954" spans="1:2" x14ac:dyDescent="0.3">
      <c r="A2954">
        <v>55</v>
      </c>
      <c r="B2954">
        <v>8.6</v>
      </c>
    </row>
    <row r="2955" spans="1:2" x14ac:dyDescent="0.3">
      <c r="A2955">
        <v>98</v>
      </c>
      <c r="B2955">
        <v>7.6</v>
      </c>
    </row>
    <row r="2956" spans="1:2" x14ac:dyDescent="0.3">
      <c r="A2956">
        <v>118</v>
      </c>
      <c r="B2956">
        <v>6.9</v>
      </c>
    </row>
    <row r="2957" spans="1:2" x14ac:dyDescent="0.3">
      <c r="A2957">
        <v>125</v>
      </c>
      <c r="B2957">
        <v>7</v>
      </c>
    </row>
    <row r="2958" spans="1:2" x14ac:dyDescent="0.3">
      <c r="A2958">
        <v>104</v>
      </c>
      <c r="B2958">
        <v>5.3</v>
      </c>
    </row>
    <row r="2959" spans="1:2" x14ac:dyDescent="0.3">
      <c r="A2959">
        <v>109</v>
      </c>
      <c r="B2959">
        <v>6.4</v>
      </c>
    </row>
    <row r="2960" spans="1:2" x14ac:dyDescent="0.3">
      <c r="A2960">
        <v>86</v>
      </c>
      <c r="B2960">
        <v>4.5</v>
      </c>
    </row>
    <row r="2961" spans="1:2" x14ac:dyDescent="0.3">
      <c r="A2961">
        <v>115</v>
      </c>
      <c r="B2961">
        <v>7.8</v>
      </c>
    </row>
    <row r="2962" spans="1:2" x14ac:dyDescent="0.3">
      <c r="A2962">
        <v>92</v>
      </c>
      <c r="B2962">
        <v>6.7</v>
      </c>
    </row>
    <row r="2963" spans="1:2" x14ac:dyDescent="0.3">
      <c r="A2963">
        <v>91</v>
      </c>
      <c r="B2963">
        <v>5.3</v>
      </c>
    </row>
    <row r="2964" spans="1:2" x14ac:dyDescent="0.3">
      <c r="A2964">
        <v>94</v>
      </c>
      <c r="B2964">
        <v>6.3</v>
      </c>
    </row>
    <row r="2965" spans="1:2" x14ac:dyDescent="0.3">
      <c r="A2965">
        <v>93</v>
      </c>
      <c r="B2965">
        <v>7</v>
      </c>
    </row>
    <row r="2966" spans="1:2" x14ac:dyDescent="0.3">
      <c r="A2966">
        <v>93</v>
      </c>
      <c r="B2966">
        <v>5.3</v>
      </c>
    </row>
    <row r="2967" spans="1:2" x14ac:dyDescent="0.3">
      <c r="A2967">
        <v>100</v>
      </c>
      <c r="B2967">
        <v>6.6</v>
      </c>
    </row>
    <row r="2968" spans="1:2" x14ac:dyDescent="0.3">
      <c r="A2968">
        <v>100</v>
      </c>
      <c r="B2968">
        <v>5.8</v>
      </c>
    </row>
    <row r="2969" spans="1:2" x14ac:dyDescent="0.3">
      <c r="A2969">
        <v>113</v>
      </c>
      <c r="B2969">
        <v>6.7</v>
      </c>
    </row>
    <row r="2970" spans="1:2" x14ac:dyDescent="0.3">
      <c r="A2970">
        <v>122</v>
      </c>
      <c r="B2970">
        <v>6.6</v>
      </c>
    </row>
    <row r="2971" spans="1:2" x14ac:dyDescent="0.3">
      <c r="A2971">
        <v>100</v>
      </c>
      <c r="B2971">
        <v>7</v>
      </c>
    </row>
    <row r="2972" spans="1:2" x14ac:dyDescent="0.3">
      <c r="A2972">
        <v>293</v>
      </c>
      <c r="B2972">
        <v>8.4</v>
      </c>
    </row>
    <row r="2973" spans="1:2" x14ac:dyDescent="0.3">
      <c r="A2973">
        <v>137</v>
      </c>
      <c r="B2973">
        <v>6</v>
      </c>
    </row>
    <row r="2974" spans="1:2" x14ac:dyDescent="0.3">
      <c r="A2974">
        <v>93</v>
      </c>
      <c r="B2974">
        <v>5.4</v>
      </c>
    </row>
    <row r="2975" spans="1:2" x14ac:dyDescent="0.3">
      <c r="A2975">
        <v>123</v>
      </c>
      <c r="B2975">
        <v>7.8</v>
      </c>
    </row>
    <row r="2976" spans="1:2" x14ac:dyDescent="0.3">
      <c r="A2976">
        <v>119</v>
      </c>
      <c r="B2976">
        <v>7.6</v>
      </c>
    </row>
    <row r="2977" spans="1:2" x14ac:dyDescent="0.3">
      <c r="A2977">
        <v>107</v>
      </c>
      <c r="B2977">
        <v>6.6</v>
      </c>
    </row>
    <row r="2978" spans="1:2" x14ac:dyDescent="0.3">
      <c r="A2978">
        <v>106</v>
      </c>
      <c r="B2978">
        <v>6.4</v>
      </c>
    </row>
    <row r="2979" spans="1:2" x14ac:dyDescent="0.3">
      <c r="A2979">
        <v>109</v>
      </c>
      <c r="B2979">
        <v>7</v>
      </c>
    </row>
    <row r="2980" spans="1:2" x14ac:dyDescent="0.3">
      <c r="A2980">
        <v>81</v>
      </c>
      <c r="B2980">
        <v>5.7</v>
      </c>
    </row>
    <row r="2981" spans="1:2" x14ac:dyDescent="0.3">
      <c r="A2981">
        <v>95</v>
      </c>
      <c r="B2981">
        <v>5.9</v>
      </c>
    </row>
    <row r="2982" spans="1:2" x14ac:dyDescent="0.3">
      <c r="A2982">
        <v>86</v>
      </c>
      <c r="B2982">
        <v>6.3</v>
      </c>
    </row>
    <row r="2983" spans="1:2" x14ac:dyDescent="0.3">
      <c r="A2983">
        <v>113</v>
      </c>
      <c r="B2983">
        <v>6.3</v>
      </c>
    </row>
    <row r="2984" spans="1:2" x14ac:dyDescent="0.3">
      <c r="A2984">
        <v>122</v>
      </c>
      <c r="B2984">
        <v>6.2</v>
      </c>
    </row>
    <row r="2985" spans="1:2" x14ac:dyDescent="0.3">
      <c r="A2985">
        <v>90</v>
      </c>
      <c r="B2985">
        <v>2.1</v>
      </c>
    </row>
    <row r="2986" spans="1:2" x14ac:dyDescent="0.3">
      <c r="A2986">
        <v>108</v>
      </c>
      <c r="B2986">
        <v>5</v>
      </c>
    </row>
    <row r="2987" spans="1:2" x14ac:dyDescent="0.3">
      <c r="A2987">
        <v>113</v>
      </c>
      <c r="B2987">
        <v>5.3</v>
      </c>
    </row>
    <row r="2988" spans="1:2" x14ac:dyDescent="0.3">
      <c r="A2988">
        <v>110</v>
      </c>
      <c r="B2988">
        <v>7.1</v>
      </c>
    </row>
    <row r="2989" spans="1:2" x14ac:dyDescent="0.3">
      <c r="A2989">
        <v>109</v>
      </c>
      <c r="B2989">
        <v>7</v>
      </c>
    </row>
    <row r="2990" spans="1:2" x14ac:dyDescent="0.3">
      <c r="A2990">
        <v>110</v>
      </c>
      <c r="B2990">
        <v>7</v>
      </c>
    </row>
    <row r="2991" spans="1:2" x14ac:dyDescent="0.3">
      <c r="A2991">
        <v>100</v>
      </c>
      <c r="B2991">
        <v>5.7</v>
      </c>
    </row>
    <row r="2992" spans="1:2" x14ac:dyDescent="0.3">
      <c r="A2992">
        <v>101</v>
      </c>
      <c r="B2992">
        <v>7.1</v>
      </c>
    </row>
    <row r="2993" spans="1:2" x14ac:dyDescent="0.3">
      <c r="A2993">
        <v>97</v>
      </c>
      <c r="B2993">
        <v>7</v>
      </c>
    </row>
    <row r="2994" spans="1:2" x14ac:dyDescent="0.3">
      <c r="A2994">
        <v>172</v>
      </c>
      <c r="B2994">
        <v>7.7</v>
      </c>
    </row>
    <row r="2995" spans="1:2" x14ac:dyDescent="0.3">
      <c r="A2995">
        <v>104</v>
      </c>
      <c r="B2995">
        <v>7.1</v>
      </c>
    </row>
    <row r="2996" spans="1:2" x14ac:dyDescent="0.3">
      <c r="A2996">
        <v>99</v>
      </c>
      <c r="B2996">
        <v>6.8</v>
      </c>
    </row>
    <row r="2997" spans="1:2" x14ac:dyDescent="0.3">
      <c r="A2997">
        <v>129</v>
      </c>
      <c r="B2997">
        <v>7.5</v>
      </c>
    </row>
    <row r="2998" spans="1:2" x14ac:dyDescent="0.3">
      <c r="A2998">
        <v>91</v>
      </c>
      <c r="B2998">
        <v>6.3</v>
      </c>
    </row>
    <row r="2999" spans="1:2" x14ac:dyDescent="0.3">
      <c r="A2999">
        <v>100</v>
      </c>
      <c r="B2999">
        <v>7.3</v>
      </c>
    </row>
    <row r="3000" spans="1:2" x14ac:dyDescent="0.3">
      <c r="A3000">
        <v>111</v>
      </c>
      <c r="B3000">
        <v>6.8</v>
      </c>
    </row>
    <row r="3001" spans="1:2" x14ac:dyDescent="0.3">
      <c r="A3001">
        <v>114</v>
      </c>
      <c r="B3001">
        <v>7.2</v>
      </c>
    </row>
    <row r="3002" spans="1:2" x14ac:dyDescent="0.3">
      <c r="A3002">
        <v>86</v>
      </c>
      <c r="B3002">
        <v>6.4</v>
      </c>
    </row>
    <row r="3003" spans="1:2" x14ac:dyDescent="0.3">
      <c r="A3003">
        <v>107</v>
      </c>
      <c r="B3003">
        <v>6</v>
      </c>
    </row>
    <row r="3004" spans="1:2" x14ac:dyDescent="0.3">
      <c r="A3004">
        <v>90</v>
      </c>
      <c r="B3004">
        <v>6.4</v>
      </c>
    </row>
    <row r="3005" spans="1:2" x14ac:dyDescent="0.3">
      <c r="A3005">
        <v>103</v>
      </c>
      <c r="B3005">
        <v>5.0999999999999996</v>
      </c>
    </row>
    <row r="3006" spans="1:2" x14ac:dyDescent="0.3">
      <c r="A3006">
        <v>120</v>
      </c>
      <c r="B3006">
        <v>7.5</v>
      </c>
    </row>
    <row r="3007" spans="1:2" x14ac:dyDescent="0.3">
      <c r="A3007">
        <v>134</v>
      </c>
      <c r="B3007">
        <v>7.1</v>
      </c>
    </row>
    <row r="3008" spans="1:2" x14ac:dyDescent="0.3">
      <c r="A3008">
        <v>110</v>
      </c>
      <c r="B3008">
        <v>4.5999999999999996</v>
      </c>
    </row>
    <row r="3009" spans="1:2" x14ac:dyDescent="0.3">
      <c r="A3009">
        <v>95</v>
      </c>
      <c r="B3009">
        <v>5.7</v>
      </c>
    </row>
    <row r="3010" spans="1:2" x14ac:dyDescent="0.3">
      <c r="A3010">
        <v>95</v>
      </c>
      <c r="B3010">
        <v>6.8</v>
      </c>
    </row>
    <row r="3011" spans="1:2" x14ac:dyDescent="0.3">
      <c r="A3011">
        <v>132</v>
      </c>
      <c r="B3011">
        <v>7.7</v>
      </c>
    </row>
    <row r="3012" spans="1:2" x14ac:dyDescent="0.3">
      <c r="A3012">
        <v>94</v>
      </c>
      <c r="B3012">
        <v>6.7</v>
      </c>
    </row>
    <row r="3013" spans="1:2" x14ac:dyDescent="0.3">
      <c r="A3013">
        <v>89</v>
      </c>
      <c r="B3013">
        <v>3.2</v>
      </c>
    </row>
    <row r="3014" spans="1:2" x14ac:dyDescent="0.3">
      <c r="A3014">
        <v>138</v>
      </c>
      <c r="B3014">
        <v>6.1</v>
      </c>
    </row>
    <row r="3015" spans="1:2" x14ac:dyDescent="0.3">
      <c r="A3015">
        <v>113</v>
      </c>
      <c r="B3015">
        <v>5.6</v>
      </c>
    </row>
    <row r="3016" spans="1:2" x14ac:dyDescent="0.3">
      <c r="A3016">
        <v>99</v>
      </c>
      <c r="B3016">
        <v>6.9</v>
      </c>
    </row>
    <row r="3017" spans="1:2" x14ac:dyDescent="0.3">
      <c r="A3017">
        <v>111</v>
      </c>
      <c r="B3017">
        <v>7.5</v>
      </c>
    </row>
    <row r="3018" spans="1:2" x14ac:dyDescent="0.3">
      <c r="A3018">
        <v>99</v>
      </c>
      <c r="B3018">
        <v>5.8</v>
      </c>
    </row>
    <row r="3019" spans="1:2" x14ac:dyDescent="0.3">
      <c r="A3019">
        <v>104</v>
      </c>
      <c r="B3019">
        <v>8.3000000000000007</v>
      </c>
    </row>
    <row r="3020" spans="1:2" x14ac:dyDescent="0.3">
      <c r="A3020">
        <v>89</v>
      </c>
      <c r="B3020">
        <v>2.8</v>
      </c>
    </row>
    <row r="3021" spans="1:2" x14ac:dyDescent="0.3">
      <c r="A3021">
        <v>103</v>
      </c>
      <c r="B3021">
        <v>6.6</v>
      </c>
    </row>
    <row r="3022" spans="1:2" x14ac:dyDescent="0.3">
      <c r="A3022">
        <v>134</v>
      </c>
      <c r="B3022">
        <v>7.5</v>
      </c>
    </row>
    <row r="3023" spans="1:2" x14ac:dyDescent="0.3">
      <c r="A3023">
        <v>100</v>
      </c>
      <c r="B3023">
        <v>6</v>
      </c>
    </row>
    <row r="3024" spans="1:2" x14ac:dyDescent="0.3">
      <c r="A3024">
        <v>130</v>
      </c>
      <c r="B3024">
        <v>6.2</v>
      </c>
    </row>
    <row r="3025" spans="1:2" x14ac:dyDescent="0.3">
      <c r="A3025">
        <v>106</v>
      </c>
      <c r="B3025">
        <v>7.2</v>
      </c>
    </row>
    <row r="3026" spans="1:2" x14ac:dyDescent="0.3">
      <c r="A3026">
        <v>125</v>
      </c>
      <c r="B3026">
        <v>8.6999999999999993</v>
      </c>
    </row>
    <row r="3027" spans="1:2" x14ac:dyDescent="0.3">
      <c r="A3027">
        <v>109</v>
      </c>
      <c r="B3027">
        <v>6</v>
      </c>
    </row>
    <row r="3028" spans="1:2" x14ac:dyDescent="0.3">
      <c r="A3028">
        <v>200</v>
      </c>
      <c r="B3028">
        <v>8</v>
      </c>
    </row>
    <row r="3029" spans="1:2" x14ac:dyDescent="0.3">
      <c r="A3029">
        <v>114</v>
      </c>
      <c r="B3029">
        <v>7.2</v>
      </c>
    </row>
    <row r="3030" spans="1:2" x14ac:dyDescent="0.3">
      <c r="A3030">
        <v>112</v>
      </c>
      <c r="B3030">
        <v>4.5</v>
      </c>
    </row>
    <row r="3031" spans="1:2" x14ac:dyDescent="0.3">
      <c r="A3031">
        <v>116</v>
      </c>
      <c r="B3031">
        <v>7.9</v>
      </c>
    </row>
    <row r="3032" spans="1:2" x14ac:dyDescent="0.3">
      <c r="A3032">
        <v>92</v>
      </c>
      <c r="B3032">
        <v>7.1</v>
      </c>
    </row>
    <row r="3033" spans="1:2" x14ac:dyDescent="0.3">
      <c r="A3033">
        <v>120</v>
      </c>
      <c r="B3033">
        <v>7.5</v>
      </c>
    </row>
    <row r="3034" spans="1:2" x14ac:dyDescent="0.3">
      <c r="A3034">
        <v>107</v>
      </c>
      <c r="B3034">
        <v>6.8</v>
      </c>
    </row>
    <row r="3035" spans="1:2" x14ac:dyDescent="0.3">
      <c r="A3035">
        <v>92</v>
      </c>
      <c r="B3035">
        <v>4.3</v>
      </c>
    </row>
    <row r="3036" spans="1:2" x14ac:dyDescent="0.3">
      <c r="A3036">
        <v>107</v>
      </c>
      <c r="B3036">
        <v>7.2</v>
      </c>
    </row>
    <row r="3037" spans="1:2" x14ac:dyDescent="0.3">
      <c r="A3037">
        <v>100</v>
      </c>
      <c r="B3037">
        <v>5.8</v>
      </c>
    </row>
    <row r="3038" spans="1:2" x14ac:dyDescent="0.3">
      <c r="A3038">
        <v>81</v>
      </c>
      <c r="B3038">
        <v>7.1</v>
      </c>
    </row>
    <row r="3039" spans="1:2" x14ac:dyDescent="0.3">
      <c r="A3039">
        <v>101</v>
      </c>
      <c r="B3039">
        <v>7.4</v>
      </c>
    </row>
    <row r="3040" spans="1:2" x14ac:dyDescent="0.3">
      <c r="A3040">
        <v>122</v>
      </c>
      <c r="B3040">
        <v>7.6</v>
      </c>
    </row>
    <row r="3041" spans="1:2" x14ac:dyDescent="0.3">
      <c r="A3041">
        <v>97</v>
      </c>
      <c r="B3041">
        <v>6.9</v>
      </c>
    </row>
    <row r="3042" spans="1:2" x14ac:dyDescent="0.3">
      <c r="A3042">
        <v>92</v>
      </c>
      <c r="B3042">
        <v>6</v>
      </c>
    </row>
    <row r="3043" spans="1:2" x14ac:dyDescent="0.3">
      <c r="A3043">
        <v>92</v>
      </c>
      <c r="B3043">
        <v>6.9</v>
      </c>
    </row>
    <row r="3044" spans="1:2" x14ac:dyDescent="0.3">
      <c r="A3044">
        <v>110</v>
      </c>
      <c r="B3044">
        <v>7.3</v>
      </c>
    </row>
    <row r="3045" spans="1:2" x14ac:dyDescent="0.3">
      <c r="A3045">
        <v>86</v>
      </c>
      <c r="B3045">
        <v>4.5999999999999996</v>
      </c>
    </row>
    <row r="3046" spans="1:2" x14ac:dyDescent="0.3">
      <c r="A3046">
        <v>91</v>
      </c>
      <c r="B3046">
        <v>6</v>
      </c>
    </row>
    <row r="3047" spans="1:2" x14ac:dyDescent="0.3">
      <c r="A3047">
        <v>145</v>
      </c>
      <c r="B3047">
        <v>6.4</v>
      </c>
    </row>
    <row r="3048" spans="1:2" x14ac:dyDescent="0.3">
      <c r="A3048">
        <v>100</v>
      </c>
      <c r="B3048">
        <v>5.5</v>
      </c>
    </row>
    <row r="3049" spans="1:2" x14ac:dyDescent="0.3">
      <c r="A3049">
        <v>111</v>
      </c>
      <c r="B3049">
        <v>7.5</v>
      </c>
    </row>
    <row r="3050" spans="1:2" x14ac:dyDescent="0.3">
      <c r="A3050">
        <v>184</v>
      </c>
      <c r="B3050">
        <v>8.1</v>
      </c>
    </row>
    <row r="3051" spans="1:2" x14ac:dyDescent="0.3">
      <c r="A3051">
        <v>89</v>
      </c>
      <c r="B3051">
        <v>6.3</v>
      </c>
    </row>
    <row r="3052" spans="1:2" x14ac:dyDescent="0.3">
      <c r="A3052">
        <v>84</v>
      </c>
      <c r="B3052">
        <v>5.0999999999999996</v>
      </c>
    </row>
    <row r="3053" spans="1:2" x14ac:dyDescent="0.3">
      <c r="A3053">
        <v>98</v>
      </c>
      <c r="B3053">
        <v>6.8</v>
      </c>
    </row>
    <row r="3054" spans="1:2" x14ac:dyDescent="0.3">
      <c r="A3054">
        <v>95</v>
      </c>
      <c r="B3054">
        <v>5.3</v>
      </c>
    </row>
    <row r="3055" spans="1:2" x14ac:dyDescent="0.3">
      <c r="A3055">
        <v>100</v>
      </c>
      <c r="B3055">
        <v>7.3</v>
      </c>
    </row>
    <row r="3056" spans="1:2" x14ac:dyDescent="0.3">
      <c r="A3056">
        <v>109</v>
      </c>
      <c r="B3056">
        <v>7.3</v>
      </c>
    </row>
    <row r="3057" spans="1:2" x14ac:dyDescent="0.3">
      <c r="A3057">
        <v>118</v>
      </c>
      <c r="B3057">
        <v>7.1</v>
      </c>
    </row>
    <row r="3058" spans="1:2" x14ac:dyDescent="0.3">
      <c r="A3058">
        <v>88</v>
      </c>
      <c r="B3058">
        <v>7.6</v>
      </c>
    </row>
    <row r="3059" spans="1:2" x14ac:dyDescent="0.3">
      <c r="A3059">
        <v>86</v>
      </c>
      <c r="B3059">
        <v>5.3</v>
      </c>
    </row>
    <row r="3060" spans="1:2" x14ac:dyDescent="0.3">
      <c r="A3060">
        <v>118</v>
      </c>
      <c r="B3060">
        <v>7.8</v>
      </c>
    </row>
    <row r="3061" spans="1:2" x14ac:dyDescent="0.3">
      <c r="A3061">
        <v>125</v>
      </c>
      <c r="B3061">
        <v>7.7</v>
      </c>
    </row>
    <row r="3062" spans="1:2" x14ac:dyDescent="0.3">
      <c r="A3062">
        <v>125</v>
      </c>
      <c r="B3062">
        <v>7.7</v>
      </c>
    </row>
    <row r="3063" spans="1:2" x14ac:dyDescent="0.3">
      <c r="A3063">
        <v>94</v>
      </c>
      <c r="B3063">
        <v>5.4</v>
      </c>
    </row>
    <row r="3064" spans="1:2" x14ac:dyDescent="0.3">
      <c r="A3064">
        <v>113</v>
      </c>
      <c r="B3064">
        <v>6.2</v>
      </c>
    </row>
    <row r="3065" spans="1:2" x14ac:dyDescent="0.3">
      <c r="A3065">
        <v>104</v>
      </c>
      <c r="B3065">
        <v>7.4</v>
      </c>
    </row>
    <row r="3066" spans="1:2" x14ac:dyDescent="0.3">
      <c r="A3066">
        <v>95</v>
      </c>
      <c r="B3066">
        <v>6.2</v>
      </c>
    </row>
    <row r="3067" spans="1:2" x14ac:dyDescent="0.3">
      <c r="A3067">
        <v>102</v>
      </c>
      <c r="B3067">
        <v>5.0999999999999996</v>
      </c>
    </row>
    <row r="3068" spans="1:2" x14ac:dyDescent="0.3">
      <c r="A3068">
        <v>124</v>
      </c>
      <c r="B3068">
        <v>6.9</v>
      </c>
    </row>
    <row r="3069" spans="1:2" x14ac:dyDescent="0.3">
      <c r="A3069">
        <v>105</v>
      </c>
      <c r="B3069">
        <v>6.3</v>
      </c>
    </row>
    <row r="3070" spans="1:2" x14ac:dyDescent="0.3">
      <c r="A3070">
        <v>104</v>
      </c>
      <c r="B3070">
        <v>6.8</v>
      </c>
    </row>
    <row r="3071" spans="1:2" x14ac:dyDescent="0.3">
      <c r="A3071">
        <v>120</v>
      </c>
      <c r="B3071">
        <v>7.4</v>
      </c>
    </row>
    <row r="3072" spans="1:2" x14ac:dyDescent="0.3">
      <c r="A3072">
        <v>111</v>
      </c>
      <c r="B3072">
        <v>5.7</v>
      </c>
    </row>
    <row r="3073" spans="1:2" x14ac:dyDescent="0.3">
      <c r="A3073">
        <v>95</v>
      </c>
      <c r="B3073">
        <v>5.8</v>
      </c>
    </row>
    <row r="3074" spans="1:2" x14ac:dyDescent="0.3">
      <c r="A3074">
        <v>96</v>
      </c>
      <c r="B3074">
        <v>6.2</v>
      </c>
    </row>
    <row r="3075" spans="1:2" x14ac:dyDescent="0.3">
      <c r="A3075">
        <v>97</v>
      </c>
      <c r="B3075">
        <v>4.3</v>
      </c>
    </row>
    <row r="3076" spans="1:2" x14ac:dyDescent="0.3">
      <c r="A3076">
        <v>118</v>
      </c>
      <c r="B3076">
        <v>6.4</v>
      </c>
    </row>
    <row r="3077" spans="1:2" x14ac:dyDescent="0.3">
      <c r="A3077">
        <v>193</v>
      </c>
      <c r="B3077">
        <v>6</v>
      </c>
    </row>
    <row r="3078" spans="1:2" x14ac:dyDescent="0.3">
      <c r="A3078">
        <v>97</v>
      </c>
      <c r="B3078">
        <v>6.9</v>
      </c>
    </row>
    <row r="3079" spans="1:2" x14ac:dyDescent="0.3">
      <c r="A3079">
        <v>98</v>
      </c>
      <c r="B3079">
        <v>5.5</v>
      </c>
    </row>
    <row r="3080" spans="1:2" x14ac:dyDescent="0.3">
      <c r="A3080">
        <v>103</v>
      </c>
      <c r="B3080">
        <v>5.4</v>
      </c>
    </row>
    <row r="3081" spans="1:2" x14ac:dyDescent="0.3">
      <c r="A3081">
        <v>161</v>
      </c>
      <c r="B3081">
        <v>8.3000000000000007</v>
      </c>
    </row>
    <row r="3082" spans="1:2" x14ac:dyDescent="0.3">
      <c r="A3082">
        <v>120</v>
      </c>
      <c r="B3082">
        <v>7.9</v>
      </c>
    </row>
    <row r="3083" spans="1:2" x14ac:dyDescent="0.3">
      <c r="A3083">
        <v>97</v>
      </c>
      <c r="B3083">
        <v>6.5</v>
      </c>
    </row>
    <row r="3084" spans="1:2" x14ac:dyDescent="0.3">
      <c r="A3084">
        <v>97</v>
      </c>
      <c r="B3084">
        <v>6.3</v>
      </c>
    </row>
    <row r="3085" spans="1:2" x14ac:dyDescent="0.3">
      <c r="A3085">
        <v>99</v>
      </c>
      <c r="B3085">
        <v>6.4</v>
      </c>
    </row>
    <row r="3086" spans="1:2" x14ac:dyDescent="0.3">
      <c r="A3086">
        <v>24</v>
      </c>
      <c r="B3086">
        <v>7.9</v>
      </c>
    </row>
    <row r="3087" spans="1:2" x14ac:dyDescent="0.3">
      <c r="A3087">
        <v>144</v>
      </c>
      <c r="B3087">
        <v>5.3</v>
      </c>
    </row>
    <row r="3088" spans="1:2" x14ac:dyDescent="0.3">
      <c r="A3088">
        <v>111</v>
      </c>
      <c r="B3088">
        <v>5.8</v>
      </c>
    </row>
    <row r="3089" spans="1:2" x14ac:dyDescent="0.3">
      <c r="A3089">
        <v>145</v>
      </c>
      <c r="B3089">
        <v>6.6</v>
      </c>
    </row>
    <row r="3090" spans="1:2" x14ac:dyDescent="0.3">
      <c r="A3090">
        <v>106</v>
      </c>
      <c r="B3090">
        <v>7.4</v>
      </c>
    </row>
    <row r="3091" spans="1:2" x14ac:dyDescent="0.3">
      <c r="A3091">
        <v>126</v>
      </c>
      <c r="B3091">
        <v>8.3000000000000007</v>
      </c>
    </row>
    <row r="3092" spans="1:2" x14ac:dyDescent="0.3">
      <c r="A3092">
        <v>106</v>
      </c>
      <c r="B3092">
        <v>5.3</v>
      </c>
    </row>
    <row r="3093" spans="1:2" x14ac:dyDescent="0.3">
      <c r="A3093">
        <v>121</v>
      </c>
      <c r="B3093">
        <v>6.2</v>
      </c>
    </row>
    <row r="3094" spans="1:2" x14ac:dyDescent="0.3">
      <c r="A3094">
        <v>117</v>
      </c>
      <c r="B3094">
        <v>6.9</v>
      </c>
    </row>
    <row r="3095" spans="1:2" x14ac:dyDescent="0.3">
      <c r="A3095">
        <v>98</v>
      </c>
      <c r="B3095">
        <v>5.9</v>
      </c>
    </row>
    <row r="3096" spans="1:2" x14ac:dyDescent="0.3">
      <c r="A3096">
        <v>109</v>
      </c>
      <c r="B3096">
        <v>6.1</v>
      </c>
    </row>
    <row r="3097" spans="1:2" x14ac:dyDescent="0.3">
      <c r="A3097">
        <v>95</v>
      </c>
      <c r="B3097">
        <v>5.8</v>
      </c>
    </row>
    <row r="3098" spans="1:2" x14ac:dyDescent="0.3">
      <c r="A3098">
        <v>109</v>
      </c>
      <c r="B3098">
        <v>7.3</v>
      </c>
    </row>
    <row r="3099" spans="1:2" x14ac:dyDescent="0.3">
      <c r="A3099">
        <v>96</v>
      </c>
      <c r="B3099">
        <v>5.9</v>
      </c>
    </row>
    <row r="3100" spans="1:2" x14ac:dyDescent="0.3">
      <c r="A3100">
        <v>101</v>
      </c>
      <c r="B3100">
        <v>5.5</v>
      </c>
    </row>
    <row r="3101" spans="1:2" x14ac:dyDescent="0.3">
      <c r="A3101">
        <v>107</v>
      </c>
      <c r="B3101">
        <v>5</v>
      </c>
    </row>
    <row r="3102" spans="1:2" x14ac:dyDescent="0.3">
      <c r="A3102">
        <v>119</v>
      </c>
      <c r="B3102">
        <v>7</v>
      </c>
    </row>
    <row r="3103" spans="1:2" x14ac:dyDescent="0.3">
      <c r="A3103">
        <v>178</v>
      </c>
      <c r="B3103">
        <v>7.8</v>
      </c>
    </row>
    <row r="3104" spans="1:2" x14ac:dyDescent="0.3">
      <c r="A3104">
        <v>100</v>
      </c>
      <c r="B3104">
        <v>6.4</v>
      </c>
    </row>
    <row r="3105" spans="1:2" x14ac:dyDescent="0.3">
      <c r="A3105">
        <v>98</v>
      </c>
      <c r="B3105">
        <v>5.9</v>
      </c>
    </row>
    <row r="3106" spans="1:2" x14ac:dyDescent="0.3">
      <c r="A3106">
        <v>92</v>
      </c>
      <c r="B3106">
        <v>7</v>
      </c>
    </row>
    <row r="3107" spans="1:2" x14ac:dyDescent="0.3">
      <c r="A3107">
        <v>90</v>
      </c>
      <c r="B3107">
        <v>6.1</v>
      </c>
    </row>
    <row r="3108" spans="1:2" x14ac:dyDescent="0.3">
      <c r="A3108">
        <v>90</v>
      </c>
      <c r="B3108">
        <v>6.9</v>
      </c>
    </row>
    <row r="3109" spans="1:2" x14ac:dyDescent="0.3">
      <c r="A3109">
        <v>153</v>
      </c>
      <c r="B3109">
        <v>7.5</v>
      </c>
    </row>
    <row r="3110" spans="1:2" x14ac:dyDescent="0.3">
      <c r="A3110">
        <v>124</v>
      </c>
      <c r="B3110">
        <v>7.3</v>
      </c>
    </row>
    <row r="3111" spans="1:2" x14ac:dyDescent="0.3">
      <c r="A3111">
        <v>82</v>
      </c>
      <c r="B3111">
        <v>6.5</v>
      </c>
    </row>
    <row r="3112" spans="1:2" x14ac:dyDescent="0.3">
      <c r="A3112">
        <v>107</v>
      </c>
      <c r="B3112">
        <v>6.2</v>
      </c>
    </row>
    <row r="3113" spans="1:2" x14ac:dyDescent="0.3">
      <c r="A3113">
        <v>75</v>
      </c>
      <c r="B3113">
        <v>6.7</v>
      </c>
    </row>
    <row r="3114" spans="1:2" x14ac:dyDescent="0.3">
      <c r="A3114">
        <v>97</v>
      </c>
      <c r="B3114">
        <v>6</v>
      </c>
    </row>
    <row r="3115" spans="1:2" x14ac:dyDescent="0.3">
      <c r="A3115">
        <v>80</v>
      </c>
      <c r="B3115">
        <v>6.3</v>
      </c>
    </row>
    <row r="3116" spans="1:2" x14ac:dyDescent="0.3">
      <c r="A3116">
        <v>85</v>
      </c>
      <c r="B3116">
        <v>5.8</v>
      </c>
    </row>
    <row r="3117" spans="1:2" x14ac:dyDescent="0.3">
      <c r="A3117">
        <v>97</v>
      </c>
      <c r="B3117">
        <v>6.1</v>
      </c>
    </row>
    <row r="3118" spans="1:2" x14ac:dyDescent="0.3">
      <c r="A3118">
        <v>109</v>
      </c>
      <c r="B3118">
        <v>6.9</v>
      </c>
    </row>
    <row r="3119" spans="1:2" x14ac:dyDescent="0.3">
      <c r="A3119">
        <v>104</v>
      </c>
      <c r="B3119">
        <v>8.3000000000000007</v>
      </c>
    </row>
    <row r="3120" spans="1:2" x14ac:dyDescent="0.3">
      <c r="A3120">
        <v>140</v>
      </c>
      <c r="B3120">
        <v>5.4</v>
      </c>
    </row>
    <row r="3121" spans="1:2" x14ac:dyDescent="0.3">
      <c r="A3121">
        <v>90</v>
      </c>
      <c r="B3121">
        <v>6.7</v>
      </c>
    </row>
    <row r="3122" spans="1:2" x14ac:dyDescent="0.3">
      <c r="A3122">
        <v>130</v>
      </c>
      <c r="B3122">
        <v>7.4</v>
      </c>
    </row>
    <row r="3123" spans="1:2" x14ac:dyDescent="0.3">
      <c r="A3123">
        <v>98</v>
      </c>
      <c r="B3123">
        <v>5.6</v>
      </c>
    </row>
    <row r="3124" spans="1:2" x14ac:dyDescent="0.3">
      <c r="A3124">
        <v>101</v>
      </c>
      <c r="B3124">
        <v>6.5</v>
      </c>
    </row>
    <row r="3125" spans="1:2" x14ac:dyDescent="0.3">
      <c r="A3125">
        <v>114</v>
      </c>
      <c r="B3125">
        <v>6.5</v>
      </c>
    </row>
    <row r="3126" spans="1:2" x14ac:dyDescent="0.3">
      <c r="A3126">
        <v>100</v>
      </c>
      <c r="B3126">
        <v>5.8</v>
      </c>
    </row>
    <row r="3127" spans="1:2" x14ac:dyDescent="0.3">
      <c r="A3127">
        <v>85</v>
      </c>
      <c r="B3127">
        <v>5</v>
      </c>
    </row>
    <row r="3128" spans="1:2" x14ac:dyDescent="0.3">
      <c r="A3128">
        <v>103</v>
      </c>
      <c r="B3128">
        <v>5.5</v>
      </c>
    </row>
    <row r="3129" spans="1:2" x14ac:dyDescent="0.3">
      <c r="A3129">
        <v>100</v>
      </c>
      <c r="B3129">
        <v>6.5</v>
      </c>
    </row>
    <row r="3130" spans="1:2" x14ac:dyDescent="0.3">
      <c r="A3130">
        <v>114</v>
      </c>
      <c r="B3130">
        <v>7.2</v>
      </c>
    </row>
    <row r="3131" spans="1:2" x14ac:dyDescent="0.3">
      <c r="A3131">
        <v>102</v>
      </c>
      <c r="B3131">
        <v>7.3</v>
      </c>
    </row>
    <row r="3132" spans="1:2" x14ac:dyDescent="0.3">
      <c r="A3132">
        <v>103</v>
      </c>
      <c r="B3132">
        <v>7.2</v>
      </c>
    </row>
    <row r="3133" spans="1:2" x14ac:dyDescent="0.3">
      <c r="A3133">
        <v>97</v>
      </c>
      <c r="B3133">
        <v>5.2</v>
      </c>
    </row>
    <row r="3134" spans="1:2" x14ac:dyDescent="0.3">
      <c r="A3134">
        <v>116</v>
      </c>
      <c r="B3134">
        <v>5.7</v>
      </c>
    </row>
    <row r="3135" spans="1:2" x14ac:dyDescent="0.3">
      <c r="A3135">
        <v>96</v>
      </c>
      <c r="B3135">
        <v>4.7</v>
      </c>
    </row>
    <row r="3136" spans="1:2" x14ac:dyDescent="0.3">
      <c r="A3136">
        <v>98</v>
      </c>
      <c r="B3136">
        <v>5.9</v>
      </c>
    </row>
    <row r="3137" spans="1:2" x14ac:dyDescent="0.3">
      <c r="A3137">
        <v>105</v>
      </c>
      <c r="B3137">
        <v>6.8</v>
      </c>
    </row>
    <row r="3138" spans="1:2" x14ac:dyDescent="0.3">
      <c r="A3138">
        <v>123</v>
      </c>
      <c r="B3138">
        <v>5.9</v>
      </c>
    </row>
    <row r="3139" spans="1:2" x14ac:dyDescent="0.3">
      <c r="A3139">
        <v>107</v>
      </c>
      <c r="B3139">
        <v>5.3</v>
      </c>
    </row>
    <row r="3140" spans="1:2" x14ac:dyDescent="0.3">
      <c r="A3140">
        <v>112</v>
      </c>
      <c r="B3140">
        <v>6</v>
      </c>
    </row>
    <row r="3141" spans="1:2" x14ac:dyDescent="0.3">
      <c r="A3141">
        <v>93</v>
      </c>
      <c r="B3141">
        <v>7.7</v>
      </c>
    </row>
    <row r="3142" spans="1:2" x14ac:dyDescent="0.3">
      <c r="A3142">
        <v>97</v>
      </c>
      <c r="B3142">
        <v>4.4000000000000004</v>
      </c>
    </row>
    <row r="3143" spans="1:2" x14ac:dyDescent="0.3">
      <c r="A3143">
        <v>122</v>
      </c>
      <c r="B3143">
        <v>6.6</v>
      </c>
    </row>
    <row r="3144" spans="1:2" x14ac:dyDescent="0.3">
      <c r="A3144">
        <v>101</v>
      </c>
      <c r="B3144">
        <v>6.7</v>
      </c>
    </row>
    <row r="3145" spans="1:2" x14ac:dyDescent="0.3">
      <c r="A3145">
        <v>100</v>
      </c>
      <c r="B3145">
        <v>5.5</v>
      </c>
    </row>
    <row r="3146" spans="1:2" x14ac:dyDescent="0.3">
      <c r="A3146">
        <v>129</v>
      </c>
      <c r="B3146">
        <v>6.5</v>
      </c>
    </row>
    <row r="3147" spans="1:2" x14ac:dyDescent="0.3">
      <c r="A3147">
        <v>81</v>
      </c>
      <c r="B3147">
        <v>6.2</v>
      </c>
    </row>
    <row r="3148" spans="1:2" x14ac:dyDescent="0.3">
      <c r="A3148">
        <v>96</v>
      </c>
      <c r="B3148">
        <v>7.1</v>
      </c>
    </row>
    <row r="3149" spans="1:2" x14ac:dyDescent="0.3">
      <c r="A3149">
        <v>84</v>
      </c>
      <c r="B3149">
        <v>6.1</v>
      </c>
    </row>
    <row r="3150" spans="1:2" x14ac:dyDescent="0.3">
      <c r="A3150">
        <v>100</v>
      </c>
      <c r="B3150">
        <v>7.1</v>
      </c>
    </row>
    <row r="3151" spans="1:2" x14ac:dyDescent="0.3">
      <c r="A3151">
        <v>110</v>
      </c>
      <c r="B3151">
        <v>6</v>
      </c>
    </row>
    <row r="3152" spans="1:2" x14ac:dyDescent="0.3">
      <c r="A3152">
        <v>130</v>
      </c>
      <c r="B3152">
        <v>7.4</v>
      </c>
    </row>
    <row r="3153" spans="1:2" x14ac:dyDescent="0.3">
      <c r="A3153">
        <v>84</v>
      </c>
      <c r="B3153">
        <v>5.9</v>
      </c>
    </row>
    <row r="3154" spans="1:2" x14ac:dyDescent="0.3">
      <c r="A3154">
        <v>106</v>
      </c>
      <c r="B3154">
        <v>4.0999999999999996</v>
      </c>
    </row>
    <row r="3155" spans="1:2" x14ac:dyDescent="0.3">
      <c r="A3155">
        <v>89</v>
      </c>
      <c r="B3155">
        <v>5.8</v>
      </c>
    </row>
    <row r="3156" spans="1:2" x14ac:dyDescent="0.3">
      <c r="A3156">
        <v>76</v>
      </c>
      <c r="B3156">
        <v>5.9</v>
      </c>
    </row>
    <row r="3157" spans="1:2" x14ac:dyDescent="0.3">
      <c r="A3157">
        <v>99</v>
      </c>
      <c r="B3157">
        <v>7</v>
      </c>
    </row>
    <row r="3158" spans="1:2" x14ac:dyDescent="0.3">
      <c r="A3158">
        <v>96</v>
      </c>
      <c r="B3158">
        <v>6.8</v>
      </c>
    </row>
    <row r="3159" spans="1:2" x14ac:dyDescent="0.3">
      <c r="A3159">
        <v>104</v>
      </c>
      <c r="B3159">
        <v>7.4</v>
      </c>
    </row>
    <row r="3160" spans="1:2" x14ac:dyDescent="0.3">
      <c r="A3160">
        <v>108</v>
      </c>
      <c r="B3160">
        <v>7.1</v>
      </c>
    </row>
    <row r="3161" spans="1:2" x14ac:dyDescent="0.3">
      <c r="A3161">
        <v>108</v>
      </c>
      <c r="B3161">
        <v>7</v>
      </c>
    </row>
    <row r="3162" spans="1:2" x14ac:dyDescent="0.3">
      <c r="A3162">
        <v>87</v>
      </c>
      <c r="B3162">
        <v>5.8</v>
      </c>
    </row>
    <row r="3163" spans="1:2" x14ac:dyDescent="0.3">
      <c r="A3163">
        <v>89</v>
      </c>
      <c r="B3163">
        <v>7.8</v>
      </c>
    </row>
    <row r="3164" spans="1:2" x14ac:dyDescent="0.3">
      <c r="A3164">
        <v>97</v>
      </c>
      <c r="B3164">
        <v>6.5</v>
      </c>
    </row>
    <row r="3165" spans="1:2" x14ac:dyDescent="0.3">
      <c r="A3165">
        <v>106</v>
      </c>
      <c r="B3165">
        <v>7</v>
      </c>
    </row>
    <row r="3166" spans="1:2" x14ac:dyDescent="0.3">
      <c r="A3166">
        <v>100</v>
      </c>
      <c r="B3166">
        <v>6.3</v>
      </c>
    </row>
    <row r="3167" spans="1:2" x14ac:dyDescent="0.3">
      <c r="A3167">
        <v>89</v>
      </c>
      <c r="B3167">
        <v>5.3</v>
      </c>
    </row>
    <row r="3168" spans="1:2" x14ac:dyDescent="0.3">
      <c r="A3168">
        <v>114</v>
      </c>
      <c r="B3168">
        <v>6.8</v>
      </c>
    </row>
    <row r="3169" spans="1:2" x14ac:dyDescent="0.3">
      <c r="A3169">
        <v>95</v>
      </c>
      <c r="B3169">
        <v>5.5</v>
      </c>
    </row>
    <row r="3170" spans="1:2" x14ac:dyDescent="0.3">
      <c r="A3170">
        <v>97</v>
      </c>
      <c r="B3170">
        <v>7.4</v>
      </c>
    </row>
    <row r="3171" spans="1:2" x14ac:dyDescent="0.3">
      <c r="A3171">
        <v>94</v>
      </c>
      <c r="B3171">
        <v>4.3</v>
      </c>
    </row>
    <row r="3172" spans="1:2" x14ac:dyDescent="0.3">
      <c r="A3172">
        <v>103</v>
      </c>
      <c r="B3172">
        <v>6</v>
      </c>
    </row>
    <row r="3173" spans="1:2" x14ac:dyDescent="0.3">
      <c r="A3173">
        <v>95</v>
      </c>
      <c r="B3173">
        <v>5.2</v>
      </c>
    </row>
    <row r="3174" spans="1:2" x14ac:dyDescent="0.3">
      <c r="A3174">
        <v>101</v>
      </c>
      <c r="B3174">
        <v>6.7</v>
      </c>
    </row>
    <row r="3175" spans="1:2" x14ac:dyDescent="0.3">
      <c r="A3175">
        <v>87</v>
      </c>
      <c r="B3175">
        <v>6.3</v>
      </c>
    </row>
    <row r="3176" spans="1:2" x14ac:dyDescent="0.3">
      <c r="A3176">
        <v>40</v>
      </c>
      <c r="B3176">
        <v>7.9</v>
      </c>
    </row>
    <row r="3177" spans="1:2" x14ac:dyDescent="0.3">
      <c r="A3177">
        <v>101</v>
      </c>
      <c r="B3177">
        <v>8.6</v>
      </c>
    </row>
    <row r="3178" spans="1:2" x14ac:dyDescent="0.3">
      <c r="A3178">
        <v>82</v>
      </c>
      <c r="B3178">
        <v>6.1</v>
      </c>
    </row>
    <row r="3179" spans="1:2" x14ac:dyDescent="0.3">
      <c r="A3179">
        <v>74</v>
      </c>
      <c r="B3179">
        <v>5.8</v>
      </c>
    </row>
    <row r="3180" spans="1:2" x14ac:dyDescent="0.3">
      <c r="A3180">
        <v>130</v>
      </c>
      <c r="B3180">
        <v>7.7</v>
      </c>
    </row>
    <row r="3181" spans="1:2" x14ac:dyDescent="0.3">
      <c r="A3181">
        <v>112</v>
      </c>
      <c r="B3181">
        <v>8</v>
      </c>
    </row>
    <row r="3182" spans="1:2" x14ac:dyDescent="0.3">
      <c r="A3182">
        <v>96</v>
      </c>
      <c r="B3182">
        <v>5.6</v>
      </c>
    </row>
    <row r="3183" spans="1:2" x14ac:dyDescent="0.3">
      <c r="A3183">
        <v>89</v>
      </c>
      <c r="B3183">
        <v>6.7</v>
      </c>
    </row>
    <row r="3184" spans="1:2" x14ac:dyDescent="0.3">
      <c r="A3184">
        <v>100</v>
      </c>
      <c r="B3184">
        <v>6.6</v>
      </c>
    </row>
    <row r="3185" spans="1:2" x14ac:dyDescent="0.3">
      <c r="A3185">
        <v>78</v>
      </c>
      <c r="B3185">
        <v>4.2</v>
      </c>
    </row>
    <row r="3186" spans="1:2" x14ac:dyDescent="0.3">
      <c r="A3186">
        <v>121</v>
      </c>
      <c r="B3186">
        <v>6.6</v>
      </c>
    </row>
    <row r="3187" spans="1:2" x14ac:dyDescent="0.3">
      <c r="A3187">
        <v>85</v>
      </c>
      <c r="B3187">
        <v>4.0999999999999996</v>
      </c>
    </row>
    <row r="3188" spans="1:2" x14ac:dyDescent="0.3">
      <c r="A3188">
        <v>120</v>
      </c>
      <c r="B3188">
        <v>7.3</v>
      </c>
    </row>
    <row r="3189" spans="1:2" x14ac:dyDescent="0.3">
      <c r="A3189">
        <v>106</v>
      </c>
      <c r="B3189">
        <v>7.1</v>
      </c>
    </row>
    <row r="3190" spans="1:2" x14ac:dyDescent="0.3">
      <c r="A3190">
        <v>83</v>
      </c>
      <c r="B3190">
        <v>6.5</v>
      </c>
    </row>
    <row r="3191" spans="1:2" x14ac:dyDescent="0.3">
      <c r="A3191">
        <v>120</v>
      </c>
      <c r="B3191">
        <v>7</v>
      </c>
    </row>
    <row r="3192" spans="1:2" x14ac:dyDescent="0.3">
      <c r="A3192">
        <v>111</v>
      </c>
      <c r="B3192">
        <v>5.5</v>
      </c>
    </row>
    <row r="3193" spans="1:2" x14ac:dyDescent="0.3">
      <c r="A3193">
        <v>100</v>
      </c>
      <c r="B3193">
        <v>6.6</v>
      </c>
    </row>
    <row r="3194" spans="1:2" x14ac:dyDescent="0.3">
      <c r="A3194">
        <v>89</v>
      </c>
      <c r="B3194">
        <v>7.1</v>
      </c>
    </row>
    <row r="3195" spans="1:2" x14ac:dyDescent="0.3">
      <c r="A3195">
        <v>115</v>
      </c>
      <c r="B3195">
        <v>7.9</v>
      </c>
    </row>
    <row r="3196" spans="1:2" x14ac:dyDescent="0.3">
      <c r="A3196">
        <v>135</v>
      </c>
      <c r="B3196">
        <v>7.1</v>
      </c>
    </row>
    <row r="3197" spans="1:2" x14ac:dyDescent="0.3">
      <c r="A3197">
        <v>92</v>
      </c>
      <c r="B3197">
        <v>5.6</v>
      </c>
    </row>
    <row r="3198" spans="1:2" x14ac:dyDescent="0.3">
      <c r="A3198">
        <v>120</v>
      </c>
      <c r="B3198">
        <v>7.3</v>
      </c>
    </row>
    <row r="3199" spans="1:2" x14ac:dyDescent="0.3">
      <c r="A3199">
        <v>97</v>
      </c>
      <c r="B3199">
        <v>3.3</v>
      </c>
    </row>
    <row r="3200" spans="1:2" x14ac:dyDescent="0.3">
      <c r="A3200">
        <v>135</v>
      </c>
      <c r="B3200">
        <v>6.5</v>
      </c>
    </row>
    <row r="3201" spans="1:2" x14ac:dyDescent="0.3">
      <c r="A3201">
        <v>93</v>
      </c>
      <c r="B3201">
        <v>4.8</v>
      </c>
    </row>
    <row r="3202" spans="1:2" x14ac:dyDescent="0.3">
      <c r="A3202">
        <v>118</v>
      </c>
      <c r="B3202">
        <v>5.2</v>
      </c>
    </row>
    <row r="3203" spans="1:2" x14ac:dyDescent="0.3">
      <c r="A3203">
        <v>97</v>
      </c>
      <c r="B3203">
        <v>6.3</v>
      </c>
    </row>
    <row r="3204" spans="1:2" x14ac:dyDescent="0.3">
      <c r="A3204">
        <v>98</v>
      </c>
      <c r="B3204">
        <v>7.2</v>
      </c>
    </row>
    <row r="3205" spans="1:2" x14ac:dyDescent="0.3">
      <c r="A3205">
        <v>98</v>
      </c>
      <c r="B3205">
        <v>6.8</v>
      </c>
    </row>
    <row r="3206" spans="1:2" x14ac:dyDescent="0.3">
      <c r="A3206">
        <v>101</v>
      </c>
      <c r="B3206">
        <v>5.7</v>
      </c>
    </row>
    <row r="3207" spans="1:2" x14ac:dyDescent="0.3">
      <c r="A3207">
        <v>132</v>
      </c>
      <c r="B3207">
        <v>7.2</v>
      </c>
    </row>
    <row r="3208" spans="1:2" x14ac:dyDescent="0.3">
      <c r="A3208">
        <v>106</v>
      </c>
      <c r="B3208">
        <v>6.9</v>
      </c>
    </row>
    <row r="3209" spans="1:2" x14ac:dyDescent="0.3">
      <c r="A3209">
        <v>55</v>
      </c>
      <c r="B3209">
        <v>9.1</v>
      </c>
    </row>
    <row r="3210" spans="1:2" x14ac:dyDescent="0.3">
      <c r="A3210">
        <v>168</v>
      </c>
      <c r="B3210">
        <v>6.3</v>
      </c>
    </row>
    <row r="3211" spans="1:2" x14ac:dyDescent="0.3">
      <c r="A3211">
        <v>87</v>
      </c>
      <c r="B3211">
        <v>6.2</v>
      </c>
    </row>
    <row r="3212" spans="1:2" x14ac:dyDescent="0.3">
      <c r="A3212">
        <v>98</v>
      </c>
      <c r="B3212">
        <v>6.7</v>
      </c>
    </row>
    <row r="3213" spans="1:2" x14ac:dyDescent="0.3">
      <c r="A3213">
        <v>96</v>
      </c>
      <c r="B3213">
        <v>6.5</v>
      </c>
    </row>
    <row r="3214" spans="1:2" x14ac:dyDescent="0.3">
      <c r="A3214">
        <v>104</v>
      </c>
      <c r="B3214">
        <v>7.2</v>
      </c>
    </row>
    <row r="3215" spans="1:2" x14ac:dyDescent="0.3">
      <c r="A3215">
        <v>93</v>
      </c>
      <c r="B3215">
        <v>5.3</v>
      </c>
    </row>
    <row r="3216" spans="1:2" x14ac:dyDescent="0.3">
      <c r="A3216">
        <v>95</v>
      </c>
      <c r="B3216">
        <v>6.7</v>
      </c>
    </row>
    <row r="3217" spans="1:2" x14ac:dyDescent="0.3">
      <c r="A3217">
        <v>119</v>
      </c>
      <c r="B3217">
        <v>6.2</v>
      </c>
    </row>
    <row r="3218" spans="1:2" x14ac:dyDescent="0.3">
      <c r="A3218">
        <v>89</v>
      </c>
      <c r="B3218">
        <v>3.6</v>
      </c>
    </row>
    <row r="3219" spans="1:2" x14ac:dyDescent="0.3">
      <c r="A3219">
        <v>107</v>
      </c>
      <c r="B3219">
        <v>5.7</v>
      </c>
    </row>
    <row r="3220" spans="1:2" x14ac:dyDescent="0.3">
      <c r="A3220">
        <v>85</v>
      </c>
      <c r="B3220">
        <v>7.3</v>
      </c>
    </row>
    <row r="3221" spans="1:2" x14ac:dyDescent="0.3">
      <c r="A3221">
        <v>93</v>
      </c>
      <c r="B3221">
        <v>5</v>
      </c>
    </row>
    <row r="3222" spans="1:2" x14ac:dyDescent="0.3">
      <c r="A3222">
        <v>101</v>
      </c>
      <c r="B3222">
        <v>6.6</v>
      </c>
    </row>
    <row r="3223" spans="1:2" x14ac:dyDescent="0.3">
      <c r="A3223">
        <v>103</v>
      </c>
      <c r="B3223">
        <v>6.6</v>
      </c>
    </row>
    <row r="3224" spans="1:2" x14ac:dyDescent="0.3">
      <c r="A3224">
        <v>101</v>
      </c>
      <c r="B3224">
        <v>6.8</v>
      </c>
    </row>
    <row r="3225" spans="1:2" x14ac:dyDescent="0.3">
      <c r="A3225">
        <v>123</v>
      </c>
      <c r="B3225">
        <v>6.2</v>
      </c>
    </row>
    <row r="3226" spans="1:2" x14ac:dyDescent="0.3">
      <c r="A3226">
        <v>111</v>
      </c>
      <c r="B3226">
        <v>7.3</v>
      </c>
    </row>
    <row r="3227" spans="1:2" x14ac:dyDescent="0.3">
      <c r="A3227">
        <v>86</v>
      </c>
      <c r="B3227">
        <v>6.2</v>
      </c>
    </row>
    <row r="3228" spans="1:2" x14ac:dyDescent="0.3">
      <c r="A3228">
        <v>99</v>
      </c>
      <c r="B3228">
        <v>6.9</v>
      </c>
    </row>
    <row r="3229" spans="1:2" x14ac:dyDescent="0.3">
      <c r="A3229">
        <v>90</v>
      </c>
      <c r="B3229">
        <v>6.6</v>
      </c>
    </row>
    <row r="3230" spans="1:2" x14ac:dyDescent="0.3">
      <c r="A3230">
        <v>82</v>
      </c>
      <c r="B3230">
        <v>6.3</v>
      </c>
    </row>
    <row r="3231" spans="1:2" x14ac:dyDescent="0.3">
      <c r="A3231">
        <v>110</v>
      </c>
      <c r="B3231">
        <v>7</v>
      </c>
    </row>
    <row r="3232" spans="1:2" x14ac:dyDescent="0.3">
      <c r="A3232">
        <v>83</v>
      </c>
      <c r="B3232">
        <v>3.3</v>
      </c>
    </row>
    <row r="3233" spans="1:2" x14ac:dyDescent="0.3">
      <c r="A3233">
        <v>128</v>
      </c>
      <c r="B3233">
        <v>6.7</v>
      </c>
    </row>
    <row r="3234" spans="1:2" x14ac:dyDescent="0.3">
      <c r="A3234">
        <v>125</v>
      </c>
      <c r="B3234">
        <v>6.2</v>
      </c>
    </row>
    <row r="3235" spans="1:2" x14ac:dyDescent="0.3">
      <c r="A3235">
        <v>97</v>
      </c>
      <c r="B3235">
        <v>6.5</v>
      </c>
    </row>
    <row r="3236" spans="1:2" x14ac:dyDescent="0.3">
      <c r="A3236">
        <v>86</v>
      </c>
      <c r="B3236">
        <v>3.5</v>
      </c>
    </row>
    <row r="3237" spans="1:2" x14ac:dyDescent="0.3">
      <c r="A3237">
        <v>91</v>
      </c>
      <c r="B3237">
        <v>5.5</v>
      </c>
    </row>
    <row r="3238" spans="1:2" x14ac:dyDescent="0.3">
      <c r="A3238">
        <v>90</v>
      </c>
      <c r="B3238">
        <v>5.9</v>
      </c>
    </row>
    <row r="3239" spans="1:2" x14ac:dyDescent="0.3">
      <c r="A3239">
        <v>90</v>
      </c>
      <c r="B3239">
        <v>4.7</v>
      </c>
    </row>
    <row r="3240" spans="1:2" x14ac:dyDescent="0.3">
      <c r="A3240">
        <v>94</v>
      </c>
      <c r="B3240">
        <v>4.2</v>
      </c>
    </row>
    <row r="3241" spans="1:2" x14ac:dyDescent="0.3">
      <c r="A3241">
        <v>112</v>
      </c>
      <c r="B3241">
        <v>5.2</v>
      </c>
    </row>
    <row r="3242" spans="1:2" x14ac:dyDescent="0.3">
      <c r="A3242">
        <v>85</v>
      </c>
      <c r="B3242">
        <v>5.2</v>
      </c>
    </row>
    <row r="3243" spans="1:2" x14ac:dyDescent="0.3">
      <c r="A3243">
        <v>93</v>
      </c>
      <c r="B3243">
        <v>3.9</v>
      </c>
    </row>
    <row r="3244" spans="1:2" x14ac:dyDescent="0.3">
      <c r="A3244">
        <v>104</v>
      </c>
      <c r="B3244">
        <v>6.1</v>
      </c>
    </row>
    <row r="3245" spans="1:2" x14ac:dyDescent="0.3">
      <c r="A3245">
        <v>94</v>
      </c>
      <c r="B3245">
        <v>5.8</v>
      </c>
    </row>
    <row r="3246" spans="1:2" x14ac:dyDescent="0.3">
      <c r="A3246">
        <v>85</v>
      </c>
      <c r="B3246">
        <v>6.7</v>
      </c>
    </row>
    <row r="3247" spans="1:2" x14ac:dyDescent="0.3">
      <c r="A3247">
        <v>99</v>
      </c>
      <c r="B3247">
        <v>5.7</v>
      </c>
    </row>
    <row r="3248" spans="1:2" x14ac:dyDescent="0.3">
      <c r="A3248">
        <v>91</v>
      </c>
      <c r="B3248">
        <v>4.5</v>
      </c>
    </row>
    <row r="3249" spans="1:2" x14ac:dyDescent="0.3">
      <c r="A3249">
        <v>117</v>
      </c>
      <c r="B3249">
        <v>6.9</v>
      </c>
    </row>
    <row r="3250" spans="1:2" x14ac:dyDescent="0.3">
      <c r="A3250">
        <v>85</v>
      </c>
      <c r="B3250">
        <v>4.8</v>
      </c>
    </row>
    <row r="3251" spans="1:2" x14ac:dyDescent="0.3">
      <c r="A3251">
        <v>106</v>
      </c>
      <c r="B3251">
        <v>6.3</v>
      </c>
    </row>
    <row r="3252" spans="1:2" x14ac:dyDescent="0.3">
      <c r="A3252">
        <v>81</v>
      </c>
      <c r="B3252">
        <v>6.9</v>
      </c>
    </row>
    <row r="3253" spans="1:2" x14ac:dyDescent="0.3">
      <c r="A3253">
        <v>100</v>
      </c>
      <c r="B3253">
        <v>5.4</v>
      </c>
    </row>
    <row r="3254" spans="1:2" x14ac:dyDescent="0.3">
      <c r="A3254">
        <v>90</v>
      </c>
      <c r="B3254">
        <v>3.8</v>
      </c>
    </row>
    <row r="3255" spans="1:2" x14ac:dyDescent="0.3">
      <c r="A3255">
        <v>116</v>
      </c>
      <c r="B3255">
        <v>7</v>
      </c>
    </row>
    <row r="3256" spans="1:2" x14ac:dyDescent="0.3">
      <c r="A3256">
        <v>84</v>
      </c>
      <c r="B3256">
        <v>5.2</v>
      </c>
    </row>
    <row r="3257" spans="1:2" x14ac:dyDescent="0.3">
      <c r="A3257">
        <v>135</v>
      </c>
      <c r="B3257">
        <v>7.3</v>
      </c>
    </row>
    <row r="3258" spans="1:2" x14ac:dyDescent="0.3">
      <c r="A3258">
        <v>84</v>
      </c>
      <c r="B3258">
        <v>4.5999999999999996</v>
      </c>
    </row>
    <row r="3259" spans="1:2" x14ac:dyDescent="0.3">
      <c r="A3259">
        <v>89</v>
      </c>
      <c r="B3259">
        <v>6.5</v>
      </c>
    </row>
    <row r="3260" spans="1:2" x14ac:dyDescent="0.3">
      <c r="A3260">
        <v>107</v>
      </c>
      <c r="B3260">
        <v>6.8</v>
      </c>
    </row>
    <row r="3261" spans="1:2" x14ac:dyDescent="0.3">
      <c r="A3261">
        <v>144</v>
      </c>
      <c r="B3261">
        <v>6.7</v>
      </c>
    </row>
    <row r="3262" spans="1:2" x14ac:dyDescent="0.3">
      <c r="A3262">
        <v>98</v>
      </c>
      <c r="B3262">
        <v>6.1</v>
      </c>
    </row>
    <row r="3263" spans="1:2" x14ac:dyDescent="0.3">
      <c r="A3263">
        <v>94</v>
      </c>
      <c r="B3263">
        <v>5.2</v>
      </c>
    </row>
    <row r="3264" spans="1:2" x14ac:dyDescent="0.3">
      <c r="A3264">
        <v>117</v>
      </c>
      <c r="B3264">
        <v>6.9</v>
      </c>
    </row>
    <row r="3265" spans="1:2" x14ac:dyDescent="0.3">
      <c r="A3265">
        <v>102</v>
      </c>
      <c r="B3265">
        <v>6</v>
      </c>
    </row>
    <row r="3266" spans="1:2" x14ac:dyDescent="0.3">
      <c r="A3266">
        <v>127</v>
      </c>
      <c r="B3266">
        <v>7.9</v>
      </c>
    </row>
    <row r="3267" spans="1:2" x14ac:dyDescent="0.3">
      <c r="A3267">
        <v>98</v>
      </c>
      <c r="B3267">
        <v>4.5</v>
      </c>
    </row>
    <row r="3268" spans="1:2" x14ac:dyDescent="0.3">
      <c r="A3268">
        <v>88</v>
      </c>
      <c r="B3268">
        <v>5.0999999999999996</v>
      </c>
    </row>
    <row r="3269" spans="1:2" x14ac:dyDescent="0.3">
      <c r="A3269">
        <v>197</v>
      </c>
      <c r="B3269">
        <v>7.6</v>
      </c>
    </row>
    <row r="3270" spans="1:2" x14ac:dyDescent="0.3">
      <c r="A3270">
        <v>121</v>
      </c>
      <c r="B3270">
        <v>7.6</v>
      </c>
    </row>
    <row r="3271" spans="1:2" x14ac:dyDescent="0.3">
      <c r="A3271">
        <v>90</v>
      </c>
      <c r="B3271">
        <v>6.7</v>
      </c>
    </row>
    <row r="3272" spans="1:2" x14ac:dyDescent="0.3">
      <c r="A3272">
        <v>89</v>
      </c>
      <c r="B3272">
        <v>6.1</v>
      </c>
    </row>
    <row r="3273" spans="1:2" x14ac:dyDescent="0.3">
      <c r="A3273">
        <v>104</v>
      </c>
      <c r="B3273">
        <v>7.5</v>
      </c>
    </row>
    <row r="3274" spans="1:2" x14ac:dyDescent="0.3">
      <c r="A3274">
        <v>94</v>
      </c>
      <c r="B3274">
        <v>5.3</v>
      </c>
    </row>
    <row r="3275" spans="1:2" x14ac:dyDescent="0.3">
      <c r="A3275">
        <v>90</v>
      </c>
      <c r="B3275">
        <v>6</v>
      </c>
    </row>
    <row r="3276" spans="1:2" x14ac:dyDescent="0.3">
      <c r="A3276">
        <v>130</v>
      </c>
      <c r="B3276">
        <v>7.1</v>
      </c>
    </row>
    <row r="3277" spans="1:2" x14ac:dyDescent="0.3">
      <c r="A3277">
        <v>92</v>
      </c>
      <c r="B3277">
        <v>7.5</v>
      </c>
    </row>
    <row r="3278" spans="1:2" x14ac:dyDescent="0.3">
      <c r="A3278">
        <v>176</v>
      </c>
      <c r="B3278">
        <v>6.9</v>
      </c>
    </row>
    <row r="3279" spans="1:2" x14ac:dyDescent="0.3">
      <c r="A3279">
        <v>116</v>
      </c>
      <c r="B3279">
        <v>8.5</v>
      </c>
    </row>
    <row r="3280" spans="1:2" x14ac:dyDescent="0.3">
      <c r="A3280">
        <v>88</v>
      </c>
      <c r="B3280">
        <v>7.5</v>
      </c>
    </row>
    <row r="3281" spans="1:2" x14ac:dyDescent="0.3">
      <c r="A3281">
        <v>106</v>
      </c>
      <c r="B3281">
        <v>6.6</v>
      </c>
    </row>
    <row r="3282" spans="1:2" x14ac:dyDescent="0.3">
      <c r="A3282">
        <v>181</v>
      </c>
      <c r="B3282">
        <v>8</v>
      </c>
    </row>
    <row r="3283" spans="1:2" x14ac:dyDescent="0.3">
      <c r="A3283">
        <v>130</v>
      </c>
      <c r="B3283">
        <v>7</v>
      </c>
    </row>
    <row r="3284" spans="1:2" x14ac:dyDescent="0.3">
      <c r="A3284">
        <v>93</v>
      </c>
      <c r="B3284">
        <v>5.8</v>
      </c>
    </row>
    <row r="3285" spans="1:2" x14ac:dyDescent="0.3">
      <c r="A3285">
        <v>110</v>
      </c>
      <c r="B3285">
        <v>7.3</v>
      </c>
    </row>
    <row r="3286" spans="1:2" x14ac:dyDescent="0.3">
      <c r="A3286">
        <v>123</v>
      </c>
      <c r="B3286">
        <v>6.8</v>
      </c>
    </row>
    <row r="3287" spans="1:2" x14ac:dyDescent="0.3">
      <c r="A3287">
        <v>120</v>
      </c>
      <c r="B3287">
        <v>6.7</v>
      </c>
    </row>
    <row r="3288" spans="1:2" x14ac:dyDescent="0.3">
      <c r="A3288">
        <v>87</v>
      </c>
      <c r="B3288">
        <v>6.5</v>
      </c>
    </row>
    <row r="3289" spans="1:2" x14ac:dyDescent="0.3">
      <c r="A3289">
        <v>123</v>
      </c>
      <c r="B3289">
        <v>8</v>
      </c>
    </row>
    <row r="3290" spans="1:2" x14ac:dyDescent="0.3">
      <c r="A3290">
        <v>103</v>
      </c>
      <c r="B3290">
        <v>6.5</v>
      </c>
    </row>
    <row r="3291" spans="1:2" x14ac:dyDescent="0.3">
      <c r="A3291">
        <v>91</v>
      </c>
      <c r="B3291">
        <v>4.9000000000000004</v>
      </c>
    </row>
    <row r="3292" spans="1:2" x14ac:dyDescent="0.3">
      <c r="A3292">
        <v>88</v>
      </c>
      <c r="B3292">
        <v>7.1</v>
      </c>
    </row>
    <row r="3293" spans="1:2" x14ac:dyDescent="0.3">
      <c r="A3293">
        <v>126</v>
      </c>
      <c r="B3293">
        <v>7</v>
      </c>
    </row>
    <row r="3294" spans="1:2" x14ac:dyDescent="0.3">
      <c r="A3294">
        <v>120</v>
      </c>
      <c r="B3294">
        <v>7</v>
      </c>
    </row>
    <row r="3295" spans="1:2" x14ac:dyDescent="0.3">
      <c r="A3295">
        <v>116</v>
      </c>
      <c r="B3295">
        <v>7.5</v>
      </c>
    </row>
    <row r="3296" spans="1:2" x14ac:dyDescent="0.3">
      <c r="A3296">
        <v>94</v>
      </c>
      <c r="B3296">
        <v>4.5</v>
      </c>
    </row>
    <row r="3297" spans="1:2" x14ac:dyDescent="0.3">
      <c r="A3297">
        <v>85</v>
      </c>
      <c r="B3297">
        <v>5.5</v>
      </c>
    </row>
    <row r="3298" spans="1:2" x14ac:dyDescent="0.3">
      <c r="A3298">
        <v>137</v>
      </c>
      <c r="B3298">
        <v>7.7</v>
      </c>
    </row>
    <row r="3299" spans="1:2" x14ac:dyDescent="0.3">
      <c r="A3299">
        <v>114</v>
      </c>
      <c r="B3299">
        <v>7.2</v>
      </c>
    </row>
    <row r="3300" spans="1:2" x14ac:dyDescent="0.3">
      <c r="A3300">
        <v>76</v>
      </c>
      <c r="B3300">
        <v>4.8</v>
      </c>
    </row>
    <row r="3301" spans="1:2" x14ac:dyDescent="0.3">
      <c r="A3301">
        <v>119</v>
      </c>
      <c r="B3301">
        <v>6.7</v>
      </c>
    </row>
    <row r="3302" spans="1:2" x14ac:dyDescent="0.3">
      <c r="A3302">
        <v>99</v>
      </c>
      <c r="B3302">
        <v>7</v>
      </c>
    </row>
    <row r="3303" spans="1:2" x14ac:dyDescent="0.3">
      <c r="A3303">
        <v>79</v>
      </c>
      <c r="B3303">
        <v>6.5</v>
      </c>
    </row>
    <row r="3304" spans="1:2" x14ac:dyDescent="0.3">
      <c r="A3304">
        <v>114</v>
      </c>
      <c r="B3304">
        <v>7.4</v>
      </c>
    </row>
    <row r="3305" spans="1:2" x14ac:dyDescent="0.3">
      <c r="A3305">
        <v>30</v>
      </c>
      <c r="B3305">
        <v>3.5</v>
      </c>
    </row>
    <row r="3306" spans="1:2" x14ac:dyDescent="0.3">
      <c r="A3306">
        <v>91</v>
      </c>
      <c r="B3306">
        <v>5.7</v>
      </c>
    </row>
    <row r="3307" spans="1:2" x14ac:dyDescent="0.3">
      <c r="A3307">
        <v>95</v>
      </c>
      <c r="B3307">
        <v>6.2</v>
      </c>
    </row>
    <row r="3308" spans="1:2" x14ac:dyDescent="0.3">
      <c r="A3308">
        <v>103</v>
      </c>
      <c r="B3308">
        <v>5.7</v>
      </c>
    </row>
    <row r="3309" spans="1:2" x14ac:dyDescent="0.3">
      <c r="A3309">
        <v>92</v>
      </c>
      <c r="B3309">
        <v>6.4</v>
      </c>
    </row>
    <row r="3310" spans="1:2" x14ac:dyDescent="0.3">
      <c r="A3310">
        <v>124</v>
      </c>
      <c r="B3310">
        <v>7</v>
      </c>
    </row>
    <row r="3311" spans="1:2" x14ac:dyDescent="0.3">
      <c r="A3311">
        <v>156</v>
      </c>
      <c r="B3311">
        <v>7.7</v>
      </c>
    </row>
    <row r="3312" spans="1:2" x14ac:dyDescent="0.3">
      <c r="A3312">
        <v>84</v>
      </c>
      <c r="B3312">
        <v>5.4</v>
      </c>
    </row>
    <row r="3313" spans="1:2" x14ac:dyDescent="0.3">
      <c r="A3313">
        <v>300</v>
      </c>
      <c r="B3313">
        <v>6.6</v>
      </c>
    </row>
    <row r="3314" spans="1:2" x14ac:dyDescent="0.3">
      <c r="A3314">
        <v>120</v>
      </c>
      <c r="B3314">
        <v>6.1</v>
      </c>
    </row>
    <row r="3315" spans="1:2" x14ac:dyDescent="0.3">
      <c r="A3315">
        <v>98</v>
      </c>
      <c r="B3315">
        <v>6.1</v>
      </c>
    </row>
    <row r="3316" spans="1:2" x14ac:dyDescent="0.3">
      <c r="A3316">
        <v>121</v>
      </c>
      <c r="B3316">
        <v>7.6</v>
      </c>
    </row>
    <row r="3317" spans="1:2" x14ac:dyDescent="0.3">
      <c r="A3317">
        <v>97</v>
      </c>
      <c r="B3317">
        <v>6.2</v>
      </c>
    </row>
    <row r="3318" spans="1:2" x14ac:dyDescent="0.3">
      <c r="A3318">
        <v>86</v>
      </c>
      <c r="B3318">
        <v>6.6</v>
      </c>
    </row>
    <row r="3319" spans="1:2" x14ac:dyDescent="0.3">
      <c r="A3319">
        <v>93</v>
      </c>
      <c r="B3319">
        <v>6.1</v>
      </c>
    </row>
    <row r="3320" spans="1:2" x14ac:dyDescent="0.3">
      <c r="A3320">
        <v>45</v>
      </c>
      <c r="B3320">
        <v>7.3</v>
      </c>
    </row>
    <row r="3321" spans="1:2" x14ac:dyDescent="0.3">
      <c r="A3321">
        <v>97</v>
      </c>
      <c r="B3321">
        <v>4.2</v>
      </c>
    </row>
    <row r="3322" spans="1:2" x14ac:dyDescent="0.3">
      <c r="A3322">
        <v>102</v>
      </c>
      <c r="B3322">
        <v>7.1</v>
      </c>
    </row>
    <row r="3323" spans="1:2" x14ac:dyDescent="0.3">
      <c r="A3323">
        <v>105</v>
      </c>
      <c r="B3323">
        <v>6</v>
      </c>
    </row>
    <row r="3324" spans="1:2" x14ac:dyDescent="0.3">
      <c r="A3324">
        <v>103</v>
      </c>
      <c r="B3324">
        <v>6.5</v>
      </c>
    </row>
    <row r="3325" spans="1:2" x14ac:dyDescent="0.3">
      <c r="A3325">
        <v>93</v>
      </c>
      <c r="B3325">
        <v>6.5</v>
      </c>
    </row>
    <row r="3326" spans="1:2" x14ac:dyDescent="0.3">
      <c r="A3326">
        <v>76</v>
      </c>
      <c r="B3326">
        <v>5.7</v>
      </c>
    </row>
    <row r="3327" spans="1:2" x14ac:dyDescent="0.3">
      <c r="A3327">
        <v>90</v>
      </c>
      <c r="B3327">
        <v>6.1</v>
      </c>
    </row>
    <row r="3328" spans="1:2" x14ac:dyDescent="0.3">
      <c r="A3328">
        <v>122</v>
      </c>
      <c r="B3328">
        <v>7.1</v>
      </c>
    </row>
    <row r="3329" spans="1:2" x14ac:dyDescent="0.3">
      <c r="A3329">
        <v>127</v>
      </c>
      <c r="B3329">
        <v>7.3</v>
      </c>
    </row>
    <row r="3330" spans="1:2" x14ac:dyDescent="0.3">
      <c r="A3330">
        <v>84</v>
      </c>
      <c r="B3330">
        <v>6.5</v>
      </c>
    </row>
    <row r="3331" spans="1:2" x14ac:dyDescent="0.3">
      <c r="A3331">
        <v>23</v>
      </c>
      <c r="B3331">
        <v>7.9</v>
      </c>
    </row>
    <row r="3332" spans="1:2" x14ac:dyDescent="0.3">
      <c r="A3332">
        <v>96</v>
      </c>
      <c r="B3332">
        <v>5.7</v>
      </c>
    </row>
    <row r="3333" spans="1:2" x14ac:dyDescent="0.3">
      <c r="A3333">
        <v>97</v>
      </c>
      <c r="B3333">
        <v>7.2</v>
      </c>
    </row>
    <row r="3334" spans="1:2" x14ac:dyDescent="0.3">
      <c r="A3334">
        <v>112</v>
      </c>
      <c r="B3334">
        <v>7.3</v>
      </c>
    </row>
    <row r="3335" spans="1:2" x14ac:dyDescent="0.3">
      <c r="A3335">
        <v>125</v>
      </c>
      <c r="B3335">
        <v>6.9</v>
      </c>
    </row>
    <row r="3336" spans="1:2" x14ac:dyDescent="0.3">
      <c r="A3336">
        <v>96</v>
      </c>
      <c r="B3336">
        <v>5</v>
      </c>
    </row>
    <row r="3337" spans="1:2" x14ac:dyDescent="0.3">
      <c r="A3337">
        <v>98</v>
      </c>
      <c r="B3337">
        <v>5.9</v>
      </c>
    </row>
    <row r="3338" spans="1:2" x14ac:dyDescent="0.3">
      <c r="A3338">
        <v>92</v>
      </c>
      <c r="B3338">
        <v>6.7</v>
      </c>
    </row>
    <row r="3339" spans="1:2" x14ac:dyDescent="0.3">
      <c r="A3339">
        <v>103</v>
      </c>
      <c r="B3339">
        <v>7.3</v>
      </c>
    </row>
    <row r="3340" spans="1:2" x14ac:dyDescent="0.3">
      <c r="A3340">
        <v>122</v>
      </c>
      <c r="B3340">
        <v>7.6</v>
      </c>
    </row>
    <row r="3341" spans="1:2" x14ac:dyDescent="0.3">
      <c r="A3341">
        <v>101</v>
      </c>
      <c r="B3341">
        <v>6.5</v>
      </c>
    </row>
    <row r="3342" spans="1:2" x14ac:dyDescent="0.3">
      <c r="A3342">
        <v>104</v>
      </c>
      <c r="B3342">
        <v>2.1</v>
      </c>
    </row>
    <row r="3343" spans="1:2" x14ac:dyDescent="0.3">
      <c r="A3343">
        <v>101</v>
      </c>
      <c r="B3343">
        <v>5.3</v>
      </c>
    </row>
    <row r="3344" spans="1:2" x14ac:dyDescent="0.3">
      <c r="A3344">
        <v>135</v>
      </c>
      <c r="B3344">
        <v>7.2</v>
      </c>
    </row>
    <row r="3345" spans="1:2" x14ac:dyDescent="0.3">
      <c r="A3345">
        <v>119</v>
      </c>
      <c r="B3345">
        <v>7</v>
      </c>
    </row>
    <row r="3346" spans="1:2" x14ac:dyDescent="0.3">
      <c r="A3346">
        <v>128</v>
      </c>
      <c r="B3346">
        <v>8</v>
      </c>
    </row>
    <row r="3347" spans="1:2" x14ac:dyDescent="0.3">
      <c r="A3347">
        <v>107</v>
      </c>
      <c r="B3347">
        <v>6.5</v>
      </c>
    </row>
    <row r="3348" spans="1:2" x14ac:dyDescent="0.3">
      <c r="A3348">
        <v>106</v>
      </c>
      <c r="B3348">
        <v>6.9</v>
      </c>
    </row>
    <row r="3349" spans="1:2" x14ac:dyDescent="0.3">
      <c r="A3349">
        <v>126</v>
      </c>
      <c r="B3349">
        <v>7.1</v>
      </c>
    </row>
    <row r="3350" spans="1:2" x14ac:dyDescent="0.3">
      <c r="A3350">
        <v>128</v>
      </c>
      <c r="B3350">
        <v>7.3</v>
      </c>
    </row>
    <row r="3351" spans="1:2" x14ac:dyDescent="0.3">
      <c r="A3351">
        <v>127</v>
      </c>
      <c r="B3351">
        <v>7.5</v>
      </c>
    </row>
    <row r="3352" spans="1:2" x14ac:dyDescent="0.3">
      <c r="A3352">
        <v>160</v>
      </c>
      <c r="B3352">
        <v>6.9</v>
      </c>
    </row>
    <row r="3353" spans="1:2" x14ac:dyDescent="0.3">
      <c r="A3353">
        <v>126</v>
      </c>
      <c r="B3353">
        <v>7.2</v>
      </c>
    </row>
    <row r="3354" spans="1:2" x14ac:dyDescent="0.3">
      <c r="A3354">
        <v>171</v>
      </c>
      <c r="B3354">
        <v>7.2</v>
      </c>
    </row>
    <row r="3355" spans="1:2" x14ac:dyDescent="0.3">
      <c r="A3355">
        <v>150</v>
      </c>
      <c r="B3355">
        <v>6.7</v>
      </c>
    </row>
    <row r="3356" spans="1:2" x14ac:dyDescent="0.3">
      <c r="A3356">
        <v>122</v>
      </c>
      <c r="B3356">
        <v>6</v>
      </c>
    </row>
    <row r="3357" spans="1:2" x14ac:dyDescent="0.3">
      <c r="A3357">
        <v>178</v>
      </c>
      <c r="B3357">
        <v>8.9</v>
      </c>
    </row>
    <row r="3358" spans="1:2" x14ac:dyDescent="0.3">
      <c r="A3358">
        <v>95</v>
      </c>
      <c r="B3358">
        <v>7.7</v>
      </c>
    </row>
    <row r="3359" spans="1:2" x14ac:dyDescent="0.3">
      <c r="A3359">
        <v>117</v>
      </c>
      <c r="B3359">
        <v>7.9</v>
      </c>
    </row>
    <row r="3360" spans="1:2" x14ac:dyDescent="0.3">
      <c r="A3360">
        <v>119</v>
      </c>
      <c r="B3360">
        <v>5.6</v>
      </c>
    </row>
    <row r="3361" spans="1:2" x14ac:dyDescent="0.3">
      <c r="A3361">
        <v>174</v>
      </c>
      <c r="B3361">
        <v>8</v>
      </c>
    </row>
    <row r="3362" spans="1:2" x14ac:dyDescent="0.3">
      <c r="A3362">
        <v>111</v>
      </c>
      <c r="B3362">
        <v>6.2</v>
      </c>
    </row>
    <row r="3363" spans="1:2" x14ac:dyDescent="0.3">
      <c r="A3363">
        <v>101</v>
      </c>
      <c r="B3363">
        <v>7.9</v>
      </c>
    </row>
    <row r="3364" spans="1:2" x14ac:dyDescent="0.3">
      <c r="A3364">
        <v>89</v>
      </c>
      <c r="B3364">
        <v>8.1</v>
      </c>
    </row>
    <row r="3365" spans="1:2" x14ac:dyDescent="0.3">
      <c r="A3365">
        <v>113</v>
      </c>
      <c r="B3365">
        <v>7.6</v>
      </c>
    </row>
    <row r="3366" spans="1:2" x14ac:dyDescent="0.3">
      <c r="A3366">
        <v>95</v>
      </c>
      <c r="B3366">
        <v>3.5</v>
      </c>
    </row>
    <row r="3367" spans="1:2" x14ac:dyDescent="0.3">
      <c r="A3367">
        <v>112</v>
      </c>
      <c r="B3367">
        <v>7.6</v>
      </c>
    </row>
    <row r="3368" spans="1:2" x14ac:dyDescent="0.3">
      <c r="A3368">
        <v>109</v>
      </c>
      <c r="B3368">
        <v>6.5</v>
      </c>
    </row>
    <row r="3369" spans="1:2" x14ac:dyDescent="0.3">
      <c r="A3369">
        <v>108</v>
      </c>
      <c r="B3369">
        <v>5.6</v>
      </c>
    </row>
    <row r="3370" spans="1:2" x14ac:dyDescent="0.3">
      <c r="A3370">
        <v>100</v>
      </c>
      <c r="B3370">
        <v>7.7</v>
      </c>
    </row>
    <row r="3371" spans="1:2" x14ac:dyDescent="0.3">
      <c r="A3371">
        <v>90</v>
      </c>
      <c r="B3371">
        <v>5.2</v>
      </c>
    </row>
    <row r="3372" spans="1:2" x14ac:dyDescent="0.3">
      <c r="A3372">
        <v>130</v>
      </c>
      <c r="B3372">
        <v>6.9</v>
      </c>
    </row>
    <row r="3373" spans="1:2" x14ac:dyDescent="0.3">
      <c r="A3373">
        <v>94</v>
      </c>
      <c r="B3373">
        <v>6.1</v>
      </c>
    </row>
    <row r="3374" spans="1:2" x14ac:dyDescent="0.3">
      <c r="A3374">
        <v>93</v>
      </c>
      <c r="B3374">
        <v>5</v>
      </c>
    </row>
    <row r="3375" spans="1:2" x14ac:dyDescent="0.3">
      <c r="A3375">
        <v>80</v>
      </c>
      <c r="B3375">
        <v>7.8</v>
      </c>
    </row>
    <row r="3376" spans="1:2" x14ac:dyDescent="0.3">
      <c r="A3376">
        <v>111</v>
      </c>
      <c r="B3376">
        <v>7.4</v>
      </c>
    </row>
    <row r="3377" spans="1:2" x14ac:dyDescent="0.3">
      <c r="A3377">
        <v>142</v>
      </c>
      <c r="B3377">
        <v>6.8</v>
      </c>
    </row>
    <row r="3378" spans="1:2" x14ac:dyDescent="0.3">
      <c r="A3378">
        <v>60</v>
      </c>
      <c r="B3378">
        <v>7.1</v>
      </c>
    </row>
    <row r="3379" spans="1:2" x14ac:dyDescent="0.3">
      <c r="A3379">
        <v>107</v>
      </c>
      <c r="B3379">
        <v>6.4</v>
      </c>
    </row>
    <row r="3380" spans="1:2" x14ac:dyDescent="0.3">
      <c r="A3380">
        <v>91</v>
      </c>
      <c r="B3380">
        <v>5.7</v>
      </c>
    </row>
    <row r="3381" spans="1:2" x14ac:dyDescent="0.3">
      <c r="A3381">
        <v>112</v>
      </c>
      <c r="B3381">
        <v>7.5</v>
      </c>
    </row>
    <row r="3382" spans="1:2" x14ac:dyDescent="0.3">
      <c r="A3382">
        <v>82</v>
      </c>
      <c r="B3382">
        <v>6.7</v>
      </c>
    </row>
    <row r="3383" spans="1:2" x14ac:dyDescent="0.3">
      <c r="A3383">
        <v>97</v>
      </c>
      <c r="B3383">
        <v>5.6</v>
      </c>
    </row>
    <row r="3384" spans="1:2" x14ac:dyDescent="0.3">
      <c r="A3384">
        <v>128</v>
      </c>
      <c r="B3384">
        <v>7</v>
      </c>
    </row>
    <row r="3385" spans="1:2" x14ac:dyDescent="0.3">
      <c r="A3385">
        <v>102</v>
      </c>
      <c r="B3385">
        <v>7.6</v>
      </c>
    </row>
    <row r="3386" spans="1:2" x14ac:dyDescent="0.3">
      <c r="A3386">
        <v>93</v>
      </c>
      <c r="B3386">
        <v>6.5</v>
      </c>
    </row>
    <row r="3387" spans="1:2" x14ac:dyDescent="0.3">
      <c r="A3387">
        <v>116</v>
      </c>
      <c r="B3387">
        <v>7</v>
      </c>
    </row>
    <row r="3388" spans="1:2" x14ac:dyDescent="0.3">
      <c r="A3388">
        <v>138</v>
      </c>
      <c r="B3388">
        <v>6.3</v>
      </c>
    </row>
    <row r="3389" spans="1:2" x14ac:dyDescent="0.3">
      <c r="A3389">
        <v>117</v>
      </c>
      <c r="B3389">
        <v>6.4</v>
      </c>
    </row>
    <row r="3390" spans="1:2" x14ac:dyDescent="0.3">
      <c r="A3390">
        <v>93</v>
      </c>
      <c r="B3390">
        <v>7.1</v>
      </c>
    </row>
    <row r="3391" spans="1:2" x14ac:dyDescent="0.3">
      <c r="A3391">
        <v>92</v>
      </c>
      <c r="B3391">
        <v>7.1</v>
      </c>
    </row>
    <row r="3392" spans="1:2" x14ac:dyDescent="0.3">
      <c r="A3392">
        <v>110</v>
      </c>
      <c r="B3392">
        <v>6.5</v>
      </c>
    </row>
    <row r="3393" spans="1:2" x14ac:dyDescent="0.3">
      <c r="A3393">
        <v>92</v>
      </c>
      <c r="B3393">
        <v>6.9</v>
      </c>
    </row>
    <row r="3394" spans="1:2" x14ac:dyDescent="0.3">
      <c r="A3394">
        <v>104</v>
      </c>
      <c r="B3394">
        <v>5.4</v>
      </c>
    </row>
    <row r="3395" spans="1:2" x14ac:dyDescent="0.3">
      <c r="A3395">
        <v>98</v>
      </c>
      <c r="B3395">
        <v>4.9000000000000004</v>
      </c>
    </row>
    <row r="3396" spans="1:2" x14ac:dyDescent="0.3">
      <c r="A3396">
        <v>89</v>
      </c>
      <c r="B3396">
        <v>5.0999999999999996</v>
      </c>
    </row>
    <row r="3397" spans="1:2" x14ac:dyDescent="0.3">
      <c r="A3397">
        <v>92</v>
      </c>
      <c r="B3397">
        <v>5.3</v>
      </c>
    </row>
    <row r="3398" spans="1:2" x14ac:dyDescent="0.3">
      <c r="A3398">
        <v>140</v>
      </c>
      <c r="B3398">
        <v>7.5</v>
      </c>
    </row>
    <row r="3399" spans="1:2" x14ac:dyDescent="0.3">
      <c r="A3399">
        <v>60</v>
      </c>
      <c r="B3399">
        <v>8.3000000000000007</v>
      </c>
    </row>
    <row r="3400" spans="1:2" x14ac:dyDescent="0.3">
      <c r="A3400">
        <v>90</v>
      </c>
      <c r="B3400">
        <v>7.3</v>
      </c>
    </row>
    <row r="3401" spans="1:2" x14ac:dyDescent="0.3">
      <c r="A3401">
        <v>129</v>
      </c>
      <c r="B3401">
        <v>7.3</v>
      </c>
    </row>
    <row r="3402" spans="1:2" x14ac:dyDescent="0.3">
      <c r="A3402">
        <v>111</v>
      </c>
      <c r="B3402">
        <v>7.1</v>
      </c>
    </row>
    <row r="3403" spans="1:2" x14ac:dyDescent="0.3">
      <c r="A3403">
        <v>79</v>
      </c>
      <c r="B3403">
        <v>6</v>
      </c>
    </row>
    <row r="3404" spans="1:2" x14ac:dyDescent="0.3">
      <c r="A3404">
        <v>104</v>
      </c>
      <c r="B3404">
        <v>6.6</v>
      </c>
    </row>
    <row r="3405" spans="1:2" x14ac:dyDescent="0.3">
      <c r="A3405">
        <v>101</v>
      </c>
      <c r="B3405">
        <v>7.2</v>
      </c>
    </row>
    <row r="3406" spans="1:2" x14ac:dyDescent="0.3">
      <c r="A3406">
        <v>113</v>
      </c>
      <c r="B3406">
        <v>7.2</v>
      </c>
    </row>
    <row r="3407" spans="1:2" x14ac:dyDescent="0.3">
      <c r="A3407">
        <v>92</v>
      </c>
      <c r="B3407">
        <v>6.9</v>
      </c>
    </row>
    <row r="3408" spans="1:2" x14ac:dyDescent="0.3">
      <c r="A3408">
        <v>106</v>
      </c>
      <c r="B3408">
        <v>6.8</v>
      </c>
    </row>
    <row r="3409" spans="1:2" x14ac:dyDescent="0.3">
      <c r="A3409">
        <v>98</v>
      </c>
      <c r="B3409">
        <v>4</v>
      </c>
    </row>
    <row r="3410" spans="1:2" x14ac:dyDescent="0.3">
      <c r="A3410">
        <v>75</v>
      </c>
      <c r="B3410">
        <v>7.7</v>
      </c>
    </row>
    <row r="3411" spans="1:2" x14ac:dyDescent="0.3">
      <c r="A3411">
        <v>104</v>
      </c>
      <c r="B3411">
        <v>7.4</v>
      </c>
    </row>
    <row r="3412" spans="1:2" x14ac:dyDescent="0.3">
      <c r="A3412">
        <v>108</v>
      </c>
      <c r="B3412">
        <v>6.5</v>
      </c>
    </row>
    <row r="3413" spans="1:2" x14ac:dyDescent="0.3">
      <c r="A3413">
        <v>99</v>
      </c>
      <c r="B3413">
        <v>6.4</v>
      </c>
    </row>
    <row r="3414" spans="1:2" x14ac:dyDescent="0.3">
      <c r="A3414">
        <v>180</v>
      </c>
      <c r="B3414">
        <v>7.2</v>
      </c>
    </row>
    <row r="3415" spans="1:2" x14ac:dyDescent="0.3">
      <c r="A3415">
        <v>109</v>
      </c>
      <c r="B3415">
        <v>5.6</v>
      </c>
    </row>
    <row r="3416" spans="1:2" x14ac:dyDescent="0.3">
      <c r="A3416">
        <v>111</v>
      </c>
      <c r="B3416">
        <v>6.3</v>
      </c>
    </row>
    <row r="3417" spans="1:2" x14ac:dyDescent="0.3">
      <c r="A3417">
        <v>93</v>
      </c>
      <c r="B3417">
        <v>6.8</v>
      </c>
    </row>
    <row r="3418" spans="1:2" x14ac:dyDescent="0.3">
      <c r="A3418">
        <v>99</v>
      </c>
      <c r="B3418">
        <v>5.5</v>
      </c>
    </row>
    <row r="3419" spans="1:2" x14ac:dyDescent="0.3">
      <c r="A3419">
        <v>98</v>
      </c>
      <c r="B3419">
        <v>6.9</v>
      </c>
    </row>
    <row r="3420" spans="1:2" x14ac:dyDescent="0.3">
      <c r="A3420">
        <v>95</v>
      </c>
      <c r="B3420">
        <v>6</v>
      </c>
    </row>
    <row r="3421" spans="1:2" x14ac:dyDescent="0.3">
      <c r="A3421">
        <v>142</v>
      </c>
      <c r="B3421">
        <v>7.7</v>
      </c>
    </row>
    <row r="3422" spans="1:2" x14ac:dyDescent="0.3">
      <c r="A3422">
        <v>107</v>
      </c>
      <c r="B3422">
        <v>6.4</v>
      </c>
    </row>
    <row r="3423" spans="1:2" x14ac:dyDescent="0.3">
      <c r="A3423">
        <v>102</v>
      </c>
      <c r="B3423">
        <v>6.6</v>
      </c>
    </row>
    <row r="3424" spans="1:2" x14ac:dyDescent="0.3">
      <c r="A3424">
        <v>97</v>
      </c>
      <c r="B3424">
        <v>5.3</v>
      </c>
    </row>
    <row r="3425" spans="1:2" x14ac:dyDescent="0.3">
      <c r="A3425">
        <v>124</v>
      </c>
      <c r="B3425">
        <v>8.1</v>
      </c>
    </row>
    <row r="3426" spans="1:2" x14ac:dyDescent="0.3">
      <c r="A3426">
        <v>97</v>
      </c>
      <c r="B3426">
        <v>5.9</v>
      </c>
    </row>
    <row r="3427" spans="1:2" x14ac:dyDescent="0.3">
      <c r="A3427">
        <v>124</v>
      </c>
      <c r="B3427">
        <v>7.7</v>
      </c>
    </row>
    <row r="3428" spans="1:2" x14ac:dyDescent="0.3">
      <c r="A3428">
        <v>96</v>
      </c>
      <c r="B3428">
        <v>4.5999999999999996</v>
      </c>
    </row>
    <row r="3429" spans="1:2" x14ac:dyDescent="0.3">
      <c r="A3429">
        <v>114</v>
      </c>
      <c r="B3429">
        <v>5.0999999999999996</v>
      </c>
    </row>
    <row r="3430" spans="1:2" x14ac:dyDescent="0.3">
      <c r="A3430">
        <v>90</v>
      </c>
      <c r="B3430">
        <v>6.9</v>
      </c>
    </row>
    <row r="3431" spans="1:2" x14ac:dyDescent="0.3">
      <c r="A3431">
        <v>104</v>
      </c>
      <c r="B3431">
        <v>8</v>
      </c>
    </row>
    <row r="3432" spans="1:2" x14ac:dyDescent="0.3">
      <c r="A3432">
        <v>102</v>
      </c>
      <c r="B3432">
        <v>6.8</v>
      </c>
    </row>
    <row r="3433" spans="1:2" x14ac:dyDescent="0.3">
      <c r="A3433">
        <v>93</v>
      </c>
      <c r="B3433">
        <v>5.4</v>
      </c>
    </row>
    <row r="3434" spans="1:2" x14ac:dyDescent="0.3">
      <c r="A3434">
        <v>90</v>
      </c>
      <c r="B3434">
        <v>6.5</v>
      </c>
    </row>
    <row r="3435" spans="1:2" x14ac:dyDescent="0.3">
      <c r="A3435">
        <v>106</v>
      </c>
      <c r="B3435">
        <v>4.2</v>
      </c>
    </row>
    <row r="3436" spans="1:2" x14ac:dyDescent="0.3">
      <c r="A3436">
        <v>99</v>
      </c>
      <c r="B3436">
        <v>7.4</v>
      </c>
    </row>
    <row r="3437" spans="1:2" x14ac:dyDescent="0.3">
      <c r="A3437">
        <v>115</v>
      </c>
      <c r="B3437">
        <v>6.9</v>
      </c>
    </row>
    <row r="3438" spans="1:2" x14ac:dyDescent="0.3">
      <c r="A3438">
        <v>89</v>
      </c>
      <c r="B3438">
        <v>6.7</v>
      </c>
    </row>
    <row r="3439" spans="1:2" x14ac:dyDescent="0.3">
      <c r="A3439">
        <v>101</v>
      </c>
      <c r="B3439">
        <v>7.3</v>
      </c>
    </row>
    <row r="3440" spans="1:2" x14ac:dyDescent="0.3">
      <c r="A3440">
        <v>92</v>
      </c>
      <c r="B3440">
        <v>7.6</v>
      </c>
    </row>
    <row r="3441" spans="1:2" x14ac:dyDescent="0.3">
      <c r="A3441">
        <v>94</v>
      </c>
      <c r="B3441">
        <v>5.4</v>
      </c>
    </row>
    <row r="3442" spans="1:2" x14ac:dyDescent="0.3">
      <c r="A3442">
        <v>100</v>
      </c>
      <c r="B3442">
        <v>7.3</v>
      </c>
    </row>
    <row r="3443" spans="1:2" x14ac:dyDescent="0.3">
      <c r="A3443">
        <v>106</v>
      </c>
      <c r="B3443">
        <v>6.4</v>
      </c>
    </row>
    <row r="3444" spans="1:2" x14ac:dyDescent="0.3">
      <c r="A3444">
        <v>109</v>
      </c>
      <c r="B3444">
        <v>6</v>
      </c>
    </row>
    <row r="3445" spans="1:2" x14ac:dyDescent="0.3">
      <c r="A3445">
        <v>105</v>
      </c>
      <c r="B3445">
        <v>7.2</v>
      </c>
    </row>
    <row r="3446" spans="1:2" x14ac:dyDescent="0.3">
      <c r="A3446">
        <v>102</v>
      </c>
      <c r="B3446">
        <v>6</v>
      </c>
    </row>
    <row r="3447" spans="1:2" x14ac:dyDescent="0.3">
      <c r="A3447">
        <v>97</v>
      </c>
      <c r="B3447">
        <v>3.1</v>
      </c>
    </row>
    <row r="3448" spans="1:2" x14ac:dyDescent="0.3">
      <c r="A3448">
        <v>118</v>
      </c>
      <c r="B3448">
        <v>6.9</v>
      </c>
    </row>
    <row r="3449" spans="1:2" x14ac:dyDescent="0.3">
      <c r="A3449">
        <v>92</v>
      </c>
      <c r="B3449">
        <v>6.2</v>
      </c>
    </row>
    <row r="3450" spans="1:2" x14ac:dyDescent="0.3">
      <c r="A3450">
        <v>112</v>
      </c>
      <c r="B3450">
        <v>5.5</v>
      </c>
    </row>
    <row r="3451" spans="1:2" x14ac:dyDescent="0.3">
      <c r="A3451">
        <v>103</v>
      </c>
      <c r="B3451">
        <v>6.9</v>
      </c>
    </row>
    <row r="3452" spans="1:2" x14ac:dyDescent="0.3">
      <c r="A3452">
        <v>93</v>
      </c>
      <c r="B3452">
        <v>6.3</v>
      </c>
    </row>
    <row r="3453" spans="1:2" x14ac:dyDescent="0.3">
      <c r="A3453">
        <v>101</v>
      </c>
      <c r="B3453">
        <v>4.8</v>
      </c>
    </row>
    <row r="3454" spans="1:2" x14ac:dyDescent="0.3">
      <c r="A3454">
        <v>115</v>
      </c>
      <c r="B3454">
        <v>7.9</v>
      </c>
    </row>
    <row r="3455" spans="1:2" x14ac:dyDescent="0.3">
      <c r="A3455">
        <v>113</v>
      </c>
      <c r="B3455">
        <v>6.7</v>
      </c>
    </row>
    <row r="3456" spans="1:2" x14ac:dyDescent="0.3">
      <c r="A3456">
        <v>95</v>
      </c>
      <c r="B3456">
        <v>5.6</v>
      </c>
    </row>
    <row r="3457" spans="1:2" x14ac:dyDescent="0.3">
      <c r="A3457">
        <v>153</v>
      </c>
      <c r="B3457">
        <v>5.4</v>
      </c>
    </row>
    <row r="3458" spans="1:2" x14ac:dyDescent="0.3">
      <c r="A3458">
        <v>89</v>
      </c>
      <c r="B3458">
        <v>8</v>
      </c>
    </row>
    <row r="3459" spans="1:2" x14ac:dyDescent="0.3">
      <c r="A3459">
        <v>92</v>
      </c>
      <c r="B3459">
        <v>5.7</v>
      </c>
    </row>
    <row r="3460" spans="1:2" x14ac:dyDescent="0.3">
      <c r="A3460">
        <v>107</v>
      </c>
      <c r="B3460">
        <v>7.6</v>
      </c>
    </row>
    <row r="3461" spans="1:2" x14ac:dyDescent="0.3">
      <c r="A3461">
        <v>118</v>
      </c>
      <c r="B3461">
        <v>7</v>
      </c>
    </row>
    <row r="3462" spans="1:2" x14ac:dyDescent="0.3">
      <c r="A3462">
        <v>97</v>
      </c>
      <c r="B3462">
        <v>7.2</v>
      </c>
    </row>
    <row r="3463" spans="1:2" x14ac:dyDescent="0.3">
      <c r="A3463">
        <v>156</v>
      </c>
      <c r="B3463">
        <v>6.2</v>
      </c>
    </row>
    <row r="3464" spans="1:2" x14ac:dyDescent="0.3">
      <c r="A3464">
        <v>100</v>
      </c>
      <c r="B3464">
        <v>3.5</v>
      </c>
    </row>
    <row r="3465" spans="1:2" x14ac:dyDescent="0.3">
      <c r="A3465">
        <v>96</v>
      </c>
      <c r="B3465">
        <v>7.5</v>
      </c>
    </row>
    <row r="3466" spans="1:2" x14ac:dyDescent="0.3">
      <c r="A3466">
        <v>104</v>
      </c>
      <c r="B3466">
        <v>5.0999999999999996</v>
      </c>
    </row>
    <row r="3467" spans="1:2" x14ac:dyDescent="0.3">
      <c r="A3467">
        <v>120</v>
      </c>
      <c r="B3467">
        <v>6.7</v>
      </c>
    </row>
    <row r="3468" spans="1:2" x14ac:dyDescent="0.3">
      <c r="A3468">
        <v>175</v>
      </c>
      <c r="B3468">
        <v>9.1999999999999993</v>
      </c>
    </row>
    <row r="3469" spans="1:2" x14ac:dyDescent="0.3">
      <c r="A3469">
        <v>95</v>
      </c>
      <c r="B3469">
        <v>6.1</v>
      </c>
    </row>
    <row r="3470" spans="1:2" x14ac:dyDescent="0.3">
      <c r="A3470">
        <v>95</v>
      </c>
      <c r="B3470">
        <v>7.7</v>
      </c>
    </row>
    <row r="3471" spans="1:2" x14ac:dyDescent="0.3">
      <c r="A3471">
        <v>121</v>
      </c>
      <c r="B3471">
        <v>7.6</v>
      </c>
    </row>
    <row r="3472" spans="1:2" x14ac:dyDescent="0.3">
      <c r="A3472">
        <v>110</v>
      </c>
      <c r="B3472">
        <v>6.1</v>
      </c>
    </row>
    <row r="3473" spans="1:2" x14ac:dyDescent="0.3">
      <c r="A3473">
        <v>96</v>
      </c>
      <c r="B3473">
        <v>4.9000000000000004</v>
      </c>
    </row>
    <row r="3474" spans="1:2" x14ac:dyDescent="0.3">
      <c r="A3474">
        <v>121</v>
      </c>
      <c r="B3474">
        <v>6.8</v>
      </c>
    </row>
    <row r="3475" spans="1:2" x14ac:dyDescent="0.3">
      <c r="A3475">
        <v>95</v>
      </c>
      <c r="B3475">
        <v>7</v>
      </c>
    </row>
    <row r="3476" spans="1:2" x14ac:dyDescent="0.3">
      <c r="A3476">
        <v>112</v>
      </c>
      <c r="B3476">
        <v>7.2</v>
      </c>
    </row>
    <row r="3477" spans="1:2" x14ac:dyDescent="0.3">
      <c r="A3477">
        <v>112</v>
      </c>
      <c r="B3477">
        <v>5.7</v>
      </c>
    </row>
    <row r="3478" spans="1:2" x14ac:dyDescent="0.3">
      <c r="A3478">
        <v>143</v>
      </c>
      <c r="B3478">
        <v>7.3</v>
      </c>
    </row>
    <row r="3479" spans="1:2" x14ac:dyDescent="0.3">
      <c r="A3479">
        <v>93</v>
      </c>
      <c r="B3479">
        <v>7.5</v>
      </c>
    </row>
    <row r="3480" spans="1:2" x14ac:dyDescent="0.3">
      <c r="A3480">
        <v>110</v>
      </c>
      <c r="B3480">
        <v>7.4</v>
      </c>
    </row>
    <row r="3481" spans="1:2" x14ac:dyDescent="0.3">
      <c r="A3481">
        <v>104</v>
      </c>
      <c r="B3481">
        <v>7.2</v>
      </c>
    </row>
    <row r="3482" spans="1:2" x14ac:dyDescent="0.3">
      <c r="A3482">
        <v>115</v>
      </c>
      <c r="B3482">
        <v>6.5</v>
      </c>
    </row>
    <row r="3483" spans="1:2" x14ac:dyDescent="0.3">
      <c r="A3483">
        <v>53</v>
      </c>
      <c r="B3483">
        <v>9</v>
      </c>
    </row>
    <row r="3484" spans="1:2" x14ac:dyDescent="0.3">
      <c r="A3484">
        <v>119</v>
      </c>
      <c r="B3484">
        <v>6.8</v>
      </c>
    </row>
    <row r="3485" spans="1:2" x14ac:dyDescent="0.3">
      <c r="A3485">
        <v>125</v>
      </c>
      <c r="B3485">
        <v>6.8</v>
      </c>
    </row>
    <row r="3486" spans="1:2" x14ac:dyDescent="0.3">
      <c r="A3486">
        <v>96</v>
      </c>
      <c r="B3486">
        <v>5.2</v>
      </c>
    </row>
    <row r="3487" spans="1:2" x14ac:dyDescent="0.3">
      <c r="A3487">
        <v>100</v>
      </c>
      <c r="B3487">
        <v>7.2</v>
      </c>
    </row>
    <row r="3488" spans="1:2" x14ac:dyDescent="0.3">
      <c r="A3488">
        <v>46</v>
      </c>
      <c r="B3488">
        <v>7.5</v>
      </c>
    </row>
    <row r="3489" spans="1:2" x14ac:dyDescent="0.3">
      <c r="A3489">
        <v>89</v>
      </c>
      <c r="B3489">
        <v>4</v>
      </c>
    </row>
    <row r="3490" spans="1:2" x14ac:dyDescent="0.3">
      <c r="A3490">
        <v>92</v>
      </c>
      <c r="B3490">
        <v>6.8</v>
      </c>
    </row>
    <row r="3491" spans="1:2" x14ac:dyDescent="0.3">
      <c r="A3491">
        <v>109</v>
      </c>
      <c r="B3491">
        <v>6.9</v>
      </c>
    </row>
    <row r="3492" spans="1:2" x14ac:dyDescent="0.3">
      <c r="A3492">
        <v>44</v>
      </c>
      <c r="B3492">
        <v>8.1999999999999993</v>
      </c>
    </row>
    <row r="3493" spans="1:2" x14ac:dyDescent="0.3">
      <c r="A3493">
        <v>103</v>
      </c>
      <c r="B3493">
        <v>7.3</v>
      </c>
    </row>
    <row r="3494" spans="1:2" x14ac:dyDescent="0.3">
      <c r="A3494">
        <v>95</v>
      </c>
      <c r="B3494">
        <v>6.1</v>
      </c>
    </row>
    <row r="3495" spans="1:2" x14ac:dyDescent="0.3">
      <c r="A3495">
        <v>143</v>
      </c>
      <c r="B3495">
        <v>7.8</v>
      </c>
    </row>
    <row r="3496" spans="1:2" x14ac:dyDescent="0.3">
      <c r="A3496">
        <v>105</v>
      </c>
      <c r="B3496">
        <v>6</v>
      </c>
    </row>
    <row r="3497" spans="1:2" x14ac:dyDescent="0.3">
      <c r="A3497">
        <v>79</v>
      </c>
      <c r="B3497">
        <v>4.0999999999999996</v>
      </c>
    </row>
    <row r="3498" spans="1:2" x14ac:dyDescent="0.3">
      <c r="A3498">
        <v>106</v>
      </c>
      <c r="B3498">
        <v>7</v>
      </c>
    </row>
    <row r="3499" spans="1:2" x14ac:dyDescent="0.3">
      <c r="A3499">
        <v>100</v>
      </c>
      <c r="B3499">
        <v>7.1</v>
      </c>
    </row>
    <row r="3500" spans="1:2" x14ac:dyDescent="0.3">
      <c r="A3500">
        <v>103</v>
      </c>
      <c r="B3500">
        <v>6.2</v>
      </c>
    </row>
    <row r="3501" spans="1:2" x14ac:dyDescent="0.3">
      <c r="A3501">
        <v>116</v>
      </c>
      <c r="B3501">
        <v>6.9</v>
      </c>
    </row>
    <row r="3502" spans="1:2" x14ac:dyDescent="0.3">
      <c r="A3502">
        <v>99</v>
      </c>
      <c r="B3502">
        <v>7.6</v>
      </c>
    </row>
    <row r="3503" spans="1:2" x14ac:dyDescent="0.3">
      <c r="A3503">
        <v>164</v>
      </c>
      <c r="B3503">
        <v>7.6</v>
      </c>
    </row>
    <row r="3504" spans="1:2" x14ac:dyDescent="0.3">
      <c r="A3504">
        <v>96</v>
      </c>
      <c r="B3504">
        <v>6.4</v>
      </c>
    </row>
    <row r="3505" spans="1:2" x14ac:dyDescent="0.3">
      <c r="A3505">
        <v>122</v>
      </c>
      <c r="B3505">
        <v>6.2</v>
      </c>
    </row>
    <row r="3506" spans="1:2" x14ac:dyDescent="0.3">
      <c r="A3506">
        <v>94</v>
      </c>
      <c r="B3506">
        <v>7.5</v>
      </c>
    </row>
    <row r="3507" spans="1:2" x14ac:dyDescent="0.3">
      <c r="A3507">
        <v>93</v>
      </c>
      <c r="B3507">
        <v>2</v>
      </c>
    </row>
    <row r="3508" spans="1:2" x14ac:dyDescent="0.3">
      <c r="A3508">
        <v>96</v>
      </c>
      <c r="B3508">
        <v>6.2</v>
      </c>
    </row>
    <row r="3509" spans="1:2" x14ac:dyDescent="0.3">
      <c r="A3509">
        <v>60</v>
      </c>
      <c r="B3509">
        <v>7.7</v>
      </c>
    </row>
    <row r="3510" spans="1:2" x14ac:dyDescent="0.3">
      <c r="A3510">
        <v>113</v>
      </c>
      <c r="B3510">
        <v>6.5</v>
      </c>
    </row>
    <row r="3511" spans="1:2" x14ac:dyDescent="0.3">
      <c r="A3511">
        <v>60</v>
      </c>
      <c r="B3511">
        <v>7.4</v>
      </c>
    </row>
    <row r="3512" spans="1:2" x14ac:dyDescent="0.3">
      <c r="A3512">
        <v>192</v>
      </c>
      <c r="B3512">
        <v>7.9</v>
      </c>
    </row>
    <row r="3513" spans="1:2" x14ac:dyDescent="0.3">
      <c r="A3513">
        <v>99</v>
      </c>
      <c r="B3513">
        <v>6.8</v>
      </c>
    </row>
    <row r="3514" spans="1:2" x14ac:dyDescent="0.3">
      <c r="A3514">
        <v>91</v>
      </c>
      <c r="B3514">
        <v>6.3</v>
      </c>
    </row>
    <row r="3515" spans="1:2" x14ac:dyDescent="0.3">
      <c r="A3515">
        <v>100</v>
      </c>
      <c r="B3515">
        <v>6.3</v>
      </c>
    </row>
    <row r="3516" spans="1:2" x14ac:dyDescent="0.3">
      <c r="A3516">
        <v>105</v>
      </c>
      <c r="B3516">
        <v>6.6</v>
      </c>
    </row>
    <row r="3517" spans="1:2" x14ac:dyDescent="0.3">
      <c r="A3517">
        <v>99</v>
      </c>
      <c r="B3517">
        <v>6.4</v>
      </c>
    </row>
    <row r="3518" spans="1:2" x14ac:dyDescent="0.3">
      <c r="A3518">
        <v>112</v>
      </c>
      <c r="B3518">
        <v>7.5</v>
      </c>
    </row>
    <row r="3519" spans="1:2" x14ac:dyDescent="0.3">
      <c r="A3519">
        <v>100</v>
      </c>
      <c r="B3519">
        <v>5.8</v>
      </c>
    </row>
    <row r="3520" spans="1:2" x14ac:dyDescent="0.3">
      <c r="A3520">
        <v>99</v>
      </c>
      <c r="B3520">
        <v>6.5</v>
      </c>
    </row>
    <row r="3521" spans="1:2" x14ac:dyDescent="0.3">
      <c r="A3521">
        <v>100</v>
      </c>
      <c r="B3521">
        <v>4.8</v>
      </c>
    </row>
    <row r="3522" spans="1:2" x14ac:dyDescent="0.3">
      <c r="A3522">
        <v>125</v>
      </c>
      <c r="B3522">
        <v>7.2</v>
      </c>
    </row>
    <row r="3523" spans="1:2" x14ac:dyDescent="0.3">
      <c r="A3523">
        <v>107</v>
      </c>
      <c r="B3523">
        <v>6.3</v>
      </c>
    </row>
    <row r="3524" spans="1:2" x14ac:dyDescent="0.3">
      <c r="A3524">
        <v>107</v>
      </c>
      <c r="B3524">
        <v>7</v>
      </c>
    </row>
    <row r="3525" spans="1:2" x14ac:dyDescent="0.3">
      <c r="A3525">
        <v>97</v>
      </c>
      <c r="B3525">
        <v>6.3</v>
      </c>
    </row>
    <row r="3526" spans="1:2" x14ac:dyDescent="0.3">
      <c r="A3526">
        <v>105</v>
      </c>
      <c r="B3526">
        <v>5.3</v>
      </c>
    </row>
    <row r="3527" spans="1:2" x14ac:dyDescent="0.3">
      <c r="A3527">
        <v>95</v>
      </c>
      <c r="B3527">
        <v>2.2999999999999998</v>
      </c>
    </row>
    <row r="3528" spans="1:2" x14ac:dyDescent="0.3">
      <c r="A3528">
        <v>106</v>
      </c>
      <c r="B3528">
        <v>7.1</v>
      </c>
    </row>
    <row r="3529" spans="1:2" x14ac:dyDescent="0.3">
      <c r="A3529">
        <v>93</v>
      </c>
      <c r="B3529">
        <v>6.2</v>
      </c>
    </row>
    <row r="3530" spans="1:2" x14ac:dyDescent="0.3">
      <c r="A3530">
        <v>103</v>
      </c>
      <c r="B3530">
        <v>6.2</v>
      </c>
    </row>
    <row r="3531" spans="1:2" x14ac:dyDescent="0.3">
      <c r="A3531">
        <v>96</v>
      </c>
      <c r="B3531">
        <v>6.7</v>
      </c>
    </row>
    <row r="3532" spans="1:2" x14ac:dyDescent="0.3">
      <c r="A3532">
        <v>103</v>
      </c>
      <c r="B3532">
        <v>6.5</v>
      </c>
    </row>
    <row r="3533" spans="1:2" x14ac:dyDescent="0.3">
      <c r="A3533">
        <v>108</v>
      </c>
      <c r="B3533">
        <v>5.9</v>
      </c>
    </row>
    <row r="3534" spans="1:2" x14ac:dyDescent="0.3">
      <c r="A3534">
        <v>177</v>
      </c>
      <c r="B3534">
        <v>6.7</v>
      </c>
    </row>
    <row r="3535" spans="1:2" x14ac:dyDescent="0.3">
      <c r="A3535">
        <v>118</v>
      </c>
      <c r="B3535">
        <v>6</v>
      </c>
    </row>
    <row r="3536" spans="1:2" x14ac:dyDescent="0.3">
      <c r="A3536">
        <v>97</v>
      </c>
      <c r="B3536">
        <v>6.9</v>
      </c>
    </row>
    <row r="3537" spans="1:2" x14ac:dyDescent="0.3">
      <c r="A3537">
        <v>102</v>
      </c>
      <c r="B3537">
        <v>7.9</v>
      </c>
    </row>
    <row r="3538" spans="1:2" x14ac:dyDescent="0.3">
      <c r="A3538">
        <v>92</v>
      </c>
      <c r="B3538">
        <v>5.3</v>
      </c>
    </row>
    <row r="3539" spans="1:2" x14ac:dyDescent="0.3">
      <c r="A3539">
        <v>88</v>
      </c>
      <c r="B3539">
        <v>4.8</v>
      </c>
    </row>
    <row r="3540" spans="1:2" x14ac:dyDescent="0.3">
      <c r="A3540">
        <v>80</v>
      </c>
      <c r="B3540">
        <v>5.3</v>
      </c>
    </row>
    <row r="3541" spans="1:2" x14ac:dyDescent="0.3">
      <c r="A3541">
        <v>45</v>
      </c>
      <c r="B3541">
        <v>6</v>
      </c>
    </row>
    <row r="3542" spans="1:2" x14ac:dyDescent="0.3">
      <c r="A3542">
        <v>115</v>
      </c>
      <c r="B3542">
        <v>7.3</v>
      </c>
    </row>
    <row r="3543" spans="1:2" x14ac:dyDescent="0.3">
      <c r="A3543">
        <v>97</v>
      </c>
      <c r="B3543">
        <v>7.4</v>
      </c>
    </row>
    <row r="3544" spans="1:2" x14ac:dyDescent="0.3">
      <c r="A3544">
        <v>102</v>
      </c>
      <c r="B3544">
        <v>7.7</v>
      </c>
    </row>
    <row r="3545" spans="1:2" x14ac:dyDescent="0.3">
      <c r="A3545">
        <v>111</v>
      </c>
      <c r="B3545">
        <v>4.8</v>
      </c>
    </row>
    <row r="3546" spans="1:2" x14ac:dyDescent="0.3">
      <c r="A3546">
        <v>96</v>
      </c>
      <c r="B3546">
        <v>7.2</v>
      </c>
    </row>
    <row r="3547" spans="1:2" x14ac:dyDescent="0.3">
      <c r="A3547">
        <v>94</v>
      </c>
      <c r="B3547">
        <v>5.8</v>
      </c>
    </row>
    <row r="3548" spans="1:2" x14ac:dyDescent="0.3">
      <c r="A3548">
        <v>125</v>
      </c>
      <c r="B3548">
        <v>7.3</v>
      </c>
    </row>
    <row r="3549" spans="1:2" x14ac:dyDescent="0.3">
      <c r="A3549">
        <v>108</v>
      </c>
      <c r="B3549">
        <v>7</v>
      </c>
    </row>
    <row r="3550" spans="1:2" x14ac:dyDescent="0.3">
      <c r="A3550">
        <v>101</v>
      </c>
      <c r="B3550">
        <v>6.4</v>
      </c>
    </row>
    <row r="3551" spans="1:2" x14ac:dyDescent="0.3">
      <c r="A3551">
        <v>101</v>
      </c>
      <c r="B3551">
        <v>5.6</v>
      </c>
    </row>
    <row r="3552" spans="1:2" x14ac:dyDescent="0.3">
      <c r="A3552">
        <v>139</v>
      </c>
      <c r="B3552">
        <v>8.1999999999999993</v>
      </c>
    </row>
    <row r="3553" spans="1:2" x14ac:dyDescent="0.3">
      <c r="A3553">
        <v>125</v>
      </c>
      <c r="B3553">
        <v>6.5</v>
      </c>
    </row>
    <row r="3554" spans="1:2" x14ac:dyDescent="0.3">
      <c r="A3554">
        <v>88</v>
      </c>
      <c r="B3554">
        <v>6.4</v>
      </c>
    </row>
    <row r="3555" spans="1:2" x14ac:dyDescent="0.3">
      <c r="A3555">
        <v>115</v>
      </c>
      <c r="B3555">
        <v>8.1</v>
      </c>
    </row>
    <row r="3556" spans="1:2" x14ac:dyDescent="0.3">
      <c r="A3556">
        <v>99</v>
      </c>
      <c r="B3556">
        <v>5.4</v>
      </c>
    </row>
    <row r="3557" spans="1:2" x14ac:dyDescent="0.3">
      <c r="A3557">
        <v>88</v>
      </c>
      <c r="B3557">
        <v>6.3</v>
      </c>
    </row>
    <row r="3558" spans="1:2" x14ac:dyDescent="0.3">
      <c r="A3558">
        <v>112</v>
      </c>
      <c r="B3558">
        <v>7.8</v>
      </c>
    </row>
    <row r="3559" spans="1:2" x14ac:dyDescent="0.3">
      <c r="A3559">
        <v>108</v>
      </c>
      <c r="B3559">
        <v>6.8</v>
      </c>
    </row>
    <row r="3560" spans="1:2" x14ac:dyDescent="0.3">
      <c r="A3560">
        <v>107</v>
      </c>
      <c r="B3560">
        <v>7.2</v>
      </c>
    </row>
    <row r="3561" spans="1:2" x14ac:dyDescent="0.3">
      <c r="A3561">
        <v>104</v>
      </c>
      <c r="B3561">
        <v>7.1</v>
      </c>
    </row>
    <row r="3562" spans="1:2" x14ac:dyDescent="0.3">
      <c r="A3562">
        <v>108</v>
      </c>
      <c r="B3562">
        <v>6.2</v>
      </c>
    </row>
    <row r="3563" spans="1:2" x14ac:dyDescent="0.3">
      <c r="A3563">
        <v>102</v>
      </c>
      <c r="B3563">
        <v>7.3</v>
      </c>
    </row>
    <row r="3564" spans="1:2" x14ac:dyDescent="0.3">
      <c r="A3564">
        <v>88</v>
      </c>
      <c r="B3564">
        <v>5.9</v>
      </c>
    </row>
    <row r="3565" spans="1:2" x14ac:dyDescent="0.3">
      <c r="A3565">
        <v>115</v>
      </c>
      <c r="B3565">
        <v>7.2</v>
      </c>
    </row>
    <row r="3566" spans="1:2" x14ac:dyDescent="0.3">
      <c r="A3566">
        <v>91</v>
      </c>
      <c r="B3566">
        <v>3.6</v>
      </c>
    </row>
    <row r="3567" spans="1:2" x14ac:dyDescent="0.3">
      <c r="A3567">
        <v>141</v>
      </c>
      <c r="B3567">
        <v>7.7</v>
      </c>
    </row>
    <row r="3568" spans="1:2" x14ac:dyDescent="0.3">
      <c r="A3568">
        <v>101</v>
      </c>
      <c r="B3568">
        <v>7.3</v>
      </c>
    </row>
    <row r="3569" spans="1:2" x14ac:dyDescent="0.3">
      <c r="A3569">
        <v>105</v>
      </c>
      <c r="B3569">
        <v>7.4</v>
      </c>
    </row>
    <row r="3570" spans="1:2" x14ac:dyDescent="0.3">
      <c r="A3570">
        <v>100</v>
      </c>
      <c r="B3570">
        <v>6.6</v>
      </c>
    </row>
    <row r="3571" spans="1:2" x14ac:dyDescent="0.3">
      <c r="A3571">
        <v>116</v>
      </c>
      <c r="B3571">
        <v>6.9</v>
      </c>
    </row>
    <row r="3572" spans="1:2" x14ac:dyDescent="0.3">
      <c r="A3572">
        <v>97</v>
      </c>
      <c r="B3572">
        <v>6.8</v>
      </c>
    </row>
    <row r="3573" spans="1:2" x14ac:dyDescent="0.3">
      <c r="A3573">
        <v>106</v>
      </c>
      <c r="B3573">
        <v>7.3</v>
      </c>
    </row>
    <row r="3574" spans="1:2" x14ac:dyDescent="0.3">
      <c r="A3574">
        <v>105</v>
      </c>
      <c r="B3574">
        <v>7.2</v>
      </c>
    </row>
    <row r="3575" spans="1:2" x14ac:dyDescent="0.3">
      <c r="A3575">
        <v>102</v>
      </c>
      <c r="B3575">
        <v>6.5</v>
      </c>
    </row>
    <row r="3576" spans="1:2" x14ac:dyDescent="0.3">
      <c r="A3576">
        <v>122</v>
      </c>
      <c r="B3576">
        <v>7.7</v>
      </c>
    </row>
    <row r="3577" spans="1:2" x14ac:dyDescent="0.3">
      <c r="A3577">
        <v>107</v>
      </c>
      <c r="B3577">
        <v>8.1</v>
      </c>
    </row>
    <row r="3578" spans="1:2" x14ac:dyDescent="0.3">
      <c r="A3578">
        <v>121</v>
      </c>
      <c r="B3578">
        <v>7.7</v>
      </c>
    </row>
    <row r="3579" spans="1:2" x14ac:dyDescent="0.3">
      <c r="A3579">
        <v>98</v>
      </c>
      <c r="B3579">
        <v>7.6</v>
      </c>
    </row>
    <row r="3580" spans="1:2" x14ac:dyDescent="0.3">
      <c r="A3580">
        <v>108</v>
      </c>
      <c r="B3580">
        <v>7.3</v>
      </c>
    </row>
    <row r="3581" spans="1:2" x14ac:dyDescent="0.3">
      <c r="A3581">
        <v>55</v>
      </c>
      <c r="B3581">
        <v>8.6999999999999993</v>
      </c>
    </row>
    <row r="3582" spans="1:2" x14ac:dyDescent="0.3">
      <c r="A3582">
        <v>123</v>
      </c>
      <c r="B3582">
        <v>7.2</v>
      </c>
    </row>
    <row r="3583" spans="1:2" x14ac:dyDescent="0.3">
      <c r="A3583">
        <v>110</v>
      </c>
      <c r="B3583">
        <v>7.2</v>
      </c>
    </row>
    <row r="3584" spans="1:2" x14ac:dyDescent="0.3">
      <c r="A3584">
        <v>120</v>
      </c>
      <c r="B3584">
        <v>8.1</v>
      </c>
    </row>
    <row r="3585" spans="1:2" x14ac:dyDescent="0.3">
      <c r="A3585">
        <v>122</v>
      </c>
      <c r="B3585">
        <v>7.5</v>
      </c>
    </row>
    <row r="3586" spans="1:2" x14ac:dyDescent="0.3">
      <c r="A3586">
        <v>110</v>
      </c>
      <c r="B3586">
        <v>8.1</v>
      </c>
    </row>
    <row r="3587" spans="1:2" x14ac:dyDescent="0.3">
      <c r="A3587">
        <v>139</v>
      </c>
      <c r="B3587">
        <v>7.8</v>
      </c>
    </row>
    <row r="3588" spans="1:2" x14ac:dyDescent="0.3">
      <c r="A3588">
        <v>124</v>
      </c>
      <c r="B3588">
        <v>7.8</v>
      </c>
    </row>
    <row r="3589" spans="1:2" x14ac:dyDescent="0.3">
      <c r="A3589">
        <v>120</v>
      </c>
      <c r="B3589">
        <v>5.8</v>
      </c>
    </row>
    <row r="3590" spans="1:2" x14ac:dyDescent="0.3">
      <c r="A3590">
        <v>152</v>
      </c>
      <c r="B3590">
        <v>7.6</v>
      </c>
    </row>
    <row r="3591" spans="1:2" x14ac:dyDescent="0.3">
      <c r="A3591">
        <v>98</v>
      </c>
      <c r="B3591">
        <v>7.4</v>
      </c>
    </row>
    <row r="3592" spans="1:2" x14ac:dyDescent="0.3">
      <c r="A3592">
        <v>106</v>
      </c>
      <c r="B3592">
        <v>6.3</v>
      </c>
    </row>
    <row r="3593" spans="1:2" x14ac:dyDescent="0.3">
      <c r="A3593">
        <v>106</v>
      </c>
      <c r="B3593">
        <v>6.9</v>
      </c>
    </row>
    <row r="3594" spans="1:2" x14ac:dyDescent="0.3">
      <c r="A3594">
        <v>106</v>
      </c>
      <c r="B3594">
        <v>8.6</v>
      </c>
    </row>
    <row r="3595" spans="1:2" x14ac:dyDescent="0.3">
      <c r="A3595">
        <v>89</v>
      </c>
      <c r="B3595">
        <v>5.0999999999999996</v>
      </c>
    </row>
    <row r="3596" spans="1:2" x14ac:dyDescent="0.3">
      <c r="A3596">
        <v>94</v>
      </c>
      <c r="B3596">
        <v>6.4</v>
      </c>
    </row>
    <row r="3597" spans="1:2" x14ac:dyDescent="0.3">
      <c r="A3597">
        <v>109</v>
      </c>
      <c r="B3597">
        <v>7.9</v>
      </c>
    </row>
    <row r="3598" spans="1:2" x14ac:dyDescent="0.3">
      <c r="A3598">
        <v>144</v>
      </c>
      <c r="B3598">
        <v>6.9</v>
      </c>
    </row>
    <row r="3599" spans="1:2" x14ac:dyDescent="0.3">
      <c r="A3599">
        <v>90</v>
      </c>
      <c r="B3599">
        <v>7.5</v>
      </c>
    </row>
    <row r="3600" spans="1:2" x14ac:dyDescent="0.3">
      <c r="A3600">
        <v>106</v>
      </c>
      <c r="B3600">
        <v>7.2</v>
      </c>
    </row>
    <row r="3601" spans="1:2" x14ac:dyDescent="0.3">
      <c r="A3601">
        <v>121</v>
      </c>
      <c r="B3601">
        <v>5.8</v>
      </c>
    </row>
    <row r="3602" spans="1:2" x14ac:dyDescent="0.3">
      <c r="A3602">
        <v>89</v>
      </c>
      <c r="B3602">
        <v>2.9</v>
      </c>
    </row>
    <row r="3603" spans="1:2" x14ac:dyDescent="0.3">
      <c r="A3603">
        <v>86</v>
      </c>
      <c r="B3603">
        <v>6.2</v>
      </c>
    </row>
    <row r="3604" spans="1:2" x14ac:dyDescent="0.3">
      <c r="A3604">
        <v>91</v>
      </c>
      <c r="B3604">
        <v>7.3</v>
      </c>
    </row>
    <row r="3605" spans="1:2" x14ac:dyDescent="0.3">
      <c r="A3605">
        <v>104</v>
      </c>
      <c r="B3605">
        <v>6.2</v>
      </c>
    </row>
    <row r="3606" spans="1:2" x14ac:dyDescent="0.3">
      <c r="A3606" t="s">
        <v>8351</v>
      </c>
      <c r="B3606">
        <v>8.1999999999999993</v>
      </c>
    </row>
    <row r="3607" spans="1:2" x14ac:dyDescent="0.3">
      <c r="A3607">
        <v>99</v>
      </c>
      <c r="B3607">
        <v>6.8</v>
      </c>
    </row>
    <row r="3608" spans="1:2" x14ac:dyDescent="0.3">
      <c r="A3608">
        <v>98</v>
      </c>
      <c r="B3608">
        <v>6.1</v>
      </c>
    </row>
    <row r="3609" spans="1:2" x14ac:dyDescent="0.3">
      <c r="A3609">
        <v>121</v>
      </c>
      <c r="B3609">
        <v>7.7</v>
      </c>
    </row>
    <row r="3610" spans="1:2" x14ac:dyDescent="0.3">
      <c r="A3610">
        <v>96</v>
      </c>
      <c r="B3610">
        <v>5.2</v>
      </c>
    </row>
    <row r="3611" spans="1:2" x14ac:dyDescent="0.3">
      <c r="A3611">
        <v>99</v>
      </c>
      <c r="B3611">
        <v>6.8</v>
      </c>
    </row>
    <row r="3612" spans="1:2" x14ac:dyDescent="0.3">
      <c r="A3612">
        <v>42</v>
      </c>
      <c r="B3612">
        <v>6.5</v>
      </c>
    </row>
    <row r="3613" spans="1:2" x14ac:dyDescent="0.3">
      <c r="A3613">
        <v>122</v>
      </c>
      <c r="B3613">
        <v>7</v>
      </c>
    </row>
    <row r="3614" spans="1:2" x14ac:dyDescent="0.3">
      <c r="A3614">
        <v>101</v>
      </c>
      <c r="B3614">
        <v>5.9</v>
      </c>
    </row>
    <row r="3615" spans="1:2" x14ac:dyDescent="0.3">
      <c r="A3615">
        <v>102</v>
      </c>
      <c r="B3615">
        <v>7.1</v>
      </c>
    </row>
    <row r="3616" spans="1:2" x14ac:dyDescent="0.3">
      <c r="A3616">
        <v>84</v>
      </c>
      <c r="B3616">
        <v>5.5</v>
      </c>
    </row>
    <row r="3617" spans="1:2" x14ac:dyDescent="0.3">
      <c r="A3617">
        <v>104</v>
      </c>
      <c r="B3617">
        <v>7.4</v>
      </c>
    </row>
    <row r="3618" spans="1:2" x14ac:dyDescent="0.3">
      <c r="A3618">
        <v>96</v>
      </c>
      <c r="B3618">
        <v>7.3</v>
      </c>
    </row>
    <row r="3619" spans="1:2" x14ac:dyDescent="0.3">
      <c r="A3619">
        <v>94</v>
      </c>
      <c r="B3619">
        <v>4.5999999999999996</v>
      </c>
    </row>
    <row r="3620" spans="1:2" x14ac:dyDescent="0.3">
      <c r="A3620">
        <v>90</v>
      </c>
      <c r="B3620">
        <v>7.2</v>
      </c>
    </row>
    <row r="3621" spans="1:2" x14ac:dyDescent="0.3">
      <c r="A3621">
        <v>97</v>
      </c>
      <c r="B3621">
        <v>7</v>
      </c>
    </row>
    <row r="3622" spans="1:2" x14ac:dyDescent="0.3">
      <c r="A3622">
        <v>90</v>
      </c>
      <c r="B3622">
        <v>5.0999999999999996</v>
      </c>
    </row>
    <row r="3623" spans="1:2" x14ac:dyDescent="0.3">
      <c r="A3623">
        <v>106</v>
      </c>
      <c r="B3623">
        <v>6.7</v>
      </c>
    </row>
    <row r="3624" spans="1:2" x14ac:dyDescent="0.3">
      <c r="A3624">
        <v>96</v>
      </c>
      <c r="B3624">
        <v>5.3</v>
      </c>
    </row>
    <row r="3625" spans="1:2" x14ac:dyDescent="0.3">
      <c r="A3625">
        <v>44</v>
      </c>
      <c r="B3625">
        <v>8.4</v>
      </c>
    </row>
    <row r="3626" spans="1:2" x14ac:dyDescent="0.3">
      <c r="A3626">
        <v>95</v>
      </c>
      <c r="B3626">
        <v>7.8</v>
      </c>
    </row>
    <row r="3627" spans="1:2" x14ac:dyDescent="0.3">
      <c r="A3627">
        <v>99</v>
      </c>
      <c r="B3627">
        <v>6.7</v>
      </c>
    </row>
    <row r="3628" spans="1:2" x14ac:dyDescent="0.3">
      <c r="A3628">
        <v>93</v>
      </c>
      <c r="B3628">
        <v>5.4</v>
      </c>
    </row>
    <row r="3629" spans="1:2" x14ac:dyDescent="0.3">
      <c r="A3629">
        <v>99</v>
      </c>
      <c r="B3629">
        <v>7.2</v>
      </c>
    </row>
    <row r="3630" spans="1:2" x14ac:dyDescent="0.3">
      <c r="A3630">
        <v>95</v>
      </c>
      <c r="B3630">
        <v>5.8</v>
      </c>
    </row>
    <row r="3631" spans="1:2" x14ac:dyDescent="0.3">
      <c r="A3631">
        <v>84</v>
      </c>
      <c r="B3631">
        <v>6.4</v>
      </c>
    </row>
    <row r="3632" spans="1:2" x14ac:dyDescent="0.3">
      <c r="A3632">
        <v>144</v>
      </c>
      <c r="B3632">
        <v>8</v>
      </c>
    </row>
    <row r="3633" spans="1:2" x14ac:dyDescent="0.3">
      <c r="A3633">
        <v>99</v>
      </c>
      <c r="B3633">
        <v>7</v>
      </c>
    </row>
    <row r="3634" spans="1:2" x14ac:dyDescent="0.3">
      <c r="A3634">
        <v>110</v>
      </c>
      <c r="B3634">
        <v>7</v>
      </c>
    </row>
    <row r="3635" spans="1:2" x14ac:dyDescent="0.3">
      <c r="A3635">
        <v>97</v>
      </c>
      <c r="B3635">
        <v>6.7</v>
      </c>
    </row>
    <row r="3636" spans="1:2" x14ac:dyDescent="0.3">
      <c r="A3636">
        <v>107</v>
      </c>
      <c r="B3636">
        <v>3.8</v>
      </c>
    </row>
    <row r="3637" spans="1:2" x14ac:dyDescent="0.3">
      <c r="A3637">
        <v>90</v>
      </c>
      <c r="B3637">
        <v>5.7</v>
      </c>
    </row>
    <row r="3638" spans="1:2" x14ac:dyDescent="0.3">
      <c r="A3638">
        <v>104</v>
      </c>
      <c r="B3638">
        <v>6.6</v>
      </c>
    </row>
    <row r="3639" spans="1:2" x14ac:dyDescent="0.3">
      <c r="A3639">
        <v>96</v>
      </c>
      <c r="B3639">
        <v>6.7</v>
      </c>
    </row>
    <row r="3640" spans="1:2" x14ac:dyDescent="0.3">
      <c r="A3640">
        <v>104</v>
      </c>
      <c r="B3640">
        <v>6.1</v>
      </c>
    </row>
    <row r="3641" spans="1:2" x14ac:dyDescent="0.3">
      <c r="A3641">
        <v>97</v>
      </c>
      <c r="B3641">
        <v>6.2</v>
      </c>
    </row>
    <row r="3642" spans="1:2" x14ac:dyDescent="0.3">
      <c r="A3642">
        <v>107</v>
      </c>
      <c r="B3642">
        <v>6.2</v>
      </c>
    </row>
    <row r="3643" spans="1:2" x14ac:dyDescent="0.3">
      <c r="A3643">
        <v>117</v>
      </c>
      <c r="B3643">
        <v>7.4</v>
      </c>
    </row>
    <row r="3644" spans="1:2" x14ac:dyDescent="0.3">
      <c r="A3644">
        <v>85</v>
      </c>
      <c r="B3644">
        <v>4.7</v>
      </c>
    </row>
    <row r="3645" spans="1:2" x14ac:dyDescent="0.3">
      <c r="A3645">
        <v>152</v>
      </c>
      <c r="B3645">
        <v>8.3000000000000007</v>
      </c>
    </row>
    <row r="3646" spans="1:2" x14ac:dyDescent="0.3">
      <c r="A3646">
        <v>85</v>
      </c>
      <c r="B3646">
        <v>7.2</v>
      </c>
    </row>
    <row r="3647" spans="1:2" x14ac:dyDescent="0.3">
      <c r="A3647">
        <v>76</v>
      </c>
      <c r="B3647">
        <v>5.8</v>
      </c>
    </row>
    <row r="3648" spans="1:2" x14ac:dyDescent="0.3">
      <c r="A3648">
        <v>87</v>
      </c>
      <c r="B3648">
        <v>5.9</v>
      </c>
    </row>
    <row r="3649" spans="1:2" x14ac:dyDescent="0.3">
      <c r="A3649">
        <v>95</v>
      </c>
      <c r="B3649">
        <v>6.3</v>
      </c>
    </row>
    <row r="3650" spans="1:2" x14ac:dyDescent="0.3">
      <c r="A3650">
        <v>101</v>
      </c>
      <c r="B3650">
        <v>7.2</v>
      </c>
    </row>
    <row r="3651" spans="1:2" x14ac:dyDescent="0.3">
      <c r="A3651">
        <v>90</v>
      </c>
      <c r="B3651">
        <v>5.4</v>
      </c>
    </row>
    <row r="3652" spans="1:2" x14ac:dyDescent="0.3">
      <c r="A3652">
        <v>240</v>
      </c>
      <c r="B3652">
        <v>8.1999999999999993</v>
      </c>
    </row>
    <row r="3653" spans="1:2" x14ac:dyDescent="0.3">
      <c r="A3653">
        <v>89</v>
      </c>
      <c r="B3653">
        <v>7.3</v>
      </c>
    </row>
    <row r="3654" spans="1:2" x14ac:dyDescent="0.3">
      <c r="A3654">
        <v>111</v>
      </c>
      <c r="B3654">
        <v>7.3</v>
      </c>
    </row>
    <row r="3655" spans="1:2" x14ac:dyDescent="0.3">
      <c r="A3655">
        <v>86</v>
      </c>
      <c r="B3655">
        <v>5.8</v>
      </c>
    </row>
    <row r="3656" spans="1:2" x14ac:dyDescent="0.3">
      <c r="A3656">
        <v>115</v>
      </c>
      <c r="B3656">
        <v>6.1</v>
      </c>
    </row>
    <row r="3657" spans="1:2" x14ac:dyDescent="0.3">
      <c r="A3657">
        <v>103</v>
      </c>
      <c r="B3657">
        <v>7.1</v>
      </c>
    </row>
    <row r="3658" spans="1:2" x14ac:dyDescent="0.3">
      <c r="A3658">
        <v>90</v>
      </c>
      <c r="B3658">
        <v>6.5</v>
      </c>
    </row>
    <row r="3659" spans="1:2" x14ac:dyDescent="0.3">
      <c r="A3659">
        <v>133</v>
      </c>
      <c r="B3659">
        <v>7.9</v>
      </c>
    </row>
    <row r="3660" spans="1:2" x14ac:dyDescent="0.3">
      <c r="A3660">
        <v>88</v>
      </c>
      <c r="B3660">
        <v>5.4</v>
      </c>
    </row>
    <row r="3661" spans="1:2" x14ac:dyDescent="0.3">
      <c r="A3661">
        <v>111</v>
      </c>
      <c r="B3661">
        <v>7.1</v>
      </c>
    </row>
    <row r="3662" spans="1:2" x14ac:dyDescent="0.3">
      <c r="A3662">
        <v>94</v>
      </c>
      <c r="B3662">
        <v>6.4</v>
      </c>
    </row>
    <row r="3663" spans="1:2" x14ac:dyDescent="0.3">
      <c r="A3663">
        <v>25</v>
      </c>
      <c r="B3663">
        <v>8.4</v>
      </c>
    </row>
    <row r="3664" spans="1:2" x14ac:dyDescent="0.3">
      <c r="A3664">
        <v>112</v>
      </c>
      <c r="B3664">
        <v>6.7</v>
      </c>
    </row>
    <row r="3665" spans="1:2" x14ac:dyDescent="0.3">
      <c r="A3665">
        <v>141</v>
      </c>
      <c r="B3665">
        <v>6.9</v>
      </c>
    </row>
    <row r="3666" spans="1:2" x14ac:dyDescent="0.3">
      <c r="A3666">
        <v>95</v>
      </c>
      <c r="B3666">
        <v>2.1</v>
      </c>
    </row>
    <row r="3667" spans="1:2" x14ac:dyDescent="0.3">
      <c r="A3667">
        <v>141</v>
      </c>
      <c r="B3667">
        <v>4.3</v>
      </c>
    </row>
    <row r="3668" spans="1:2" x14ac:dyDescent="0.3">
      <c r="A3668">
        <v>85</v>
      </c>
      <c r="B3668">
        <v>6.6</v>
      </c>
    </row>
    <row r="3669" spans="1:2" x14ac:dyDescent="0.3">
      <c r="A3669">
        <v>105</v>
      </c>
      <c r="B3669">
        <v>3.4</v>
      </c>
    </row>
    <row r="3670" spans="1:2" x14ac:dyDescent="0.3">
      <c r="A3670">
        <v>129</v>
      </c>
      <c r="B3670">
        <v>8.3000000000000007</v>
      </c>
    </row>
    <row r="3671" spans="1:2" x14ac:dyDescent="0.3">
      <c r="A3671">
        <v>125</v>
      </c>
      <c r="B3671">
        <v>7.2</v>
      </c>
    </row>
    <row r="3672" spans="1:2" x14ac:dyDescent="0.3">
      <c r="A3672">
        <v>116</v>
      </c>
      <c r="B3672">
        <v>5.6</v>
      </c>
    </row>
    <row r="3673" spans="1:2" x14ac:dyDescent="0.3">
      <c r="A3673">
        <v>105</v>
      </c>
      <c r="B3673">
        <v>7.7</v>
      </c>
    </row>
    <row r="3674" spans="1:2" x14ac:dyDescent="0.3">
      <c r="A3674">
        <v>90</v>
      </c>
      <c r="B3674">
        <v>6.6</v>
      </c>
    </row>
    <row r="3675" spans="1:2" x14ac:dyDescent="0.3">
      <c r="A3675">
        <v>105</v>
      </c>
      <c r="B3675">
        <v>7.6</v>
      </c>
    </row>
    <row r="3676" spans="1:2" x14ac:dyDescent="0.3">
      <c r="A3676">
        <v>111</v>
      </c>
      <c r="B3676">
        <v>7.4</v>
      </c>
    </row>
    <row r="3677" spans="1:2" x14ac:dyDescent="0.3">
      <c r="A3677">
        <v>91</v>
      </c>
      <c r="B3677">
        <v>7.1</v>
      </c>
    </row>
    <row r="3678" spans="1:2" x14ac:dyDescent="0.3">
      <c r="A3678">
        <v>95</v>
      </c>
      <c r="B3678">
        <v>3.4</v>
      </c>
    </row>
    <row r="3679" spans="1:2" x14ac:dyDescent="0.3">
      <c r="A3679">
        <v>97</v>
      </c>
      <c r="B3679">
        <v>7.9</v>
      </c>
    </row>
    <row r="3680" spans="1:2" x14ac:dyDescent="0.3">
      <c r="A3680">
        <v>92</v>
      </c>
      <c r="B3680">
        <v>6.7</v>
      </c>
    </row>
    <row r="3681" spans="1:2" x14ac:dyDescent="0.3">
      <c r="A3681">
        <v>104</v>
      </c>
      <c r="B3681">
        <v>6.6</v>
      </c>
    </row>
    <row r="3682" spans="1:2" x14ac:dyDescent="0.3">
      <c r="A3682">
        <v>120</v>
      </c>
      <c r="B3682">
        <v>7.9</v>
      </c>
    </row>
    <row r="3683" spans="1:2" x14ac:dyDescent="0.3">
      <c r="A3683">
        <v>99</v>
      </c>
      <c r="B3683">
        <v>4.9000000000000004</v>
      </c>
    </row>
    <row r="3684" spans="1:2" x14ac:dyDescent="0.3">
      <c r="A3684">
        <v>93</v>
      </c>
      <c r="B3684">
        <v>7.2</v>
      </c>
    </row>
    <row r="3685" spans="1:2" x14ac:dyDescent="0.3">
      <c r="A3685">
        <v>99</v>
      </c>
      <c r="B3685">
        <v>7.4</v>
      </c>
    </row>
    <row r="3686" spans="1:2" x14ac:dyDescent="0.3">
      <c r="A3686">
        <v>99</v>
      </c>
      <c r="B3686">
        <v>6.1</v>
      </c>
    </row>
    <row r="3687" spans="1:2" x14ac:dyDescent="0.3">
      <c r="A3687">
        <v>157</v>
      </c>
      <c r="B3687">
        <v>8.4</v>
      </c>
    </row>
    <row r="3688" spans="1:2" x14ac:dyDescent="0.3">
      <c r="A3688">
        <v>90</v>
      </c>
      <c r="B3688">
        <v>6.2</v>
      </c>
    </row>
    <row r="3689" spans="1:2" x14ac:dyDescent="0.3">
      <c r="A3689">
        <v>96</v>
      </c>
      <c r="B3689">
        <v>5.3</v>
      </c>
    </row>
    <row r="3690" spans="1:2" x14ac:dyDescent="0.3">
      <c r="A3690">
        <v>96</v>
      </c>
      <c r="B3690">
        <v>5</v>
      </c>
    </row>
    <row r="3691" spans="1:2" x14ac:dyDescent="0.3">
      <c r="A3691">
        <v>90</v>
      </c>
      <c r="B3691">
        <v>7.7</v>
      </c>
    </row>
    <row r="3692" spans="1:2" x14ac:dyDescent="0.3">
      <c r="A3692">
        <v>100</v>
      </c>
      <c r="B3692">
        <v>7.6</v>
      </c>
    </row>
    <row r="3693" spans="1:2" x14ac:dyDescent="0.3">
      <c r="A3693">
        <v>94</v>
      </c>
      <c r="B3693">
        <v>6.3</v>
      </c>
    </row>
    <row r="3694" spans="1:2" x14ac:dyDescent="0.3">
      <c r="A3694">
        <v>98</v>
      </c>
      <c r="B3694">
        <v>7.6</v>
      </c>
    </row>
    <row r="3695" spans="1:2" x14ac:dyDescent="0.3">
      <c r="A3695">
        <v>129</v>
      </c>
      <c r="B3695">
        <v>5.6</v>
      </c>
    </row>
    <row r="3696" spans="1:2" x14ac:dyDescent="0.3">
      <c r="A3696">
        <v>103</v>
      </c>
      <c r="B3696">
        <v>7.3</v>
      </c>
    </row>
    <row r="3697" spans="1:2" x14ac:dyDescent="0.3">
      <c r="A3697">
        <v>128</v>
      </c>
      <c r="B3697">
        <v>6.2</v>
      </c>
    </row>
    <row r="3698" spans="1:2" x14ac:dyDescent="0.3">
      <c r="A3698">
        <v>106</v>
      </c>
      <c r="B3698">
        <v>6.6</v>
      </c>
    </row>
    <row r="3699" spans="1:2" x14ac:dyDescent="0.3">
      <c r="A3699">
        <v>95</v>
      </c>
      <c r="B3699">
        <v>6.6</v>
      </c>
    </row>
    <row r="3700" spans="1:2" x14ac:dyDescent="0.3">
      <c r="A3700">
        <v>104</v>
      </c>
      <c r="B3700">
        <v>7.3</v>
      </c>
    </row>
    <row r="3701" spans="1:2" x14ac:dyDescent="0.3">
      <c r="A3701">
        <v>87</v>
      </c>
      <c r="B3701">
        <v>6.6</v>
      </c>
    </row>
    <row r="3702" spans="1:2" x14ac:dyDescent="0.3">
      <c r="A3702">
        <v>81</v>
      </c>
      <c r="B3702">
        <v>6.9</v>
      </c>
    </row>
    <row r="3703" spans="1:2" x14ac:dyDescent="0.3">
      <c r="A3703">
        <v>94</v>
      </c>
      <c r="B3703">
        <v>5.8</v>
      </c>
    </row>
    <row r="3704" spans="1:2" x14ac:dyDescent="0.3">
      <c r="A3704">
        <v>89</v>
      </c>
      <c r="B3704">
        <v>4.4000000000000004</v>
      </c>
    </row>
    <row r="3705" spans="1:2" x14ac:dyDescent="0.3">
      <c r="A3705">
        <v>88</v>
      </c>
      <c r="B3705">
        <v>6.6</v>
      </c>
    </row>
    <row r="3706" spans="1:2" x14ac:dyDescent="0.3">
      <c r="A3706">
        <v>108</v>
      </c>
      <c r="B3706">
        <v>7.1</v>
      </c>
    </row>
    <row r="3707" spans="1:2" x14ac:dyDescent="0.3">
      <c r="A3707">
        <v>115</v>
      </c>
      <c r="B3707">
        <v>7.6</v>
      </c>
    </row>
    <row r="3708" spans="1:2" x14ac:dyDescent="0.3">
      <c r="A3708">
        <v>96</v>
      </c>
      <c r="B3708">
        <v>4.5999999999999996</v>
      </c>
    </row>
    <row r="3709" spans="1:2" x14ac:dyDescent="0.3">
      <c r="A3709">
        <v>135</v>
      </c>
      <c r="B3709">
        <v>6.8</v>
      </c>
    </row>
    <row r="3710" spans="1:2" x14ac:dyDescent="0.3">
      <c r="A3710">
        <v>113</v>
      </c>
      <c r="B3710">
        <v>7.1</v>
      </c>
    </row>
    <row r="3711" spans="1:2" x14ac:dyDescent="0.3">
      <c r="A3711">
        <v>93</v>
      </c>
      <c r="B3711">
        <v>4.9000000000000004</v>
      </c>
    </row>
    <row r="3712" spans="1:2" x14ac:dyDescent="0.3">
      <c r="A3712">
        <v>109</v>
      </c>
      <c r="B3712">
        <v>7.3</v>
      </c>
    </row>
    <row r="3713" spans="1:2" x14ac:dyDescent="0.3">
      <c r="A3713">
        <v>127</v>
      </c>
      <c r="B3713">
        <v>7.2</v>
      </c>
    </row>
    <row r="3714" spans="1:2" x14ac:dyDescent="0.3">
      <c r="A3714">
        <v>101</v>
      </c>
      <c r="B3714">
        <v>5</v>
      </c>
    </row>
    <row r="3715" spans="1:2" x14ac:dyDescent="0.3">
      <c r="A3715">
        <v>124</v>
      </c>
      <c r="B3715">
        <v>8.1999999999999993</v>
      </c>
    </row>
    <row r="3716" spans="1:2" x14ac:dyDescent="0.3">
      <c r="A3716">
        <v>117</v>
      </c>
      <c r="B3716">
        <v>8</v>
      </c>
    </row>
    <row r="3717" spans="1:2" x14ac:dyDescent="0.3">
      <c r="A3717">
        <v>83</v>
      </c>
      <c r="B3717">
        <v>5.2</v>
      </c>
    </row>
    <row r="3718" spans="1:2" x14ac:dyDescent="0.3">
      <c r="A3718">
        <v>113</v>
      </c>
      <c r="B3718">
        <v>8.5</v>
      </c>
    </row>
    <row r="3719" spans="1:2" x14ac:dyDescent="0.3">
      <c r="A3719">
        <v>104</v>
      </c>
      <c r="B3719">
        <v>6.5</v>
      </c>
    </row>
    <row r="3720" spans="1:2" x14ac:dyDescent="0.3">
      <c r="A3720">
        <v>97</v>
      </c>
      <c r="B3720">
        <v>7.4</v>
      </c>
    </row>
    <row r="3721" spans="1:2" x14ac:dyDescent="0.3">
      <c r="A3721">
        <v>110</v>
      </c>
      <c r="B3721">
        <v>7.7</v>
      </c>
    </row>
    <row r="3722" spans="1:2" x14ac:dyDescent="0.3">
      <c r="A3722">
        <v>103</v>
      </c>
      <c r="B3722">
        <v>7.4</v>
      </c>
    </row>
    <row r="3723" spans="1:2" x14ac:dyDescent="0.3">
      <c r="A3723">
        <v>94</v>
      </c>
      <c r="B3723">
        <v>5.0999999999999996</v>
      </c>
    </row>
    <row r="3724" spans="1:2" x14ac:dyDescent="0.3">
      <c r="A3724">
        <v>102</v>
      </c>
      <c r="B3724">
        <v>7.3</v>
      </c>
    </row>
    <row r="3725" spans="1:2" x14ac:dyDescent="0.3">
      <c r="A3725">
        <v>77</v>
      </c>
      <c r="B3725">
        <v>5</v>
      </c>
    </row>
    <row r="3726" spans="1:2" x14ac:dyDescent="0.3">
      <c r="A3726">
        <v>134</v>
      </c>
      <c r="B3726">
        <v>7.2</v>
      </c>
    </row>
    <row r="3727" spans="1:2" x14ac:dyDescent="0.3">
      <c r="A3727">
        <v>129</v>
      </c>
      <c r="B3727">
        <v>6.7</v>
      </c>
    </row>
    <row r="3728" spans="1:2" x14ac:dyDescent="0.3">
      <c r="A3728">
        <v>90</v>
      </c>
      <c r="B3728">
        <v>6.4</v>
      </c>
    </row>
    <row r="3729" spans="1:2" x14ac:dyDescent="0.3">
      <c r="A3729">
        <v>134</v>
      </c>
      <c r="B3729">
        <v>7.1</v>
      </c>
    </row>
    <row r="3730" spans="1:2" x14ac:dyDescent="0.3">
      <c r="A3730">
        <v>104</v>
      </c>
      <c r="B3730">
        <v>5.6</v>
      </c>
    </row>
    <row r="3731" spans="1:2" x14ac:dyDescent="0.3">
      <c r="A3731">
        <v>95</v>
      </c>
      <c r="B3731">
        <v>6.2</v>
      </c>
    </row>
    <row r="3732" spans="1:2" x14ac:dyDescent="0.3">
      <c r="A3732">
        <v>93</v>
      </c>
      <c r="B3732">
        <v>6.1</v>
      </c>
    </row>
    <row r="3733" spans="1:2" x14ac:dyDescent="0.3">
      <c r="A3733">
        <v>106</v>
      </c>
      <c r="B3733">
        <v>5.2</v>
      </c>
    </row>
    <row r="3734" spans="1:2" x14ac:dyDescent="0.3">
      <c r="A3734">
        <v>109</v>
      </c>
      <c r="B3734">
        <v>7.3</v>
      </c>
    </row>
    <row r="3735" spans="1:2" x14ac:dyDescent="0.3">
      <c r="A3735">
        <v>101</v>
      </c>
      <c r="B3735">
        <v>7.5</v>
      </c>
    </row>
    <row r="3736" spans="1:2" x14ac:dyDescent="0.3">
      <c r="A3736">
        <v>139</v>
      </c>
      <c r="B3736">
        <v>6.6</v>
      </c>
    </row>
    <row r="3737" spans="1:2" x14ac:dyDescent="0.3">
      <c r="A3737">
        <v>99</v>
      </c>
      <c r="B3737">
        <v>6.4</v>
      </c>
    </row>
    <row r="3738" spans="1:2" x14ac:dyDescent="0.3">
      <c r="A3738">
        <v>100</v>
      </c>
      <c r="B3738">
        <v>4.5</v>
      </c>
    </row>
    <row r="3739" spans="1:2" x14ac:dyDescent="0.3">
      <c r="A3739">
        <v>95</v>
      </c>
      <c r="B3739">
        <v>6.6</v>
      </c>
    </row>
    <row r="3740" spans="1:2" x14ac:dyDescent="0.3">
      <c r="A3740">
        <v>94</v>
      </c>
      <c r="B3740">
        <v>5.3</v>
      </c>
    </row>
    <row r="3741" spans="1:2" x14ac:dyDescent="0.3">
      <c r="A3741">
        <v>93</v>
      </c>
      <c r="B3741">
        <v>4.9000000000000004</v>
      </c>
    </row>
    <row r="3742" spans="1:2" x14ac:dyDescent="0.3">
      <c r="A3742">
        <v>106</v>
      </c>
      <c r="B3742">
        <v>7.7</v>
      </c>
    </row>
    <row r="3743" spans="1:2" x14ac:dyDescent="0.3">
      <c r="A3743">
        <v>99</v>
      </c>
      <c r="B3743">
        <v>8</v>
      </c>
    </row>
    <row r="3744" spans="1:2" x14ac:dyDescent="0.3">
      <c r="A3744">
        <v>82</v>
      </c>
      <c r="B3744">
        <v>3.8</v>
      </c>
    </row>
    <row r="3745" spans="1:2" x14ac:dyDescent="0.3">
      <c r="A3745">
        <v>135</v>
      </c>
      <c r="B3745">
        <v>7.6</v>
      </c>
    </row>
    <row r="3746" spans="1:2" x14ac:dyDescent="0.3">
      <c r="A3746">
        <v>88</v>
      </c>
      <c r="B3746">
        <v>5.9</v>
      </c>
    </row>
    <row r="3747" spans="1:2" x14ac:dyDescent="0.3">
      <c r="A3747">
        <v>89</v>
      </c>
      <c r="B3747">
        <v>6.2</v>
      </c>
    </row>
    <row r="3748" spans="1:2" x14ac:dyDescent="0.3">
      <c r="A3748">
        <v>110</v>
      </c>
      <c r="B3748">
        <v>7.2</v>
      </c>
    </row>
    <row r="3749" spans="1:2" x14ac:dyDescent="0.3">
      <c r="A3749">
        <v>107</v>
      </c>
      <c r="B3749">
        <v>6.3</v>
      </c>
    </row>
    <row r="3750" spans="1:2" x14ac:dyDescent="0.3">
      <c r="A3750">
        <v>86</v>
      </c>
      <c r="B3750">
        <v>5.2</v>
      </c>
    </row>
    <row r="3751" spans="1:2" x14ac:dyDescent="0.3">
      <c r="A3751">
        <v>91</v>
      </c>
      <c r="B3751">
        <v>6.9</v>
      </c>
    </row>
    <row r="3752" spans="1:2" x14ac:dyDescent="0.3">
      <c r="A3752">
        <v>103</v>
      </c>
      <c r="B3752">
        <v>6.8</v>
      </c>
    </row>
    <row r="3753" spans="1:2" x14ac:dyDescent="0.3">
      <c r="A3753">
        <v>90</v>
      </c>
      <c r="B3753">
        <v>6.2</v>
      </c>
    </row>
    <row r="3754" spans="1:2" x14ac:dyDescent="0.3">
      <c r="A3754">
        <v>141</v>
      </c>
      <c r="B3754">
        <v>6.2</v>
      </c>
    </row>
    <row r="3755" spans="1:2" x14ac:dyDescent="0.3">
      <c r="A3755">
        <v>92</v>
      </c>
      <c r="B3755">
        <v>3.5</v>
      </c>
    </row>
    <row r="3756" spans="1:2" x14ac:dyDescent="0.3">
      <c r="A3756">
        <v>99</v>
      </c>
      <c r="B3756">
        <v>6.1</v>
      </c>
    </row>
    <row r="3757" spans="1:2" x14ac:dyDescent="0.3">
      <c r="A3757">
        <v>79</v>
      </c>
      <c r="B3757">
        <v>6.6</v>
      </c>
    </row>
    <row r="3758" spans="1:2" x14ac:dyDescent="0.3">
      <c r="A3758">
        <v>96</v>
      </c>
      <c r="B3758">
        <v>4.5</v>
      </c>
    </row>
    <row r="3759" spans="1:2" x14ac:dyDescent="0.3">
      <c r="A3759">
        <v>82</v>
      </c>
      <c r="B3759">
        <v>5.9</v>
      </c>
    </row>
    <row r="3760" spans="1:2" x14ac:dyDescent="0.3">
      <c r="A3760">
        <v>92</v>
      </c>
      <c r="B3760">
        <v>6.9</v>
      </c>
    </row>
    <row r="3761" spans="1:2" x14ac:dyDescent="0.3">
      <c r="A3761">
        <v>112</v>
      </c>
      <c r="B3761">
        <v>7.7</v>
      </c>
    </row>
    <row r="3762" spans="1:2" x14ac:dyDescent="0.3">
      <c r="A3762">
        <v>106</v>
      </c>
      <c r="B3762">
        <v>6.6</v>
      </c>
    </row>
    <row r="3763" spans="1:2" x14ac:dyDescent="0.3">
      <c r="A3763">
        <v>90</v>
      </c>
      <c r="B3763">
        <v>5.3</v>
      </c>
    </row>
    <row r="3764" spans="1:2" x14ac:dyDescent="0.3">
      <c r="A3764">
        <v>126</v>
      </c>
      <c r="B3764">
        <v>6.3</v>
      </c>
    </row>
    <row r="3765" spans="1:2" x14ac:dyDescent="0.3">
      <c r="A3765">
        <v>150</v>
      </c>
      <c r="B3765">
        <v>7</v>
      </c>
    </row>
    <row r="3766" spans="1:2" x14ac:dyDescent="0.3">
      <c r="A3766">
        <v>90</v>
      </c>
      <c r="B3766">
        <v>7</v>
      </c>
    </row>
    <row r="3767" spans="1:2" x14ac:dyDescent="0.3">
      <c r="A3767">
        <v>91</v>
      </c>
      <c r="B3767">
        <v>6.6</v>
      </c>
    </row>
    <row r="3768" spans="1:2" x14ac:dyDescent="0.3">
      <c r="A3768">
        <v>145</v>
      </c>
      <c r="B3768">
        <v>8.6</v>
      </c>
    </row>
    <row r="3769" spans="1:2" x14ac:dyDescent="0.3">
      <c r="A3769">
        <v>95</v>
      </c>
      <c r="B3769">
        <v>6.4</v>
      </c>
    </row>
    <row r="3770" spans="1:2" x14ac:dyDescent="0.3">
      <c r="A3770">
        <v>97</v>
      </c>
      <c r="B3770">
        <v>7.9</v>
      </c>
    </row>
    <row r="3771" spans="1:2" x14ac:dyDescent="0.3">
      <c r="A3771">
        <v>90</v>
      </c>
      <c r="B3771">
        <v>5.4</v>
      </c>
    </row>
    <row r="3772" spans="1:2" x14ac:dyDescent="0.3">
      <c r="A3772">
        <v>41</v>
      </c>
      <c r="B3772">
        <v>6.9</v>
      </c>
    </row>
    <row r="3773" spans="1:2" x14ac:dyDescent="0.3">
      <c r="A3773">
        <v>112</v>
      </c>
      <c r="B3773">
        <v>7.7</v>
      </c>
    </row>
    <row r="3774" spans="1:2" x14ac:dyDescent="0.3">
      <c r="A3774">
        <v>122</v>
      </c>
      <c r="B3774">
        <v>7.2</v>
      </c>
    </row>
    <row r="3775" spans="1:2" x14ac:dyDescent="0.3">
      <c r="A3775">
        <v>110</v>
      </c>
      <c r="B3775">
        <v>6.8</v>
      </c>
    </row>
    <row r="3776" spans="1:2" x14ac:dyDescent="0.3">
      <c r="A3776">
        <v>87</v>
      </c>
      <c r="B3776">
        <v>6.2</v>
      </c>
    </row>
    <row r="3777" spans="1:2" x14ac:dyDescent="0.3">
      <c r="A3777">
        <v>108</v>
      </c>
      <c r="B3777">
        <v>7.4</v>
      </c>
    </row>
    <row r="3778" spans="1:2" x14ac:dyDescent="0.3">
      <c r="A3778">
        <v>121</v>
      </c>
      <c r="B3778">
        <v>4.5999999999999996</v>
      </c>
    </row>
    <row r="3779" spans="1:2" x14ac:dyDescent="0.3">
      <c r="A3779">
        <v>97</v>
      </c>
      <c r="B3779">
        <v>6.4</v>
      </c>
    </row>
    <row r="3780" spans="1:2" x14ac:dyDescent="0.3">
      <c r="A3780">
        <v>116</v>
      </c>
      <c r="B3780">
        <v>7</v>
      </c>
    </row>
    <row r="3781" spans="1:2" x14ac:dyDescent="0.3">
      <c r="A3781">
        <v>94</v>
      </c>
      <c r="B3781">
        <v>7.7</v>
      </c>
    </row>
    <row r="3782" spans="1:2" x14ac:dyDescent="0.3">
      <c r="A3782">
        <v>103</v>
      </c>
      <c r="B3782">
        <v>6.8</v>
      </c>
    </row>
    <row r="3783" spans="1:2" x14ac:dyDescent="0.3">
      <c r="A3783">
        <v>112</v>
      </c>
      <c r="B3783">
        <v>7</v>
      </c>
    </row>
    <row r="3784" spans="1:2" x14ac:dyDescent="0.3">
      <c r="A3784">
        <v>91</v>
      </c>
      <c r="B3784">
        <v>7</v>
      </c>
    </row>
    <row r="3785" spans="1:2" x14ac:dyDescent="0.3">
      <c r="A3785">
        <v>98</v>
      </c>
      <c r="B3785">
        <v>6.3</v>
      </c>
    </row>
    <row r="3786" spans="1:2" x14ac:dyDescent="0.3">
      <c r="A3786">
        <v>95</v>
      </c>
      <c r="B3786">
        <v>7.1</v>
      </c>
    </row>
    <row r="3787" spans="1:2" x14ac:dyDescent="0.3">
      <c r="A3787">
        <v>88</v>
      </c>
      <c r="B3787">
        <v>5.6</v>
      </c>
    </row>
    <row r="3788" spans="1:2" x14ac:dyDescent="0.3">
      <c r="A3788">
        <v>99</v>
      </c>
      <c r="B3788">
        <v>4.4000000000000004</v>
      </c>
    </row>
    <row r="3789" spans="1:2" x14ac:dyDescent="0.3">
      <c r="A3789">
        <v>91</v>
      </c>
      <c r="B3789">
        <v>7.1</v>
      </c>
    </row>
    <row r="3790" spans="1:2" x14ac:dyDescent="0.3">
      <c r="A3790">
        <v>97</v>
      </c>
      <c r="B3790">
        <v>6.1</v>
      </c>
    </row>
    <row r="3791" spans="1:2" x14ac:dyDescent="0.3">
      <c r="A3791">
        <v>136</v>
      </c>
      <c r="B3791">
        <v>7.4</v>
      </c>
    </row>
    <row r="3792" spans="1:2" x14ac:dyDescent="0.3">
      <c r="A3792">
        <v>118</v>
      </c>
      <c r="B3792">
        <v>7.5</v>
      </c>
    </row>
    <row r="3793" spans="1:2" x14ac:dyDescent="0.3">
      <c r="A3793">
        <v>94</v>
      </c>
      <c r="B3793">
        <v>7.2</v>
      </c>
    </row>
    <row r="3794" spans="1:2" x14ac:dyDescent="0.3">
      <c r="A3794">
        <v>89</v>
      </c>
      <c r="B3794">
        <v>7.6</v>
      </c>
    </row>
    <row r="3795" spans="1:2" x14ac:dyDescent="0.3">
      <c r="A3795">
        <v>90</v>
      </c>
      <c r="B3795">
        <v>7.3</v>
      </c>
    </row>
    <row r="3796" spans="1:2" x14ac:dyDescent="0.3">
      <c r="A3796">
        <v>95</v>
      </c>
      <c r="B3796">
        <v>6.2</v>
      </c>
    </row>
    <row r="3797" spans="1:2" x14ac:dyDescent="0.3">
      <c r="A3797">
        <v>90</v>
      </c>
      <c r="B3797">
        <v>6.2</v>
      </c>
    </row>
    <row r="3798" spans="1:2" x14ac:dyDescent="0.3">
      <c r="A3798">
        <v>95</v>
      </c>
      <c r="B3798">
        <v>4.5999999999999996</v>
      </c>
    </row>
    <row r="3799" spans="1:2" x14ac:dyDescent="0.3">
      <c r="A3799">
        <v>94</v>
      </c>
      <c r="B3799">
        <v>6.2</v>
      </c>
    </row>
    <row r="3800" spans="1:2" x14ac:dyDescent="0.3">
      <c r="A3800">
        <v>90</v>
      </c>
      <c r="B3800">
        <v>6.2</v>
      </c>
    </row>
    <row r="3801" spans="1:2" x14ac:dyDescent="0.3">
      <c r="A3801">
        <v>103</v>
      </c>
      <c r="B3801">
        <v>3.3</v>
      </c>
    </row>
    <row r="3802" spans="1:2" x14ac:dyDescent="0.3">
      <c r="A3802">
        <v>60</v>
      </c>
      <c r="B3802">
        <v>7.5</v>
      </c>
    </row>
    <row r="3803" spans="1:2" x14ac:dyDescent="0.3">
      <c r="A3803">
        <v>91</v>
      </c>
      <c r="B3803">
        <v>4.2</v>
      </c>
    </row>
    <row r="3804" spans="1:2" x14ac:dyDescent="0.3">
      <c r="A3804">
        <v>102</v>
      </c>
      <c r="B3804">
        <v>7.2</v>
      </c>
    </row>
    <row r="3805" spans="1:2" x14ac:dyDescent="0.3">
      <c r="A3805">
        <v>92</v>
      </c>
      <c r="B3805">
        <v>6.2</v>
      </c>
    </row>
    <row r="3806" spans="1:2" x14ac:dyDescent="0.3">
      <c r="A3806">
        <v>87</v>
      </c>
      <c r="B3806">
        <v>6.1</v>
      </c>
    </row>
    <row r="3807" spans="1:2" x14ac:dyDescent="0.3">
      <c r="A3807">
        <v>80</v>
      </c>
      <c r="B3807">
        <v>4.2</v>
      </c>
    </row>
    <row r="3808" spans="1:2" x14ac:dyDescent="0.3">
      <c r="A3808">
        <v>90</v>
      </c>
      <c r="B3808">
        <v>4.5</v>
      </c>
    </row>
    <row r="3809" spans="1:2" x14ac:dyDescent="0.3">
      <c r="A3809">
        <v>44</v>
      </c>
      <c r="B3809">
        <v>8.4</v>
      </c>
    </row>
    <row r="3810" spans="1:2" x14ac:dyDescent="0.3">
      <c r="A3810">
        <v>105</v>
      </c>
      <c r="B3810">
        <v>7.5</v>
      </c>
    </row>
    <row r="3811" spans="1:2" x14ac:dyDescent="0.3">
      <c r="A3811">
        <v>67</v>
      </c>
      <c r="B3811">
        <v>6.7</v>
      </c>
    </row>
    <row r="3812" spans="1:2" x14ac:dyDescent="0.3">
      <c r="A3812">
        <v>95</v>
      </c>
      <c r="B3812">
        <v>5.0999999999999996</v>
      </c>
    </row>
    <row r="3813" spans="1:2" x14ac:dyDescent="0.3">
      <c r="A3813">
        <v>87</v>
      </c>
      <c r="B3813">
        <v>5.5</v>
      </c>
    </row>
    <row r="3814" spans="1:2" x14ac:dyDescent="0.3">
      <c r="A3814">
        <v>94</v>
      </c>
      <c r="B3814">
        <v>4.4000000000000004</v>
      </c>
    </row>
    <row r="3815" spans="1:2" x14ac:dyDescent="0.3">
      <c r="A3815">
        <v>109</v>
      </c>
      <c r="B3815">
        <v>4.4000000000000004</v>
      </c>
    </row>
    <row r="3816" spans="1:2" x14ac:dyDescent="0.3">
      <c r="A3816">
        <v>130</v>
      </c>
      <c r="B3816">
        <v>6.8</v>
      </c>
    </row>
    <row r="3817" spans="1:2" x14ac:dyDescent="0.3">
      <c r="A3817" t="s">
        <v>8351</v>
      </c>
      <c r="B3817">
        <v>6.7</v>
      </c>
    </row>
    <row r="3818" spans="1:2" x14ac:dyDescent="0.3">
      <c r="A3818">
        <v>88</v>
      </c>
      <c r="B3818">
        <v>8.6</v>
      </c>
    </row>
    <row r="3819" spans="1:2" x14ac:dyDescent="0.3">
      <c r="A3819">
        <v>88</v>
      </c>
      <c r="B3819">
        <v>4.8</v>
      </c>
    </row>
    <row r="3820" spans="1:2" x14ac:dyDescent="0.3">
      <c r="A3820">
        <v>97</v>
      </c>
      <c r="B3820">
        <v>3.4</v>
      </c>
    </row>
    <row r="3821" spans="1:2" x14ac:dyDescent="0.3">
      <c r="A3821">
        <v>113</v>
      </c>
      <c r="B3821">
        <v>7.4</v>
      </c>
    </row>
    <row r="3822" spans="1:2" x14ac:dyDescent="0.3">
      <c r="A3822">
        <v>99</v>
      </c>
      <c r="B3822">
        <v>7.3</v>
      </c>
    </row>
    <row r="3823" spans="1:2" x14ac:dyDescent="0.3">
      <c r="A3823">
        <v>148</v>
      </c>
      <c r="B3823">
        <v>8</v>
      </c>
    </row>
    <row r="3824" spans="1:2" x14ac:dyDescent="0.3">
      <c r="A3824">
        <v>107</v>
      </c>
      <c r="B3824">
        <v>6.5</v>
      </c>
    </row>
    <row r="3825" spans="1:2" x14ac:dyDescent="0.3">
      <c r="A3825">
        <v>93</v>
      </c>
      <c r="B3825">
        <v>5.9</v>
      </c>
    </row>
    <row r="3826" spans="1:2" x14ac:dyDescent="0.3">
      <c r="A3826">
        <v>94</v>
      </c>
      <c r="B3826">
        <v>6.8</v>
      </c>
    </row>
    <row r="3827" spans="1:2" x14ac:dyDescent="0.3">
      <c r="A3827">
        <v>121</v>
      </c>
      <c r="B3827">
        <v>7.4</v>
      </c>
    </row>
    <row r="3828" spans="1:2" x14ac:dyDescent="0.3">
      <c r="A3828">
        <v>118</v>
      </c>
      <c r="B3828">
        <v>6.7</v>
      </c>
    </row>
    <row r="3829" spans="1:2" x14ac:dyDescent="0.3">
      <c r="A3829">
        <v>98</v>
      </c>
      <c r="B3829">
        <v>6.8</v>
      </c>
    </row>
    <row r="3830" spans="1:2" x14ac:dyDescent="0.3">
      <c r="A3830">
        <v>82</v>
      </c>
      <c r="B3830">
        <v>5.4</v>
      </c>
    </row>
    <row r="3831" spans="1:2" x14ac:dyDescent="0.3">
      <c r="A3831">
        <v>101</v>
      </c>
      <c r="B3831">
        <v>5.5</v>
      </c>
    </row>
    <row r="3832" spans="1:2" x14ac:dyDescent="0.3">
      <c r="A3832">
        <v>106</v>
      </c>
      <c r="B3832">
        <v>7.4</v>
      </c>
    </row>
    <row r="3833" spans="1:2" x14ac:dyDescent="0.3">
      <c r="A3833">
        <v>90</v>
      </c>
      <c r="B3833">
        <v>5.7</v>
      </c>
    </row>
    <row r="3834" spans="1:2" x14ac:dyDescent="0.3">
      <c r="A3834">
        <v>79</v>
      </c>
      <c r="B3834">
        <v>5.4</v>
      </c>
    </row>
    <row r="3835" spans="1:2" x14ac:dyDescent="0.3">
      <c r="A3835">
        <v>87</v>
      </c>
      <c r="B3835">
        <v>3.2</v>
      </c>
    </row>
    <row r="3836" spans="1:2" x14ac:dyDescent="0.3">
      <c r="A3836" t="s">
        <v>8351</v>
      </c>
      <c r="B3836">
        <v>7.1</v>
      </c>
    </row>
    <row r="3837" spans="1:2" x14ac:dyDescent="0.3">
      <c r="A3837">
        <v>105</v>
      </c>
      <c r="B3837">
        <v>7.8</v>
      </c>
    </row>
    <row r="3838" spans="1:2" x14ac:dyDescent="0.3">
      <c r="A3838">
        <v>89</v>
      </c>
      <c r="B3838">
        <v>5.3</v>
      </c>
    </row>
    <row r="3839" spans="1:2" x14ac:dyDescent="0.3">
      <c r="A3839">
        <v>100</v>
      </c>
      <c r="B3839">
        <v>7.2</v>
      </c>
    </row>
    <row r="3840" spans="1:2" x14ac:dyDescent="0.3">
      <c r="A3840">
        <v>92</v>
      </c>
      <c r="B3840">
        <v>6.2</v>
      </c>
    </row>
    <row r="3841" spans="1:2" x14ac:dyDescent="0.3">
      <c r="A3841">
        <v>97</v>
      </c>
      <c r="B3841">
        <v>5.9</v>
      </c>
    </row>
    <row r="3842" spans="1:2" x14ac:dyDescent="0.3">
      <c r="A3842">
        <v>100</v>
      </c>
      <c r="B3842">
        <v>7.3</v>
      </c>
    </row>
    <row r="3843" spans="1:2" x14ac:dyDescent="0.3">
      <c r="A3843">
        <v>96</v>
      </c>
      <c r="B3843">
        <v>6.7</v>
      </c>
    </row>
    <row r="3844" spans="1:2" x14ac:dyDescent="0.3">
      <c r="A3844">
        <v>104</v>
      </c>
      <c r="B3844">
        <v>5.7</v>
      </c>
    </row>
    <row r="3845" spans="1:2" x14ac:dyDescent="0.3">
      <c r="A3845">
        <v>117</v>
      </c>
      <c r="B3845">
        <v>7.1</v>
      </c>
    </row>
    <row r="3846" spans="1:2" x14ac:dyDescent="0.3">
      <c r="A3846">
        <v>90</v>
      </c>
      <c r="B3846">
        <v>7.2</v>
      </c>
    </row>
    <row r="3847" spans="1:2" x14ac:dyDescent="0.3">
      <c r="A3847">
        <v>115</v>
      </c>
      <c r="B3847">
        <v>7.4</v>
      </c>
    </row>
    <row r="3848" spans="1:2" x14ac:dyDescent="0.3">
      <c r="A3848">
        <v>108</v>
      </c>
      <c r="B3848">
        <v>7.7</v>
      </c>
    </row>
    <row r="3849" spans="1:2" x14ac:dyDescent="0.3">
      <c r="A3849">
        <v>43</v>
      </c>
      <c r="B3849">
        <v>7.7</v>
      </c>
    </row>
    <row r="3850" spans="1:2" x14ac:dyDescent="0.3">
      <c r="A3850">
        <v>109</v>
      </c>
      <c r="B3850">
        <v>7.4</v>
      </c>
    </row>
    <row r="3851" spans="1:2" x14ac:dyDescent="0.3">
      <c r="A3851">
        <v>102</v>
      </c>
      <c r="B3851">
        <v>8.4</v>
      </c>
    </row>
    <row r="3852" spans="1:2" x14ac:dyDescent="0.3">
      <c r="A3852">
        <v>100</v>
      </c>
      <c r="B3852">
        <v>7.1</v>
      </c>
    </row>
    <row r="3853" spans="1:2" x14ac:dyDescent="0.3">
      <c r="A3853">
        <v>115</v>
      </c>
      <c r="B3853">
        <v>7.2</v>
      </c>
    </row>
    <row r="3854" spans="1:2" x14ac:dyDescent="0.3">
      <c r="A3854">
        <v>122</v>
      </c>
      <c r="B3854">
        <v>7.5</v>
      </c>
    </row>
    <row r="3855" spans="1:2" x14ac:dyDescent="0.3">
      <c r="A3855">
        <v>98</v>
      </c>
      <c r="B3855">
        <v>5.4</v>
      </c>
    </row>
    <row r="3856" spans="1:2" x14ac:dyDescent="0.3">
      <c r="A3856">
        <v>133</v>
      </c>
      <c r="B3856">
        <v>8.1</v>
      </c>
    </row>
    <row r="3857" spans="1:2" x14ac:dyDescent="0.3">
      <c r="A3857">
        <v>105</v>
      </c>
      <c r="B3857">
        <v>6</v>
      </c>
    </row>
    <row r="3858" spans="1:2" x14ac:dyDescent="0.3">
      <c r="A3858">
        <v>122</v>
      </c>
      <c r="B3858">
        <v>7.8</v>
      </c>
    </row>
    <row r="3859" spans="1:2" x14ac:dyDescent="0.3">
      <c r="A3859">
        <v>106</v>
      </c>
      <c r="B3859">
        <v>6.8</v>
      </c>
    </row>
    <row r="3860" spans="1:2" x14ac:dyDescent="0.3">
      <c r="A3860">
        <v>98</v>
      </c>
      <c r="B3860">
        <v>6.5</v>
      </c>
    </row>
    <row r="3861" spans="1:2" x14ac:dyDescent="0.3">
      <c r="A3861">
        <v>112</v>
      </c>
      <c r="B3861">
        <v>7.7</v>
      </c>
    </row>
    <row r="3862" spans="1:2" x14ac:dyDescent="0.3">
      <c r="A3862">
        <v>120</v>
      </c>
      <c r="B3862">
        <v>6.4</v>
      </c>
    </row>
    <row r="3863" spans="1:2" x14ac:dyDescent="0.3">
      <c r="A3863">
        <v>99</v>
      </c>
      <c r="B3863">
        <v>6.5</v>
      </c>
    </row>
    <row r="3864" spans="1:2" x14ac:dyDescent="0.3">
      <c r="A3864">
        <v>110</v>
      </c>
      <c r="B3864">
        <v>7.3</v>
      </c>
    </row>
    <row r="3865" spans="1:2" x14ac:dyDescent="0.3">
      <c r="A3865">
        <v>102</v>
      </c>
      <c r="B3865">
        <v>6.6</v>
      </c>
    </row>
    <row r="3866" spans="1:2" x14ac:dyDescent="0.3">
      <c r="A3866">
        <v>109</v>
      </c>
      <c r="B3866">
        <v>7.9</v>
      </c>
    </row>
    <row r="3867" spans="1:2" x14ac:dyDescent="0.3">
      <c r="A3867">
        <v>104</v>
      </c>
      <c r="B3867">
        <v>5.9</v>
      </c>
    </row>
    <row r="3868" spans="1:2" x14ac:dyDescent="0.3">
      <c r="A3868">
        <v>134</v>
      </c>
      <c r="B3868">
        <v>4.7</v>
      </c>
    </row>
    <row r="3869" spans="1:2" x14ac:dyDescent="0.3">
      <c r="A3869">
        <v>133</v>
      </c>
      <c r="B3869">
        <v>8.6999999999999993</v>
      </c>
    </row>
    <row r="3870" spans="1:2" x14ac:dyDescent="0.3">
      <c r="A3870">
        <v>85</v>
      </c>
      <c r="B3870">
        <v>5.9</v>
      </c>
    </row>
    <row r="3871" spans="1:2" x14ac:dyDescent="0.3">
      <c r="A3871">
        <v>87</v>
      </c>
      <c r="B3871">
        <v>6.7</v>
      </c>
    </row>
    <row r="3872" spans="1:2" x14ac:dyDescent="0.3">
      <c r="A3872">
        <v>130</v>
      </c>
      <c r="B3872">
        <v>8.5</v>
      </c>
    </row>
    <row r="3873" spans="1:2" x14ac:dyDescent="0.3">
      <c r="A3873">
        <v>199</v>
      </c>
      <c r="B3873">
        <v>8.4</v>
      </c>
    </row>
    <row r="3874" spans="1:2" x14ac:dyDescent="0.3">
      <c r="A3874">
        <v>103</v>
      </c>
      <c r="B3874">
        <v>5.8</v>
      </c>
    </row>
    <row r="3875" spans="1:2" x14ac:dyDescent="0.3">
      <c r="A3875">
        <v>112</v>
      </c>
      <c r="B3875">
        <v>6.1</v>
      </c>
    </row>
    <row r="3876" spans="1:2" x14ac:dyDescent="0.3">
      <c r="A3876">
        <v>89</v>
      </c>
      <c r="B3876">
        <v>7.3</v>
      </c>
    </row>
    <row r="3877" spans="1:2" x14ac:dyDescent="0.3">
      <c r="A3877">
        <v>124</v>
      </c>
      <c r="B3877">
        <v>6.7</v>
      </c>
    </row>
    <row r="3878" spans="1:2" x14ac:dyDescent="0.3">
      <c r="A3878">
        <v>101</v>
      </c>
      <c r="B3878">
        <v>7.6</v>
      </c>
    </row>
    <row r="3879" spans="1:2" x14ac:dyDescent="0.3">
      <c r="A3879">
        <v>133</v>
      </c>
      <c r="B3879">
        <v>7.2</v>
      </c>
    </row>
    <row r="3880" spans="1:2" x14ac:dyDescent="0.3">
      <c r="A3880">
        <v>112</v>
      </c>
      <c r="B3880">
        <v>6.2</v>
      </c>
    </row>
    <row r="3881" spans="1:2" x14ac:dyDescent="0.3">
      <c r="A3881">
        <v>111</v>
      </c>
      <c r="B3881">
        <v>5.8</v>
      </c>
    </row>
    <row r="3882" spans="1:2" x14ac:dyDescent="0.3">
      <c r="A3882">
        <v>98</v>
      </c>
      <c r="B3882">
        <v>5.2</v>
      </c>
    </row>
    <row r="3883" spans="1:2" x14ac:dyDescent="0.3">
      <c r="A3883">
        <v>60</v>
      </c>
      <c r="B3883">
        <v>8.1</v>
      </c>
    </row>
    <row r="3884" spans="1:2" x14ac:dyDescent="0.3">
      <c r="A3884">
        <v>93</v>
      </c>
      <c r="B3884">
        <v>7.1</v>
      </c>
    </row>
    <row r="3885" spans="1:2" x14ac:dyDescent="0.3">
      <c r="A3885">
        <v>104</v>
      </c>
      <c r="B3885">
        <v>6.5</v>
      </c>
    </row>
    <row r="3886" spans="1:2" x14ac:dyDescent="0.3">
      <c r="A3886">
        <v>112</v>
      </c>
      <c r="B3886">
        <v>7.3</v>
      </c>
    </row>
    <row r="3887" spans="1:2" x14ac:dyDescent="0.3">
      <c r="A3887">
        <v>94</v>
      </c>
      <c r="B3887">
        <v>6.2</v>
      </c>
    </row>
    <row r="3888" spans="1:2" x14ac:dyDescent="0.3">
      <c r="A3888">
        <v>90</v>
      </c>
      <c r="B3888">
        <v>5</v>
      </c>
    </row>
    <row r="3889" spans="1:2" x14ac:dyDescent="0.3">
      <c r="A3889">
        <v>96</v>
      </c>
      <c r="B3889">
        <v>8</v>
      </c>
    </row>
    <row r="3890" spans="1:2" x14ac:dyDescent="0.3">
      <c r="A3890">
        <v>101</v>
      </c>
      <c r="B3890">
        <v>7.8</v>
      </c>
    </row>
    <row r="3891" spans="1:2" x14ac:dyDescent="0.3">
      <c r="A3891">
        <v>93</v>
      </c>
      <c r="B3891">
        <v>8.1</v>
      </c>
    </row>
    <row r="3892" spans="1:2" x14ac:dyDescent="0.3">
      <c r="A3892">
        <v>152</v>
      </c>
      <c r="B3892">
        <v>6.7</v>
      </c>
    </row>
    <row r="3893" spans="1:2" x14ac:dyDescent="0.3">
      <c r="A3893">
        <v>150</v>
      </c>
      <c r="B3893">
        <v>6.1</v>
      </c>
    </row>
    <row r="3894" spans="1:2" x14ac:dyDescent="0.3">
      <c r="A3894">
        <v>112</v>
      </c>
      <c r="B3894">
        <v>7.1</v>
      </c>
    </row>
    <row r="3895" spans="1:2" x14ac:dyDescent="0.3">
      <c r="A3895">
        <v>95</v>
      </c>
      <c r="B3895">
        <v>5.6</v>
      </c>
    </row>
    <row r="3896" spans="1:2" x14ac:dyDescent="0.3">
      <c r="A3896">
        <v>111</v>
      </c>
      <c r="B3896">
        <v>7.6</v>
      </c>
    </row>
    <row r="3897" spans="1:2" x14ac:dyDescent="0.3">
      <c r="A3897">
        <v>86</v>
      </c>
      <c r="B3897">
        <v>4.3</v>
      </c>
    </row>
    <row r="3898" spans="1:2" x14ac:dyDescent="0.3">
      <c r="A3898">
        <v>108</v>
      </c>
      <c r="B3898">
        <v>7.3</v>
      </c>
    </row>
    <row r="3899" spans="1:2" x14ac:dyDescent="0.3">
      <c r="A3899">
        <v>105</v>
      </c>
      <c r="B3899">
        <v>7.3</v>
      </c>
    </row>
    <row r="3900" spans="1:2" x14ac:dyDescent="0.3">
      <c r="A3900">
        <v>91</v>
      </c>
      <c r="B3900">
        <v>4.5999999999999996</v>
      </c>
    </row>
    <row r="3901" spans="1:2" x14ac:dyDescent="0.3">
      <c r="A3901">
        <v>105</v>
      </c>
      <c r="B3901">
        <v>6.8</v>
      </c>
    </row>
    <row r="3902" spans="1:2" x14ac:dyDescent="0.3">
      <c r="A3902">
        <v>60</v>
      </c>
      <c r="B3902">
        <v>7.5</v>
      </c>
    </row>
    <row r="3903" spans="1:2" x14ac:dyDescent="0.3">
      <c r="A3903">
        <v>106</v>
      </c>
      <c r="B3903">
        <v>7.1</v>
      </c>
    </row>
    <row r="3904" spans="1:2" x14ac:dyDescent="0.3">
      <c r="A3904">
        <v>93</v>
      </c>
      <c r="B3904">
        <v>7.3</v>
      </c>
    </row>
    <row r="3905" spans="1:2" x14ac:dyDescent="0.3">
      <c r="A3905">
        <v>172</v>
      </c>
      <c r="B3905">
        <v>8.3000000000000007</v>
      </c>
    </row>
    <row r="3906" spans="1:2" x14ac:dyDescent="0.3">
      <c r="A3906">
        <v>109</v>
      </c>
      <c r="B3906">
        <v>5.4</v>
      </c>
    </row>
    <row r="3907" spans="1:2" x14ac:dyDescent="0.3">
      <c r="A3907">
        <v>93</v>
      </c>
      <c r="B3907">
        <v>4</v>
      </c>
    </row>
    <row r="3908" spans="1:2" x14ac:dyDescent="0.3">
      <c r="A3908">
        <v>165</v>
      </c>
      <c r="B3908">
        <v>8</v>
      </c>
    </row>
    <row r="3909" spans="1:2" x14ac:dyDescent="0.3">
      <c r="A3909">
        <v>96</v>
      </c>
      <c r="B3909">
        <v>6.7</v>
      </c>
    </row>
    <row r="3910" spans="1:2" x14ac:dyDescent="0.3">
      <c r="A3910">
        <v>119</v>
      </c>
      <c r="B3910">
        <v>5.7</v>
      </c>
    </row>
    <row r="3911" spans="1:2" x14ac:dyDescent="0.3">
      <c r="A3911">
        <v>93</v>
      </c>
      <c r="B3911">
        <v>4.5999999999999996</v>
      </c>
    </row>
    <row r="3912" spans="1:2" x14ac:dyDescent="0.3">
      <c r="A3912">
        <v>82</v>
      </c>
      <c r="B3912">
        <v>4</v>
      </c>
    </row>
    <row r="3913" spans="1:2" x14ac:dyDescent="0.3">
      <c r="A3913">
        <v>101</v>
      </c>
      <c r="B3913">
        <v>7</v>
      </c>
    </row>
    <row r="3914" spans="1:2" x14ac:dyDescent="0.3">
      <c r="A3914">
        <v>120</v>
      </c>
      <c r="B3914">
        <v>7.4</v>
      </c>
    </row>
    <row r="3915" spans="1:2" x14ac:dyDescent="0.3">
      <c r="A3915">
        <v>81</v>
      </c>
      <c r="B3915">
        <v>5.9</v>
      </c>
    </row>
    <row r="3916" spans="1:2" x14ac:dyDescent="0.3">
      <c r="A3916">
        <v>82</v>
      </c>
      <c r="B3916">
        <v>4.5999999999999996</v>
      </c>
    </row>
    <row r="3917" spans="1:2" x14ac:dyDescent="0.3">
      <c r="A3917">
        <v>107</v>
      </c>
      <c r="B3917">
        <v>4.8</v>
      </c>
    </row>
    <row r="3918" spans="1:2" x14ac:dyDescent="0.3">
      <c r="A3918">
        <v>105</v>
      </c>
      <c r="B3918">
        <v>7.5</v>
      </c>
    </row>
    <row r="3919" spans="1:2" x14ac:dyDescent="0.3">
      <c r="A3919">
        <v>86</v>
      </c>
      <c r="B3919">
        <v>4.7</v>
      </c>
    </row>
    <row r="3920" spans="1:2" x14ac:dyDescent="0.3">
      <c r="A3920">
        <v>110</v>
      </c>
      <c r="B3920">
        <v>6.7</v>
      </c>
    </row>
    <row r="3921" spans="1:2" x14ac:dyDescent="0.3">
      <c r="A3921">
        <v>127</v>
      </c>
      <c r="B3921">
        <v>6.3</v>
      </c>
    </row>
    <row r="3922" spans="1:2" x14ac:dyDescent="0.3">
      <c r="A3922">
        <v>90</v>
      </c>
      <c r="B3922">
        <v>6</v>
      </c>
    </row>
    <row r="3923" spans="1:2" x14ac:dyDescent="0.3">
      <c r="A3923">
        <v>110</v>
      </c>
      <c r="B3923">
        <v>6.7</v>
      </c>
    </row>
    <row r="3924" spans="1:2" x14ac:dyDescent="0.3">
      <c r="A3924">
        <v>104</v>
      </c>
      <c r="B3924">
        <v>7.1</v>
      </c>
    </row>
    <row r="3925" spans="1:2" x14ac:dyDescent="0.3">
      <c r="A3925">
        <v>96</v>
      </c>
      <c r="B3925">
        <v>2.7</v>
      </c>
    </row>
    <row r="3926" spans="1:2" x14ac:dyDescent="0.3">
      <c r="A3926">
        <v>110</v>
      </c>
      <c r="B3926">
        <v>7.3</v>
      </c>
    </row>
    <row r="3927" spans="1:2" x14ac:dyDescent="0.3">
      <c r="A3927">
        <v>84</v>
      </c>
      <c r="B3927">
        <v>7.6</v>
      </c>
    </row>
    <row r="3928" spans="1:2" x14ac:dyDescent="0.3">
      <c r="A3928">
        <v>94</v>
      </c>
      <c r="B3928">
        <v>5.8</v>
      </c>
    </row>
    <row r="3929" spans="1:2" x14ac:dyDescent="0.3">
      <c r="A3929">
        <v>93</v>
      </c>
      <c r="B3929">
        <v>6.5</v>
      </c>
    </row>
    <row r="3930" spans="1:2" x14ac:dyDescent="0.3">
      <c r="A3930">
        <v>96</v>
      </c>
      <c r="B3930">
        <v>6.6</v>
      </c>
    </row>
    <row r="3931" spans="1:2" x14ac:dyDescent="0.3">
      <c r="A3931">
        <v>88</v>
      </c>
      <c r="B3931">
        <v>6.2</v>
      </c>
    </row>
    <row r="3932" spans="1:2" x14ac:dyDescent="0.3">
      <c r="A3932">
        <v>101</v>
      </c>
      <c r="B3932">
        <v>6.9</v>
      </c>
    </row>
    <row r="3933" spans="1:2" x14ac:dyDescent="0.3">
      <c r="A3933">
        <v>102</v>
      </c>
      <c r="B3933">
        <v>8.5</v>
      </c>
    </row>
    <row r="3934" spans="1:2" x14ac:dyDescent="0.3">
      <c r="A3934">
        <v>87</v>
      </c>
      <c r="B3934">
        <v>4.8</v>
      </c>
    </row>
    <row r="3935" spans="1:2" x14ac:dyDescent="0.3">
      <c r="A3935">
        <v>83</v>
      </c>
      <c r="B3935">
        <v>6.6</v>
      </c>
    </row>
    <row r="3936" spans="1:2" x14ac:dyDescent="0.3">
      <c r="A3936">
        <v>103</v>
      </c>
      <c r="B3936">
        <v>5.7</v>
      </c>
    </row>
    <row r="3937" spans="1:2" x14ac:dyDescent="0.3">
      <c r="A3937">
        <v>99</v>
      </c>
      <c r="B3937">
        <v>7</v>
      </c>
    </row>
    <row r="3938" spans="1:2" x14ac:dyDescent="0.3">
      <c r="A3938">
        <v>106</v>
      </c>
      <c r="B3938">
        <v>5.4</v>
      </c>
    </row>
    <row r="3939" spans="1:2" x14ac:dyDescent="0.3">
      <c r="A3939">
        <v>115</v>
      </c>
      <c r="B3939">
        <v>7.1</v>
      </c>
    </row>
    <row r="3940" spans="1:2" x14ac:dyDescent="0.3">
      <c r="A3940">
        <v>117</v>
      </c>
      <c r="B3940">
        <v>6.9</v>
      </c>
    </row>
    <row r="3941" spans="1:2" x14ac:dyDescent="0.3">
      <c r="A3941">
        <v>99</v>
      </c>
      <c r="B3941">
        <v>6.6</v>
      </c>
    </row>
    <row r="3942" spans="1:2" x14ac:dyDescent="0.3">
      <c r="A3942">
        <v>102</v>
      </c>
      <c r="B3942">
        <v>5.9</v>
      </c>
    </row>
    <row r="3943" spans="1:2" x14ac:dyDescent="0.3">
      <c r="A3943">
        <v>85</v>
      </c>
      <c r="B3943">
        <v>6.3</v>
      </c>
    </row>
    <row r="3944" spans="1:2" x14ac:dyDescent="0.3">
      <c r="A3944">
        <v>86</v>
      </c>
      <c r="B3944">
        <v>6.3</v>
      </c>
    </row>
    <row r="3945" spans="1:2" x14ac:dyDescent="0.3">
      <c r="A3945">
        <v>120</v>
      </c>
      <c r="B3945">
        <v>7.7</v>
      </c>
    </row>
    <row r="3946" spans="1:2" x14ac:dyDescent="0.3">
      <c r="A3946">
        <v>106</v>
      </c>
      <c r="B3946">
        <v>7</v>
      </c>
    </row>
    <row r="3947" spans="1:2" x14ac:dyDescent="0.3">
      <c r="A3947">
        <v>103</v>
      </c>
      <c r="B3947">
        <v>6.3</v>
      </c>
    </row>
    <row r="3948" spans="1:2" x14ac:dyDescent="0.3">
      <c r="A3948">
        <v>93</v>
      </c>
      <c r="B3948">
        <v>5.9</v>
      </c>
    </row>
    <row r="3949" spans="1:2" x14ac:dyDescent="0.3">
      <c r="A3949">
        <v>112</v>
      </c>
      <c r="B3949">
        <v>6.2</v>
      </c>
    </row>
    <row r="3950" spans="1:2" x14ac:dyDescent="0.3">
      <c r="A3950">
        <v>100</v>
      </c>
      <c r="B3950">
        <v>5</v>
      </c>
    </row>
    <row r="3951" spans="1:2" x14ac:dyDescent="0.3">
      <c r="A3951">
        <v>113</v>
      </c>
      <c r="B3951">
        <v>7.7</v>
      </c>
    </row>
    <row r="3952" spans="1:2" x14ac:dyDescent="0.3">
      <c r="A3952">
        <v>98</v>
      </c>
      <c r="B3952">
        <v>6.5</v>
      </c>
    </row>
    <row r="3953" spans="1:2" x14ac:dyDescent="0.3">
      <c r="A3953">
        <v>23</v>
      </c>
      <c r="B3953">
        <v>6.1</v>
      </c>
    </row>
    <row r="3954" spans="1:2" x14ac:dyDescent="0.3">
      <c r="A3954">
        <v>92</v>
      </c>
      <c r="B3954">
        <v>5.8</v>
      </c>
    </row>
    <row r="3955" spans="1:2" x14ac:dyDescent="0.3">
      <c r="A3955">
        <v>106</v>
      </c>
      <c r="B3955">
        <v>6.1</v>
      </c>
    </row>
    <row r="3956" spans="1:2" x14ac:dyDescent="0.3">
      <c r="A3956">
        <v>119</v>
      </c>
      <c r="B3956">
        <v>6</v>
      </c>
    </row>
    <row r="3957" spans="1:2" x14ac:dyDescent="0.3">
      <c r="A3957">
        <v>99</v>
      </c>
      <c r="B3957">
        <v>6.3</v>
      </c>
    </row>
    <row r="3958" spans="1:2" x14ac:dyDescent="0.3">
      <c r="A3958">
        <v>90</v>
      </c>
      <c r="B3958">
        <v>6.3</v>
      </c>
    </row>
    <row r="3959" spans="1:2" x14ac:dyDescent="0.3">
      <c r="A3959">
        <v>120</v>
      </c>
      <c r="B3959">
        <v>7.5</v>
      </c>
    </row>
    <row r="3960" spans="1:2" x14ac:dyDescent="0.3">
      <c r="A3960">
        <v>168</v>
      </c>
      <c r="B3960">
        <v>7.6</v>
      </c>
    </row>
    <row r="3961" spans="1:2" x14ac:dyDescent="0.3">
      <c r="A3961">
        <v>93</v>
      </c>
      <c r="B3961">
        <v>5.2</v>
      </c>
    </row>
    <row r="3962" spans="1:2" x14ac:dyDescent="0.3">
      <c r="A3962">
        <v>96</v>
      </c>
      <c r="B3962">
        <v>7.8</v>
      </c>
    </row>
    <row r="3963" spans="1:2" x14ac:dyDescent="0.3">
      <c r="A3963">
        <v>103</v>
      </c>
      <c r="B3963">
        <v>6.6</v>
      </c>
    </row>
    <row r="3964" spans="1:2" x14ac:dyDescent="0.3">
      <c r="A3964">
        <v>93</v>
      </c>
      <c r="B3964">
        <v>4.7</v>
      </c>
    </row>
    <row r="3965" spans="1:2" x14ac:dyDescent="0.3">
      <c r="A3965">
        <v>84</v>
      </c>
      <c r="B3965">
        <v>6.7</v>
      </c>
    </row>
    <row r="3966" spans="1:2" x14ac:dyDescent="0.3">
      <c r="A3966">
        <v>81</v>
      </c>
      <c r="B3966">
        <v>4.2</v>
      </c>
    </row>
    <row r="3967" spans="1:2" x14ac:dyDescent="0.3">
      <c r="A3967">
        <v>84</v>
      </c>
      <c r="B3967">
        <v>6.3</v>
      </c>
    </row>
    <row r="3968" spans="1:2" x14ac:dyDescent="0.3">
      <c r="A3968">
        <v>94</v>
      </c>
      <c r="B3968">
        <v>4.7</v>
      </c>
    </row>
    <row r="3969" spans="1:2" x14ac:dyDescent="0.3">
      <c r="A3969">
        <v>141</v>
      </c>
      <c r="B3969">
        <v>6</v>
      </c>
    </row>
    <row r="3970" spans="1:2" x14ac:dyDescent="0.3">
      <c r="A3970">
        <v>120</v>
      </c>
      <c r="B3970">
        <v>7.9</v>
      </c>
    </row>
    <row r="3971" spans="1:2" x14ac:dyDescent="0.3">
      <c r="A3971">
        <v>121</v>
      </c>
      <c r="B3971">
        <v>8.1</v>
      </c>
    </row>
    <row r="3972" spans="1:2" x14ac:dyDescent="0.3">
      <c r="A3972">
        <v>226</v>
      </c>
      <c r="B3972">
        <v>8.1999999999999993</v>
      </c>
    </row>
    <row r="3973" spans="1:2" x14ac:dyDescent="0.3">
      <c r="A3973">
        <v>104</v>
      </c>
      <c r="B3973">
        <v>6</v>
      </c>
    </row>
    <row r="3974" spans="1:2" x14ac:dyDescent="0.3">
      <c r="A3974">
        <v>152</v>
      </c>
      <c r="B3974">
        <v>6.8</v>
      </c>
    </row>
    <row r="3975" spans="1:2" x14ac:dyDescent="0.3">
      <c r="A3975">
        <v>92</v>
      </c>
      <c r="B3975">
        <v>7.3</v>
      </c>
    </row>
    <row r="3976" spans="1:2" x14ac:dyDescent="0.3">
      <c r="A3976">
        <v>107</v>
      </c>
      <c r="B3976">
        <v>7</v>
      </c>
    </row>
    <row r="3977" spans="1:2" x14ac:dyDescent="0.3">
      <c r="A3977">
        <v>97</v>
      </c>
      <c r="B3977">
        <v>7.3</v>
      </c>
    </row>
    <row r="3978" spans="1:2" x14ac:dyDescent="0.3">
      <c r="A3978">
        <v>115</v>
      </c>
      <c r="B3978">
        <v>7.5</v>
      </c>
    </row>
    <row r="3979" spans="1:2" x14ac:dyDescent="0.3">
      <c r="A3979">
        <v>95</v>
      </c>
      <c r="B3979">
        <v>6.8</v>
      </c>
    </row>
    <row r="3980" spans="1:2" x14ac:dyDescent="0.3">
      <c r="A3980">
        <v>102</v>
      </c>
      <c r="B3980">
        <v>7.1</v>
      </c>
    </row>
    <row r="3981" spans="1:2" x14ac:dyDescent="0.3">
      <c r="A3981">
        <v>99</v>
      </c>
      <c r="B3981">
        <v>6.9</v>
      </c>
    </row>
    <row r="3982" spans="1:2" x14ac:dyDescent="0.3">
      <c r="A3982">
        <v>109</v>
      </c>
      <c r="B3982">
        <v>6.9</v>
      </c>
    </row>
    <row r="3983" spans="1:2" x14ac:dyDescent="0.3">
      <c r="A3983">
        <v>113</v>
      </c>
      <c r="B3983">
        <v>6.9</v>
      </c>
    </row>
    <row r="3984" spans="1:2" x14ac:dyDescent="0.3">
      <c r="A3984">
        <v>25</v>
      </c>
      <c r="B3984">
        <v>8.4</v>
      </c>
    </row>
    <row r="3985" spans="1:2" x14ac:dyDescent="0.3">
      <c r="A3985">
        <v>113</v>
      </c>
      <c r="B3985">
        <v>7.9</v>
      </c>
    </row>
    <row r="3986" spans="1:2" x14ac:dyDescent="0.3">
      <c r="A3986">
        <v>91</v>
      </c>
      <c r="B3986">
        <v>7.2</v>
      </c>
    </row>
    <row r="3987" spans="1:2" x14ac:dyDescent="0.3">
      <c r="A3987">
        <v>88</v>
      </c>
      <c r="B3987">
        <v>7.8</v>
      </c>
    </row>
    <row r="3988" spans="1:2" x14ac:dyDescent="0.3">
      <c r="A3988">
        <v>88</v>
      </c>
      <c r="B3988">
        <v>3.5</v>
      </c>
    </row>
    <row r="3989" spans="1:2" x14ac:dyDescent="0.3">
      <c r="A3989">
        <v>97</v>
      </c>
      <c r="B3989">
        <v>7.3</v>
      </c>
    </row>
    <row r="3990" spans="1:2" x14ac:dyDescent="0.3">
      <c r="A3990">
        <v>97</v>
      </c>
      <c r="B3990">
        <v>7.5</v>
      </c>
    </row>
    <row r="3991" spans="1:2" x14ac:dyDescent="0.3">
      <c r="A3991">
        <v>42</v>
      </c>
      <c r="B3991">
        <v>7.8</v>
      </c>
    </row>
    <row r="3992" spans="1:2" x14ac:dyDescent="0.3">
      <c r="A3992">
        <v>85</v>
      </c>
      <c r="B3992">
        <v>6</v>
      </c>
    </row>
    <row r="3993" spans="1:2" x14ac:dyDescent="0.3">
      <c r="A3993">
        <v>121</v>
      </c>
      <c r="B3993">
        <v>7.3</v>
      </c>
    </row>
    <row r="3994" spans="1:2" x14ac:dyDescent="0.3">
      <c r="A3994">
        <v>134</v>
      </c>
      <c r="B3994">
        <v>8</v>
      </c>
    </row>
    <row r="3995" spans="1:2" x14ac:dyDescent="0.3">
      <c r="A3995">
        <v>149</v>
      </c>
      <c r="B3995">
        <v>7.6</v>
      </c>
    </row>
    <row r="3996" spans="1:2" x14ac:dyDescent="0.3">
      <c r="A3996">
        <v>121</v>
      </c>
      <c r="B3996">
        <v>7</v>
      </c>
    </row>
    <row r="3997" spans="1:2" x14ac:dyDescent="0.3">
      <c r="A3997">
        <v>116</v>
      </c>
      <c r="B3997">
        <v>7.5</v>
      </c>
    </row>
    <row r="3998" spans="1:2" x14ac:dyDescent="0.3">
      <c r="A3998">
        <v>92</v>
      </c>
      <c r="B3998">
        <v>6.8</v>
      </c>
    </row>
    <row r="3999" spans="1:2" x14ac:dyDescent="0.3">
      <c r="A3999">
        <v>93</v>
      </c>
      <c r="B3999">
        <v>3.9</v>
      </c>
    </row>
    <row r="4000" spans="1:2" x14ac:dyDescent="0.3">
      <c r="A4000">
        <v>96</v>
      </c>
      <c r="B4000">
        <v>6.1</v>
      </c>
    </row>
    <row r="4001" spans="1:2" x14ac:dyDescent="0.3">
      <c r="A4001">
        <v>105</v>
      </c>
      <c r="B4001">
        <v>7.5</v>
      </c>
    </row>
    <row r="4002" spans="1:2" x14ac:dyDescent="0.3">
      <c r="A4002">
        <v>129</v>
      </c>
      <c r="B4002">
        <v>8.1999999999999993</v>
      </c>
    </row>
    <row r="4003" spans="1:2" x14ac:dyDescent="0.3">
      <c r="A4003">
        <v>87</v>
      </c>
      <c r="B4003">
        <v>7.2</v>
      </c>
    </row>
    <row r="4004" spans="1:2" x14ac:dyDescent="0.3">
      <c r="A4004">
        <v>94</v>
      </c>
      <c r="B4004">
        <v>4.8</v>
      </c>
    </row>
    <row r="4005" spans="1:2" x14ac:dyDescent="0.3">
      <c r="A4005">
        <v>37</v>
      </c>
      <c r="B4005">
        <v>7.8</v>
      </c>
    </row>
    <row r="4006" spans="1:2" x14ac:dyDescent="0.3">
      <c r="A4006">
        <v>81</v>
      </c>
      <c r="B4006">
        <v>5.2</v>
      </c>
    </row>
    <row r="4007" spans="1:2" x14ac:dyDescent="0.3">
      <c r="A4007">
        <v>97</v>
      </c>
      <c r="B4007">
        <v>3.3</v>
      </c>
    </row>
    <row r="4008" spans="1:2" x14ac:dyDescent="0.3">
      <c r="A4008">
        <v>106</v>
      </c>
      <c r="B4008">
        <v>6.8</v>
      </c>
    </row>
    <row r="4009" spans="1:2" x14ac:dyDescent="0.3">
      <c r="A4009">
        <v>103</v>
      </c>
      <c r="B4009">
        <v>7</v>
      </c>
    </row>
    <row r="4010" spans="1:2" x14ac:dyDescent="0.3">
      <c r="A4010">
        <v>101</v>
      </c>
      <c r="B4010">
        <v>6.5</v>
      </c>
    </row>
    <row r="4011" spans="1:2" x14ac:dyDescent="0.3">
      <c r="A4011">
        <v>102</v>
      </c>
      <c r="B4011">
        <v>5.7</v>
      </c>
    </row>
    <row r="4012" spans="1:2" x14ac:dyDescent="0.3">
      <c r="A4012">
        <v>98</v>
      </c>
      <c r="B4012">
        <v>6.4</v>
      </c>
    </row>
    <row r="4013" spans="1:2" x14ac:dyDescent="0.3">
      <c r="A4013">
        <v>91</v>
      </c>
      <c r="B4013">
        <v>5.3</v>
      </c>
    </row>
    <row r="4014" spans="1:2" x14ac:dyDescent="0.3">
      <c r="A4014">
        <v>105</v>
      </c>
      <c r="B4014">
        <v>4.7</v>
      </c>
    </row>
    <row r="4015" spans="1:2" x14ac:dyDescent="0.3">
      <c r="A4015">
        <v>98</v>
      </c>
      <c r="B4015">
        <v>6.1</v>
      </c>
    </row>
    <row r="4016" spans="1:2" x14ac:dyDescent="0.3">
      <c r="A4016">
        <v>104</v>
      </c>
      <c r="B4016">
        <v>5.5</v>
      </c>
    </row>
    <row r="4017" spans="1:2" x14ac:dyDescent="0.3">
      <c r="A4017">
        <v>45</v>
      </c>
      <c r="B4017">
        <v>7.3</v>
      </c>
    </row>
    <row r="4018" spans="1:2" x14ac:dyDescent="0.3">
      <c r="A4018">
        <v>96</v>
      </c>
      <c r="B4018">
        <v>4.8</v>
      </c>
    </row>
    <row r="4019" spans="1:2" x14ac:dyDescent="0.3">
      <c r="A4019">
        <v>148</v>
      </c>
      <c r="B4019">
        <v>8.4</v>
      </c>
    </row>
    <row r="4020" spans="1:2" x14ac:dyDescent="0.3">
      <c r="A4020">
        <v>100</v>
      </c>
      <c r="B4020">
        <v>7</v>
      </c>
    </row>
    <row r="4021" spans="1:2" x14ac:dyDescent="0.3">
      <c r="A4021">
        <v>86</v>
      </c>
      <c r="B4021">
        <v>3.3</v>
      </c>
    </row>
    <row r="4022" spans="1:2" x14ac:dyDescent="0.3">
      <c r="A4022">
        <v>92</v>
      </c>
      <c r="B4022">
        <v>5.4</v>
      </c>
    </row>
    <row r="4023" spans="1:2" x14ac:dyDescent="0.3">
      <c r="A4023">
        <v>88</v>
      </c>
      <c r="B4023">
        <v>4.8</v>
      </c>
    </row>
    <row r="4024" spans="1:2" x14ac:dyDescent="0.3">
      <c r="A4024">
        <v>90</v>
      </c>
      <c r="B4024">
        <v>3.1</v>
      </c>
    </row>
    <row r="4025" spans="1:2" x14ac:dyDescent="0.3">
      <c r="A4025">
        <v>94</v>
      </c>
      <c r="B4025">
        <v>6.7</v>
      </c>
    </row>
    <row r="4026" spans="1:2" x14ac:dyDescent="0.3">
      <c r="A4026">
        <v>80</v>
      </c>
      <c r="B4026">
        <v>7.6</v>
      </c>
    </row>
    <row r="4027" spans="1:2" x14ac:dyDescent="0.3">
      <c r="A4027">
        <v>107</v>
      </c>
      <c r="B4027">
        <v>7.1</v>
      </c>
    </row>
    <row r="4028" spans="1:2" x14ac:dyDescent="0.3">
      <c r="A4028">
        <v>99</v>
      </c>
      <c r="B4028">
        <v>6.1</v>
      </c>
    </row>
    <row r="4029" spans="1:2" x14ac:dyDescent="0.3">
      <c r="A4029">
        <v>92</v>
      </c>
      <c r="B4029">
        <v>6.5</v>
      </c>
    </row>
    <row r="4030" spans="1:2" x14ac:dyDescent="0.3">
      <c r="A4030">
        <v>107</v>
      </c>
      <c r="B4030">
        <v>8.5</v>
      </c>
    </row>
    <row r="4031" spans="1:2" x14ac:dyDescent="0.3">
      <c r="A4031">
        <v>135</v>
      </c>
      <c r="B4031">
        <v>8.6999999999999993</v>
      </c>
    </row>
    <row r="4032" spans="1:2" x14ac:dyDescent="0.3">
      <c r="A4032">
        <v>99</v>
      </c>
      <c r="B4032">
        <v>7.1</v>
      </c>
    </row>
    <row r="4033" spans="1:2" x14ac:dyDescent="0.3">
      <c r="A4033">
        <v>102</v>
      </c>
      <c r="B4033">
        <v>6.6</v>
      </c>
    </row>
    <row r="4034" spans="1:2" x14ac:dyDescent="0.3">
      <c r="A4034">
        <v>93</v>
      </c>
      <c r="B4034">
        <v>6.7</v>
      </c>
    </row>
    <row r="4035" spans="1:2" x14ac:dyDescent="0.3">
      <c r="A4035">
        <v>115</v>
      </c>
      <c r="B4035">
        <v>8.3000000000000007</v>
      </c>
    </row>
    <row r="4036" spans="1:2" x14ac:dyDescent="0.3">
      <c r="A4036">
        <v>94</v>
      </c>
      <c r="B4036">
        <v>8.1</v>
      </c>
    </row>
    <row r="4037" spans="1:2" x14ac:dyDescent="0.3">
      <c r="A4037">
        <v>91</v>
      </c>
      <c r="B4037">
        <v>7.4</v>
      </c>
    </row>
    <row r="4038" spans="1:2" x14ac:dyDescent="0.3">
      <c r="A4038">
        <v>98</v>
      </c>
      <c r="B4038">
        <v>6.6</v>
      </c>
    </row>
    <row r="4039" spans="1:2" x14ac:dyDescent="0.3">
      <c r="A4039">
        <v>97</v>
      </c>
      <c r="B4039">
        <v>4.5</v>
      </c>
    </row>
    <row r="4040" spans="1:2" x14ac:dyDescent="0.3">
      <c r="A4040">
        <v>92</v>
      </c>
      <c r="B4040">
        <v>6.4</v>
      </c>
    </row>
    <row r="4041" spans="1:2" x14ac:dyDescent="0.3">
      <c r="A4041">
        <v>128</v>
      </c>
      <c r="B4041">
        <v>7.5</v>
      </c>
    </row>
    <row r="4042" spans="1:2" x14ac:dyDescent="0.3">
      <c r="A4042">
        <v>136</v>
      </c>
      <c r="B4042">
        <v>8</v>
      </c>
    </row>
    <row r="4043" spans="1:2" x14ac:dyDescent="0.3">
      <c r="A4043">
        <v>113</v>
      </c>
      <c r="B4043">
        <v>8.1</v>
      </c>
    </row>
    <row r="4044" spans="1:2" x14ac:dyDescent="0.3">
      <c r="A4044">
        <v>99</v>
      </c>
      <c r="B4044">
        <v>7.2</v>
      </c>
    </row>
    <row r="4045" spans="1:2" x14ac:dyDescent="0.3">
      <c r="A4045">
        <v>101</v>
      </c>
      <c r="B4045">
        <v>7.5</v>
      </c>
    </row>
    <row r="4046" spans="1:2" x14ac:dyDescent="0.3">
      <c r="A4046">
        <v>105</v>
      </c>
      <c r="B4046">
        <v>7.2</v>
      </c>
    </row>
    <row r="4047" spans="1:2" x14ac:dyDescent="0.3">
      <c r="A4047">
        <v>95</v>
      </c>
      <c r="B4047">
        <v>6.4</v>
      </c>
    </row>
    <row r="4048" spans="1:2" x14ac:dyDescent="0.3">
      <c r="A4048">
        <v>109</v>
      </c>
      <c r="B4048">
        <v>7.6</v>
      </c>
    </row>
    <row r="4049" spans="1:2" x14ac:dyDescent="0.3">
      <c r="A4049">
        <v>110</v>
      </c>
      <c r="B4049">
        <v>7.8</v>
      </c>
    </row>
    <row r="4050" spans="1:2" x14ac:dyDescent="0.3">
      <c r="A4050">
        <v>108</v>
      </c>
      <c r="B4050">
        <v>5.7</v>
      </c>
    </row>
    <row r="4051" spans="1:2" x14ac:dyDescent="0.3">
      <c r="A4051">
        <v>118</v>
      </c>
      <c r="B4051">
        <v>8.6</v>
      </c>
    </row>
    <row r="4052" spans="1:2" x14ac:dyDescent="0.3">
      <c r="A4052">
        <v>94</v>
      </c>
      <c r="B4052">
        <v>8.1999999999999993</v>
      </c>
    </row>
    <row r="4053" spans="1:2" x14ac:dyDescent="0.3">
      <c r="A4053">
        <v>115</v>
      </c>
      <c r="B4053">
        <v>6.6</v>
      </c>
    </row>
    <row r="4054" spans="1:2" x14ac:dyDescent="0.3">
      <c r="A4054">
        <v>98</v>
      </c>
      <c r="B4054">
        <v>5.7</v>
      </c>
    </row>
    <row r="4055" spans="1:2" x14ac:dyDescent="0.3">
      <c r="A4055">
        <v>91</v>
      </c>
      <c r="B4055">
        <v>7.4</v>
      </c>
    </row>
    <row r="4056" spans="1:2" x14ac:dyDescent="0.3">
      <c r="A4056">
        <v>120</v>
      </c>
      <c r="B4056">
        <v>8</v>
      </c>
    </row>
    <row r="4057" spans="1:2" x14ac:dyDescent="0.3">
      <c r="A4057">
        <v>109</v>
      </c>
      <c r="B4057">
        <v>7.3</v>
      </c>
    </row>
    <row r="4058" spans="1:2" x14ac:dyDescent="0.3">
      <c r="A4058">
        <v>87</v>
      </c>
      <c r="B4058">
        <v>5.4</v>
      </c>
    </row>
    <row r="4059" spans="1:2" x14ac:dyDescent="0.3">
      <c r="A4059">
        <v>117</v>
      </c>
      <c r="B4059">
        <v>7.4</v>
      </c>
    </row>
    <row r="4060" spans="1:2" x14ac:dyDescent="0.3">
      <c r="A4060">
        <v>85</v>
      </c>
      <c r="B4060">
        <v>5.7</v>
      </c>
    </row>
    <row r="4061" spans="1:2" x14ac:dyDescent="0.3">
      <c r="A4061">
        <v>110</v>
      </c>
      <c r="B4061">
        <v>6.8</v>
      </c>
    </row>
    <row r="4062" spans="1:2" x14ac:dyDescent="0.3">
      <c r="A4062">
        <v>113</v>
      </c>
      <c r="B4062">
        <v>5.4</v>
      </c>
    </row>
    <row r="4063" spans="1:2" x14ac:dyDescent="0.3">
      <c r="A4063">
        <v>108</v>
      </c>
      <c r="B4063">
        <v>8.1</v>
      </c>
    </row>
    <row r="4064" spans="1:2" x14ac:dyDescent="0.3">
      <c r="A4064">
        <v>95</v>
      </c>
      <c r="B4064">
        <v>6.1</v>
      </c>
    </row>
    <row r="4065" spans="1:2" x14ac:dyDescent="0.3">
      <c r="A4065">
        <v>98</v>
      </c>
      <c r="B4065">
        <v>5.0999999999999996</v>
      </c>
    </row>
    <row r="4066" spans="1:2" x14ac:dyDescent="0.3">
      <c r="A4066">
        <v>93</v>
      </c>
      <c r="B4066">
        <v>5.6</v>
      </c>
    </row>
    <row r="4067" spans="1:2" x14ac:dyDescent="0.3">
      <c r="A4067">
        <v>86</v>
      </c>
      <c r="B4067">
        <v>5.9</v>
      </c>
    </row>
    <row r="4068" spans="1:2" x14ac:dyDescent="0.3">
      <c r="A4068">
        <v>161</v>
      </c>
      <c r="B4068">
        <v>8.1999999999999993</v>
      </c>
    </row>
    <row r="4069" spans="1:2" x14ac:dyDescent="0.3">
      <c r="A4069">
        <v>100</v>
      </c>
      <c r="B4069">
        <v>5.3</v>
      </c>
    </row>
    <row r="4070" spans="1:2" x14ac:dyDescent="0.3">
      <c r="A4070">
        <v>120</v>
      </c>
      <c r="B4070">
        <v>6.8</v>
      </c>
    </row>
    <row r="4071" spans="1:2" x14ac:dyDescent="0.3">
      <c r="A4071">
        <v>125</v>
      </c>
      <c r="B4071">
        <v>8.3000000000000007</v>
      </c>
    </row>
    <row r="4072" spans="1:2" x14ac:dyDescent="0.3">
      <c r="A4072">
        <v>91</v>
      </c>
      <c r="B4072">
        <v>4.3</v>
      </c>
    </row>
    <row r="4073" spans="1:2" x14ac:dyDescent="0.3">
      <c r="A4073">
        <v>128</v>
      </c>
      <c r="B4073">
        <v>6.7</v>
      </c>
    </row>
    <row r="4074" spans="1:2" x14ac:dyDescent="0.3">
      <c r="A4074">
        <v>100</v>
      </c>
      <c r="B4074">
        <v>7.2</v>
      </c>
    </row>
    <row r="4075" spans="1:2" x14ac:dyDescent="0.3">
      <c r="A4075">
        <v>84</v>
      </c>
      <c r="B4075">
        <v>6.9</v>
      </c>
    </row>
    <row r="4076" spans="1:2" x14ac:dyDescent="0.3">
      <c r="A4076">
        <v>97</v>
      </c>
      <c r="B4076">
        <v>6.6</v>
      </c>
    </row>
    <row r="4077" spans="1:2" x14ac:dyDescent="0.3">
      <c r="A4077">
        <v>84</v>
      </c>
      <c r="B4077">
        <v>5.9</v>
      </c>
    </row>
    <row r="4078" spans="1:2" x14ac:dyDescent="0.3">
      <c r="A4078">
        <v>146</v>
      </c>
      <c r="B4078">
        <v>7.9</v>
      </c>
    </row>
    <row r="4079" spans="1:2" x14ac:dyDescent="0.3">
      <c r="A4079">
        <v>186</v>
      </c>
      <c r="B4079">
        <v>8.3000000000000007</v>
      </c>
    </row>
    <row r="4080" spans="1:2" x14ac:dyDescent="0.3">
      <c r="A4080">
        <v>94</v>
      </c>
      <c r="B4080">
        <v>5.2</v>
      </c>
    </row>
    <row r="4081" spans="1:2" x14ac:dyDescent="0.3">
      <c r="A4081">
        <v>11</v>
      </c>
      <c r="B4081">
        <v>7.8</v>
      </c>
    </row>
    <row r="4082" spans="1:2" x14ac:dyDescent="0.3">
      <c r="A4082">
        <v>126</v>
      </c>
      <c r="B4082">
        <v>7.8</v>
      </c>
    </row>
    <row r="4083" spans="1:2" x14ac:dyDescent="0.3">
      <c r="A4083">
        <v>99</v>
      </c>
      <c r="B4083">
        <v>3</v>
      </c>
    </row>
    <row r="4084" spans="1:2" x14ac:dyDescent="0.3">
      <c r="A4084">
        <v>109</v>
      </c>
      <c r="B4084">
        <v>7.9</v>
      </c>
    </row>
    <row r="4085" spans="1:2" x14ac:dyDescent="0.3">
      <c r="A4085">
        <v>95</v>
      </c>
      <c r="B4085">
        <v>3.2</v>
      </c>
    </row>
    <row r="4086" spans="1:2" x14ac:dyDescent="0.3">
      <c r="A4086">
        <v>97</v>
      </c>
      <c r="B4086">
        <v>6.5</v>
      </c>
    </row>
    <row r="4087" spans="1:2" x14ac:dyDescent="0.3">
      <c r="A4087">
        <v>94</v>
      </c>
      <c r="B4087">
        <v>6.9</v>
      </c>
    </row>
    <row r="4088" spans="1:2" x14ac:dyDescent="0.3">
      <c r="A4088">
        <v>90</v>
      </c>
      <c r="B4088">
        <v>7</v>
      </c>
    </row>
    <row r="4089" spans="1:2" x14ac:dyDescent="0.3">
      <c r="A4089">
        <v>197</v>
      </c>
      <c r="B4089">
        <v>7.4</v>
      </c>
    </row>
    <row r="4090" spans="1:2" x14ac:dyDescent="0.3">
      <c r="A4090">
        <v>117</v>
      </c>
      <c r="B4090">
        <v>7.8</v>
      </c>
    </row>
    <row r="4091" spans="1:2" x14ac:dyDescent="0.3">
      <c r="A4091">
        <v>96</v>
      </c>
      <c r="B4091">
        <v>6.9</v>
      </c>
    </row>
    <row r="4092" spans="1:2" x14ac:dyDescent="0.3">
      <c r="A4092">
        <v>82</v>
      </c>
      <c r="B4092">
        <v>4.4000000000000004</v>
      </c>
    </row>
    <row r="4093" spans="1:2" x14ac:dyDescent="0.3">
      <c r="A4093">
        <v>109</v>
      </c>
      <c r="B4093">
        <v>6</v>
      </c>
    </row>
    <row r="4094" spans="1:2" x14ac:dyDescent="0.3">
      <c r="A4094">
        <v>90</v>
      </c>
      <c r="B4094">
        <v>6.6</v>
      </c>
    </row>
    <row r="4095" spans="1:2" x14ac:dyDescent="0.3">
      <c r="A4095">
        <v>89</v>
      </c>
      <c r="B4095">
        <v>7.8</v>
      </c>
    </row>
    <row r="4096" spans="1:2" x14ac:dyDescent="0.3">
      <c r="A4096">
        <v>98</v>
      </c>
      <c r="B4096">
        <v>5.3</v>
      </c>
    </row>
    <row r="4097" spans="1:2" x14ac:dyDescent="0.3">
      <c r="A4097">
        <v>95</v>
      </c>
      <c r="B4097">
        <v>5.3</v>
      </c>
    </row>
    <row r="4098" spans="1:2" x14ac:dyDescent="0.3">
      <c r="A4098">
        <v>94</v>
      </c>
      <c r="B4098">
        <v>8</v>
      </c>
    </row>
    <row r="4099" spans="1:2" x14ac:dyDescent="0.3">
      <c r="A4099">
        <v>104</v>
      </c>
      <c r="B4099">
        <v>7.1</v>
      </c>
    </row>
    <row r="4100" spans="1:2" x14ac:dyDescent="0.3">
      <c r="A4100">
        <v>87</v>
      </c>
      <c r="B4100">
        <v>5.4</v>
      </c>
    </row>
    <row r="4101" spans="1:2" x14ac:dyDescent="0.3">
      <c r="A4101">
        <v>108</v>
      </c>
      <c r="B4101">
        <v>6.9</v>
      </c>
    </row>
    <row r="4102" spans="1:2" x14ac:dyDescent="0.3">
      <c r="A4102">
        <v>86</v>
      </c>
      <c r="B4102">
        <v>7.4</v>
      </c>
    </row>
    <row r="4103" spans="1:2" x14ac:dyDescent="0.3">
      <c r="A4103">
        <v>94</v>
      </c>
      <c r="B4103">
        <v>7.3</v>
      </c>
    </row>
    <row r="4104" spans="1:2" x14ac:dyDescent="0.3">
      <c r="A4104">
        <v>134</v>
      </c>
      <c r="B4104">
        <v>7.8</v>
      </c>
    </row>
    <row r="4105" spans="1:2" x14ac:dyDescent="0.3">
      <c r="A4105">
        <v>89</v>
      </c>
      <c r="B4105">
        <v>6.6</v>
      </c>
    </row>
    <row r="4106" spans="1:2" x14ac:dyDescent="0.3">
      <c r="A4106">
        <v>102</v>
      </c>
      <c r="B4106">
        <v>5.4</v>
      </c>
    </row>
    <row r="4107" spans="1:2" x14ac:dyDescent="0.3">
      <c r="A4107">
        <v>120</v>
      </c>
      <c r="B4107">
        <v>8.4</v>
      </c>
    </row>
    <row r="4108" spans="1:2" x14ac:dyDescent="0.3">
      <c r="A4108">
        <v>110</v>
      </c>
      <c r="B4108">
        <v>6.3</v>
      </c>
    </row>
    <row r="4109" spans="1:2" x14ac:dyDescent="0.3">
      <c r="A4109">
        <v>86</v>
      </c>
      <c r="B4109">
        <v>6.1</v>
      </c>
    </row>
    <row r="4110" spans="1:2" x14ac:dyDescent="0.3">
      <c r="A4110">
        <v>101</v>
      </c>
      <c r="B4110">
        <v>5</v>
      </c>
    </row>
    <row r="4111" spans="1:2" x14ac:dyDescent="0.3">
      <c r="A4111">
        <v>102</v>
      </c>
      <c r="B4111">
        <v>6.9</v>
      </c>
    </row>
    <row r="4112" spans="1:2" x14ac:dyDescent="0.3">
      <c r="A4112">
        <v>87</v>
      </c>
      <c r="B4112">
        <v>7.2</v>
      </c>
    </row>
    <row r="4113" spans="1:2" x14ac:dyDescent="0.3">
      <c r="A4113">
        <v>123</v>
      </c>
      <c r="B4113">
        <v>7.3</v>
      </c>
    </row>
    <row r="4114" spans="1:2" x14ac:dyDescent="0.3">
      <c r="A4114">
        <v>99</v>
      </c>
      <c r="B4114">
        <v>5.7</v>
      </c>
    </row>
    <row r="4115" spans="1:2" x14ac:dyDescent="0.3">
      <c r="A4115">
        <v>173</v>
      </c>
      <c r="B4115">
        <v>5</v>
      </c>
    </row>
    <row r="4116" spans="1:2" x14ac:dyDescent="0.3">
      <c r="A4116">
        <v>87</v>
      </c>
      <c r="B4116">
        <v>5.3</v>
      </c>
    </row>
    <row r="4117" spans="1:2" x14ac:dyDescent="0.3">
      <c r="A4117">
        <v>44</v>
      </c>
      <c r="B4117">
        <v>7.9</v>
      </c>
    </row>
    <row r="4118" spans="1:2" x14ac:dyDescent="0.3">
      <c r="A4118">
        <v>120</v>
      </c>
      <c r="B4118">
        <v>5</v>
      </c>
    </row>
    <row r="4119" spans="1:2" x14ac:dyDescent="0.3">
      <c r="A4119">
        <v>93</v>
      </c>
      <c r="B4119">
        <v>5.3</v>
      </c>
    </row>
    <row r="4120" spans="1:2" x14ac:dyDescent="0.3">
      <c r="A4120">
        <v>111</v>
      </c>
      <c r="B4120">
        <v>6</v>
      </c>
    </row>
    <row r="4121" spans="1:2" x14ac:dyDescent="0.3">
      <c r="A4121">
        <v>60</v>
      </c>
      <c r="B4121">
        <v>7.6</v>
      </c>
    </row>
    <row r="4122" spans="1:2" x14ac:dyDescent="0.3">
      <c r="A4122">
        <v>98</v>
      </c>
      <c r="B4122">
        <v>7.4</v>
      </c>
    </row>
    <row r="4123" spans="1:2" x14ac:dyDescent="0.3">
      <c r="A4123">
        <v>100</v>
      </c>
      <c r="B4123">
        <v>5.9</v>
      </c>
    </row>
    <row r="4124" spans="1:2" x14ac:dyDescent="0.3">
      <c r="A4124">
        <v>88</v>
      </c>
      <c r="B4124">
        <v>4.0999999999999996</v>
      </c>
    </row>
    <row r="4125" spans="1:2" x14ac:dyDescent="0.3">
      <c r="A4125">
        <v>97</v>
      </c>
      <c r="B4125">
        <v>6.7</v>
      </c>
    </row>
    <row r="4126" spans="1:2" x14ac:dyDescent="0.3">
      <c r="A4126">
        <v>122</v>
      </c>
      <c r="B4126">
        <v>5.8</v>
      </c>
    </row>
    <row r="4127" spans="1:2" x14ac:dyDescent="0.3">
      <c r="A4127">
        <v>86</v>
      </c>
      <c r="B4127">
        <v>6.2</v>
      </c>
    </row>
    <row r="4128" spans="1:2" x14ac:dyDescent="0.3">
      <c r="A4128">
        <v>83</v>
      </c>
      <c r="B4128">
        <v>5.3</v>
      </c>
    </row>
    <row r="4129" spans="1:2" x14ac:dyDescent="0.3">
      <c r="A4129">
        <v>80</v>
      </c>
      <c r="B4129">
        <v>3.3</v>
      </c>
    </row>
    <row r="4130" spans="1:2" x14ac:dyDescent="0.3">
      <c r="A4130">
        <v>108</v>
      </c>
      <c r="B4130">
        <v>6.5</v>
      </c>
    </row>
    <row r="4131" spans="1:2" x14ac:dyDescent="0.3">
      <c r="A4131">
        <v>90</v>
      </c>
      <c r="B4131">
        <v>6.2</v>
      </c>
    </row>
    <row r="4132" spans="1:2" x14ac:dyDescent="0.3">
      <c r="A4132">
        <v>96</v>
      </c>
      <c r="B4132">
        <v>5.9</v>
      </c>
    </row>
    <row r="4133" spans="1:2" x14ac:dyDescent="0.3">
      <c r="A4133">
        <v>85</v>
      </c>
      <c r="B4133">
        <v>5.5</v>
      </c>
    </row>
    <row r="4134" spans="1:2" x14ac:dyDescent="0.3">
      <c r="A4134">
        <v>83</v>
      </c>
      <c r="B4134">
        <v>5.5</v>
      </c>
    </row>
    <row r="4135" spans="1:2" x14ac:dyDescent="0.3">
      <c r="A4135">
        <v>80</v>
      </c>
      <c r="B4135">
        <v>2.6</v>
      </c>
    </row>
    <row r="4136" spans="1:2" x14ac:dyDescent="0.3">
      <c r="A4136">
        <v>90</v>
      </c>
      <c r="B4136">
        <v>5.8</v>
      </c>
    </row>
    <row r="4137" spans="1:2" x14ac:dyDescent="0.3">
      <c r="A4137">
        <v>92</v>
      </c>
      <c r="B4137">
        <v>7.4</v>
      </c>
    </row>
    <row r="4138" spans="1:2" x14ac:dyDescent="0.3">
      <c r="A4138">
        <v>100</v>
      </c>
      <c r="B4138">
        <v>5.0999999999999996</v>
      </c>
    </row>
    <row r="4139" spans="1:2" x14ac:dyDescent="0.3">
      <c r="A4139">
        <v>88</v>
      </c>
      <c r="B4139">
        <v>5.2</v>
      </c>
    </row>
    <row r="4140" spans="1:2" x14ac:dyDescent="0.3">
      <c r="A4140">
        <v>95</v>
      </c>
      <c r="B4140">
        <v>4.8</v>
      </c>
    </row>
    <row r="4141" spans="1:2" x14ac:dyDescent="0.3">
      <c r="A4141">
        <v>82</v>
      </c>
      <c r="B4141">
        <v>3.9</v>
      </c>
    </row>
    <row r="4142" spans="1:2" x14ac:dyDescent="0.3">
      <c r="A4142">
        <v>97</v>
      </c>
      <c r="B4142">
        <v>6.2</v>
      </c>
    </row>
    <row r="4143" spans="1:2" x14ac:dyDescent="0.3">
      <c r="A4143">
        <v>105</v>
      </c>
      <c r="B4143">
        <v>7</v>
      </c>
    </row>
    <row r="4144" spans="1:2" x14ac:dyDescent="0.3">
      <c r="A4144">
        <v>94</v>
      </c>
      <c r="B4144">
        <v>6.2</v>
      </c>
    </row>
    <row r="4145" spans="1:2" x14ac:dyDescent="0.3">
      <c r="A4145">
        <v>95</v>
      </c>
      <c r="B4145">
        <v>5.9</v>
      </c>
    </row>
    <row r="4146" spans="1:2" x14ac:dyDescent="0.3">
      <c r="A4146">
        <v>113</v>
      </c>
      <c r="B4146">
        <v>8</v>
      </c>
    </row>
    <row r="4147" spans="1:2" x14ac:dyDescent="0.3">
      <c r="A4147">
        <v>136</v>
      </c>
      <c r="B4147">
        <v>7.3</v>
      </c>
    </row>
    <row r="4148" spans="1:2" x14ac:dyDescent="0.3">
      <c r="A4148">
        <v>80</v>
      </c>
      <c r="B4148">
        <v>4.9000000000000004</v>
      </c>
    </row>
    <row r="4149" spans="1:2" x14ac:dyDescent="0.3">
      <c r="A4149">
        <v>105</v>
      </c>
      <c r="B4149">
        <v>6.5</v>
      </c>
    </row>
    <row r="4150" spans="1:2" x14ac:dyDescent="0.3">
      <c r="A4150">
        <v>90</v>
      </c>
      <c r="B4150">
        <v>4.3</v>
      </c>
    </row>
    <row r="4151" spans="1:2" x14ac:dyDescent="0.3">
      <c r="A4151">
        <v>93</v>
      </c>
      <c r="B4151">
        <v>6.4</v>
      </c>
    </row>
    <row r="4152" spans="1:2" x14ac:dyDescent="0.3">
      <c r="A4152">
        <v>107</v>
      </c>
      <c r="B4152">
        <v>7.6</v>
      </c>
    </row>
    <row r="4153" spans="1:2" x14ac:dyDescent="0.3">
      <c r="A4153">
        <v>89</v>
      </c>
      <c r="B4153">
        <v>6.8</v>
      </c>
    </row>
    <row r="4154" spans="1:2" x14ac:dyDescent="0.3">
      <c r="A4154">
        <v>90</v>
      </c>
      <c r="B4154">
        <v>6.1</v>
      </c>
    </row>
    <row r="4155" spans="1:2" x14ac:dyDescent="0.3">
      <c r="A4155">
        <v>89</v>
      </c>
      <c r="B4155">
        <v>4</v>
      </c>
    </row>
    <row r="4156" spans="1:2" x14ac:dyDescent="0.3">
      <c r="A4156">
        <v>116</v>
      </c>
      <c r="B4156">
        <v>7.4</v>
      </c>
    </row>
    <row r="4157" spans="1:2" x14ac:dyDescent="0.3">
      <c r="A4157">
        <v>120</v>
      </c>
      <c r="B4157">
        <v>8.3000000000000007</v>
      </c>
    </row>
    <row r="4158" spans="1:2" x14ac:dyDescent="0.3">
      <c r="A4158">
        <v>88</v>
      </c>
      <c r="B4158">
        <v>5.3</v>
      </c>
    </row>
    <row r="4159" spans="1:2" x14ac:dyDescent="0.3">
      <c r="A4159">
        <v>102</v>
      </c>
      <c r="B4159">
        <v>8.1</v>
      </c>
    </row>
    <row r="4160" spans="1:2" x14ac:dyDescent="0.3">
      <c r="A4160">
        <v>106</v>
      </c>
      <c r="B4160">
        <v>8</v>
      </c>
    </row>
    <row r="4161" spans="1:2" x14ac:dyDescent="0.3">
      <c r="A4161">
        <v>95</v>
      </c>
      <c r="B4161">
        <v>5.7</v>
      </c>
    </row>
    <row r="4162" spans="1:2" x14ac:dyDescent="0.3">
      <c r="A4162">
        <v>144</v>
      </c>
      <c r="B4162">
        <v>8.1999999999999993</v>
      </c>
    </row>
    <row r="4163" spans="1:2" x14ac:dyDescent="0.3">
      <c r="A4163">
        <v>113</v>
      </c>
      <c r="B4163">
        <v>7.1</v>
      </c>
    </row>
    <row r="4164" spans="1:2" x14ac:dyDescent="0.3">
      <c r="A4164">
        <v>118</v>
      </c>
      <c r="B4164">
        <v>7.4</v>
      </c>
    </row>
    <row r="4165" spans="1:2" x14ac:dyDescent="0.3">
      <c r="A4165">
        <v>141</v>
      </c>
      <c r="B4165">
        <v>6.6</v>
      </c>
    </row>
    <row r="4166" spans="1:2" x14ac:dyDescent="0.3">
      <c r="A4166">
        <v>90</v>
      </c>
      <c r="B4166">
        <v>5.7</v>
      </c>
    </row>
    <row r="4167" spans="1:2" x14ac:dyDescent="0.3">
      <c r="A4167">
        <v>109</v>
      </c>
      <c r="B4167">
        <v>6.9</v>
      </c>
    </row>
    <row r="4168" spans="1:2" x14ac:dyDescent="0.3">
      <c r="A4168">
        <v>95</v>
      </c>
      <c r="B4168">
        <v>7</v>
      </c>
    </row>
    <row r="4169" spans="1:2" x14ac:dyDescent="0.3">
      <c r="A4169">
        <v>122</v>
      </c>
      <c r="B4169">
        <v>7</v>
      </c>
    </row>
    <row r="4170" spans="1:2" x14ac:dyDescent="0.3">
      <c r="A4170">
        <v>93</v>
      </c>
      <c r="B4170">
        <v>7.8</v>
      </c>
    </row>
    <row r="4171" spans="1:2" x14ac:dyDescent="0.3">
      <c r="A4171">
        <v>97</v>
      </c>
      <c r="B4171">
        <v>5.9</v>
      </c>
    </row>
    <row r="4172" spans="1:2" x14ac:dyDescent="0.3">
      <c r="A4172">
        <v>82</v>
      </c>
      <c r="B4172">
        <v>7.4</v>
      </c>
    </row>
    <row r="4173" spans="1:2" x14ac:dyDescent="0.3">
      <c r="A4173">
        <v>140</v>
      </c>
      <c r="B4173">
        <v>7.8</v>
      </c>
    </row>
    <row r="4174" spans="1:2" x14ac:dyDescent="0.3">
      <c r="A4174">
        <v>86</v>
      </c>
      <c r="B4174">
        <v>6</v>
      </c>
    </row>
    <row r="4175" spans="1:2" x14ac:dyDescent="0.3">
      <c r="A4175">
        <v>109</v>
      </c>
      <c r="B4175">
        <v>5.3</v>
      </c>
    </row>
    <row r="4176" spans="1:2" x14ac:dyDescent="0.3">
      <c r="A4176">
        <v>105</v>
      </c>
      <c r="B4176">
        <v>7.9</v>
      </c>
    </row>
    <row r="4177" spans="1:2" x14ac:dyDescent="0.3">
      <c r="A4177">
        <v>66</v>
      </c>
      <c r="B4177">
        <v>7.2</v>
      </c>
    </row>
    <row r="4178" spans="1:2" x14ac:dyDescent="0.3">
      <c r="A4178">
        <v>99</v>
      </c>
      <c r="B4178">
        <v>7.4</v>
      </c>
    </row>
    <row r="4179" spans="1:2" x14ac:dyDescent="0.3">
      <c r="A4179">
        <v>100</v>
      </c>
      <c r="B4179">
        <v>5.3</v>
      </c>
    </row>
    <row r="4180" spans="1:2" x14ac:dyDescent="0.3">
      <c r="A4180">
        <v>103</v>
      </c>
      <c r="B4180">
        <v>8.3000000000000007</v>
      </c>
    </row>
    <row r="4181" spans="1:2" x14ac:dyDescent="0.3">
      <c r="A4181">
        <v>97</v>
      </c>
      <c r="B4181">
        <v>7.6</v>
      </c>
    </row>
    <row r="4182" spans="1:2" x14ac:dyDescent="0.3">
      <c r="A4182">
        <v>86</v>
      </c>
      <c r="B4182">
        <v>5.0999999999999996</v>
      </c>
    </row>
    <row r="4183" spans="1:2" x14ac:dyDescent="0.3">
      <c r="A4183">
        <v>87</v>
      </c>
      <c r="B4183">
        <v>5.0999999999999996</v>
      </c>
    </row>
    <row r="4184" spans="1:2" x14ac:dyDescent="0.3">
      <c r="A4184">
        <v>119</v>
      </c>
      <c r="B4184">
        <v>4.9000000000000004</v>
      </c>
    </row>
    <row r="4185" spans="1:2" x14ac:dyDescent="0.3">
      <c r="A4185">
        <v>149</v>
      </c>
      <c r="B4185">
        <v>6.9</v>
      </c>
    </row>
    <row r="4186" spans="1:2" x14ac:dyDescent="0.3">
      <c r="A4186">
        <v>98</v>
      </c>
      <c r="B4186">
        <v>4.5999999999999996</v>
      </c>
    </row>
    <row r="4187" spans="1:2" x14ac:dyDescent="0.3">
      <c r="A4187">
        <v>98</v>
      </c>
      <c r="B4187">
        <v>6.3</v>
      </c>
    </row>
    <row r="4188" spans="1:2" x14ac:dyDescent="0.3">
      <c r="A4188">
        <v>112</v>
      </c>
      <c r="B4188">
        <v>7.9</v>
      </c>
    </row>
    <row r="4189" spans="1:2" x14ac:dyDescent="0.3">
      <c r="A4189">
        <v>75</v>
      </c>
      <c r="B4189">
        <v>6.7</v>
      </c>
    </row>
    <row r="4190" spans="1:2" x14ac:dyDescent="0.3">
      <c r="A4190">
        <v>104</v>
      </c>
      <c r="B4190">
        <v>7.1</v>
      </c>
    </row>
    <row r="4191" spans="1:2" x14ac:dyDescent="0.3">
      <c r="A4191">
        <v>102</v>
      </c>
      <c r="B4191">
        <v>7.6</v>
      </c>
    </row>
    <row r="4192" spans="1:2" x14ac:dyDescent="0.3">
      <c r="A4192">
        <v>105</v>
      </c>
      <c r="B4192">
        <v>8.1</v>
      </c>
    </row>
    <row r="4193" spans="1:2" x14ac:dyDescent="0.3">
      <c r="A4193">
        <v>99</v>
      </c>
      <c r="B4193">
        <v>6.6</v>
      </c>
    </row>
    <row r="4194" spans="1:2" x14ac:dyDescent="0.3">
      <c r="A4194">
        <v>107</v>
      </c>
      <c r="B4194">
        <v>7</v>
      </c>
    </row>
    <row r="4195" spans="1:2" x14ac:dyDescent="0.3">
      <c r="A4195">
        <v>96</v>
      </c>
      <c r="B4195">
        <v>7.6</v>
      </c>
    </row>
    <row r="4196" spans="1:2" x14ac:dyDescent="0.3">
      <c r="A4196">
        <v>101</v>
      </c>
      <c r="B4196">
        <v>6.7</v>
      </c>
    </row>
    <row r="4197" spans="1:2" x14ac:dyDescent="0.3">
      <c r="A4197">
        <v>89</v>
      </c>
      <c r="B4197">
        <v>7.1</v>
      </c>
    </row>
    <row r="4198" spans="1:2" x14ac:dyDescent="0.3">
      <c r="A4198">
        <v>106</v>
      </c>
      <c r="B4198">
        <v>7.6</v>
      </c>
    </row>
    <row r="4199" spans="1:2" x14ac:dyDescent="0.3">
      <c r="A4199">
        <v>95</v>
      </c>
      <c r="B4199">
        <v>7.1</v>
      </c>
    </row>
    <row r="4200" spans="1:2" x14ac:dyDescent="0.3">
      <c r="A4200">
        <v>34</v>
      </c>
      <c r="B4200">
        <v>7.1</v>
      </c>
    </row>
    <row r="4201" spans="1:2" x14ac:dyDescent="0.3">
      <c r="A4201">
        <v>101</v>
      </c>
      <c r="B4201">
        <v>7.7</v>
      </c>
    </row>
    <row r="4202" spans="1:2" x14ac:dyDescent="0.3">
      <c r="A4202">
        <v>112</v>
      </c>
      <c r="B4202">
        <v>7.6</v>
      </c>
    </row>
    <row r="4203" spans="1:2" x14ac:dyDescent="0.3">
      <c r="A4203">
        <v>100</v>
      </c>
      <c r="B4203">
        <v>6.6</v>
      </c>
    </row>
    <row r="4204" spans="1:2" x14ac:dyDescent="0.3">
      <c r="A4204">
        <v>92</v>
      </c>
      <c r="B4204">
        <v>6.7</v>
      </c>
    </row>
    <row r="4205" spans="1:2" x14ac:dyDescent="0.3">
      <c r="A4205">
        <v>100</v>
      </c>
      <c r="B4205">
        <v>5.7</v>
      </c>
    </row>
    <row r="4206" spans="1:2" x14ac:dyDescent="0.3">
      <c r="A4206">
        <v>80</v>
      </c>
      <c r="B4206">
        <v>7.1</v>
      </c>
    </row>
    <row r="4207" spans="1:2" x14ac:dyDescent="0.3">
      <c r="A4207">
        <v>106</v>
      </c>
      <c r="B4207">
        <v>6.2</v>
      </c>
    </row>
    <row r="4208" spans="1:2" x14ac:dyDescent="0.3">
      <c r="A4208">
        <v>103</v>
      </c>
      <c r="B4208">
        <v>6.1</v>
      </c>
    </row>
    <row r="4209" spans="1:2" x14ac:dyDescent="0.3">
      <c r="A4209">
        <v>90</v>
      </c>
      <c r="B4209">
        <v>5.9</v>
      </c>
    </row>
    <row r="4210" spans="1:2" x14ac:dyDescent="0.3">
      <c r="A4210">
        <v>96</v>
      </c>
      <c r="B4210">
        <v>6.8</v>
      </c>
    </row>
    <row r="4211" spans="1:2" x14ac:dyDescent="0.3">
      <c r="A4211">
        <v>89</v>
      </c>
      <c r="B4211">
        <v>5.8</v>
      </c>
    </row>
    <row r="4212" spans="1:2" x14ac:dyDescent="0.3">
      <c r="A4212">
        <v>87</v>
      </c>
      <c r="B4212">
        <v>5</v>
      </c>
    </row>
    <row r="4213" spans="1:2" x14ac:dyDescent="0.3">
      <c r="A4213">
        <v>94</v>
      </c>
      <c r="B4213">
        <v>6.3</v>
      </c>
    </row>
    <row r="4214" spans="1:2" x14ac:dyDescent="0.3">
      <c r="A4214">
        <v>120</v>
      </c>
      <c r="B4214">
        <v>6.8</v>
      </c>
    </row>
    <row r="4215" spans="1:2" x14ac:dyDescent="0.3">
      <c r="A4215">
        <v>101</v>
      </c>
      <c r="B4215">
        <v>5.0999999999999996</v>
      </c>
    </row>
    <row r="4216" spans="1:2" x14ac:dyDescent="0.3">
      <c r="A4216">
        <v>84</v>
      </c>
      <c r="B4216">
        <v>6.6</v>
      </c>
    </row>
    <row r="4217" spans="1:2" x14ac:dyDescent="0.3">
      <c r="A4217">
        <v>110</v>
      </c>
      <c r="B4217">
        <v>5</v>
      </c>
    </row>
    <row r="4218" spans="1:2" x14ac:dyDescent="0.3">
      <c r="A4218">
        <v>101</v>
      </c>
      <c r="B4218">
        <v>7.7</v>
      </c>
    </row>
    <row r="4219" spans="1:2" x14ac:dyDescent="0.3">
      <c r="A4219">
        <v>101</v>
      </c>
      <c r="B4219">
        <v>3.1</v>
      </c>
    </row>
    <row r="4220" spans="1:2" x14ac:dyDescent="0.3">
      <c r="A4220">
        <v>101</v>
      </c>
      <c r="B4220">
        <v>6.5</v>
      </c>
    </row>
    <row r="4221" spans="1:2" x14ac:dyDescent="0.3">
      <c r="A4221">
        <v>105</v>
      </c>
      <c r="B4221">
        <v>3.9</v>
      </c>
    </row>
    <row r="4222" spans="1:2" x14ac:dyDescent="0.3">
      <c r="A4222">
        <v>97</v>
      </c>
      <c r="B4222">
        <v>6.8</v>
      </c>
    </row>
    <row r="4223" spans="1:2" x14ac:dyDescent="0.3">
      <c r="A4223">
        <v>108</v>
      </c>
      <c r="B4223">
        <v>7</v>
      </c>
    </row>
    <row r="4224" spans="1:2" x14ac:dyDescent="0.3">
      <c r="A4224">
        <v>95</v>
      </c>
      <c r="B4224">
        <v>5.9</v>
      </c>
    </row>
    <row r="4225" spans="1:2" x14ac:dyDescent="0.3">
      <c r="A4225">
        <v>108</v>
      </c>
      <c r="B4225">
        <v>5.8</v>
      </c>
    </row>
    <row r="4226" spans="1:2" x14ac:dyDescent="0.3">
      <c r="A4226">
        <v>90</v>
      </c>
      <c r="B4226">
        <v>7.3</v>
      </c>
    </row>
    <row r="4227" spans="1:2" x14ac:dyDescent="0.3">
      <c r="A4227">
        <v>120</v>
      </c>
      <c r="B4227">
        <v>7.8</v>
      </c>
    </row>
    <row r="4228" spans="1:2" x14ac:dyDescent="0.3">
      <c r="A4228">
        <v>104</v>
      </c>
      <c r="B4228">
        <v>7.8</v>
      </c>
    </row>
    <row r="4229" spans="1:2" x14ac:dyDescent="0.3">
      <c r="A4229">
        <v>90</v>
      </c>
      <c r="B4229">
        <v>6.9</v>
      </c>
    </row>
    <row r="4230" spans="1:2" x14ac:dyDescent="0.3">
      <c r="A4230">
        <v>91</v>
      </c>
      <c r="B4230">
        <v>5.7</v>
      </c>
    </row>
    <row r="4231" spans="1:2" x14ac:dyDescent="0.3">
      <c r="A4231">
        <v>92</v>
      </c>
      <c r="B4231">
        <v>4.7</v>
      </c>
    </row>
    <row r="4232" spans="1:2" x14ac:dyDescent="0.3">
      <c r="A4232">
        <v>117</v>
      </c>
      <c r="B4232">
        <v>5.9</v>
      </c>
    </row>
    <row r="4233" spans="1:2" x14ac:dyDescent="0.3">
      <c r="A4233">
        <v>120</v>
      </c>
      <c r="B4233">
        <v>5.9</v>
      </c>
    </row>
    <row r="4234" spans="1:2" x14ac:dyDescent="0.3">
      <c r="A4234">
        <v>90</v>
      </c>
      <c r="B4234">
        <v>4.3</v>
      </c>
    </row>
    <row r="4235" spans="1:2" x14ac:dyDescent="0.3">
      <c r="A4235">
        <v>119</v>
      </c>
      <c r="B4235">
        <v>7.5</v>
      </c>
    </row>
    <row r="4236" spans="1:2" x14ac:dyDescent="0.3">
      <c r="A4236">
        <v>90</v>
      </c>
      <c r="B4236">
        <v>4.8</v>
      </c>
    </row>
    <row r="4237" spans="1:2" x14ac:dyDescent="0.3">
      <c r="A4237">
        <v>90</v>
      </c>
      <c r="B4237">
        <v>5.8</v>
      </c>
    </row>
    <row r="4238" spans="1:2" x14ac:dyDescent="0.3">
      <c r="A4238">
        <v>97</v>
      </c>
      <c r="B4238">
        <v>5.3</v>
      </c>
    </row>
    <row r="4239" spans="1:2" x14ac:dyDescent="0.3">
      <c r="A4239">
        <v>90</v>
      </c>
      <c r="B4239">
        <v>6</v>
      </c>
    </row>
    <row r="4240" spans="1:2" x14ac:dyDescent="0.3">
      <c r="A4240">
        <v>172</v>
      </c>
      <c r="B4240">
        <v>8.1</v>
      </c>
    </row>
    <row r="4241" spans="1:2" x14ac:dyDescent="0.3">
      <c r="A4241">
        <v>115</v>
      </c>
      <c r="B4241">
        <v>7</v>
      </c>
    </row>
    <row r="4242" spans="1:2" x14ac:dyDescent="0.3">
      <c r="A4242">
        <v>89</v>
      </c>
      <c r="B4242">
        <v>7.6</v>
      </c>
    </row>
    <row r="4243" spans="1:2" x14ac:dyDescent="0.3">
      <c r="A4243">
        <v>125</v>
      </c>
      <c r="B4243">
        <v>7.2</v>
      </c>
    </row>
    <row r="4244" spans="1:2" x14ac:dyDescent="0.3">
      <c r="A4244">
        <v>78</v>
      </c>
      <c r="B4244">
        <v>7.5</v>
      </c>
    </row>
    <row r="4245" spans="1:2" x14ac:dyDescent="0.3">
      <c r="A4245">
        <v>89</v>
      </c>
      <c r="B4245">
        <v>6.3</v>
      </c>
    </row>
    <row r="4246" spans="1:2" x14ac:dyDescent="0.3">
      <c r="A4246">
        <v>100</v>
      </c>
      <c r="B4246">
        <v>6.7</v>
      </c>
    </row>
    <row r="4247" spans="1:2" x14ac:dyDescent="0.3">
      <c r="A4247">
        <v>77</v>
      </c>
      <c r="B4247">
        <v>4.8</v>
      </c>
    </row>
    <row r="4248" spans="1:2" x14ac:dyDescent="0.3">
      <c r="A4248">
        <v>81</v>
      </c>
      <c r="B4248">
        <v>5.5</v>
      </c>
    </row>
    <row r="4249" spans="1:2" x14ac:dyDescent="0.3">
      <c r="A4249">
        <v>115</v>
      </c>
      <c r="B4249">
        <v>7.5</v>
      </c>
    </row>
    <row r="4250" spans="1:2" x14ac:dyDescent="0.3">
      <c r="A4250">
        <v>96</v>
      </c>
      <c r="B4250">
        <v>5.0999999999999996</v>
      </c>
    </row>
    <row r="4251" spans="1:2" x14ac:dyDescent="0.3">
      <c r="A4251">
        <v>60</v>
      </c>
      <c r="B4251">
        <v>7.4</v>
      </c>
    </row>
    <row r="4252" spans="1:2" x14ac:dyDescent="0.3">
      <c r="A4252">
        <v>89</v>
      </c>
      <c r="B4252">
        <v>7.3</v>
      </c>
    </row>
    <row r="4253" spans="1:2" x14ac:dyDescent="0.3">
      <c r="A4253">
        <v>100</v>
      </c>
      <c r="B4253">
        <v>6.9</v>
      </c>
    </row>
    <row r="4254" spans="1:2" x14ac:dyDescent="0.3">
      <c r="A4254">
        <v>88</v>
      </c>
      <c r="B4254">
        <v>6.8</v>
      </c>
    </row>
    <row r="4255" spans="1:2" x14ac:dyDescent="0.3">
      <c r="A4255">
        <v>129</v>
      </c>
      <c r="B4255">
        <v>8.4</v>
      </c>
    </row>
    <row r="4256" spans="1:2" x14ac:dyDescent="0.3">
      <c r="A4256">
        <v>87</v>
      </c>
      <c r="B4256">
        <v>7.6</v>
      </c>
    </row>
    <row r="4257" spans="1:2" x14ac:dyDescent="0.3">
      <c r="A4257">
        <v>102</v>
      </c>
      <c r="B4257">
        <v>7.6</v>
      </c>
    </row>
    <row r="4258" spans="1:2" x14ac:dyDescent="0.3">
      <c r="A4258">
        <v>152</v>
      </c>
      <c r="B4258">
        <v>7.7</v>
      </c>
    </row>
    <row r="4259" spans="1:2" x14ac:dyDescent="0.3">
      <c r="A4259">
        <v>118</v>
      </c>
      <c r="B4259">
        <v>7.6</v>
      </c>
    </row>
    <row r="4260" spans="1:2" x14ac:dyDescent="0.3">
      <c r="A4260">
        <v>86</v>
      </c>
      <c r="B4260">
        <v>5.3</v>
      </c>
    </row>
    <row r="4261" spans="1:2" x14ac:dyDescent="0.3">
      <c r="A4261">
        <v>137</v>
      </c>
      <c r="B4261">
        <v>8.5</v>
      </c>
    </row>
    <row r="4262" spans="1:2" x14ac:dyDescent="0.3">
      <c r="A4262">
        <v>129</v>
      </c>
      <c r="B4262">
        <v>7</v>
      </c>
    </row>
    <row r="4263" spans="1:2" x14ac:dyDescent="0.3">
      <c r="A4263">
        <v>134</v>
      </c>
      <c r="B4263">
        <v>8</v>
      </c>
    </row>
    <row r="4264" spans="1:2" x14ac:dyDescent="0.3">
      <c r="A4264">
        <v>119</v>
      </c>
      <c r="B4264">
        <v>7.1</v>
      </c>
    </row>
    <row r="4265" spans="1:2" x14ac:dyDescent="0.3">
      <c r="A4265">
        <v>80</v>
      </c>
      <c r="B4265">
        <v>7.8</v>
      </c>
    </row>
    <row r="4266" spans="1:2" x14ac:dyDescent="0.3">
      <c r="A4266">
        <v>89</v>
      </c>
      <c r="B4266">
        <v>7.2</v>
      </c>
    </row>
    <row r="4267" spans="1:2" x14ac:dyDescent="0.3">
      <c r="A4267">
        <v>101</v>
      </c>
      <c r="B4267">
        <v>7.5</v>
      </c>
    </row>
    <row r="4268" spans="1:2" x14ac:dyDescent="0.3">
      <c r="A4268">
        <v>80</v>
      </c>
      <c r="B4268">
        <v>8</v>
      </c>
    </row>
    <row r="4269" spans="1:2" x14ac:dyDescent="0.3">
      <c r="A4269">
        <v>115</v>
      </c>
      <c r="B4269">
        <v>8.1</v>
      </c>
    </row>
    <row r="4270" spans="1:2" x14ac:dyDescent="0.3">
      <c r="A4270">
        <v>100</v>
      </c>
      <c r="B4270">
        <v>6.8</v>
      </c>
    </row>
    <row r="4271" spans="1:2" x14ac:dyDescent="0.3">
      <c r="A4271">
        <v>118</v>
      </c>
      <c r="B4271">
        <v>7.4</v>
      </c>
    </row>
    <row r="4272" spans="1:2" x14ac:dyDescent="0.3">
      <c r="A4272">
        <v>100</v>
      </c>
      <c r="B4272">
        <v>7.2</v>
      </c>
    </row>
    <row r="4273" spans="1:2" x14ac:dyDescent="0.3">
      <c r="A4273">
        <v>106</v>
      </c>
      <c r="B4273">
        <v>8.1</v>
      </c>
    </row>
    <row r="4274" spans="1:2" x14ac:dyDescent="0.3">
      <c r="A4274">
        <v>106</v>
      </c>
      <c r="B4274">
        <v>7</v>
      </c>
    </row>
    <row r="4275" spans="1:2" x14ac:dyDescent="0.3">
      <c r="A4275">
        <v>91</v>
      </c>
      <c r="B4275">
        <v>7.4</v>
      </c>
    </row>
    <row r="4276" spans="1:2" x14ac:dyDescent="0.3">
      <c r="A4276">
        <v>105</v>
      </c>
      <c r="B4276">
        <v>8.3000000000000007</v>
      </c>
    </row>
    <row r="4277" spans="1:2" x14ac:dyDescent="0.3">
      <c r="A4277">
        <v>96</v>
      </c>
      <c r="B4277">
        <v>6.1</v>
      </c>
    </row>
    <row r="4278" spans="1:2" x14ac:dyDescent="0.3">
      <c r="A4278">
        <v>116</v>
      </c>
      <c r="B4278">
        <v>7.5</v>
      </c>
    </row>
    <row r="4279" spans="1:2" x14ac:dyDescent="0.3">
      <c r="A4279">
        <v>116</v>
      </c>
      <c r="B4279">
        <v>7</v>
      </c>
    </row>
    <row r="4280" spans="1:2" x14ac:dyDescent="0.3">
      <c r="A4280">
        <v>97</v>
      </c>
      <c r="B4280">
        <v>5.3</v>
      </c>
    </row>
    <row r="4281" spans="1:2" x14ac:dyDescent="0.3">
      <c r="A4281">
        <v>101</v>
      </c>
      <c r="B4281">
        <v>4.7</v>
      </c>
    </row>
    <row r="4282" spans="1:2" x14ac:dyDescent="0.3">
      <c r="A4282">
        <v>98</v>
      </c>
      <c r="B4282">
        <v>5.7</v>
      </c>
    </row>
    <row r="4283" spans="1:2" x14ac:dyDescent="0.3">
      <c r="A4283">
        <v>22</v>
      </c>
      <c r="B4283">
        <v>8.1</v>
      </c>
    </row>
    <row r="4284" spans="1:2" x14ac:dyDescent="0.3">
      <c r="A4284">
        <v>150</v>
      </c>
      <c r="B4284">
        <v>7.8</v>
      </c>
    </row>
    <row r="4285" spans="1:2" x14ac:dyDescent="0.3">
      <c r="A4285">
        <v>101</v>
      </c>
      <c r="B4285">
        <v>6.5</v>
      </c>
    </row>
    <row r="4286" spans="1:2" x14ac:dyDescent="0.3">
      <c r="A4286">
        <v>90</v>
      </c>
      <c r="B4286">
        <v>8</v>
      </c>
    </row>
    <row r="4287" spans="1:2" x14ac:dyDescent="0.3">
      <c r="A4287">
        <v>120</v>
      </c>
      <c r="B4287">
        <v>3.3</v>
      </c>
    </row>
    <row r="4288" spans="1:2" x14ac:dyDescent="0.3">
      <c r="A4288">
        <v>102</v>
      </c>
      <c r="B4288">
        <v>8.3000000000000007</v>
      </c>
    </row>
    <row r="4289" spans="1:2" x14ac:dyDescent="0.3">
      <c r="A4289">
        <v>102</v>
      </c>
      <c r="B4289">
        <v>6.9</v>
      </c>
    </row>
    <row r="4290" spans="1:2" x14ac:dyDescent="0.3">
      <c r="A4290">
        <v>60</v>
      </c>
      <c r="B4290">
        <v>7.3</v>
      </c>
    </row>
    <row r="4291" spans="1:2" x14ac:dyDescent="0.3">
      <c r="A4291">
        <v>100</v>
      </c>
      <c r="B4291">
        <v>8.1</v>
      </c>
    </row>
    <row r="4292" spans="1:2" x14ac:dyDescent="0.3">
      <c r="A4292">
        <v>104</v>
      </c>
      <c r="B4292">
        <v>6.5</v>
      </c>
    </row>
    <row r="4293" spans="1:2" x14ac:dyDescent="0.3">
      <c r="A4293">
        <v>89</v>
      </c>
      <c r="B4293">
        <v>6.8</v>
      </c>
    </row>
    <row r="4294" spans="1:2" x14ac:dyDescent="0.3">
      <c r="A4294">
        <v>99</v>
      </c>
      <c r="B4294">
        <v>7.3</v>
      </c>
    </row>
    <row r="4295" spans="1:2" x14ac:dyDescent="0.3">
      <c r="A4295">
        <v>96</v>
      </c>
      <c r="B4295">
        <v>6.4</v>
      </c>
    </row>
    <row r="4296" spans="1:2" x14ac:dyDescent="0.3">
      <c r="A4296">
        <v>86</v>
      </c>
      <c r="B4296">
        <v>4.5999999999999996</v>
      </c>
    </row>
    <row r="4297" spans="1:2" x14ac:dyDescent="0.3">
      <c r="A4297">
        <v>98</v>
      </c>
      <c r="B4297">
        <v>6.5</v>
      </c>
    </row>
    <row r="4298" spans="1:2" x14ac:dyDescent="0.3">
      <c r="A4298">
        <v>96</v>
      </c>
      <c r="B4298">
        <v>7</v>
      </c>
    </row>
    <row r="4299" spans="1:2" x14ac:dyDescent="0.3">
      <c r="A4299">
        <v>94</v>
      </c>
      <c r="B4299">
        <v>5.4</v>
      </c>
    </row>
    <row r="4300" spans="1:2" x14ac:dyDescent="0.3">
      <c r="A4300">
        <v>91</v>
      </c>
      <c r="B4300">
        <v>6.7</v>
      </c>
    </row>
    <row r="4301" spans="1:2" x14ac:dyDescent="0.3">
      <c r="A4301" t="s">
        <v>8351</v>
      </c>
      <c r="B4301">
        <v>2.8</v>
      </c>
    </row>
    <row r="4302" spans="1:2" x14ac:dyDescent="0.3">
      <c r="A4302">
        <v>90</v>
      </c>
      <c r="B4302">
        <v>7.4</v>
      </c>
    </row>
    <row r="4303" spans="1:2" x14ac:dyDescent="0.3">
      <c r="A4303">
        <v>85</v>
      </c>
      <c r="B4303">
        <v>5.8</v>
      </c>
    </row>
    <row r="4304" spans="1:2" x14ac:dyDescent="0.3">
      <c r="A4304">
        <v>96</v>
      </c>
      <c r="B4304">
        <v>7.1</v>
      </c>
    </row>
    <row r="4305" spans="1:2" x14ac:dyDescent="0.3">
      <c r="A4305">
        <v>129</v>
      </c>
      <c r="B4305">
        <v>4.5</v>
      </c>
    </row>
    <row r="4306" spans="1:2" x14ac:dyDescent="0.3">
      <c r="A4306">
        <v>60</v>
      </c>
      <c r="B4306">
        <v>7.9</v>
      </c>
    </row>
    <row r="4307" spans="1:2" x14ac:dyDescent="0.3">
      <c r="A4307">
        <v>93</v>
      </c>
      <c r="B4307">
        <v>5.3</v>
      </c>
    </row>
    <row r="4308" spans="1:2" x14ac:dyDescent="0.3">
      <c r="A4308">
        <v>100</v>
      </c>
      <c r="B4308">
        <v>5.4</v>
      </c>
    </row>
    <row r="4309" spans="1:2" x14ac:dyDescent="0.3">
      <c r="A4309">
        <v>97</v>
      </c>
      <c r="B4309">
        <v>4.8</v>
      </c>
    </row>
    <row r="4310" spans="1:2" x14ac:dyDescent="0.3">
      <c r="A4310">
        <v>94</v>
      </c>
      <c r="B4310">
        <v>5.9</v>
      </c>
    </row>
    <row r="4311" spans="1:2" x14ac:dyDescent="0.3">
      <c r="A4311">
        <v>95</v>
      </c>
      <c r="B4311">
        <v>6.2</v>
      </c>
    </row>
    <row r="4312" spans="1:2" x14ac:dyDescent="0.3">
      <c r="A4312">
        <v>97</v>
      </c>
      <c r="B4312">
        <v>5.9</v>
      </c>
    </row>
    <row r="4313" spans="1:2" x14ac:dyDescent="0.3">
      <c r="A4313">
        <v>92</v>
      </c>
      <c r="B4313">
        <v>6.6</v>
      </c>
    </row>
    <row r="4314" spans="1:2" x14ac:dyDescent="0.3">
      <c r="A4314">
        <v>96</v>
      </c>
      <c r="B4314">
        <v>6.6</v>
      </c>
    </row>
    <row r="4315" spans="1:2" x14ac:dyDescent="0.3">
      <c r="A4315">
        <v>85</v>
      </c>
      <c r="B4315">
        <v>5.0999999999999996</v>
      </c>
    </row>
    <row r="4316" spans="1:2" x14ac:dyDescent="0.3">
      <c r="A4316">
        <v>87</v>
      </c>
      <c r="B4316">
        <v>6</v>
      </c>
    </row>
    <row r="4317" spans="1:2" x14ac:dyDescent="0.3">
      <c r="A4317">
        <v>91</v>
      </c>
      <c r="B4317">
        <v>6.8</v>
      </c>
    </row>
    <row r="4318" spans="1:2" x14ac:dyDescent="0.3">
      <c r="A4318">
        <v>99</v>
      </c>
      <c r="B4318">
        <v>5.4</v>
      </c>
    </row>
    <row r="4319" spans="1:2" x14ac:dyDescent="0.3">
      <c r="A4319">
        <v>88</v>
      </c>
      <c r="B4319">
        <v>5.2</v>
      </c>
    </row>
    <row r="4320" spans="1:2" x14ac:dyDescent="0.3">
      <c r="A4320">
        <v>119</v>
      </c>
      <c r="B4320">
        <v>7.8</v>
      </c>
    </row>
    <row r="4321" spans="1:2" x14ac:dyDescent="0.3">
      <c r="A4321">
        <v>99</v>
      </c>
      <c r="B4321">
        <v>6.4</v>
      </c>
    </row>
    <row r="4322" spans="1:2" x14ac:dyDescent="0.3">
      <c r="A4322">
        <v>92</v>
      </c>
      <c r="B4322">
        <v>6.1</v>
      </c>
    </row>
    <row r="4323" spans="1:2" x14ac:dyDescent="0.3">
      <c r="A4323">
        <v>86</v>
      </c>
      <c r="B4323">
        <v>5.7</v>
      </c>
    </row>
    <row r="4324" spans="1:2" x14ac:dyDescent="0.3">
      <c r="A4324">
        <v>83</v>
      </c>
      <c r="B4324">
        <v>5.5</v>
      </c>
    </row>
    <row r="4325" spans="1:2" x14ac:dyDescent="0.3">
      <c r="A4325">
        <v>81</v>
      </c>
      <c r="B4325">
        <v>7.4</v>
      </c>
    </row>
    <row r="4326" spans="1:2" x14ac:dyDescent="0.3">
      <c r="A4326">
        <v>82</v>
      </c>
      <c r="B4326">
        <v>7.1</v>
      </c>
    </row>
    <row r="4327" spans="1:2" x14ac:dyDescent="0.3">
      <c r="A4327">
        <v>102</v>
      </c>
      <c r="B4327">
        <v>3.9</v>
      </c>
    </row>
    <row r="4328" spans="1:2" x14ac:dyDescent="0.3">
      <c r="A4328">
        <v>90</v>
      </c>
      <c r="B4328">
        <v>4.5999999999999996</v>
      </c>
    </row>
    <row r="4329" spans="1:2" x14ac:dyDescent="0.3">
      <c r="A4329">
        <v>30</v>
      </c>
      <c r="B4329">
        <v>7.3</v>
      </c>
    </row>
    <row r="4330" spans="1:2" x14ac:dyDescent="0.3">
      <c r="A4330">
        <v>92</v>
      </c>
      <c r="B4330">
        <v>7.7</v>
      </c>
    </row>
    <row r="4331" spans="1:2" x14ac:dyDescent="0.3">
      <c r="A4331">
        <v>88</v>
      </c>
      <c r="B4331">
        <v>4.9000000000000004</v>
      </c>
    </row>
    <row r="4332" spans="1:2" x14ac:dyDescent="0.3">
      <c r="A4332">
        <v>97</v>
      </c>
      <c r="B4332">
        <v>6.3</v>
      </c>
    </row>
    <row r="4333" spans="1:2" x14ac:dyDescent="0.3">
      <c r="A4333">
        <v>96</v>
      </c>
      <c r="B4333">
        <v>6.1</v>
      </c>
    </row>
    <row r="4334" spans="1:2" x14ac:dyDescent="0.3">
      <c r="A4334">
        <v>87</v>
      </c>
      <c r="B4334">
        <v>6.6</v>
      </c>
    </row>
    <row r="4335" spans="1:2" x14ac:dyDescent="0.3">
      <c r="A4335">
        <v>106</v>
      </c>
      <c r="B4335">
        <v>5.7</v>
      </c>
    </row>
    <row r="4336" spans="1:2" x14ac:dyDescent="0.3">
      <c r="A4336">
        <v>107</v>
      </c>
      <c r="B4336">
        <v>5.6</v>
      </c>
    </row>
    <row r="4337" spans="1:2" x14ac:dyDescent="0.3">
      <c r="A4337">
        <v>80</v>
      </c>
      <c r="B4337">
        <v>6</v>
      </c>
    </row>
    <row r="4338" spans="1:2" x14ac:dyDescent="0.3">
      <c r="A4338">
        <v>91</v>
      </c>
      <c r="B4338">
        <v>5.7</v>
      </c>
    </row>
    <row r="4339" spans="1:2" x14ac:dyDescent="0.3">
      <c r="A4339">
        <v>99</v>
      </c>
      <c r="B4339">
        <v>7</v>
      </c>
    </row>
    <row r="4340" spans="1:2" x14ac:dyDescent="0.3">
      <c r="A4340">
        <v>102</v>
      </c>
      <c r="B4340">
        <v>5.3</v>
      </c>
    </row>
    <row r="4341" spans="1:2" x14ac:dyDescent="0.3">
      <c r="A4341">
        <v>108</v>
      </c>
      <c r="B4341">
        <v>4.4000000000000004</v>
      </c>
    </row>
    <row r="4342" spans="1:2" x14ac:dyDescent="0.3">
      <c r="A4342">
        <v>88</v>
      </c>
      <c r="B4342">
        <v>3.4</v>
      </c>
    </row>
    <row r="4343" spans="1:2" x14ac:dyDescent="0.3">
      <c r="A4343">
        <v>89</v>
      </c>
      <c r="B4343">
        <v>4.5</v>
      </c>
    </row>
    <row r="4344" spans="1:2" x14ac:dyDescent="0.3">
      <c r="A4344">
        <v>92</v>
      </c>
      <c r="B4344">
        <v>3.4</v>
      </c>
    </row>
    <row r="4345" spans="1:2" x14ac:dyDescent="0.3">
      <c r="A4345">
        <v>99</v>
      </c>
      <c r="B4345">
        <v>7.1</v>
      </c>
    </row>
    <row r="4346" spans="1:2" x14ac:dyDescent="0.3">
      <c r="A4346">
        <v>103</v>
      </c>
      <c r="B4346">
        <v>6.4</v>
      </c>
    </row>
    <row r="4347" spans="1:2" x14ac:dyDescent="0.3">
      <c r="A4347">
        <v>90</v>
      </c>
      <c r="B4347">
        <v>5.2</v>
      </c>
    </row>
    <row r="4348" spans="1:2" x14ac:dyDescent="0.3">
      <c r="A4348">
        <v>95</v>
      </c>
      <c r="B4348">
        <v>7</v>
      </c>
    </row>
    <row r="4349" spans="1:2" x14ac:dyDescent="0.3">
      <c r="A4349">
        <v>97</v>
      </c>
      <c r="B4349">
        <v>7.3</v>
      </c>
    </row>
    <row r="4350" spans="1:2" x14ac:dyDescent="0.3">
      <c r="A4350">
        <v>108</v>
      </c>
      <c r="B4350">
        <v>8.1</v>
      </c>
    </row>
    <row r="4351" spans="1:2" x14ac:dyDescent="0.3">
      <c r="A4351">
        <v>95</v>
      </c>
      <c r="B4351">
        <v>5.8</v>
      </c>
    </row>
    <row r="4352" spans="1:2" x14ac:dyDescent="0.3">
      <c r="A4352">
        <v>100</v>
      </c>
      <c r="B4352">
        <v>5.9</v>
      </c>
    </row>
    <row r="4353" spans="1:2" x14ac:dyDescent="0.3">
      <c r="A4353">
        <v>160</v>
      </c>
      <c r="B4353">
        <v>6.4</v>
      </c>
    </row>
    <row r="4354" spans="1:2" x14ac:dyDescent="0.3">
      <c r="A4354">
        <v>101</v>
      </c>
      <c r="B4354">
        <v>7.5</v>
      </c>
    </row>
    <row r="4355" spans="1:2" x14ac:dyDescent="0.3">
      <c r="A4355">
        <v>90</v>
      </c>
      <c r="B4355">
        <v>7.8</v>
      </c>
    </row>
    <row r="4356" spans="1:2" x14ac:dyDescent="0.3">
      <c r="A4356">
        <v>86</v>
      </c>
      <c r="B4356">
        <v>6.3</v>
      </c>
    </row>
    <row r="4357" spans="1:2" x14ac:dyDescent="0.3">
      <c r="A4357">
        <v>89</v>
      </c>
      <c r="B4357">
        <v>7.2</v>
      </c>
    </row>
    <row r="4358" spans="1:2" x14ac:dyDescent="0.3">
      <c r="A4358">
        <v>87</v>
      </c>
      <c r="B4358">
        <v>5.6</v>
      </c>
    </row>
    <row r="4359" spans="1:2" x14ac:dyDescent="0.3">
      <c r="A4359">
        <v>98</v>
      </c>
      <c r="B4359">
        <v>7.2</v>
      </c>
    </row>
    <row r="4360" spans="1:2" x14ac:dyDescent="0.3">
      <c r="A4360">
        <v>125</v>
      </c>
      <c r="B4360">
        <v>8</v>
      </c>
    </row>
    <row r="4361" spans="1:2" x14ac:dyDescent="0.3">
      <c r="A4361">
        <v>95</v>
      </c>
      <c r="B4361">
        <v>8.5</v>
      </c>
    </row>
    <row r="4362" spans="1:2" x14ac:dyDescent="0.3">
      <c r="A4362">
        <v>118</v>
      </c>
      <c r="B4362">
        <v>6.8</v>
      </c>
    </row>
    <row r="4363" spans="1:2" x14ac:dyDescent="0.3">
      <c r="A4363">
        <v>93</v>
      </c>
      <c r="B4363">
        <v>7.3</v>
      </c>
    </row>
    <row r="4364" spans="1:2" x14ac:dyDescent="0.3">
      <c r="A4364">
        <v>96</v>
      </c>
      <c r="B4364">
        <v>5.5</v>
      </c>
    </row>
    <row r="4365" spans="1:2" x14ac:dyDescent="0.3">
      <c r="A4365">
        <v>109</v>
      </c>
      <c r="B4365">
        <v>7.3</v>
      </c>
    </row>
    <row r="4366" spans="1:2" x14ac:dyDescent="0.3">
      <c r="A4366">
        <v>109</v>
      </c>
      <c r="B4366">
        <v>6.3</v>
      </c>
    </row>
    <row r="4367" spans="1:2" x14ac:dyDescent="0.3">
      <c r="A4367">
        <v>155</v>
      </c>
      <c r="B4367">
        <v>5.0999999999999996</v>
      </c>
    </row>
    <row r="4368" spans="1:2" x14ac:dyDescent="0.3">
      <c r="A4368">
        <v>90</v>
      </c>
      <c r="B4368">
        <v>6.6</v>
      </c>
    </row>
    <row r="4369" spans="1:2" x14ac:dyDescent="0.3">
      <c r="A4369">
        <v>93</v>
      </c>
      <c r="B4369">
        <v>6.1</v>
      </c>
    </row>
    <row r="4370" spans="1:2" x14ac:dyDescent="0.3">
      <c r="A4370">
        <v>108</v>
      </c>
      <c r="B4370">
        <v>7.5</v>
      </c>
    </row>
    <row r="4371" spans="1:2" x14ac:dyDescent="0.3">
      <c r="A4371">
        <v>114</v>
      </c>
      <c r="B4371">
        <v>7</v>
      </c>
    </row>
    <row r="4372" spans="1:2" x14ac:dyDescent="0.3">
      <c r="A4372">
        <v>87</v>
      </c>
      <c r="B4372">
        <v>7.2</v>
      </c>
    </row>
    <row r="4373" spans="1:2" x14ac:dyDescent="0.3">
      <c r="A4373">
        <v>113</v>
      </c>
      <c r="B4373">
        <v>5.3</v>
      </c>
    </row>
    <row r="4374" spans="1:2" x14ac:dyDescent="0.3">
      <c r="A4374">
        <v>87</v>
      </c>
      <c r="B4374">
        <v>8.6999999999999993</v>
      </c>
    </row>
    <row r="4375" spans="1:2" x14ac:dyDescent="0.3">
      <c r="A4375">
        <v>90</v>
      </c>
      <c r="B4375">
        <v>3.4</v>
      </c>
    </row>
    <row r="4376" spans="1:2" x14ac:dyDescent="0.3">
      <c r="A4376">
        <v>111</v>
      </c>
      <c r="B4376">
        <v>5.4</v>
      </c>
    </row>
    <row r="4377" spans="1:2" x14ac:dyDescent="0.3">
      <c r="A4377">
        <v>81</v>
      </c>
      <c r="B4377">
        <v>7.8</v>
      </c>
    </row>
    <row r="4378" spans="1:2" x14ac:dyDescent="0.3">
      <c r="A4378">
        <v>93</v>
      </c>
      <c r="B4378">
        <v>6.7</v>
      </c>
    </row>
    <row r="4379" spans="1:2" x14ac:dyDescent="0.3">
      <c r="A4379">
        <v>90</v>
      </c>
      <c r="B4379">
        <v>4.7</v>
      </c>
    </row>
    <row r="4380" spans="1:2" x14ac:dyDescent="0.3">
      <c r="A4380">
        <v>112</v>
      </c>
      <c r="B4380">
        <v>6.3</v>
      </c>
    </row>
    <row r="4381" spans="1:2" x14ac:dyDescent="0.3">
      <c r="A4381">
        <v>106</v>
      </c>
      <c r="B4381">
        <v>7.4</v>
      </c>
    </row>
    <row r="4382" spans="1:2" x14ac:dyDescent="0.3">
      <c r="A4382">
        <v>88</v>
      </c>
      <c r="B4382">
        <v>6.1</v>
      </c>
    </row>
    <row r="4383" spans="1:2" x14ac:dyDescent="0.3">
      <c r="A4383">
        <v>138</v>
      </c>
      <c r="B4383">
        <v>7.5</v>
      </c>
    </row>
    <row r="4384" spans="1:2" x14ac:dyDescent="0.3">
      <c r="A4384">
        <v>105</v>
      </c>
      <c r="B4384">
        <v>6.3</v>
      </c>
    </row>
    <row r="4385" spans="1:2" x14ac:dyDescent="0.3">
      <c r="A4385">
        <v>98</v>
      </c>
      <c r="B4385">
        <v>6.3</v>
      </c>
    </row>
    <row r="4386" spans="1:2" x14ac:dyDescent="0.3">
      <c r="A4386">
        <v>86</v>
      </c>
      <c r="B4386">
        <v>6.8</v>
      </c>
    </row>
    <row r="4387" spans="1:2" x14ac:dyDescent="0.3">
      <c r="A4387">
        <v>104</v>
      </c>
      <c r="B4387">
        <v>7.8</v>
      </c>
    </row>
    <row r="4388" spans="1:2" x14ac:dyDescent="0.3">
      <c r="A4388">
        <v>100</v>
      </c>
      <c r="B4388">
        <v>6.9</v>
      </c>
    </row>
    <row r="4389" spans="1:2" x14ac:dyDescent="0.3">
      <c r="A4389">
        <v>126</v>
      </c>
      <c r="B4389">
        <v>8</v>
      </c>
    </row>
    <row r="4390" spans="1:2" x14ac:dyDescent="0.3">
      <c r="A4390">
        <v>118</v>
      </c>
      <c r="B4390">
        <v>7.8</v>
      </c>
    </row>
    <row r="4391" spans="1:2" x14ac:dyDescent="0.3">
      <c r="A4391">
        <v>103</v>
      </c>
      <c r="B4391">
        <v>7.4</v>
      </c>
    </row>
    <row r="4392" spans="1:2" x14ac:dyDescent="0.3">
      <c r="A4392">
        <v>102</v>
      </c>
      <c r="B4392">
        <v>6.1</v>
      </c>
    </row>
    <row r="4393" spans="1:2" x14ac:dyDescent="0.3">
      <c r="A4393">
        <v>84</v>
      </c>
      <c r="B4393">
        <v>4.3</v>
      </c>
    </row>
    <row r="4394" spans="1:2" x14ac:dyDescent="0.3">
      <c r="A4394" t="s">
        <v>8351</v>
      </c>
      <c r="B4394">
        <v>3.5</v>
      </c>
    </row>
    <row r="4395" spans="1:2" x14ac:dyDescent="0.3">
      <c r="A4395">
        <v>95</v>
      </c>
      <c r="B4395">
        <v>7.2</v>
      </c>
    </row>
    <row r="4396" spans="1:2" x14ac:dyDescent="0.3">
      <c r="A4396">
        <v>92</v>
      </c>
      <c r="B4396">
        <v>4.7</v>
      </c>
    </row>
    <row r="4397" spans="1:2" x14ac:dyDescent="0.3">
      <c r="A4397">
        <v>90</v>
      </c>
      <c r="B4397">
        <v>7.3</v>
      </c>
    </row>
    <row r="4398" spans="1:2" x14ac:dyDescent="0.3">
      <c r="A4398">
        <v>113</v>
      </c>
      <c r="B4398">
        <v>7.9</v>
      </c>
    </row>
    <row r="4399" spans="1:2" x14ac:dyDescent="0.3">
      <c r="A4399" t="s">
        <v>8351</v>
      </c>
      <c r="B4399">
        <v>5.0999999999999996</v>
      </c>
    </row>
    <row r="4400" spans="1:2" x14ac:dyDescent="0.3">
      <c r="A4400">
        <v>123</v>
      </c>
      <c r="B4400">
        <v>7.2</v>
      </c>
    </row>
    <row r="4401" spans="1:2" x14ac:dyDescent="0.3">
      <c r="A4401">
        <v>111</v>
      </c>
      <c r="B4401">
        <v>5.4</v>
      </c>
    </row>
    <row r="4402" spans="1:2" x14ac:dyDescent="0.3">
      <c r="A4402">
        <v>99</v>
      </c>
      <c r="B4402">
        <v>3.7</v>
      </c>
    </row>
    <row r="4403" spans="1:2" x14ac:dyDescent="0.3">
      <c r="A4403">
        <v>110</v>
      </c>
      <c r="B4403">
        <v>7.4</v>
      </c>
    </row>
    <row r="4404" spans="1:2" x14ac:dyDescent="0.3">
      <c r="A4404">
        <v>108</v>
      </c>
      <c r="B4404">
        <v>7.1</v>
      </c>
    </row>
    <row r="4405" spans="1:2" x14ac:dyDescent="0.3">
      <c r="A4405">
        <v>92</v>
      </c>
      <c r="B4405">
        <v>6.8</v>
      </c>
    </row>
    <row r="4406" spans="1:2" x14ac:dyDescent="0.3">
      <c r="A4406">
        <v>120</v>
      </c>
      <c r="B4406">
        <v>8.1999999999999993</v>
      </c>
    </row>
    <row r="4407" spans="1:2" x14ac:dyDescent="0.3">
      <c r="A4407">
        <v>91</v>
      </c>
      <c r="B4407">
        <v>7</v>
      </c>
    </row>
    <row r="4408" spans="1:2" x14ac:dyDescent="0.3">
      <c r="A4408">
        <v>88</v>
      </c>
      <c r="B4408">
        <v>7.4</v>
      </c>
    </row>
    <row r="4409" spans="1:2" x14ac:dyDescent="0.3">
      <c r="A4409">
        <v>97</v>
      </c>
      <c r="B4409">
        <v>6.7</v>
      </c>
    </row>
    <row r="4410" spans="1:2" x14ac:dyDescent="0.3">
      <c r="A4410">
        <v>95</v>
      </c>
      <c r="B4410">
        <v>5.7</v>
      </c>
    </row>
    <row r="4411" spans="1:2" x14ac:dyDescent="0.3">
      <c r="A4411">
        <v>90</v>
      </c>
      <c r="B4411">
        <v>9.1</v>
      </c>
    </row>
    <row r="4412" spans="1:2" x14ac:dyDescent="0.3">
      <c r="A4412">
        <v>95</v>
      </c>
      <c r="B4412">
        <v>7.6</v>
      </c>
    </row>
    <row r="4413" spans="1:2" x14ac:dyDescent="0.3">
      <c r="A4413">
        <v>103</v>
      </c>
      <c r="B4413">
        <v>7.2</v>
      </c>
    </row>
    <row r="4414" spans="1:2" x14ac:dyDescent="0.3">
      <c r="A4414">
        <v>110</v>
      </c>
      <c r="B4414">
        <v>7.5</v>
      </c>
    </row>
    <row r="4415" spans="1:2" x14ac:dyDescent="0.3">
      <c r="A4415">
        <v>103</v>
      </c>
      <c r="B4415">
        <v>6.8</v>
      </c>
    </row>
    <row r="4416" spans="1:2" x14ac:dyDescent="0.3">
      <c r="A4416">
        <v>92</v>
      </c>
      <c r="B4416">
        <v>6.9</v>
      </c>
    </row>
    <row r="4417" spans="1:2" x14ac:dyDescent="0.3">
      <c r="A4417">
        <v>114</v>
      </c>
      <c r="B4417">
        <v>7.9</v>
      </c>
    </row>
    <row r="4418" spans="1:2" x14ac:dyDescent="0.3">
      <c r="A4418">
        <v>101</v>
      </c>
      <c r="B4418">
        <v>7.6</v>
      </c>
    </row>
    <row r="4419" spans="1:2" x14ac:dyDescent="0.3">
      <c r="A4419">
        <v>112</v>
      </c>
      <c r="B4419">
        <v>6.7</v>
      </c>
    </row>
    <row r="4420" spans="1:2" x14ac:dyDescent="0.3">
      <c r="A4420">
        <v>104</v>
      </c>
      <c r="B4420">
        <v>5.8</v>
      </c>
    </row>
    <row r="4421" spans="1:2" x14ac:dyDescent="0.3">
      <c r="A4421">
        <v>99</v>
      </c>
      <c r="B4421">
        <v>6.5</v>
      </c>
    </row>
    <row r="4422" spans="1:2" x14ac:dyDescent="0.3">
      <c r="A4422">
        <v>98</v>
      </c>
      <c r="B4422">
        <v>7.2</v>
      </c>
    </row>
    <row r="4423" spans="1:2" x14ac:dyDescent="0.3">
      <c r="A4423">
        <v>107</v>
      </c>
      <c r="B4423">
        <v>6.9</v>
      </c>
    </row>
    <row r="4424" spans="1:2" x14ac:dyDescent="0.3">
      <c r="A4424">
        <v>93</v>
      </c>
      <c r="B4424">
        <v>5.5</v>
      </c>
    </row>
    <row r="4425" spans="1:2" x14ac:dyDescent="0.3">
      <c r="A4425">
        <v>100</v>
      </c>
      <c r="B4425">
        <v>6.5</v>
      </c>
    </row>
    <row r="4426" spans="1:2" x14ac:dyDescent="0.3">
      <c r="A4426">
        <v>80</v>
      </c>
      <c r="B4426">
        <v>6.2</v>
      </c>
    </row>
    <row r="4427" spans="1:2" x14ac:dyDescent="0.3">
      <c r="A4427">
        <v>94</v>
      </c>
      <c r="B4427">
        <v>6.7</v>
      </c>
    </row>
    <row r="4428" spans="1:2" x14ac:dyDescent="0.3">
      <c r="A4428">
        <v>93</v>
      </c>
      <c r="B4428">
        <v>5.7</v>
      </c>
    </row>
    <row r="4429" spans="1:2" x14ac:dyDescent="0.3">
      <c r="A4429">
        <v>87</v>
      </c>
      <c r="B4429">
        <v>8.6</v>
      </c>
    </row>
    <row r="4430" spans="1:2" x14ac:dyDescent="0.3">
      <c r="A4430">
        <v>91</v>
      </c>
      <c r="B4430">
        <v>6.5</v>
      </c>
    </row>
    <row r="4431" spans="1:2" x14ac:dyDescent="0.3">
      <c r="A4431">
        <v>84</v>
      </c>
      <c r="B4431">
        <v>6.3</v>
      </c>
    </row>
    <row r="4432" spans="1:2" x14ac:dyDescent="0.3">
      <c r="A4432">
        <v>90</v>
      </c>
      <c r="B4432">
        <v>4.3</v>
      </c>
    </row>
    <row r="4433" spans="1:2" x14ac:dyDescent="0.3">
      <c r="A4433">
        <v>98</v>
      </c>
      <c r="B4433">
        <v>6.1</v>
      </c>
    </row>
    <row r="4434" spans="1:2" x14ac:dyDescent="0.3">
      <c r="A4434">
        <v>108</v>
      </c>
      <c r="B4434">
        <v>6</v>
      </c>
    </row>
    <row r="4435" spans="1:2" x14ac:dyDescent="0.3">
      <c r="A4435">
        <v>124</v>
      </c>
      <c r="B4435">
        <v>5.8</v>
      </c>
    </row>
    <row r="4436" spans="1:2" x14ac:dyDescent="0.3">
      <c r="A4436">
        <v>95</v>
      </c>
      <c r="B4436">
        <v>6.7</v>
      </c>
    </row>
    <row r="4437" spans="1:2" x14ac:dyDescent="0.3">
      <c r="A4437">
        <v>90</v>
      </c>
      <c r="B4437">
        <v>6.7</v>
      </c>
    </row>
    <row r="4438" spans="1:2" x14ac:dyDescent="0.3">
      <c r="A4438">
        <v>93</v>
      </c>
      <c r="B4438">
        <v>7.6</v>
      </c>
    </row>
    <row r="4439" spans="1:2" x14ac:dyDescent="0.3">
      <c r="A4439">
        <v>101</v>
      </c>
      <c r="B4439">
        <v>5.0999999999999996</v>
      </c>
    </row>
    <row r="4440" spans="1:2" x14ac:dyDescent="0.3">
      <c r="A4440">
        <v>107</v>
      </c>
      <c r="B4440">
        <v>6.8</v>
      </c>
    </row>
    <row r="4441" spans="1:2" x14ac:dyDescent="0.3">
      <c r="A4441">
        <v>20</v>
      </c>
      <c r="B4441">
        <v>6.8</v>
      </c>
    </row>
    <row r="4442" spans="1:2" x14ac:dyDescent="0.3">
      <c r="A4442">
        <v>87</v>
      </c>
      <c r="B4442">
        <v>6.8</v>
      </c>
    </row>
    <row r="4443" spans="1:2" x14ac:dyDescent="0.3">
      <c r="A4443">
        <v>98</v>
      </c>
      <c r="B4443">
        <v>6.3</v>
      </c>
    </row>
    <row r="4444" spans="1:2" x14ac:dyDescent="0.3">
      <c r="A4444">
        <v>112</v>
      </c>
      <c r="B4444">
        <v>7.1</v>
      </c>
    </row>
    <row r="4445" spans="1:2" x14ac:dyDescent="0.3">
      <c r="A4445">
        <v>82</v>
      </c>
      <c r="B4445">
        <v>2.8</v>
      </c>
    </row>
    <row r="4446" spans="1:2" x14ac:dyDescent="0.3">
      <c r="A4446">
        <v>102</v>
      </c>
      <c r="B4446">
        <v>8.1999999999999993</v>
      </c>
    </row>
    <row r="4447" spans="1:2" x14ac:dyDescent="0.3">
      <c r="A4447">
        <v>97</v>
      </c>
      <c r="B4447">
        <v>3.1</v>
      </c>
    </row>
    <row r="4448" spans="1:2" x14ac:dyDescent="0.3">
      <c r="A4448">
        <v>130</v>
      </c>
      <c r="B4448">
        <v>7</v>
      </c>
    </row>
    <row r="4449" spans="1:2" x14ac:dyDescent="0.3">
      <c r="A4449">
        <v>101</v>
      </c>
      <c r="B4449">
        <v>3.3</v>
      </c>
    </row>
    <row r="4450" spans="1:2" x14ac:dyDescent="0.3">
      <c r="A4450">
        <v>93</v>
      </c>
      <c r="B4450">
        <v>3.6</v>
      </c>
    </row>
    <row r="4451" spans="1:2" x14ac:dyDescent="0.3">
      <c r="A4451">
        <v>83</v>
      </c>
      <c r="B4451">
        <v>7.7</v>
      </c>
    </row>
    <row r="4452" spans="1:2" x14ac:dyDescent="0.3">
      <c r="A4452">
        <v>106</v>
      </c>
      <c r="B4452">
        <v>6.7</v>
      </c>
    </row>
    <row r="4453" spans="1:2" x14ac:dyDescent="0.3">
      <c r="A4453">
        <v>113</v>
      </c>
      <c r="B4453">
        <v>5.5</v>
      </c>
    </row>
    <row r="4454" spans="1:2" x14ac:dyDescent="0.3">
      <c r="A4454">
        <v>94</v>
      </c>
      <c r="B4454">
        <v>6.6</v>
      </c>
    </row>
    <row r="4455" spans="1:2" x14ac:dyDescent="0.3">
      <c r="A4455">
        <v>101</v>
      </c>
      <c r="B4455">
        <v>4.8</v>
      </c>
    </row>
    <row r="4456" spans="1:2" x14ac:dyDescent="0.3">
      <c r="A4456">
        <v>99</v>
      </c>
      <c r="B4456">
        <v>5.5</v>
      </c>
    </row>
    <row r="4457" spans="1:2" x14ac:dyDescent="0.3">
      <c r="A4457">
        <v>76</v>
      </c>
      <c r="B4457">
        <v>6.3</v>
      </c>
    </row>
    <row r="4458" spans="1:2" x14ac:dyDescent="0.3">
      <c r="A4458">
        <v>91</v>
      </c>
      <c r="B4458">
        <v>6.9</v>
      </c>
    </row>
    <row r="4459" spans="1:2" x14ac:dyDescent="0.3">
      <c r="A4459">
        <v>105</v>
      </c>
      <c r="B4459">
        <v>6.5</v>
      </c>
    </row>
    <row r="4460" spans="1:2" x14ac:dyDescent="0.3">
      <c r="A4460">
        <v>120</v>
      </c>
      <c r="B4460">
        <v>8.1999999999999993</v>
      </c>
    </row>
    <row r="4461" spans="1:2" x14ac:dyDescent="0.3">
      <c r="A4461">
        <v>105</v>
      </c>
      <c r="B4461">
        <v>7.1</v>
      </c>
    </row>
    <row r="4462" spans="1:2" x14ac:dyDescent="0.3">
      <c r="A4462">
        <v>120</v>
      </c>
      <c r="B4462">
        <v>7.3</v>
      </c>
    </row>
    <row r="4463" spans="1:2" x14ac:dyDescent="0.3">
      <c r="A4463">
        <v>105</v>
      </c>
      <c r="B4463">
        <v>8.1</v>
      </c>
    </row>
    <row r="4464" spans="1:2" x14ac:dyDescent="0.3">
      <c r="A4464">
        <v>95</v>
      </c>
      <c r="B4464">
        <v>7.2</v>
      </c>
    </row>
    <row r="4465" spans="1:2" x14ac:dyDescent="0.3">
      <c r="A4465">
        <v>135</v>
      </c>
      <c r="B4465">
        <v>7.4</v>
      </c>
    </row>
    <row r="4466" spans="1:2" x14ac:dyDescent="0.3">
      <c r="A4466">
        <v>105</v>
      </c>
      <c r="B4466">
        <v>6.5</v>
      </c>
    </row>
    <row r="4467" spans="1:2" x14ac:dyDescent="0.3">
      <c r="A4467">
        <v>83</v>
      </c>
      <c r="B4467">
        <v>5.7</v>
      </c>
    </row>
    <row r="4468" spans="1:2" x14ac:dyDescent="0.3">
      <c r="A4468">
        <v>111</v>
      </c>
      <c r="B4468">
        <v>6.1</v>
      </c>
    </row>
    <row r="4469" spans="1:2" x14ac:dyDescent="0.3">
      <c r="A4469">
        <v>60</v>
      </c>
      <c r="B4469">
        <v>7.7</v>
      </c>
    </row>
    <row r="4470" spans="1:2" x14ac:dyDescent="0.3">
      <c r="A4470">
        <v>135</v>
      </c>
      <c r="B4470">
        <v>8.6999999999999993</v>
      </c>
    </row>
    <row r="4471" spans="1:2" x14ac:dyDescent="0.3">
      <c r="A4471">
        <v>88</v>
      </c>
      <c r="B4471">
        <v>4.3</v>
      </c>
    </row>
    <row r="4472" spans="1:2" x14ac:dyDescent="0.3">
      <c r="A4472">
        <v>87</v>
      </c>
      <c r="B4472">
        <v>6.2</v>
      </c>
    </row>
    <row r="4473" spans="1:2" x14ac:dyDescent="0.3">
      <c r="A4473">
        <v>97</v>
      </c>
      <c r="B4473">
        <v>3.3</v>
      </c>
    </row>
    <row r="4474" spans="1:2" x14ac:dyDescent="0.3">
      <c r="A4474">
        <v>82</v>
      </c>
      <c r="B4474">
        <v>2.7</v>
      </c>
    </row>
    <row r="4475" spans="1:2" x14ac:dyDescent="0.3">
      <c r="A4475">
        <v>103</v>
      </c>
      <c r="B4475">
        <v>5.2</v>
      </c>
    </row>
    <row r="4476" spans="1:2" x14ac:dyDescent="0.3">
      <c r="A4476">
        <v>130</v>
      </c>
      <c r="B4476">
        <v>8.1999999999999993</v>
      </c>
    </row>
    <row r="4477" spans="1:2" x14ac:dyDescent="0.3">
      <c r="A4477">
        <v>87</v>
      </c>
      <c r="B4477">
        <v>6.1</v>
      </c>
    </row>
    <row r="4478" spans="1:2" x14ac:dyDescent="0.3">
      <c r="A4478">
        <v>101</v>
      </c>
      <c r="B4478">
        <v>8</v>
      </c>
    </row>
    <row r="4479" spans="1:2" x14ac:dyDescent="0.3">
      <c r="A4479">
        <v>96</v>
      </c>
      <c r="B4479">
        <v>5.5</v>
      </c>
    </row>
    <row r="4480" spans="1:2" x14ac:dyDescent="0.3">
      <c r="A4480">
        <v>80</v>
      </c>
      <c r="B4480">
        <v>5.7</v>
      </c>
    </row>
    <row r="4481" spans="1:2" x14ac:dyDescent="0.3">
      <c r="A4481">
        <v>87</v>
      </c>
      <c r="B4481">
        <v>3.7</v>
      </c>
    </row>
    <row r="4482" spans="1:2" x14ac:dyDescent="0.3">
      <c r="A4482">
        <v>92</v>
      </c>
      <c r="B4482">
        <v>7.1</v>
      </c>
    </row>
    <row r="4483" spans="1:2" x14ac:dyDescent="0.3">
      <c r="A4483">
        <v>118</v>
      </c>
      <c r="B4483">
        <v>7.8</v>
      </c>
    </row>
    <row r="4484" spans="1:2" x14ac:dyDescent="0.3">
      <c r="A4484">
        <v>27</v>
      </c>
      <c r="B4484">
        <v>7.3</v>
      </c>
    </row>
    <row r="4485" spans="1:2" x14ac:dyDescent="0.3">
      <c r="A4485">
        <v>123</v>
      </c>
      <c r="B4485">
        <v>4.0999999999999996</v>
      </c>
    </row>
    <row r="4486" spans="1:2" x14ac:dyDescent="0.3">
      <c r="A4486">
        <v>100</v>
      </c>
      <c r="B4486">
        <v>7.2</v>
      </c>
    </row>
    <row r="4487" spans="1:2" x14ac:dyDescent="0.3">
      <c r="A4487">
        <v>103</v>
      </c>
      <c r="B4487">
        <v>7.7</v>
      </c>
    </row>
    <row r="4488" spans="1:2" x14ac:dyDescent="0.3">
      <c r="A4488">
        <v>100</v>
      </c>
      <c r="B4488">
        <v>7.1</v>
      </c>
    </row>
    <row r="4489" spans="1:2" x14ac:dyDescent="0.3">
      <c r="A4489">
        <v>99</v>
      </c>
      <c r="B4489">
        <v>7.6</v>
      </c>
    </row>
    <row r="4490" spans="1:2" x14ac:dyDescent="0.3">
      <c r="A4490">
        <v>89</v>
      </c>
      <c r="B4490">
        <v>7</v>
      </c>
    </row>
    <row r="4491" spans="1:2" x14ac:dyDescent="0.3">
      <c r="A4491">
        <v>104</v>
      </c>
      <c r="B4491">
        <v>5.5</v>
      </c>
    </row>
    <row r="4492" spans="1:2" x14ac:dyDescent="0.3">
      <c r="A4492">
        <v>114</v>
      </c>
      <c r="B4492">
        <v>7.4</v>
      </c>
    </row>
    <row r="4493" spans="1:2" x14ac:dyDescent="0.3">
      <c r="A4493">
        <v>111</v>
      </c>
      <c r="B4493">
        <v>7.7</v>
      </c>
    </row>
    <row r="4494" spans="1:2" x14ac:dyDescent="0.3">
      <c r="A4494">
        <v>99</v>
      </c>
      <c r="B4494">
        <v>7.2</v>
      </c>
    </row>
    <row r="4495" spans="1:2" x14ac:dyDescent="0.3">
      <c r="A4495">
        <v>110</v>
      </c>
      <c r="B4495">
        <v>7.8</v>
      </c>
    </row>
    <row r="4496" spans="1:2" x14ac:dyDescent="0.3">
      <c r="A4496">
        <v>85</v>
      </c>
      <c r="B4496">
        <v>6.6</v>
      </c>
    </row>
    <row r="4497" spans="1:2" x14ac:dyDescent="0.3">
      <c r="A4497">
        <v>113</v>
      </c>
      <c r="B4497">
        <v>6</v>
      </c>
    </row>
    <row r="4498" spans="1:2" x14ac:dyDescent="0.3">
      <c r="A4498">
        <v>99</v>
      </c>
      <c r="B4498">
        <v>8.4</v>
      </c>
    </row>
    <row r="4499" spans="1:2" x14ac:dyDescent="0.3">
      <c r="A4499">
        <v>83</v>
      </c>
      <c r="B4499">
        <v>6.5</v>
      </c>
    </row>
    <row r="4500" spans="1:2" x14ac:dyDescent="0.3">
      <c r="A4500">
        <v>142</v>
      </c>
      <c r="B4500">
        <v>8.9</v>
      </c>
    </row>
    <row r="4501" spans="1:2" x14ac:dyDescent="0.3">
      <c r="A4501">
        <v>112</v>
      </c>
      <c r="B4501">
        <v>7.9</v>
      </c>
    </row>
    <row r="4502" spans="1:2" x14ac:dyDescent="0.3">
      <c r="A4502">
        <v>108</v>
      </c>
      <c r="B4502">
        <v>6</v>
      </c>
    </row>
    <row r="4503" spans="1:2" x14ac:dyDescent="0.3">
      <c r="A4503">
        <v>88</v>
      </c>
      <c r="B4503">
        <v>6.1</v>
      </c>
    </row>
    <row r="4504" spans="1:2" x14ac:dyDescent="0.3">
      <c r="A4504">
        <v>97</v>
      </c>
      <c r="B4504">
        <v>7.4</v>
      </c>
    </row>
    <row r="4505" spans="1:2" x14ac:dyDescent="0.3">
      <c r="A4505">
        <v>85</v>
      </c>
      <c r="B4505">
        <v>6.2</v>
      </c>
    </row>
    <row r="4506" spans="1:2" x14ac:dyDescent="0.3">
      <c r="A4506">
        <v>103</v>
      </c>
      <c r="B4506">
        <v>5.6</v>
      </c>
    </row>
    <row r="4507" spans="1:2" x14ac:dyDescent="0.3">
      <c r="A4507">
        <v>110</v>
      </c>
      <c r="B4507">
        <v>7.2</v>
      </c>
    </row>
    <row r="4508" spans="1:2" x14ac:dyDescent="0.3">
      <c r="A4508">
        <v>88</v>
      </c>
      <c r="B4508">
        <v>6.1</v>
      </c>
    </row>
    <row r="4509" spans="1:2" x14ac:dyDescent="0.3">
      <c r="A4509">
        <v>76</v>
      </c>
      <c r="B4509">
        <v>3.8</v>
      </c>
    </row>
    <row r="4510" spans="1:2" x14ac:dyDescent="0.3">
      <c r="A4510">
        <v>100</v>
      </c>
      <c r="B4510">
        <v>7.1</v>
      </c>
    </row>
    <row r="4511" spans="1:2" x14ac:dyDescent="0.3">
      <c r="A4511">
        <v>99</v>
      </c>
      <c r="B4511">
        <v>4.5</v>
      </c>
    </row>
    <row r="4512" spans="1:2" x14ac:dyDescent="0.3">
      <c r="A4512">
        <v>84</v>
      </c>
      <c r="B4512">
        <v>3.8</v>
      </c>
    </row>
    <row r="4513" spans="1:2" x14ac:dyDescent="0.3">
      <c r="A4513">
        <v>91</v>
      </c>
      <c r="B4513">
        <v>6.2</v>
      </c>
    </row>
    <row r="4514" spans="1:2" x14ac:dyDescent="0.3">
      <c r="A4514">
        <v>97</v>
      </c>
      <c r="B4514">
        <v>6.6</v>
      </c>
    </row>
    <row r="4515" spans="1:2" x14ac:dyDescent="0.3">
      <c r="A4515">
        <v>84</v>
      </c>
      <c r="B4515">
        <v>4.5999999999999996</v>
      </c>
    </row>
    <row r="4516" spans="1:2" x14ac:dyDescent="0.3">
      <c r="A4516">
        <v>100</v>
      </c>
      <c r="B4516">
        <v>4.2</v>
      </c>
    </row>
    <row r="4517" spans="1:2" x14ac:dyDescent="0.3">
      <c r="A4517">
        <v>94</v>
      </c>
      <c r="B4517">
        <v>6.8</v>
      </c>
    </row>
    <row r="4518" spans="1:2" x14ac:dyDescent="0.3">
      <c r="A4518">
        <v>90</v>
      </c>
      <c r="B4518">
        <v>7.7</v>
      </c>
    </row>
    <row r="4519" spans="1:2" x14ac:dyDescent="0.3">
      <c r="A4519" t="s">
        <v>8351</v>
      </c>
      <c r="B4519">
        <v>7.1</v>
      </c>
    </row>
    <row r="4520" spans="1:2" x14ac:dyDescent="0.3">
      <c r="A4520">
        <v>92</v>
      </c>
      <c r="B4520">
        <v>5.9</v>
      </c>
    </row>
    <row r="4521" spans="1:2" x14ac:dyDescent="0.3">
      <c r="A4521">
        <v>105</v>
      </c>
      <c r="B4521">
        <v>4.7</v>
      </c>
    </row>
    <row r="4522" spans="1:2" x14ac:dyDescent="0.3">
      <c r="A4522">
        <v>73</v>
      </c>
      <c r="B4522">
        <v>7</v>
      </c>
    </row>
    <row r="4523" spans="1:2" x14ac:dyDescent="0.3">
      <c r="A4523">
        <v>116</v>
      </c>
      <c r="B4523">
        <v>6.9</v>
      </c>
    </row>
    <row r="4524" spans="1:2" x14ac:dyDescent="0.3">
      <c r="A4524">
        <v>110</v>
      </c>
      <c r="B4524">
        <v>6.1</v>
      </c>
    </row>
    <row r="4525" spans="1:2" x14ac:dyDescent="0.3">
      <c r="A4525">
        <v>102</v>
      </c>
      <c r="B4525">
        <v>7.6</v>
      </c>
    </row>
    <row r="4526" spans="1:2" x14ac:dyDescent="0.3">
      <c r="A4526">
        <v>89</v>
      </c>
      <c r="B4526">
        <v>3</v>
      </c>
    </row>
    <row r="4527" spans="1:2" x14ac:dyDescent="0.3">
      <c r="A4527">
        <v>76</v>
      </c>
      <c r="B4527">
        <v>2.6</v>
      </c>
    </row>
    <row r="4528" spans="1:2" x14ac:dyDescent="0.3">
      <c r="A4528">
        <v>82</v>
      </c>
      <c r="B4528">
        <v>8.6</v>
      </c>
    </row>
    <row r="4529" spans="1:2" x14ac:dyDescent="0.3">
      <c r="A4529">
        <v>89</v>
      </c>
      <c r="B4529">
        <v>6.1</v>
      </c>
    </row>
    <row r="4530" spans="1:2" x14ac:dyDescent="0.3">
      <c r="A4530">
        <v>150</v>
      </c>
      <c r="B4530">
        <v>7.5</v>
      </c>
    </row>
    <row r="4531" spans="1:2" x14ac:dyDescent="0.3">
      <c r="A4531">
        <v>89</v>
      </c>
      <c r="B4531">
        <v>6.7</v>
      </c>
    </row>
    <row r="4532" spans="1:2" x14ac:dyDescent="0.3">
      <c r="A4532">
        <v>145</v>
      </c>
      <c r="B4532">
        <v>8.1</v>
      </c>
    </row>
    <row r="4533" spans="1:2" x14ac:dyDescent="0.3">
      <c r="A4533">
        <v>91</v>
      </c>
      <c r="B4533">
        <v>4.9000000000000004</v>
      </c>
    </row>
    <row r="4534" spans="1:2" x14ac:dyDescent="0.3">
      <c r="A4534">
        <v>89</v>
      </c>
      <c r="B4534">
        <v>6.8</v>
      </c>
    </row>
    <row r="4535" spans="1:2" x14ac:dyDescent="0.3">
      <c r="A4535">
        <v>121</v>
      </c>
      <c r="B4535">
        <v>6.8</v>
      </c>
    </row>
    <row r="4536" spans="1:2" x14ac:dyDescent="0.3">
      <c r="A4536">
        <v>83</v>
      </c>
      <c r="B4536">
        <v>5.7</v>
      </c>
    </row>
    <row r="4537" spans="1:2" x14ac:dyDescent="0.3">
      <c r="A4537">
        <v>110</v>
      </c>
      <c r="B4537">
        <v>8.3000000000000007</v>
      </c>
    </row>
    <row r="4538" spans="1:2" x14ac:dyDescent="0.3">
      <c r="A4538">
        <v>91</v>
      </c>
      <c r="B4538">
        <v>6.6</v>
      </c>
    </row>
    <row r="4539" spans="1:2" x14ac:dyDescent="0.3">
      <c r="A4539">
        <v>110</v>
      </c>
      <c r="B4539">
        <v>7.3</v>
      </c>
    </row>
    <row r="4540" spans="1:2" x14ac:dyDescent="0.3">
      <c r="A4540">
        <v>86</v>
      </c>
      <c r="B4540">
        <v>5</v>
      </c>
    </row>
    <row r="4541" spans="1:2" x14ac:dyDescent="0.3">
      <c r="A4541">
        <v>86</v>
      </c>
      <c r="B4541">
        <v>7</v>
      </c>
    </row>
    <row r="4542" spans="1:2" x14ac:dyDescent="0.3">
      <c r="A4542">
        <v>120</v>
      </c>
      <c r="B4542">
        <v>3.4</v>
      </c>
    </row>
    <row r="4543" spans="1:2" x14ac:dyDescent="0.3">
      <c r="A4543">
        <v>90</v>
      </c>
      <c r="B4543">
        <v>5.9</v>
      </c>
    </row>
    <row r="4544" spans="1:2" x14ac:dyDescent="0.3">
      <c r="A4544">
        <v>99</v>
      </c>
      <c r="B4544">
        <v>6</v>
      </c>
    </row>
    <row r="4545" spans="1:2" x14ac:dyDescent="0.3">
      <c r="A4545">
        <v>112</v>
      </c>
      <c r="B4545">
        <v>7.4</v>
      </c>
    </row>
    <row r="4546" spans="1:2" x14ac:dyDescent="0.3">
      <c r="A4546">
        <v>103</v>
      </c>
      <c r="B4546">
        <v>7.4</v>
      </c>
    </row>
    <row r="4547" spans="1:2" x14ac:dyDescent="0.3">
      <c r="A4547">
        <v>83</v>
      </c>
      <c r="B4547">
        <v>4.2</v>
      </c>
    </row>
    <row r="4548" spans="1:2" x14ac:dyDescent="0.3">
      <c r="A4548">
        <v>109</v>
      </c>
      <c r="B4548">
        <v>6.2</v>
      </c>
    </row>
    <row r="4549" spans="1:2" x14ac:dyDescent="0.3">
      <c r="A4549">
        <v>89</v>
      </c>
      <c r="B4549">
        <v>6.2</v>
      </c>
    </row>
    <row r="4550" spans="1:2" x14ac:dyDescent="0.3">
      <c r="A4550">
        <v>96</v>
      </c>
      <c r="B4550">
        <v>7.5</v>
      </c>
    </row>
    <row r="4551" spans="1:2" x14ac:dyDescent="0.3">
      <c r="A4551">
        <v>109</v>
      </c>
      <c r="B4551">
        <v>7.2</v>
      </c>
    </row>
    <row r="4552" spans="1:2" x14ac:dyDescent="0.3">
      <c r="A4552">
        <v>122</v>
      </c>
      <c r="B4552">
        <v>7.2</v>
      </c>
    </row>
    <row r="4553" spans="1:2" x14ac:dyDescent="0.3">
      <c r="A4553">
        <v>100</v>
      </c>
      <c r="B4553">
        <v>5.4</v>
      </c>
    </row>
    <row r="4554" spans="1:2" x14ac:dyDescent="0.3">
      <c r="A4554">
        <v>109</v>
      </c>
      <c r="B4554">
        <v>7</v>
      </c>
    </row>
    <row r="4555" spans="1:2" x14ac:dyDescent="0.3">
      <c r="A4555">
        <v>95</v>
      </c>
      <c r="B4555">
        <v>7.2</v>
      </c>
    </row>
    <row r="4556" spans="1:2" x14ac:dyDescent="0.3">
      <c r="A4556">
        <v>94</v>
      </c>
      <c r="B4556">
        <v>7.9</v>
      </c>
    </row>
    <row r="4557" spans="1:2" x14ac:dyDescent="0.3">
      <c r="A4557">
        <v>107</v>
      </c>
      <c r="B4557">
        <v>6.8</v>
      </c>
    </row>
    <row r="4558" spans="1:2" x14ac:dyDescent="0.3">
      <c r="A4558">
        <v>104</v>
      </c>
      <c r="B4558">
        <v>6.7</v>
      </c>
    </row>
    <row r="4559" spans="1:2" x14ac:dyDescent="0.3">
      <c r="A4559">
        <v>96</v>
      </c>
      <c r="B4559">
        <v>7.5</v>
      </c>
    </row>
    <row r="4560" spans="1:2" x14ac:dyDescent="0.3">
      <c r="A4560">
        <v>93</v>
      </c>
      <c r="B4560">
        <v>6.8</v>
      </c>
    </row>
    <row r="4561" spans="1:2" x14ac:dyDescent="0.3">
      <c r="A4561">
        <v>102</v>
      </c>
      <c r="B4561">
        <v>6.9</v>
      </c>
    </row>
    <row r="4562" spans="1:2" x14ac:dyDescent="0.3">
      <c r="A4562">
        <v>84</v>
      </c>
      <c r="B4562">
        <v>6.8</v>
      </c>
    </row>
    <row r="4563" spans="1:2" x14ac:dyDescent="0.3">
      <c r="A4563">
        <v>97</v>
      </c>
      <c r="B4563">
        <v>7.2</v>
      </c>
    </row>
    <row r="4564" spans="1:2" x14ac:dyDescent="0.3">
      <c r="A4564">
        <v>91</v>
      </c>
      <c r="B4564">
        <v>7.4</v>
      </c>
    </row>
    <row r="4565" spans="1:2" x14ac:dyDescent="0.3">
      <c r="A4565">
        <v>84</v>
      </c>
      <c r="B4565">
        <v>5.6</v>
      </c>
    </row>
    <row r="4566" spans="1:2" x14ac:dyDescent="0.3">
      <c r="A4566">
        <v>86</v>
      </c>
      <c r="B4566">
        <v>6.8</v>
      </c>
    </row>
    <row r="4567" spans="1:2" x14ac:dyDescent="0.3">
      <c r="A4567">
        <v>91</v>
      </c>
      <c r="B4567">
        <v>7.2</v>
      </c>
    </row>
    <row r="4568" spans="1:2" x14ac:dyDescent="0.3">
      <c r="A4568">
        <v>92</v>
      </c>
      <c r="B4568">
        <v>7.7</v>
      </c>
    </row>
    <row r="4569" spans="1:2" x14ac:dyDescent="0.3">
      <c r="A4569">
        <v>94</v>
      </c>
      <c r="B4569">
        <v>7</v>
      </c>
    </row>
    <row r="4570" spans="1:2" x14ac:dyDescent="0.3">
      <c r="A4570">
        <v>92</v>
      </c>
      <c r="B4570">
        <v>7.2</v>
      </c>
    </row>
    <row r="4571" spans="1:2" x14ac:dyDescent="0.3">
      <c r="A4571">
        <v>103</v>
      </c>
      <c r="B4571">
        <v>6.4</v>
      </c>
    </row>
    <row r="4572" spans="1:2" x14ac:dyDescent="0.3">
      <c r="A4572">
        <v>100</v>
      </c>
      <c r="B4572">
        <v>7.2</v>
      </c>
    </row>
    <row r="4573" spans="1:2" x14ac:dyDescent="0.3">
      <c r="A4573">
        <v>119</v>
      </c>
      <c r="B4573">
        <v>7.2</v>
      </c>
    </row>
    <row r="4574" spans="1:2" x14ac:dyDescent="0.3">
      <c r="A4574">
        <v>167</v>
      </c>
      <c r="B4574">
        <v>6.2</v>
      </c>
    </row>
    <row r="4575" spans="1:2" x14ac:dyDescent="0.3">
      <c r="A4575">
        <v>92</v>
      </c>
      <c r="B4575">
        <v>6.9</v>
      </c>
    </row>
    <row r="4576" spans="1:2" x14ac:dyDescent="0.3">
      <c r="A4576">
        <v>92</v>
      </c>
      <c r="B4576">
        <v>6.2</v>
      </c>
    </row>
    <row r="4577" spans="1:2" x14ac:dyDescent="0.3">
      <c r="A4577">
        <v>108</v>
      </c>
      <c r="B4577">
        <v>6.9</v>
      </c>
    </row>
    <row r="4578" spans="1:2" x14ac:dyDescent="0.3">
      <c r="A4578">
        <v>97</v>
      </c>
      <c r="B4578">
        <v>7</v>
      </c>
    </row>
    <row r="4579" spans="1:2" x14ac:dyDescent="0.3">
      <c r="A4579">
        <v>88</v>
      </c>
      <c r="B4579">
        <v>6.7</v>
      </c>
    </row>
    <row r="4580" spans="1:2" x14ac:dyDescent="0.3">
      <c r="A4580">
        <v>100</v>
      </c>
      <c r="B4580">
        <v>3.6</v>
      </c>
    </row>
    <row r="4581" spans="1:2" x14ac:dyDescent="0.3">
      <c r="A4581">
        <v>100</v>
      </c>
      <c r="B4581">
        <v>6.3</v>
      </c>
    </row>
    <row r="4582" spans="1:2" x14ac:dyDescent="0.3">
      <c r="A4582">
        <v>124</v>
      </c>
      <c r="B4582">
        <v>7.4</v>
      </c>
    </row>
    <row r="4583" spans="1:2" x14ac:dyDescent="0.3">
      <c r="A4583">
        <v>88</v>
      </c>
      <c r="B4583">
        <v>7.4</v>
      </c>
    </row>
    <row r="4584" spans="1:2" x14ac:dyDescent="0.3">
      <c r="A4584">
        <v>106</v>
      </c>
      <c r="B4584">
        <v>7.3</v>
      </c>
    </row>
    <row r="4585" spans="1:2" x14ac:dyDescent="0.3">
      <c r="A4585">
        <v>79</v>
      </c>
      <c r="B4585">
        <v>6.1</v>
      </c>
    </row>
    <row r="4586" spans="1:2" x14ac:dyDescent="0.3">
      <c r="A4586">
        <v>135</v>
      </c>
      <c r="B4586">
        <v>6.7</v>
      </c>
    </row>
    <row r="4587" spans="1:2" x14ac:dyDescent="0.3">
      <c r="A4587">
        <v>96</v>
      </c>
      <c r="B4587">
        <v>8.1999999999999993</v>
      </c>
    </row>
    <row r="4588" spans="1:2" x14ac:dyDescent="0.3">
      <c r="A4588">
        <v>53</v>
      </c>
      <c r="B4588">
        <v>7.7</v>
      </c>
    </row>
    <row r="4589" spans="1:2" x14ac:dyDescent="0.3">
      <c r="A4589">
        <v>97</v>
      </c>
      <c r="B4589">
        <v>7.3</v>
      </c>
    </row>
    <row r="4590" spans="1:2" x14ac:dyDescent="0.3">
      <c r="A4590">
        <v>120</v>
      </c>
      <c r="B4590">
        <v>7.4</v>
      </c>
    </row>
    <row r="4591" spans="1:2" x14ac:dyDescent="0.3">
      <c r="A4591">
        <v>90</v>
      </c>
      <c r="B4591">
        <v>5.7</v>
      </c>
    </row>
    <row r="4592" spans="1:2" x14ac:dyDescent="0.3">
      <c r="A4592">
        <v>91</v>
      </c>
      <c r="B4592">
        <v>7.6</v>
      </c>
    </row>
    <row r="4593" spans="1:2" x14ac:dyDescent="0.3">
      <c r="A4593">
        <v>93</v>
      </c>
      <c r="B4593">
        <v>6.8</v>
      </c>
    </row>
    <row r="4594" spans="1:2" x14ac:dyDescent="0.3">
      <c r="A4594">
        <v>112</v>
      </c>
      <c r="B4594">
        <v>5.6</v>
      </c>
    </row>
    <row r="4595" spans="1:2" x14ac:dyDescent="0.3">
      <c r="A4595">
        <v>160</v>
      </c>
      <c r="B4595">
        <v>4.8</v>
      </c>
    </row>
    <row r="4596" spans="1:2" x14ac:dyDescent="0.3">
      <c r="A4596">
        <v>95</v>
      </c>
      <c r="B4596">
        <v>6.4</v>
      </c>
    </row>
    <row r="4597" spans="1:2" x14ac:dyDescent="0.3">
      <c r="A4597">
        <v>93</v>
      </c>
      <c r="B4597">
        <v>6.8</v>
      </c>
    </row>
    <row r="4598" spans="1:2" x14ac:dyDescent="0.3">
      <c r="A4598">
        <v>88</v>
      </c>
      <c r="B4598">
        <v>6.1</v>
      </c>
    </row>
    <row r="4599" spans="1:2" x14ac:dyDescent="0.3">
      <c r="A4599">
        <v>105</v>
      </c>
      <c r="B4599">
        <v>5.2</v>
      </c>
    </row>
    <row r="4600" spans="1:2" x14ac:dyDescent="0.3">
      <c r="A4600">
        <v>98</v>
      </c>
      <c r="B4600">
        <v>6.9</v>
      </c>
    </row>
    <row r="4601" spans="1:2" x14ac:dyDescent="0.3">
      <c r="A4601">
        <v>82</v>
      </c>
      <c r="B4601">
        <v>6</v>
      </c>
    </row>
    <row r="4602" spans="1:2" x14ac:dyDescent="0.3">
      <c r="A4602">
        <v>89</v>
      </c>
      <c r="B4602">
        <v>6.3</v>
      </c>
    </row>
    <row r="4603" spans="1:2" x14ac:dyDescent="0.3">
      <c r="A4603">
        <v>78</v>
      </c>
      <c r="B4603">
        <v>6.1</v>
      </c>
    </row>
    <row r="4604" spans="1:2" x14ac:dyDescent="0.3">
      <c r="A4604">
        <v>97</v>
      </c>
      <c r="B4604">
        <v>5.5</v>
      </c>
    </row>
    <row r="4605" spans="1:2" x14ac:dyDescent="0.3">
      <c r="A4605">
        <v>81</v>
      </c>
      <c r="B4605">
        <v>6.9</v>
      </c>
    </row>
    <row r="4606" spans="1:2" x14ac:dyDescent="0.3">
      <c r="A4606">
        <v>90</v>
      </c>
      <c r="B4606">
        <v>5.6</v>
      </c>
    </row>
    <row r="4607" spans="1:2" x14ac:dyDescent="0.3">
      <c r="A4607">
        <v>97</v>
      </c>
      <c r="B4607">
        <v>1.9</v>
      </c>
    </row>
    <row r="4608" spans="1:2" x14ac:dyDescent="0.3">
      <c r="A4608">
        <v>88</v>
      </c>
      <c r="B4608">
        <v>4.0999999999999996</v>
      </c>
    </row>
    <row r="4609" spans="1:2" x14ac:dyDescent="0.3">
      <c r="A4609">
        <v>96</v>
      </c>
      <c r="B4609">
        <v>5.4</v>
      </c>
    </row>
    <row r="4610" spans="1:2" x14ac:dyDescent="0.3">
      <c r="A4610">
        <v>105</v>
      </c>
      <c r="B4610">
        <v>6.8</v>
      </c>
    </row>
    <row r="4611" spans="1:2" x14ac:dyDescent="0.3">
      <c r="A4611" t="s">
        <v>8351</v>
      </c>
      <c r="B4611">
        <v>7</v>
      </c>
    </row>
    <row r="4612" spans="1:2" x14ac:dyDescent="0.3">
      <c r="A4612">
        <v>76</v>
      </c>
      <c r="B4612">
        <v>6.7</v>
      </c>
    </row>
    <row r="4613" spans="1:2" x14ac:dyDescent="0.3">
      <c r="A4613">
        <v>96</v>
      </c>
      <c r="B4613">
        <v>5.8</v>
      </c>
    </row>
    <row r="4614" spans="1:2" x14ac:dyDescent="0.3">
      <c r="A4614">
        <v>99</v>
      </c>
      <c r="B4614">
        <v>6.2</v>
      </c>
    </row>
    <row r="4615" spans="1:2" x14ac:dyDescent="0.3">
      <c r="A4615">
        <v>90</v>
      </c>
      <c r="B4615">
        <v>2.8</v>
      </c>
    </row>
    <row r="4616" spans="1:2" x14ac:dyDescent="0.3">
      <c r="A4616">
        <v>94</v>
      </c>
      <c r="B4616">
        <v>7.3</v>
      </c>
    </row>
    <row r="4617" spans="1:2" x14ac:dyDescent="0.3">
      <c r="A4617">
        <v>87</v>
      </c>
      <c r="B4617">
        <v>5.8</v>
      </c>
    </row>
    <row r="4618" spans="1:2" x14ac:dyDescent="0.3">
      <c r="A4618">
        <v>93</v>
      </c>
      <c r="B4618">
        <v>6.5</v>
      </c>
    </row>
    <row r="4619" spans="1:2" x14ac:dyDescent="0.3">
      <c r="A4619">
        <v>90</v>
      </c>
      <c r="B4619">
        <v>6.1</v>
      </c>
    </row>
    <row r="4620" spans="1:2" x14ac:dyDescent="0.3">
      <c r="A4620">
        <v>89</v>
      </c>
      <c r="B4620">
        <v>5.0999999999999996</v>
      </c>
    </row>
    <row r="4621" spans="1:2" x14ac:dyDescent="0.3">
      <c r="A4621">
        <v>83</v>
      </c>
      <c r="B4621">
        <v>2.2000000000000002</v>
      </c>
    </row>
    <row r="4622" spans="1:2" x14ac:dyDescent="0.3">
      <c r="A4622">
        <v>96</v>
      </c>
      <c r="B4622">
        <v>7.2</v>
      </c>
    </row>
    <row r="4623" spans="1:2" x14ac:dyDescent="0.3">
      <c r="A4623">
        <v>90</v>
      </c>
      <c r="B4623">
        <v>5.7</v>
      </c>
    </row>
    <row r="4624" spans="1:2" x14ac:dyDescent="0.3">
      <c r="A4624">
        <v>138</v>
      </c>
      <c r="B4624">
        <v>3.4</v>
      </c>
    </row>
    <row r="4625" spans="1:2" x14ac:dyDescent="0.3">
      <c r="A4625">
        <v>84</v>
      </c>
      <c r="B4625">
        <v>3.8</v>
      </c>
    </row>
    <row r="4626" spans="1:2" x14ac:dyDescent="0.3">
      <c r="A4626">
        <v>83</v>
      </c>
      <c r="B4626">
        <v>4.7</v>
      </c>
    </row>
    <row r="4627" spans="1:2" x14ac:dyDescent="0.3">
      <c r="A4627">
        <v>96</v>
      </c>
      <c r="B4627">
        <v>5.6</v>
      </c>
    </row>
    <row r="4628" spans="1:2" x14ac:dyDescent="0.3">
      <c r="A4628">
        <v>94</v>
      </c>
      <c r="B4628">
        <v>3.9</v>
      </c>
    </row>
    <row r="4629" spans="1:2" x14ac:dyDescent="0.3">
      <c r="A4629">
        <v>90</v>
      </c>
      <c r="B4629">
        <v>5.4</v>
      </c>
    </row>
    <row r="4630" spans="1:2" x14ac:dyDescent="0.3">
      <c r="A4630">
        <v>95</v>
      </c>
      <c r="B4630">
        <v>5.2</v>
      </c>
    </row>
    <row r="4631" spans="1:2" x14ac:dyDescent="0.3">
      <c r="A4631">
        <v>93</v>
      </c>
      <c r="B4631">
        <v>3.5</v>
      </c>
    </row>
    <row r="4632" spans="1:2" x14ac:dyDescent="0.3">
      <c r="A4632">
        <v>111</v>
      </c>
      <c r="B4632">
        <v>5.3</v>
      </c>
    </row>
    <row r="4633" spans="1:2" x14ac:dyDescent="0.3">
      <c r="A4633">
        <v>101</v>
      </c>
      <c r="B4633">
        <v>7</v>
      </c>
    </row>
    <row r="4634" spans="1:2" x14ac:dyDescent="0.3">
      <c r="A4634">
        <v>103</v>
      </c>
      <c r="B4634">
        <v>7.1</v>
      </c>
    </row>
    <row r="4635" spans="1:2" x14ac:dyDescent="0.3">
      <c r="A4635">
        <v>87</v>
      </c>
      <c r="B4635">
        <v>5.5</v>
      </c>
    </row>
    <row r="4636" spans="1:2" x14ac:dyDescent="0.3">
      <c r="A4636">
        <v>30</v>
      </c>
      <c r="B4636">
        <v>5.9</v>
      </c>
    </row>
    <row r="4637" spans="1:2" x14ac:dyDescent="0.3">
      <c r="A4637">
        <v>100</v>
      </c>
      <c r="B4637">
        <v>6</v>
      </c>
    </row>
    <row r="4638" spans="1:2" x14ac:dyDescent="0.3">
      <c r="A4638">
        <v>90</v>
      </c>
      <c r="B4638">
        <v>4.8</v>
      </c>
    </row>
    <row r="4639" spans="1:2" x14ac:dyDescent="0.3">
      <c r="A4639">
        <v>83</v>
      </c>
      <c r="B4639">
        <v>7.1</v>
      </c>
    </row>
    <row r="4640" spans="1:2" x14ac:dyDescent="0.3">
      <c r="A4640">
        <v>108</v>
      </c>
      <c r="B4640">
        <v>8.1999999999999993</v>
      </c>
    </row>
    <row r="4641" spans="1:2" x14ac:dyDescent="0.3">
      <c r="A4641">
        <v>100</v>
      </c>
      <c r="B4641">
        <v>5.7</v>
      </c>
    </row>
    <row r="4642" spans="1:2" x14ac:dyDescent="0.3">
      <c r="A4642">
        <v>113</v>
      </c>
      <c r="B4642">
        <v>7.9</v>
      </c>
    </row>
    <row r="4643" spans="1:2" x14ac:dyDescent="0.3">
      <c r="A4643">
        <v>97</v>
      </c>
      <c r="B4643">
        <v>7.3</v>
      </c>
    </row>
    <row r="4644" spans="1:2" x14ac:dyDescent="0.3">
      <c r="A4644">
        <v>104</v>
      </c>
      <c r="B4644">
        <v>7.1</v>
      </c>
    </row>
    <row r="4645" spans="1:2" x14ac:dyDescent="0.3">
      <c r="A4645">
        <v>91</v>
      </c>
      <c r="B4645">
        <v>6.4</v>
      </c>
    </row>
    <row r="4646" spans="1:2" x14ac:dyDescent="0.3">
      <c r="A4646">
        <v>107</v>
      </c>
      <c r="B4646">
        <v>5.9</v>
      </c>
    </row>
    <row r="4647" spans="1:2" x14ac:dyDescent="0.3">
      <c r="A4647">
        <v>85</v>
      </c>
      <c r="B4647">
        <v>7.5</v>
      </c>
    </row>
    <row r="4648" spans="1:2" x14ac:dyDescent="0.3">
      <c r="A4648">
        <v>101</v>
      </c>
      <c r="B4648">
        <v>6.4</v>
      </c>
    </row>
    <row r="4649" spans="1:2" x14ac:dyDescent="0.3">
      <c r="A4649">
        <v>70</v>
      </c>
      <c r="B4649">
        <v>7.4</v>
      </c>
    </row>
    <row r="4650" spans="1:2" x14ac:dyDescent="0.3">
      <c r="A4650">
        <v>88</v>
      </c>
      <c r="B4650">
        <v>7.3</v>
      </c>
    </row>
    <row r="4651" spans="1:2" x14ac:dyDescent="0.3">
      <c r="A4651">
        <v>112</v>
      </c>
      <c r="B4651">
        <v>6.5</v>
      </c>
    </row>
    <row r="4652" spans="1:2" x14ac:dyDescent="0.3">
      <c r="A4652">
        <v>107</v>
      </c>
      <c r="B4652">
        <v>7.2</v>
      </c>
    </row>
    <row r="4653" spans="1:2" x14ac:dyDescent="0.3">
      <c r="A4653">
        <v>78</v>
      </c>
      <c r="B4653">
        <v>6.7</v>
      </c>
    </row>
    <row r="4654" spans="1:2" x14ac:dyDescent="0.3">
      <c r="A4654">
        <v>90</v>
      </c>
      <c r="B4654">
        <v>7.1</v>
      </c>
    </row>
    <row r="4655" spans="1:2" x14ac:dyDescent="0.3">
      <c r="A4655">
        <v>88</v>
      </c>
      <c r="B4655">
        <v>6</v>
      </c>
    </row>
    <row r="4656" spans="1:2" x14ac:dyDescent="0.3">
      <c r="A4656">
        <v>92</v>
      </c>
      <c r="B4656">
        <v>6.7</v>
      </c>
    </row>
    <row r="4657" spans="1:2" x14ac:dyDescent="0.3">
      <c r="A4657">
        <v>95</v>
      </c>
      <c r="B4657">
        <v>5.6</v>
      </c>
    </row>
    <row r="4658" spans="1:2" x14ac:dyDescent="0.3">
      <c r="A4658">
        <v>85</v>
      </c>
      <c r="B4658">
        <v>7</v>
      </c>
    </row>
    <row r="4659" spans="1:2" x14ac:dyDescent="0.3">
      <c r="A4659">
        <v>86</v>
      </c>
      <c r="B4659">
        <v>4.9000000000000004</v>
      </c>
    </row>
    <row r="4660" spans="1:2" x14ac:dyDescent="0.3">
      <c r="A4660">
        <v>90</v>
      </c>
      <c r="B4660">
        <v>3.2</v>
      </c>
    </row>
    <row r="4661" spans="1:2" x14ac:dyDescent="0.3">
      <c r="A4661">
        <v>123</v>
      </c>
      <c r="B4661">
        <v>8.4</v>
      </c>
    </row>
    <row r="4662" spans="1:2" x14ac:dyDescent="0.3">
      <c r="A4662">
        <v>93</v>
      </c>
      <c r="B4662">
        <v>6.9</v>
      </c>
    </row>
    <row r="4663" spans="1:2" x14ac:dyDescent="0.3">
      <c r="A4663">
        <v>88</v>
      </c>
      <c r="B4663">
        <v>7.5</v>
      </c>
    </row>
    <row r="4664" spans="1:2" x14ac:dyDescent="0.3">
      <c r="A4664">
        <v>114</v>
      </c>
      <c r="B4664">
        <v>7.2</v>
      </c>
    </row>
    <row r="4665" spans="1:2" x14ac:dyDescent="0.3">
      <c r="A4665">
        <v>88</v>
      </c>
      <c r="B4665">
        <v>7.2</v>
      </c>
    </row>
    <row r="4666" spans="1:2" x14ac:dyDescent="0.3">
      <c r="A4666">
        <v>110</v>
      </c>
      <c r="B4666">
        <v>8</v>
      </c>
    </row>
    <row r="4667" spans="1:2" x14ac:dyDescent="0.3">
      <c r="A4667">
        <v>95</v>
      </c>
      <c r="B4667">
        <v>7.4</v>
      </c>
    </row>
    <row r="4668" spans="1:2" x14ac:dyDescent="0.3">
      <c r="A4668">
        <v>83</v>
      </c>
      <c r="B4668">
        <v>7.2</v>
      </c>
    </row>
    <row r="4669" spans="1:2" x14ac:dyDescent="0.3">
      <c r="A4669">
        <v>104</v>
      </c>
      <c r="B4669">
        <v>6.5</v>
      </c>
    </row>
    <row r="4670" spans="1:2" x14ac:dyDescent="0.3">
      <c r="A4670">
        <v>94</v>
      </c>
      <c r="B4670">
        <v>7.2</v>
      </c>
    </row>
    <row r="4671" spans="1:2" x14ac:dyDescent="0.3">
      <c r="A4671">
        <v>87</v>
      </c>
      <c r="B4671">
        <v>4.2</v>
      </c>
    </row>
    <row r="4672" spans="1:2" x14ac:dyDescent="0.3">
      <c r="A4672">
        <v>93</v>
      </c>
      <c r="B4672">
        <v>5.0999999999999996</v>
      </c>
    </row>
    <row r="4673" spans="1:2" x14ac:dyDescent="0.3">
      <c r="A4673">
        <v>91</v>
      </c>
      <c r="B4673">
        <v>6.4</v>
      </c>
    </row>
    <row r="4674" spans="1:2" x14ac:dyDescent="0.3">
      <c r="A4674">
        <v>90</v>
      </c>
      <c r="B4674">
        <v>6.8</v>
      </c>
    </row>
    <row r="4675" spans="1:2" x14ac:dyDescent="0.3">
      <c r="A4675">
        <v>14</v>
      </c>
      <c r="B4675">
        <v>6.2</v>
      </c>
    </row>
    <row r="4676" spans="1:2" x14ac:dyDescent="0.3">
      <c r="A4676">
        <v>112</v>
      </c>
      <c r="B4676">
        <v>7.5</v>
      </c>
    </row>
    <row r="4677" spans="1:2" x14ac:dyDescent="0.3">
      <c r="A4677">
        <v>75</v>
      </c>
      <c r="B4677">
        <v>7.7</v>
      </c>
    </row>
    <row r="4678" spans="1:2" x14ac:dyDescent="0.3">
      <c r="A4678">
        <v>86</v>
      </c>
      <c r="B4678">
        <v>6.9</v>
      </c>
    </row>
    <row r="4679" spans="1:2" x14ac:dyDescent="0.3">
      <c r="A4679">
        <v>86</v>
      </c>
      <c r="B4679">
        <v>7</v>
      </c>
    </row>
    <row r="4680" spans="1:2" x14ac:dyDescent="0.3">
      <c r="A4680">
        <v>89</v>
      </c>
      <c r="B4680">
        <v>7.5</v>
      </c>
    </row>
    <row r="4681" spans="1:2" x14ac:dyDescent="0.3">
      <c r="A4681">
        <v>95</v>
      </c>
      <c r="B4681">
        <v>6.3</v>
      </c>
    </row>
    <row r="4682" spans="1:2" x14ac:dyDescent="0.3">
      <c r="A4682">
        <v>101</v>
      </c>
      <c r="B4682">
        <v>5.5</v>
      </c>
    </row>
    <row r="4683" spans="1:2" x14ac:dyDescent="0.3">
      <c r="A4683">
        <v>89</v>
      </c>
      <c r="B4683">
        <v>4.8</v>
      </c>
    </row>
    <row r="4684" spans="1:2" x14ac:dyDescent="0.3">
      <c r="A4684">
        <v>106</v>
      </c>
      <c r="B4684">
        <v>8.1</v>
      </c>
    </row>
    <row r="4685" spans="1:2" x14ac:dyDescent="0.3">
      <c r="A4685">
        <v>88</v>
      </c>
      <c r="B4685">
        <v>6.6</v>
      </c>
    </row>
    <row r="4686" spans="1:2" x14ac:dyDescent="0.3">
      <c r="A4686">
        <v>99</v>
      </c>
      <c r="B4686">
        <v>5.2</v>
      </c>
    </row>
    <row r="4687" spans="1:2" x14ac:dyDescent="0.3">
      <c r="A4687">
        <v>90</v>
      </c>
      <c r="B4687">
        <v>5.6</v>
      </c>
    </row>
    <row r="4688" spans="1:2" x14ac:dyDescent="0.3">
      <c r="A4688">
        <v>95</v>
      </c>
      <c r="B4688">
        <v>3.1</v>
      </c>
    </row>
    <row r="4689" spans="1:2" x14ac:dyDescent="0.3">
      <c r="A4689">
        <v>85</v>
      </c>
      <c r="B4689">
        <v>8.1</v>
      </c>
    </row>
    <row r="4690" spans="1:2" x14ac:dyDescent="0.3">
      <c r="A4690">
        <v>170</v>
      </c>
      <c r="B4690">
        <v>8.3000000000000007</v>
      </c>
    </row>
    <row r="4691" spans="1:2" x14ac:dyDescent="0.3">
      <c r="A4691">
        <v>86</v>
      </c>
      <c r="B4691">
        <v>7.1</v>
      </c>
    </row>
    <row r="4692" spans="1:2" x14ac:dyDescent="0.3">
      <c r="A4692" t="s">
        <v>8351</v>
      </c>
      <c r="B4692">
        <v>8.1</v>
      </c>
    </row>
    <row r="4693" spans="1:2" x14ac:dyDescent="0.3">
      <c r="A4693">
        <v>97</v>
      </c>
      <c r="B4693">
        <v>7.2</v>
      </c>
    </row>
    <row r="4694" spans="1:2" x14ac:dyDescent="0.3">
      <c r="A4694">
        <v>104</v>
      </c>
      <c r="B4694">
        <v>6.3</v>
      </c>
    </row>
    <row r="4695" spans="1:2" x14ac:dyDescent="0.3">
      <c r="A4695">
        <v>88</v>
      </c>
      <c r="B4695">
        <v>4</v>
      </c>
    </row>
    <row r="4696" spans="1:2" x14ac:dyDescent="0.3">
      <c r="A4696">
        <v>201</v>
      </c>
      <c r="B4696">
        <v>7.2</v>
      </c>
    </row>
    <row r="4697" spans="1:2" x14ac:dyDescent="0.3">
      <c r="A4697">
        <v>108</v>
      </c>
      <c r="B4697">
        <v>5.3</v>
      </c>
    </row>
    <row r="4698" spans="1:2" x14ac:dyDescent="0.3">
      <c r="A4698">
        <v>106</v>
      </c>
      <c r="B4698">
        <v>7.2</v>
      </c>
    </row>
    <row r="4699" spans="1:2" x14ac:dyDescent="0.3">
      <c r="A4699">
        <v>107</v>
      </c>
      <c r="B4699">
        <v>6.5</v>
      </c>
    </row>
    <row r="4700" spans="1:2" x14ac:dyDescent="0.3">
      <c r="A4700">
        <v>84</v>
      </c>
      <c r="B4700">
        <v>6.5</v>
      </c>
    </row>
    <row r="4701" spans="1:2" x14ac:dyDescent="0.3">
      <c r="A4701">
        <v>91</v>
      </c>
      <c r="B4701">
        <v>4.9000000000000004</v>
      </c>
    </row>
    <row r="4702" spans="1:2" x14ac:dyDescent="0.3">
      <c r="A4702">
        <v>90</v>
      </c>
      <c r="B4702">
        <v>5.2</v>
      </c>
    </row>
    <row r="4703" spans="1:2" x14ac:dyDescent="0.3">
      <c r="A4703">
        <v>103</v>
      </c>
      <c r="B4703">
        <v>7.4</v>
      </c>
    </row>
    <row r="4704" spans="1:2" x14ac:dyDescent="0.3">
      <c r="A4704">
        <v>71</v>
      </c>
      <c r="B4704">
        <v>7.4</v>
      </c>
    </row>
    <row r="4705" spans="1:2" x14ac:dyDescent="0.3">
      <c r="A4705">
        <v>90</v>
      </c>
      <c r="B4705">
        <v>5.4</v>
      </c>
    </row>
    <row r="4706" spans="1:2" x14ac:dyDescent="0.3">
      <c r="A4706">
        <v>67</v>
      </c>
      <c r="B4706">
        <v>3.9</v>
      </c>
    </row>
    <row r="4707" spans="1:2" x14ac:dyDescent="0.3">
      <c r="A4707">
        <v>94</v>
      </c>
      <c r="B4707">
        <v>5.3</v>
      </c>
    </row>
    <row r="4708" spans="1:2" x14ac:dyDescent="0.3">
      <c r="A4708">
        <v>81</v>
      </c>
      <c r="B4708">
        <v>7.8</v>
      </c>
    </row>
    <row r="4709" spans="1:2" x14ac:dyDescent="0.3">
      <c r="A4709">
        <v>81</v>
      </c>
      <c r="B4709">
        <v>6.4</v>
      </c>
    </row>
    <row r="4710" spans="1:2" x14ac:dyDescent="0.3">
      <c r="A4710">
        <v>215</v>
      </c>
      <c r="B4710">
        <v>8.1</v>
      </c>
    </row>
    <row r="4711" spans="1:2" x14ac:dyDescent="0.3">
      <c r="A4711">
        <v>83</v>
      </c>
      <c r="B4711">
        <v>6.5</v>
      </c>
    </row>
    <row r="4712" spans="1:2" x14ac:dyDescent="0.3">
      <c r="A4712">
        <v>106</v>
      </c>
      <c r="B4712">
        <v>5.6</v>
      </c>
    </row>
    <row r="4713" spans="1:2" x14ac:dyDescent="0.3">
      <c r="A4713">
        <v>103</v>
      </c>
      <c r="B4713">
        <v>5.6</v>
      </c>
    </row>
    <row r="4714" spans="1:2" x14ac:dyDescent="0.3">
      <c r="A4714">
        <v>90</v>
      </c>
      <c r="B4714">
        <v>6.6</v>
      </c>
    </row>
    <row r="4715" spans="1:2" x14ac:dyDescent="0.3">
      <c r="A4715">
        <v>88</v>
      </c>
      <c r="B4715">
        <v>6.3</v>
      </c>
    </row>
    <row r="4716" spans="1:2" x14ac:dyDescent="0.3">
      <c r="A4716">
        <v>105</v>
      </c>
      <c r="B4716">
        <v>7.7</v>
      </c>
    </row>
    <row r="4717" spans="1:2" x14ac:dyDescent="0.3">
      <c r="A4717">
        <v>115</v>
      </c>
      <c r="B4717">
        <v>7</v>
      </c>
    </row>
    <row r="4718" spans="1:2" x14ac:dyDescent="0.3">
      <c r="A4718">
        <v>90</v>
      </c>
      <c r="B4718">
        <v>8</v>
      </c>
    </row>
    <row r="4719" spans="1:2" x14ac:dyDescent="0.3">
      <c r="A4719">
        <v>102</v>
      </c>
      <c r="B4719">
        <v>7.2</v>
      </c>
    </row>
    <row r="4720" spans="1:2" x14ac:dyDescent="0.3">
      <c r="A4720">
        <v>98</v>
      </c>
      <c r="B4720">
        <v>4.5</v>
      </c>
    </row>
    <row r="4721" spans="1:2" x14ac:dyDescent="0.3">
      <c r="A4721">
        <v>87</v>
      </c>
      <c r="B4721">
        <v>7.7</v>
      </c>
    </row>
    <row r="4722" spans="1:2" x14ac:dyDescent="0.3">
      <c r="A4722">
        <v>80</v>
      </c>
      <c r="B4722">
        <v>7.2</v>
      </c>
    </row>
    <row r="4723" spans="1:2" x14ac:dyDescent="0.3">
      <c r="A4723">
        <v>88</v>
      </c>
      <c r="B4723">
        <v>6.1</v>
      </c>
    </row>
    <row r="4724" spans="1:2" x14ac:dyDescent="0.3">
      <c r="A4724">
        <v>83</v>
      </c>
      <c r="B4724">
        <v>6.4</v>
      </c>
    </row>
    <row r="4725" spans="1:2" x14ac:dyDescent="0.3">
      <c r="A4725">
        <v>122</v>
      </c>
      <c r="B4725">
        <v>6.5</v>
      </c>
    </row>
    <row r="4726" spans="1:2" x14ac:dyDescent="0.3">
      <c r="A4726">
        <v>115</v>
      </c>
      <c r="B4726">
        <v>7</v>
      </c>
    </row>
    <row r="4727" spans="1:2" x14ac:dyDescent="0.3">
      <c r="A4727">
        <v>86</v>
      </c>
      <c r="B4727">
        <v>6.1</v>
      </c>
    </row>
    <row r="4728" spans="1:2" x14ac:dyDescent="0.3">
      <c r="A4728">
        <v>79</v>
      </c>
      <c r="B4728">
        <v>5.7</v>
      </c>
    </row>
    <row r="4729" spans="1:2" x14ac:dyDescent="0.3">
      <c r="A4729">
        <v>87</v>
      </c>
      <c r="B4729">
        <v>5.4</v>
      </c>
    </row>
    <row r="4730" spans="1:2" x14ac:dyDescent="0.3">
      <c r="A4730">
        <v>97</v>
      </c>
      <c r="B4730">
        <v>5.9</v>
      </c>
    </row>
    <row r="4731" spans="1:2" x14ac:dyDescent="0.3">
      <c r="A4731">
        <v>105</v>
      </c>
      <c r="B4731">
        <v>7.5</v>
      </c>
    </row>
    <row r="4732" spans="1:2" x14ac:dyDescent="0.3">
      <c r="A4732">
        <v>89</v>
      </c>
      <c r="B4732">
        <v>7.7</v>
      </c>
    </row>
    <row r="4733" spans="1:2" x14ac:dyDescent="0.3">
      <c r="A4733">
        <v>120</v>
      </c>
      <c r="B4733">
        <v>7.1</v>
      </c>
    </row>
    <row r="4734" spans="1:2" x14ac:dyDescent="0.3">
      <c r="A4734">
        <v>94</v>
      </c>
      <c r="B4734">
        <v>7.4</v>
      </c>
    </row>
    <row r="4735" spans="1:2" x14ac:dyDescent="0.3">
      <c r="A4735">
        <v>108</v>
      </c>
      <c r="B4735">
        <v>7.6</v>
      </c>
    </row>
    <row r="4736" spans="1:2" x14ac:dyDescent="0.3">
      <c r="A4736">
        <v>102</v>
      </c>
      <c r="B4736">
        <v>6.4</v>
      </c>
    </row>
    <row r="4737" spans="1:2" x14ac:dyDescent="0.3">
      <c r="A4737">
        <v>83</v>
      </c>
      <c r="B4737">
        <v>7.4</v>
      </c>
    </row>
    <row r="4738" spans="1:2" x14ac:dyDescent="0.3">
      <c r="A4738">
        <v>93</v>
      </c>
      <c r="B4738">
        <v>6.8</v>
      </c>
    </row>
    <row r="4739" spans="1:2" x14ac:dyDescent="0.3">
      <c r="A4739">
        <v>86</v>
      </c>
      <c r="B4739">
        <v>6.5</v>
      </c>
    </row>
    <row r="4740" spans="1:2" x14ac:dyDescent="0.3">
      <c r="A4740">
        <v>101</v>
      </c>
      <c r="B4740">
        <v>6</v>
      </c>
    </row>
    <row r="4741" spans="1:2" x14ac:dyDescent="0.3">
      <c r="A4741">
        <v>111</v>
      </c>
      <c r="B4741">
        <v>7.3</v>
      </c>
    </row>
    <row r="4742" spans="1:2" x14ac:dyDescent="0.3">
      <c r="A4742">
        <v>90</v>
      </c>
      <c r="B4742">
        <v>7.3</v>
      </c>
    </row>
    <row r="4743" spans="1:2" x14ac:dyDescent="0.3">
      <c r="A4743">
        <v>86</v>
      </c>
      <c r="B4743">
        <v>6.5</v>
      </c>
    </row>
    <row r="4744" spans="1:2" x14ac:dyDescent="0.3">
      <c r="A4744">
        <v>98</v>
      </c>
      <c r="B4744">
        <v>6</v>
      </c>
    </row>
    <row r="4745" spans="1:2" x14ac:dyDescent="0.3">
      <c r="A4745">
        <v>91</v>
      </c>
      <c r="B4745">
        <v>5.3</v>
      </c>
    </row>
    <row r="4746" spans="1:2" x14ac:dyDescent="0.3">
      <c r="A4746">
        <v>91</v>
      </c>
      <c r="B4746">
        <v>6.6</v>
      </c>
    </row>
    <row r="4747" spans="1:2" x14ac:dyDescent="0.3">
      <c r="A4747">
        <v>90</v>
      </c>
      <c r="B4747">
        <v>6.1</v>
      </c>
    </row>
    <row r="4748" spans="1:2" x14ac:dyDescent="0.3">
      <c r="A4748">
        <v>88</v>
      </c>
      <c r="B4748">
        <v>7.1</v>
      </c>
    </row>
    <row r="4749" spans="1:2" x14ac:dyDescent="0.3">
      <c r="A4749">
        <v>202</v>
      </c>
      <c r="B4749">
        <v>8.6999999999999993</v>
      </c>
    </row>
    <row r="4750" spans="1:2" x14ac:dyDescent="0.3">
      <c r="A4750">
        <v>89</v>
      </c>
      <c r="B4750">
        <v>8.4</v>
      </c>
    </row>
    <row r="4751" spans="1:2" x14ac:dyDescent="0.3">
      <c r="A4751">
        <v>97</v>
      </c>
      <c r="B4751">
        <v>5.8</v>
      </c>
    </row>
    <row r="4752" spans="1:2" x14ac:dyDescent="0.3">
      <c r="A4752">
        <v>84</v>
      </c>
      <c r="B4752">
        <v>6.2</v>
      </c>
    </row>
    <row r="4753" spans="1:2" x14ac:dyDescent="0.3">
      <c r="A4753">
        <v>82</v>
      </c>
      <c r="B4753">
        <v>5.8</v>
      </c>
    </row>
    <row r="4754" spans="1:2" x14ac:dyDescent="0.3">
      <c r="A4754">
        <v>94</v>
      </c>
      <c r="B4754">
        <v>6.7</v>
      </c>
    </row>
    <row r="4755" spans="1:2" x14ac:dyDescent="0.3">
      <c r="A4755">
        <v>100</v>
      </c>
      <c r="B4755">
        <v>5.7</v>
      </c>
    </row>
    <row r="4756" spans="1:2" x14ac:dyDescent="0.3">
      <c r="A4756">
        <v>112</v>
      </c>
      <c r="B4756">
        <v>6.1</v>
      </c>
    </row>
    <row r="4757" spans="1:2" x14ac:dyDescent="0.3">
      <c r="A4757">
        <v>94</v>
      </c>
      <c r="B4757">
        <v>6.4</v>
      </c>
    </row>
    <row r="4758" spans="1:2" x14ac:dyDescent="0.3">
      <c r="A4758">
        <v>87</v>
      </c>
      <c r="B4758">
        <v>5</v>
      </c>
    </row>
    <row r="4759" spans="1:2" x14ac:dyDescent="0.3">
      <c r="A4759">
        <v>91</v>
      </c>
      <c r="B4759">
        <v>6.5</v>
      </c>
    </row>
    <row r="4760" spans="1:2" x14ac:dyDescent="0.3">
      <c r="A4760">
        <v>87</v>
      </c>
      <c r="B4760">
        <v>4.5999999999999996</v>
      </c>
    </row>
    <row r="4761" spans="1:2" x14ac:dyDescent="0.3">
      <c r="A4761">
        <v>98</v>
      </c>
      <c r="B4761">
        <v>7.7</v>
      </c>
    </row>
    <row r="4762" spans="1:2" x14ac:dyDescent="0.3">
      <c r="A4762">
        <v>95</v>
      </c>
      <c r="B4762">
        <v>7.3</v>
      </c>
    </row>
    <row r="4763" spans="1:2" x14ac:dyDescent="0.3">
      <c r="A4763">
        <v>87</v>
      </c>
      <c r="B4763">
        <v>6.6</v>
      </c>
    </row>
    <row r="4764" spans="1:2" x14ac:dyDescent="0.3">
      <c r="A4764">
        <v>102</v>
      </c>
      <c r="B4764">
        <v>6.4</v>
      </c>
    </row>
    <row r="4765" spans="1:2" x14ac:dyDescent="0.3">
      <c r="A4765">
        <v>127</v>
      </c>
      <c r="B4765">
        <v>5.8</v>
      </c>
    </row>
    <row r="4766" spans="1:2" x14ac:dyDescent="0.3">
      <c r="A4766">
        <v>96</v>
      </c>
      <c r="B4766">
        <v>7.2</v>
      </c>
    </row>
    <row r="4767" spans="1:2" x14ac:dyDescent="0.3">
      <c r="A4767">
        <v>103</v>
      </c>
      <c r="B4767">
        <v>7.2</v>
      </c>
    </row>
    <row r="4768" spans="1:2" x14ac:dyDescent="0.3">
      <c r="A4768">
        <v>104</v>
      </c>
      <c r="B4768">
        <v>3.5</v>
      </c>
    </row>
    <row r="4769" spans="1:2" x14ac:dyDescent="0.3">
      <c r="A4769">
        <v>90</v>
      </c>
      <c r="B4769">
        <v>7.5</v>
      </c>
    </row>
    <row r="4770" spans="1:2" x14ac:dyDescent="0.3">
      <c r="A4770">
        <v>122</v>
      </c>
      <c r="B4770">
        <v>2.2000000000000002</v>
      </c>
    </row>
    <row r="4771" spans="1:2" x14ac:dyDescent="0.3">
      <c r="A4771">
        <v>93</v>
      </c>
      <c r="B4771">
        <v>3.3</v>
      </c>
    </row>
    <row r="4772" spans="1:2" x14ac:dyDescent="0.3">
      <c r="A4772">
        <v>90</v>
      </c>
      <c r="B4772">
        <v>6.6</v>
      </c>
    </row>
    <row r="4773" spans="1:2" x14ac:dyDescent="0.3">
      <c r="A4773">
        <v>101</v>
      </c>
      <c r="B4773">
        <v>6.9</v>
      </c>
    </row>
    <row r="4774" spans="1:2" x14ac:dyDescent="0.3">
      <c r="A4774">
        <v>94</v>
      </c>
      <c r="B4774">
        <v>4</v>
      </c>
    </row>
    <row r="4775" spans="1:2" x14ac:dyDescent="0.3">
      <c r="A4775">
        <v>97</v>
      </c>
      <c r="B4775">
        <v>7.4</v>
      </c>
    </row>
    <row r="4776" spans="1:2" x14ac:dyDescent="0.3">
      <c r="A4776">
        <v>90</v>
      </c>
      <c r="B4776">
        <v>8.3000000000000007</v>
      </c>
    </row>
    <row r="4777" spans="1:2" x14ac:dyDescent="0.3">
      <c r="A4777">
        <v>108</v>
      </c>
      <c r="B4777">
        <v>5.7</v>
      </c>
    </row>
    <row r="4778" spans="1:2" x14ac:dyDescent="0.3">
      <c r="A4778">
        <v>82</v>
      </c>
      <c r="B4778">
        <v>6.8</v>
      </c>
    </row>
    <row r="4779" spans="1:2" x14ac:dyDescent="0.3">
      <c r="A4779">
        <v>84</v>
      </c>
      <c r="B4779">
        <v>5.2</v>
      </c>
    </row>
    <row r="4780" spans="1:2" x14ac:dyDescent="0.3">
      <c r="A4780">
        <v>130</v>
      </c>
      <c r="B4780">
        <v>6.4</v>
      </c>
    </row>
    <row r="4781" spans="1:2" x14ac:dyDescent="0.3">
      <c r="A4781">
        <v>91</v>
      </c>
      <c r="B4781">
        <v>6.2</v>
      </c>
    </row>
    <row r="4782" spans="1:2" x14ac:dyDescent="0.3">
      <c r="A4782">
        <v>91</v>
      </c>
      <c r="B4782">
        <v>5.9</v>
      </c>
    </row>
    <row r="4783" spans="1:2" x14ac:dyDescent="0.3">
      <c r="A4783">
        <v>107</v>
      </c>
      <c r="B4783">
        <v>7.7</v>
      </c>
    </row>
    <row r="4784" spans="1:2" x14ac:dyDescent="0.3">
      <c r="A4784">
        <v>82</v>
      </c>
      <c r="B4784">
        <v>4.3</v>
      </c>
    </row>
    <row r="4785" spans="1:2" x14ac:dyDescent="0.3">
      <c r="A4785">
        <v>84</v>
      </c>
      <c r="B4785">
        <v>7.1</v>
      </c>
    </row>
    <row r="4786" spans="1:2" x14ac:dyDescent="0.3">
      <c r="A4786">
        <v>103</v>
      </c>
      <c r="B4786">
        <v>6.2</v>
      </c>
    </row>
    <row r="4787" spans="1:2" x14ac:dyDescent="0.3">
      <c r="A4787">
        <v>86</v>
      </c>
      <c r="B4787">
        <v>6.8</v>
      </c>
    </row>
    <row r="4788" spans="1:2" x14ac:dyDescent="0.3">
      <c r="A4788">
        <v>89</v>
      </c>
      <c r="B4788">
        <v>7.7</v>
      </c>
    </row>
    <row r="4789" spans="1:2" x14ac:dyDescent="0.3">
      <c r="A4789">
        <v>52</v>
      </c>
      <c r="B4789">
        <v>8.1999999999999993</v>
      </c>
    </row>
    <row r="4790" spans="1:2" x14ac:dyDescent="0.3">
      <c r="A4790">
        <v>98</v>
      </c>
      <c r="B4790">
        <v>7.5</v>
      </c>
    </row>
    <row r="4791" spans="1:2" x14ac:dyDescent="0.3">
      <c r="A4791">
        <v>133</v>
      </c>
      <c r="B4791">
        <v>7.6</v>
      </c>
    </row>
    <row r="4792" spans="1:2" x14ac:dyDescent="0.3">
      <c r="A4792">
        <v>81</v>
      </c>
      <c r="B4792">
        <v>4.0999999999999996</v>
      </c>
    </row>
    <row r="4793" spans="1:2" x14ac:dyDescent="0.3">
      <c r="A4793">
        <v>92</v>
      </c>
      <c r="B4793">
        <v>6.9</v>
      </c>
    </row>
    <row r="4794" spans="1:2" x14ac:dyDescent="0.3">
      <c r="A4794">
        <v>90</v>
      </c>
      <c r="B4794">
        <v>7.1</v>
      </c>
    </row>
    <row r="4795" spans="1:2" x14ac:dyDescent="0.3">
      <c r="A4795">
        <v>84</v>
      </c>
      <c r="B4795">
        <v>6.3</v>
      </c>
    </row>
    <row r="4796" spans="1:2" x14ac:dyDescent="0.3">
      <c r="A4796">
        <v>91</v>
      </c>
      <c r="B4796">
        <v>7.7</v>
      </c>
    </row>
    <row r="4797" spans="1:2" x14ac:dyDescent="0.3">
      <c r="A4797">
        <v>91</v>
      </c>
      <c r="B4797">
        <v>8.3000000000000007</v>
      </c>
    </row>
    <row r="4798" spans="1:2" x14ac:dyDescent="0.3">
      <c r="A4798">
        <v>90</v>
      </c>
      <c r="B4798">
        <v>7.1</v>
      </c>
    </row>
    <row r="4799" spans="1:2" x14ac:dyDescent="0.3">
      <c r="A4799">
        <v>96</v>
      </c>
      <c r="B4799">
        <v>4.7</v>
      </c>
    </row>
    <row r="4800" spans="1:2" x14ac:dyDescent="0.3">
      <c r="A4800">
        <v>60</v>
      </c>
      <c r="B4800">
        <v>7.7</v>
      </c>
    </row>
    <row r="4801" spans="1:2" x14ac:dyDescent="0.3">
      <c r="A4801">
        <v>88</v>
      </c>
      <c r="B4801">
        <v>7.2</v>
      </c>
    </row>
    <row r="4802" spans="1:2" x14ac:dyDescent="0.3">
      <c r="A4802">
        <v>92</v>
      </c>
      <c r="B4802">
        <v>5.0999999999999996</v>
      </c>
    </row>
    <row r="4803" spans="1:2" x14ac:dyDescent="0.3">
      <c r="A4803">
        <v>97</v>
      </c>
      <c r="B4803">
        <v>5.4</v>
      </c>
    </row>
    <row r="4804" spans="1:2" x14ac:dyDescent="0.3">
      <c r="A4804">
        <v>82</v>
      </c>
      <c r="B4804">
        <v>6.9</v>
      </c>
    </row>
    <row r="4805" spans="1:2" x14ac:dyDescent="0.3">
      <c r="A4805">
        <v>22</v>
      </c>
      <c r="B4805">
        <v>8.1999999999999993</v>
      </c>
    </row>
    <row r="4806" spans="1:2" x14ac:dyDescent="0.3">
      <c r="A4806">
        <v>101</v>
      </c>
      <c r="B4806">
        <v>6.1</v>
      </c>
    </row>
    <row r="4807" spans="1:2" x14ac:dyDescent="0.3">
      <c r="A4807">
        <v>80</v>
      </c>
      <c r="B4807">
        <v>6.1</v>
      </c>
    </row>
    <row r="4808" spans="1:2" x14ac:dyDescent="0.3">
      <c r="A4808">
        <v>97</v>
      </c>
      <c r="B4808">
        <v>6.9</v>
      </c>
    </row>
    <row r="4809" spans="1:2" x14ac:dyDescent="0.3">
      <c r="A4809">
        <v>84</v>
      </c>
      <c r="B4809">
        <v>5.8</v>
      </c>
    </row>
    <row r="4810" spans="1:2" x14ac:dyDescent="0.3">
      <c r="A4810">
        <v>97</v>
      </c>
      <c r="B4810">
        <v>6</v>
      </c>
    </row>
    <row r="4811" spans="1:2" x14ac:dyDescent="0.3">
      <c r="A4811">
        <v>91</v>
      </c>
      <c r="B4811">
        <v>8.1999999999999993</v>
      </c>
    </row>
    <row r="4812" spans="1:2" x14ac:dyDescent="0.3">
      <c r="A4812">
        <v>123</v>
      </c>
      <c r="B4812">
        <v>8</v>
      </c>
    </row>
    <row r="4813" spans="1:2" x14ac:dyDescent="0.3">
      <c r="A4813">
        <v>86</v>
      </c>
      <c r="B4813">
        <v>7</v>
      </c>
    </row>
    <row r="4814" spans="1:2" x14ac:dyDescent="0.3">
      <c r="A4814">
        <v>100</v>
      </c>
      <c r="B4814">
        <v>6.3</v>
      </c>
    </row>
    <row r="4815" spans="1:2" x14ac:dyDescent="0.3">
      <c r="A4815">
        <v>96</v>
      </c>
      <c r="B4815">
        <v>7.6</v>
      </c>
    </row>
    <row r="4816" spans="1:2" x14ac:dyDescent="0.3">
      <c r="A4816">
        <v>89</v>
      </c>
      <c r="B4816">
        <v>6.1</v>
      </c>
    </row>
    <row r="4817" spans="1:2" x14ac:dyDescent="0.3">
      <c r="A4817">
        <v>84</v>
      </c>
      <c r="B4817">
        <v>7.2</v>
      </c>
    </row>
    <row r="4818" spans="1:2" x14ac:dyDescent="0.3">
      <c r="A4818">
        <v>88</v>
      </c>
      <c r="B4818">
        <v>7.8</v>
      </c>
    </row>
    <row r="4819" spans="1:2" x14ac:dyDescent="0.3">
      <c r="A4819">
        <v>90</v>
      </c>
      <c r="B4819">
        <v>4.7</v>
      </c>
    </row>
    <row r="4820" spans="1:2" x14ac:dyDescent="0.3">
      <c r="A4820">
        <v>90</v>
      </c>
      <c r="B4820">
        <v>7.5</v>
      </c>
    </row>
    <row r="4821" spans="1:2" x14ac:dyDescent="0.3">
      <c r="A4821">
        <v>43</v>
      </c>
      <c r="B4821">
        <v>6.7</v>
      </c>
    </row>
    <row r="4822" spans="1:2" x14ac:dyDescent="0.3">
      <c r="A4822">
        <v>98</v>
      </c>
      <c r="B4822">
        <v>3.4</v>
      </c>
    </row>
    <row r="4823" spans="1:2" x14ac:dyDescent="0.3">
      <c r="A4823">
        <v>101</v>
      </c>
      <c r="B4823">
        <v>7.9</v>
      </c>
    </row>
    <row r="4824" spans="1:2" x14ac:dyDescent="0.3">
      <c r="A4824">
        <v>96</v>
      </c>
      <c r="B4824">
        <v>8.9</v>
      </c>
    </row>
    <row r="4825" spans="1:2" x14ac:dyDescent="0.3">
      <c r="A4825">
        <v>83</v>
      </c>
      <c r="B4825">
        <v>6.9</v>
      </c>
    </row>
    <row r="4826" spans="1:2" x14ac:dyDescent="0.3">
      <c r="A4826">
        <v>65</v>
      </c>
      <c r="B4826">
        <v>8.1999999999999993</v>
      </c>
    </row>
    <row r="4827" spans="1:2" x14ac:dyDescent="0.3">
      <c r="A4827">
        <v>94</v>
      </c>
      <c r="B4827">
        <v>7.3</v>
      </c>
    </row>
    <row r="4828" spans="1:2" x14ac:dyDescent="0.3">
      <c r="A4828">
        <v>112</v>
      </c>
      <c r="B4828">
        <v>8</v>
      </c>
    </row>
    <row r="4829" spans="1:2" x14ac:dyDescent="0.3">
      <c r="A4829">
        <v>102</v>
      </c>
      <c r="B4829">
        <v>6.7</v>
      </c>
    </row>
    <row r="4830" spans="1:2" x14ac:dyDescent="0.3">
      <c r="A4830">
        <v>98</v>
      </c>
      <c r="B4830">
        <v>6.6</v>
      </c>
    </row>
    <row r="4831" spans="1:2" x14ac:dyDescent="0.3">
      <c r="A4831">
        <v>91</v>
      </c>
      <c r="B4831">
        <v>6.9</v>
      </c>
    </row>
    <row r="4832" spans="1:2" x14ac:dyDescent="0.3">
      <c r="A4832">
        <v>80</v>
      </c>
      <c r="B4832">
        <v>7.1</v>
      </c>
    </row>
    <row r="4833" spans="1:2" x14ac:dyDescent="0.3">
      <c r="A4833">
        <v>114</v>
      </c>
      <c r="B4833">
        <v>5.6</v>
      </c>
    </row>
    <row r="4834" spans="1:2" x14ac:dyDescent="0.3">
      <c r="A4834">
        <v>76</v>
      </c>
      <c r="B4834">
        <v>6.7</v>
      </c>
    </row>
    <row r="4835" spans="1:2" x14ac:dyDescent="0.3">
      <c r="A4835">
        <v>80</v>
      </c>
      <c r="B4835">
        <v>7.1</v>
      </c>
    </row>
    <row r="4836" spans="1:2" x14ac:dyDescent="0.3">
      <c r="A4836">
        <v>88</v>
      </c>
      <c r="B4836">
        <v>5.2</v>
      </c>
    </row>
    <row r="4837" spans="1:2" x14ac:dyDescent="0.3">
      <c r="A4837">
        <v>110</v>
      </c>
      <c r="B4837">
        <v>7.7</v>
      </c>
    </row>
    <row r="4838" spans="1:2" x14ac:dyDescent="0.3">
      <c r="A4838">
        <v>104</v>
      </c>
      <c r="B4838">
        <v>7.5</v>
      </c>
    </row>
    <row r="4839" spans="1:2" x14ac:dyDescent="0.3">
      <c r="A4839">
        <v>102</v>
      </c>
      <c r="B4839">
        <v>7.6</v>
      </c>
    </row>
    <row r="4840" spans="1:2" x14ac:dyDescent="0.3">
      <c r="A4840">
        <v>95</v>
      </c>
      <c r="B4840">
        <v>8.1</v>
      </c>
    </row>
    <row r="4841" spans="1:2" x14ac:dyDescent="0.3">
      <c r="A4841">
        <v>94</v>
      </c>
      <c r="B4841">
        <v>5.5</v>
      </c>
    </row>
    <row r="4842" spans="1:2" x14ac:dyDescent="0.3">
      <c r="A4842">
        <v>109</v>
      </c>
      <c r="B4842">
        <v>6.6</v>
      </c>
    </row>
    <row r="4843" spans="1:2" x14ac:dyDescent="0.3">
      <c r="A4843">
        <v>90</v>
      </c>
      <c r="B4843">
        <v>3.2</v>
      </c>
    </row>
    <row r="4844" spans="1:2" x14ac:dyDescent="0.3">
      <c r="A4844">
        <v>133</v>
      </c>
      <c r="B4844">
        <v>7.4</v>
      </c>
    </row>
    <row r="4845" spans="1:2" x14ac:dyDescent="0.3">
      <c r="A4845">
        <v>110</v>
      </c>
      <c r="B4845">
        <v>6.6</v>
      </c>
    </row>
    <row r="4846" spans="1:2" x14ac:dyDescent="0.3">
      <c r="A4846">
        <v>80</v>
      </c>
      <c r="B4846">
        <v>6.2</v>
      </c>
    </row>
    <row r="4847" spans="1:2" x14ac:dyDescent="0.3">
      <c r="A4847">
        <v>95</v>
      </c>
      <c r="B4847">
        <v>4.8</v>
      </c>
    </row>
    <row r="4848" spans="1:2" x14ac:dyDescent="0.3">
      <c r="A4848">
        <v>94</v>
      </c>
      <c r="B4848">
        <v>4.5</v>
      </c>
    </row>
    <row r="4849" spans="1:2" x14ac:dyDescent="0.3">
      <c r="A4849">
        <v>98</v>
      </c>
      <c r="B4849">
        <v>7.2</v>
      </c>
    </row>
    <row r="4850" spans="1:2" x14ac:dyDescent="0.3">
      <c r="A4850">
        <v>98</v>
      </c>
      <c r="B4850">
        <v>4.3</v>
      </c>
    </row>
    <row r="4851" spans="1:2" x14ac:dyDescent="0.3">
      <c r="A4851">
        <v>96</v>
      </c>
      <c r="B4851">
        <v>4.5</v>
      </c>
    </row>
    <row r="4852" spans="1:2" x14ac:dyDescent="0.3">
      <c r="A4852">
        <v>97</v>
      </c>
      <c r="B4852">
        <v>6.4</v>
      </c>
    </row>
    <row r="4853" spans="1:2" x14ac:dyDescent="0.3">
      <c r="A4853">
        <v>90</v>
      </c>
      <c r="B4853">
        <v>6.4</v>
      </c>
    </row>
    <row r="4854" spans="1:2" x14ac:dyDescent="0.3">
      <c r="A4854">
        <v>113</v>
      </c>
      <c r="B4854">
        <v>7.3</v>
      </c>
    </row>
    <row r="4855" spans="1:2" x14ac:dyDescent="0.3">
      <c r="A4855">
        <v>91</v>
      </c>
      <c r="B4855">
        <v>6.9</v>
      </c>
    </row>
    <row r="4856" spans="1:2" x14ac:dyDescent="0.3">
      <c r="A4856">
        <v>90</v>
      </c>
      <c r="B4856">
        <v>4.3</v>
      </c>
    </row>
    <row r="4857" spans="1:2" x14ac:dyDescent="0.3">
      <c r="A4857">
        <v>98</v>
      </c>
      <c r="B4857">
        <v>7.2</v>
      </c>
    </row>
    <row r="4858" spans="1:2" x14ac:dyDescent="0.3">
      <c r="A4858">
        <v>94</v>
      </c>
      <c r="B4858">
        <v>6.5</v>
      </c>
    </row>
    <row r="4859" spans="1:2" x14ac:dyDescent="0.3">
      <c r="A4859">
        <v>96</v>
      </c>
      <c r="B4859">
        <v>6.6</v>
      </c>
    </row>
    <row r="4860" spans="1:2" x14ac:dyDescent="0.3">
      <c r="A4860">
        <v>100</v>
      </c>
      <c r="B4860">
        <v>6.7</v>
      </c>
    </row>
    <row r="4861" spans="1:2" x14ac:dyDescent="0.3">
      <c r="A4861">
        <v>90</v>
      </c>
      <c r="B4861">
        <v>4.3</v>
      </c>
    </row>
    <row r="4862" spans="1:2" x14ac:dyDescent="0.3">
      <c r="A4862">
        <v>90</v>
      </c>
      <c r="B4862">
        <v>7.3</v>
      </c>
    </row>
    <row r="4863" spans="1:2" x14ac:dyDescent="0.3">
      <c r="A4863">
        <v>76</v>
      </c>
      <c r="B4863">
        <v>6.4</v>
      </c>
    </row>
    <row r="4864" spans="1:2" x14ac:dyDescent="0.3">
      <c r="A4864">
        <v>75</v>
      </c>
      <c r="B4864">
        <v>7</v>
      </c>
    </row>
    <row r="4865" spans="1:2" x14ac:dyDescent="0.3">
      <c r="A4865">
        <v>78</v>
      </c>
      <c r="B4865">
        <v>5.5</v>
      </c>
    </row>
    <row r="4866" spans="1:2" x14ac:dyDescent="0.3">
      <c r="A4866">
        <v>90</v>
      </c>
      <c r="B4866">
        <v>6.7</v>
      </c>
    </row>
    <row r="4867" spans="1:2" x14ac:dyDescent="0.3">
      <c r="A4867">
        <v>96</v>
      </c>
      <c r="B4867">
        <v>4.3</v>
      </c>
    </row>
    <row r="4868" spans="1:2" x14ac:dyDescent="0.3">
      <c r="A4868">
        <v>92</v>
      </c>
      <c r="B4868">
        <v>6.1</v>
      </c>
    </row>
    <row r="4869" spans="1:2" x14ac:dyDescent="0.3">
      <c r="A4869">
        <v>75</v>
      </c>
      <c r="B4869">
        <v>6.8</v>
      </c>
    </row>
    <row r="4870" spans="1:2" x14ac:dyDescent="0.3">
      <c r="A4870">
        <v>99</v>
      </c>
      <c r="B4870">
        <v>3.9</v>
      </c>
    </row>
    <row r="4871" spans="1:2" x14ac:dyDescent="0.3">
      <c r="A4871">
        <v>58</v>
      </c>
      <c r="B4871">
        <v>8.5</v>
      </c>
    </row>
    <row r="4872" spans="1:2" x14ac:dyDescent="0.3">
      <c r="A4872">
        <v>86</v>
      </c>
      <c r="B4872">
        <v>6.9</v>
      </c>
    </row>
    <row r="4873" spans="1:2" x14ac:dyDescent="0.3">
      <c r="A4873">
        <v>92</v>
      </c>
      <c r="B4873">
        <v>7.3</v>
      </c>
    </row>
    <row r="4874" spans="1:2" x14ac:dyDescent="0.3">
      <c r="A4874">
        <v>101</v>
      </c>
      <c r="B4874">
        <v>6.9</v>
      </c>
    </row>
    <row r="4875" spans="1:2" x14ac:dyDescent="0.3">
      <c r="A4875">
        <v>81</v>
      </c>
      <c r="B4875">
        <v>6.3</v>
      </c>
    </row>
    <row r="4876" spans="1:2" x14ac:dyDescent="0.3">
      <c r="A4876">
        <v>93</v>
      </c>
      <c r="B4876">
        <v>2.5</v>
      </c>
    </row>
    <row r="4877" spans="1:2" x14ac:dyDescent="0.3">
      <c r="A4877">
        <v>95</v>
      </c>
      <c r="B4877">
        <v>5.7</v>
      </c>
    </row>
    <row r="4878" spans="1:2" x14ac:dyDescent="0.3">
      <c r="A4878">
        <v>107</v>
      </c>
      <c r="B4878">
        <v>7</v>
      </c>
    </row>
    <row r="4879" spans="1:2" x14ac:dyDescent="0.3">
      <c r="A4879">
        <v>98</v>
      </c>
      <c r="B4879">
        <v>6.2</v>
      </c>
    </row>
    <row r="4880" spans="1:2" x14ac:dyDescent="0.3">
      <c r="A4880">
        <v>35</v>
      </c>
      <c r="B4880">
        <v>6.9</v>
      </c>
    </row>
    <row r="4881" spans="1:2" x14ac:dyDescent="0.3">
      <c r="A4881">
        <v>108</v>
      </c>
      <c r="B4881">
        <v>4.5</v>
      </c>
    </row>
    <row r="4882" spans="1:2" x14ac:dyDescent="0.3">
      <c r="A4882">
        <v>66</v>
      </c>
      <c r="B4882">
        <v>7.8</v>
      </c>
    </row>
    <row r="4883" spans="1:2" x14ac:dyDescent="0.3">
      <c r="A4883">
        <v>95</v>
      </c>
      <c r="B4883">
        <v>4.4000000000000004</v>
      </c>
    </row>
    <row r="4884" spans="1:2" x14ac:dyDescent="0.3">
      <c r="A4884">
        <v>99</v>
      </c>
      <c r="B4884">
        <v>7.4</v>
      </c>
    </row>
    <row r="4885" spans="1:2" x14ac:dyDescent="0.3">
      <c r="A4885">
        <v>108</v>
      </c>
      <c r="B4885">
        <v>6.6</v>
      </c>
    </row>
    <row r="4886" spans="1:2" x14ac:dyDescent="0.3">
      <c r="A4886">
        <v>90</v>
      </c>
      <c r="B4886">
        <v>8</v>
      </c>
    </row>
    <row r="4887" spans="1:2" x14ac:dyDescent="0.3">
      <c r="A4887">
        <v>151</v>
      </c>
      <c r="B4887">
        <v>8.3000000000000007</v>
      </c>
    </row>
    <row r="4888" spans="1:2" x14ac:dyDescent="0.3">
      <c r="A4888">
        <v>83</v>
      </c>
      <c r="B4888">
        <v>6.5</v>
      </c>
    </row>
    <row r="4889" spans="1:2" x14ac:dyDescent="0.3">
      <c r="A4889">
        <v>108</v>
      </c>
      <c r="B4889">
        <v>7.1</v>
      </c>
    </row>
    <row r="4890" spans="1:2" x14ac:dyDescent="0.3">
      <c r="A4890">
        <v>92</v>
      </c>
      <c r="B4890">
        <v>7.1</v>
      </c>
    </row>
    <row r="4891" spans="1:2" x14ac:dyDescent="0.3">
      <c r="A4891">
        <v>105</v>
      </c>
      <c r="B4891">
        <v>4</v>
      </c>
    </row>
    <row r="4892" spans="1:2" x14ac:dyDescent="0.3">
      <c r="A4892">
        <v>86</v>
      </c>
      <c r="B4892">
        <v>7.5</v>
      </c>
    </row>
    <row r="4893" spans="1:2" x14ac:dyDescent="0.3">
      <c r="A4893">
        <v>106</v>
      </c>
      <c r="B4893">
        <v>7</v>
      </c>
    </row>
    <row r="4894" spans="1:2" x14ac:dyDescent="0.3">
      <c r="A4894">
        <v>93</v>
      </c>
      <c r="B4894">
        <v>4</v>
      </c>
    </row>
    <row r="4895" spans="1:2" x14ac:dyDescent="0.3">
      <c r="A4895">
        <v>80</v>
      </c>
      <c r="B4895">
        <v>6.7</v>
      </c>
    </row>
    <row r="4896" spans="1:2" x14ac:dyDescent="0.3">
      <c r="A4896">
        <v>127</v>
      </c>
      <c r="B4896">
        <v>7.2</v>
      </c>
    </row>
    <row r="4897" spans="1:2" x14ac:dyDescent="0.3">
      <c r="A4897">
        <v>93</v>
      </c>
      <c r="B4897">
        <v>7</v>
      </c>
    </row>
    <row r="4898" spans="1:2" x14ac:dyDescent="0.3">
      <c r="A4898">
        <v>96</v>
      </c>
      <c r="B4898">
        <v>7.4</v>
      </c>
    </row>
    <row r="4899" spans="1:2" x14ac:dyDescent="0.3">
      <c r="A4899">
        <v>99</v>
      </c>
      <c r="B4899">
        <v>8</v>
      </c>
    </row>
    <row r="4900" spans="1:2" x14ac:dyDescent="0.3">
      <c r="A4900">
        <v>66</v>
      </c>
      <c r="B4900">
        <v>6.5</v>
      </c>
    </row>
    <row r="4901" spans="1:2" x14ac:dyDescent="0.3">
      <c r="A4901">
        <v>85</v>
      </c>
      <c r="B4901">
        <v>7.2</v>
      </c>
    </row>
    <row r="4902" spans="1:2" x14ac:dyDescent="0.3">
      <c r="A4902">
        <v>101</v>
      </c>
      <c r="B4902">
        <v>6.4</v>
      </c>
    </row>
    <row r="4903" spans="1:2" x14ac:dyDescent="0.3">
      <c r="A4903">
        <v>97</v>
      </c>
      <c r="B4903">
        <v>6.5</v>
      </c>
    </row>
    <row r="4904" spans="1:2" x14ac:dyDescent="0.3">
      <c r="A4904">
        <v>119</v>
      </c>
      <c r="B4904">
        <v>6.8</v>
      </c>
    </row>
    <row r="4905" spans="1:2" x14ac:dyDescent="0.3">
      <c r="A4905">
        <v>103</v>
      </c>
      <c r="B4905">
        <v>6.9</v>
      </c>
    </row>
    <row r="4906" spans="1:2" x14ac:dyDescent="0.3">
      <c r="A4906">
        <v>86</v>
      </c>
      <c r="B4906">
        <v>7.5</v>
      </c>
    </row>
    <row r="4907" spans="1:2" x14ac:dyDescent="0.3">
      <c r="A4907">
        <v>106</v>
      </c>
      <c r="B4907">
        <v>7.1</v>
      </c>
    </row>
    <row r="4908" spans="1:2" x14ac:dyDescent="0.3">
      <c r="A4908">
        <v>90</v>
      </c>
      <c r="B4908">
        <v>5.0999999999999996</v>
      </c>
    </row>
    <row r="4909" spans="1:2" x14ac:dyDescent="0.3">
      <c r="A4909">
        <v>95</v>
      </c>
      <c r="B4909">
        <v>6.2</v>
      </c>
    </row>
    <row r="4910" spans="1:2" x14ac:dyDescent="0.3">
      <c r="A4910">
        <v>94</v>
      </c>
      <c r="B4910">
        <v>3.9</v>
      </c>
    </row>
    <row r="4911" spans="1:2" x14ac:dyDescent="0.3">
      <c r="A4911">
        <v>84</v>
      </c>
      <c r="B4911">
        <v>6</v>
      </c>
    </row>
    <row r="4912" spans="1:2" x14ac:dyDescent="0.3">
      <c r="A4912">
        <v>89</v>
      </c>
      <c r="B4912">
        <v>6.8</v>
      </c>
    </row>
    <row r="4913" spans="1:2" x14ac:dyDescent="0.3">
      <c r="A4913">
        <v>59</v>
      </c>
      <c r="B4913">
        <v>7.4</v>
      </c>
    </row>
    <row r="4914" spans="1:2" x14ac:dyDescent="0.3">
      <c r="A4914">
        <v>126</v>
      </c>
      <c r="B4914">
        <v>8.1</v>
      </c>
    </row>
    <row r="4915" spans="1:2" x14ac:dyDescent="0.3">
      <c r="A4915">
        <v>86</v>
      </c>
      <c r="B4915">
        <v>6.5</v>
      </c>
    </row>
    <row r="4916" spans="1:2" x14ac:dyDescent="0.3">
      <c r="A4916">
        <v>87</v>
      </c>
      <c r="B4916">
        <v>8</v>
      </c>
    </row>
    <row r="4917" spans="1:2" x14ac:dyDescent="0.3">
      <c r="A4917">
        <v>106</v>
      </c>
      <c r="B4917">
        <v>7.7</v>
      </c>
    </row>
    <row r="4918" spans="1:2" x14ac:dyDescent="0.3">
      <c r="A4918">
        <v>86</v>
      </c>
      <c r="B4918">
        <v>7.2</v>
      </c>
    </row>
    <row r="4919" spans="1:2" x14ac:dyDescent="0.3">
      <c r="A4919">
        <v>89</v>
      </c>
      <c r="B4919">
        <v>5.4</v>
      </c>
    </row>
    <row r="4920" spans="1:2" x14ac:dyDescent="0.3">
      <c r="A4920">
        <v>105</v>
      </c>
      <c r="B4920">
        <v>6.7</v>
      </c>
    </row>
    <row r="4921" spans="1:2" x14ac:dyDescent="0.3">
      <c r="A4921">
        <v>93</v>
      </c>
      <c r="B4921">
        <v>6.3</v>
      </c>
    </row>
    <row r="4922" spans="1:2" x14ac:dyDescent="0.3">
      <c r="A4922">
        <v>94</v>
      </c>
      <c r="B4922">
        <v>8.1</v>
      </c>
    </row>
    <row r="4923" spans="1:2" x14ac:dyDescent="0.3">
      <c r="A4923">
        <v>89</v>
      </c>
      <c r="B4923">
        <v>8.5</v>
      </c>
    </row>
    <row r="4924" spans="1:2" x14ac:dyDescent="0.3">
      <c r="A4924">
        <v>97</v>
      </c>
      <c r="B4924">
        <v>7.7</v>
      </c>
    </row>
    <row r="4925" spans="1:2" x14ac:dyDescent="0.3">
      <c r="A4925">
        <v>88</v>
      </c>
      <c r="B4925">
        <v>6.5</v>
      </c>
    </row>
    <row r="4926" spans="1:2" x14ac:dyDescent="0.3">
      <c r="A4926">
        <v>78</v>
      </c>
      <c r="B4926">
        <v>8.6999999999999993</v>
      </c>
    </row>
    <row r="4927" spans="1:2" x14ac:dyDescent="0.3">
      <c r="A4927">
        <v>104</v>
      </c>
      <c r="B4927">
        <v>6.5</v>
      </c>
    </row>
    <row r="4928" spans="1:2" x14ac:dyDescent="0.3">
      <c r="A4928">
        <v>92</v>
      </c>
      <c r="B4928">
        <v>7</v>
      </c>
    </row>
    <row r="4929" spans="1:2" x14ac:dyDescent="0.3">
      <c r="A4929">
        <v>108</v>
      </c>
      <c r="B4929">
        <v>5.8</v>
      </c>
    </row>
    <row r="4930" spans="1:2" x14ac:dyDescent="0.3">
      <c r="A4930">
        <v>97</v>
      </c>
      <c r="B4930">
        <v>5.5</v>
      </c>
    </row>
    <row r="4931" spans="1:2" x14ac:dyDescent="0.3">
      <c r="A4931">
        <v>109</v>
      </c>
      <c r="B4931">
        <v>7</v>
      </c>
    </row>
    <row r="4932" spans="1:2" x14ac:dyDescent="0.3">
      <c r="A4932">
        <v>78</v>
      </c>
      <c r="B4932">
        <v>6.3</v>
      </c>
    </row>
    <row r="4933" spans="1:2" x14ac:dyDescent="0.3">
      <c r="A4933">
        <v>85</v>
      </c>
      <c r="B4933">
        <v>7.9</v>
      </c>
    </row>
    <row r="4934" spans="1:2" x14ac:dyDescent="0.3">
      <c r="A4934">
        <v>88</v>
      </c>
      <c r="B4934">
        <v>7.3</v>
      </c>
    </row>
    <row r="4935" spans="1:2" x14ac:dyDescent="0.3">
      <c r="A4935">
        <v>93</v>
      </c>
      <c r="B4935">
        <v>7.4</v>
      </c>
    </row>
    <row r="4936" spans="1:2" x14ac:dyDescent="0.3">
      <c r="A4936">
        <v>86</v>
      </c>
      <c r="B4936">
        <v>5.4</v>
      </c>
    </row>
    <row r="4937" spans="1:2" x14ac:dyDescent="0.3">
      <c r="A4937">
        <v>98</v>
      </c>
      <c r="B4937">
        <v>7.1</v>
      </c>
    </row>
    <row r="4938" spans="1:2" x14ac:dyDescent="0.3">
      <c r="A4938">
        <v>88</v>
      </c>
      <c r="B4938">
        <v>7.5</v>
      </c>
    </row>
    <row r="4939" spans="1:2" x14ac:dyDescent="0.3">
      <c r="A4939">
        <v>25</v>
      </c>
      <c r="B4939">
        <v>8.4</v>
      </c>
    </row>
    <row r="4940" spans="1:2" x14ac:dyDescent="0.3">
      <c r="A4940">
        <v>72</v>
      </c>
      <c r="B4940">
        <v>7</v>
      </c>
    </row>
    <row r="4941" spans="1:2" x14ac:dyDescent="0.3">
      <c r="A4941">
        <v>66</v>
      </c>
      <c r="B4941">
        <v>5.3</v>
      </c>
    </row>
    <row r="4942" spans="1:2" x14ac:dyDescent="0.3">
      <c r="A4942">
        <v>80</v>
      </c>
      <c r="B4942">
        <v>7.1</v>
      </c>
    </row>
    <row r="4943" spans="1:2" x14ac:dyDescent="0.3">
      <c r="A4943">
        <v>91</v>
      </c>
      <c r="B4943">
        <v>7.5</v>
      </c>
    </row>
    <row r="4944" spans="1:2" x14ac:dyDescent="0.3">
      <c r="A4944">
        <v>93</v>
      </c>
      <c r="B4944">
        <v>6.1</v>
      </c>
    </row>
    <row r="4945" spans="1:2" x14ac:dyDescent="0.3">
      <c r="A4945">
        <v>89</v>
      </c>
      <c r="B4945">
        <v>7.2</v>
      </c>
    </row>
    <row r="4946" spans="1:2" x14ac:dyDescent="0.3">
      <c r="A4946">
        <v>85</v>
      </c>
      <c r="B4946">
        <v>6.7</v>
      </c>
    </row>
    <row r="4947" spans="1:2" x14ac:dyDescent="0.3">
      <c r="A4947">
        <v>62</v>
      </c>
      <c r="B4947">
        <v>8.1999999999999993</v>
      </c>
    </row>
    <row r="4948" spans="1:2" x14ac:dyDescent="0.3">
      <c r="A4948">
        <v>90</v>
      </c>
      <c r="B4948">
        <v>6.6</v>
      </c>
    </row>
    <row r="4949" spans="1:2" x14ac:dyDescent="0.3">
      <c r="A4949">
        <v>90</v>
      </c>
      <c r="B4949">
        <v>6.7</v>
      </c>
    </row>
    <row r="4950" spans="1:2" x14ac:dyDescent="0.3">
      <c r="A4950" t="s">
        <v>8351</v>
      </c>
      <c r="B4950">
        <v>5.0999999999999996</v>
      </c>
    </row>
    <row r="4951" spans="1:2" x14ac:dyDescent="0.3">
      <c r="A4951">
        <v>88</v>
      </c>
      <c r="B4951">
        <v>7</v>
      </c>
    </row>
    <row r="4952" spans="1:2" x14ac:dyDescent="0.3">
      <c r="A4952">
        <v>88</v>
      </c>
      <c r="B4952">
        <v>7</v>
      </c>
    </row>
    <row r="4953" spans="1:2" x14ac:dyDescent="0.3">
      <c r="A4953">
        <v>96</v>
      </c>
      <c r="B4953">
        <v>8</v>
      </c>
    </row>
    <row r="4954" spans="1:2" x14ac:dyDescent="0.3">
      <c r="A4954">
        <v>94</v>
      </c>
      <c r="B4954">
        <v>7.4</v>
      </c>
    </row>
    <row r="4955" spans="1:2" x14ac:dyDescent="0.3">
      <c r="A4955">
        <v>120</v>
      </c>
      <c r="B4955">
        <v>5.4</v>
      </c>
    </row>
    <row r="4956" spans="1:2" x14ac:dyDescent="0.3">
      <c r="A4956">
        <v>77</v>
      </c>
      <c r="B4956">
        <v>5.7</v>
      </c>
    </row>
    <row r="4957" spans="1:2" x14ac:dyDescent="0.3">
      <c r="A4957">
        <v>111</v>
      </c>
      <c r="B4957">
        <v>6.7</v>
      </c>
    </row>
    <row r="4958" spans="1:2" x14ac:dyDescent="0.3">
      <c r="A4958">
        <v>81</v>
      </c>
      <c r="B4958">
        <v>4.2</v>
      </c>
    </row>
    <row r="4959" spans="1:2" x14ac:dyDescent="0.3">
      <c r="A4959">
        <v>89</v>
      </c>
      <c r="B4959">
        <v>7.4</v>
      </c>
    </row>
    <row r="4960" spans="1:2" x14ac:dyDescent="0.3">
      <c r="A4960">
        <v>110</v>
      </c>
      <c r="B4960">
        <v>4.8</v>
      </c>
    </row>
    <row r="4961" spans="1:2" x14ac:dyDescent="0.3">
      <c r="A4961">
        <v>81</v>
      </c>
      <c r="B4961">
        <v>7</v>
      </c>
    </row>
    <row r="4962" spans="1:2" x14ac:dyDescent="0.3">
      <c r="A4962">
        <v>100</v>
      </c>
      <c r="B4962">
        <v>7.3</v>
      </c>
    </row>
    <row r="4963" spans="1:2" x14ac:dyDescent="0.3">
      <c r="A4963">
        <v>99</v>
      </c>
      <c r="B4963">
        <v>5.8</v>
      </c>
    </row>
    <row r="4964" spans="1:2" x14ac:dyDescent="0.3">
      <c r="A4964">
        <v>90</v>
      </c>
      <c r="B4964">
        <v>7</v>
      </c>
    </row>
    <row r="4965" spans="1:2" x14ac:dyDescent="0.3">
      <c r="A4965">
        <v>82</v>
      </c>
      <c r="B4965">
        <v>3.2</v>
      </c>
    </row>
    <row r="4966" spans="1:2" x14ac:dyDescent="0.3">
      <c r="A4966">
        <v>88</v>
      </c>
      <c r="B4966">
        <v>6.8</v>
      </c>
    </row>
    <row r="4967" spans="1:2" x14ac:dyDescent="0.3">
      <c r="A4967">
        <v>103</v>
      </c>
      <c r="B4967">
        <v>7.7</v>
      </c>
    </row>
    <row r="4968" spans="1:2" x14ac:dyDescent="0.3">
      <c r="A4968">
        <v>80</v>
      </c>
      <c r="B4968">
        <v>5.6</v>
      </c>
    </row>
    <row r="4969" spans="1:2" x14ac:dyDescent="0.3">
      <c r="A4969">
        <v>68</v>
      </c>
      <c r="B4969">
        <v>7.1</v>
      </c>
    </row>
    <row r="4970" spans="1:2" x14ac:dyDescent="0.3">
      <c r="A4970">
        <v>81</v>
      </c>
      <c r="B4970">
        <v>3.6</v>
      </c>
    </row>
    <row r="4971" spans="1:2" x14ac:dyDescent="0.3">
      <c r="A4971">
        <v>106</v>
      </c>
      <c r="B4971">
        <v>6.8</v>
      </c>
    </row>
    <row r="4972" spans="1:2" x14ac:dyDescent="0.3">
      <c r="A4972">
        <v>77</v>
      </c>
      <c r="B4972">
        <v>7.6</v>
      </c>
    </row>
    <row r="4973" spans="1:2" x14ac:dyDescent="0.3">
      <c r="A4973">
        <v>114</v>
      </c>
      <c r="B4973">
        <v>6.6</v>
      </c>
    </row>
    <row r="4974" spans="1:2" x14ac:dyDescent="0.3">
      <c r="A4974">
        <v>80</v>
      </c>
      <c r="B4974">
        <v>8.3000000000000007</v>
      </c>
    </row>
    <row r="4975" spans="1:2" x14ac:dyDescent="0.3">
      <c r="A4975">
        <v>84</v>
      </c>
      <c r="B4975">
        <v>7.5</v>
      </c>
    </row>
    <row r="4976" spans="1:2" x14ac:dyDescent="0.3">
      <c r="A4976">
        <v>86</v>
      </c>
      <c r="B4976">
        <v>5.4</v>
      </c>
    </row>
    <row r="4977" spans="1:2" x14ac:dyDescent="0.3">
      <c r="A4977">
        <v>87</v>
      </c>
      <c r="B4977">
        <v>5.3</v>
      </c>
    </row>
    <row r="4978" spans="1:2" x14ac:dyDescent="0.3">
      <c r="A4978">
        <v>80</v>
      </c>
      <c r="B4978">
        <v>4.5</v>
      </c>
    </row>
    <row r="4979" spans="1:2" x14ac:dyDescent="0.3">
      <c r="A4979">
        <v>100</v>
      </c>
      <c r="B4979">
        <v>7.3</v>
      </c>
    </row>
    <row r="4980" spans="1:2" x14ac:dyDescent="0.3">
      <c r="A4980">
        <v>82</v>
      </c>
      <c r="B4980">
        <v>5.6</v>
      </c>
    </row>
    <row r="4981" spans="1:2" x14ac:dyDescent="0.3">
      <c r="A4981">
        <v>82</v>
      </c>
      <c r="B4981">
        <v>5.6</v>
      </c>
    </row>
    <row r="4982" spans="1:2" x14ac:dyDescent="0.3">
      <c r="A4982">
        <v>70</v>
      </c>
      <c r="B4982">
        <v>4.0999999999999996</v>
      </c>
    </row>
    <row r="4983" spans="1:2" x14ac:dyDescent="0.3">
      <c r="A4983">
        <v>75</v>
      </c>
      <c r="B4983">
        <v>6.8</v>
      </c>
    </row>
    <row r="4984" spans="1:2" x14ac:dyDescent="0.3">
      <c r="A4984">
        <v>87</v>
      </c>
      <c r="B4984">
        <v>6.3</v>
      </c>
    </row>
    <row r="4985" spans="1:2" x14ac:dyDescent="0.3">
      <c r="A4985">
        <v>87</v>
      </c>
      <c r="B4985">
        <v>5.8</v>
      </c>
    </row>
    <row r="4986" spans="1:2" x14ac:dyDescent="0.3">
      <c r="A4986">
        <v>98</v>
      </c>
      <c r="B4986">
        <v>6.6</v>
      </c>
    </row>
    <row r="4987" spans="1:2" x14ac:dyDescent="0.3">
      <c r="A4987">
        <v>83</v>
      </c>
      <c r="B4987">
        <v>6.7</v>
      </c>
    </row>
    <row r="4988" spans="1:2" x14ac:dyDescent="0.3">
      <c r="A4988">
        <v>99</v>
      </c>
      <c r="B4988">
        <v>6.4</v>
      </c>
    </row>
    <row r="4989" spans="1:2" x14ac:dyDescent="0.3">
      <c r="A4989">
        <v>98</v>
      </c>
      <c r="B4989">
        <v>6.3</v>
      </c>
    </row>
    <row r="4990" spans="1:2" x14ac:dyDescent="0.3">
      <c r="A4990">
        <v>93</v>
      </c>
      <c r="B4990">
        <v>3.4</v>
      </c>
    </row>
    <row r="4991" spans="1:2" x14ac:dyDescent="0.3">
      <c r="A4991" t="s">
        <v>8351</v>
      </c>
      <c r="B4991">
        <v>4.7</v>
      </c>
    </row>
    <row r="4992" spans="1:2" x14ac:dyDescent="0.3">
      <c r="A4992">
        <v>111</v>
      </c>
      <c r="B4992">
        <v>6</v>
      </c>
    </row>
    <row r="4993" spans="1:2" x14ac:dyDescent="0.3">
      <c r="A4993">
        <v>47</v>
      </c>
      <c r="B4993">
        <v>7.3</v>
      </c>
    </row>
    <row r="4994" spans="1:2" x14ac:dyDescent="0.3">
      <c r="A4994">
        <v>92</v>
      </c>
      <c r="B4994">
        <v>7.9</v>
      </c>
    </row>
    <row r="4995" spans="1:2" x14ac:dyDescent="0.3">
      <c r="A4995">
        <v>97</v>
      </c>
      <c r="B4995">
        <v>6.1</v>
      </c>
    </row>
    <row r="4996" spans="1:2" x14ac:dyDescent="0.3">
      <c r="A4996">
        <v>81</v>
      </c>
      <c r="B4996">
        <v>7.4</v>
      </c>
    </row>
    <row r="4997" spans="1:2" x14ac:dyDescent="0.3">
      <c r="A4997">
        <v>83</v>
      </c>
      <c r="B4997">
        <v>6.6</v>
      </c>
    </row>
    <row r="4998" spans="1:2" x14ac:dyDescent="0.3">
      <c r="A4998">
        <v>96</v>
      </c>
      <c r="B4998">
        <v>5.5</v>
      </c>
    </row>
    <row r="4999" spans="1:2" x14ac:dyDescent="0.3">
      <c r="A4999">
        <v>90</v>
      </c>
      <c r="B4999">
        <v>7.5</v>
      </c>
    </row>
    <row r="5000" spans="1:2" x14ac:dyDescent="0.3">
      <c r="A5000">
        <v>90</v>
      </c>
      <c r="B5000">
        <v>7.6</v>
      </c>
    </row>
    <row r="5001" spans="1:2" x14ac:dyDescent="0.3">
      <c r="A5001">
        <v>95</v>
      </c>
      <c r="B5001">
        <v>5</v>
      </c>
    </row>
    <row r="5002" spans="1:2" x14ac:dyDescent="0.3">
      <c r="A5002">
        <v>83</v>
      </c>
      <c r="B5002">
        <v>3.2</v>
      </c>
    </row>
    <row r="5003" spans="1:2" x14ac:dyDescent="0.3">
      <c r="A5003">
        <v>117</v>
      </c>
      <c r="B5003">
        <v>8.1999999999999993</v>
      </c>
    </row>
    <row r="5004" spans="1:2" x14ac:dyDescent="0.3">
      <c r="A5004">
        <v>75</v>
      </c>
      <c r="B5004">
        <v>3.7</v>
      </c>
    </row>
    <row r="5005" spans="1:2" x14ac:dyDescent="0.3">
      <c r="A5005">
        <v>79</v>
      </c>
      <c r="B5005">
        <v>6.3</v>
      </c>
    </row>
    <row r="5006" spans="1:2" x14ac:dyDescent="0.3">
      <c r="A5006">
        <v>78</v>
      </c>
      <c r="B5006">
        <v>4.0999999999999996</v>
      </c>
    </row>
    <row r="5007" spans="1:2" x14ac:dyDescent="0.3">
      <c r="A5007">
        <v>109</v>
      </c>
      <c r="B5007">
        <v>6.9</v>
      </c>
    </row>
    <row r="5008" spans="1:2" x14ac:dyDescent="0.3">
      <c r="A5008">
        <v>89</v>
      </c>
      <c r="B5008">
        <v>5.4</v>
      </c>
    </row>
    <row r="5009" spans="1:2" x14ac:dyDescent="0.3">
      <c r="A5009">
        <v>93</v>
      </c>
      <c r="B5009">
        <v>6.5</v>
      </c>
    </row>
    <row r="5010" spans="1:2" x14ac:dyDescent="0.3">
      <c r="A5010">
        <v>102</v>
      </c>
      <c r="B5010">
        <v>7.8</v>
      </c>
    </row>
    <row r="5011" spans="1:2" x14ac:dyDescent="0.3">
      <c r="A5011">
        <v>65</v>
      </c>
      <c r="B5011">
        <v>6.7</v>
      </c>
    </row>
    <row r="5012" spans="1:2" x14ac:dyDescent="0.3">
      <c r="A5012">
        <v>85</v>
      </c>
      <c r="B5012">
        <v>6.4</v>
      </c>
    </row>
    <row r="5013" spans="1:2" x14ac:dyDescent="0.3">
      <c r="A5013">
        <v>97</v>
      </c>
      <c r="B5013">
        <v>7.3</v>
      </c>
    </row>
    <row r="5014" spans="1:2" x14ac:dyDescent="0.3">
      <c r="A5014">
        <v>109</v>
      </c>
      <c r="B5014">
        <v>5.7</v>
      </c>
    </row>
    <row r="5015" spans="1:2" x14ac:dyDescent="0.3">
      <c r="A5015">
        <v>79</v>
      </c>
      <c r="B5015">
        <v>7</v>
      </c>
    </row>
    <row r="5016" spans="1:2" x14ac:dyDescent="0.3">
      <c r="A5016">
        <v>80</v>
      </c>
      <c r="B5016">
        <v>6.3</v>
      </c>
    </row>
    <row r="5017" spans="1:2" x14ac:dyDescent="0.3">
      <c r="A5017">
        <v>100</v>
      </c>
      <c r="B5017">
        <v>7.1</v>
      </c>
    </row>
    <row r="5018" spans="1:2" x14ac:dyDescent="0.3">
      <c r="A5018">
        <v>90</v>
      </c>
      <c r="B5018">
        <v>4.8</v>
      </c>
    </row>
    <row r="5019" spans="1:2" x14ac:dyDescent="0.3">
      <c r="A5019">
        <v>90</v>
      </c>
      <c r="B5019">
        <v>3.3</v>
      </c>
    </row>
    <row r="5020" spans="1:2" x14ac:dyDescent="0.3">
      <c r="A5020">
        <v>120</v>
      </c>
      <c r="B5020">
        <v>6.9</v>
      </c>
    </row>
    <row r="5021" spans="1:2" x14ac:dyDescent="0.3">
      <c r="A5021">
        <v>91</v>
      </c>
      <c r="B5021">
        <v>4.5999999999999996</v>
      </c>
    </row>
    <row r="5022" spans="1:2" x14ac:dyDescent="0.3">
      <c r="A5022">
        <v>143</v>
      </c>
      <c r="B5022">
        <v>3</v>
      </c>
    </row>
    <row r="5023" spans="1:2" x14ac:dyDescent="0.3">
      <c r="A5023">
        <v>85</v>
      </c>
      <c r="B5023">
        <v>6.6</v>
      </c>
    </row>
    <row r="5024" spans="1:2" x14ac:dyDescent="0.3">
      <c r="A5024">
        <v>60</v>
      </c>
      <c r="B5024">
        <v>7.4</v>
      </c>
    </row>
    <row r="5025" spans="1:2" x14ac:dyDescent="0.3">
      <c r="A5025">
        <v>88</v>
      </c>
      <c r="B5025">
        <v>6.2</v>
      </c>
    </row>
    <row r="5026" spans="1:2" x14ac:dyDescent="0.3">
      <c r="A5026">
        <v>78</v>
      </c>
      <c r="B5026">
        <v>4</v>
      </c>
    </row>
    <row r="5027" spans="1:2" x14ac:dyDescent="0.3">
      <c r="A5027">
        <v>108</v>
      </c>
      <c r="B5027">
        <v>6.1</v>
      </c>
    </row>
    <row r="5028" spans="1:2" x14ac:dyDescent="0.3">
      <c r="A5028">
        <v>110</v>
      </c>
      <c r="B5028">
        <v>6.9</v>
      </c>
    </row>
    <row r="5029" spans="1:2" x14ac:dyDescent="0.3">
      <c r="A5029">
        <v>90</v>
      </c>
      <c r="B5029">
        <v>7.5</v>
      </c>
    </row>
    <row r="5030" spans="1:2" x14ac:dyDescent="0.3">
      <c r="A5030">
        <v>83</v>
      </c>
      <c r="B5030">
        <v>6.7</v>
      </c>
    </row>
    <row r="5031" spans="1:2" x14ac:dyDescent="0.3">
      <c r="A5031">
        <v>111</v>
      </c>
      <c r="B5031">
        <v>7.4</v>
      </c>
    </row>
    <row r="5032" spans="1:2" x14ac:dyDescent="0.3">
      <c r="A5032">
        <v>84</v>
      </c>
      <c r="B5032">
        <v>6.1</v>
      </c>
    </row>
    <row r="5033" spans="1:2" x14ac:dyDescent="0.3">
      <c r="A5033">
        <v>82</v>
      </c>
      <c r="B5033">
        <v>5.4</v>
      </c>
    </row>
    <row r="5034" spans="1:2" x14ac:dyDescent="0.3">
      <c r="A5034">
        <v>98</v>
      </c>
      <c r="B5034">
        <v>6.4</v>
      </c>
    </row>
    <row r="5035" spans="1:2" x14ac:dyDescent="0.3">
      <c r="A5035">
        <v>77</v>
      </c>
      <c r="B5035">
        <v>7</v>
      </c>
    </row>
    <row r="5036" spans="1:2" x14ac:dyDescent="0.3">
      <c r="A5036">
        <v>80</v>
      </c>
      <c r="B5036">
        <v>6.3</v>
      </c>
    </row>
    <row r="5037" spans="1:2" x14ac:dyDescent="0.3">
      <c r="A5037">
        <v>81</v>
      </c>
      <c r="B5037">
        <v>6.9</v>
      </c>
    </row>
    <row r="5038" spans="1:2" x14ac:dyDescent="0.3">
      <c r="A5038">
        <v>84</v>
      </c>
      <c r="B5038">
        <v>7.8</v>
      </c>
    </row>
    <row r="5039" spans="1:2" x14ac:dyDescent="0.3">
      <c r="A5039">
        <v>95</v>
      </c>
      <c r="B5039">
        <v>6.4</v>
      </c>
    </row>
    <row r="5040" spans="1:2" x14ac:dyDescent="0.3">
      <c r="A5040">
        <v>87</v>
      </c>
      <c r="B5040">
        <v>7.7</v>
      </c>
    </row>
    <row r="5041" spans="1:2" x14ac:dyDescent="0.3">
      <c r="A5041">
        <v>43</v>
      </c>
      <c r="B5041">
        <v>7.5</v>
      </c>
    </row>
    <row r="5042" spans="1:2" x14ac:dyDescent="0.3">
      <c r="A5042">
        <v>76</v>
      </c>
      <c r="B5042">
        <v>6.3</v>
      </c>
    </row>
    <row r="5043" spans="1:2" x14ac:dyDescent="0.3">
      <c r="A5043">
        <v>100</v>
      </c>
      <c r="B5043">
        <v>6.3</v>
      </c>
    </row>
    <row r="5044" spans="1:2" x14ac:dyDescent="0.3">
      <c r="A5044">
        <v>90</v>
      </c>
      <c r="B5044">
        <v>6.6</v>
      </c>
    </row>
  </sheetData>
  <mergeCells count="1">
    <mergeCell ref="E4:F4"/>
  </mergeCell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9937-8B4C-4D1A-B7C5-D5707824FE1B}">
  <dimension ref="A1:U5044"/>
  <sheetViews>
    <sheetView zoomScale="59" workbookViewId="0">
      <selection activeCell="G19" sqref="G19"/>
    </sheetView>
  </sheetViews>
  <sheetFormatPr defaultRowHeight="14.4" x14ac:dyDescent="0.3"/>
  <cols>
    <col min="1" max="1" width="18.33203125" bestFit="1" customWidth="1"/>
    <col min="2" max="2" width="15.5546875" bestFit="1" customWidth="1"/>
    <col min="4" max="4" width="18.5546875" bestFit="1" customWidth="1"/>
    <col min="5" max="5" width="26.109375" bestFit="1" customWidth="1"/>
    <col min="9" max="9" width="12.77734375" bestFit="1" customWidth="1"/>
    <col min="11" max="11" width="28.5546875" bestFit="1" customWidth="1"/>
    <col min="12" max="12" width="12.77734375" bestFit="1" customWidth="1"/>
  </cols>
  <sheetData>
    <row r="1" spans="1:21" x14ac:dyDescent="0.3">
      <c r="A1" t="s">
        <v>9</v>
      </c>
      <c r="B1" t="s">
        <v>5</v>
      </c>
      <c r="I1" t="s">
        <v>13288</v>
      </c>
      <c r="J1" t="s">
        <v>8383</v>
      </c>
      <c r="L1" t="s">
        <v>13288</v>
      </c>
      <c r="M1" t="s">
        <v>13281</v>
      </c>
      <c r="N1" t="s">
        <v>13282</v>
      </c>
      <c r="O1" t="s">
        <v>13290</v>
      </c>
    </row>
    <row r="2" spans="1:21" x14ac:dyDescent="0.3">
      <c r="A2">
        <v>7.9</v>
      </c>
      <c r="B2" t="s">
        <v>13</v>
      </c>
      <c r="D2" s="1" t="s">
        <v>8352</v>
      </c>
      <c r="E2" t="s">
        <v>8382</v>
      </c>
      <c r="I2" s="2" t="s">
        <v>13</v>
      </c>
      <c r="J2">
        <f>COUNTIF(Table4[],I2)</f>
        <v>4704</v>
      </c>
      <c r="K2" t="s">
        <v>13289</v>
      </c>
      <c r="L2" s="2" t="s">
        <v>13</v>
      </c>
      <c r="M2">
        <f>AVERAGEIF(Table4[language],L2,Table4[imdb_score])</f>
        <v>6.3984268707482892</v>
      </c>
      <c r="N2">
        <f>MEDIAN(Table4[language],L2,Table4[imdb_score])</f>
        <v>6.6</v>
      </c>
      <c r="O2">
        <f>_xlfn.STDEV.S(Table4[language],L2,Table4[imdb_score])</f>
        <v>1.1251158657328983</v>
      </c>
      <c r="T2" t="s">
        <v>13291</v>
      </c>
    </row>
    <row r="3" spans="1:21" x14ac:dyDescent="0.3">
      <c r="A3">
        <v>7.1</v>
      </c>
      <c r="B3" t="s">
        <v>13</v>
      </c>
      <c r="D3" s="2" t="s">
        <v>8351</v>
      </c>
      <c r="E3">
        <v>12</v>
      </c>
      <c r="I3" s="2" t="s">
        <v>524</v>
      </c>
      <c r="J3">
        <f>COUNTIF(Table4[],I3)</f>
        <v>73</v>
      </c>
      <c r="L3" s="2" t="s">
        <v>524</v>
      </c>
      <c r="M3">
        <f>AVERAGEIF(Table4[language],L3,Table4[imdb_score])</f>
        <v>7.0383561643835613</v>
      </c>
      <c r="N3">
        <f>MEDIAN(Table4[language],L3,Table4[imdb_score])</f>
        <v>6.6</v>
      </c>
      <c r="O3">
        <f>_xlfn.STDEV.S(Table4[language],L3,Table4[imdb_score])</f>
        <v>1.1251158657328983</v>
      </c>
      <c r="T3" t="s">
        <v>13288</v>
      </c>
      <c r="U3" t="s">
        <v>8383</v>
      </c>
    </row>
    <row r="4" spans="1:21" x14ac:dyDescent="0.3">
      <c r="A4">
        <v>6.8</v>
      </c>
      <c r="B4" t="s">
        <v>13</v>
      </c>
      <c r="D4" s="2" t="s">
        <v>808</v>
      </c>
      <c r="E4">
        <v>2</v>
      </c>
      <c r="I4" s="2" t="s">
        <v>999</v>
      </c>
      <c r="J4">
        <f>COUNTIF(Table4[],I4)</f>
        <v>40</v>
      </c>
      <c r="L4" s="2" t="s">
        <v>999</v>
      </c>
      <c r="M4">
        <f>AVERAGEIF(Table4[language],L4,Table4[imdb_score])</f>
        <v>6.9374999999999982</v>
      </c>
      <c r="N4">
        <f>MEDIAN(Table4[language],L4,Table4[imdb_score])</f>
        <v>6.6</v>
      </c>
      <c r="O4">
        <f>_xlfn.STDEV.S(Table4[language],L4,Table4[imdb_score])</f>
        <v>1.1251158657328983</v>
      </c>
      <c r="T4" s="2" t="s">
        <v>13</v>
      </c>
      <c r="U4">
        <f>COUNTIF(Table4[],T4)</f>
        <v>4704</v>
      </c>
    </row>
    <row r="5" spans="1:21" x14ac:dyDescent="0.3">
      <c r="A5">
        <v>8.5</v>
      </c>
      <c r="B5" t="s">
        <v>13</v>
      </c>
      <c r="D5" s="2" t="s">
        <v>5575</v>
      </c>
      <c r="E5">
        <v>5</v>
      </c>
      <c r="I5" s="2" t="s">
        <v>1993</v>
      </c>
      <c r="J5">
        <f>COUNTIF(Table4[],I5)</f>
        <v>28</v>
      </c>
      <c r="L5" s="2" t="s">
        <v>1993</v>
      </c>
      <c r="M5">
        <f>AVERAGEIF(Table4[language],L5,Table4[imdb_score])</f>
        <v>6.6321428571428589</v>
      </c>
      <c r="N5">
        <f>MEDIAN(Table4[language],L5,Table4[imdb_score])</f>
        <v>6.6</v>
      </c>
      <c r="O5">
        <f>_xlfn.STDEV.S(Table4[language],L5,Table4[imdb_score])</f>
        <v>1.1251158657328983</v>
      </c>
      <c r="T5" s="2" t="s">
        <v>524</v>
      </c>
      <c r="U5">
        <f>COUNTIF(Table4[],T5)</f>
        <v>73</v>
      </c>
    </row>
    <row r="6" spans="1:21" x14ac:dyDescent="0.3">
      <c r="A6">
        <v>7.1</v>
      </c>
      <c r="B6" t="s">
        <v>8351</v>
      </c>
      <c r="D6" s="2" t="s">
        <v>3283</v>
      </c>
      <c r="E6">
        <v>1</v>
      </c>
      <c r="I6" s="2" t="s">
        <v>710</v>
      </c>
      <c r="J6">
        <f>COUNTIF(Table4[],I6)</f>
        <v>26</v>
      </c>
      <c r="L6" s="2" t="s">
        <v>710</v>
      </c>
      <c r="M6">
        <f>AVERAGEIF(Table4[language],L6,Table4[imdb_score])</f>
        <v>6.7884615384615383</v>
      </c>
      <c r="N6">
        <f>MEDIAN(Table4[language],L6,Table4[imdb_score])</f>
        <v>6.6</v>
      </c>
      <c r="O6">
        <f>_xlfn.STDEV.S(Table4[language],L6,Table4[imdb_score])</f>
        <v>1.1251158657328983</v>
      </c>
      <c r="T6" s="2" t="s">
        <v>999</v>
      </c>
      <c r="U6">
        <f>COUNTIF(Table4[],T6)</f>
        <v>40</v>
      </c>
    </row>
    <row r="7" spans="1:21" x14ac:dyDescent="0.3">
      <c r="A7">
        <v>6.6</v>
      </c>
      <c r="B7" t="s">
        <v>13</v>
      </c>
      <c r="D7" s="2" t="s">
        <v>4855</v>
      </c>
      <c r="E7">
        <v>1</v>
      </c>
      <c r="I7" s="2" t="s">
        <v>3071</v>
      </c>
      <c r="J7">
        <f>COUNTIF(Table4[],I7)</f>
        <v>19</v>
      </c>
      <c r="L7" s="2" t="s">
        <v>3071</v>
      </c>
      <c r="M7">
        <f>AVERAGEIF(Table4[language],L7,Table4[imdb_score])</f>
        <v>7.3421052631578947</v>
      </c>
      <c r="N7">
        <f>MEDIAN(Table4[language],L7,Table4[imdb_score])</f>
        <v>6.6</v>
      </c>
      <c r="O7">
        <f>_xlfn.STDEV.S(Table4[language],L7,Table4[imdb_score])</f>
        <v>1.1251158657328983</v>
      </c>
      <c r="T7" s="2" t="s">
        <v>1993</v>
      </c>
      <c r="U7">
        <f>COUNTIF(Table4[],T7)</f>
        <v>28</v>
      </c>
    </row>
    <row r="8" spans="1:21" x14ac:dyDescent="0.3">
      <c r="A8">
        <v>6.2</v>
      </c>
      <c r="B8" t="s">
        <v>13</v>
      </c>
      <c r="D8" s="2" t="s">
        <v>2557</v>
      </c>
      <c r="E8">
        <v>11</v>
      </c>
      <c r="I8" s="2" t="s">
        <v>241</v>
      </c>
      <c r="J8">
        <f>COUNTIF(Table4[],I8)</f>
        <v>18</v>
      </c>
      <c r="L8" s="2" t="s">
        <v>241</v>
      </c>
      <c r="M8">
        <f>AVERAGEIF(Table4[language],L8,Table4[imdb_score])</f>
        <v>7.3944444444444422</v>
      </c>
      <c r="N8">
        <f>MEDIAN(Table4[language],L8,Table4[imdb_score])</f>
        <v>6.6</v>
      </c>
      <c r="O8">
        <f>_xlfn.STDEV.S(Table4[language],L8,Table4[imdb_score])</f>
        <v>1.1251158657328983</v>
      </c>
      <c r="T8" s="2" t="s">
        <v>710</v>
      </c>
      <c r="U8">
        <f>COUNTIF(Table4[],T8)</f>
        <v>26</v>
      </c>
    </row>
    <row r="9" spans="1:21" x14ac:dyDescent="0.3">
      <c r="A9">
        <v>7.8</v>
      </c>
      <c r="B9" t="s">
        <v>13</v>
      </c>
      <c r="D9" s="2" t="s">
        <v>4084</v>
      </c>
      <c r="E9">
        <v>3</v>
      </c>
      <c r="I9" s="2" t="s">
        <v>8351</v>
      </c>
      <c r="J9">
        <f>COUNTIF(Table4[],I9)</f>
        <v>12</v>
      </c>
      <c r="L9" s="2" t="s">
        <v>8351</v>
      </c>
      <c r="M9">
        <f>AVERAGEIF(Table4[language],L9,Table4[imdb_score])</f>
        <v>6.8499999999999988</v>
      </c>
      <c r="N9">
        <f>MEDIAN(Table4[language],L9,Table4[imdb_score])</f>
        <v>6.6</v>
      </c>
      <c r="O9">
        <f>_xlfn.STDEV.S(Table4[language],L9,Table4[imdb_score])</f>
        <v>1.1251158657328983</v>
      </c>
    </row>
    <row r="10" spans="1:21" x14ac:dyDescent="0.3">
      <c r="A10">
        <v>7.5</v>
      </c>
      <c r="B10" t="s">
        <v>13</v>
      </c>
      <c r="D10" s="2" t="s">
        <v>6312</v>
      </c>
      <c r="E10">
        <v>1</v>
      </c>
      <c r="I10" s="2" t="s">
        <v>2557</v>
      </c>
      <c r="J10">
        <f>COUNTIF(Table4[],I10)</f>
        <v>11</v>
      </c>
      <c r="L10" s="2" t="s">
        <v>2557</v>
      </c>
      <c r="M10">
        <f>AVERAGEIF(Table4[language],L10,Table4[imdb_score])</f>
        <v>6.9545454545454533</v>
      </c>
      <c r="N10">
        <f>MEDIAN(Table4[language],L10,Table4[imdb_score])</f>
        <v>6.6</v>
      </c>
      <c r="O10">
        <f>_xlfn.STDEV.S(Table4[language],L10,Table4[imdb_score])</f>
        <v>1.1251158657328983</v>
      </c>
    </row>
    <row r="11" spans="1:21" x14ac:dyDescent="0.3">
      <c r="A11">
        <v>7.5</v>
      </c>
      <c r="B11" t="s">
        <v>13</v>
      </c>
      <c r="D11" s="2" t="s">
        <v>5514</v>
      </c>
      <c r="E11">
        <v>5</v>
      </c>
      <c r="I11" s="2" t="s">
        <v>3427</v>
      </c>
      <c r="J11">
        <f>COUNTIF(Table4[],I11)</f>
        <v>11</v>
      </c>
      <c r="L11" s="2" t="s">
        <v>3427</v>
      </c>
      <c r="M11">
        <f>AVERAGEIF(Table4[language],L11,Table4[imdb_score])</f>
        <v>7.2272727272727275</v>
      </c>
      <c r="N11">
        <f>MEDIAN(Table4[language],L11,Table4[imdb_score])</f>
        <v>6.6</v>
      </c>
      <c r="O11">
        <f>_xlfn.STDEV.S(Table4[language],L11,Table4[imdb_score])</f>
        <v>1.1251158657328983</v>
      </c>
    </row>
    <row r="12" spans="1:21" x14ac:dyDescent="0.3">
      <c r="A12">
        <v>6.9</v>
      </c>
      <c r="B12" t="s">
        <v>13</v>
      </c>
      <c r="D12" s="2" t="s">
        <v>3879</v>
      </c>
      <c r="E12">
        <v>2</v>
      </c>
      <c r="I12" s="2" t="s">
        <v>2005</v>
      </c>
      <c r="J12">
        <f>COUNTIF(Table4[],I12)</f>
        <v>11</v>
      </c>
      <c r="L12" s="2" t="s">
        <v>2005</v>
      </c>
      <c r="M12">
        <f>AVERAGEIF(Table4[language],L12,Table4[imdb_score])</f>
        <v>6.3636363636363633</v>
      </c>
      <c r="N12">
        <f>MEDIAN(Table4[language],L12,Table4[imdb_score])</f>
        <v>6.6</v>
      </c>
      <c r="O12">
        <f>_xlfn.STDEV.S(Table4[language],L12,Table4[imdb_score])</f>
        <v>1.1251158657328983</v>
      </c>
    </row>
    <row r="13" spans="1:21" x14ac:dyDescent="0.3">
      <c r="A13">
        <v>6.1</v>
      </c>
      <c r="B13" t="s">
        <v>13</v>
      </c>
      <c r="D13" s="2" t="s">
        <v>3658</v>
      </c>
      <c r="E13">
        <v>4</v>
      </c>
      <c r="I13" s="2" t="s">
        <v>4426</v>
      </c>
      <c r="J13">
        <f>COUNTIF(Table4[],I13)</f>
        <v>8</v>
      </c>
      <c r="L13" s="2" t="s">
        <v>4426</v>
      </c>
      <c r="M13">
        <f>AVERAGEIF(Table4[language],L13,Table4[imdb_score])</f>
        <v>7.3875000000000011</v>
      </c>
      <c r="N13">
        <f>MEDIAN(Table4[language],L13,Table4[imdb_score])</f>
        <v>6.6</v>
      </c>
      <c r="O13">
        <f>_xlfn.STDEV.S(Table4[language],L13,Table4[imdb_score])</f>
        <v>1.1251158657328983</v>
      </c>
    </row>
    <row r="14" spans="1:21" x14ac:dyDescent="0.3">
      <c r="A14">
        <v>6.7</v>
      </c>
      <c r="B14" t="s">
        <v>13</v>
      </c>
      <c r="D14" s="2" t="s">
        <v>7206</v>
      </c>
      <c r="E14">
        <v>1</v>
      </c>
      <c r="I14" s="2" t="s">
        <v>5071</v>
      </c>
      <c r="J14">
        <f>COUNTIF(Table4[],I14)</f>
        <v>8</v>
      </c>
      <c r="L14" s="2" t="s">
        <v>5071</v>
      </c>
      <c r="M14">
        <f>AVERAGEIF(Table4[language],L14,Table4[imdb_score])</f>
        <v>7.4874999999999989</v>
      </c>
      <c r="N14">
        <f>MEDIAN(Table4[language],L14,Table4[imdb_score])</f>
        <v>6.6</v>
      </c>
      <c r="O14">
        <f>_xlfn.STDEV.S(Table4[language],L14,Table4[imdb_score])</f>
        <v>1.1251158657328983</v>
      </c>
    </row>
    <row r="15" spans="1:21" x14ac:dyDescent="0.3">
      <c r="A15">
        <v>7.3</v>
      </c>
      <c r="B15" t="s">
        <v>13</v>
      </c>
      <c r="D15" s="2" t="s">
        <v>13</v>
      </c>
      <c r="E15">
        <v>4704</v>
      </c>
      <c r="I15" s="2" t="s">
        <v>5575</v>
      </c>
      <c r="J15">
        <f>COUNTIF(Table4[],I15)</f>
        <v>5</v>
      </c>
      <c r="L15" s="2" t="s">
        <v>5575</v>
      </c>
      <c r="M15">
        <f>AVERAGEIF(Table4[language],L15,Table4[imdb_score])</f>
        <v>7.3800000000000008</v>
      </c>
      <c r="N15">
        <f>MEDIAN(Table4[language],L15,Table4[imdb_score])</f>
        <v>6.6</v>
      </c>
      <c r="O15">
        <f>_xlfn.STDEV.S(Table4[language],L15,Table4[imdb_score])</f>
        <v>1.1251158657328983</v>
      </c>
    </row>
    <row r="16" spans="1:21" x14ac:dyDescent="0.3">
      <c r="A16">
        <v>6.5</v>
      </c>
      <c r="B16" t="s">
        <v>13</v>
      </c>
      <c r="D16" s="2" t="s">
        <v>1583</v>
      </c>
      <c r="E16">
        <v>1</v>
      </c>
      <c r="I16" s="2" t="s">
        <v>5514</v>
      </c>
      <c r="J16">
        <f>COUNTIF(Table4[],I16)</f>
        <v>5</v>
      </c>
      <c r="L16" s="2" t="s">
        <v>5514</v>
      </c>
      <c r="M16">
        <f>AVERAGEIF(Table4[language],L16,Table4[imdb_score])</f>
        <v>7.5</v>
      </c>
      <c r="N16">
        <f>MEDIAN(Table4[language],L16,Table4[imdb_score])</f>
        <v>6.6</v>
      </c>
      <c r="O16">
        <f>_xlfn.STDEV.S(Table4[language],L16,Table4[imdb_score])</f>
        <v>1.1251158657328983</v>
      </c>
    </row>
    <row r="17" spans="1:15" x14ac:dyDescent="0.3">
      <c r="A17">
        <v>7.2</v>
      </c>
      <c r="B17" t="s">
        <v>13</v>
      </c>
      <c r="D17" s="2" t="s">
        <v>524</v>
      </c>
      <c r="E17">
        <v>73</v>
      </c>
      <c r="I17" s="2" t="s">
        <v>4078</v>
      </c>
      <c r="J17">
        <f>COUNTIF(Table4[],I17)</f>
        <v>5</v>
      </c>
      <c r="L17" s="2" t="s">
        <v>4078</v>
      </c>
      <c r="M17">
        <f>AVERAGEIF(Table4[language],L17,Table4[imdb_score])</f>
        <v>7.580000000000001</v>
      </c>
      <c r="N17">
        <f>MEDIAN(Table4[language],L17,Table4[imdb_score])</f>
        <v>6.6</v>
      </c>
      <c r="O17">
        <f>_xlfn.STDEV.S(Table4[language],L17,Table4[imdb_score])</f>
        <v>1.1251158657328983</v>
      </c>
    </row>
    <row r="18" spans="1:15" x14ac:dyDescent="0.3">
      <c r="A18">
        <v>6.6</v>
      </c>
      <c r="B18" t="s">
        <v>13</v>
      </c>
      <c r="D18" s="2" t="s">
        <v>3071</v>
      </c>
      <c r="E18">
        <v>19</v>
      </c>
      <c r="I18" s="2" t="s">
        <v>4346</v>
      </c>
      <c r="J18">
        <f>COUNTIF(Table4[],I18)</f>
        <v>5</v>
      </c>
      <c r="L18" s="2" t="s">
        <v>4346</v>
      </c>
      <c r="M18">
        <f>AVERAGEIF(Table4[language],L18,Table4[imdb_score])</f>
        <v>7.44</v>
      </c>
      <c r="N18">
        <f>MEDIAN(Table4[language],L18,Table4[imdb_score])</f>
        <v>6.6</v>
      </c>
      <c r="O18">
        <f>_xlfn.STDEV.S(Table4[language],L18,Table4[imdb_score])</f>
        <v>1.1251158657328983</v>
      </c>
    </row>
    <row r="19" spans="1:15" x14ac:dyDescent="0.3">
      <c r="A19">
        <v>8.1</v>
      </c>
      <c r="B19" t="s">
        <v>13</v>
      </c>
      <c r="D19" s="2" t="s">
        <v>7983</v>
      </c>
      <c r="E19">
        <v>1</v>
      </c>
      <c r="I19" s="2" t="s">
        <v>3658</v>
      </c>
      <c r="J19">
        <f>COUNTIF(Table4[],I19)</f>
        <v>4</v>
      </c>
      <c r="L19" s="2" t="s">
        <v>3658</v>
      </c>
      <c r="M19">
        <f>AVERAGEIF(Table4[language],L19,Table4[imdb_score])</f>
        <v>7.4249999999999998</v>
      </c>
      <c r="N19">
        <f>MEDIAN(Table4[language],L19,Table4[imdb_score])</f>
        <v>6.6</v>
      </c>
      <c r="O19">
        <f>_xlfn.STDEV.S(Table4[language],L19,Table4[imdb_score])</f>
        <v>1.1251158657328983</v>
      </c>
    </row>
    <row r="20" spans="1:15" x14ac:dyDescent="0.3">
      <c r="A20">
        <v>6.7</v>
      </c>
      <c r="B20" t="s">
        <v>13</v>
      </c>
      <c r="D20" s="2" t="s">
        <v>4078</v>
      </c>
      <c r="E20">
        <v>5</v>
      </c>
      <c r="I20" s="2" t="s">
        <v>6100</v>
      </c>
      <c r="J20">
        <f>COUNTIF(Table4[],I20)</f>
        <v>4</v>
      </c>
      <c r="L20" s="2" t="s">
        <v>6100</v>
      </c>
      <c r="M20">
        <f>AVERAGEIF(Table4[language],L20,Table4[imdb_score])</f>
        <v>7.15</v>
      </c>
      <c r="N20">
        <f>MEDIAN(Table4[language],L20,Table4[imdb_score])</f>
        <v>6.6</v>
      </c>
      <c r="O20">
        <f>_xlfn.STDEV.S(Table4[language],L20,Table4[imdb_score])</f>
        <v>1.1251158657328983</v>
      </c>
    </row>
    <row r="21" spans="1:15" x14ac:dyDescent="0.3">
      <c r="A21">
        <v>6.8</v>
      </c>
      <c r="B21" t="s">
        <v>13</v>
      </c>
      <c r="D21" s="2" t="s">
        <v>1993</v>
      </c>
      <c r="E21">
        <v>28</v>
      </c>
      <c r="I21" s="2" t="s">
        <v>7669</v>
      </c>
      <c r="J21">
        <f>COUNTIF(Table4[],I21)</f>
        <v>4</v>
      </c>
      <c r="L21" s="2" t="s">
        <v>7669</v>
      </c>
      <c r="M21">
        <f>AVERAGEIF(Table4[language],L21,Table4[imdb_score])</f>
        <v>7.5750000000000002</v>
      </c>
      <c r="N21">
        <f>MEDIAN(Table4[language],L21,Table4[imdb_score])</f>
        <v>6.6</v>
      </c>
      <c r="O21">
        <f>_xlfn.STDEV.S(Table4[language],L21,Table4[imdb_score])</f>
        <v>1.1251158657328983</v>
      </c>
    </row>
    <row r="22" spans="1:15" x14ac:dyDescent="0.3">
      <c r="A22">
        <v>7.5</v>
      </c>
      <c r="B22" t="s">
        <v>13</v>
      </c>
      <c r="D22" s="2" t="s">
        <v>5033</v>
      </c>
      <c r="E22">
        <v>1</v>
      </c>
      <c r="I22" s="2" t="s">
        <v>4758</v>
      </c>
      <c r="J22">
        <f>COUNTIF(Table4[],I22)</f>
        <v>4</v>
      </c>
      <c r="L22" s="2" t="s">
        <v>4758</v>
      </c>
      <c r="M22">
        <f>AVERAGEIF(Table4[language],L22,Table4[imdb_score])</f>
        <v>8.25</v>
      </c>
      <c r="N22">
        <f>MEDIAN(Table4[language],L22,Table4[imdb_score])</f>
        <v>6.6</v>
      </c>
      <c r="O22">
        <f>_xlfn.STDEV.S(Table4[language],L22,Table4[imdb_score])</f>
        <v>1.1251158657328983</v>
      </c>
    </row>
    <row r="23" spans="1:15" x14ac:dyDescent="0.3">
      <c r="A23">
        <v>7</v>
      </c>
      <c r="B23" t="s">
        <v>13</v>
      </c>
      <c r="D23" s="2" t="s">
        <v>3039</v>
      </c>
      <c r="E23">
        <v>2</v>
      </c>
      <c r="I23" s="2" t="s">
        <v>4084</v>
      </c>
      <c r="J23">
        <f>COUNTIF(Table4[],I23)</f>
        <v>3</v>
      </c>
      <c r="L23" s="2" t="s">
        <v>4084</v>
      </c>
      <c r="M23">
        <f>AVERAGEIF(Table4[language],L23,Table4[imdb_score])</f>
        <v>5.666666666666667</v>
      </c>
      <c r="N23">
        <f>MEDIAN(Table4[language],L23,Table4[imdb_score])</f>
        <v>6.6</v>
      </c>
      <c r="O23">
        <f>_xlfn.STDEV.S(Table4[language],L23,Table4[imdb_score])</f>
        <v>1.1251158657328983</v>
      </c>
    </row>
    <row r="24" spans="1:15" x14ac:dyDescent="0.3">
      <c r="A24">
        <v>6.7</v>
      </c>
      <c r="B24" t="s">
        <v>13</v>
      </c>
      <c r="D24" s="2" t="s">
        <v>7460</v>
      </c>
      <c r="E24">
        <v>2</v>
      </c>
      <c r="I24" s="2" t="s">
        <v>4628</v>
      </c>
      <c r="J24">
        <f>COUNTIF(Table4[],I24)</f>
        <v>3</v>
      </c>
      <c r="L24" s="2" t="s">
        <v>4628</v>
      </c>
      <c r="M24">
        <f>AVERAGEIF(Table4[language],L24,Table4[imdb_score])</f>
        <v>6.6333333333333329</v>
      </c>
      <c r="N24">
        <f>MEDIAN(Table4[language],L24,Table4[imdb_score])</f>
        <v>6.6</v>
      </c>
      <c r="O24">
        <f>_xlfn.STDEV.S(Table4[language],L24,Table4[imdb_score])</f>
        <v>1.1251158657328983</v>
      </c>
    </row>
    <row r="25" spans="1:15" x14ac:dyDescent="0.3">
      <c r="A25">
        <v>7.9</v>
      </c>
      <c r="B25" t="s">
        <v>13</v>
      </c>
      <c r="D25" s="2" t="s">
        <v>3427</v>
      </c>
      <c r="E25">
        <v>11</v>
      </c>
      <c r="I25" s="2" t="s">
        <v>808</v>
      </c>
      <c r="J25">
        <f>COUNTIF(Table4[],I25)</f>
        <v>2</v>
      </c>
      <c r="L25" s="2" t="s">
        <v>808</v>
      </c>
      <c r="M25">
        <f>AVERAGEIF(Table4[language],L25,Table4[imdb_score])</f>
        <v>6.95</v>
      </c>
      <c r="N25">
        <f>MEDIAN(Table4[language],L25,Table4[imdb_score])</f>
        <v>6.6</v>
      </c>
      <c r="O25">
        <f>_xlfn.STDEV.S(Table4[language],L25,Table4[imdb_score])</f>
        <v>1.1251158657328983</v>
      </c>
    </row>
    <row r="26" spans="1:15" x14ac:dyDescent="0.3">
      <c r="A26">
        <v>6.1</v>
      </c>
      <c r="B26" t="s">
        <v>13</v>
      </c>
      <c r="D26" s="2" t="s">
        <v>241</v>
      </c>
      <c r="E26">
        <v>18</v>
      </c>
      <c r="I26" s="2" t="s">
        <v>3879</v>
      </c>
      <c r="J26">
        <f>COUNTIF(Table4[],I26)</f>
        <v>2</v>
      </c>
      <c r="L26" s="2" t="s">
        <v>3879</v>
      </c>
      <c r="M26">
        <f>AVERAGEIF(Table4[language],L26,Table4[imdb_score])</f>
        <v>7.5</v>
      </c>
      <c r="N26">
        <f>MEDIAN(Table4[language],L26,Table4[imdb_score])</f>
        <v>6.6</v>
      </c>
      <c r="O26">
        <f>_xlfn.STDEV.S(Table4[language],L26,Table4[imdb_score])</f>
        <v>1.1251158657328983</v>
      </c>
    </row>
    <row r="27" spans="1:15" x14ac:dyDescent="0.3">
      <c r="A27">
        <v>7.2</v>
      </c>
      <c r="B27" t="s">
        <v>13</v>
      </c>
      <c r="D27" s="2" t="s">
        <v>6337</v>
      </c>
      <c r="E27">
        <v>1</v>
      </c>
      <c r="I27" s="2" t="s">
        <v>3039</v>
      </c>
      <c r="J27">
        <f>COUNTIF(Table4[],I27)</f>
        <v>2</v>
      </c>
      <c r="L27" s="2" t="s">
        <v>3039</v>
      </c>
      <c r="M27">
        <f>AVERAGEIF(Table4[language],L27,Table4[imdb_score])</f>
        <v>7.55</v>
      </c>
      <c r="N27">
        <f>MEDIAN(Table4[language],L27,Table4[imdb_score])</f>
        <v>6.6</v>
      </c>
      <c r="O27">
        <f>_xlfn.STDEV.S(Table4[language],L27,Table4[imdb_score])</f>
        <v>1.1251158657328983</v>
      </c>
    </row>
    <row r="28" spans="1:15" x14ac:dyDescent="0.3">
      <c r="A28">
        <v>7.7</v>
      </c>
      <c r="B28" t="s">
        <v>13</v>
      </c>
      <c r="D28" s="2" t="s">
        <v>2434</v>
      </c>
      <c r="E28">
        <v>1</v>
      </c>
      <c r="I28" s="2" t="s">
        <v>7460</v>
      </c>
      <c r="J28">
        <f>COUNTIF(Table4[],I28)</f>
        <v>2</v>
      </c>
      <c r="L28" s="2" t="s">
        <v>7460</v>
      </c>
      <c r="M28">
        <f>AVERAGEIF(Table4[language],L28,Table4[imdb_score])</f>
        <v>7.8999999999999995</v>
      </c>
      <c r="N28">
        <f>MEDIAN(Table4[language],L28,Table4[imdb_score])</f>
        <v>6.6</v>
      </c>
      <c r="O28">
        <f>_xlfn.STDEV.S(Table4[language],L28,Table4[imdb_score])</f>
        <v>1.1251158657328983</v>
      </c>
    </row>
    <row r="29" spans="1:15" x14ac:dyDescent="0.3">
      <c r="A29">
        <v>8.1999999999999993</v>
      </c>
      <c r="B29" t="s">
        <v>13</v>
      </c>
      <c r="D29" s="2" t="s">
        <v>4426</v>
      </c>
      <c r="E29">
        <v>8</v>
      </c>
      <c r="I29" s="2" t="s">
        <v>4865</v>
      </c>
      <c r="J29">
        <f>COUNTIF(Table4[],I29)</f>
        <v>2</v>
      </c>
      <c r="L29" s="2" t="s">
        <v>4865</v>
      </c>
      <c r="M29">
        <f>AVERAGEIF(Table4[language],L29,Table4[imdb_score])</f>
        <v>7.95</v>
      </c>
      <c r="N29">
        <f>MEDIAN(Table4[language],L29,Table4[imdb_score])</f>
        <v>6.6</v>
      </c>
      <c r="O29">
        <f>_xlfn.STDEV.S(Table4[language],L29,Table4[imdb_score])</f>
        <v>1.1251158657328983</v>
      </c>
    </row>
    <row r="30" spans="1:15" x14ac:dyDescent="0.3">
      <c r="A30">
        <v>5.9</v>
      </c>
      <c r="B30" t="s">
        <v>13</v>
      </c>
      <c r="D30" s="2" t="s">
        <v>710</v>
      </c>
      <c r="E30">
        <v>26</v>
      </c>
      <c r="I30" s="2" t="s">
        <v>7662</v>
      </c>
      <c r="J30">
        <f>COUNTIF(Table4[],I30)</f>
        <v>2</v>
      </c>
      <c r="L30" s="2" t="s">
        <v>7662</v>
      </c>
      <c r="M30">
        <f>AVERAGEIF(Table4[language],L30,Table4[imdb_score])</f>
        <v>7.2</v>
      </c>
      <c r="N30">
        <f>MEDIAN(Table4[language],L30,Table4[imdb_score])</f>
        <v>6.6</v>
      </c>
      <c r="O30">
        <f>_xlfn.STDEV.S(Table4[language],L30,Table4[imdb_score])</f>
        <v>1.1251158657328983</v>
      </c>
    </row>
    <row r="31" spans="1:15" x14ac:dyDescent="0.3">
      <c r="A31">
        <v>7</v>
      </c>
      <c r="B31" t="s">
        <v>13</v>
      </c>
      <c r="D31" s="2" t="s">
        <v>2292</v>
      </c>
      <c r="E31">
        <v>1</v>
      </c>
      <c r="I31" s="2" t="s">
        <v>6757</v>
      </c>
      <c r="J31">
        <f>COUNTIF(Table4[],I31)</f>
        <v>2</v>
      </c>
      <c r="L31" s="2" t="s">
        <v>6757</v>
      </c>
      <c r="M31">
        <f>AVERAGEIF(Table4[language],L31,Table4[imdb_score])</f>
        <v>7.1</v>
      </c>
      <c r="N31">
        <f>MEDIAN(Table4[language],L31,Table4[imdb_score])</f>
        <v>6.6</v>
      </c>
      <c r="O31">
        <f>_xlfn.STDEV.S(Table4[language],L31,Table4[imdb_score])</f>
        <v>1.1251158657328983</v>
      </c>
    </row>
    <row r="32" spans="1:15" x14ac:dyDescent="0.3">
      <c r="A32">
        <v>7.8</v>
      </c>
      <c r="B32" t="s">
        <v>13</v>
      </c>
      <c r="D32" s="2" t="s">
        <v>4168</v>
      </c>
      <c r="E32">
        <v>1</v>
      </c>
      <c r="I32" s="2" t="s">
        <v>3283</v>
      </c>
      <c r="J32">
        <f>COUNTIF(Table4[],I32)</f>
        <v>1</v>
      </c>
      <c r="L32" s="2" t="s">
        <v>3283</v>
      </c>
      <c r="M32">
        <f>AVERAGEIF(Table4[language],L32,Table4[imdb_score])</f>
        <v>7.1</v>
      </c>
      <c r="N32">
        <f>MEDIAN(Table4[language],L32,Table4[imdb_score])</f>
        <v>6.6</v>
      </c>
      <c r="O32">
        <f>_xlfn.STDEV.S(Table4[language],L32,Table4[imdb_score])</f>
        <v>1.1251158657328983</v>
      </c>
    </row>
    <row r="33" spans="1:15" x14ac:dyDescent="0.3">
      <c r="A33">
        <v>7.3</v>
      </c>
      <c r="B33" t="s">
        <v>13</v>
      </c>
      <c r="D33" s="2" t="s">
        <v>4865</v>
      </c>
      <c r="E33">
        <v>2</v>
      </c>
      <c r="I33" s="2" t="s">
        <v>4855</v>
      </c>
      <c r="J33">
        <f>COUNTIF(Table4[],I33)</f>
        <v>1</v>
      </c>
      <c r="L33" s="2" t="s">
        <v>4855</v>
      </c>
      <c r="M33">
        <f>AVERAGEIF(Table4[language],L33,Table4[imdb_score])</f>
        <v>4.3</v>
      </c>
      <c r="N33">
        <f>MEDIAN(Table4[language],L33,Table4[imdb_score])</f>
        <v>6.6</v>
      </c>
      <c r="O33">
        <f>_xlfn.STDEV.S(Table4[language],L33,Table4[imdb_score])</f>
        <v>1.1251158657328983</v>
      </c>
    </row>
    <row r="34" spans="1:15" x14ac:dyDescent="0.3">
      <c r="A34">
        <v>7.2</v>
      </c>
      <c r="B34" t="s">
        <v>13</v>
      </c>
      <c r="D34" s="2" t="s">
        <v>6100</v>
      </c>
      <c r="E34">
        <v>4</v>
      </c>
      <c r="I34" s="2" t="s">
        <v>6312</v>
      </c>
      <c r="J34">
        <f>COUNTIF(Table4[],I34)</f>
        <v>1</v>
      </c>
      <c r="L34" s="2" t="s">
        <v>6312</v>
      </c>
      <c r="M34">
        <f>AVERAGEIF(Table4[language],L34,Table4[imdb_score])</f>
        <v>7.4</v>
      </c>
      <c r="N34">
        <f>MEDIAN(Table4[language],L34,Table4[imdb_score])</f>
        <v>6.6</v>
      </c>
      <c r="O34">
        <f>_xlfn.STDEV.S(Table4[language],L34,Table4[imdb_score])</f>
        <v>1.1251158657328983</v>
      </c>
    </row>
    <row r="35" spans="1:15" x14ac:dyDescent="0.3">
      <c r="A35">
        <v>6.5</v>
      </c>
      <c r="B35" t="s">
        <v>13</v>
      </c>
      <c r="D35" s="2" t="s">
        <v>6858</v>
      </c>
      <c r="E35">
        <v>1</v>
      </c>
      <c r="I35" s="2" t="s">
        <v>7206</v>
      </c>
      <c r="J35">
        <f>COUNTIF(Table4[],I35)</f>
        <v>1</v>
      </c>
      <c r="L35" s="2" t="s">
        <v>7206</v>
      </c>
      <c r="M35">
        <f>AVERAGEIF(Table4[language],L35,Table4[imdb_score])</f>
        <v>7.5</v>
      </c>
      <c r="N35">
        <f>MEDIAN(Table4[language],L35,Table4[imdb_score])</f>
        <v>6.6</v>
      </c>
      <c r="O35">
        <f>_xlfn.STDEV.S(Table4[language],L35,Table4[imdb_score])</f>
        <v>1.1251158657328983</v>
      </c>
    </row>
    <row r="36" spans="1:15" x14ac:dyDescent="0.3">
      <c r="A36">
        <v>6.8</v>
      </c>
      <c r="B36" t="s">
        <v>13</v>
      </c>
      <c r="D36" s="2" t="s">
        <v>7669</v>
      </c>
      <c r="E36">
        <v>4</v>
      </c>
      <c r="I36" s="2" t="s">
        <v>1583</v>
      </c>
      <c r="J36">
        <f>COUNTIF(Table4[],I36)</f>
        <v>1</v>
      </c>
      <c r="L36" s="2" t="s">
        <v>1583</v>
      </c>
      <c r="M36">
        <f>AVERAGEIF(Table4[language],L36,Table4[imdb_score])</f>
        <v>6.7</v>
      </c>
      <c r="N36">
        <f>MEDIAN(Table4[language],L36,Table4[imdb_score])</f>
        <v>6.6</v>
      </c>
      <c r="O36">
        <f>_xlfn.STDEV.S(Table4[language],L36,Table4[imdb_score])</f>
        <v>1.1251158657328983</v>
      </c>
    </row>
    <row r="37" spans="1:15" x14ac:dyDescent="0.3">
      <c r="A37">
        <v>7.3</v>
      </c>
      <c r="B37" t="s">
        <v>13</v>
      </c>
      <c r="D37" s="2" t="s">
        <v>4758</v>
      </c>
      <c r="E37">
        <v>4</v>
      </c>
      <c r="I37" s="2" t="s">
        <v>7983</v>
      </c>
      <c r="J37">
        <f>COUNTIF(Table4[],I37)</f>
        <v>1</v>
      </c>
      <c r="L37" s="2" t="s">
        <v>7983</v>
      </c>
      <c r="M37">
        <f>AVERAGEIF(Table4[language],L37,Table4[imdb_score])</f>
        <v>7.3</v>
      </c>
      <c r="N37">
        <f>MEDIAN(Table4[language],L37,Table4[imdb_score])</f>
        <v>6.6</v>
      </c>
      <c r="O37">
        <f>_xlfn.STDEV.S(Table4[language],L37,Table4[imdb_score])</f>
        <v>1.1251158657328983</v>
      </c>
    </row>
    <row r="38" spans="1:15" x14ac:dyDescent="0.3">
      <c r="A38">
        <v>6</v>
      </c>
      <c r="B38" t="s">
        <v>13</v>
      </c>
      <c r="D38" s="2" t="s">
        <v>5071</v>
      </c>
      <c r="E38">
        <v>8</v>
      </c>
      <c r="I38" s="2" t="s">
        <v>5033</v>
      </c>
      <c r="J38">
        <f>COUNTIF(Table4[],I38)</f>
        <v>1</v>
      </c>
      <c r="L38" s="2" t="s">
        <v>5033</v>
      </c>
      <c r="M38">
        <f>AVERAGEIF(Table4[language],L38,Table4[imdb_score])</f>
        <v>7.1</v>
      </c>
      <c r="N38">
        <f>MEDIAN(Table4[language],L38,Table4[imdb_score])</f>
        <v>6.6</v>
      </c>
      <c r="O38">
        <f>_xlfn.STDEV.S(Table4[language],L38,Table4[imdb_score])</f>
        <v>1.1251158657328983</v>
      </c>
    </row>
    <row r="39" spans="1:15" x14ac:dyDescent="0.3">
      <c r="A39">
        <v>5.7</v>
      </c>
      <c r="B39" t="s">
        <v>13</v>
      </c>
      <c r="D39" s="2" t="s">
        <v>7662</v>
      </c>
      <c r="E39">
        <v>2</v>
      </c>
      <c r="I39" s="2" t="s">
        <v>6337</v>
      </c>
      <c r="J39">
        <f>COUNTIF(Table4[],I39)</f>
        <v>1</v>
      </c>
      <c r="L39" s="2" t="s">
        <v>6337</v>
      </c>
      <c r="M39">
        <f>AVERAGEIF(Table4[language],L39,Table4[imdb_score])</f>
        <v>7.1</v>
      </c>
      <c r="N39">
        <f>MEDIAN(Table4[language],L39,Table4[imdb_score])</f>
        <v>6.6</v>
      </c>
      <c r="O39">
        <f>_xlfn.STDEV.S(Table4[language],L39,Table4[imdb_score])</f>
        <v>1.1251158657328983</v>
      </c>
    </row>
    <row r="40" spans="1:15" x14ac:dyDescent="0.3">
      <c r="A40">
        <v>6.4</v>
      </c>
      <c r="B40" t="s">
        <v>13</v>
      </c>
      <c r="D40" s="2" t="s">
        <v>2005</v>
      </c>
      <c r="E40">
        <v>11</v>
      </c>
      <c r="I40" s="2" t="s">
        <v>2434</v>
      </c>
      <c r="J40">
        <f>COUNTIF(Table4[],I40)</f>
        <v>1</v>
      </c>
      <c r="L40" s="2" t="s">
        <v>2434</v>
      </c>
      <c r="M40">
        <f>AVERAGEIF(Table4[language],L40,Table4[imdb_score])</f>
        <v>6</v>
      </c>
      <c r="N40">
        <f>MEDIAN(Table4[language],L40,Table4[imdb_score])</f>
        <v>6.6</v>
      </c>
      <c r="O40">
        <f>_xlfn.STDEV.S(Table4[language],L40,Table4[imdb_score])</f>
        <v>1.1251158657328983</v>
      </c>
    </row>
    <row r="41" spans="1:15" x14ac:dyDescent="0.3">
      <c r="A41">
        <v>6.7</v>
      </c>
      <c r="B41" t="s">
        <v>13</v>
      </c>
      <c r="D41" s="2" t="s">
        <v>7802</v>
      </c>
      <c r="E41">
        <v>1</v>
      </c>
      <c r="I41" s="2" t="s">
        <v>2292</v>
      </c>
      <c r="J41">
        <f>COUNTIF(Table4[],I41)</f>
        <v>1</v>
      </c>
      <c r="L41" s="2" t="s">
        <v>2292</v>
      </c>
      <c r="M41">
        <f>AVERAGEIF(Table4[language],L41,Table4[imdb_score])</f>
        <v>7.8</v>
      </c>
      <c r="N41">
        <f>MEDIAN(Table4[language],L41,Table4[imdb_score])</f>
        <v>6.6</v>
      </c>
      <c r="O41">
        <f>_xlfn.STDEV.S(Table4[language],L41,Table4[imdb_score])</f>
        <v>1.1251158657328983</v>
      </c>
    </row>
    <row r="42" spans="1:15" x14ac:dyDescent="0.3">
      <c r="A42">
        <v>6.8</v>
      </c>
      <c r="B42" t="s">
        <v>13</v>
      </c>
      <c r="D42" s="2" t="s">
        <v>999</v>
      </c>
      <c r="E42">
        <v>40</v>
      </c>
      <c r="I42" s="2" t="s">
        <v>4168</v>
      </c>
      <c r="J42">
        <f>COUNTIF(Table4[],I42)</f>
        <v>1</v>
      </c>
      <c r="L42" s="2" t="s">
        <v>4168</v>
      </c>
      <c r="M42">
        <f>AVERAGEIF(Table4[language],L42,Table4[imdb_score])</f>
        <v>7.3</v>
      </c>
      <c r="N42">
        <f>MEDIAN(Table4[language],L42,Table4[imdb_score])</f>
        <v>6.6</v>
      </c>
      <c r="O42">
        <f>_xlfn.STDEV.S(Table4[language],L42,Table4[imdb_score])</f>
        <v>1.1251158657328983</v>
      </c>
    </row>
    <row r="43" spans="1:15" x14ac:dyDescent="0.3">
      <c r="A43">
        <v>6.3</v>
      </c>
      <c r="B43" t="s">
        <v>13</v>
      </c>
      <c r="D43" s="2" t="s">
        <v>8313</v>
      </c>
      <c r="E43">
        <v>1</v>
      </c>
      <c r="I43" s="2" t="s">
        <v>6858</v>
      </c>
      <c r="J43">
        <f>COUNTIF(Table4[],I43)</f>
        <v>1</v>
      </c>
      <c r="L43" s="2" t="s">
        <v>6858</v>
      </c>
      <c r="M43">
        <f>AVERAGEIF(Table4[language],L43,Table4[imdb_score])</f>
        <v>6.6</v>
      </c>
      <c r="N43">
        <f>MEDIAN(Table4[language],L43,Table4[imdb_score])</f>
        <v>6.6</v>
      </c>
      <c r="O43">
        <f>_xlfn.STDEV.S(Table4[language],L43,Table4[imdb_score])</f>
        <v>1.1251158657328983</v>
      </c>
    </row>
    <row r="44" spans="1:15" x14ac:dyDescent="0.3">
      <c r="A44">
        <v>5.6</v>
      </c>
      <c r="B44" t="s">
        <v>13</v>
      </c>
      <c r="D44" s="2" t="s">
        <v>4346</v>
      </c>
      <c r="E44">
        <v>5</v>
      </c>
      <c r="I44" s="2" t="s">
        <v>7802</v>
      </c>
      <c r="J44">
        <f>COUNTIF(Table4[],I44)</f>
        <v>1</v>
      </c>
      <c r="L44" s="2" t="s">
        <v>7802</v>
      </c>
      <c r="M44">
        <f>AVERAGEIF(Table4[language],L44,Table4[imdb_score])</f>
        <v>6.4</v>
      </c>
      <c r="N44">
        <f>MEDIAN(Table4[language],L44,Table4[imdb_score])</f>
        <v>6.6</v>
      </c>
      <c r="O44">
        <f>_xlfn.STDEV.S(Table4[language],L44,Table4[imdb_score])</f>
        <v>1.1251158657328983</v>
      </c>
    </row>
    <row r="45" spans="1:15" x14ac:dyDescent="0.3">
      <c r="A45">
        <v>8.3000000000000007</v>
      </c>
      <c r="B45" t="s">
        <v>13</v>
      </c>
      <c r="D45" s="2" t="s">
        <v>7200</v>
      </c>
      <c r="E45">
        <v>1</v>
      </c>
      <c r="I45" s="2" t="s">
        <v>8313</v>
      </c>
      <c r="J45">
        <f>COUNTIF(Table4[],I45)</f>
        <v>1</v>
      </c>
      <c r="L45" s="2" t="s">
        <v>8313</v>
      </c>
      <c r="M45">
        <f>AVERAGEIF(Table4[language],L45,Table4[imdb_score])</f>
        <v>7.4</v>
      </c>
      <c r="N45">
        <f>MEDIAN(Table4[language],L45,Table4[imdb_score])</f>
        <v>6.6</v>
      </c>
      <c r="O45">
        <f>_xlfn.STDEV.S(Table4[language],L45,Table4[imdb_score])</f>
        <v>1.1251158657328983</v>
      </c>
    </row>
    <row r="46" spans="1:15" x14ac:dyDescent="0.3">
      <c r="A46">
        <v>6.6</v>
      </c>
      <c r="B46" t="s">
        <v>13</v>
      </c>
      <c r="D46" s="2" t="s">
        <v>2446</v>
      </c>
      <c r="E46">
        <v>1</v>
      </c>
      <c r="I46" s="2" t="s">
        <v>7200</v>
      </c>
      <c r="J46">
        <f>COUNTIF(Table4[],I46)</f>
        <v>1</v>
      </c>
      <c r="L46" s="2" t="s">
        <v>7200</v>
      </c>
      <c r="M46">
        <f>AVERAGEIF(Table4[language],L46,Table4[imdb_score])</f>
        <v>5.0999999999999996</v>
      </c>
      <c r="N46">
        <f>MEDIAN(Table4[language],L46,Table4[imdb_score])</f>
        <v>6.6</v>
      </c>
      <c r="O46">
        <f>_xlfn.STDEV.S(Table4[language],L46,Table4[imdb_score])</f>
        <v>1.1251158657328983</v>
      </c>
    </row>
    <row r="47" spans="1:15" x14ac:dyDescent="0.3">
      <c r="A47">
        <v>7.2</v>
      </c>
      <c r="B47" t="s">
        <v>13</v>
      </c>
      <c r="D47" s="2" t="s">
        <v>4628</v>
      </c>
      <c r="E47">
        <v>3</v>
      </c>
      <c r="I47" s="2" t="s">
        <v>2446</v>
      </c>
      <c r="J47">
        <f>COUNTIF(Table4[],I47)</f>
        <v>1</v>
      </c>
      <c r="L47" s="2" t="s">
        <v>2446</v>
      </c>
      <c r="M47">
        <f>AVERAGEIF(Table4[language],L47,Table4[imdb_score])</f>
        <v>8.4</v>
      </c>
      <c r="N47">
        <f>MEDIAN(Table4[language],L47,Table4[imdb_score])</f>
        <v>6.6</v>
      </c>
      <c r="O47">
        <f>_xlfn.STDEV.S(Table4[language],L47,Table4[imdb_score])</f>
        <v>1.1251158657328983</v>
      </c>
    </row>
    <row r="48" spans="1:15" x14ac:dyDescent="0.3">
      <c r="A48">
        <v>7</v>
      </c>
      <c r="B48" t="s">
        <v>13</v>
      </c>
      <c r="D48" s="2" t="s">
        <v>7604</v>
      </c>
      <c r="E48">
        <v>1</v>
      </c>
      <c r="I48" s="2" t="s">
        <v>7604</v>
      </c>
      <c r="J48">
        <f>COUNTIF(Table4[],I48)</f>
        <v>1</v>
      </c>
      <c r="L48" s="2" t="s">
        <v>7604</v>
      </c>
      <c r="M48">
        <f>AVERAGEIF(Table4[language],L48,Table4[imdb_score])</f>
        <v>7</v>
      </c>
      <c r="N48">
        <f>MEDIAN(Table4[language],L48,Table4[imdb_score])</f>
        <v>6.6</v>
      </c>
      <c r="O48">
        <f>_xlfn.STDEV.S(Table4[language],L48,Table4[imdb_score])</f>
        <v>1.1251158657328983</v>
      </c>
    </row>
    <row r="49" spans="1:15" x14ac:dyDescent="0.3">
      <c r="A49">
        <v>8</v>
      </c>
      <c r="B49" t="s">
        <v>13</v>
      </c>
      <c r="D49" s="2" t="s">
        <v>7360</v>
      </c>
      <c r="E49">
        <v>1</v>
      </c>
      <c r="I49" s="2" t="s">
        <v>7360</v>
      </c>
      <c r="J49">
        <f>COUNTIF(Table4[],I49)</f>
        <v>1</v>
      </c>
      <c r="L49" s="2" t="s">
        <v>7360</v>
      </c>
      <c r="M49">
        <f>AVERAGEIF(Table4[language],L49,Table4[imdb_score])</f>
        <v>7.4</v>
      </c>
      <c r="N49">
        <f>MEDIAN(Table4[language],L49,Table4[imdb_score])</f>
        <v>6.6</v>
      </c>
      <c r="O49">
        <f>_xlfn.STDEV.S(Table4[language],L49,Table4[imdb_score])</f>
        <v>1.1251158657328983</v>
      </c>
    </row>
    <row r="50" spans="1:15" x14ac:dyDescent="0.3">
      <c r="A50">
        <v>7.8</v>
      </c>
      <c r="B50" t="s">
        <v>13</v>
      </c>
      <c r="D50" s="2" t="s">
        <v>6757</v>
      </c>
      <c r="E50">
        <v>2</v>
      </c>
    </row>
    <row r="51" spans="1:15" x14ac:dyDescent="0.3">
      <c r="A51">
        <v>6.3</v>
      </c>
      <c r="B51" t="s">
        <v>13</v>
      </c>
      <c r="D51" s="2" t="s">
        <v>8353</v>
      </c>
      <c r="E51">
        <v>5043</v>
      </c>
    </row>
    <row r="52" spans="1:15" x14ac:dyDescent="0.3">
      <c r="A52">
        <v>7.3</v>
      </c>
      <c r="B52" t="s">
        <v>13</v>
      </c>
    </row>
    <row r="53" spans="1:15" x14ac:dyDescent="0.3">
      <c r="A53">
        <v>6.6</v>
      </c>
      <c r="B53" t="s">
        <v>13</v>
      </c>
    </row>
    <row r="54" spans="1:15" x14ac:dyDescent="0.3">
      <c r="A54">
        <v>7</v>
      </c>
      <c r="B54" t="s">
        <v>13</v>
      </c>
    </row>
    <row r="55" spans="1:15" x14ac:dyDescent="0.3">
      <c r="A55">
        <v>6.3</v>
      </c>
      <c r="B55" t="s">
        <v>13</v>
      </c>
    </row>
    <row r="56" spans="1:15" x14ac:dyDescent="0.3">
      <c r="A56">
        <v>6.2</v>
      </c>
      <c r="B56" t="s">
        <v>13</v>
      </c>
    </row>
    <row r="57" spans="1:15" x14ac:dyDescent="0.3">
      <c r="A57">
        <v>6.8</v>
      </c>
      <c r="B57" t="s">
        <v>13</v>
      </c>
    </row>
    <row r="58" spans="1:15" x14ac:dyDescent="0.3">
      <c r="A58">
        <v>7.2</v>
      </c>
      <c r="B58" t="s">
        <v>13</v>
      </c>
    </row>
    <row r="59" spans="1:15" x14ac:dyDescent="0.3">
      <c r="A59">
        <v>7.5</v>
      </c>
      <c r="B59" t="s">
        <v>13</v>
      </c>
    </row>
    <row r="60" spans="1:15" x14ac:dyDescent="0.3">
      <c r="A60">
        <v>8.4</v>
      </c>
      <c r="B60" t="s">
        <v>13</v>
      </c>
    </row>
    <row r="61" spans="1:15" x14ac:dyDescent="0.3">
      <c r="A61">
        <v>6.2</v>
      </c>
      <c r="B61" t="s">
        <v>13</v>
      </c>
    </row>
    <row r="62" spans="1:15" x14ac:dyDescent="0.3">
      <c r="A62">
        <v>5.8</v>
      </c>
      <c r="B62" t="s">
        <v>13</v>
      </c>
    </row>
    <row r="63" spans="1:15" x14ac:dyDescent="0.3">
      <c r="A63">
        <v>6.8</v>
      </c>
      <c r="B63" t="s">
        <v>13</v>
      </c>
    </row>
    <row r="64" spans="1:15" x14ac:dyDescent="0.3">
      <c r="A64">
        <v>5.4</v>
      </c>
      <c r="B64" t="s">
        <v>13</v>
      </c>
    </row>
    <row r="65" spans="1:2" x14ac:dyDescent="0.3">
      <c r="A65">
        <v>6.6</v>
      </c>
      <c r="B65" t="s">
        <v>13</v>
      </c>
    </row>
    <row r="66" spans="1:2" x14ac:dyDescent="0.3">
      <c r="A66">
        <v>6.9</v>
      </c>
      <c r="B66" t="s">
        <v>13</v>
      </c>
    </row>
    <row r="67" spans="1:2" x14ac:dyDescent="0.3">
      <c r="A67">
        <v>7.3</v>
      </c>
      <c r="B67" t="s">
        <v>13</v>
      </c>
    </row>
    <row r="68" spans="1:2" x14ac:dyDescent="0.3">
      <c r="A68">
        <v>9</v>
      </c>
      <c r="B68" t="s">
        <v>13</v>
      </c>
    </row>
    <row r="69" spans="1:2" x14ac:dyDescent="0.3">
      <c r="A69">
        <v>8.3000000000000007</v>
      </c>
      <c r="B69" t="s">
        <v>13</v>
      </c>
    </row>
    <row r="70" spans="1:2" x14ac:dyDescent="0.3">
      <c r="A70">
        <v>6.5</v>
      </c>
      <c r="B70" t="s">
        <v>13</v>
      </c>
    </row>
    <row r="71" spans="1:2" x14ac:dyDescent="0.3">
      <c r="A71">
        <v>7.9</v>
      </c>
      <c r="B71" t="s">
        <v>13</v>
      </c>
    </row>
    <row r="72" spans="1:2" x14ac:dyDescent="0.3">
      <c r="A72">
        <v>7.5</v>
      </c>
      <c r="B72" t="s">
        <v>13</v>
      </c>
    </row>
    <row r="73" spans="1:2" x14ac:dyDescent="0.3">
      <c r="A73">
        <v>4.8</v>
      </c>
      <c r="B73" t="s">
        <v>13</v>
      </c>
    </row>
    <row r="74" spans="1:2" x14ac:dyDescent="0.3">
      <c r="A74">
        <v>5.2</v>
      </c>
      <c r="B74" t="s">
        <v>13</v>
      </c>
    </row>
    <row r="75" spans="1:2" x14ac:dyDescent="0.3">
      <c r="A75">
        <v>6.9</v>
      </c>
      <c r="B75" t="s">
        <v>13</v>
      </c>
    </row>
    <row r="76" spans="1:2" x14ac:dyDescent="0.3">
      <c r="A76">
        <v>5.4</v>
      </c>
      <c r="B76" t="s">
        <v>13</v>
      </c>
    </row>
    <row r="77" spans="1:2" x14ac:dyDescent="0.3">
      <c r="A77">
        <v>7.9</v>
      </c>
      <c r="B77" t="s">
        <v>13</v>
      </c>
    </row>
    <row r="78" spans="1:2" x14ac:dyDescent="0.3">
      <c r="A78">
        <v>6.1</v>
      </c>
      <c r="B78" t="s">
        <v>13</v>
      </c>
    </row>
    <row r="79" spans="1:2" x14ac:dyDescent="0.3">
      <c r="A79">
        <v>5.8</v>
      </c>
      <c r="B79" t="s">
        <v>13</v>
      </c>
    </row>
    <row r="80" spans="1:2" x14ac:dyDescent="0.3">
      <c r="A80">
        <v>8.3000000000000007</v>
      </c>
      <c r="B80" t="s">
        <v>13</v>
      </c>
    </row>
    <row r="81" spans="1:2" x14ac:dyDescent="0.3">
      <c r="A81">
        <v>7.8</v>
      </c>
      <c r="B81" t="s">
        <v>13</v>
      </c>
    </row>
    <row r="82" spans="1:2" x14ac:dyDescent="0.3">
      <c r="A82">
        <v>7</v>
      </c>
      <c r="B82" t="s">
        <v>13</v>
      </c>
    </row>
    <row r="83" spans="1:2" x14ac:dyDescent="0.3">
      <c r="A83">
        <v>6.1</v>
      </c>
      <c r="B83" t="s">
        <v>13</v>
      </c>
    </row>
    <row r="84" spans="1:2" x14ac:dyDescent="0.3">
      <c r="A84">
        <v>7</v>
      </c>
      <c r="B84" t="s">
        <v>13</v>
      </c>
    </row>
    <row r="85" spans="1:2" x14ac:dyDescent="0.3">
      <c r="A85">
        <v>7.6</v>
      </c>
      <c r="B85" t="s">
        <v>13</v>
      </c>
    </row>
    <row r="86" spans="1:2" x14ac:dyDescent="0.3">
      <c r="A86">
        <v>4.5</v>
      </c>
      <c r="B86" t="s">
        <v>13</v>
      </c>
    </row>
    <row r="87" spans="1:2" x14ac:dyDescent="0.3">
      <c r="A87">
        <v>6.3</v>
      </c>
      <c r="B87" t="s">
        <v>13</v>
      </c>
    </row>
    <row r="88" spans="1:2" x14ac:dyDescent="0.3">
      <c r="A88">
        <v>7.8</v>
      </c>
      <c r="B88" t="s">
        <v>13</v>
      </c>
    </row>
    <row r="89" spans="1:2" x14ac:dyDescent="0.3">
      <c r="A89">
        <v>6.4</v>
      </c>
      <c r="B89" t="s">
        <v>13</v>
      </c>
    </row>
    <row r="90" spans="1:2" x14ac:dyDescent="0.3">
      <c r="A90">
        <v>6.5</v>
      </c>
      <c r="B90" t="s">
        <v>13</v>
      </c>
    </row>
    <row r="91" spans="1:2" x14ac:dyDescent="0.3">
      <c r="A91">
        <v>7.9</v>
      </c>
      <c r="B91" t="s">
        <v>13</v>
      </c>
    </row>
    <row r="92" spans="1:2" x14ac:dyDescent="0.3">
      <c r="A92">
        <v>7.8</v>
      </c>
      <c r="B92" t="s">
        <v>13</v>
      </c>
    </row>
    <row r="93" spans="1:2" x14ac:dyDescent="0.3">
      <c r="A93">
        <v>6.6</v>
      </c>
      <c r="B93" t="s">
        <v>13</v>
      </c>
    </row>
    <row r="94" spans="1:2" x14ac:dyDescent="0.3">
      <c r="A94">
        <v>5.5</v>
      </c>
      <c r="B94" t="s">
        <v>13</v>
      </c>
    </row>
    <row r="95" spans="1:2" x14ac:dyDescent="0.3">
      <c r="A95">
        <v>8.1999999999999993</v>
      </c>
      <c r="B95" t="s">
        <v>13</v>
      </c>
    </row>
    <row r="96" spans="1:2" x14ac:dyDescent="0.3">
      <c r="A96">
        <v>6.4</v>
      </c>
      <c r="B96" t="s">
        <v>13</v>
      </c>
    </row>
    <row r="97" spans="1:2" x14ac:dyDescent="0.3">
      <c r="A97">
        <v>8.1</v>
      </c>
      <c r="B97" t="s">
        <v>13</v>
      </c>
    </row>
    <row r="98" spans="1:2" x14ac:dyDescent="0.3">
      <c r="A98">
        <v>8.6</v>
      </c>
      <c r="B98" t="s">
        <v>13</v>
      </c>
    </row>
    <row r="99" spans="1:2" x14ac:dyDescent="0.3">
      <c r="A99">
        <v>8.8000000000000007</v>
      </c>
      <c r="B99" t="s">
        <v>13</v>
      </c>
    </row>
    <row r="100" spans="1:2" x14ac:dyDescent="0.3">
      <c r="A100">
        <v>8.1999999999999993</v>
      </c>
      <c r="B100" t="s">
        <v>241</v>
      </c>
    </row>
    <row r="101" spans="1:2" x14ac:dyDescent="0.3">
      <c r="A101">
        <v>7.9</v>
      </c>
      <c r="B101" t="s">
        <v>13</v>
      </c>
    </row>
    <row r="102" spans="1:2" x14ac:dyDescent="0.3">
      <c r="A102">
        <v>6.7</v>
      </c>
      <c r="B102" t="s">
        <v>13</v>
      </c>
    </row>
    <row r="103" spans="1:2" x14ac:dyDescent="0.3">
      <c r="A103">
        <v>7.8</v>
      </c>
      <c r="B103" t="s">
        <v>13</v>
      </c>
    </row>
    <row r="104" spans="1:2" x14ac:dyDescent="0.3">
      <c r="A104">
        <v>7.8</v>
      </c>
      <c r="B104" t="s">
        <v>13</v>
      </c>
    </row>
    <row r="105" spans="1:2" x14ac:dyDescent="0.3">
      <c r="A105">
        <v>6.6</v>
      </c>
      <c r="B105" t="s">
        <v>13</v>
      </c>
    </row>
    <row r="106" spans="1:2" x14ac:dyDescent="0.3">
      <c r="A106">
        <v>6.1</v>
      </c>
      <c r="B106" t="s">
        <v>13</v>
      </c>
    </row>
    <row r="107" spans="1:2" x14ac:dyDescent="0.3">
      <c r="A107">
        <v>5.6</v>
      </c>
      <c r="B107" t="s">
        <v>13</v>
      </c>
    </row>
    <row r="108" spans="1:2" x14ac:dyDescent="0.3">
      <c r="A108">
        <v>6.4</v>
      </c>
      <c r="B108" t="s">
        <v>13</v>
      </c>
    </row>
    <row r="109" spans="1:2" x14ac:dyDescent="0.3">
      <c r="A109">
        <v>6.1</v>
      </c>
      <c r="B109" t="s">
        <v>13</v>
      </c>
    </row>
    <row r="110" spans="1:2" x14ac:dyDescent="0.3">
      <c r="A110">
        <v>7.3</v>
      </c>
      <c r="B110" t="s">
        <v>13</v>
      </c>
    </row>
    <row r="111" spans="1:2" x14ac:dyDescent="0.3">
      <c r="A111">
        <v>6.6</v>
      </c>
      <c r="B111" t="s">
        <v>13</v>
      </c>
    </row>
    <row r="112" spans="1:2" x14ac:dyDescent="0.3">
      <c r="A112">
        <v>6.3</v>
      </c>
      <c r="B112" t="s">
        <v>13</v>
      </c>
    </row>
    <row r="113" spans="1:2" x14ac:dyDescent="0.3">
      <c r="A113">
        <v>6.1</v>
      </c>
      <c r="B113" t="s">
        <v>13</v>
      </c>
    </row>
    <row r="114" spans="1:2" x14ac:dyDescent="0.3">
      <c r="A114">
        <v>7.1</v>
      </c>
      <c r="B114" t="s">
        <v>13</v>
      </c>
    </row>
    <row r="115" spans="1:2" x14ac:dyDescent="0.3">
      <c r="A115">
        <v>5.5</v>
      </c>
      <c r="B115" t="s">
        <v>13</v>
      </c>
    </row>
    <row r="116" spans="1:2" x14ac:dyDescent="0.3">
      <c r="A116">
        <v>7.5</v>
      </c>
      <c r="B116" t="s">
        <v>13</v>
      </c>
    </row>
    <row r="117" spans="1:2" x14ac:dyDescent="0.3">
      <c r="A117">
        <v>7.6</v>
      </c>
      <c r="B117" t="s">
        <v>13</v>
      </c>
    </row>
    <row r="118" spans="1:2" x14ac:dyDescent="0.3">
      <c r="A118">
        <v>6.4</v>
      </c>
      <c r="B118" t="s">
        <v>13</v>
      </c>
    </row>
    <row r="119" spans="1:2" x14ac:dyDescent="0.3">
      <c r="A119">
        <v>7.2</v>
      </c>
      <c r="B119" t="s">
        <v>13</v>
      </c>
    </row>
    <row r="120" spans="1:2" x14ac:dyDescent="0.3">
      <c r="A120">
        <v>6.7</v>
      </c>
      <c r="B120" t="s">
        <v>13</v>
      </c>
    </row>
    <row r="121" spans="1:2" x14ac:dyDescent="0.3">
      <c r="A121">
        <v>8</v>
      </c>
      <c r="B121" t="s">
        <v>13</v>
      </c>
    </row>
    <row r="122" spans="1:2" x14ac:dyDescent="0.3">
      <c r="A122">
        <v>8.3000000000000007</v>
      </c>
      <c r="B122" t="s">
        <v>13</v>
      </c>
    </row>
    <row r="123" spans="1:2" x14ac:dyDescent="0.3">
      <c r="A123">
        <v>6.7</v>
      </c>
      <c r="B123" t="s">
        <v>13</v>
      </c>
    </row>
    <row r="124" spans="1:2" x14ac:dyDescent="0.3">
      <c r="A124">
        <v>5.9</v>
      </c>
      <c r="B124" t="s">
        <v>13</v>
      </c>
    </row>
    <row r="125" spans="1:2" x14ac:dyDescent="0.3">
      <c r="A125">
        <v>6.7</v>
      </c>
      <c r="B125" t="s">
        <v>13</v>
      </c>
    </row>
    <row r="126" spans="1:2" x14ac:dyDescent="0.3">
      <c r="A126">
        <v>6.7</v>
      </c>
      <c r="B126" t="s">
        <v>13</v>
      </c>
    </row>
    <row r="127" spans="1:2" x14ac:dyDescent="0.3">
      <c r="A127">
        <v>7.6</v>
      </c>
      <c r="B127" t="s">
        <v>13</v>
      </c>
    </row>
    <row r="128" spans="1:2" x14ac:dyDescent="0.3">
      <c r="A128">
        <v>7.2</v>
      </c>
      <c r="B128" t="s">
        <v>13</v>
      </c>
    </row>
    <row r="129" spans="1:2" x14ac:dyDescent="0.3">
      <c r="A129">
        <v>7.1</v>
      </c>
      <c r="B129" t="s">
        <v>13</v>
      </c>
    </row>
    <row r="130" spans="1:2" x14ac:dyDescent="0.3">
      <c r="A130">
        <v>8.1</v>
      </c>
      <c r="B130" t="s">
        <v>13</v>
      </c>
    </row>
    <row r="131" spans="1:2" x14ac:dyDescent="0.3">
      <c r="A131">
        <v>6.7</v>
      </c>
      <c r="B131" t="s">
        <v>13</v>
      </c>
    </row>
    <row r="132" spans="1:2" x14ac:dyDescent="0.3">
      <c r="A132">
        <v>7</v>
      </c>
      <c r="B132" t="s">
        <v>13</v>
      </c>
    </row>
    <row r="133" spans="1:2" x14ac:dyDescent="0.3">
      <c r="A133">
        <v>6.9</v>
      </c>
      <c r="B133" t="s">
        <v>13</v>
      </c>
    </row>
    <row r="134" spans="1:2" x14ac:dyDescent="0.3">
      <c r="A134">
        <v>5.0999999999999996</v>
      </c>
      <c r="B134" t="s">
        <v>13</v>
      </c>
    </row>
    <row r="135" spans="1:2" x14ac:dyDescent="0.3">
      <c r="A135">
        <v>5.8</v>
      </c>
      <c r="B135" t="s">
        <v>13</v>
      </c>
    </row>
    <row r="136" spans="1:2" x14ac:dyDescent="0.3">
      <c r="A136">
        <v>6.2</v>
      </c>
      <c r="B136" t="s">
        <v>13</v>
      </c>
    </row>
    <row r="137" spans="1:2" x14ac:dyDescent="0.3">
      <c r="A137">
        <v>7.4</v>
      </c>
      <c r="B137" t="s">
        <v>13</v>
      </c>
    </row>
    <row r="138" spans="1:2" x14ac:dyDescent="0.3">
      <c r="A138">
        <v>5.8</v>
      </c>
      <c r="B138" t="s">
        <v>13</v>
      </c>
    </row>
    <row r="139" spans="1:2" x14ac:dyDescent="0.3">
      <c r="A139">
        <v>6.6</v>
      </c>
      <c r="B139" t="s">
        <v>13</v>
      </c>
    </row>
    <row r="140" spans="1:2" x14ac:dyDescent="0.3">
      <c r="A140">
        <v>6.2</v>
      </c>
      <c r="B140" t="s">
        <v>13</v>
      </c>
    </row>
    <row r="141" spans="1:2" x14ac:dyDescent="0.3">
      <c r="A141">
        <v>7.3</v>
      </c>
      <c r="B141" t="s">
        <v>13</v>
      </c>
    </row>
    <row r="142" spans="1:2" x14ac:dyDescent="0.3">
      <c r="A142">
        <v>4.2</v>
      </c>
      <c r="B142" t="s">
        <v>13</v>
      </c>
    </row>
    <row r="143" spans="1:2" x14ac:dyDescent="0.3">
      <c r="A143">
        <v>6.9</v>
      </c>
      <c r="B143" t="s">
        <v>13</v>
      </c>
    </row>
    <row r="144" spans="1:2" x14ac:dyDescent="0.3">
      <c r="A144">
        <v>6.4</v>
      </c>
      <c r="B144" t="s">
        <v>13</v>
      </c>
    </row>
    <row r="145" spans="1:2" x14ac:dyDescent="0.3">
      <c r="A145">
        <v>5.4</v>
      </c>
      <c r="B145" t="s">
        <v>13</v>
      </c>
    </row>
    <row r="146" spans="1:2" x14ac:dyDescent="0.3">
      <c r="A146">
        <v>6.7</v>
      </c>
      <c r="B146" t="s">
        <v>13</v>
      </c>
    </row>
    <row r="147" spans="1:2" x14ac:dyDescent="0.3">
      <c r="A147">
        <v>5.8</v>
      </c>
      <c r="B147" t="s">
        <v>13</v>
      </c>
    </row>
    <row r="148" spans="1:2" x14ac:dyDescent="0.3">
      <c r="A148">
        <v>6.9</v>
      </c>
      <c r="B148" t="s">
        <v>13</v>
      </c>
    </row>
    <row r="149" spans="1:2" x14ac:dyDescent="0.3">
      <c r="A149">
        <v>7.2</v>
      </c>
      <c r="B149" t="s">
        <v>13</v>
      </c>
    </row>
    <row r="150" spans="1:2" x14ac:dyDescent="0.3">
      <c r="A150">
        <v>6.9</v>
      </c>
      <c r="B150" t="s">
        <v>13</v>
      </c>
    </row>
    <row r="151" spans="1:2" x14ac:dyDescent="0.3">
      <c r="A151">
        <v>6.1</v>
      </c>
      <c r="B151" t="s">
        <v>13</v>
      </c>
    </row>
    <row r="152" spans="1:2" x14ac:dyDescent="0.3">
      <c r="A152">
        <v>5.5</v>
      </c>
      <c r="B152" t="s">
        <v>13</v>
      </c>
    </row>
    <row r="153" spans="1:2" x14ac:dyDescent="0.3">
      <c r="A153">
        <v>6.6</v>
      </c>
      <c r="B153" t="s">
        <v>13</v>
      </c>
    </row>
    <row r="154" spans="1:2" x14ac:dyDescent="0.3">
      <c r="A154">
        <v>6.1</v>
      </c>
      <c r="B154" t="s">
        <v>13</v>
      </c>
    </row>
    <row r="155" spans="1:2" x14ac:dyDescent="0.3">
      <c r="A155">
        <v>6.3</v>
      </c>
      <c r="B155" t="s">
        <v>13</v>
      </c>
    </row>
    <row r="156" spans="1:2" x14ac:dyDescent="0.3">
      <c r="A156">
        <v>7.2</v>
      </c>
      <c r="B156" t="s">
        <v>13</v>
      </c>
    </row>
    <row r="157" spans="1:2" x14ac:dyDescent="0.3">
      <c r="A157">
        <v>7.4</v>
      </c>
      <c r="B157" t="s">
        <v>13</v>
      </c>
    </row>
    <row r="158" spans="1:2" x14ac:dyDescent="0.3">
      <c r="A158">
        <v>7.3</v>
      </c>
      <c r="B158" t="s">
        <v>13</v>
      </c>
    </row>
    <row r="159" spans="1:2" x14ac:dyDescent="0.3">
      <c r="A159">
        <v>6.1</v>
      </c>
      <c r="B159" t="s">
        <v>13</v>
      </c>
    </row>
    <row r="160" spans="1:2" x14ac:dyDescent="0.3">
      <c r="A160">
        <v>7.7</v>
      </c>
      <c r="B160" t="s">
        <v>13</v>
      </c>
    </row>
    <row r="161" spans="1:2" x14ac:dyDescent="0.3">
      <c r="A161">
        <v>6.1</v>
      </c>
      <c r="B161" t="s">
        <v>13</v>
      </c>
    </row>
    <row r="162" spans="1:2" x14ac:dyDescent="0.3">
      <c r="A162">
        <v>8</v>
      </c>
      <c r="B162" t="s">
        <v>13</v>
      </c>
    </row>
    <row r="163" spans="1:2" x14ac:dyDescent="0.3">
      <c r="A163">
        <v>7.3</v>
      </c>
      <c r="B163" t="s">
        <v>13</v>
      </c>
    </row>
    <row r="164" spans="1:2" x14ac:dyDescent="0.3">
      <c r="A164">
        <v>7.9</v>
      </c>
      <c r="B164" t="s">
        <v>13</v>
      </c>
    </row>
    <row r="165" spans="1:2" x14ac:dyDescent="0.3">
      <c r="A165">
        <v>5.5</v>
      </c>
      <c r="B165" t="s">
        <v>13</v>
      </c>
    </row>
    <row r="166" spans="1:2" x14ac:dyDescent="0.3">
      <c r="A166">
        <v>5</v>
      </c>
      <c r="B166" t="s">
        <v>13</v>
      </c>
    </row>
    <row r="167" spans="1:2" x14ac:dyDescent="0.3">
      <c r="A167">
        <v>7.7</v>
      </c>
      <c r="B167" t="s">
        <v>13</v>
      </c>
    </row>
    <row r="168" spans="1:2" x14ac:dyDescent="0.3">
      <c r="A168">
        <v>6.6</v>
      </c>
      <c r="B168" t="s">
        <v>13</v>
      </c>
    </row>
    <row r="169" spans="1:2" x14ac:dyDescent="0.3">
      <c r="A169">
        <v>5.7</v>
      </c>
      <c r="B169" t="s">
        <v>13</v>
      </c>
    </row>
    <row r="170" spans="1:2" x14ac:dyDescent="0.3">
      <c r="A170">
        <v>5.8</v>
      </c>
      <c r="B170" t="s">
        <v>13</v>
      </c>
    </row>
    <row r="171" spans="1:2" x14ac:dyDescent="0.3">
      <c r="A171">
        <v>6</v>
      </c>
      <c r="B171" t="s">
        <v>13</v>
      </c>
    </row>
    <row r="172" spans="1:2" x14ac:dyDescent="0.3">
      <c r="A172">
        <v>6.4</v>
      </c>
      <c r="B172" t="s">
        <v>13</v>
      </c>
    </row>
    <row r="173" spans="1:2" x14ac:dyDescent="0.3">
      <c r="A173">
        <v>6.9</v>
      </c>
      <c r="B173" t="s">
        <v>13</v>
      </c>
    </row>
    <row r="174" spans="1:2" x14ac:dyDescent="0.3">
      <c r="A174">
        <v>6.4</v>
      </c>
      <c r="B174" t="s">
        <v>13</v>
      </c>
    </row>
    <row r="175" spans="1:2" x14ac:dyDescent="0.3">
      <c r="A175">
        <v>7.4</v>
      </c>
      <c r="B175" t="s">
        <v>13</v>
      </c>
    </row>
    <row r="176" spans="1:2" x14ac:dyDescent="0.3">
      <c r="A176">
        <v>5.5</v>
      </c>
      <c r="B176" t="s">
        <v>13</v>
      </c>
    </row>
    <row r="177" spans="1:2" x14ac:dyDescent="0.3">
      <c r="A177">
        <v>5.9</v>
      </c>
      <c r="B177" t="s">
        <v>13</v>
      </c>
    </row>
    <row r="178" spans="1:2" x14ac:dyDescent="0.3">
      <c r="A178">
        <v>6.8</v>
      </c>
      <c r="B178" t="s">
        <v>13</v>
      </c>
    </row>
    <row r="179" spans="1:2" x14ac:dyDescent="0.3">
      <c r="A179">
        <v>7.5</v>
      </c>
      <c r="B179" t="s">
        <v>13</v>
      </c>
    </row>
    <row r="180" spans="1:2" x14ac:dyDescent="0.3">
      <c r="A180">
        <v>6.8</v>
      </c>
      <c r="B180" t="s">
        <v>13</v>
      </c>
    </row>
    <row r="181" spans="1:2" x14ac:dyDescent="0.3">
      <c r="A181">
        <v>8.1</v>
      </c>
      <c r="B181" t="s">
        <v>13</v>
      </c>
    </row>
    <row r="182" spans="1:2" x14ac:dyDescent="0.3">
      <c r="A182">
        <v>6.5</v>
      </c>
      <c r="B182" t="s">
        <v>13</v>
      </c>
    </row>
    <row r="183" spans="1:2" x14ac:dyDescent="0.3">
      <c r="A183">
        <v>7.2</v>
      </c>
      <c r="B183" t="s">
        <v>13</v>
      </c>
    </row>
    <row r="184" spans="1:2" x14ac:dyDescent="0.3">
      <c r="A184">
        <v>6.7</v>
      </c>
      <c r="B184" t="s">
        <v>13</v>
      </c>
    </row>
    <row r="185" spans="1:2" x14ac:dyDescent="0.3">
      <c r="A185">
        <v>8.1</v>
      </c>
      <c r="B185" t="s">
        <v>13</v>
      </c>
    </row>
    <row r="186" spans="1:2" x14ac:dyDescent="0.3">
      <c r="A186">
        <v>7.6</v>
      </c>
      <c r="B186" t="s">
        <v>13</v>
      </c>
    </row>
    <row r="187" spans="1:2" x14ac:dyDescent="0.3">
      <c r="A187">
        <v>7.4</v>
      </c>
      <c r="B187" t="s">
        <v>13</v>
      </c>
    </row>
    <row r="188" spans="1:2" x14ac:dyDescent="0.3">
      <c r="A188">
        <v>7.6</v>
      </c>
      <c r="B188" t="s">
        <v>13</v>
      </c>
    </row>
    <row r="189" spans="1:2" x14ac:dyDescent="0.3">
      <c r="A189">
        <v>5.5</v>
      </c>
      <c r="B189" t="s">
        <v>13</v>
      </c>
    </row>
    <row r="190" spans="1:2" x14ac:dyDescent="0.3">
      <c r="A190">
        <v>6.7</v>
      </c>
      <c r="B190" t="s">
        <v>13</v>
      </c>
    </row>
    <row r="191" spans="1:2" x14ac:dyDescent="0.3">
      <c r="A191">
        <v>6.5</v>
      </c>
      <c r="B191" t="s">
        <v>13</v>
      </c>
    </row>
    <row r="192" spans="1:2" x14ac:dyDescent="0.3">
      <c r="A192">
        <v>6.6</v>
      </c>
      <c r="B192" t="s">
        <v>13</v>
      </c>
    </row>
    <row r="193" spans="1:2" x14ac:dyDescent="0.3">
      <c r="A193">
        <v>6.7</v>
      </c>
      <c r="B193" t="s">
        <v>13</v>
      </c>
    </row>
    <row r="194" spans="1:2" x14ac:dyDescent="0.3">
      <c r="A194">
        <v>6.4</v>
      </c>
      <c r="B194" t="s">
        <v>13</v>
      </c>
    </row>
    <row r="195" spans="1:2" x14ac:dyDescent="0.3">
      <c r="A195">
        <v>5.8</v>
      </c>
      <c r="B195" t="s">
        <v>13</v>
      </c>
    </row>
    <row r="196" spans="1:2" x14ac:dyDescent="0.3">
      <c r="A196">
        <v>7.4</v>
      </c>
      <c r="B196" t="s">
        <v>13</v>
      </c>
    </row>
    <row r="197" spans="1:2" x14ac:dyDescent="0.3">
      <c r="A197">
        <v>7.8</v>
      </c>
      <c r="B197" t="s">
        <v>13</v>
      </c>
    </row>
    <row r="198" spans="1:2" x14ac:dyDescent="0.3">
      <c r="A198">
        <v>6.6</v>
      </c>
      <c r="B198" t="s">
        <v>13</v>
      </c>
    </row>
    <row r="199" spans="1:2" x14ac:dyDescent="0.3">
      <c r="A199">
        <v>4.9000000000000004</v>
      </c>
      <c r="B199" t="s">
        <v>13</v>
      </c>
    </row>
    <row r="200" spans="1:2" x14ac:dyDescent="0.3">
      <c r="A200">
        <v>6.5</v>
      </c>
      <c r="B200" t="s">
        <v>13</v>
      </c>
    </row>
    <row r="201" spans="1:2" x14ac:dyDescent="0.3">
      <c r="A201">
        <v>7.5</v>
      </c>
      <c r="B201" t="s">
        <v>13</v>
      </c>
    </row>
    <row r="202" spans="1:2" x14ac:dyDescent="0.3">
      <c r="A202">
        <v>6.2</v>
      </c>
      <c r="B202" t="s">
        <v>13</v>
      </c>
    </row>
    <row r="203" spans="1:2" x14ac:dyDescent="0.3">
      <c r="A203">
        <v>7.3</v>
      </c>
      <c r="B203" t="s">
        <v>13</v>
      </c>
    </row>
    <row r="204" spans="1:2" x14ac:dyDescent="0.3">
      <c r="A204">
        <v>7.5</v>
      </c>
      <c r="B204" t="s">
        <v>13</v>
      </c>
    </row>
    <row r="205" spans="1:2" x14ac:dyDescent="0.3">
      <c r="A205">
        <v>5.6</v>
      </c>
      <c r="B205" t="s">
        <v>13</v>
      </c>
    </row>
    <row r="206" spans="1:2" x14ac:dyDescent="0.3">
      <c r="A206">
        <v>8.1999999999999993</v>
      </c>
      <c r="B206" t="s">
        <v>241</v>
      </c>
    </row>
    <row r="207" spans="1:2" x14ac:dyDescent="0.3">
      <c r="A207">
        <v>8.1</v>
      </c>
      <c r="B207" t="s">
        <v>13</v>
      </c>
    </row>
    <row r="208" spans="1:2" x14ac:dyDescent="0.3">
      <c r="A208">
        <v>6.4</v>
      </c>
      <c r="B208" t="s">
        <v>13</v>
      </c>
    </row>
    <row r="209" spans="1:2" x14ac:dyDescent="0.3">
      <c r="A209">
        <v>6.7</v>
      </c>
      <c r="B209" t="s">
        <v>13</v>
      </c>
    </row>
    <row r="210" spans="1:2" x14ac:dyDescent="0.3">
      <c r="A210">
        <v>6.6</v>
      </c>
      <c r="B210" t="s">
        <v>13</v>
      </c>
    </row>
    <row r="211" spans="1:2" x14ac:dyDescent="0.3">
      <c r="A211">
        <v>6.4</v>
      </c>
      <c r="B211" t="s">
        <v>13</v>
      </c>
    </row>
    <row r="212" spans="1:2" x14ac:dyDescent="0.3">
      <c r="A212">
        <v>7.5</v>
      </c>
      <c r="B212" t="s">
        <v>13</v>
      </c>
    </row>
    <row r="213" spans="1:2" x14ac:dyDescent="0.3">
      <c r="A213">
        <v>7.3</v>
      </c>
      <c r="B213" t="s">
        <v>13</v>
      </c>
    </row>
    <row r="214" spans="1:2" x14ac:dyDescent="0.3">
      <c r="A214">
        <v>7.5</v>
      </c>
      <c r="B214" t="s">
        <v>13</v>
      </c>
    </row>
    <row r="215" spans="1:2" x14ac:dyDescent="0.3">
      <c r="A215">
        <v>5.8</v>
      </c>
      <c r="B215" t="s">
        <v>13</v>
      </c>
    </row>
    <row r="216" spans="1:2" x14ac:dyDescent="0.3">
      <c r="A216">
        <v>7.5</v>
      </c>
      <c r="B216" t="s">
        <v>13</v>
      </c>
    </row>
    <row r="217" spans="1:2" x14ac:dyDescent="0.3">
      <c r="A217">
        <v>6.6</v>
      </c>
      <c r="B217" t="s">
        <v>13</v>
      </c>
    </row>
    <row r="218" spans="1:2" x14ac:dyDescent="0.3">
      <c r="A218">
        <v>6.7</v>
      </c>
      <c r="B218" t="s">
        <v>13</v>
      </c>
    </row>
    <row r="219" spans="1:2" x14ac:dyDescent="0.3">
      <c r="A219">
        <v>3.7</v>
      </c>
      <c r="B219" t="s">
        <v>13</v>
      </c>
    </row>
    <row r="220" spans="1:2" x14ac:dyDescent="0.3">
      <c r="A220">
        <v>6</v>
      </c>
      <c r="B220" t="s">
        <v>13</v>
      </c>
    </row>
    <row r="221" spans="1:2" x14ac:dyDescent="0.3">
      <c r="A221">
        <v>6.4</v>
      </c>
      <c r="B221" t="s">
        <v>13</v>
      </c>
    </row>
    <row r="222" spans="1:2" x14ac:dyDescent="0.3">
      <c r="A222">
        <v>6.1</v>
      </c>
      <c r="B222" t="s">
        <v>13</v>
      </c>
    </row>
    <row r="223" spans="1:2" x14ac:dyDescent="0.3">
      <c r="A223">
        <v>6.4</v>
      </c>
      <c r="B223" t="s">
        <v>13</v>
      </c>
    </row>
    <row r="224" spans="1:2" x14ac:dyDescent="0.3">
      <c r="A224">
        <v>5.6</v>
      </c>
      <c r="B224" t="s">
        <v>13</v>
      </c>
    </row>
    <row r="225" spans="1:2" x14ac:dyDescent="0.3">
      <c r="A225">
        <v>8</v>
      </c>
      <c r="B225" t="s">
        <v>13</v>
      </c>
    </row>
    <row r="226" spans="1:2" x14ac:dyDescent="0.3">
      <c r="A226">
        <v>5.2</v>
      </c>
      <c r="B226" t="s">
        <v>13</v>
      </c>
    </row>
    <row r="227" spans="1:2" x14ac:dyDescent="0.3">
      <c r="A227">
        <v>7.1</v>
      </c>
      <c r="B227" t="s">
        <v>13</v>
      </c>
    </row>
    <row r="228" spans="1:2" x14ac:dyDescent="0.3">
      <c r="A228">
        <v>4.8</v>
      </c>
      <c r="B228" t="s">
        <v>13</v>
      </c>
    </row>
    <row r="229" spans="1:2" x14ac:dyDescent="0.3">
      <c r="A229">
        <v>7</v>
      </c>
      <c r="B229" t="s">
        <v>13</v>
      </c>
    </row>
    <row r="230" spans="1:2" x14ac:dyDescent="0.3">
      <c r="A230">
        <v>5.4</v>
      </c>
      <c r="B230" t="s">
        <v>13</v>
      </c>
    </row>
    <row r="231" spans="1:2" x14ac:dyDescent="0.3">
      <c r="A231">
        <v>6.6</v>
      </c>
      <c r="B231" t="s">
        <v>13</v>
      </c>
    </row>
    <row r="232" spans="1:2" x14ac:dyDescent="0.3">
      <c r="A232">
        <v>6.7</v>
      </c>
      <c r="B232" t="s">
        <v>13</v>
      </c>
    </row>
    <row r="233" spans="1:2" x14ac:dyDescent="0.3">
      <c r="A233">
        <v>6.2</v>
      </c>
      <c r="B233" t="s">
        <v>13</v>
      </c>
    </row>
    <row r="234" spans="1:2" x14ac:dyDescent="0.3">
      <c r="A234">
        <v>6.1</v>
      </c>
      <c r="B234" t="s">
        <v>13</v>
      </c>
    </row>
    <row r="235" spans="1:2" x14ac:dyDescent="0.3">
      <c r="A235">
        <v>5.3</v>
      </c>
      <c r="B235" t="s">
        <v>13</v>
      </c>
    </row>
    <row r="236" spans="1:2" x14ac:dyDescent="0.3">
      <c r="A236">
        <v>6.3</v>
      </c>
      <c r="B236" t="s">
        <v>13</v>
      </c>
    </row>
    <row r="237" spans="1:2" x14ac:dyDescent="0.3">
      <c r="A237">
        <v>7</v>
      </c>
      <c r="B237" t="s">
        <v>13</v>
      </c>
    </row>
    <row r="238" spans="1:2" x14ac:dyDescent="0.3">
      <c r="A238">
        <v>7.6</v>
      </c>
      <c r="B238" t="s">
        <v>13</v>
      </c>
    </row>
    <row r="239" spans="1:2" x14ac:dyDescent="0.3">
      <c r="A239">
        <v>6.7</v>
      </c>
      <c r="B239" t="s">
        <v>13</v>
      </c>
    </row>
    <row r="240" spans="1:2" x14ac:dyDescent="0.3">
      <c r="A240">
        <v>8.1</v>
      </c>
      <c r="B240" t="s">
        <v>13</v>
      </c>
    </row>
    <row r="241" spans="1:2" x14ac:dyDescent="0.3">
      <c r="A241">
        <v>6.7</v>
      </c>
      <c r="B241" t="s">
        <v>13</v>
      </c>
    </row>
    <row r="242" spans="1:2" x14ac:dyDescent="0.3">
      <c r="A242">
        <v>6.5</v>
      </c>
      <c r="B242" t="s">
        <v>13</v>
      </c>
    </row>
    <row r="243" spans="1:2" x14ac:dyDescent="0.3">
      <c r="A243">
        <v>7.3</v>
      </c>
      <c r="B243" t="s">
        <v>13</v>
      </c>
    </row>
    <row r="244" spans="1:2" x14ac:dyDescent="0.3">
      <c r="A244">
        <v>5.0999999999999996</v>
      </c>
      <c r="B244" t="s">
        <v>524</v>
      </c>
    </row>
    <row r="245" spans="1:2" x14ac:dyDescent="0.3">
      <c r="A245">
        <v>6</v>
      </c>
      <c r="B245" t="s">
        <v>13</v>
      </c>
    </row>
    <row r="246" spans="1:2" x14ac:dyDescent="0.3">
      <c r="A246">
        <v>6.1</v>
      </c>
      <c r="B246" t="s">
        <v>13</v>
      </c>
    </row>
    <row r="247" spans="1:2" x14ac:dyDescent="0.3">
      <c r="A247">
        <v>5.9</v>
      </c>
      <c r="B247" t="s">
        <v>13</v>
      </c>
    </row>
    <row r="248" spans="1:2" x14ac:dyDescent="0.3">
      <c r="A248">
        <v>7.8</v>
      </c>
      <c r="B248" t="s">
        <v>13</v>
      </c>
    </row>
    <row r="249" spans="1:2" x14ac:dyDescent="0.3">
      <c r="A249">
        <v>5.8</v>
      </c>
      <c r="B249" t="s">
        <v>13</v>
      </c>
    </row>
    <row r="250" spans="1:2" x14ac:dyDescent="0.3">
      <c r="A250">
        <v>6.3</v>
      </c>
      <c r="B250" t="s">
        <v>13</v>
      </c>
    </row>
    <row r="251" spans="1:2" x14ac:dyDescent="0.3">
      <c r="A251">
        <v>4.3</v>
      </c>
      <c r="B251" t="s">
        <v>13</v>
      </c>
    </row>
    <row r="252" spans="1:2" x14ac:dyDescent="0.3">
      <c r="A252">
        <v>6.4</v>
      </c>
      <c r="B252" t="s">
        <v>13</v>
      </c>
    </row>
    <row r="253" spans="1:2" x14ac:dyDescent="0.3">
      <c r="A253">
        <v>6.1</v>
      </c>
      <c r="B253" t="s">
        <v>13</v>
      </c>
    </row>
    <row r="254" spans="1:2" x14ac:dyDescent="0.3">
      <c r="A254">
        <v>6.5</v>
      </c>
      <c r="B254" t="s">
        <v>13</v>
      </c>
    </row>
    <row r="255" spans="1:2" x14ac:dyDescent="0.3">
      <c r="A255">
        <v>7.1</v>
      </c>
      <c r="B255" t="s">
        <v>13</v>
      </c>
    </row>
    <row r="256" spans="1:2" x14ac:dyDescent="0.3">
      <c r="A256">
        <v>6.4</v>
      </c>
      <c r="B256" t="s">
        <v>13</v>
      </c>
    </row>
    <row r="257" spans="1:2" x14ac:dyDescent="0.3">
      <c r="A257">
        <v>6.5</v>
      </c>
      <c r="B257" t="s">
        <v>13</v>
      </c>
    </row>
    <row r="258" spans="1:2" x14ac:dyDescent="0.3">
      <c r="A258">
        <v>6.3</v>
      </c>
      <c r="B258" t="s">
        <v>13</v>
      </c>
    </row>
    <row r="259" spans="1:2" x14ac:dyDescent="0.3">
      <c r="A259">
        <v>7.5</v>
      </c>
      <c r="B259" t="s">
        <v>13</v>
      </c>
    </row>
    <row r="260" spans="1:2" x14ac:dyDescent="0.3">
      <c r="A260">
        <v>4.9000000000000004</v>
      </c>
      <c r="B260" t="s">
        <v>13</v>
      </c>
    </row>
    <row r="261" spans="1:2" x14ac:dyDescent="0.3">
      <c r="A261">
        <v>5.8</v>
      </c>
      <c r="B261" t="s">
        <v>13</v>
      </c>
    </row>
    <row r="262" spans="1:2" x14ac:dyDescent="0.3">
      <c r="A262">
        <v>7.6</v>
      </c>
      <c r="B262" t="s">
        <v>13</v>
      </c>
    </row>
    <row r="263" spans="1:2" x14ac:dyDescent="0.3">
      <c r="A263">
        <v>6.2</v>
      </c>
      <c r="B263" t="s">
        <v>13</v>
      </c>
    </row>
    <row r="264" spans="1:2" x14ac:dyDescent="0.3">
      <c r="A264">
        <v>5.5</v>
      </c>
      <c r="B264" t="s">
        <v>13</v>
      </c>
    </row>
    <row r="265" spans="1:2" x14ac:dyDescent="0.3">
      <c r="A265">
        <v>5.4</v>
      </c>
      <c r="B265" t="s">
        <v>13</v>
      </c>
    </row>
    <row r="266" spans="1:2" x14ac:dyDescent="0.3">
      <c r="A266">
        <v>5.8</v>
      </c>
      <c r="B266" t="s">
        <v>13</v>
      </c>
    </row>
    <row r="267" spans="1:2" x14ac:dyDescent="0.3">
      <c r="A267">
        <v>7.1</v>
      </c>
      <c r="B267" t="s">
        <v>13</v>
      </c>
    </row>
    <row r="268" spans="1:2" x14ac:dyDescent="0.3">
      <c r="A268">
        <v>5.4</v>
      </c>
      <c r="B268" t="s">
        <v>13</v>
      </c>
    </row>
    <row r="269" spans="1:2" x14ac:dyDescent="0.3">
      <c r="A269">
        <v>3.7</v>
      </c>
      <c r="B269" t="s">
        <v>13</v>
      </c>
    </row>
    <row r="270" spans="1:2" x14ac:dyDescent="0.3">
      <c r="A270">
        <v>6.7</v>
      </c>
      <c r="B270" t="s">
        <v>13</v>
      </c>
    </row>
    <row r="271" spans="1:2" x14ac:dyDescent="0.3">
      <c r="A271">
        <v>7.2</v>
      </c>
      <c r="B271" t="s">
        <v>13</v>
      </c>
    </row>
    <row r="272" spans="1:2" x14ac:dyDescent="0.3">
      <c r="A272">
        <v>8.8000000000000007</v>
      </c>
      <c r="B272" t="s">
        <v>13</v>
      </c>
    </row>
    <row r="273" spans="1:2" x14ac:dyDescent="0.3">
      <c r="A273">
        <v>5.8</v>
      </c>
      <c r="B273" t="s">
        <v>13</v>
      </c>
    </row>
    <row r="274" spans="1:2" x14ac:dyDescent="0.3">
      <c r="A274">
        <v>6.8</v>
      </c>
      <c r="B274" t="s">
        <v>13</v>
      </c>
    </row>
    <row r="275" spans="1:2" x14ac:dyDescent="0.3">
      <c r="A275">
        <v>3.8</v>
      </c>
      <c r="B275" t="s">
        <v>13</v>
      </c>
    </row>
    <row r="276" spans="1:2" x14ac:dyDescent="0.3">
      <c r="A276">
        <v>7.1</v>
      </c>
      <c r="B276" t="s">
        <v>13</v>
      </c>
    </row>
    <row r="277" spans="1:2" x14ac:dyDescent="0.3">
      <c r="A277">
        <v>7.2</v>
      </c>
      <c r="B277" t="s">
        <v>13</v>
      </c>
    </row>
    <row r="278" spans="1:2" x14ac:dyDescent="0.3">
      <c r="A278">
        <v>5.9</v>
      </c>
      <c r="B278" t="s">
        <v>13</v>
      </c>
    </row>
    <row r="279" spans="1:2" x14ac:dyDescent="0.3">
      <c r="A279">
        <v>7.1</v>
      </c>
      <c r="B279" t="s">
        <v>13</v>
      </c>
    </row>
    <row r="280" spans="1:2" x14ac:dyDescent="0.3">
      <c r="A280">
        <v>8.1</v>
      </c>
      <c r="B280" t="s">
        <v>13</v>
      </c>
    </row>
    <row r="281" spans="1:2" x14ac:dyDescent="0.3">
      <c r="A281">
        <v>7.2</v>
      </c>
      <c r="B281" t="s">
        <v>8351</v>
      </c>
    </row>
    <row r="282" spans="1:2" x14ac:dyDescent="0.3">
      <c r="A282">
        <v>6.9</v>
      </c>
      <c r="B282" t="s">
        <v>13</v>
      </c>
    </row>
    <row r="283" spans="1:2" x14ac:dyDescent="0.3">
      <c r="A283">
        <v>4.4000000000000004</v>
      </c>
      <c r="B283" t="s">
        <v>13</v>
      </c>
    </row>
    <row r="284" spans="1:2" x14ac:dyDescent="0.3">
      <c r="A284">
        <v>6.5</v>
      </c>
      <c r="B284" t="s">
        <v>13</v>
      </c>
    </row>
    <row r="285" spans="1:2" x14ac:dyDescent="0.3">
      <c r="A285">
        <v>8.5</v>
      </c>
      <c r="B285" t="s">
        <v>13</v>
      </c>
    </row>
    <row r="286" spans="1:2" x14ac:dyDescent="0.3">
      <c r="A286">
        <v>7.7</v>
      </c>
      <c r="B286" t="s">
        <v>13</v>
      </c>
    </row>
    <row r="287" spans="1:2" x14ac:dyDescent="0.3">
      <c r="A287">
        <v>7.4</v>
      </c>
      <c r="B287" t="s">
        <v>13</v>
      </c>
    </row>
    <row r="288" spans="1:2" x14ac:dyDescent="0.3">
      <c r="A288">
        <v>8</v>
      </c>
      <c r="B288" t="s">
        <v>13</v>
      </c>
    </row>
    <row r="289" spans="1:2" x14ac:dyDescent="0.3">
      <c r="A289">
        <v>5.7</v>
      </c>
      <c r="B289" t="s">
        <v>13</v>
      </c>
    </row>
    <row r="290" spans="1:2" x14ac:dyDescent="0.3">
      <c r="A290">
        <v>8.5</v>
      </c>
      <c r="B290" t="s">
        <v>13</v>
      </c>
    </row>
    <row r="291" spans="1:2" x14ac:dyDescent="0.3">
      <c r="A291">
        <v>7</v>
      </c>
      <c r="B291" t="s">
        <v>13</v>
      </c>
    </row>
    <row r="292" spans="1:2" x14ac:dyDescent="0.3">
      <c r="A292">
        <v>7.8</v>
      </c>
      <c r="B292" t="s">
        <v>13</v>
      </c>
    </row>
    <row r="293" spans="1:2" x14ac:dyDescent="0.3">
      <c r="A293">
        <v>7.2</v>
      </c>
      <c r="B293" t="s">
        <v>13</v>
      </c>
    </row>
    <row r="294" spans="1:2" x14ac:dyDescent="0.3">
      <c r="A294">
        <v>6.4</v>
      </c>
      <c r="B294" t="s">
        <v>13</v>
      </c>
    </row>
    <row r="295" spans="1:2" x14ac:dyDescent="0.3">
      <c r="A295">
        <v>5.5</v>
      </c>
      <c r="B295" t="s">
        <v>13</v>
      </c>
    </row>
    <row r="296" spans="1:2" x14ac:dyDescent="0.3">
      <c r="A296">
        <v>6.7</v>
      </c>
      <c r="B296" t="s">
        <v>13</v>
      </c>
    </row>
    <row r="297" spans="1:2" x14ac:dyDescent="0.3">
      <c r="A297">
        <v>6.1</v>
      </c>
      <c r="B297" t="s">
        <v>13</v>
      </c>
    </row>
    <row r="298" spans="1:2" x14ac:dyDescent="0.3">
      <c r="A298">
        <v>8.5</v>
      </c>
      <c r="B298" t="s">
        <v>13</v>
      </c>
    </row>
    <row r="299" spans="1:2" x14ac:dyDescent="0.3">
      <c r="A299">
        <v>6.9</v>
      </c>
      <c r="B299" t="s">
        <v>13</v>
      </c>
    </row>
    <row r="300" spans="1:2" x14ac:dyDescent="0.3">
      <c r="A300">
        <v>7.3</v>
      </c>
      <c r="B300" t="s">
        <v>13</v>
      </c>
    </row>
    <row r="301" spans="1:2" x14ac:dyDescent="0.3">
      <c r="A301">
        <v>6.7</v>
      </c>
      <c r="B301" t="s">
        <v>13</v>
      </c>
    </row>
    <row r="302" spans="1:2" x14ac:dyDescent="0.3">
      <c r="A302">
        <v>6.9</v>
      </c>
      <c r="B302" t="s">
        <v>13</v>
      </c>
    </row>
    <row r="303" spans="1:2" x14ac:dyDescent="0.3">
      <c r="A303">
        <v>5.0999999999999996</v>
      </c>
      <c r="B303" t="s">
        <v>13</v>
      </c>
    </row>
    <row r="304" spans="1:2" x14ac:dyDescent="0.3">
      <c r="A304">
        <v>6.8</v>
      </c>
      <c r="B304" t="s">
        <v>13</v>
      </c>
    </row>
    <row r="305" spans="1:2" x14ac:dyDescent="0.3">
      <c r="A305">
        <v>5.8</v>
      </c>
      <c r="B305" t="s">
        <v>13</v>
      </c>
    </row>
    <row r="306" spans="1:2" x14ac:dyDescent="0.3">
      <c r="A306">
        <v>6.7</v>
      </c>
      <c r="B306" t="s">
        <v>13</v>
      </c>
    </row>
    <row r="307" spans="1:2" x14ac:dyDescent="0.3">
      <c r="A307">
        <v>6</v>
      </c>
      <c r="B307" t="s">
        <v>13</v>
      </c>
    </row>
    <row r="308" spans="1:2" x14ac:dyDescent="0.3">
      <c r="A308">
        <v>5.7</v>
      </c>
      <c r="B308" t="s">
        <v>13</v>
      </c>
    </row>
    <row r="309" spans="1:2" x14ac:dyDescent="0.3">
      <c r="A309">
        <v>8</v>
      </c>
      <c r="B309" t="s">
        <v>13</v>
      </c>
    </row>
    <row r="310" spans="1:2" x14ac:dyDescent="0.3">
      <c r="A310">
        <v>8.1999999999999993</v>
      </c>
      <c r="B310" t="s">
        <v>13</v>
      </c>
    </row>
    <row r="311" spans="1:2" x14ac:dyDescent="0.3">
      <c r="A311">
        <v>5.4</v>
      </c>
      <c r="B311" t="s">
        <v>13</v>
      </c>
    </row>
    <row r="312" spans="1:2" x14ac:dyDescent="0.3">
      <c r="A312">
        <v>7.2</v>
      </c>
      <c r="B312" t="s">
        <v>13</v>
      </c>
    </row>
    <row r="313" spans="1:2" x14ac:dyDescent="0.3">
      <c r="A313">
        <v>7.5</v>
      </c>
      <c r="B313" t="s">
        <v>13</v>
      </c>
    </row>
    <row r="314" spans="1:2" x14ac:dyDescent="0.3">
      <c r="A314">
        <v>7</v>
      </c>
      <c r="B314" t="s">
        <v>13</v>
      </c>
    </row>
    <row r="315" spans="1:2" x14ac:dyDescent="0.3">
      <c r="A315">
        <v>3.3</v>
      </c>
      <c r="B315" t="s">
        <v>13</v>
      </c>
    </row>
    <row r="316" spans="1:2" x14ac:dyDescent="0.3">
      <c r="A316">
        <v>6</v>
      </c>
      <c r="B316" t="s">
        <v>13</v>
      </c>
    </row>
    <row r="317" spans="1:2" x14ac:dyDescent="0.3">
      <c r="A317">
        <v>7.1</v>
      </c>
      <c r="B317" t="s">
        <v>13</v>
      </c>
    </row>
    <row r="318" spans="1:2" x14ac:dyDescent="0.3">
      <c r="A318">
        <v>5.4</v>
      </c>
      <c r="B318" t="s">
        <v>13</v>
      </c>
    </row>
    <row r="319" spans="1:2" x14ac:dyDescent="0.3">
      <c r="A319">
        <v>6.1</v>
      </c>
      <c r="B319" t="s">
        <v>13</v>
      </c>
    </row>
    <row r="320" spans="1:2" x14ac:dyDescent="0.3">
      <c r="A320">
        <v>5.3</v>
      </c>
      <c r="B320" t="s">
        <v>13</v>
      </c>
    </row>
    <row r="321" spans="1:2" x14ac:dyDescent="0.3">
      <c r="A321">
        <v>2.2000000000000002</v>
      </c>
      <c r="B321" t="s">
        <v>13</v>
      </c>
    </row>
    <row r="322" spans="1:2" x14ac:dyDescent="0.3">
      <c r="A322">
        <v>7</v>
      </c>
      <c r="B322" t="s">
        <v>13</v>
      </c>
    </row>
    <row r="323" spans="1:2" x14ac:dyDescent="0.3">
      <c r="A323">
        <v>3.8</v>
      </c>
      <c r="B323" t="s">
        <v>13</v>
      </c>
    </row>
    <row r="324" spans="1:2" x14ac:dyDescent="0.3">
      <c r="A324">
        <v>6.9</v>
      </c>
      <c r="B324" t="s">
        <v>13</v>
      </c>
    </row>
    <row r="325" spans="1:2" x14ac:dyDescent="0.3">
      <c r="A325">
        <v>7.2</v>
      </c>
      <c r="B325" t="s">
        <v>13</v>
      </c>
    </row>
    <row r="326" spans="1:2" x14ac:dyDescent="0.3">
      <c r="A326">
        <v>7.3</v>
      </c>
      <c r="B326" t="s">
        <v>13</v>
      </c>
    </row>
    <row r="327" spans="1:2" x14ac:dyDescent="0.3">
      <c r="A327">
        <v>6.3</v>
      </c>
      <c r="B327" t="s">
        <v>13</v>
      </c>
    </row>
    <row r="328" spans="1:2" x14ac:dyDescent="0.3">
      <c r="A328">
        <v>7.5</v>
      </c>
      <c r="B328" t="s">
        <v>13</v>
      </c>
    </row>
    <row r="329" spans="1:2" x14ac:dyDescent="0.3">
      <c r="A329">
        <v>7.6</v>
      </c>
      <c r="B329" t="s">
        <v>710</v>
      </c>
    </row>
    <row r="330" spans="1:2" x14ac:dyDescent="0.3">
      <c r="A330">
        <v>6.8</v>
      </c>
      <c r="B330" t="s">
        <v>13</v>
      </c>
    </row>
    <row r="331" spans="1:2" x14ac:dyDescent="0.3">
      <c r="A331">
        <v>5.2</v>
      </c>
      <c r="B331" t="s">
        <v>13</v>
      </c>
    </row>
    <row r="332" spans="1:2" x14ac:dyDescent="0.3">
      <c r="A332">
        <v>7.7</v>
      </c>
      <c r="B332" t="s">
        <v>13</v>
      </c>
    </row>
    <row r="333" spans="1:2" x14ac:dyDescent="0.3">
      <c r="A333">
        <v>6.2</v>
      </c>
      <c r="B333" t="s">
        <v>13</v>
      </c>
    </row>
    <row r="334" spans="1:2" x14ac:dyDescent="0.3">
      <c r="A334">
        <v>7.7</v>
      </c>
      <c r="B334" t="s">
        <v>13</v>
      </c>
    </row>
    <row r="335" spans="1:2" x14ac:dyDescent="0.3">
      <c r="A335">
        <v>4.3</v>
      </c>
      <c r="B335" t="s">
        <v>13</v>
      </c>
    </row>
    <row r="336" spans="1:2" x14ac:dyDescent="0.3">
      <c r="A336">
        <v>6.9</v>
      </c>
      <c r="B336" t="s">
        <v>13</v>
      </c>
    </row>
    <row r="337" spans="1:2" x14ac:dyDescent="0.3">
      <c r="A337">
        <v>6.6</v>
      </c>
      <c r="B337" t="s">
        <v>13</v>
      </c>
    </row>
    <row r="338" spans="1:2" x14ac:dyDescent="0.3">
      <c r="A338">
        <v>7</v>
      </c>
      <c r="B338" t="s">
        <v>13</v>
      </c>
    </row>
    <row r="339" spans="1:2" x14ac:dyDescent="0.3">
      <c r="A339">
        <v>6.7</v>
      </c>
      <c r="B339" t="s">
        <v>13</v>
      </c>
    </row>
    <row r="340" spans="1:2" x14ac:dyDescent="0.3">
      <c r="A340">
        <v>8.1999999999999993</v>
      </c>
      <c r="B340" t="s">
        <v>13</v>
      </c>
    </row>
    <row r="341" spans="1:2" x14ac:dyDescent="0.3">
      <c r="A341">
        <v>8.9</v>
      </c>
      <c r="B341" t="s">
        <v>13</v>
      </c>
    </row>
    <row r="342" spans="1:2" x14ac:dyDescent="0.3">
      <c r="A342">
        <v>8.6999999999999993</v>
      </c>
      <c r="B342" t="s">
        <v>13</v>
      </c>
    </row>
    <row r="343" spans="1:2" x14ac:dyDescent="0.3">
      <c r="A343">
        <v>5.5</v>
      </c>
      <c r="B343" t="s">
        <v>13</v>
      </c>
    </row>
    <row r="344" spans="1:2" x14ac:dyDescent="0.3">
      <c r="A344">
        <v>5.7</v>
      </c>
      <c r="B344" t="s">
        <v>13</v>
      </c>
    </row>
    <row r="345" spans="1:2" x14ac:dyDescent="0.3">
      <c r="A345">
        <v>6.3</v>
      </c>
      <c r="B345" t="s">
        <v>13</v>
      </c>
    </row>
    <row r="346" spans="1:2" x14ac:dyDescent="0.3">
      <c r="A346">
        <v>5.9</v>
      </c>
      <c r="B346" t="s">
        <v>13</v>
      </c>
    </row>
    <row r="347" spans="1:2" x14ac:dyDescent="0.3">
      <c r="A347">
        <v>7.6</v>
      </c>
      <c r="B347" t="s">
        <v>13</v>
      </c>
    </row>
    <row r="348" spans="1:2" x14ac:dyDescent="0.3">
      <c r="A348">
        <v>6.6</v>
      </c>
      <c r="B348" t="s">
        <v>13</v>
      </c>
    </row>
    <row r="349" spans="1:2" x14ac:dyDescent="0.3">
      <c r="A349">
        <v>5.3</v>
      </c>
      <c r="B349" t="s">
        <v>13</v>
      </c>
    </row>
    <row r="350" spans="1:2" x14ac:dyDescent="0.3">
      <c r="A350">
        <v>6</v>
      </c>
      <c r="B350" t="s">
        <v>13</v>
      </c>
    </row>
    <row r="351" spans="1:2" x14ac:dyDescent="0.3">
      <c r="A351">
        <v>8</v>
      </c>
      <c r="B351" t="s">
        <v>13</v>
      </c>
    </row>
    <row r="352" spans="1:2" x14ac:dyDescent="0.3">
      <c r="A352">
        <v>5.6</v>
      </c>
      <c r="B352" t="s">
        <v>13</v>
      </c>
    </row>
    <row r="353" spans="1:2" x14ac:dyDescent="0.3">
      <c r="A353">
        <v>5.9</v>
      </c>
      <c r="B353" t="s">
        <v>13</v>
      </c>
    </row>
    <row r="354" spans="1:2" x14ac:dyDescent="0.3">
      <c r="A354">
        <v>7.3</v>
      </c>
      <c r="B354" t="s">
        <v>13</v>
      </c>
    </row>
    <row r="355" spans="1:2" x14ac:dyDescent="0.3">
      <c r="A355">
        <v>7.9</v>
      </c>
      <c r="B355" t="s">
        <v>13</v>
      </c>
    </row>
    <row r="356" spans="1:2" x14ac:dyDescent="0.3">
      <c r="A356">
        <v>6.8</v>
      </c>
      <c r="B356" t="s">
        <v>13</v>
      </c>
    </row>
    <row r="357" spans="1:2" x14ac:dyDescent="0.3">
      <c r="A357">
        <v>6.6</v>
      </c>
      <c r="B357" t="s">
        <v>13</v>
      </c>
    </row>
    <row r="358" spans="1:2" x14ac:dyDescent="0.3">
      <c r="A358">
        <v>6.6</v>
      </c>
      <c r="B358" t="s">
        <v>13</v>
      </c>
    </row>
    <row r="359" spans="1:2" x14ac:dyDescent="0.3">
      <c r="A359">
        <v>7</v>
      </c>
      <c r="B359" t="s">
        <v>13</v>
      </c>
    </row>
    <row r="360" spans="1:2" x14ac:dyDescent="0.3">
      <c r="A360">
        <v>7</v>
      </c>
      <c r="B360" t="s">
        <v>13</v>
      </c>
    </row>
    <row r="361" spans="1:2" x14ac:dyDescent="0.3">
      <c r="A361">
        <v>7.3</v>
      </c>
      <c r="B361" t="s">
        <v>13</v>
      </c>
    </row>
    <row r="362" spans="1:2" x14ac:dyDescent="0.3">
      <c r="A362">
        <v>5.5</v>
      </c>
      <c r="B362" t="s">
        <v>13</v>
      </c>
    </row>
    <row r="363" spans="1:2" x14ac:dyDescent="0.3">
      <c r="A363">
        <v>8.5</v>
      </c>
      <c r="B363" t="s">
        <v>13</v>
      </c>
    </row>
    <row r="364" spans="1:2" x14ac:dyDescent="0.3">
      <c r="A364">
        <v>7.5</v>
      </c>
      <c r="B364" t="s">
        <v>13</v>
      </c>
    </row>
    <row r="365" spans="1:2" x14ac:dyDescent="0.3">
      <c r="A365">
        <v>7</v>
      </c>
      <c r="B365" t="s">
        <v>13</v>
      </c>
    </row>
    <row r="366" spans="1:2" x14ac:dyDescent="0.3">
      <c r="A366">
        <v>7.8</v>
      </c>
      <c r="B366" t="s">
        <v>13</v>
      </c>
    </row>
    <row r="367" spans="1:2" x14ac:dyDescent="0.3">
      <c r="A367">
        <v>7.6</v>
      </c>
      <c r="B367" t="s">
        <v>13</v>
      </c>
    </row>
    <row r="368" spans="1:2" x14ac:dyDescent="0.3">
      <c r="A368">
        <v>7.6</v>
      </c>
      <c r="B368" t="s">
        <v>13</v>
      </c>
    </row>
    <row r="369" spans="1:2" x14ac:dyDescent="0.3">
      <c r="A369">
        <v>6.1</v>
      </c>
      <c r="B369" t="s">
        <v>13</v>
      </c>
    </row>
    <row r="370" spans="1:2" x14ac:dyDescent="0.3">
      <c r="A370">
        <v>6.8</v>
      </c>
      <c r="B370" t="s">
        <v>13</v>
      </c>
    </row>
    <row r="371" spans="1:2" x14ac:dyDescent="0.3">
      <c r="A371">
        <v>5</v>
      </c>
      <c r="B371" t="s">
        <v>13</v>
      </c>
    </row>
    <row r="372" spans="1:2" x14ac:dyDescent="0.3">
      <c r="A372">
        <v>7.1</v>
      </c>
      <c r="B372" t="s">
        <v>13</v>
      </c>
    </row>
    <row r="373" spans="1:2" x14ac:dyDescent="0.3">
      <c r="A373">
        <v>5.5</v>
      </c>
      <c r="B373" t="s">
        <v>13</v>
      </c>
    </row>
    <row r="374" spans="1:2" x14ac:dyDescent="0.3">
      <c r="A374">
        <v>5.6</v>
      </c>
      <c r="B374" t="s">
        <v>13</v>
      </c>
    </row>
    <row r="375" spans="1:2" x14ac:dyDescent="0.3">
      <c r="A375">
        <v>7.1</v>
      </c>
      <c r="B375" t="s">
        <v>13</v>
      </c>
    </row>
    <row r="376" spans="1:2" x14ac:dyDescent="0.3">
      <c r="A376">
        <v>4.9000000000000004</v>
      </c>
      <c r="B376" t="s">
        <v>13</v>
      </c>
    </row>
    <row r="377" spans="1:2" x14ac:dyDescent="0.3">
      <c r="A377">
        <v>7.4</v>
      </c>
      <c r="B377" t="s">
        <v>13</v>
      </c>
    </row>
    <row r="378" spans="1:2" x14ac:dyDescent="0.3">
      <c r="A378">
        <v>5.7</v>
      </c>
      <c r="B378" t="s">
        <v>13</v>
      </c>
    </row>
    <row r="379" spans="1:2" x14ac:dyDescent="0.3">
      <c r="A379">
        <v>6.4</v>
      </c>
      <c r="B379" t="s">
        <v>808</v>
      </c>
    </row>
    <row r="380" spans="1:2" x14ac:dyDescent="0.3">
      <c r="A380">
        <v>5.9</v>
      </c>
      <c r="B380" t="s">
        <v>13</v>
      </c>
    </row>
    <row r="381" spans="1:2" x14ac:dyDescent="0.3">
      <c r="A381">
        <v>5.5</v>
      </c>
      <c r="B381" t="s">
        <v>13</v>
      </c>
    </row>
    <row r="382" spans="1:2" x14ac:dyDescent="0.3">
      <c r="A382">
        <v>6.9</v>
      </c>
      <c r="B382" t="s">
        <v>13</v>
      </c>
    </row>
    <row r="383" spans="1:2" x14ac:dyDescent="0.3">
      <c r="A383">
        <v>6.2</v>
      </c>
      <c r="B383" t="s">
        <v>13</v>
      </c>
    </row>
    <row r="384" spans="1:2" x14ac:dyDescent="0.3">
      <c r="A384">
        <v>7</v>
      </c>
      <c r="B384" t="s">
        <v>13</v>
      </c>
    </row>
    <row r="385" spans="1:2" x14ac:dyDescent="0.3">
      <c r="A385">
        <v>5.6</v>
      </c>
      <c r="B385" t="s">
        <v>13</v>
      </c>
    </row>
    <row r="386" spans="1:2" x14ac:dyDescent="0.3">
      <c r="A386">
        <v>7</v>
      </c>
      <c r="B386" t="s">
        <v>13</v>
      </c>
    </row>
    <row r="387" spans="1:2" x14ac:dyDescent="0.3">
      <c r="A387">
        <v>6.8</v>
      </c>
      <c r="B387" t="s">
        <v>13</v>
      </c>
    </row>
    <row r="388" spans="1:2" x14ac:dyDescent="0.3">
      <c r="A388">
        <v>5.4</v>
      </c>
      <c r="B388" t="s">
        <v>13</v>
      </c>
    </row>
    <row r="389" spans="1:2" x14ac:dyDescent="0.3">
      <c r="A389">
        <v>6.1</v>
      </c>
      <c r="B389" t="s">
        <v>13</v>
      </c>
    </row>
    <row r="390" spans="1:2" x14ac:dyDescent="0.3">
      <c r="A390">
        <v>6.7</v>
      </c>
      <c r="B390" t="s">
        <v>13</v>
      </c>
    </row>
    <row r="391" spans="1:2" x14ac:dyDescent="0.3">
      <c r="A391">
        <v>4.3</v>
      </c>
      <c r="B391" t="s">
        <v>13</v>
      </c>
    </row>
    <row r="392" spans="1:2" x14ac:dyDescent="0.3">
      <c r="A392">
        <v>6.9</v>
      </c>
      <c r="B392" t="s">
        <v>13</v>
      </c>
    </row>
    <row r="393" spans="1:2" x14ac:dyDescent="0.3">
      <c r="A393">
        <v>8</v>
      </c>
      <c r="B393" t="s">
        <v>13</v>
      </c>
    </row>
    <row r="394" spans="1:2" x14ac:dyDescent="0.3">
      <c r="A394">
        <v>4.4000000000000004</v>
      </c>
      <c r="B394" t="s">
        <v>13</v>
      </c>
    </row>
    <row r="395" spans="1:2" x14ac:dyDescent="0.3">
      <c r="A395">
        <v>7.3</v>
      </c>
      <c r="B395" t="s">
        <v>13</v>
      </c>
    </row>
    <row r="396" spans="1:2" x14ac:dyDescent="0.3">
      <c r="A396">
        <v>6.3</v>
      </c>
      <c r="B396" t="s">
        <v>13</v>
      </c>
    </row>
    <row r="397" spans="1:2" x14ac:dyDescent="0.3">
      <c r="A397">
        <v>6.7</v>
      </c>
      <c r="B397" t="s">
        <v>13</v>
      </c>
    </row>
    <row r="398" spans="1:2" x14ac:dyDescent="0.3">
      <c r="A398">
        <v>7.7</v>
      </c>
      <c r="B398" t="s">
        <v>13</v>
      </c>
    </row>
    <row r="399" spans="1:2" x14ac:dyDescent="0.3">
      <c r="A399">
        <v>6.5</v>
      </c>
      <c r="B399" t="s">
        <v>13</v>
      </c>
    </row>
    <row r="400" spans="1:2" x14ac:dyDescent="0.3">
      <c r="A400">
        <v>7.8</v>
      </c>
      <c r="B400" t="s">
        <v>13</v>
      </c>
    </row>
    <row r="401" spans="1:2" x14ac:dyDescent="0.3">
      <c r="A401">
        <v>6.4</v>
      </c>
      <c r="B401" t="s">
        <v>13</v>
      </c>
    </row>
    <row r="402" spans="1:2" x14ac:dyDescent="0.3">
      <c r="A402">
        <v>7.8</v>
      </c>
      <c r="B402" t="s">
        <v>13</v>
      </c>
    </row>
    <row r="403" spans="1:2" x14ac:dyDescent="0.3">
      <c r="A403">
        <v>5.8</v>
      </c>
      <c r="B403" t="s">
        <v>13</v>
      </c>
    </row>
    <row r="404" spans="1:2" x14ac:dyDescent="0.3">
      <c r="A404">
        <v>7.1</v>
      </c>
      <c r="B404" t="s">
        <v>13</v>
      </c>
    </row>
    <row r="405" spans="1:2" x14ac:dyDescent="0.3">
      <c r="A405">
        <v>7.1</v>
      </c>
      <c r="B405" t="s">
        <v>13</v>
      </c>
    </row>
    <row r="406" spans="1:2" x14ac:dyDescent="0.3">
      <c r="A406">
        <v>8.6</v>
      </c>
      <c r="B406" t="s">
        <v>13</v>
      </c>
    </row>
    <row r="407" spans="1:2" x14ac:dyDescent="0.3">
      <c r="A407">
        <v>6.8</v>
      </c>
      <c r="B407" t="s">
        <v>13</v>
      </c>
    </row>
    <row r="408" spans="1:2" x14ac:dyDescent="0.3">
      <c r="A408">
        <v>4.8</v>
      </c>
      <c r="B408" t="s">
        <v>13</v>
      </c>
    </row>
    <row r="409" spans="1:2" x14ac:dyDescent="0.3">
      <c r="A409">
        <v>6.2</v>
      </c>
      <c r="B409" t="s">
        <v>13</v>
      </c>
    </row>
    <row r="410" spans="1:2" x14ac:dyDescent="0.3">
      <c r="A410">
        <v>6.9</v>
      </c>
      <c r="B410" t="s">
        <v>13</v>
      </c>
    </row>
    <row r="411" spans="1:2" x14ac:dyDescent="0.3">
      <c r="A411">
        <v>7.3</v>
      </c>
      <c r="B411" t="s">
        <v>13</v>
      </c>
    </row>
    <row r="412" spans="1:2" x14ac:dyDescent="0.3">
      <c r="A412">
        <v>6.6</v>
      </c>
      <c r="B412" t="s">
        <v>13</v>
      </c>
    </row>
    <row r="413" spans="1:2" x14ac:dyDescent="0.3">
      <c r="A413">
        <v>6.9</v>
      </c>
      <c r="B413" t="s">
        <v>13</v>
      </c>
    </row>
    <row r="414" spans="1:2" x14ac:dyDescent="0.3">
      <c r="A414">
        <v>6.2</v>
      </c>
      <c r="B414" t="s">
        <v>13</v>
      </c>
    </row>
    <row r="415" spans="1:2" x14ac:dyDescent="0.3">
      <c r="A415">
        <v>6.7</v>
      </c>
      <c r="B415" t="s">
        <v>13</v>
      </c>
    </row>
    <row r="416" spans="1:2" x14ac:dyDescent="0.3">
      <c r="A416">
        <v>7.6</v>
      </c>
      <c r="B416" t="s">
        <v>13</v>
      </c>
    </row>
    <row r="417" spans="1:2" x14ac:dyDescent="0.3">
      <c r="A417">
        <v>6.7</v>
      </c>
      <c r="B417" t="s">
        <v>13</v>
      </c>
    </row>
    <row r="418" spans="1:2" x14ac:dyDescent="0.3">
      <c r="A418">
        <v>6.2</v>
      </c>
      <c r="B418" t="s">
        <v>13</v>
      </c>
    </row>
    <row r="419" spans="1:2" x14ac:dyDescent="0.3">
      <c r="A419">
        <v>7.3</v>
      </c>
      <c r="B419" t="s">
        <v>13</v>
      </c>
    </row>
    <row r="420" spans="1:2" x14ac:dyDescent="0.3">
      <c r="A420">
        <v>6</v>
      </c>
      <c r="B420" t="s">
        <v>13</v>
      </c>
    </row>
    <row r="421" spans="1:2" x14ac:dyDescent="0.3">
      <c r="A421">
        <v>7.1</v>
      </c>
      <c r="B421" t="s">
        <v>13</v>
      </c>
    </row>
    <row r="422" spans="1:2" x14ac:dyDescent="0.3">
      <c r="A422">
        <v>7.1</v>
      </c>
      <c r="B422" t="s">
        <v>13</v>
      </c>
    </row>
    <row r="423" spans="1:2" x14ac:dyDescent="0.3">
      <c r="A423">
        <v>5.5</v>
      </c>
      <c r="B423" t="s">
        <v>13</v>
      </c>
    </row>
    <row r="424" spans="1:2" x14ac:dyDescent="0.3">
      <c r="A424">
        <v>7.8</v>
      </c>
      <c r="B424" t="s">
        <v>13</v>
      </c>
    </row>
    <row r="425" spans="1:2" x14ac:dyDescent="0.3">
      <c r="A425">
        <v>5.6</v>
      </c>
      <c r="B425" t="s">
        <v>13</v>
      </c>
    </row>
    <row r="426" spans="1:2" x14ac:dyDescent="0.3">
      <c r="A426">
        <v>7.5</v>
      </c>
      <c r="B426" t="s">
        <v>13</v>
      </c>
    </row>
    <row r="427" spans="1:2" x14ac:dyDescent="0.3">
      <c r="A427">
        <v>5.4</v>
      </c>
      <c r="B427" t="s">
        <v>13</v>
      </c>
    </row>
    <row r="428" spans="1:2" x14ac:dyDescent="0.3">
      <c r="A428">
        <v>4.3</v>
      </c>
      <c r="B428" t="s">
        <v>13</v>
      </c>
    </row>
    <row r="429" spans="1:2" x14ac:dyDescent="0.3">
      <c r="A429">
        <v>4.9000000000000004</v>
      </c>
      <c r="B429" t="s">
        <v>13</v>
      </c>
    </row>
    <row r="430" spans="1:2" x14ac:dyDescent="0.3">
      <c r="A430">
        <v>7.1</v>
      </c>
      <c r="B430" t="s">
        <v>13</v>
      </c>
    </row>
    <row r="431" spans="1:2" x14ac:dyDescent="0.3">
      <c r="A431">
        <v>6.4</v>
      </c>
      <c r="B431" t="s">
        <v>13</v>
      </c>
    </row>
    <row r="432" spans="1:2" x14ac:dyDescent="0.3">
      <c r="A432">
        <v>6.9</v>
      </c>
      <c r="B432" t="s">
        <v>13</v>
      </c>
    </row>
    <row r="433" spans="1:2" x14ac:dyDescent="0.3">
      <c r="A433">
        <v>4.3</v>
      </c>
      <c r="B433" t="s">
        <v>13</v>
      </c>
    </row>
    <row r="434" spans="1:2" x14ac:dyDescent="0.3">
      <c r="A434">
        <v>6.1</v>
      </c>
      <c r="B434" t="s">
        <v>13</v>
      </c>
    </row>
    <row r="435" spans="1:2" x14ac:dyDescent="0.3">
      <c r="A435">
        <v>7</v>
      </c>
      <c r="B435" t="s">
        <v>13</v>
      </c>
    </row>
    <row r="436" spans="1:2" x14ac:dyDescent="0.3">
      <c r="A436">
        <v>7.7</v>
      </c>
      <c r="B436" t="s">
        <v>13</v>
      </c>
    </row>
    <row r="437" spans="1:2" x14ac:dyDescent="0.3">
      <c r="A437">
        <v>5.9</v>
      </c>
      <c r="B437" t="s">
        <v>13</v>
      </c>
    </row>
    <row r="438" spans="1:2" x14ac:dyDescent="0.3">
      <c r="A438">
        <v>6.7</v>
      </c>
      <c r="B438" t="s">
        <v>13</v>
      </c>
    </row>
    <row r="439" spans="1:2" x14ac:dyDescent="0.3">
      <c r="A439">
        <v>6.5</v>
      </c>
      <c r="B439" t="s">
        <v>13</v>
      </c>
    </row>
    <row r="440" spans="1:2" x14ac:dyDescent="0.3">
      <c r="A440">
        <v>7.1</v>
      </c>
      <c r="B440" t="s">
        <v>13</v>
      </c>
    </row>
    <row r="441" spans="1:2" x14ac:dyDescent="0.3">
      <c r="A441">
        <v>7.3</v>
      </c>
      <c r="B441" t="s">
        <v>13</v>
      </c>
    </row>
    <row r="442" spans="1:2" x14ac:dyDescent="0.3">
      <c r="A442">
        <v>6.5</v>
      </c>
      <c r="B442" t="s">
        <v>13</v>
      </c>
    </row>
    <row r="443" spans="1:2" x14ac:dyDescent="0.3">
      <c r="A443">
        <v>7</v>
      </c>
      <c r="B443" t="s">
        <v>13</v>
      </c>
    </row>
    <row r="444" spans="1:2" x14ac:dyDescent="0.3">
      <c r="A444">
        <v>6.8</v>
      </c>
      <c r="B444" t="s">
        <v>13</v>
      </c>
    </row>
    <row r="445" spans="1:2" x14ac:dyDescent="0.3">
      <c r="A445">
        <v>7.2</v>
      </c>
      <c r="B445" t="s">
        <v>13</v>
      </c>
    </row>
    <row r="446" spans="1:2" x14ac:dyDescent="0.3">
      <c r="A446">
        <v>6.4</v>
      </c>
      <c r="B446" t="s">
        <v>13</v>
      </c>
    </row>
    <row r="447" spans="1:2" x14ac:dyDescent="0.3">
      <c r="A447">
        <v>6.1</v>
      </c>
      <c r="B447" t="s">
        <v>13</v>
      </c>
    </row>
    <row r="448" spans="1:2" x14ac:dyDescent="0.3">
      <c r="A448">
        <v>6.7</v>
      </c>
      <c r="B448" t="s">
        <v>13</v>
      </c>
    </row>
    <row r="449" spans="1:2" x14ac:dyDescent="0.3">
      <c r="A449">
        <v>6.4</v>
      </c>
      <c r="B449" t="s">
        <v>13</v>
      </c>
    </row>
    <row r="450" spans="1:2" x14ac:dyDescent="0.3">
      <c r="A450">
        <v>4.4000000000000004</v>
      </c>
      <c r="B450" t="s">
        <v>13</v>
      </c>
    </row>
    <row r="451" spans="1:2" x14ac:dyDescent="0.3">
      <c r="A451">
        <v>5.4</v>
      </c>
      <c r="B451" t="s">
        <v>13</v>
      </c>
    </row>
    <row r="452" spans="1:2" x14ac:dyDescent="0.3">
      <c r="A452">
        <v>6.5</v>
      </c>
      <c r="B452" t="s">
        <v>13</v>
      </c>
    </row>
    <row r="453" spans="1:2" x14ac:dyDescent="0.3">
      <c r="A453">
        <v>6.7</v>
      </c>
      <c r="B453" t="s">
        <v>13</v>
      </c>
    </row>
    <row r="454" spans="1:2" x14ac:dyDescent="0.3">
      <c r="A454">
        <v>8.1</v>
      </c>
      <c r="B454" t="s">
        <v>13</v>
      </c>
    </row>
    <row r="455" spans="1:2" x14ac:dyDescent="0.3">
      <c r="A455">
        <v>5.6</v>
      </c>
      <c r="B455" t="s">
        <v>13</v>
      </c>
    </row>
    <row r="456" spans="1:2" x14ac:dyDescent="0.3">
      <c r="A456">
        <v>6.3</v>
      </c>
      <c r="B456" t="s">
        <v>13</v>
      </c>
    </row>
    <row r="457" spans="1:2" x14ac:dyDescent="0.3">
      <c r="A457">
        <v>7.3</v>
      </c>
      <c r="B457" t="s">
        <v>13</v>
      </c>
    </row>
    <row r="458" spans="1:2" x14ac:dyDescent="0.3">
      <c r="A458">
        <v>6.1</v>
      </c>
      <c r="B458" t="s">
        <v>13</v>
      </c>
    </row>
    <row r="459" spans="1:2" x14ac:dyDescent="0.3">
      <c r="A459">
        <v>7.7</v>
      </c>
      <c r="B459" t="s">
        <v>13</v>
      </c>
    </row>
    <row r="460" spans="1:2" x14ac:dyDescent="0.3">
      <c r="A460">
        <v>6.4</v>
      </c>
      <c r="B460" t="s">
        <v>13</v>
      </c>
    </row>
    <row r="461" spans="1:2" x14ac:dyDescent="0.3">
      <c r="A461">
        <v>8.8000000000000007</v>
      </c>
      <c r="B461" t="s">
        <v>13</v>
      </c>
    </row>
    <row r="462" spans="1:2" x14ac:dyDescent="0.3">
      <c r="A462">
        <v>6.8</v>
      </c>
      <c r="B462" t="s">
        <v>13</v>
      </c>
    </row>
    <row r="463" spans="1:2" x14ac:dyDescent="0.3">
      <c r="A463">
        <v>6.6</v>
      </c>
      <c r="B463" t="s">
        <v>13</v>
      </c>
    </row>
    <row r="464" spans="1:2" x14ac:dyDescent="0.3">
      <c r="A464">
        <v>7.2</v>
      </c>
      <c r="B464" t="s">
        <v>13</v>
      </c>
    </row>
    <row r="465" spans="1:2" x14ac:dyDescent="0.3">
      <c r="A465">
        <v>6.9</v>
      </c>
      <c r="B465" t="s">
        <v>13</v>
      </c>
    </row>
    <row r="466" spans="1:2" x14ac:dyDescent="0.3">
      <c r="A466">
        <v>5.2</v>
      </c>
      <c r="B466" t="s">
        <v>13</v>
      </c>
    </row>
    <row r="467" spans="1:2" x14ac:dyDescent="0.3">
      <c r="A467">
        <v>4.9000000000000004</v>
      </c>
      <c r="B467" t="s">
        <v>13</v>
      </c>
    </row>
    <row r="468" spans="1:2" x14ac:dyDescent="0.3">
      <c r="A468">
        <v>6.3</v>
      </c>
      <c r="B468" t="s">
        <v>13</v>
      </c>
    </row>
    <row r="469" spans="1:2" x14ac:dyDescent="0.3">
      <c r="A469">
        <v>5.6</v>
      </c>
      <c r="B469" t="s">
        <v>13</v>
      </c>
    </row>
    <row r="470" spans="1:2" x14ac:dyDescent="0.3">
      <c r="A470">
        <v>5.5</v>
      </c>
      <c r="B470" t="s">
        <v>13</v>
      </c>
    </row>
    <row r="471" spans="1:2" x14ac:dyDescent="0.3">
      <c r="A471">
        <v>6.7</v>
      </c>
      <c r="B471" t="s">
        <v>13</v>
      </c>
    </row>
    <row r="472" spans="1:2" x14ac:dyDescent="0.3">
      <c r="A472">
        <v>7.6</v>
      </c>
      <c r="B472" t="s">
        <v>13</v>
      </c>
    </row>
    <row r="473" spans="1:2" x14ac:dyDescent="0.3">
      <c r="A473">
        <v>5.7</v>
      </c>
      <c r="B473" t="s">
        <v>13</v>
      </c>
    </row>
    <row r="474" spans="1:2" x14ac:dyDescent="0.3">
      <c r="A474">
        <v>4.5999999999999996</v>
      </c>
      <c r="B474" t="s">
        <v>13</v>
      </c>
    </row>
    <row r="475" spans="1:2" x14ac:dyDescent="0.3">
      <c r="A475">
        <v>7</v>
      </c>
      <c r="B475" t="s">
        <v>13</v>
      </c>
    </row>
    <row r="476" spans="1:2" x14ac:dyDescent="0.3">
      <c r="A476">
        <v>5.2</v>
      </c>
      <c r="B476" t="s">
        <v>13</v>
      </c>
    </row>
    <row r="477" spans="1:2" x14ac:dyDescent="0.3">
      <c r="A477">
        <v>5.0999999999999996</v>
      </c>
      <c r="B477" t="s">
        <v>13</v>
      </c>
    </row>
    <row r="478" spans="1:2" x14ac:dyDescent="0.3">
      <c r="A478">
        <v>6.6</v>
      </c>
      <c r="B478" t="s">
        <v>13</v>
      </c>
    </row>
    <row r="479" spans="1:2" x14ac:dyDescent="0.3">
      <c r="A479">
        <v>7</v>
      </c>
      <c r="B479" t="s">
        <v>13</v>
      </c>
    </row>
    <row r="480" spans="1:2" x14ac:dyDescent="0.3">
      <c r="A480">
        <v>6.7</v>
      </c>
      <c r="B480" t="s">
        <v>13</v>
      </c>
    </row>
    <row r="481" spans="1:2" x14ac:dyDescent="0.3">
      <c r="A481">
        <v>7.6</v>
      </c>
      <c r="B481" t="s">
        <v>13</v>
      </c>
    </row>
    <row r="482" spans="1:2" x14ac:dyDescent="0.3">
      <c r="A482">
        <v>7.3</v>
      </c>
      <c r="B482" t="s">
        <v>13</v>
      </c>
    </row>
    <row r="483" spans="1:2" x14ac:dyDescent="0.3">
      <c r="A483">
        <v>5.9</v>
      </c>
      <c r="B483" t="s">
        <v>13</v>
      </c>
    </row>
    <row r="484" spans="1:2" x14ac:dyDescent="0.3">
      <c r="A484">
        <v>5.6</v>
      </c>
      <c r="B484" t="s">
        <v>13</v>
      </c>
    </row>
    <row r="485" spans="1:2" x14ac:dyDescent="0.3">
      <c r="A485">
        <v>6.5</v>
      </c>
      <c r="B485" t="s">
        <v>13</v>
      </c>
    </row>
    <row r="486" spans="1:2" x14ac:dyDescent="0.3">
      <c r="A486">
        <v>5.9</v>
      </c>
      <c r="B486" t="s">
        <v>999</v>
      </c>
    </row>
    <row r="487" spans="1:2" x14ac:dyDescent="0.3">
      <c r="A487">
        <v>7</v>
      </c>
      <c r="B487" t="s">
        <v>13</v>
      </c>
    </row>
    <row r="488" spans="1:2" x14ac:dyDescent="0.3">
      <c r="A488">
        <v>5.3</v>
      </c>
      <c r="B488" t="s">
        <v>13</v>
      </c>
    </row>
    <row r="489" spans="1:2" x14ac:dyDescent="0.3">
      <c r="A489">
        <v>5.9</v>
      </c>
      <c r="B489" t="s">
        <v>13</v>
      </c>
    </row>
    <row r="490" spans="1:2" x14ac:dyDescent="0.3">
      <c r="A490">
        <v>6.3</v>
      </c>
      <c r="B490" t="s">
        <v>13</v>
      </c>
    </row>
    <row r="491" spans="1:2" x14ac:dyDescent="0.3">
      <c r="A491">
        <v>6.4</v>
      </c>
      <c r="B491" t="s">
        <v>524</v>
      </c>
    </row>
    <row r="492" spans="1:2" x14ac:dyDescent="0.3">
      <c r="A492">
        <v>6.9</v>
      </c>
      <c r="B492" t="s">
        <v>13</v>
      </c>
    </row>
    <row r="493" spans="1:2" x14ac:dyDescent="0.3">
      <c r="A493">
        <v>6.3</v>
      </c>
      <c r="B493" t="s">
        <v>13</v>
      </c>
    </row>
    <row r="494" spans="1:2" x14ac:dyDescent="0.3">
      <c r="A494">
        <v>7.3</v>
      </c>
      <c r="B494" t="s">
        <v>13</v>
      </c>
    </row>
    <row r="495" spans="1:2" x14ac:dyDescent="0.3">
      <c r="A495">
        <v>5.8</v>
      </c>
      <c r="B495" t="s">
        <v>13</v>
      </c>
    </row>
    <row r="496" spans="1:2" x14ac:dyDescent="0.3">
      <c r="A496">
        <v>5.2</v>
      </c>
      <c r="B496" t="s">
        <v>13</v>
      </c>
    </row>
    <row r="497" spans="1:2" x14ac:dyDescent="0.3">
      <c r="A497">
        <v>2.4</v>
      </c>
      <c r="B497" t="s">
        <v>13</v>
      </c>
    </row>
    <row r="498" spans="1:2" x14ac:dyDescent="0.3">
      <c r="A498">
        <v>5.7</v>
      </c>
      <c r="B498" t="s">
        <v>13</v>
      </c>
    </row>
    <row r="499" spans="1:2" x14ac:dyDescent="0.3">
      <c r="A499">
        <v>5.8</v>
      </c>
      <c r="B499" t="s">
        <v>13</v>
      </c>
    </row>
    <row r="500" spans="1:2" x14ac:dyDescent="0.3">
      <c r="A500">
        <v>5.6</v>
      </c>
      <c r="B500" t="s">
        <v>13</v>
      </c>
    </row>
    <row r="501" spans="1:2" x14ac:dyDescent="0.3">
      <c r="A501">
        <v>6</v>
      </c>
      <c r="B501" t="s">
        <v>13</v>
      </c>
    </row>
    <row r="502" spans="1:2" x14ac:dyDescent="0.3">
      <c r="A502">
        <v>5.8</v>
      </c>
      <c r="B502" t="s">
        <v>13</v>
      </c>
    </row>
    <row r="503" spans="1:2" x14ac:dyDescent="0.3">
      <c r="A503">
        <v>6</v>
      </c>
      <c r="B503" t="s">
        <v>13</v>
      </c>
    </row>
    <row r="504" spans="1:2" x14ac:dyDescent="0.3">
      <c r="A504">
        <v>5.7</v>
      </c>
      <c r="B504" t="s">
        <v>13</v>
      </c>
    </row>
    <row r="505" spans="1:2" x14ac:dyDescent="0.3">
      <c r="A505">
        <v>6</v>
      </c>
      <c r="B505" t="s">
        <v>13</v>
      </c>
    </row>
    <row r="506" spans="1:2" x14ac:dyDescent="0.3">
      <c r="A506">
        <v>7.8</v>
      </c>
      <c r="B506" t="s">
        <v>524</v>
      </c>
    </row>
    <row r="507" spans="1:2" x14ac:dyDescent="0.3">
      <c r="A507">
        <v>4.2</v>
      </c>
      <c r="B507" t="s">
        <v>13</v>
      </c>
    </row>
    <row r="508" spans="1:2" x14ac:dyDescent="0.3">
      <c r="A508">
        <v>5.6</v>
      </c>
      <c r="B508" t="s">
        <v>13</v>
      </c>
    </row>
    <row r="509" spans="1:2" x14ac:dyDescent="0.3">
      <c r="A509">
        <v>4.4000000000000004</v>
      </c>
      <c r="B509" t="s">
        <v>999</v>
      </c>
    </row>
    <row r="510" spans="1:2" x14ac:dyDescent="0.3">
      <c r="A510">
        <v>8.1999999999999993</v>
      </c>
      <c r="B510" t="s">
        <v>13</v>
      </c>
    </row>
    <row r="511" spans="1:2" x14ac:dyDescent="0.3">
      <c r="A511">
        <v>8.5</v>
      </c>
      <c r="B511" t="s">
        <v>13</v>
      </c>
    </row>
    <row r="512" spans="1:2" x14ac:dyDescent="0.3">
      <c r="A512">
        <v>5.8</v>
      </c>
      <c r="B512" t="s">
        <v>13</v>
      </c>
    </row>
    <row r="513" spans="1:2" x14ac:dyDescent="0.3">
      <c r="A513">
        <v>6.5</v>
      </c>
      <c r="B513" t="s">
        <v>13</v>
      </c>
    </row>
    <row r="514" spans="1:2" x14ac:dyDescent="0.3">
      <c r="A514">
        <v>7.2</v>
      </c>
      <c r="B514" t="s">
        <v>13</v>
      </c>
    </row>
    <row r="515" spans="1:2" x14ac:dyDescent="0.3">
      <c r="A515">
        <v>6.7</v>
      </c>
      <c r="B515" t="s">
        <v>13</v>
      </c>
    </row>
    <row r="516" spans="1:2" x14ac:dyDescent="0.3">
      <c r="A516">
        <v>3.4</v>
      </c>
      <c r="B516" t="s">
        <v>13</v>
      </c>
    </row>
    <row r="517" spans="1:2" x14ac:dyDescent="0.3">
      <c r="A517">
        <v>5.9</v>
      </c>
      <c r="B517" t="s">
        <v>13</v>
      </c>
    </row>
    <row r="518" spans="1:2" x14ac:dyDescent="0.3">
      <c r="A518">
        <v>7.8</v>
      </c>
      <c r="B518" t="s">
        <v>13</v>
      </c>
    </row>
    <row r="519" spans="1:2" x14ac:dyDescent="0.3">
      <c r="A519">
        <v>5.9</v>
      </c>
      <c r="B519" t="s">
        <v>13</v>
      </c>
    </row>
    <row r="520" spans="1:2" x14ac:dyDescent="0.3">
      <c r="A520">
        <v>4.0999999999999996</v>
      </c>
      <c r="B520" t="s">
        <v>13</v>
      </c>
    </row>
    <row r="521" spans="1:2" x14ac:dyDescent="0.3">
      <c r="A521">
        <v>6.8</v>
      </c>
      <c r="B521" t="s">
        <v>13</v>
      </c>
    </row>
    <row r="522" spans="1:2" x14ac:dyDescent="0.3">
      <c r="A522">
        <v>5.8</v>
      </c>
      <c r="B522" t="s">
        <v>13</v>
      </c>
    </row>
    <row r="523" spans="1:2" x14ac:dyDescent="0.3">
      <c r="A523">
        <v>7.5</v>
      </c>
      <c r="B523" t="s">
        <v>13</v>
      </c>
    </row>
    <row r="524" spans="1:2" x14ac:dyDescent="0.3">
      <c r="A524">
        <v>6.9</v>
      </c>
      <c r="B524" t="s">
        <v>13</v>
      </c>
    </row>
    <row r="525" spans="1:2" x14ac:dyDescent="0.3">
      <c r="A525">
        <v>6.5</v>
      </c>
      <c r="B525" t="s">
        <v>13</v>
      </c>
    </row>
    <row r="526" spans="1:2" x14ac:dyDescent="0.3">
      <c r="A526">
        <v>6.9</v>
      </c>
      <c r="B526" t="s">
        <v>13</v>
      </c>
    </row>
    <row r="527" spans="1:2" x14ac:dyDescent="0.3">
      <c r="A527">
        <v>7.9</v>
      </c>
      <c r="B527" t="s">
        <v>13</v>
      </c>
    </row>
    <row r="528" spans="1:2" x14ac:dyDescent="0.3">
      <c r="A528">
        <v>7.4</v>
      </c>
      <c r="B528" t="s">
        <v>13</v>
      </c>
    </row>
    <row r="529" spans="1:2" x14ac:dyDescent="0.3">
      <c r="A529">
        <v>6.7</v>
      </c>
      <c r="B529" t="s">
        <v>13</v>
      </c>
    </row>
    <row r="530" spans="1:2" x14ac:dyDescent="0.3">
      <c r="A530">
        <v>7.4</v>
      </c>
      <c r="B530" t="s">
        <v>13</v>
      </c>
    </row>
    <row r="531" spans="1:2" x14ac:dyDescent="0.3">
      <c r="A531">
        <v>6.9</v>
      </c>
      <c r="B531" t="s">
        <v>13</v>
      </c>
    </row>
    <row r="532" spans="1:2" x14ac:dyDescent="0.3">
      <c r="A532">
        <v>6.8</v>
      </c>
      <c r="B532" t="s">
        <v>13</v>
      </c>
    </row>
    <row r="533" spans="1:2" x14ac:dyDescent="0.3">
      <c r="A533">
        <v>6.7</v>
      </c>
      <c r="B533" t="s">
        <v>13</v>
      </c>
    </row>
    <row r="534" spans="1:2" x14ac:dyDescent="0.3">
      <c r="A534">
        <v>5.0999999999999996</v>
      </c>
      <c r="B534" t="s">
        <v>13</v>
      </c>
    </row>
    <row r="535" spans="1:2" x14ac:dyDescent="0.3">
      <c r="A535">
        <v>4.0999999999999996</v>
      </c>
      <c r="B535" t="s">
        <v>13</v>
      </c>
    </row>
    <row r="536" spans="1:2" x14ac:dyDescent="0.3">
      <c r="A536">
        <v>7.3</v>
      </c>
      <c r="B536" t="s">
        <v>13</v>
      </c>
    </row>
    <row r="537" spans="1:2" x14ac:dyDescent="0.3">
      <c r="A537">
        <v>6</v>
      </c>
      <c r="B537" t="s">
        <v>13</v>
      </c>
    </row>
    <row r="538" spans="1:2" x14ac:dyDescent="0.3">
      <c r="A538">
        <v>7.3</v>
      </c>
      <c r="B538" t="s">
        <v>13</v>
      </c>
    </row>
    <row r="539" spans="1:2" x14ac:dyDescent="0.3">
      <c r="A539">
        <v>7.5</v>
      </c>
      <c r="B539" t="s">
        <v>13</v>
      </c>
    </row>
    <row r="540" spans="1:2" x14ac:dyDescent="0.3">
      <c r="A540">
        <v>5.4</v>
      </c>
      <c r="B540" t="s">
        <v>13</v>
      </c>
    </row>
    <row r="541" spans="1:2" x14ac:dyDescent="0.3">
      <c r="A541">
        <v>5.9</v>
      </c>
      <c r="B541" t="s">
        <v>13</v>
      </c>
    </row>
    <row r="542" spans="1:2" x14ac:dyDescent="0.3">
      <c r="A542">
        <v>7.1</v>
      </c>
      <c r="B542" t="s">
        <v>13</v>
      </c>
    </row>
    <row r="543" spans="1:2" x14ac:dyDescent="0.3">
      <c r="A543">
        <v>6</v>
      </c>
      <c r="B543" t="s">
        <v>13</v>
      </c>
    </row>
    <row r="544" spans="1:2" x14ac:dyDescent="0.3">
      <c r="A544">
        <v>6.5</v>
      </c>
      <c r="B544" t="s">
        <v>13</v>
      </c>
    </row>
    <row r="545" spans="1:2" x14ac:dyDescent="0.3">
      <c r="A545">
        <v>8.3000000000000007</v>
      </c>
      <c r="B545" t="s">
        <v>13</v>
      </c>
    </row>
    <row r="546" spans="1:2" x14ac:dyDescent="0.3">
      <c r="A546">
        <v>5.7</v>
      </c>
      <c r="B546" t="s">
        <v>13</v>
      </c>
    </row>
    <row r="547" spans="1:2" x14ac:dyDescent="0.3">
      <c r="A547">
        <v>7.6</v>
      </c>
      <c r="B547" t="s">
        <v>13</v>
      </c>
    </row>
    <row r="548" spans="1:2" x14ac:dyDescent="0.3">
      <c r="A548">
        <v>6.6</v>
      </c>
      <c r="B548" t="s">
        <v>13</v>
      </c>
    </row>
    <row r="549" spans="1:2" x14ac:dyDescent="0.3">
      <c r="A549">
        <v>5.4</v>
      </c>
      <c r="B549" t="s">
        <v>13</v>
      </c>
    </row>
    <row r="550" spans="1:2" x14ac:dyDescent="0.3">
      <c r="A550">
        <v>7.3</v>
      </c>
      <c r="B550" t="s">
        <v>13</v>
      </c>
    </row>
    <row r="551" spans="1:2" x14ac:dyDescent="0.3">
      <c r="A551">
        <v>6.5</v>
      </c>
      <c r="B551" t="s">
        <v>13</v>
      </c>
    </row>
    <row r="552" spans="1:2" x14ac:dyDescent="0.3">
      <c r="A552">
        <v>6.6</v>
      </c>
      <c r="B552" t="s">
        <v>13</v>
      </c>
    </row>
    <row r="553" spans="1:2" x14ac:dyDescent="0.3">
      <c r="A553">
        <v>6.6</v>
      </c>
      <c r="B553" t="s">
        <v>13</v>
      </c>
    </row>
    <row r="554" spans="1:2" x14ac:dyDescent="0.3">
      <c r="A554">
        <v>5.9</v>
      </c>
      <c r="B554" t="s">
        <v>13</v>
      </c>
    </row>
    <row r="555" spans="1:2" x14ac:dyDescent="0.3">
      <c r="A555">
        <v>6.7</v>
      </c>
      <c r="B555" t="s">
        <v>13</v>
      </c>
    </row>
    <row r="556" spans="1:2" x14ac:dyDescent="0.3">
      <c r="A556">
        <v>6.1</v>
      </c>
      <c r="B556" t="s">
        <v>13</v>
      </c>
    </row>
    <row r="557" spans="1:2" x14ac:dyDescent="0.3">
      <c r="A557">
        <v>6.6</v>
      </c>
      <c r="B557" t="s">
        <v>13</v>
      </c>
    </row>
    <row r="558" spans="1:2" x14ac:dyDescent="0.3">
      <c r="A558">
        <v>6.6</v>
      </c>
      <c r="B558" t="s">
        <v>13</v>
      </c>
    </row>
    <row r="559" spans="1:2" x14ac:dyDescent="0.3">
      <c r="A559">
        <v>5.3</v>
      </c>
      <c r="B559" t="s">
        <v>13</v>
      </c>
    </row>
    <row r="560" spans="1:2" x14ac:dyDescent="0.3">
      <c r="A560">
        <v>6</v>
      </c>
      <c r="B560" t="s">
        <v>13</v>
      </c>
    </row>
    <row r="561" spans="1:2" x14ac:dyDescent="0.3">
      <c r="A561">
        <v>6</v>
      </c>
      <c r="B561" t="s">
        <v>13</v>
      </c>
    </row>
    <row r="562" spans="1:2" x14ac:dyDescent="0.3">
      <c r="A562">
        <v>4.7</v>
      </c>
      <c r="B562" t="s">
        <v>13</v>
      </c>
    </row>
    <row r="563" spans="1:2" x14ac:dyDescent="0.3">
      <c r="A563">
        <v>6.1</v>
      </c>
      <c r="B563" t="s">
        <v>13</v>
      </c>
    </row>
    <row r="564" spans="1:2" x14ac:dyDescent="0.3">
      <c r="A564">
        <v>7.2</v>
      </c>
      <c r="B564" t="s">
        <v>13</v>
      </c>
    </row>
    <row r="565" spans="1:2" x14ac:dyDescent="0.3">
      <c r="A565">
        <v>6.4</v>
      </c>
      <c r="B565" t="s">
        <v>13</v>
      </c>
    </row>
    <row r="566" spans="1:2" x14ac:dyDescent="0.3">
      <c r="A566">
        <v>6.1</v>
      </c>
      <c r="B566" t="s">
        <v>13</v>
      </c>
    </row>
    <row r="567" spans="1:2" x14ac:dyDescent="0.3">
      <c r="A567">
        <v>5.9</v>
      </c>
      <c r="B567" t="s">
        <v>13</v>
      </c>
    </row>
    <row r="568" spans="1:2" x14ac:dyDescent="0.3">
      <c r="A568">
        <v>6</v>
      </c>
      <c r="B568" t="s">
        <v>13</v>
      </c>
    </row>
    <row r="569" spans="1:2" x14ac:dyDescent="0.3">
      <c r="A569">
        <v>6.3</v>
      </c>
      <c r="B569" t="s">
        <v>13</v>
      </c>
    </row>
    <row r="570" spans="1:2" x14ac:dyDescent="0.3">
      <c r="A570">
        <v>5.6</v>
      </c>
      <c r="B570" t="s">
        <v>13</v>
      </c>
    </row>
    <row r="571" spans="1:2" x14ac:dyDescent="0.3">
      <c r="A571">
        <v>6.4</v>
      </c>
      <c r="B571" t="s">
        <v>13</v>
      </c>
    </row>
    <row r="572" spans="1:2" x14ac:dyDescent="0.3">
      <c r="A572">
        <v>7.1</v>
      </c>
      <c r="B572" t="s">
        <v>13</v>
      </c>
    </row>
    <row r="573" spans="1:2" x14ac:dyDescent="0.3">
      <c r="A573">
        <v>6.6</v>
      </c>
      <c r="B573" t="s">
        <v>13</v>
      </c>
    </row>
    <row r="574" spans="1:2" x14ac:dyDescent="0.3">
      <c r="A574">
        <v>4.5999999999999996</v>
      </c>
      <c r="B574" t="s">
        <v>13</v>
      </c>
    </row>
    <row r="575" spans="1:2" x14ac:dyDescent="0.3">
      <c r="A575">
        <v>8.4</v>
      </c>
      <c r="B575" t="s">
        <v>13</v>
      </c>
    </row>
    <row r="576" spans="1:2" x14ac:dyDescent="0.3">
      <c r="A576">
        <v>7.1</v>
      </c>
      <c r="B576" t="s">
        <v>13</v>
      </c>
    </row>
    <row r="577" spans="1:2" x14ac:dyDescent="0.3">
      <c r="A577">
        <v>7.4</v>
      </c>
      <c r="B577" t="s">
        <v>13</v>
      </c>
    </row>
    <row r="578" spans="1:2" x14ac:dyDescent="0.3">
      <c r="A578">
        <v>6.9</v>
      </c>
      <c r="B578" t="s">
        <v>13</v>
      </c>
    </row>
    <row r="579" spans="1:2" x14ac:dyDescent="0.3">
      <c r="A579">
        <v>4.5</v>
      </c>
      <c r="B579" t="s">
        <v>13</v>
      </c>
    </row>
    <row r="580" spans="1:2" x14ac:dyDescent="0.3">
      <c r="A580">
        <v>7.1</v>
      </c>
      <c r="B580" t="s">
        <v>13</v>
      </c>
    </row>
    <row r="581" spans="1:2" x14ac:dyDescent="0.3">
      <c r="A581">
        <v>6.5</v>
      </c>
      <c r="B581" t="s">
        <v>13</v>
      </c>
    </row>
    <row r="582" spans="1:2" x14ac:dyDescent="0.3">
      <c r="A582">
        <v>5.3</v>
      </c>
      <c r="B582" t="s">
        <v>13</v>
      </c>
    </row>
    <row r="583" spans="1:2" x14ac:dyDescent="0.3">
      <c r="A583">
        <v>6.7</v>
      </c>
      <c r="B583" t="s">
        <v>13</v>
      </c>
    </row>
    <row r="584" spans="1:2" x14ac:dyDescent="0.3">
      <c r="A584">
        <v>7.2</v>
      </c>
      <c r="B584" t="s">
        <v>13</v>
      </c>
    </row>
    <row r="585" spans="1:2" x14ac:dyDescent="0.3">
      <c r="A585">
        <v>7.2</v>
      </c>
      <c r="B585" t="s">
        <v>13</v>
      </c>
    </row>
    <row r="586" spans="1:2" x14ac:dyDescent="0.3">
      <c r="A586">
        <v>5.5</v>
      </c>
      <c r="B586" t="s">
        <v>13</v>
      </c>
    </row>
    <row r="587" spans="1:2" x14ac:dyDescent="0.3">
      <c r="A587">
        <v>5.8</v>
      </c>
      <c r="B587" t="s">
        <v>13</v>
      </c>
    </row>
    <row r="588" spans="1:2" x14ac:dyDescent="0.3">
      <c r="A588">
        <v>6</v>
      </c>
      <c r="B588" t="s">
        <v>13</v>
      </c>
    </row>
    <row r="589" spans="1:2" x14ac:dyDescent="0.3">
      <c r="A589">
        <v>6.6</v>
      </c>
      <c r="B589" t="s">
        <v>13</v>
      </c>
    </row>
    <row r="590" spans="1:2" x14ac:dyDescent="0.3">
      <c r="A590">
        <v>8.3000000000000007</v>
      </c>
      <c r="B590" t="s">
        <v>13</v>
      </c>
    </row>
    <row r="591" spans="1:2" x14ac:dyDescent="0.3">
      <c r="A591">
        <v>6.7</v>
      </c>
      <c r="B591" t="s">
        <v>13</v>
      </c>
    </row>
    <row r="592" spans="1:2" x14ac:dyDescent="0.3">
      <c r="A592">
        <v>6</v>
      </c>
      <c r="B592" t="s">
        <v>13</v>
      </c>
    </row>
    <row r="593" spans="1:2" x14ac:dyDescent="0.3">
      <c r="A593">
        <v>7.1</v>
      </c>
      <c r="B593" t="s">
        <v>13</v>
      </c>
    </row>
    <row r="594" spans="1:2" x14ac:dyDescent="0.3">
      <c r="A594">
        <v>6</v>
      </c>
      <c r="B594" t="s">
        <v>13</v>
      </c>
    </row>
    <row r="595" spans="1:2" x14ac:dyDescent="0.3">
      <c r="A595">
        <v>7.5</v>
      </c>
      <c r="B595" t="s">
        <v>13</v>
      </c>
    </row>
    <row r="596" spans="1:2" x14ac:dyDescent="0.3">
      <c r="A596">
        <v>6.9</v>
      </c>
      <c r="B596" t="s">
        <v>13</v>
      </c>
    </row>
    <row r="597" spans="1:2" x14ac:dyDescent="0.3">
      <c r="A597">
        <v>5.6</v>
      </c>
      <c r="B597" t="s">
        <v>13</v>
      </c>
    </row>
    <row r="598" spans="1:2" x14ac:dyDescent="0.3">
      <c r="A598">
        <v>5.6</v>
      </c>
      <c r="B598" t="s">
        <v>13</v>
      </c>
    </row>
    <row r="599" spans="1:2" x14ac:dyDescent="0.3">
      <c r="A599">
        <v>4.5</v>
      </c>
      <c r="B599" t="s">
        <v>13</v>
      </c>
    </row>
    <row r="600" spans="1:2" x14ac:dyDescent="0.3">
      <c r="A600">
        <v>7.1</v>
      </c>
      <c r="B600" t="s">
        <v>13</v>
      </c>
    </row>
    <row r="601" spans="1:2" x14ac:dyDescent="0.3">
      <c r="A601">
        <v>6.5</v>
      </c>
      <c r="B601" t="s">
        <v>13</v>
      </c>
    </row>
    <row r="602" spans="1:2" x14ac:dyDescent="0.3">
      <c r="A602">
        <v>6.4</v>
      </c>
      <c r="B602" t="s">
        <v>13</v>
      </c>
    </row>
    <row r="603" spans="1:2" x14ac:dyDescent="0.3">
      <c r="A603">
        <v>5.8</v>
      </c>
      <c r="B603" t="s">
        <v>13</v>
      </c>
    </row>
    <row r="604" spans="1:2" x14ac:dyDescent="0.3">
      <c r="A604">
        <v>8</v>
      </c>
      <c r="B604" t="s">
        <v>13</v>
      </c>
    </row>
    <row r="605" spans="1:2" x14ac:dyDescent="0.3">
      <c r="A605">
        <v>6.2</v>
      </c>
      <c r="B605" t="s">
        <v>13</v>
      </c>
    </row>
    <row r="606" spans="1:2" x14ac:dyDescent="0.3">
      <c r="A606">
        <v>7.2</v>
      </c>
      <c r="B606" t="s">
        <v>13</v>
      </c>
    </row>
    <row r="607" spans="1:2" x14ac:dyDescent="0.3">
      <c r="A607">
        <v>6.1</v>
      </c>
      <c r="B607" t="s">
        <v>13</v>
      </c>
    </row>
    <row r="608" spans="1:2" x14ac:dyDescent="0.3">
      <c r="A608">
        <v>7.6</v>
      </c>
      <c r="B608" t="s">
        <v>13</v>
      </c>
    </row>
    <row r="609" spans="1:2" x14ac:dyDescent="0.3">
      <c r="A609">
        <v>6.3</v>
      </c>
      <c r="B609" t="s">
        <v>13</v>
      </c>
    </row>
    <row r="610" spans="1:2" x14ac:dyDescent="0.3">
      <c r="A610">
        <v>6.3</v>
      </c>
      <c r="B610" t="s">
        <v>13</v>
      </c>
    </row>
    <row r="611" spans="1:2" x14ac:dyDescent="0.3">
      <c r="A611">
        <v>6.3</v>
      </c>
      <c r="B611" t="s">
        <v>13</v>
      </c>
    </row>
    <row r="612" spans="1:2" x14ac:dyDescent="0.3">
      <c r="A612">
        <v>7.7</v>
      </c>
      <c r="B612" t="s">
        <v>13</v>
      </c>
    </row>
    <row r="613" spans="1:2" x14ac:dyDescent="0.3">
      <c r="A613">
        <v>7</v>
      </c>
      <c r="B613" t="s">
        <v>13</v>
      </c>
    </row>
    <row r="614" spans="1:2" x14ac:dyDescent="0.3">
      <c r="A614">
        <v>5.3</v>
      </c>
      <c r="B614" t="s">
        <v>13</v>
      </c>
    </row>
    <row r="615" spans="1:2" x14ac:dyDescent="0.3">
      <c r="A615">
        <v>5.6</v>
      </c>
      <c r="B615" t="s">
        <v>13</v>
      </c>
    </row>
    <row r="616" spans="1:2" x14ac:dyDescent="0.3">
      <c r="A616">
        <v>5.2</v>
      </c>
      <c r="B616" t="s">
        <v>13</v>
      </c>
    </row>
    <row r="617" spans="1:2" x14ac:dyDescent="0.3">
      <c r="A617">
        <v>5.4</v>
      </c>
      <c r="B617" t="s">
        <v>13</v>
      </c>
    </row>
    <row r="618" spans="1:2" x14ac:dyDescent="0.3">
      <c r="A618">
        <v>6.4</v>
      </c>
      <c r="B618" t="s">
        <v>13</v>
      </c>
    </row>
    <row r="619" spans="1:2" x14ac:dyDescent="0.3">
      <c r="A619">
        <v>5.9</v>
      </c>
      <c r="B619" t="s">
        <v>13</v>
      </c>
    </row>
    <row r="620" spans="1:2" x14ac:dyDescent="0.3">
      <c r="A620">
        <v>6.3</v>
      </c>
      <c r="B620" t="s">
        <v>13</v>
      </c>
    </row>
    <row r="621" spans="1:2" x14ac:dyDescent="0.3">
      <c r="A621">
        <v>6.5</v>
      </c>
      <c r="B621" t="s">
        <v>13</v>
      </c>
    </row>
    <row r="622" spans="1:2" x14ac:dyDescent="0.3">
      <c r="A622">
        <v>3</v>
      </c>
      <c r="B622" t="s">
        <v>13</v>
      </c>
    </row>
    <row r="623" spans="1:2" x14ac:dyDescent="0.3">
      <c r="A623">
        <v>3.6</v>
      </c>
      <c r="B623" t="s">
        <v>13</v>
      </c>
    </row>
    <row r="624" spans="1:2" x14ac:dyDescent="0.3">
      <c r="A624">
        <v>5.8</v>
      </c>
      <c r="B624" t="s">
        <v>13</v>
      </c>
    </row>
    <row r="625" spans="1:2" x14ac:dyDescent="0.3">
      <c r="A625">
        <v>6.2</v>
      </c>
      <c r="B625" t="s">
        <v>13</v>
      </c>
    </row>
    <row r="626" spans="1:2" x14ac:dyDescent="0.3">
      <c r="A626">
        <v>5.6</v>
      </c>
      <c r="B626" t="s">
        <v>13</v>
      </c>
    </row>
    <row r="627" spans="1:2" x14ac:dyDescent="0.3">
      <c r="A627">
        <v>5.4</v>
      </c>
      <c r="B627" t="s">
        <v>13</v>
      </c>
    </row>
    <row r="628" spans="1:2" x14ac:dyDescent="0.3">
      <c r="A628">
        <v>6.1</v>
      </c>
      <c r="B628" t="s">
        <v>13</v>
      </c>
    </row>
    <row r="629" spans="1:2" x14ac:dyDescent="0.3">
      <c r="A629">
        <v>4.2</v>
      </c>
      <c r="B629" t="s">
        <v>13</v>
      </c>
    </row>
    <row r="630" spans="1:2" x14ac:dyDescent="0.3">
      <c r="A630">
        <v>6.7</v>
      </c>
      <c r="B630" t="s">
        <v>13</v>
      </c>
    </row>
    <row r="631" spans="1:2" x14ac:dyDescent="0.3">
      <c r="A631">
        <v>4.2</v>
      </c>
      <c r="B631" t="s">
        <v>13</v>
      </c>
    </row>
    <row r="632" spans="1:2" x14ac:dyDescent="0.3">
      <c r="A632">
        <v>6.4</v>
      </c>
      <c r="B632" t="s">
        <v>13</v>
      </c>
    </row>
    <row r="633" spans="1:2" x14ac:dyDescent="0.3">
      <c r="A633">
        <v>4.9000000000000004</v>
      </c>
      <c r="B633" t="s">
        <v>13</v>
      </c>
    </row>
    <row r="634" spans="1:2" x14ac:dyDescent="0.3">
      <c r="A634">
        <v>6.8</v>
      </c>
      <c r="B634" t="s">
        <v>13</v>
      </c>
    </row>
    <row r="635" spans="1:2" x14ac:dyDescent="0.3">
      <c r="A635">
        <v>7.7</v>
      </c>
      <c r="B635" t="s">
        <v>13</v>
      </c>
    </row>
    <row r="636" spans="1:2" x14ac:dyDescent="0.3">
      <c r="A636">
        <v>5.6</v>
      </c>
      <c r="B636" t="s">
        <v>13</v>
      </c>
    </row>
    <row r="637" spans="1:2" x14ac:dyDescent="0.3">
      <c r="A637">
        <v>6.4</v>
      </c>
      <c r="B637" t="s">
        <v>13</v>
      </c>
    </row>
    <row r="638" spans="1:2" x14ac:dyDescent="0.3">
      <c r="A638">
        <v>7.2</v>
      </c>
      <c r="B638" t="s">
        <v>13</v>
      </c>
    </row>
    <row r="639" spans="1:2" x14ac:dyDescent="0.3">
      <c r="A639">
        <v>6</v>
      </c>
      <c r="B639" t="s">
        <v>13</v>
      </c>
    </row>
    <row r="640" spans="1:2" x14ac:dyDescent="0.3">
      <c r="A640">
        <v>5.9</v>
      </c>
      <c r="B640" t="s">
        <v>13</v>
      </c>
    </row>
    <row r="641" spans="1:2" x14ac:dyDescent="0.3">
      <c r="A641">
        <v>7.9</v>
      </c>
      <c r="B641" t="s">
        <v>13</v>
      </c>
    </row>
    <row r="642" spans="1:2" x14ac:dyDescent="0.3">
      <c r="A642">
        <v>6.8</v>
      </c>
      <c r="B642" t="s">
        <v>13</v>
      </c>
    </row>
    <row r="643" spans="1:2" x14ac:dyDescent="0.3">
      <c r="A643">
        <v>7.1</v>
      </c>
      <c r="B643" t="s">
        <v>13</v>
      </c>
    </row>
    <row r="644" spans="1:2" x14ac:dyDescent="0.3">
      <c r="A644">
        <v>5.9</v>
      </c>
      <c r="B644" t="s">
        <v>13</v>
      </c>
    </row>
    <row r="645" spans="1:2" x14ac:dyDescent="0.3">
      <c r="A645">
        <v>5.9</v>
      </c>
      <c r="B645" t="s">
        <v>13</v>
      </c>
    </row>
    <row r="646" spans="1:2" x14ac:dyDescent="0.3">
      <c r="A646">
        <v>6.2</v>
      </c>
      <c r="B646" t="s">
        <v>13</v>
      </c>
    </row>
    <row r="647" spans="1:2" x14ac:dyDescent="0.3">
      <c r="A647">
        <v>7.4</v>
      </c>
      <c r="B647" t="s">
        <v>13</v>
      </c>
    </row>
    <row r="648" spans="1:2" x14ac:dyDescent="0.3">
      <c r="A648">
        <v>7</v>
      </c>
      <c r="B648" t="s">
        <v>13</v>
      </c>
    </row>
    <row r="649" spans="1:2" x14ac:dyDescent="0.3">
      <c r="A649">
        <v>5.4</v>
      </c>
      <c r="B649" t="s">
        <v>13</v>
      </c>
    </row>
    <row r="650" spans="1:2" x14ac:dyDescent="0.3">
      <c r="A650">
        <v>8.6</v>
      </c>
      <c r="B650" t="s">
        <v>13</v>
      </c>
    </row>
    <row r="651" spans="1:2" x14ac:dyDescent="0.3">
      <c r="A651">
        <v>6.5</v>
      </c>
      <c r="B651" t="s">
        <v>13</v>
      </c>
    </row>
    <row r="652" spans="1:2" x14ac:dyDescent="0.3">
      <c r="A652">
        <v>6.4</v>
      </c>
      <c r="B652" t="s">
        <v>13</v>
      </c>
    </row>
    <row r="653" spans="1:2" x14ac:dyDescent="0.3">
      <c r="A653">
        <v>7.6</v>
      </c>
      <c r="B653" t="s">
        <v>13</v>
      </c>
    </row>
    <row r="654" spans="1:2" x14ac:dyDescent="0.3">
      <c r="A654">
        <v>5.5</v>
      </c>
      <c r="B654" t="s">
        <v>13</v>
      </c>
    </row>
    <row r="655" spans="1:2" x14ac:dyDescent="0.3">
      <c r="A655">
        <v>7.4</v>
      </c>
      <c r="B655" t="s">
        <v>13</v>
      </c>
    </row>
    <row r="656" spans="1:2" x14ac:dyDescent="0.3">
      <c r="A656">
        <v>8.6999999999999993</v>
      </c>
      <c r="B656" t="s">
        <v>13</v>
      </c>
    </row>
    <row r="657" spans="1:2" x14ac:dyDescent="0.3">
      <c r="A657">
        <v>7.6</v>
      </c>
      <c r="B657" t="s">
        <v>13</v>
      </c>
    </row>
    <row r="658" spans="1:2" x14ac:dyDescent="0.3">
      <c r="A658">
        <v>7.5</v>
      </c>
      <c r="B658" t="s">
        <v>13</v>
      </c>
    </row>
    <row r="659" spans="1:2" x14ac:dyDescent="0.3">
      <c r="A659">
        <v>5.5</v>
      </c>
      <c r="B659" t="s">
        <v>13</v>
      </c>
    </row>
    <row r="660" spans="1:2" x14ac:dyDescent="0.3">
      <c r="A660">
        <v>7.6</v>
      </c>
      <c r="B660" t="s">
        <v>13</v>
      </c>
    </row>
    <row r="661" spans="1:2" x14ac:dyDescent="0.3">
      <c r="A661">
        <v>6.5</v>
      </c>
      <c r="B661" t="s">
        <v>13</v>
      </c>
    </row>
    <row r="662" spans="1:2" x14ac:dyDescent="0.3">
      <c r="A662">
        <v>6.9</v>
      </c>
      <c r="B662" t="s">
        <v>13</v>
      </c>
    </row>
    <row r="663" spans="1:2" x14ac:dyDescent="0.3">
      <c r="A663">
        <v>6.7</v>
      </c>
      <c r="B663" t="s">
        <v>13</v>
      </c>
    </row>
    <row r="664" spans="1:2" x14ac:dyDescent="0.3">
      <c r="A664">
        <v>6.6</v>
      </c>
      <c r="B664" t="s">
        <v>13</v>
      </c>
    </row>
    <row r="665" spans="1:2" x14ac:dyDescent="0.3">
      <c r="A665">
        <v>7.2</v>
      </c>
      <c r="B665" t="s">
        <v>13</v>
      </c>
    </row>
    <row r="666" spans="1:2" x14ac:dyDescent="0.3">
      <c r="A666">
        <v>6.4</v>
      </c>
      <c r="B666" t="s">
        <v>13</v>
      </c>
    </row>
    <row r="667" spans="1:2" x14ac:dyDescent="0.3">
      <c r="A667">
        <v>6.4</v>
      </c>
      <c r="B667" t="s">
        <v>13</v>
      </c>
    </row>
    <row r="668" spans="1:2" x14ac:dyDescent="0.3">
      <c r="A668">
        <v>6</v>
      </c>
      <c r="B668" t="s">
        <v>13</v>
      </c>
    </row>
    <row r="669" spans="1:2" x14ac:dyDescent="0.3">
      <c r="A669">
        <v>6.1</v>
      </c>
      <c r="B669" t="s">
        <v>13</v>
      </c>
    </row>
    <row r="670" spans="1:2" x14ac:dyDescent="0.3">
      <c r="A670">
        <v>6</v>
      </c>
      <c r="B670" t="s">
        <v>13</v>
      </c>
    </row>
    <row r="671" spans="1:2" x14ac:dyDescent="0.3">
      <c r="A671">
        <v>6.4</v>
      </c>
      <c r="B671" t="s">
        <v>13</v>
      </c>
    </row>
    <row r="672" spans="1:2" x14ac:dyDescent="0.3">
      <c r="A672">
        <v>6.4</v>
      </c>
      <c r="B672" t="s">
        <v>13</v>
      </c>
    </row>
    <row r="673" spans="1:2" x14ac:dyDescent="0.3">
      <c r="A673">
        <v>7.3</v>
      </c>
      <c r="B673" t="s">
        <v>13</v>
      </c>
    </row>
    <row r="674" spans="1:2" x14ac:dyDescent="0.3">
      <c r="A674">
        <v>5.2</v>
      </c>
      <c r="B674" t="s">
        <v>13</v>
      </c>
    </row>
    <row r="675" spans="1:2" x14ac:dyDescent="0.3">
      <c r="A675">
        <v>6.6</v>
      </c>
      <c r="B675" t="s">
        <v>13</v>
      </c>
    </row>
    <row r="676" spans="1:2" x14ac:dyDescent="0.3">
      <c r="A676">
        <v>6.3</v>
      </c>
      <c r="B676" t="s">
        <v>13</v>
      </c>
    </row>
    <row r="677" spans="1:2" x14ac:dyDescent="0.3">
      <c r="A677">
        <v>5.9</v>
      </c>
      <c r="B677" t="s">
        <v>13</v>
      </c>
    </row>
    <row r="678" spans="1:2" x14ac:dyDescent="0.3">
      <c r="A678">
        <v>6.4</v>
      </c>
      <c r="B678" t="s">
        <v>13</v>
      </c>
    </row>
    <row r="679" spans="1:2" x14ac:dyDescent="0.3">
      <c r="A679">
        <v>6.7</v>
      </c>
      <c r="B679" t="s">
        <v>13</v>
      </c>
    </row>
    <row r="680" spans="1:2" x14ac:dyDescent="0.3">
      <c r="A680">
        <v>5.4</v>
      </c>
      <c r="B680" t="s">
        <v>13</v>
      </c>
    </row>
    <row r="681" spans="1:2" x14ac:dyDescent="0.3">
      <c r="A681">
        <v>6.4</v>
      </c>
      <c r="B681" t="s">
        <v>13</v>
      </c>
    </row>
    <row r="682" spans="1:2" x14ac:dyDescent="0.3">
      <c r="A682">
        <v>6.7</v>
      </c>
      <c r="B682" t="s">
        <v>13</v>
      </c>
    </row>
    <row r="683" spans="1:2" x14ac:dyDescent="0.3">
      <c r="A683">
        <v>6.2</v>
      </c>
      <c r="B683" t="s">
        <v>13</v>
      </c>
    </row>
    <row r="684" spans="1:2" x14ac:dyDescent="0.3">
      <c r="A684">
        <v>6.1</v>
      </c>
      <c r="B684" t="s">
        <v>13</v>
      </c>
    </row>
    <row r="685" spans="1:2" x14ac:dyDescent="0.3">
      <c r="A685">
        <v>8.8000000000000007</v>
      </c>
      <c r="B685" t="s">
        <v>13</v>
      </c>
    </row>
    <row r="686" spans="1:2" x14ac:dyDescent="0.3">
      <c r="A686">
        <v>7.1</v>
      </c>
      <c r="B686" t="s">
        <v>13</v>
      </c>
    </row>
    <row r="687" spans="1:2" x14ac:dyDescent="0.3">
      <c r="A687">
        <v>8.1</v>
      </c>
      <c r="B687" t="s">
        <v>13</v>
      </c>
    </row>
    <row r="688" spans="1:2" x14ac:dyDescent="0.3">
      <c r="A688">
        <v>5.7</v>
      </c>
      <c r="B688" t="s">
        <v>13</v>
      </c>
    </row>
    <row r="689" spans="1:2" x14ac:dyDescent="0.3">
      <c r="A689">
        <v>5</v>
      </c>
      <c r="B689" t="s">
        <v>13</v>
      </c>
    </row>
    <row r="690" spans="1:2" x14ac:dyDescent="0.3">
      <c r="A690">
        <v>5.0999999999999996</v>
      </c>
      <c r="B690" t="s">
        <v>13</v>
      </c>
    </row>
    <row r="691" spans="1:2" x14ac:dyDescent="0.3">
      <c r="A691">
        <v>6.9</v>
      </c>
      <c r="B691" t="s">
        <v>13</v>
      </c>
    </row>
    <row r="692" spans="1:2" x14ac:dyDescent="0.3">
      <c r="A692">
        <v>4.8</v>
      </c>
      <c r="B692" t="s">
        <v>13</v>
      </c>
    </row>
    <row r="693" spans="1:2" x14ac:dyDescent="0.3">
      <c r="A693">
        <v>6.5</v>
      </c>
      <c r="B693" t="s">
        <v>13</v>
      </c>
    </row>
    <row r="694" spans="1:2" x14ac:dyDescent="0.3">
      <c r="A694">
        <v>5.0999999999999996</v>
      </c>
      <c r="B694" t="s">
        <v>13</v>
      </c>
    </row>
    <row r="695" spans="1:2" x14ac:dyDescent="0.3">
      <c r="A695">
        <v>7.1</v>
      </c>
      <c r="B695" t="s">
        <v>13</v>
      </c>
    </row>
    <row r="696" spans="1:2" x14ac:dyDescent="0.3">
      <c r="A696">
        <v>7.5</v>
      </c>
      <c r="B696" t="s">
        <v>13</v>
      </c>
    </row>
    <row r="697" spans="1:2" x14ac:dyDescent="0.3">
      <c r="A697">
        <v>6.2</v>
      </c>
      <c r="B697" t="s">
        <v>13</v>
      </c>
    </row>
    <row r="698" spans="1:2" x14ac:dyDescent="0.3">
      <c r="A698">
        <v>6.3</v>
      </c>
      <c r="B698" t="s">
        <v>13</v>
      </c>
    </row>
    <row r="699" spans="1:2" x14ac:dyDescent="0.3">
      <c r="A699">
        <v>8.1</v>
      </c>
      <c r="B699" t="s">
        <v>13</v>
      </c>
    </row>
    <row r="700" spans="1:2" x14ac:dyDescent="0.3">
      <c r="A700">
        <v>6.6</v>
      </c>
      <c r="B700" t="s">
        <v>13</v>
      </c>
    </row>
    <row r="701" spans="1:2" x14ac:dyDescent="0.3">
      <c r="A701">
        <v>6.9</v>
      </c>
      <c r="B701" t="s">
        <v>13</v>
      </c>
    </row>
    <row r="702" spans="1:2" x14ac:dyDescent="0.3">
      <c r="A702">
        <v>6.1</v>
      </c>
      <c r="B702" t="s">
        <v>710</v>
      </c>
    </row>
    <row r="703" spans="1:2" x14ac:dyDescent="0.3">
      <c r="A703">
        <v>4.3</v>
      </c>
      <c r="B703" t="s">
        <v>13</v>
      </c>
    </row>
    <row r="704" spans="1:2" x14ac:dyDescent="0.3">
      <c r="A704">
        <v>6.6</v>
      </c>
      <c r="B704" t="s">
        <v>13</v>
      </c>
    </row>
    <row r="705" spans="1:2" x14ac:dyDescent="0.3">
      <c r="A705">
        <v>6.8</v>
      </c>
      <c r="B705" t="s">
        <v>13</v>
      </c>
    </row>
    <row r="706" spans="1:2" x14ac:dyDescent="0.3">
      <c r="A706">
        <v>3.8</v>
      </c>
      <c r="B706" t="s">
        <v>13</v>
      </c>
    </row>
    <row r="707" spans="1:2" x14ac:dyDescent="0.3">
      <c r="A707">
        <v>5.9</v>
      </c>
      <c r="B707" t="s">
        <v>13</v>
      </c>
    </row>
    <row r="708" spans="1:2" x14ac:dyDescent="0.3">
      <c r="A708">
        <v>7.9</v>
      </c>
      <c r="B708" t="s">
        <v>13</v>
      </c>
    </row>
    <row r="709" spans="1:2" x14ac:dyDescent="0.3">
      <c r="A709">
        <v>6.3</v>
      </c>
      <c r="B709" t="s">
        <v>13</v>
      </c>
    </row>
    <row r="710" spans="1:2" x14ac:dyDescent="0.3">
      <c r="A710">
        <v>5.5</v>
      </c>
      <c r="B710" t="s">
        <v>13</v>
      </c>
    </row>
    <row r="711" spans="1:2" x14ac:dyDescent="0.3">
      <c r="A711">
        <v>7.7</v>
      </c>
      <c r="B711" t="s">
        <v>13</v>
      </c>
    </row>
    <row r="712" spans="1:2" x14ac:dyDescent="0.3">
      <c r="A712">
        <v>6.3</v>
      </c>
      <c r="B712" t="s">
        <v>13</v>
      </c>
    </row>
    <row r="713" spans="1:2" x14ac:dyDescent="0.3">
      <c r="A713">
        <v>7.1</v>
      </c>
      <c r="B713" t="s">
        <v>13</v>
      </c>
    </row>
    <row r="714" spans="1:2" x14ac:dyDescent="0.3">
      <c r="A714">
        <v>8.5</v>
      </c>
      <c r="B714" t="s">
        <v>13</v>
      </c>
    </row>
    <row r="715" spans="1:2" x14ac:dyDescent="0.3">
      <c r="A715">
        <v>5.9</v>
      </c>
      <c r="B715" t="s">
        <v>13</v>
      </c>
    </row>
    <row r="716" spans="1:2" x14ac:dyDescent="0.3">
      <c r="A716">
        <v>5.8</v>
      </c>
      <c r="B716" t="s">
        <v>13</v>
      </c>
    </row>
    <row r="717" spans="1:2" x14ac:dyDescent="0.3">
      <c r="A717">
        <v>8.1</v>
      </c>
      <c r="B717" t="s">
        <v>13</v>
      </c>
    </row>
    <row r="718" spans="1:2" x14ac:dyDescent="0.3">
      <c r="A718">
        <v>7.9</v>
      </c>
      <c r="B718" t="s">
        <v>13</v>
      </c>
    </row>
    <row r="719" spans="1:2" x14ac:dyDescent="0.3">
      <c r="A719">
        <v>7.2</v>
      </c>
      <c r="B719" t="s">
        <v>13</v>
      </c>
    </row>
    <row r="720" spans="1:2" x14ac:dyDescent="0.3">
      <c r="A720">
        <v>6.3</v>
      </c>
      <c r="B720" t="s">
        <v>13</v>
      </c>
    </row>
    <row r="721" spans="1:2" x14ac:dyDescent="0.3">
      <c r="A721">
        <v>8.1</v>
      </c>
      <c r="B721" t="s">
        <v>13</v>
      </c>
    </row>
    <row r="722" spans="1:2" x14ac:dyDescent="0.3">
      <c r="A722">
        <v>7</v>
      </c>
      <c r="B722" t="s">
        <v>13</v>
      </c>
    </row>
    <row r="723" spans="1:2" x14ac:dyDescent="0.3">
      <c r="A723">
        <v>5.5</v>
      </c>
      <c r="B723" t="s">
        <v>13</v>
      </c>
    </row>
    <row r="724" spans="1:2" x14ac:dyDescent="0.3">
      <c r="A724">
        <v>6.7</v>
      </c>
      <c r="B724" t="s">
        <v>13</v>
      </c>
    </row>
    <row r="725" spans="1:2" x14ac:dyDescent="0.3">
      <c r="A725">
        <v>5.2</v>
      </c>
      <c r="B725" t="s">
        <v>13</v>
      </c>
    </row>
    <row r="726" spans="1:2" x14ac:dyDescent="0.3">
      <c r="A726">
        <v>7</v>
      </c>
      <c r="B726" t="s">
        <v>13</v>
      </c>
    </row>
    <row r="727" spans="1:2" x14ac:dyDescent="0.3">
      <c r="A727">
        <v>6.1</v>
      </c>
      <c r="B727" t="s">
        <v>13</v>
      </c>
    </row>
    <row r="728" spans="1:2" x14ac:dyDescent="0.3">
      <c r="A728">
        <v>6.6</v>
      </c>
      <c r="B728" t="s">
        <v>13</v>
      </c>
    </row>
    <row r="729" spans="1:2" x14ac:dyDescent="0.3">
      <c r="A729">
        <v>5.5</v>
      </c>
      <c r="B729" t="s">
        <v>13</v>
      </c>
    </row>
    <row r="730" spans="1:2" x14ac:dyDescent="0.3">
      <c r="A730">
        <v>5.9</v>
      </c>
      <c r="B730" t="s">
        <v>13</v>
      </c>
    </row>
    <row r="731" spans="1:2" x14ac:dyDescent="0.3">
      <c r="A731">
        <v>5.4</v>
      </c>
      <c r="B731" t="s">
        <v>13</v>
      </c>
    </row>
    <row r="732" spans="1:2" x14ac:dyDescent="0.3">
      <c r="A732">
        <v>6.4</v>
      </c>
      <c r="B732" t="s">
        <v>13</v>
      </c>
    </row>
    <row r="733" spans="1:2" x14ac:dyDescent="0.3">
      <c r="A733">
        <v>5.7</v>
      </c>
      <c r="B733" t="s">
        <v>13</v>
      </c>
    </row>
    <row r="734" spans="1:2" x14ac:dyDescent="0.3">
      <c r="A734">
        <v>6.7</v>
      </c>
      <c r="B734" t="s">
        <v>13</v>
      </c>
    </row>
    <row r="735" spans="1:2" x14ac:dyDescent="0.3">
      <c r="A735">
        <v>7.1</v>
      </c>
      <c r="B735" t="s">
        <v>13</v>
      </c>
    </row>
    <row r="736" spans="1:2" x14ac:dyDescent="0.3">
      <c r="A736">
        <v>6.8</v>
      </c>
      <c r="B736" t="s">
        <v>13</v>
      </c>
    </row>
    <row r="737" spans="1:2" x14ac:dyDescent="0.3">
      <c r="A737">
        <v>6.5</v>
      </c>
      <c r="B737" t="s">
        <v>13</v>
      </c>
    </row>
    <row r="738" spans="1:2" x14ac:dyDescent="0.3">
      <c r="A738">
        <v>7.6</v>
      </c>
      <c r="B738" t="s">
        <v>13</v>
      </c>
    </row>
    <row r="739" spans="1:2" x14ac:dyDescent="0.3">
      <c r="A739">
        <v>5.5</v>
      </c>
      <c r="B739" t="s">
        <v>13</v>
      </c>
    </row>
    <row r="740" spans="1:2" x14ac:dyDescent="0.3">
      <c r="A740">
        <v>6.5</v>
      </c>
      <c r="B740" t="s">
        <v>13</v>
      </c>
    </row>
    <row r="741" spans="1:2" x14ac:dyDescent="0.3">
      <c r="A741">
        <v>7</v>
      </c>
      <c r="B741" t="s">
        <v>13</v>
      </c>
    </row>
    <row r="742" spans="1:2" x14ac:dyDescent="0.3">
      <c r="A742">
        <v>5.8</v>
      </c>
      <c r="B742" t="s">
        <v>13</v>
      </c>
    </row>
    <row r="743" spans="1:2" x14ac:dyDescent="0.3">
      <c r="A743">
        <v>7.3</v>
      </c>
      <c r="B743" t="s">
        <v>13</v>
      </c>
    </row>
    <row r="744" spans="1:2" x14ac:dyDescent="0.3">
      <c r="A744">
        <v>6.6</v>
      </c>
      <c r="B744" t="s">
        <v>13</v>
      </c>
    </row>
    <row r="745" spans="1:2" x14ac:dyDescent="0.3">
      <c r="A745">
        <v>4.4000000000000004</v>
      </c>
      <c r="B745" t="s">
        <v>13</v>
      </c>
    </row>
    <row r="746" spans="1:2" x14ac:dyDescent="0.3">
      <c r="A746">
        <v>7.7</v>
      </c>
      <c r="B746" t="s">
        <v>13</v>
      </c>
    </row>
    <row r="747" spans="1:2" x14ac:dyDescent="0.3">
      <c r="A747">
        <v>5</v>
      </c>
      <c r="B747" t="s">
        <v>13</v>
      </c>
    </row>
    <row r="748" spans="1:2" x14ac:dyDescent="0.3">
      <c r="A748">
        <v>7.7</v>
      </c>
      <c r="B748" t="s">
        <v>13</v>
      </c>
    </row>
    <row r="749" spans="1:2" x14ac:dyDescent="0.3">
      <c r="A749">
        <v>4.4000000000000004</v>
      </c>
      <c r="B749" t="s">
        <v>13</v>
      </c>
    </row>
    <row r="750" spans="1:2" x14ac:dyDescent="0.3">
      <c r="A750">
        <v>6.1</v>
      </c>
      <c r="B750" t="s">
        <v>13</v>
      </c>
    </row>
    <row r="751" spans="1:2" x14ac:dyDescent="0.3">
      <c r="A751">
        <v>5.4</v>
      </c>
      <c r="B751" t="s">
        <v>13</v>
      </c>
    </row>
    <row r="752" spans="1:2" x14ac:dyDescent="0.3">
      <c r="A752">
        <v>6.8</v>
      </c>
      <c r="B752" t="s">
        <v>13</v>
      </c>
    </row>
    <row r="753" spans="1:2" x14ac:dyDescent="0.3">
      <c r="A753">
        <v>6.5</v>
      </c>
      <c r="B753" t="s">
        <v>13</v>
      </c>
    </row>
    <row r="754" spans="1:2" x14ac:dyDescent="0.3">
      <c r="A754">
        <v>7</v>
      </c>
      <c r="B754" t="s">
        <v>13</v>
      </c>
    </row>
    <row r="755" spans="1:2" x14ac:dyDescent="0.3">
      <c r="A755">
        <v>6.3</v>
      </c>
      <c r="B755" t="s">
        <v>13</v>
      </c>
    </row>
    <row r="756" spans="1:2" x14ac:dyDescent="0.3">
      <c r="A756">
        <v>6.3</v>
      </c>
      <c r="B756" t="s">
        <v>13</v>
      </c>
    </row>
    <row r="757" spans="1:2" x14ac:dyDescent="0.3">
      <c r="A757">
        <v>6.1</v>
      </c>
      <c r="B757" t="s">
        <v>13</v>
      </c>
    </row>
    <row r="758" spans="1:2" x14ac:dyDescent="0.3">
      <c r="A758">
        <v>6.1</v>
      </c>
      <c r="B758" t="s">
        <v>13</v>
      </c>
    </row>
    <row r="759" spans="1:2" x14ac:dyDescent="0.3">
      <c r="A759">
        <v>7.3</v>
      </c>
      <c r="B759" t="s">
        <v>13</v>
      </c>
    </row>
    <row r="760" spans="1:2" x14ac:dyDescent="0.3">
      <c r="A760">
        <v>5.3</v>
      </c>
      <c r="B760" t="s">
        <v>13</v>
      </c>
    </row>
    <row r="761" spans="1:2" x14ac:dyDescent="0.3">
      <c r="A761">
        <v>5.4</v>
      </c>
      <c r="B761" t="s">
        <v>13</v>
      </c>
    </row>
    <row r="762" spans="1:2" x14ac:dyDescent="0.3">
      <c r="A762">
        <v>6.2</v>
      </c>
      <c r="B762" t="s">
        <v>13</v>
      </c>
    </row>
    <row r="763" spans="1:2" x14ac:dyDescent="0.3">
      <c r="A763">
        <v>6.6</v>
      </c>
      <c r="B763" t="s">
        <v>13</v>
      </c>
    </row>
    <row r="764" spans="1:2" x14ac:dyDescent="0.3">
      <c r="A764">
        <v>5.9</v>
      </c>
      <c r="B764" t="s">
        <v>13</v>
      </c>
    </row>
    <row r="765" spans="1:2" x14ac:dyDescent="0.3">
      <c r="A765">
        <v>6.3</v>
      </c>
      <c r="B765" t="s">
        <v>13</v>
      </c>
    </row>
    <row r="766" spans="1:2" x14ac:dyDescent="0.3">
      <c r="A766">
        <v>7.2</v>
      </c>
      <c r="B766" t="s">
        <v>13</v>
      </c>
    </row>
    <row r="767" spans="1:2" x14ac:dyDescent="0.3">
      <c r="A767">
        <v>6.8</v>
      </c>
      <c r="B767" t="s">
        <v>13</v>
      </c>
    </row>
    <row r="768" spans="1:2" x14ac:dyDescent="0.3">
      <c r="A768">
        <v>6.1</v>
      </c>
      <c r="B768" t="s">
        <v>13</v>
      </c>
    </row>
    <row r="769" spans="1:2" x14ac:dyDescent="0.3">
      <c r="A769">
        <v>7.8</v>
      </c>
      <c r="B769" t="s">
        <v>13</v>
      </c>
    </row>
    <row r="770" spans="1:2" x14ac:dyDescent="0.3">
      <c r="A770">
        <v>5</v>
      </c>
      <c r="B770" t="s">
        <v>13</v>
      </c>
    </row>
    <row r="771" spans="1:2" x14ac:dyDescent="0.3">
      <c r="A771">
        <v>6.2</v>
      </c>
      <c r="B771" t="s">
        <v>13</v>
      </c>
    </row>
    <row r="772" spans="1:2" x14ac:dyDescent="0.3">
      <c r="A772">
        <v>6.7</v>
      </c>
      <c r="B772" t="s">
        <v>13</v>
      </c>
    </row>
    <row r="773" spans="1:2" x14ac:dyDescent="0.3">
      <c r="A773">
        <v>4.9000000000000004</v>
      </c>
      <c r="B773" t="s">
        <v>13</v>
      </c>
    </row>
    <row r="774" spans="1:2" x14ac:dyDescent="0.3">
      <c r="A774">
        <v>7.4</v>
      </c>
      <c r="B774" t="s">
        <v>13</v>
      </c>
    </row>
    <row r="775" spans="1:2" x14ac:dyDescent="0.3">
      <c r="A775">
        <v>7.1</v>
      </c>
      <c r="B775" t="s">
        <v>13</v>
      </c>
    </row>
    <row r="776" spans="1:2" x14ac:dyDescent="0.3">
      <c r="A776">
        <v>6.2</v>
      </c>
      <c r="B776" t="s">
        <v>13</v>
      </c>
    </row>
    <row r="777" spans="1:2" x14ac:dyDescent="0.3">
      <c r="A777">
        <v>4.9000000000000004</v>
      </c>
      <c r="B777" t="s">
        <v>13</v>
      </c>
    </row>
    <row r="778" spans="1:2" x14ac:dyDescent="0.3">
      <c r="A778">
        <v>6.1</v>
      </c>
      <c r="B778" t="s">
        <v>13</v>
      </c>
    </row>
    <row r="779" spans="1:2" x14ac:dyDescent="0.3">
      <c r="A779">
        <v>6.1</v>
      </c>
      <c r="B779" t="s">
        <v>13</v>
      </c>
    </row>
    <row r="780" spans="1:2" x14ac:dyDescent="0.3">
      <c r="A780">
        <v>6.4</v>
      </c>
      <c r="B780" t="s">
        <v>13</v>
      </c>
    </row>
    <row r="781" spans="1:2" x14ac:dyDescent="0.3">
      <c r="A781">
        <v>6.3</v>
      </c>
      <c r="B781" t="s">
        <v>13</v>
      </c>
    </row>
    <row r="782" spans="1:2" x14ac:dyDescent="0.3">
      <c r="A782">
        <v>6.8</v>
      </c>
      <c r="B782" t="s">
        <v>13</v>
      </c>
    </row>
    <row r="783" spans="1:2" x14ac:dyDescent="0.3">
      <c r="A783">
        <v>6.6</v>
      </c>
      <c r="B783" t="s">
        <v>13</v>
      </c>
    </row>
    <row r="784" spans="1:2" x14ac:dyDescent="0.3">
      <c r="A784">
        <v>5.7</v>
      </c>
      <c r="B784" t="s">
        <v>13</v>
      </c>
    </row>
    <row r="785" spans="1:2" x14ac:dyDescent="0.3">
      <c r="A785">
        <v>5.9</v>
      </c>
      <c r="B785" t="s">
        <v>13</v>
      </c>
    </row>
    <row r="786" spans="1:2" x14ac:dyDescent="0.3">
      <c r="A786">
        <v>6</v>
      </c>
      <c r="B786" t="s">
        <v>13</v>
      </c>
    </row>
    <row r="787" spans="1:2" x14ac:dyDescent="0.3">
      <c r="A787">
        <v>6.1</v>
      </c>
      <c r="B787" t="s">
        <v>13</v>
      </c>
    </row>
    <row r="788" spans="1:2" x14ac:dyDescent="0.3">
      <c r="A788">
        <v>6.7</v>
      </c>
      <c r="B788" t="s">
        <v>13</v>
      </c>
    </row>
    <row r="789" spans="1:2" x14ac:dyDescent="0.3">
      <c r="A789">
        <v>6.7</v>
      </c>
      <c r="B789" t="s">
        <v>13</v>
      </c>
    </row>
    <row r="790" spans="1:2" x14ac:dyDescent="0.3">
      <c r="A790">
        <v>7.9</v>
      </c>
      <c r="B790" t="s">
        <v>13</v>
      </c>
    </row>
    <row r="791" spans="1:2" x14ac:dyDescent="0.3">
      <c r="A791">
        <v>5</v>
      </c>
      <c r="B791" t="s">
        <v>13</v>
      </c>
    </row>
    <row r="792" spans="1:2" x14ac:dyDescent="0.3">
      <c r="A792">
        <v>4.3</v>
      </c>
      <c r="B792" t="s">
        <v>13</v>
      </c>
    </row>
    <row r="793" spans="1:2" x14ac:dyDescent="0.3">
      <c r="A793">
        <v>5.7</v>
      </c>
      <c r="B793" t="s">
        <v>13</v>
      </c>
    </row>
    <row r="794" spans="1:2" x14ac:dyDescent="0.3">
      <c r="A794">
        <v>6.7</v>
      </c>
      <c r="B794" t="s">
        <v>13</v>
      </c>
    </row>
    <row r="795" spans="1:2" x14ac:dyDescent="0.3">
      <c r="A795">
        <v>6.7</v>
      </c>
      <c r="B795" t="s">
        <v>13</v>
      </c>
    </row>
    <row r="796" spans="1:2" x14ac:dyDescent="0.3">
      <c r="A796">
        <v>8.1</v>
      </c>
      <c r="B796" t="s">
        <v>13</v>
      </c>
    </row>
    <row r="797" spans="1:2" x14ac:dyDescent="0.3">
      <c r="A797">
        <v>6.1</v>
      </c>
      <c r="B797" t="s">
        <v>13</v>
      </c>
    </row>
    <row r="798" spans="1:2" x14ac:dyDescent="0.3">
      <c r="A798">
        <v>5.6</v>
      </c>
      <c r="B798" t="s">
        <v>13</v>
      </c>
    </row>
    <row r="799" spans="1:2" x14ac:dyDescent="0.3">
      <c r="A799">
        <v>6.6</v>
      </c>
      <c r="B799" t="s">
        <v>13</v>
      </c>
    </row>
    <row r="800" spans="1:2" x14ac:dyDescent="0.3">
      <c r="A800">
        <v>6.9</v>
      </c>
      <c r="B800" t="s">
        <v>13</v>
      </c>
    </row>
    <row r="801" spans="1:2" x14ac:dyDescent="0.3">
      <c r="A801">
        <v>4.8</v>
      </c>
      <c r="B801" t="s">
        <v>13</v>
      </c>
    </row>
    <row r="802" spans="1:2" x14ac:dyDescent="0.3">
      <c r="A802">
        <v>6.2</v>
      </c>
      <c r="B802" t="s">
        <v>13</v>
      </c>
    </row>
    <row r="803" spans="1:2" x14ac:dyDescent="0.3">
      <c r="A803">
        <v>6</v>
      </c>
      <c r="B803" t="s">
        <v>13</v>
      </c>
    </row>
    <row r="804" spans="1:2" x14ac:dyDescent="0.3">
      <c r="A804">
        <v>4.9000000000000004</v>
      </c>
      <c r="B804" t="s">
        <v>13</v>
      </c>
    </row>
    <row r="805" spans="1:2" x14ac:dyDescent="0.3">
      <c r="A805">
        <v>5.6</v>
      </c>
      <c r="B805" t="s">
        <v>13</v>
      </c>
    </row>
    <row r="806" spans="1:2" x14ac:dyDescent="0.3">
      <c r="A806">
        <v>6.1</v>
      </c>
      <c r="B806" t="s">
        <v>13</v>
      </c>
    </row>
    <row r="807" spans="1:2" x14ac:dyDescent="0.3">
      <c r="A807">
        <v>6.1</v>
      </c>
      <c r="B807" t="s">
        <v>13</v>
      </c>
    </row>
    <row r="808" spans="1:2" x14ac:dyDescent="0.3">
      <c r="A808">
        <v>4.8</v>
      </c>
      <c r="B808" t="s">
        <v>13</v>
      </c>
    </row>
    <row r="809" spans="1:2" x14ac:dyDescent="0.3">
      <c r="A809">
        <v>5.5</v>
      </c>
      <c r="B809" t="s">
        <v>13</v>
      </c>
    </row>
    <row r="810" spans="1:2" x14ac:dyDescent="0.3">
      <c r="A810">
        <v>3.8</v>
      </c>
      <c r="B810" t="s">
        <v>13</v>
      </c>
    </row>
    <row r="811" spans="1:2" x14ac:dyDescent="0.3">
      <c r="A811">
        <v>6.5</v>
      </c>
      <c r="B811" t="s">
        <v>13</v>
      </c>
    </row>
    <row r="812" spans="1:2" x14ac:dyDescent="0.3">
      <c r="A812">
        <v>6</v>
      </c>
      <c r="B812" t="s">
        <v>13</v>
      </c>
    </row>
    <row r="813" spans="1:2" x14ac:dyDescent="0.3">
      <c r="A813">
        <v>6.7</v>
      </c>
      <c r="B813" t="s">
        <v>1583</v>
      </c>
    </row>
    <row r="814" spans="1:2" x14ac:dyDescent="0.3">
      <c r="A814">
        <v>8.1</v>
      </c>
      <c r="B814" t="s">
        <v>13</v>
      </c>
    </row>
    <row r="815" spans="1:2" x14ac:dyDescent="0.3">
      <c r="A815">
        <v>4.9000000000000004</v>
      </c>
      <c r="B815" t="s">
        <v>13</v>
      </c>
    </row>
    <row r="816" spans="1:2" x14ac:dyDescent="0.3">
      <c r="A816">
        <v>7.3</v>
      </c>
      <c r="B816" t="s">
        <v>13</v>
      </c>
    </row>
    <row r="817" spans="1:2" x14ac:dyDescent="0.3">
      <c r="A817">
        <v>6.4</v>
      </c>
      <c r="B817" t="s">
        <v>13</v>
      </c>
    </row>
    <row r="818" spans="1:2" x14ac:dyDescent="0.3">
      <c r="A818">
        <v>6.6</v>
      </c>
      <c r="B818" t="s">
        <v>13</v>
      </c>
    </row>
    <row r="819" spans="1:2" x14ac:dyDescent="0.3">
      <c r="A819">
        <v>6.7</v>
      </c>
      <c r="B819" t="s">
        <v>13</v>
      </c>
    </row>
    <row r="820" spans="1:2" x14ac:dyDescent="0.3">
      <c r="A820">
        <v>3.6</v>
      </c>
      <c r="B820" t="s">
        <v>13</v>
      </c>
    </row>
    <row r="821" spans="1:2" x14ac:dyDescent="0.3">
      <c r="A821">
        <v>5.7</v>
      </c>
      <c r="B821" t="s">
        <v>13</v>
      </c>
    </row>
    <row r="822" spans="1:2" x14ac:dyDescent="0.3">
      <c r="A822">
        <v>6</v>
      </c>
      <c r="B822" t="s">
        <v>13</v>
      </c>
    </row>
    <row r="823" spans="1:2" x14ac:dyDescent="0.3">
      <c r="A823">
        <v>4.9000000000000004</v>
      </c>
      <c r="B823" t="s">
        <v>13</v>
      </c>
    </row>
    <row r="824" spans="1:2" x14ac:dyDescent="0.3">
      <c r="A824">
        <v>4.7</v>
      </c>
      <c r="B824" t="s">
        <v>13</v>
      </c>
    </row>
    <row r="825" spans="1:2" x14ac:dyDescent="0.3">
      <c r="A825">
        <v>6.3</v>
      </c>
      <c r="B825" t="s">
        <v>13</v>
      </c>
    </row>
    <row r="826" spans="1:2" x14ac:dyDescent="0.3">
      <c r="A826">
        <v>5.9</v>
      </c>
      <c r="B826" t="s">
        <v>13</v>
      </c>
    </row>
    <row r="827" spans="1:2" x14ac:dyDescent="0.3">
      <c r="A827">
        <v>5.9</v>
      </c>
      <c r="B827" t="s">
        <v>13</v>
      </c>
    </row>
    <row r="828" spans="1:2" x14ac:dyDescent="0.3">
      <c r="A828">
        <v>7</v>
      </c>
      <c r="B828" t="s">
        <v>13</v>
      </c>
    </row>
    <row r="829" spans="1:2" x14ac:dyDescent="0.3">
      <c r="A829">
        <v>7.5</v>
      </c>
      <c r="B829" t="s">
        <v>13</v>
      </c>
    </row>
    <row r="830" spans="1:2" x14ac:dyDescent="0.3">
      <c r="A830">
        <v>5.6</v>
      </c>
      <c r="B830" t="s">
        <v>13</v>
      </c>
    </row>
    <row r="831" spans="1:2" x14ac:dyDescent="0.3">
      <c r="A831">
        <v>6.4</v>
      </c>
      <c r="B831" t="s">
        <v>13</v>
      </c>
    </row>
    <row r="832" spans="1:2" x14ac:dyDescent="0.3">
      <c r="A832">
        <v>6.3</v>
      </c>
      <c r="B832" t="s">
        <v>13</v>
      </c>
    </row>
    <row r="833" spans="1:2" x14ac:dyDescent="0.3">
      <c r="A833">
        <v>4.3</v>
      </c>
      <c r="B833" t="s">
        <v>13</v>
      </c>
    </row>
    <row r="834" spans="1:2" x14ac:dyDescent="0.3">
      <c r="A834">
        <v>5.9</v>
      </c>
      <c r="B834" t="s">
        <v>13</v>
      </c>
    </row>
    <row r="835" spans="1:2" x14ac:dyDescent="0.3">
      <c r="A835">
        <v>6.7</v>
      </c>
      <c r="B835" t="s">
        <v>13</v>
      </c>
    </row>
    <row r="836" spans="1:2" x14ac:dyDescent="0.3">
      <c r="A836">
        <v>5.5</v>
      </c>
      <c r="B836" t="s">
        <v>13</v>
      </c>
    </row>
    <row r="837" spans="1:2" x14ac:dyDescent="0.3">
      <c r="A837">
        <v>6.2</v>
      </c>
      <c r="B837" t="s">
        <v>13</v>
      </c>
    </row>
    <row r="838" spans="1:2" x14ac:dyDescent="0.3">
      <c r="A838">
        <v>8.8000000000000007</v>
      </c>
      <c r="B838" t="s">
        <v>13</v>
      </c>
    </row>
    <row r="839" spans="1:2" x14ac:dyDescent="0.3">
      <c r="A839">
        <v>5.2</v>
      </c>
      <c r="B839" t="s">
        <v>13</v>
      </c>
    </row>
    <row r="840" spans="1:2" x14ac:dyDescent="0.3">
      <c r="A840">
        <v>7</v>
      </c>
      <c r="B840" t="s">
        <v>13</v>
      </c>
    </row>
    <row r="841" spans="1:2" x14ac:dyDescent="0.3">
      <c r="A841">
        <v>6.6</v>
      </c>
      <c r="B841" t="s">
        <v>13</v>
      </c>
    </row>
    <row r="842" spans="1:2" x14ac:dyDescent="0.3">
      <c r="A842">
        <v>7.3</v>
      </c>
      <c r="B842" t="s">
        <v>13</v>
      </c>
    </row>
    <row r="843" spans="1:2" x14ac:dyDescent="0.3">
      <c r="A843">
        <v>5.6</v>
      </c>
      <c r="B843" t="s">
        <v>13</v>
      </c>
    </row>
    <row r="844" spans="1:2" x14ac:dyDescent="0.3">
      <c r="A844">
        <v>6.6</v>
      </c>
      <c r="B844" t="s">
        <v>13</v>
      </c>
    </row>
    <row r="845" spans="1:2" x14ac:dyDescent="0.3">
      <c r="A845">
        <v>5.4</v>
      </c>
      <c r="B845" t="s">
        <v>13</v>
      </c>
    </row>
    <row r="846" spans="1:2" x14ac:dyDescent="0.3">
      <c r="A846">
        <v>6.3</v>
      </c>
      <c r="B846" t="s">
        <v>13</v>
      </c>
    </row>
    <row r="847" spans="1:2" x14ac:dyDescent="0.3">
      <c r="A847">
        <v>7.9</v>
      </c>
      <c r="B847" t="s">
        <v>13</v>
      </c>
    </row>
    <row r="848" spans="1:2" x14ac:dyDescent="0.3">
      <c r="A848">
        <v>6.3</v>
      </c>
      <c r="B848" t="s">
        <v>13</v>
      </c>
    </row>
    <row r="849" spans="1:2" x14ac:dyDescent="0.3">
      <c r="A849">
        <v>6</v>
      </c>
      <c r="B849" t="s">
        <v>13</v>
      </c>
    </row>
    <row r="850" spans="1:2" x14ac:dyDescent="0.3">
      <c r="A850">
        <v>7.2</v>
      </c>
      <c r="B850" t="s">
        <v>13</v>
      </c>
    </row>
    <row r="851" spans="1:2" x14ac:dyDescent="0.3">
      <c r="A851">
        <v>5.0999999999999996</v>
      </c>
      <c r="B851" t="s">
        <v>13</v>
      </c>
    </row>
    <row r="852" spans="1:2" x14ac:dyDescent="0.3">
      <c r="A852">
        <v>7.3</v>
      </c>
      <c r="B852" t="s">
        <v>13</v>
      </c>
    </row>
    <row r="853" spans="1:2" x14ac:dyDescent="0.3">
      <c r="A853">
        <v>8</v>
      </c>
      <c r="B853" t="s">
        <v>13</v>
      </c>
    </row>
    <row r="854" spans="1:2" x14ac:dyDescent="0.3">
      <c r="A854">
        <v>6.2</v>
      </c>
      <c r="B854" t="s">
        <v>13</v>
      </c>
    </row>
    <row r="855" spans="1:2" x14ac:dyDescent="0.3">
      <c r="A855">
        <v>6</v>
      </c>
      <c r="B855" t="s">
        <v>13</v>
      </c>
    </row>
    <row r="856" spans="1:2" x14ac:dyDescent="0.3">
      <c r="A856">
        <v>6.7</v>
      </c>
      <c r="B856" t="s">
        <v>13</v>
      </c>
    </row>
    <row r="857" spans="1:2" x14ac:dyDescent="0.3">
      <c r="A857">
        <v>8.1</v>
      </c>
      <c r="B857" t="s">
        <v>13</v>
      </c>
    </row>
    <row r="858" spans="1:2" x14ac:dyDescent="0.3">
      <c r="A858">
        <v>6.4</v>
      </c>
      <c r="B858" t="s">
        <v>13</v>
      </c>
    </row>
    <row r="859" spans="1:2" x14ac:dyDescent="0.3">
      <c r="A859">
        <v>8.4</v>
      </c>
      <c r="B859" t="s">
        <v>13</v>
      </c>
    </row>
    <row r="860" spans="1:2" x14ac:dyDescent="0.3">
      <c r="A860">
        <v>8</v>
      </c>
      <c r="B860" t="s">
        <v>13</v>
      </c>
    </row>
    <row r="861" spans="1:2" x14ac:dyDescent="0.3">
      <c r="A861">
        <v>6.3</v>
      </c>
      <c r="B861" t="s">
        <v>13</v>
      </c>
    </row>
    <row r="862" spans="1:2" x14ac:dyDescent="0.3">
      <c r="A862">
        <v>6.4</v>
      </c>
      <c r="B862" t="s">
        <v>13</v>
      </c>
    </row>
    <row r="863" spans="1:2" x14ac:dyDescent="0.3">
      <c r="A863">
        <v>6.6</v>
      </c>
      <c r="B863" t="s">
        <v>13</v>
      </c>
    </row>
    <row r="864" spans="1:2" x14ac:dyDescent="0.3">
      <c r="A864">
        <v>6.4</v>
      </c>
      <c r="B864" t="s">
        <v>13</v>
      </c>
    </row>
    <row r="865" spans="1:2" x14ac:dyDescent="0.3">
      <c r="A865">
        <v>6</v>
      </c>
      <c r="B865" t="s">
        <v>13</v>
      </c>
    </row>
    <row r="866" spans="1:2" x14ac:dyDescent="0.3">
      <c r="A866">
        <v>6.6</v>
      </c>
      <c r="B866" t="s">
        <v>13</v>
      </c>
    </row>
    <row r="867" spans="1:2" x14ac:dyDescent="0.3">
      <c r="A867">
        <v>5.9</v>
      </c>
      <c r="B867" t="s">
        <v>13</v>
      </c>
    </row>
    <row r="868" spans="1:2" x14ac:dyDescent="0.3">
      <c r="A868">
        <v>6.4</v>
      </c>
      <c r="B868" t="s">
        <v>13</v>
      </c>
    </row>
    <row r="869" spans="1:2" x14ac:dyDescent="0.3">
      <c r="A869">
        <v>6.3</v>
      </c>
      <c r="B869" t="s">
        <v>13</v>
      </c>
    </row>
    <row r="870" spans="1:2" x14ac:dyDescent="0.3">
      <c r="A870">
        <v>7.3</v>
      </c>
      <c r="B870" t="s">
        <v>13</v>
      </c>
    </row>
    <row r="871" spans="1:2" x14ac:dyDescent="0.3">
      <c r="A871">
        <v>6.8</v>
      </c>
      <c r="B871" t="s">
        <v>13</v>
      </c>
    </row>
    <row r="872" spans="1:2" x14ac:dyDescent="0.3">
      <c r="A872">
        <v>7.2</v>
      </c>
      <c r="B872" t="s">
        <v>13</v>
      </c>
    </row>
    <row r="873" spans="1:2" x14ac:dyDescent="0.3">
      <c r="A873">
        <v>5.7</v>
      </c>
      <c r="B873" t="s">
        <v>13</v>
      </c>
    </row>
    <row r="874" spans="1:2" x14ac:dyDescent="0.3">
      <c r="A874">
        <v>6</v>
      </c>
      <c r="B874" t="s">
        <v>13</v>
      </c>
    </row>
    <row r="875" spans="1:2" x14ac:dyDescent="0.3">
      <c r="A875">
        <v>6.5</v>
      </c>
      <c r="B875" t="s">
        <v>13</v>
      </c>
    </row>
    <row r="876" spans="1:2" x14ac:dyDescent="0.3">
      <c r="A876">
        <v>5.8</v>
      </c>
      <c r="B876" t="s">
        <v>13</v>
      </c>
    </row>
    <row r="877" spans="1:2" x14ac:dyDescent="0.3">
      <c r="A877">
        <v>5.8</v>
      </c>
      <c r="B877" t="s">
        <v>13</v>
      </c>
    </row>
    <row r="878" spans="1:2" x14ac:dyDescent="0.3">
      <c r="A878">
        <v>6.7</v>
      </c>
      <c r="B878" t="s">
        <v>13</v>
      </c>
    </row>
    <row r="879" spans="1:2" x14ac:dyDescent="0.3">
      <c r="A879">
        <v>7.8</v>
      </c>
      <c r="B879" t="s">
        <v>13</v>
      </c>
    </row>
    <row r="880" spans="1:2" x14ac:dyDescent="0.3">
      <c r="A880">
        <v>5.6</v>
      </c>
      <c r="B880" t="s">
        <v>13</v>
      </c>
    </row>
    <row r="881" spans="1:2" x14ac:dyDescent="0.3">
      <c r="A881">
        <v>5.8</v>
      </c>
      <c r="B881" t="s">
        <v>13</v>
      </c>
    </row>
    <row r="882" spans="1:2" x14ac:dyDescent="0.3">
      <c r="A882">
        <v>7.4</v>
      </c>
      <c r="B882" t="s">
        <v>13</v>
      </c>
    </row>
    <row r="883" spans="1:2" x14ac:dyDescent="0.3">
      <c r="A883">
        <v>6.9</v>
      </c>
      <c r="B883" t="s">
        <v>13</v>
      </c>
    </row>
    <row r="884" spans="1:2" x14ac:dyDescent="0.3">
      <c r="A884">
        <v>5.5</v>
      </c>
      <c r="B884" t="s">
        <v>13</v>
      </c>
    </row>
    <row r="885" spans="1:2" x14ac:dyDescent="0.3">
      <c r="A885">
        <v>6.3</v>
      </c>
      <c r="B885" t="s">
        <v>13</v>
      </c>
    </row>
    <row r="886" spans="1:2" x14ac:dyDescent="0.3">
      <c r="A886">
        <v>4.7</v>
      </c>
      <c r="B886" t="s">
        <v>13</v>
      </c>
    </row>
    <row r="887" spans="1:2" x14ac:dyDescent="0.3">
      <c r="A887">
        <v>5.6</v>
      </c>
      <c r="B887" t="s">
        <v>13</v>
      </c>
    </row>
    <row r="888" spans="1:2" x14ac:dyDescent="0.3">
      <c r="A888">
        <v>6.4</v>
      </c>
      <c r="B888" t="s">
        <v>13</v>
      </c>
    </row>
    <row r="889" spans="1:2" x14ac:dyDescent="0.3">
      <c r="A889">
        <v>4.2</v>
      </c>
      <c r="B889" t="s">
        <v>13</v>
      </c>
    </row>
    <row r="890" spans="1:2" x14ac:dyDescent="0.3">
      <c r="A890">
        <v>6.4</v>
      </c>
      <c r="B890" t="s">
        <v>13</v>
      </c>
    </row>
    <row r="891" spans="1:2" x14ac:dyDescent="0.3">
      <c r="A891">
        <v>7.7</v>
      </c>
      <c r="B891" t="s">
        <v>524</v>
      </c>
    </row>
    <row r="892" spans="1:2" x14ac:dyDescent="0.3">
      <c r="A892">
        <v>7.7</v>
      </c>
      <c r="B892" t="s">
        <v>13</v>
      </c>
    </row>
    <row r="893" spans="1:2" x14ac:dyDescent="0.3">
      <c r="A893">
        <v>5.3</v>
      </c>
      <c r="B893" t="s">
        <v>13</v>
      </c>
    </row>
    <row r="894" spans="1:2" x14ac:dyDescent="0.3">
      <c r="A894">
        <v>6.7</v>
      </c>
      <c r="B894" t="s">
        <v>13</v>
      </c>
    </row>
    <row r="895" spans="1:2" x14ac:dyDescent="0.3">
      <c r="A895">
        <v>7.7</v>
      </c>
      <c r="B895" t="s">
        <v>13</v>
      </c>
    </row>
    <row r="896" spans="1:2" x14ac:dyDescent="0.3">
      <c r="A896">
        <v>5.7</v>
      </c>
      <c r="B896" t="s">
        <v>13</v>
      </c>
    </row>
    <row r="897" spans="1:2" x14ac:dyDescent="0.3">
      <c r="A897">
        <v>7.6</v>
      </c>
      <c r="B897" t="s">
        <v>13</v>
      </c>
    </row>
    <row r="898" spans="1:2" x14ac:dyDescent="0.3">
      <c r="A898">
        <v>6.4</v>
      </c>
      <c r="B898" t="s">
        <v>13</v>
      </c>
    </row>
    <row r="899" spans="1:2" x14ac:dyDescent="0.3">
      <c r="A899">
        <v>5.6</v>
      </c>
      <c r="B899" t="s">
        <v>13</v>
      </c>
    </row>
    <row r="900" spans="1:2" x14ac:dyDescent="0.3">
      <c r="A900">
        <v>6.8</v>
      </c>
      <c r="B900" t="s">
        <v>13</v>
      </c>
    </row>
    <row r="901" spans="1:2" x14ac:dyDescent="0.3">
      <c r="A901">
        <v>2.4</v>
      </c>
      <c r="B901" t="s">
        <v>13</v>
      </c>
    </row>
    <row r="902" spans="1:2" x14ac:dyDescent="0.3">
      <c r="A902">
        <v>6.2</v>
      </c>
      <c r="B902" t="s">
        <v>13</v>
      </c>
    </row>
    <row r="903" spans="1:2" x14ac:dyDescent="0.3">
      <c r="A903">
        <v>5.9</v>
      </c>
      <c r="B903" t="s">
        <v>13</v>
      </c>
    </row>
    <row r="904" spans="1:2" x14ac:dyDescent="0.3">
      <c r="A904">
        <v>7.1</v>
      </c>
      <c r="B904" t="s">
        <v>13</v>
      </c>
    </row>
    <row r="905" spans="1:2" x14ac:dyDescent="0.3">
      <c r="A905">
        <v>7.6</v>
      </c>
      <c r="B905" t="s">
        <v>13</v>
      </c>
    </row>
    <row r="906" spans="1:2" x14ac:dyDescent="0.3">
      <c r="A906">
        <v>5.5</v>
      </c>
      <c r="B906" t="s">
        <v>13</v>
      </c>
    </row>
    <row r="907" spans="1:2" x14ac:dyDescent="0.3">
      <c r="A907">
        <v>7</v>
      </c>
      <c r="B907" t="s">
        <v>13</v>
      </c>
    </row>
    <row r="908" spans="1:2" x14ac:dyDescent="0.3">
      <c r="A908">
        <v>7.1</v>
      </c>
      <c r="B908" t="s">
        <v>13</v>
      </c>
    </row>
    <row r="909" spans="1:2" x14ac:dyDescent="0.3">
      <c r="A909">
        <v>7.4</v>
      </c>
      <c r="B909" t="s">
        <v>13</v>
      </c>
    </row>
    <row r="910" spans="1:2" x14ac:dyDescent="0.3">
      <c r="A910">
        <v>7.6</v>
      </c>
      <c r="B910" t="s">
        <v>13</v>
      </c>
    </row>
    <row r="911" spans="1:2" x14ac:dyDescent="0.3">
      <c r="A911">
        <v>5.9</v>
      </c>
      <c r="B911" t="s">
        <v>13</v>
      </c>
    </row>
    <row r="912" spans="1:2" x14ac:dyDescent="0.3">
      <c r="A912">
        <v>5.9</v>
      </c>
      <c r="B912" t="s">
        <v>13</v>
      </c>
    </row>
    <row r="913" spans="1:2" x14ac:dyDescent="0.3">
      <c r="A913">
        <v>8</v>
      </c>
      <c r="B913" t="s">
        <v>13</v>
      </c>
    </row>
    <row r="914" spans="1:2" x14ac:dyDescent="0.3">
      <c r="A914">
        <v>7.4</v>
      </c>
      <c r="B914" t="s">
        <v>13</v>
      </c>
    </row>
    <row r="915" spans="1:2" x14ac:dyDescent="0.3">
      <c r="A915">
        <v>5.8</v>
      </c>
      <c r="B915" t="s">
        <v>13</v>
      </c>
    </row>
    <row r="916" spans="1:2" x14ac:dyDescent="0.3">
      <c r="A916">
        <v>6.3</v>
      </c>
      <c r="B916" t="s">
        <v>13</v>
      </c>
    </row>
    <row r="917" spans="1:2" x14ac:dyDescent="0.3">
      <c r="A917">
        <v>5.7</v>
      </c>
      <c r="B917" t="s">
        <v>13</v>
      </c>
    </row>
    <row r="918" spans="1:2" x14ac:dyDescent="0.3">
      <c r="A918">
        <v>5.0999999999999996</v>
      </c>
      <c r="B918" t="s">
        <v>13</v>
      </c>
    </row>
    <row r="919" spans="1:2" x14ac:dyDescent="0.3">
      <c r="A919">
        <v>7.6</v>
      </c>
      <c r="B919" t="s">
        <v>13</v>
      </c>
    </row>
    <row r="920" spans="1:2" x14ac:dyDescent="0.3">
      <c r="A920">
        <v>6.4</v>
      </c>
      <c r="B920" t="s">
        <v>13</v>
      </c>
    </row>
    <row r="921" spans="1:2" x14ac:dyDescent="0.3">
      <c r="A921">
        <v>7.4</v>
      </c>
      <c r="B921" t="s">
        <v>13</v>
      </c>
    </row>
    <row r="922" spans="1:2" x14ac:dyDescent="0.3">
      <c r="A922">
        <v>8.1999999999999993</v>
      </c>
      <c r="B922" t="s">
        <v>13</v>
      </c>
    </row>
    <row r="923" spans="1:2" x14ac:dyDescent="0.3">
      <c r="A923">
        <v>6.5</v>
      </c>
      <c r="B923" t="s">
        <v>13</v>
      </c>
    </row>
    <row r="924" spans="1:2" x14ac:dyDescent="0.3">
      <c r="A924">
        <v>5.5</v>
      </c>
      <c r="B924" t="s">
        <v>13</v>
      </c>
    </row>
    <row r="925" spans="1:2" x14ac:dyDescent="0.3">
      <c r="A925">
        <v>6.5</v>
      </c>
      <c r="B925" t="s">
        <v>13</v>
      </c>
    </row>
    <row r="926" spans="1:2" x14ac:dyDescent="0.3">
      <c r="A926">
        <v>5.6</v>
      </c>
      <c r="B926" t="s">
        <v>13</v>
      </c>
    </row>
    <row r="927" spans="1:2" x14ac:dyDescent="0.3">
      <c r="A927">
        <v>4.9000000000000004</v>
      </c>
      <c r="B927" t="s">
        <v>13</v>
      </c>
    </row>
    <row r="928" spans="1:2" x14ac:dyDescent="0.3">
      <c r="A928">
        <v>4.5999999999999996</v>
      </c>
      <c r="B928" t="s">
        <v>13</v>
      </c>
    </row>
    <row r="929" spans="1:2" x14ac:dyDescent="0.3">
      <c r="A929">
        <v>7.9</v>
      </c>
      <c r="B929" t="s">
        <v>13</v>
      </c>
    </row>
    <row r="930" spans="1:2" x14ac:dyDescent="0.3">
      <c r="A930">
        <v>7.1</v>
      </c>
      <c r="B930" t="s">
        <v>13</v>
      </c>
    </row>
    <row r="931" spans="1:2" x14ac:dyDescent="0.3">
      <c r="A931">
        <v>6.9</v>
      </c>
      <c r="B931" t="s">
        <v>13</v>
      </c>
    </row>
    <row r="932" spans="1:2" x14ac:dyDescent="0.3">
      <c r="A932">
        <v>7.3</v>
      </c>
      <c r="B932" t="s">
        <v>13</v>
      </c>
    </row>
    <row r="933" spans="1:2" x14ac:dyDescent="0.3">
      <c r="A933">
        <v>7</v>
      </c>
      <c r="B933" t="s">
        <v>13</v>
      </c>
    </row>
    <row r="934" spans="1:2" x14ac:dyDescent="0.3">
      <c r="A934">
        <v>7.7</v>
      </c>
      <c r="B934" t="s">
        <v>13</v>
      </c>
    </row>
    <row r="935" spans="1:2" x14ac:dyDescent="0.3">
      <c r="A935">
        <v>6.7</v>
      </c>
      <c r="B935" t="s">
        <v>13</v>
      </c>
    </row>
    <row r="936" spans="1:2" x14ac:dyDescent="0.3">
      <c r="A936">
        <v>6.3</v>
      </c>
      <c r="B936" t="s">
        <v>13</v>
      </c>
    </row>
    <row r="937" spans="1:2" x14ac:dyDescent="0.3">
      <c r="A937">
        <v>5.8</v>
      </c>
      <c r="B937" t="s">
        <v>13</v>
      </c>
    </row>
    <row r="938" spans="1:2" x14ac:dyDescent="0.3">
      <c r="A938">
        <v>7.1</v>
      </c>
      <c r="B938" t="s">
        <v>13</v>
      </c>
    </row>
    <row r="939" spans="1:2" x14ac:dyDescent="0.3">
      <c r="A939">
        <v>7.3</v>
      </c>
      <c r="B939" t="s">
        <v>13</v>
      </c>
    </row>
    <row r="940" spans="1:2" x14ac:dyDescent="0.3">
      <c r="A940">
        <v>6.4</v>
      </c>
      <c r="B940" t="s">
        <v>13</v>
      </c>
    </row>
    <row r="941" spans="1:2" x14ac:dyDescent="0.3">
      <c r="A941">
        <v>7.1</v>
      </c>
      <c r="B941" t="s">
        <v>13</v>
      </c>
    </row>
    <row r="942" spans="1:2" x14ac:dyDescent="0.3">
      <c r="A942">
        <v>7.6</v>
      </c>
      <c r="B942" t="s">
        <v>13</v>
      </c>
    </row>
    <row r="943" spans="1:2" x14ac:dyDescent="0.3">
      <c r="A943">
        <v>6.8</v>
      </c>
      <c r="B943" t="s">
        <v>13</v>
      </c>
    </row>
    <row r="944" spans="1:2" x14ac:dyDescent="0.3">
      <c r="A944">
        <v>6.6</v>
      </c>
      <c r="B944" t="s">
        <v>13</v>
      </c>
    </row>
    <row r="945" spans="1:2" x14ac:dyDescent="0.3">
      <c r="A945">
        <v>6.7</v>
      </c>
      <c r="B945" t="s">
        <v>13</v>
      </c>
    </row>
    <row r="946" spans="1:2" x14ac:dyDescent="0.3">
      <c r="A946">
        <v>6.1</v>
      </c>
      <c r="B946" t="s">
        <v>13</v>
      </c>
    </row>
    <row r="947" spans="1:2" x14ac:dyDescent="0.3">
      <c r="A947">
        <v>6</v>
      </c>
      <c r="B947" t="s">
        <v>13</v>
      </c>
    </row>
    <row r="948" spans="1:2" x14ac:dyDescent="0.3">
      <c r="A948">
        <v>7.6</v>
      </c>
      <c r="B948" t="s">
        <v>13</v>
      </c>
    </row>
    <row r="949" spans="1:2" x14ac:dyDescent="0.3">
      <c r="A949">
        <v>7.1</v>
      </c>
      <c r="B949" t="s">
        <v>13</v>
      </c>
    </row>
    <row r="950" spans="1:2" x14ac:dyDescent="0.3">
      <c r="A950">
        <v>5</v>
      </c>
      <c r="B950" t="s">
        <v>13</v>
      </c>
    </row>
    <row r="951" spans="1:2" x14ac:dyDescent="0.3">
      <c r="A951">
        <v>7.1</v>
      </c>
      <c r="B951" t="s">
        <v>13</v>
      </c>
    </row>
    <row r="952" spans="1:2" x14ac:dyDescent="0.3">
      <c r="A952">
        <v>6.2</v>
      </c>
      <c r="B952" t="s">
        <v>13</v>
      </c>
    </row>
    <row r="953" spans="1:2" x14ac:dyDescent="0.3">
      <c r="A953">
        <v>5.6</v>
      </c>
      <c r="B953" t="s">
        <v>13</v>
      </c>
    </row>
    <row r="954" spans="1:2" x14ac:dyDescent="0.3">
      <c r="A954">
        <v>5.4</v>
      </c>
      <c r="B954" t="s">
        <v>13</v>
      </c>
    </row>
    <row r="955" spans="1:2" x14ac:dyDescent="0.3">
      <c r="A955">
        <v>7.4</v>
      </c>
      <c r="B955" t="s">
        <v>13</v>
      </c>
    </row>
    <row r="956" spans="1:2" x14ac:dyDescent="0.3">
      <c r="A956">
        <v>5</v>
      </c>
      <c r="B956" t="s">
        <v>13</v>
      </c>
    </row>
    <row r="957" spans="1:2" x14ac:dyDescent="0.3">
      <c r="A957">
        <v>5.2</v>
      </c>
      <c r="B957" t="s">
        <v>13</v>
      </c>
    </row>
    <row r="958" spans="1:2" x14ac:dyDescent="0.3">
      <c r="A958">
        <v>7.6</v>
      </c>
      <c r="B958" t="s">
        <v>13</v>
      </c>
    </row>
    <row r="959" spans="1:2" x14ac:dyDescent="0.3">
      <c r="A959">
        <v>6.6</v>
      </c>
      <c r="B959" t="s">
        <v>13</v>
      </c>
    </row>
    <row r="960" spans="1:2" x14ac:dyDescent="0.3">
      <c r="A960">
        <v>7</v>
      </c>
      <c r="B960" t="s">
        <v>13</v>
      </c>
    </row>
    <row r="961" spans="1:2" x14ac:dyDescent="0.3">
      <c r="A961">
        <v>5.7</v>
      </c>
      <c r="B961" t="s">
        <v>13</v>
      </c>
    </row>
    <row r="962" spans="1:2" x14ac:dyDescent="0.3">
      <c r="A962">
        <v>8.1999999999999993</v>
      </c>
      <c r="B962" t="s">
        <v>13</v>
      </c>
    </row>
    <row r="963" spans="1:2" x14ac:dyDescent="0.3">
      <c r="A963">
        <v>6.2</v>
      </c>
      <c r="B963" t="s">
        <v>13</v>
      </c>
    </row>
    <row r="964" spans="1:2" x14ac:dyDescent="0.3">
      <c r="A964">
        <v>7.9</v>
      </c>
      <c r="B964" t="s">
        <v>13</v>
      </c>
    </row>
    <row r="965" spans="1:2" x14ac:dyDescent="0.3">
      <c r="A965">
        <v>6.6</v>
      </c>
      <c r="B965" t="s">
        <v>13</v>
      </c>
    </row>
    <row r="966" spans="1:2" x14ac:dyDescent="0.3">
      <c r="A966">
        <v>4.7</v>
      </c>
      <c r="B966" t="s">
        <v>13</v>
      </c>
    </row>
    <row r="967" spans="1:2" x14ac:dyDescent="0.3">
      <c r="A967">
        <v>6.3</v>
      </c>
      <c r="B967" t="s">
        <v>13</v>
      </c>
    </row>
    <row r="968" spans="1:2" x14ac:dyDescent="0.3">
      <c r="A968">
        <v>6.1</v>
      </c>
      <c r="B968" t="s">
        <v>13</v>
      </c>
    </row>
    <row r="969" spans="1:2" x14ac:dyDescent="0.3">
      <c r="A969">
        <v>6.7</v>
      </c>
      <c r="B969" t="s">
        <v>13</v>
      </c>
    </row>
    <row r="970" spans="1:2" x14ac:dyDescent="0.3">
      <c r="A970">
        <v>6.1</v>
      </c>
      <c r="B970" t="s">
        <v>13</v>
      </c>
    </row>
    <row r="971" spans="1:2" x14ac:dyDescent="0.3">
      <c r="A971">
        <v>7</v>
      </c>
      <c r="B971" t="s">
        <v>13</v>
      </c>
    </row>
    <row r="972" spans="1:2" x14ac:dyDescent="0.3">
      <c r="A972">
        <v>7.4</v>
      </c>
      <c r="B972" t="s">
        <v>13</v>
      </c>
    </row>
    <row r="973" spans="1:2" x14ac:dyDescent="0.3">
      <c r="A973">
        <v>7.3</v>
      </c>
      <c r="B973" t="s">
        <v>13</v>
      </c>
    </row>
    <row r="974" spans="1:2" x14ac:dyDescent="0.3">
      <c r="A974">
        <v>5.8</v>
      </c>
      <c r="B974" t="s">
        <v>13</v>
      </c>
    </row>
    <row r="975" spans="1:2" x14ac:dyDescent="0.3">
      <c r="A975">
        <v>6.7</v>
      </c>
      <c r="B975" t="s">
        <v>13</v>
      </c>
    </row>
    <row r="976" spans="1:2" x14ac:dyDescent="0.3">
      <c r="A976">
        <v>5.8</v>
      </c>
      <c r="B976" t="s">
        <v>13</v>
      </c>
    </row>
    <row r="977" spans="1:2" x14ac:dyDescent="0.3">
      <c r="A977">
        <v>7.8</v>
      </c>
      <c r="B977" t="s">
        <v>13</v>
      </c>
    </row>
    <row r="978" spans="1:2" x14ac:dyDescent="0.3">
      <c r="A978">
        <v>6.6</v>
      </c>
      <c r="B978" t="s">
        <v>13</v>
      </c>
    </row>
    <row r="979" spans="1:2" x14ac:dyDescent="0.3">
      <c r="A979">
        <v>6.5</v>
      </c>
      <c r="B979" t="s">
        <v>13</v>
      </c>
    </row>
    <row r="980" spans="1:2" x14ac:dyDescent="0.3">
      <c r="A980">
        <v>6.7</v>
      </c>
      <c r="B980" t="s">
        <v>13</v>
      </c>
    </row>
    <row r="981" spans="1:2" x14ac:dyDescent="0.3">
      <c r="A981">
        <v>7.3</v>
      </c>
      <c r="B981" t="s">
        <v>13</v>
      </c>
    </row>
    <row r="982" spans="1:2" x14ac:dyDescent="0.3">
      <c r="A982">
        <v>5.8</v>
      </c>
      <c r="B982" t="s">
        <v>13</v>
      </c>
    </row>
    <row r="983" spans="1:2" x14ac:dyDescent="0.3">
      <c r="A983">
        <v>5.5</v>
      </c>
      <c r="B983" t="s">
        <v>13</v>
      </c>
    </row>
    <row r="984" spans="1:2" x14ac:dyDescent="0.3">
      <c r="A984">
        <v>6.3</v>
      </c>
      <c r="B984" t="s">
        <v>13</v>
      </c>
    </row>
    <row r="985" spans="1:2" x14ac:dyDescent="0.3">
      <c r="A985">
        <v>7.4</v>
      </c>
      <c r="B985" t="s">
        <v>13</v>
      </c>
    </row>
    <row r="986" spans="1:2" x14ac:dyDescent="0.3">
      <c r="A986">
        <v>5.9</v>
      </c>
      <c r="B986" t="s">
        <v>13</v>
      </c>
    </row>
    <row r="987" spans="1:2" x14ac:dyDescent="0.3">
      <c r="A987">
        <v>6.2</v>
      </c>
      <c r="B987" t="s">
        <v>13</v>
      </c>
    </row>
    <row r="988" spans="1:2" x14ac:dyDescent="0.3">
      <c r="A988">
        <v>5.9</v>
      </c>
      <c r="B988" t="s">
        <v>13</v>
      </c>
    </row>
    <row r="989" spans="1:2" x14ac:dyDescent="0.3">
      <c r="A989">
        <v>6.5</v>
      </c>
      <c r="B989" t="s">
        <v>13</v>
      </c>
    </row>
    <row r="990" spans="1:2" x14ac:dyDescent="0.3">
      <c r="A990">
        <v>4.4000000000000004</v>
      </c>
      <c r="B990" t="s">
        <v>13</v>
      </c>
    </row>
    <row r="991" spans="1:2" x14ac:dyDescent="0.3">
      <c r="A991">
        <v>3.5</v>
      </c>
      <c r="B991" t="s">
        <v>13</v>
      </c>
    </row>
    <row r="992" spans="1:2" x14ac:dyDescent="0.3">
      <c r="A992">
        <v>6.6</v>
      </c>
      <c r="B992" t="s">
        <v>13</v>
      </c>
    </row>
    <row r="993" spans="1:2" x14ac:dyDescent="0.3">
      <c r="A993">
        <v>6</v>
      </c>
      <c r="B993" t="s">
        <v>13</v>
      </c>
    </row>
    <row r="994" spans="1:2" x14ac:dyDescent="0.3">
      <c r="A994">
        <v>6.4</v>
      </c>
      <c r="B994" t="s">
        <v>13</v>
      </c>
    </row>
    <row r="995" spans="1:2" x14ac:dyDescent="0.3">
      <c r="A995">
        <v>6.5</v>
      </c>
      <c r="B995" t="s">
        <v>13</v>
      </c>
    </row>
    <row r="996" spans="1:2" x14ac:dyDescent="0.3">
      <c r="A996">
        <v>7.8</v>
      </c>
      <c r="B996" t="s">
        <v>13</v>
      </c>
    </row>
    <row r="997" spans="1:2" x14ac:dyDescent="0.3">
      <c r="A997">
        <v>4.3</v>
      </c>
      <c r="B997" t="s">
        <v>13</v>
      </c>
    </row>
    <row r="998" spans="1:2" x14ac:dyDescent="0.3">
      <c r="A998">
        <v>4.2</v>
      </c>
      <c r="B998" t="s">
        <v>13</v>
      </c>
    </row>
    <row r="999" spans="1:2" x14ac:dyDescent="0.3">
      <c r="A999">
        <v>6.5</v>
      </c>
      <c r="B999" t="s">
        <v>13</v>
      </c>
    </row>
    <row r="1000" spans="1:2" x14ac:dyDescent="0.3">
      <c r="A1000">
        <v>6.1</v>
      </c>
      <c r="B1000" t="s">
        <v>13</v>
      </c>
    </row>
    <row r="1001" spans="1:2" x14ac:dyDescent="0.3">
      <c r="A1001">
        <v>6.3</v>
      </c>
      <c r="B1001" t="s">
        <v>13</v>
      </c>
    </row>
    <row r="1002" spans="1:2" x14ac:dyDescent="0.3">
      <c r="A1002">
        <v>6.2</v>
      </c>
      <c r="B1002" t="s">
        <v>13</v>
      </c>
    </row>
    <row r="1003" spans="1:2" x14ac:dyDescent="0.3">
      <c r="A1003">
        <v>5.9</v>
      </c>
      <c r="B1003" t="s">
        <v>13</v>
      </c>
    </row>
    <row r="1004" spans="1:2" x14ac:dyDescent="0.3">
      <c r="A1004">
        <v>5.9</v>
      </c>
      <c r="B1004" t="s">
        <v>13</v>
      </c>
    </row>
    <row r="1005" spans="1:2" x14ac:dyDescent="0.3">
      <c r="A1005">
        <v>6.5</v>
      </c>
      <c r="B1005" t="s">
        <v>13</v>
      </c>
    </row>
    <row r="1006" spans="1:2" x14ac:dyDescent="0.3">
      <c r="A1006">
        <v>6.4</v>
      </c>
      <c r="B1006" t="s">
        <v>13</v>
      </c>
    </row>
    <row r="1007" spans="1:2" x14ac:dyDescent="0.3">
      <c r="A1007">
        <v>6.5</v>
      </c>
      <c r="B1007" t="s">
        <v>13</v>
      </c>
    </row>
    <row r="1008" spans="1:2" x14ac:dyDescent="0.3">
      <c r="A1008">
        <v>5.7</v>
      </c>
      <c r="B1008" t="s">
        <v>13</v>
      </c>
    </row>
    <row r="1009" spans="1:2" x14ac:dyDescent="0.3">
      <c r="A1009">
        <v>7.5</v>
      </c>
      <c r="B1009" t="s">
        <v>13</v>
      </c>
    </row>
    <row r="1010" spans="1:2" x14ac:dyDescent="0.3">
      <c r="A1010">
        <v>8</v>
      </c>
      <c r="B1010" t="s">
        <v>13</v>
      </c>
    </row>
    <row r="1011" spans="1:2" x14ac:dyDescent="0.3">
      <c r="A1011">
        <v>7.3</v>
      </c>
      <c r="B1011" t="s">
        <v>13</v>
      </c>
    </row>
    <row r="1012" spans="1:2" x14ac:dyDescent="0.3">
      <c r="A1012">
        <v>6.7</v>
      </c>
      <c r="B1012" t="s">
        <v>13</v>
      </c>
    </row>
    <row r="1013" spans="1:2" x14ac:dyDescent="0.3">
      <c r="A1013">
        <v>7.5</v>
      </c>
      <c r="B1013" t="s">
        <v>13</v>
      </c>
    </row>
    <row r="1014" spans="1:2" x14ac:dyDescent="0.3">
      <c r="A1014">
        <v>5.4</v>
      </c>
      <c r="B1014" t="s">
        <v>13</v>
      </c>
    </row>
    <row r="1015" spans="1:2" x14ac:dyDescent="0.3">
      <c r="A1015">
        <v>6.6</v>
      </c>
      <c r="B1015" t="s">
        <v>13</v>
      </c>
    </row>
    <row r="1016" spans="1:2" x14ac:dyDescent="0.3">
      <c r="A1016">
        <v>7.7</v>
      </c>
      <c r="B1016" t="s">
        <v>13</v>
      </c>
    </row>
    <row r="1017" spans="1:2" x14ac:dyDescent="0.3">
      <c r="A1017">
        <v>5.8</v>
      </c>
      <c r="B1017" t="s">
        <v>13</v>
      </c>
    </row>
    <row r="1018" spans="1:2" x14ac:dyDescent="0.3">
      <c r="A1018">
        <v>6.4</v>
      </c>
      <c r="B1018" t="s">
        <v>13</v>
      </c>
    </row>
    <row r="1019" spans="1:2" x14ac:dyDescent="0.3">
      <c r="A1019">
        <v>5.6</v>
      </c>
      <c r="B1019" t="s">
        <v>13</v>
      </c>
    </row>
    <row r="1020" spans="1:2" x14ac:dyDescent="0.3">
      <c r="A1020">
        <v>6</v>
      </c>
      <c r="B1020" t="s">
        <v>13</v>
      </c>
    </row>
    <row r="1021" spans="1:2" x14ac:dyDescent="0.3">
      <c r="A1021">
        <v>6.2</v>
      </c>
      <c r="B1021" t="s">
        <v>13</v>
      </c>
    </row>
    <row r="1022" spans="1:2" x14ac:dyDescent="0.3">
      <c r="A1022">
        <v>5.9</v>
      </c>
      <c r="B1022" t="s">
        <v>13</v>
      </c>
    </row>
    <row r="1023" spans="1:2" x14ac:dyDescent="0.3">
      <c r="A1023">
        <v>5.0999999999999996</v>
      </c>
      <c r="B1023" t="s">
        <v>13</v>
      </c>
    </row>
    <row r="1024" spans="1:2" x14ac:dyDescent="0.3">
      <c r="A1024">
        <v>6.8</v>
      </c>
      <c r="B1024" t="s">
        <v>13</v>
      </c>
    </row>
    <row r="1025" spans="1:2" x14ac:dyDescent="0.3">
      <c r="A1025">
        <v>7</v>
      </c>
      <c r="B1025" t="s">
        <v>13</v>
      </c>
    </row>
    <row r="1026" spans="1:2" x14ac:dyDescent="0.3">
      <c r="A1026">
        <v>6</v>
      </c>
      <c r="B1026" t="s">
        <v>13</v>
      </c>
    </row>
    <row r="1027" spans="1:2" x14ac:dyDescent="0.3">
      <c r="A1027">
        <v>5.0999999999999996</v>
      </c>
      <c r="B1027" t="s">
        <v>13</v>
      </c>
    </row>
    <row r="1028" spans="1:2" x14ac:dyDescent="0.3">
      <c r="A1028">
        <v>5.8</v>
      </c>
      <c r="B1028" t="s">
        <v>13</v>
      </c>
    </row>
    <row r="1029" spans="1:2" x14ac:dyDescent="0.3">
      <c r="A1029">
        <v>6.2</v>
      </c>
      <c r="B1029" t="s">
        <v>13</v>
      </c>
    </row>
    <row r="1030" spans="1:2" x14ac:dyDescent="0.3">
      <c r="A1030">
        <v>6.4</v>
      </c>
      <c r="B1030" t="s">
        <v>13</v>
      </c>
    </row>
    <row r="1031" spans="1:2" x14ac:dyDescent="0.3">
      <c r="A1031">
        <v>4.8</v>
      </c>
      <c r="B1031" t="s">
        <v>13</v>
      </c>
    </row>
    <row r="1032" spans="1:2" x14ac:dyDescent="0.3">
      <c r="A1032">
        <v>4.9000000000000004</v>
      </c>
      <c r="B1032" t="s">
        <v>13</v>
      </c>
    </row>
    <row r="1033" spans="1:2" x14ac:dyDescent="0.3">
      <c r="A1033">
        <v>5.6</v>
      </c>
      <c r="B1033" t="s">
        <v>13</v>
      </c>
    </row>
    <row r="1034" spans="1:2" x14ac:dyDescent="0.3">
      <c r="A1034">
        <v>5.5</v>
      </c>
      <c r="B1034" t="s">
        <v>13</v>
      </c>
    </row>
    <row r="1035" spans="1:2" x14ac:dyDescent="0.3">
      <c r="A1035">
        <v>3.7</v>
      </c>
      <c r="B1035" t="s">
        <v>13</v>
      </c>
    </row>
    <row r="1036" spans="1:2" x14ac:dyDescent="0.3">
      <c r="A1036">
        <v>5.9</v>
      </c>
      <c r="B1036" t="s">
        <v>13</v>
      </c>
    </row>
    <row r="1037" spans="1:2" x14ac:dyDescent="0.3">
      <c r="A1037">
        <v>8.5</v>
      </c>
      <c r="B1037" t="s">
        <v>13</v>
      </c>
    </row>
    <row r="1038" spans="1:2" x14ac:dyDescent="0.3">
      <c r="A1038">
        <v>6.3</v>
      </c>
      <c r="B1038" t="s">
        <v>13</v>
      </c>
    </row>
    <row r="1039" spans="1:2" x14ac:dyDescent="0.3">
      <c r="A1039">
        <v>7.4</v>
      </c>
      <c r="B1039" t="s">
        <v>13</v>
      </c>
    </row>
    <row r="1040" spans="1:2" x14ac:dyDescent="0.3">
      <c r="A1040">
        <v>7.6</v>
      </c>
      <c r="B1040" t="s">
        <v>13</v>
      </c>
    </row>
    <row r="1041" spans="1:2" x14ac:dyDescent="0.3">
      <c r="A1041">
        <v>8.3000000000000007</v>
      </c>
      <c r="B1041" t="s">
        <v>13</v>
      </c>
    </row>
    <row r="1042" spans="1:2" x14ac:dyDescent="0.3">
      <c r="A1042">
        <v>6.6</v>
      </c>
      <c r="B1042" t="s">
        <v>13</v>
      </c>
    </row>
    <row r="1043" spans="1:2" x14ac:dyDescent="0.3">
      <c r="A1043">
        <v>6.9</v>
      </c>
      <c r="B1043" t="s">
        <v>13</v>
      </c>
    </row>
    <row r="1044" spans="1:2" x14ac:dyDescent="0.3">
      <c r="A1044">
        <v>6.7</v>
      </c>
      <c r="B1044" t="s">
        <v>13</v>
      </c>
    </row>
    <row r="1045" spans="1:2" x14ac:dyDescent="0.3">
      <c r="A1045">
        <v>6.8</v>
      </c>
      <c r="B1045" t="s">
        <v>13</v>
      </c>
    </row>
    <row r="1046" spans="1:2" x14ac:dyDescent="0.3">
      <c r="A1046">
        <v>4.5999999999999996</v>
      </c>
      <c r="B1046" t="s">
        <v>13</v>
      </c>
    </row>
    <row r="1047" spans="1:2" x14ac:dyDescent="0.3">
      <c r="A1047">
        <v>7.1</v>
      </c>
      <c r="B1047" t="s">
        <v>13</v>
      </c>
    </row>
    <row r="1048" spans="1:2" x14ac:dyDescent="0.3">
      <c r="A1048">
        <v>6.4</v>
      </c>
      <c r="B1048" t="s">
        <v>13</v>
      </c>
    </row>
    <row r="1049" spans="1:2" x14ac:dyDescent="0.3">
      <c r="A1049">
        <v>6.4</v>
      </c>
      <c r="B1049" t="s">
        <v>13</v>
      </c>
    </row>
    <row r="1050" spans="1:2" x14ac:dyDescent="0.3">
      <c r="A1050">
        <v>7.4</v>
      </c>
      <c r="B1050" t="s">
        <v>13</v>
      </c>
    </row>
    <row r="1051" spans="1:2" x14ac:dyDescent="0.3">
      <c r="A1051">
        <v>6.4</v>
      </c>
      <c r="B1051" t="s">
        <v>13</v>
      </c>
    </row>
    <row r="1052" spans="1:2" x14ac:dyDescent="0.3">
      <c r="A1052">
        <v>6</v>
      </c>
      <c r="B1052" t="s">
        <v>13</v>
      </c>
    </row>
    <row r="1053" spans="1:2" x14ac:dyDescent="0.3">
      <c r="A1053">
        <v>6.5</v>
      </c>
      <c r="B1053" t="s">
        <v>13</v>
      </c>
    </row>
    <row r="1054" spans="1:2" x14ac:dyDescent="0.3">
      <c r="A1054">
        <v>7.8</v>
      </c>
      <c r="B1054" t="s">
        <v>13</v>
      </c>
    </row>
    <row r="1055" spans="1:2" x14ac:dyDescent="0.3">
      <c r="A1055">
        <v>6</v>
      </c>
      <c r="B1055" t="s">
        <v>13</v>
      </c>
    </row>
    <row r="1056" spans="1:2" x14ac:dyDescent="0.3">
      <c r="A1056">
        <v>7</v>
      </c>
      <c r="B1056" t="s">
        <v>13</v>
      </c>
    </row>
    <row r="1057" spans="1:2" x14ac:dyDescent="0.3">
      <c r="A1057">
        <v>6</v>
      </c>
      <c r="B1057" t="s">
        <v>13</v>
      </c>
    </row>
    <row r="1058" spans="1:2" x14ac:dyDescent="0.3">
      <c r="A1058">
        <v>7.8</v>
      </c>
      <c r="B1058" t="s">
        <v>1993</v>
      </c>
    </row>
    <row r="1059" spans="1:2" x14ac:dyDescent="0.3">
      <c r="A1059">
        <v>6.1</v>
      </c>
      <c r="B1059" t="s">
        <v>13</v>
      </c>
    </row>
    <row r="1060" spans="1:2" x14ac:dyDescent="0.3">
      <c r="A1060">
        <v>6.8</v>
      </c>
      <c r="B1060" t="s">
        <v>13</v>
      </c>
    </row>
    <row r="1061" spans="1:2" x14ac:dyDescent="0.3">
      <c r="A1061">
        <v>6.4</v>
      </c>
      <c r="B1061" t="s">
        <v>13</v>
      </c>
    </row>
    <row r="1062" spans="1:2" x14ac:dyDescent="0.3">
      <c r="A1062">
        <v>7.7</v>
      </c>
      <c r="B1062" t="s">
        <v>13</v>
      </c>
    </row>
    <row r="1063" spans="1:2" x14ac:dyDescent="0.3">
      <c r="A1063">
        <v>8.1</v>
      </c>
      <c r="B1063" t="s">
        <v>2005</v>
      </c>
    </row>
    <row r="1064" spans="1:2" x14ac:dyDescent="0.3">
      <c r="A1064">
        <v>4.5</v>
      </c>
      <c r="B1064" t="s">
        <v>13</v>
      </c>
    </row>
    <row r="1065" spans="1:2" x14ac:dyDescent="0.3">
      <c r="A1065">
        <v>5.8</v>
      </c>
      <c r="B1065" t="s">
        <v>13</v>
      </c>
    </row>
    <row r="1066" spans="1:2" x14ac:dyDescent="0.3">
      <c r="A1066">
        <v>6.3</v>
      </c>
      <c r="B1066" t="s">
        <v>13</v>
      </c>
    </row>
    <row r="1067" spans="1:2" x14ac:dyDescent="0.3">
      <c r="A1067">
        <v>5.7</v>
      </c>
      <c r="B1067" t="s">
        <v>13</v>
      </c>
    </row>
    <row r="1068" spans="1:2" x14ac:dyDescent="0.3">
      <c r="A1068">
        <v>7.2</v>
      </c>
      <c r="B1068" t="s">
        <v>13</v>
      </c>
    </row>
    <row r="1069" spans="1:2" x14ac:dyDescent="0.3">
      <c r="A1069">
        <v>7.6</v>
      </c>
      <c r="B1069" t="s">
        <v>13</v>
      </c>
    </row>
    <row r="1070" spans="1:2" x14ac:dyDescent="0.3">
      <c r="A1070">
        <v>4.7</v>
      </c>
      <c r="B1070" t="s">
        <v>13</v>
      </c>
    </row>
    <row r="1071" spans="1:2" x14ac:dyDescent="0.3">
      <c r="A1071">
        <v>6.6</v>
      </c>
      <c r="B1071" t="s">
        <v>13</v>
      </c>
    </row>
    <row r="1072" spans="1:2" x14ac:dyDescent="0.3">
      <c r="A1072">
        <v>6.8</v>
      </c>
      <c r="B1072" t="s">
        <v>13</v>
      </c>
    </row>
    <row r="1073" spans="1:2" x14ac:dyDescent="0.3">
      <c r="A1073">
        <v>7.3</v>
      </c>
      <c r="B1073" t="s">
        <v>13</v>
      </c>
    </row>
    <row r="1074" spans="1:2" x14ac:dyDescent="0.3">
      <c r="A1074">
        <v>2.7</v>
      </c>
      <c r="B1074" t="s">
        <v>13</v>
      </c>
    </row>
    <row r="1075" spans="1:2" x14ac:dyDescent="0.3">
      <c r="A1075">
        <v>4.8</v>
      </c>
      <c r="B1075" t="s">
        <v>13</v>
      </c>
    </row>
    <row r="1076" spans="1:2" x14ac:dyDescent="0.3">
      <c r="A1076">
        <v>6.3</v>
      </c>
      <c r="B1076" t="s">
        <v>13</v>
      </c>
    </row>
    <row r="1077" spans="1:2" x14ac:dyDescent="0.3">
      <c r="A1077">
        <v>5.5</v>
      </c>
      <c r="B1077" t="s">
        <v>13</v>
      </c>
    </row>
    <row r="1078" spans="1:2" x14ac:dyDescent="0.3">
      <c r="A1078">
        <v>6.2</v>
      </c>
      <c r="B1078" t="s">
        <v>13</v>
      </c>
    </row>
    <row r="1079" spans="1:2" x14ac:dyDescent="0.3">
      <c r="A1079">
        <v>5.8</v>
      </c>
      <c r="B1079" t="s">
        <v>13</v>
      </c>
    </row>
    <row r="1080" spans="1:2" x14ac:dyDescent="0.3">
      <c r="A1080">
        <v>5.7</v>
      </c>
      <c r="B1080" t="s">
        <v>13</v>
      </c>
    </row>
    <row r="1081" spans="1:2" x14ac:dyDescent="0.3">
      <c r="A1081">
        <v>6.5</v>
      </c>
      <c r="B1081" t="s">
        <v>13</v>
      </c>
    </row>
    <row r="1082" spans="1:2" x14ac:dyDescent="0.3">
      <c r="A1082">
        <v>6.7</v>
      </c>
      <c r="B1082" t="s">
        <v>13</v>
      </c>
    </row>
    <row r="1083" spans="1:2" x14ac:dyDescent="0.3">
      <c r="A1083">
        <v>7.4</v>
      </c>
      <c r="B1083" t="s">
        <v>13</v>
      </c>
    </row>
    <row r="1084" spans="1:2" x14ac:dyDescent="0.3">
      <c r="A1084">
        <v>6.9</v>
      </c>
      <c r="B1084" t="s">
        <v>13</v>
      </c>
    </row>
    <row r="1085" spans="1:2" x14ac:dyDescent="0.3">
      <c r="A1085">
        <v>5.5</v>
      </c>
      <c r="B1085" t="s">
        <v>13</v>
      </c>
    </row>
    <row r="1086" spans="1:2" x14ac:dyDescent="0.3">
      <c r="A1086">
        <v>8.1</v>
      </c>
      <c r="B1086" t="s">
        <v>13</v>
      </c>
    </row>
    <row r="1087" spans="1:2" x14ac:dyDescent="0.3">
      <c r="A1087">
        <v>7.7</v>
      </c>
      <c r="B1087" t="s">
        <v>13</v>
      </c>
    </row>
    <row r="1088" spans="1:2" x14ac:dyDescent="0.3">
      <c r="A1088">
        <v>7.3</v>
      </c>
      <c r="B1088" t="s">
        <v>13</v>
      </c>
    </row>
    <row r="1089" spans="1:2" x14ac:dyDescent="0.3">
      <c r="A1089">
        <v>5.2</v>
      </c>
      <c r="B1089" t="s">
        <v>13</v>
      </c>
    </row>
    <row r="1090" spans="1:2" x14ac:dyDescent="0.3">
      <c r="A1090">
        <v>7.1</v>
      </c>
      <c r="B1090" t="s">
        <v>13</v>
      </c>
    </row>
    <row r="1091" spans="1:2" x14ac:dyDescent="0.3">
      <c r="A1091">
        <v>7.1</v>
      </c>
      <c r="B1091" t="s">
        <v>13</v>
      </c>
    </row>
    <row r="1092" spans="1:2" x14ac:dyDescent="0.3">
      <c r="A1092">
        <v>7.2</v>
      </c>
      <c r="B1092" t="s">
        <v>13</v>
      </c>
    </row>
    <row r="1093" spans="1:2" x14ac:dyDescent="0.3">
      <c r="A1093">
        <v>6.5</v>
      </c>
      <c r="B1093" t="s">
        <v>13</v>
      </c>
    </row>
    <row r="1094" spans="1:2" x14ac:dyDescent="0.3">
      <c r="A1094">
        <v>4.5999999999999996</v>
      </c>
      <c r="B1094" t="s">
        <v>13</v>
      </c>
    </row>
    <row r="1095" spans="1:2" x14ac:dyDescent="0.3">
      <c r="A1095">
        <v>5.6</v>
      </c>
      <c r="B1095" t="s">
        <v>13</v>
      </c>
    </row>
    <row r="1096" spans="1:2" x14ac:dyDescent="0.3">
      <c r="A1096">
        <v>7.7</v>
      </c>
      <c r="B1096" t="s">
        <v>13</v>
      </c>
    </row>
    <row r="1097" spans="1:2" x14ac:dyDescent="0.3">
      <c r="A1097">
        <v>7.2</v>
      </c>
      <c r="B1097" t="s">
        <v>13</v>
      </c>
    </row>
    <row r="1098" spans="1:2" x14ac:dyDescent="0.3">
      <c r="A1098">
        <v>6.8</v>
      </c>
      <c r="B1098" t="s">
        <v>13</v>
      </c>
    </row>
    <row r="1099" spans="1:2" x14ac:dyDescent="0.3">
      <c r="A1099">
        <v>5.4</v>
      </c>
      <c r="B1099" t="s">
        <v>13</v>
      </c>
    </row>
    <row r="1100" spans="1:2" x14ac:dyDescent="0.3">
      <c r="A1100">
        <v>6.3</v>
      </c>
      <c r="B1100" t="s">
        <v>13</v>
      </c>
    </row>
    <row r="1101" spans="1:2" x14ac:dyDescent="0.3">
      <c r="A1101">
        <v>7.2</v>
      </c>
      <c r="B1101" t="s">
        <v>13</v>
      </c>
    </row>
    <row r="1102" spans="1:2" x14ac:dyDescent="0.3">
      <c r="A1102">
        <v>5.6</v>
      </c>
      <c r="B1102" t="s">
        <v>13</v>
      </c>
    </row>
    <row r="1103" spans="1:2" x14ac:dyDescent="0.3">
      <c r="A1103">
        <v>6.8</v>
      </c>
      <c r="B1103" t="s">
        <v>13</v>
      </c>
    </row>
    <row r="1104" spans="1:2" x14ac:dyDescent="0.3">
      <c r="A1104">
        <v>4.3</v>
      </c>
      <c r="B1104" t="s">
        <v>13</v>
      </c>
    </row>
    <row r="1105" spans="1:2" x14ac:dyDescent="0.3">
      <c r="A1105">
        <v>6.3</v>
      </c>
      <c r="B1105" t="s">
        <v>13</v>
      </c>
    </row>
    <row r="1106" spans="1:2" x14ac:dyDescent="0.3">
      <c r="A1106">
        <v>6.5</v>
      </c>
      <c r="B1106" t="s">
        <v>13</v>
      </c>
    </row>
    <row r="1107" spans="1:2" x14ac:dyDescent="0.3">
      <c r="A1107">
        <v>6.4</v>
      </c>
      <c r="B1107" t="s">
        <v>13</v>
      </c>
    </row>
    <row r="1108" spans="1:2" x14ac:dyDescent="0.3">
      <c r="A1108">
        <v>6.3</v>
      </c>
      <c r="B1108" t="s">
        <v>13</v>
      </c>
    </row>
    <row r="1109" spans="1:2" x14ac:dyDescent="0.3">
      <c r="A1109">
        <v>5.9</v>
      </c>
      <c r="B1109" t="s">
        <v>13</v>
      </c>
    </row>
    <row r="1110" spans="1:2" x14ac:dyDescent="0.3">
      <c r="A1110">
        <v>6.5</v>
      </c>
      <c r="B1110" t="s">
        <v>13</v>
      </c>
    </row>
    <row r="1111" spans="1:2" x14ac:dyDescent="0.3">
      <c r="A1111">
        <v>6.5</v>
      </c>
      <c r="B1111" t="s">
        <v>13</v>
      </c>
    </row>
    <row r="1112" spans="1:2" x14ac:dyDescent="0.3">
      <c r="A1112">
        <v>6.1</v>
      </c>
      <c r="B1112" t="s">
        <v>13</v>
      </c>
    </row>
    <row r="1113" spans="1:2" x14ac:dyDescent="0.3">
      <c r="A1113">
        <v>5.9</v>
      </c>
      <c r="B1113" t="s">
        <v>13</v>
      </c>
    </row>
    <row r="1114" spans="1:2" x14ac:dyDescent="0.3">
      <c r="A1114">
        <v>6.6</v>
      </c>
      <c r="B1114" t="s">
        <v>13</v>
      </c>
    </row>
    <row r="1115" spans="1:2" x14ac:dyDescent="0.3">
      <c r="A1115">
        <v>7.4</v>
      </c>
      <c r="B1115" t="s">
        <v>13</v>
      </c>
    </row>
    <row r="1116" spans="1:2" x14ac:dyDescent="0.3">
      <c r="A1116">
        <v>7.3</v>
      </c>
      <c r="B1116" t="s">
        <v>13</v>
      </c>
    </row>
    <row r="1117" spans="1:2" x14ac:dyDescent="0.3">
      <c r="A1117">
        <v>6.6</v>
      </c>
      <c r="B1117" t="s">
        <v>13</v>
      </c>
    </row>
    <row r="1118" spans="1:2" x14ac:dyDescent="0.3">
      <c r="A1118">
        <v>5.6</v>
      </c>
      <c r="B1118" t="s">
        <v>13</v>
      </c>
    </row>
    <row r="1119" spans="1:2" x14ac:dyDescent="0.3">
      <c r="A1119">
        <v>5.3</v>
      </c>
      <c r="B1119" t="s">
        <v>13</v>
      </c>
    </row>
    <row r="1120" spans="1:2" x14ac:dyDescent="0.3">
      <c r="A1120">
        <v>6</v>
      </c>
      <c r="B1120" t="s">
        <v>13</v>
      </c>
    </row>
    <row r="1121" spans="1:2" x14ac:dyDescent="0.3">
      <c r="A1121">
        <v>5.4</v>
      </c>
      <c r="B1121" t="s">
        <v>13</v>
      </c>
    </row>
    <row r="1122" spans="1:2" x14ac:dyDescent="0.3">
      <c r="A1122">
        <v>6.8</v>
      </c>
      <c r="B1122" t="s">
        <v>13</v>
      </c>
    </row>
    <row r="1123" spans="1:2" x14ac:dyDescent="0.3">
      <c r="A1123">
        <v>6.4</v>
      </c>
      <c r="B1123" t="s">
        <v>13</v>
      </c>
    </row>
    <row r="1124" spans="1:2" x14ac:dyDescent="0.3">
      <c r="A1124">
        <v>7.1</v>
      </c>
      <c r="B1124" t="s">
        <v>13</v>
      </c>
    </row>
    <row r="1125" spans="1:2" x14ac:dyDescent="0.3">
      <c r="A1125">
        <v>4.9000000000000004</v>
      </c>
      <c r="B1125" t="s">
        <v>13</v>
      </c>
    </row>
    <row r="1126" spans="1:2" x14ac:dyDescent="0.3">
      <c r="A1126">
        <v>5.8</v>
      </c>
      <c r="B1126" t="s">
        <v>13</v>
      </c>
    </row>
    <row r="1127" spans="1:2" x14ac:dyDescent="0.3">
      <c r="A1127">
        <v>7.1</v>
      </c>
      <c r="B1127" t="s">
        <v>13</v>
      </c>
    </row>
    <row r="1128" spans="1:2" x14ac:dyDescent="0.3">
      <c r="A1128">
        <v>7.2</v>
      </c>
      <c r="B1128" t="s">
        <v>13</v>
      </c>
    </row>
    <row r="1129" spans="1:2" x14ac:dyDescent="0.3">
      <c r="A1129">
        <v>6</v>
      </c>
      <c r="B1129" t="s">
        <v>13</v>
      </c>
    </row>
    <row r="1130" spans="1:2" x14ac:dyDescent="0.3">
      <c r="A1130">
        <v>6</v>
      </c>
      <c r="B1130" t="s">
        <v>13</v>
      </c>
    </row>
    <row r="1131" spans="1:2" x14ac:dyDescent="0.3">
      <c r="A1131">
        <v>7</v>
      </c>
      <c r="B1131" t="s">
        <v>710</v>
      </c>
    </row>
    <row r="1132" spans="1:2" x14ac:dyDescent="0.3">
      <c r="A1132">
        <v>5.4</v>
      </c>
      <c r="B1132" t="s">
        <v>13</v>
      </c>
    </row>
    <row r="1133" spans="1:2" x14ac:dyDescent="0.3">
      <c r="A1133">
        <v>6.5</v>
      </c>
      <c r="B1133" t="s">
        <v>13</v>
      </c>
    </row>
    <row r="1134" spans="1:2" x14ac:dyDescent="0.3">
      <c r="A1134">
        <v>6.4</v>
      </c>
      <c r="B1134" t="s">
        <v>13</v>
      </c>
    </row>
    <row r="1135" spans="1:2" x14ac:dyDescent="0.3">
      <c r="A1135">
        <v>8.3000000000000007</v>
      </c>
      <c r="B1135" t="s">
        <v>524</v>
      </c>
    </row>
    <row r="1136" spans="1:2" x14ac:dyDescent="0.3">
      <c r="A1136">
        <v>4.9000000000000004</v>
      </c>
      <c r="B1136" t="s">
        <v>13</v>
      </c>
    </row>
    <row r="1137" spans="1:2" x14ac:dyDescent="0.3">
      <c r="A1137">
        <v>6.3</v>
      </c>
      <c r="B1137" t="s">
        <v>13</v>
      </c>
    </row>
    <row r="1138" spans="1:2" x14ac:dyDescent="0.3">
      <c r="A1138">
        <v>1.7</v>
      </c>
      <c r="B1138" t="s">
        <v>13</v>
      </c>
    </row>
    <row r="1139" spans="1:2" x14ac:dyDescent="0.3">
      <c r="A1139">
        <v>7.7</v>
      </c>
      <c r="B1139" t="s">
        <v>13</v>
      </c>
    </row>
    <row r="1140" spans="1:2" x14ac:dyDescent="0.3">
      <c r="A1140">
        <v>7.8</v>
      </c>
      <c r="B1140" t="s">
        <v>13</v>
      </c>
    </row>
    <row r="1141" spans="1:2" x14ac:dyDescent="0.3">
      <c r="A1141">
        <v>5.5</v>
      </c>
      <c r="B1141" t="s">
        <v>13</v>
      </c>
    </row>
    <row r="1142" spans="1:2" x14ac:dyDescent="0.3">
      <c r="A1142">
        <v>7.5</v>
      </c>
      <c r="B1142" t="s">
        <v>13</v>
      </c>
    </row>
    <row r="1143" spans="1:2" x14ac:dyDescent="0.3">
      <c r="A1143">
        <v>6.4</v>
      </c>
      <c r="B1143" t="s">
        <v>13</v>
      </c>
    </row>
    <row r="1144" spans="1:2" x14ac:dyDescent="0.3">
      <c r="A1144">
        <v>5.6</v>
      </c>
      <c r="B1144" t="s">
        <v>13</v>
      </c>
    </row>
    <row r="1145" spans="1:2" x14ac:dyDescent="0.3">
      <c r="A1145">
        <v>7.5</v>
      </c>
      <c r="B1145" t="s">
        <v>13</v>
      </c>
    </row>
    <row r="1146" spans="1:2" x14ac:dyDescent="0.3">
      <c r="A1146">
        <v>6.8</v>
      </c>
      <c r="B1146" t="s">
        <v>13</v>
      </c>
    </row>
    <row r="1147" spans="1:2" x14ac:dyDescent="0.3">
      <c r="A1147">
        <v>6.8</v>
      </c>
      <c r="B1147" t="s">
        <v>13</v>
      </c>
    </row>
    <row r="1148" spans="1:2" x14ac:dyDescent="0.3">
      <c r="A1148">
        <v>6</v>
      </c>
      <c r="B1148" t="s">
        <v>13</v>
      </c>
    </row>
    <row r="1149" spans="1:2" x14ac:dyDescent="0.3">
      <c r="A1149">
        <v>7.3</v>
      </c>
      <c r="B1149" t="s">
        <v>13</v>
      </c>
    </row>
    <row r="1150" spans="1:2" x14ac:dyDescent="0.3">
      <c r="A1150">
        <v>6</v>
      </c>
      <c r="B1150" t="s">
        <v>13</v>
      </c>
    </row>
    <row r="1151" spans="1:2" x14ac:dyDescent="0.3">
      <c r="A1151">
        <v>7</v>
      </c>
      <c r="B1151" t="s">
        <v>13</v>
      </c>
    </row>
    <row r="1152" spans="1:2" x14ac:dyDescent="0.3">
      <c r="A1152">
        <v>5.0999999999999996</v>
      </c>
      <c r="B1152" t="s">
        <v>13</v>
      </c>
    </row>
    <row r="1153" spans="1:2" x14ac:dyDescent="0.3">
      <c r="A1153">
        <v>6.8</v>
      </c>
      <c r="B1153" t="s">
        <v>13</v>
      </c>
    </row>
    <row r="1154" spans="1:2" x14ac:dyDescent="0.3">
      <c r="A1154">
        <v>6.5</v>
      </c>
      <c r="B1154" t="s">
        <v>13</v>
      </c>
    </row>
    <row r="1155" spans="1:2" x14ac:dyDescent="0.3">
      <c r="A1155">
        <v>6.6</v>
      </c>
      <c r="B1155" t="s">
        <v>13</v>
      </c>
    </row>
    <row r="1156" spans="1:2" x14ac:dyDescent="0.3">
      <c r="A1156">
        <v>7.2</v>
      </c>
      <c r="B1156" t="s">
        <v>13</v>
      </c>
    </row>
    <row r="1157" spans="1:2" x14ac:dyDescent="0.3">
      <c r="A1157">
        <v>7</v>
      </c>
      <c r="B1157" t="s">
        <v>13</v>
      </c>
    </row>
    <row r="1158" spans="1:2" x14ac:dyDescent="0.3">
      <c r="A1158">
        <v>7</v>
      </c>
      <c r="B1158" t="s">
        <v>13</v>
      </c>
    </row>
    <row r="1159" spans="1:2" x14ac:dyDescent="0.3">
      <c r="A1159">
        <v>5.9</v>
      </c>
      <c r="B1159" t="s">
        <v>13</v>
      </c>
    </row>
    <row r="1160" spans="1:2" x14ac:dyDescent="0.3">
      <c r="A1160">
        <v>5.4</v>
      </c>
      <c r="B1160" t="s">
        <v>13</v>
      </c>
    </row>
    <row r="1161" spans="1:2" x14ac:dyDescent="0.3">
      <c r="A1161">
        <v>6.6</v>
      </c>
      <c r="B1161" t="s">
        <v>13</v>
      </c>
    </row>
    <row r="1162" spans="1:2" x14ac:dyDescent="0.3">
      <c r="A1162">
        <v>7</v>
      </c>
      <c r="B1162" t="s">
        <v>13</v>
      </c>
    </row>
    <row r="1163" spans="1:2" x14ac:dyDescent="0.3">
      <c r="A1163">
        <v>6.5</v>
      </c>
      <c r="B1163" t="s">
        <v>13</v>
      </c>
    </row>
    <row r="1164" spans="1:2" x14ac:dyDescent="0.3">
      <c r="A1164">
        <v>6.3</v>
      </c>
      <c r="B1164" t="s">
        <v>13</v>
      </c>
    </row>
    <row r="1165" spans="1:2" x14ac:dyDescent="0.3">
      <c r="A1165">
        <v>6.5</v>
      </c>
      <c r="B1165" t="s">
        <v>13</v>
      </c>
    </row>
    <row r="1166" spans="1:2" x14ac:dyDescent="0.3">
      <c r="A1166">
        <v>6.5</v>
      </c>
      <c r="B1166" t="s">
        <v>13</v>
      </c>
    </row>
    <row r="1167" spans="1:2" x14ac:dyDescent="0.3">
      <c r="A1167">
        <v>5.8</v>
      </c>
      <c r="B1167" t="s">
        <v>13</v>
      </c>
    </row>
    <row r="1168" spans="1:2" x14ac:dyDescent="0.3">
      <c r="A1168">
        <v>6.6</v>
      </c>
      <c r="B1168" t="s">
        <v>13</v>
      </c>
    </row>
    <row r="1169" spans="1:2" x14ac:dyDescent="0.3">
      <c r="A1169">
        <v>5.4</v>
      </c>
      <c r="B1169" t="s">
        <v>13</v>
      </c>
    </row>
    <row r="1170" spans="1:2" x14ac:dyDescent="0.3">
      <c r="A1170">
        <v>6.1</v>
      </c>
      <c r="B1170" t="s">
        <v>13</v>
      </c>
    </row>
    <row r="1171" spans="1:2" x14ac:dyDescent="0.3">
      <c r="A1171">
        <v>4</v>
      </c>
      <c r="B1171" t="s">
        <v>13</v>
      </c>
    </row>
    <row r="1172" spans="1:2" x14ac:dyDescent="0.3">
      <c r="A1172">
        <v>7.6</v>
      </c>
      <c r="B1172" t="s">
        <v>13</v>
      </c>
    </row>
    <row r="1173" spans="1:2" x14ac:dyDescent="0.3">
      <c r="A1173">
        <v>7.9</v>
      </c>
      <c r="B1173" t="s">
        <v>710</v>
      </c>
    </row>
    <row r="1174" spans="1:2" x14ac:dyDescent="0.3">
      <c r="A1174">
        <v>5.3</v>
      </c>
      <c r="B1174" t="s">
        <v>13</v>
      </c>
    </row>
    <row r="1175" spans="1:2" x14ac:dyDescent="0.3">
      <c r="A1175">
        <v>6.6</v>
      </c>
      <c r="B1175" t="s">
        <v>13</v>
      </c>
    </row>
    <row r="1176" spans="1:2" x14ac:dyDescent="0.3">
      <c r="A1176">
        <v>6.3</v>
      </c>
      <c r="B1176" t="s">
        <v>13</v>
      </c>
    </row>
    <row r="1177" spans="1:2" x14ac:dyDescent="0.3">
      <c r="A1177">
        <v>7.5</v>
      </c>
      <c r="B1177" t="s">
        <v>13</v>
      </c>
    </row>
    <row r="1178" spans="1:2" x14ac:dyDescent="0.3">
      <c r="A1178">
        <v>7.2</v>
      </c>
      <c r="B1178" t="s">
        <v>524</v>
      </c>
    </row>
    <row r="1179" spans="1:2" x14ac:dyDescent="0.3">
      <c r="A1179">
        <v>7</v>
      </c>
      <c r="B1179" t="s">
        <v>13</v>
      </c>
    </row>
    <row r="1180" spans="1:2" x14ac:dyDescent="0.3">
      <c r="A1180">
        <v>4.9000000000000004</v>
      </c>
      <c r="B1180" t="s">
        <v>524</v>
      </c>
    </row>
    <row r="1181" spans="1:2" x14ac:dyDescent="0.3">
      <c r="A1181">
        <v>6.9</v>
      </c>
      <c r="B1181" t="s">
        <v>13</v>
      </c>
    </row>
    <row r="1182" spans="1:2" x14ac:dyDescent="0.3">
      <c r="A1182">
        <v>5.2</v>
      </c>
      <c r="B1182" t="s">
        <v>13</v>
      </c>
    </row>
    <row r="1183" spans="1:2" x14ac:dyDescent="0.3">
      <c r="A1183">
        <v>8.1</v>
      </c>
      <c r="B1183" t="s">
        <v>13</v>
      </c>
    </row>
    <row r="1184" spans="1:2" x14ac:dyDescent="0.3">
      <c r="A1184">
        <v>6.6</v>
      </c>
      <c r="B1184" t="s">
        <v>13</v>
      </c>
    </row>
    <row r="1185" spans="1:2" x14ac:dyDescent="0.3">
      <c r="A1185">
        <v>6.2</v>
      </c>
      <c r="B1185" t="s">
        <v>13</v>
      </c>
    </row>
    <row r="1186" spans="1:2" x14ac:dyDescent="0.3">
      <c r="A1186">
        <v>7.2</v>
      </c>
      <c r="B1186" t="s">
        <v>13</v>
      </c>
    </row>
    <row r="1187" spans="1:2" x14ac:dyDescent="0.3">
      <c r="A1187">
        <v>7.3</v>
      </c>
      <c r="B1187" t="s">
        <v>13</v>
      </c>
    </row>
    <row r="1188" spans="1:2" x14ac:dyDescent="0.3">
      <c r="A1188">
        <v>6.7</v>
      </c>
      <c r="B1188" t="s">
        <v>13</v>
      </c>
    </row>
    <row r="1189" spans="1:2" x14ac:dyDescent="0.3">
      <c r="A1189">
        <v>6.4</v>
      </c>
      <c r="B1189" t="s">
        <v>13</v>
      </c>
    </row>
    <row r="1190" spans="1:2" x14ac:dyDescent="0.3">
      <c r="A1190">
        <v>7.8</v>
      </c>
      <c r="B1190" t="s">
        <v>13</v>
      </c>
    </row>
    <row r="1191" spans="1:2" x14ac:dyDescent="0.3">
      <c r="A1191">
        <v>6.4</v>
      </c>
      <c r="B1191" t="s">
        <v>13</v>
      </c>
    </row>
    <row r="1192" spans="1:2" x14ac:dyDescent="0.3">
      <c r="A1192">
        <v>4.0999999999999996</v>
      </c>
      <c r="B1192" t="s">
        <v>13</v>
      </c>
    </row>
    <row r="1193" spans="1:2" x14ac:dyDescent="0.3">
      <c r="A1193">
        <v>4.0999999999999996</v>
      </c>
      <c r="B1193" t="s">
        <v>13</v>
      </c>
    </row>
    <row r="1194" spans="1:2" x14ac:dyDescent="0.3">
      <c r="A1194">
        <v>7.4</v>
      </c>
      <c r="B1194" t="s">
        <v>13</v>
      </c>
    </row>
    <row r="1195" spans="1:2" x14ac:dyDescent="0.3">
      <c r="A1195">
        <v>5.8</v>
      </c>
      <c r="B1195" t="s">
        <v>13</v>
      </c>
    </row>
    <row r="1196" spans="1:2" x14ac:dyDescent="0.3">
      <c r="A1196">
        <v>7.6</v>
      </c>
      <c r="B1196" t="s">
        <v>13</v>
      </c>
    </row>
    <row r="1197" spans="1:2" x14ac:dyDescent="0.3">
      <c r="A1197">
        <v>7.2</v>
      </c>
      <c r="B1197" t="s">
        <v>13</v>
      </c>
    </row>
    <row r="1198" spans="1:2" x14ac:dyDescent="0.3">
      <c r="A1198">
        <v>7.8</v>
      </c>
      <c r="B1198" t="s">
        <v>13</v>
      </c>
    </row>
    <row r="1199" spans="1:2" x14ac:dyDescent="0.3">
      <c r="A1199">
        <v>7.7</v>
      </c>
      <c r="B1199" t="s">
        <v>13</v>
      </c>
    </row>
    <row r="1200" spans="1:2" x14ac:dyDescent="0.3">
      <c r="A1200">
        <v>6.4</v>
      </c>
      <c r="B1200" t="s">
        <v>13</v>
      </c>
    </row>
    <row r="1201" spans="1:2" x14ac:dyDescent="0.3">
      <c r="A1201">
        <v>5.0999999999999996</v>
      </c>
      <c r="B1201" t="s">
        <v>13</v>
      </c>
    </row>
    <row r="1202" spans="1:2" x14ac:dyDescent="0.3">
      <c r="A1202">
        <v>5.5</v>
      </c>
      <c r="B1202" t="s">
        <v>13</v>
      </c>
    </row>
    <row r="1203" spans="1:2" x14ac:dyDescent="0.3">
      <c r="A1203">
        <v>7.4</v>
      </c>
      <c r="B1203" t="s">
        <v>13</v>
      </c>
    </row>
    <row r="1204" spans="1:2" x14ac:dyDescent="0.3">
      <c r="A1204">
        <v>6</v>
      </c>
      <c r="B1204" t="s">
        <v>13</v>
      </c>
    </row>
    <row r="1205" spans="1:2" x14ac:dyDescent="0.3">
      <c r="A1205">
        <v>7.5</v>
      </c>
      <c r="B1205" t="s">
        <v>13</v>
      </c>
    </row>
    <row r="1206" spans="1:2" x14ac:dyDescent="0.3">
      <c r="A1206">
        <v>7</v>
      </c>
      <c r="B1206" t="s">
        <v>13</v>
      </c>
    </row>
    <row r="1207" spans="1:2" x14ac:dyDescent="0.3">
      <c r="A1207">
        <v>7.5</v>
      </c>
      <c r="B1207" t="s">
        <v>13</v>
      </c>
    </row>
    <row r="1208" spans="1:2" x14ac:dyDescent="0.3">
      <c r="A1208">
        <v>7.3</v>
      </c>
      <c r="B1208" t="s">
        <v>13</v>
      </c>
    </row>
    <row r="1209" spans="1:2" x14ac:dyDescent="0.3">
      <c r="A1209">
        <v>5.7</v>
      </c>
      <c r="B1209" t="s">
        <v>13</v>
      </c>
    </row>
    <row r="1210" spans="1:2" x14ac:dyDescent="0.3">
      <c r="A1210">
        <v>7.3</v>
      </c>
      <c r="B1210" t="s">
        <v>13</v>
      </c>
    </row>
    <row r="1211" spans="1:2" x14ac:dyDescent="0.3">
      <c r="A1211">
        <v>7.2</v>
      </c>
      <c r="B1211" t="s">
        <v>13</v>
      </c>
    </row>
    <row r="1212" spans="1:2" x14ac:dyDescent="0.3">
      <c r="A1212">
        <v>5.9</v>
      </c>
      <c r="B1212" t="s">
        <v>13</v>
      </c>
    </row>
    <row r="1213" spans="1:2" x14ac:dyDescent="0.3">
      <c r="A1213">
        <v>7.8</v>
      </c>
      <c r="B1213" t="s">
        <v>13</v>
      </c>
    </row>
    <row r="1214" spans="1:2" x14ac:dyDescent="0.3">
      <c r="A1214">
        <v>7.7</v>
      </c>
      <c r="B1214" t="s">
        <v>13</v>
      </c>
    </row>
    <row r="1215" spans="1:2" x14ac:dyDescent="0.3">
      <c r="A1215">
        <v>8.1</v>
      </c>
      <c r="B1215" t="s">
        <v>13</v>
      </c>
    </row>
    <row r="1216" spans="1:2" x14ac:dyDescent="0.3">
      <c r="A1216">
        <v>6.6</v>
      </c>
      <c r="B1216" t="s">
        <v>13</v>
      </c>
    </row>
    <row r="1217" spans="1:2" x14ac:dyDescent="0.3">
      <c r="A1217">
        <v>7.1</v>
      </c>
      <c r="B1217" t="s">
        <v>13</v>
      </c>
    </row>
    <row r="1218" spans="1:2" x14ac:dyDescent="0.3">
      <c r="A1218">
        <v>5.9</v>
      </c>
      <c r="B1218" t="s">
        <v>13</v>
      </c>
    </row>
    <row r="1219" spans="1:2" x14ac:dyDescent="0.3">
      <c r="A1219">
        <v>8</v>
      </c>
      <c r="B1219" t="s">
        <v>13</v>
      </c>
    </row>
    <row r="1220" spans="1:2" x14ac:dyDescent="0.3">
      <c r="A1220">
        <v>4.5999999999999996</v>
      </c>
      <c r="B1220" t="s">
        <v>13</v>
      </c>
    </row>
    <row r="1221" spans="1:2" x14ac:dyDescent="0.3">
      <c r="A1221">
        <v>6.1</v>
      </c>
      <c r="B1221" t="s">
        <v>13</v>
      </c>
    </row>
    <row r="1222" spans="1:2" x14ac:dyDescent="0.3">
      <c r="A1222">
        <v>7.2</v>
      </c>
      <c r="B1222" t="s">
        <v>13</v>
      </c>
    </row>
    <row r="1223" spans="1:2" x14ac:dyDescent="0.3">
      <c r="A1223">
        <v>6.4</v>
      </c>
      <c r="B1223" t="s">
        <v>13</v>
      </c>
    </row>
    <row r="1224" spans="1:2" x14ac:dyDescent="0.3">
      <c r="A1224">
        <v>6</v>
      </c>
      <c r="B1224" t="s">
        <v>13</v>
      </c>
    </row>
    <row r="1225" spans="1:2" x14ac:dyDescent="0.3">
      <c r="A1225">
        <v>5.2</v>
      </c>
      <c r="B1225" t="s">
        <v>13</v>
      </c>
    </row>
    <row r="1226" spans="1:2" x14ac:dyDescent="0.3">
      <c r="A1226">
        <v>7.6</v>
      </c>
      <c r="B1226" t="s">
        <v>13</v>
      </c>
    </row>
    <row r="1227" spans="1:2" x14ac:dyDescent="0.3">
      <c r="A1227">
        <v>6.4</v>
      </c>
      <c r="B1227" t="s">
        <v>13</v>
      </c>
    </row>
    <row r="1228" spans="1:2" x14ac:dyDescent="0.3">
      <c r="A1228">
        <v>6.4</v>
      </c>
      <c r="B1228" t="s">
        <v>13</v>
      </c>
    </row>
    <row r="1229" spans="1:2" x14ac:dyDescent="0.3">
      <c r="A1229">
        <v>6.1</v>
      </c>
      <c r="B1229" t="s">
        <v>13</v>
      </c>
    </row>
    <row r="1230" spans="1:2" x14ac:dyDescent="0.3">
      <c r="A1230">
        <v>6.1</v>
      </c>
      <c r="B1230" t="s">
        <v>13</v>
      </c>
    </row>
    <row r="1231" spans="1:2" x14ac:dyDescent="0.3">
      <c r="A1231">
        <v>5.2</v>
      </c>
      <c r="B1231" t="s">
        <v>13</v>
      </c>
    </row>
    <row r="1232" spans="1:2" x14ac:dyDescent="0.3">
      <c r="A1232">
        <v>7.7</v>
      </c>
      <c r="B1232" t="s">
        <v>13</v>
      </c>
    </row>
    <row r="1233" spans="1:2" x14ac:dyDescent="0.3">
      <c r="A1233">
        <v>7.3</v>
      </c>
      <c r="B1233" t="s">
        <v>13</v>
      </c>
    </row>
    <row r="1234" spans="1:2" x14ac:dyDescent="0.3">
      <c r="A1234">
        <v>6.9</v>
      </c>
      <c r="B1234" t="s">
        <v>13</v>
      </c>
    </row>
    <row r="1235" spans="1:2" x14ac:dyDescent="0.3">
      <c r="A1235">
        <v>8.5</v>
      </c>
      <c r="B1235" t="s">
        <v>13</v>
      </c>
    </row>
    <row r="1236" spans="1:2" x14ac:dyDescent="0.3">
      <c r="A1236">
        <v>6.3</v>
      </c>
      <c r="B1236" t="s">
        <v>13</v>
      </c>
    </row>
    <row r="1237" spans="1:2" x14ac:dyDescent="0.3">
      <c r="A1237">
        <v>5.9</v>
      </c>
      <c r="B1237" t="s">
        <v>13</v>
      </c>
    </row>
    <row r="1238" spans="1:2" x14ac:dyDescent="0.3">
      <c r="A1238">
        <v>7.8</v>
      </c>
      <c r="B1238" t="s">
        <v>2292</v>
      </c>
    </row>
    <row r="1239" spans="1:2" x14ac:dyDescent="0.3">
      <c r="A1239">
        <v>6.7</v>
      </c>
      <c r="B1239" t="s">
        <v>13</v>
      </c>
    </row>
    <row r="1240" spans="1:2" x14ac:dyDescent="0.3">
      <c r="A1240">
        <v>6.4</v>
      </c>
      <c r="B1240" t="s">
        <v>13</v>
      </c>
    </row>
    <row r="1241" spans="1:2" x14ac:dyDescent="0.3">
      <c r="A1241">
        <v>5.9</v>
      </c>
      <c r="B1241" t="s">
        <v>13</v>
      </c>
    </row>
    <row r="1242" spans="1:2" x14ac:dyDescent="0.3">
      <c r="A1242">
        <v>6.6</v>
      </c>
      <c r="B1242" t="s">
        <v>13</v>
      </c>
    </row>
    <row r="1243" spans="1:2" x14ac:dyDescent="0.3">
      <c r="A1243">
        <v>6.8</v>
      </c>
      <c r="B1243" t="s">
        <v>13</v>
      </c>
    </row>
    <row r="1244" spans="1:2" x14ac:dyDescent="0.3">
      <c r="A1244">
        <v>6.5</v>
      </c>
      <c r="B1244" t="s">
        <v>13</v>
      </c>
    </row>
    <row r="1245" spans="1:2" x14ac:dyDescent="0.3">
      <c r="A1245">
        <v>6.6</v>
      </c>
      <c r="B1245" t="s">
        <v>13</v>
      </c>
    </row>
    <row r="1246" spans="1:2" x14ac:dyDescent="0.3">
      <c r="A1246">
        <v>5.8</v>
      </c>
      <c r="B1246" t="s">
        <v>13</v>
      </c>
    </row>
    <row r="1247" spans="1:2" x14ac:dyDescent="0.3">
      <c r="A1247">
        <v>6.9</v>
      </c>
      <c r="B1247" t="s">
        <v>13</v>
      </c>
    </row>
    <row r="1248" spans="1:2" x14ac:dyDescent="0.3">
      <c r="A1248">
        <v>7.1</v>
      </c>
      <c r="B1248" t="s">
        <v>13</v>
      </c>
    </row>
    <row r="1249" spans="1:2" x14ac:dyDescent="0.3">
      <c r="A1249">
        <v>5.8</v>
      </c>
      <c r="B1249" t="s">
        <v>13</v>
      </c>
    </row>
    <row r="1250" spans="1:2" x14ac:dyDescent="0.3">
      <c r="A1250">
        <v>7.2</v>
      </c>
      <c r="B1250" t="s">
        <v>13</v>
      </c>
    </row>
    <row r="1251" spans="1:2" x14ac:dyDescent="0.3">
      <c r="A1251">
        <v>6</v>
      </c>
      <c r="B1251" t="s">
        <v>13</v>
      </c>
    </row>
    <row r="1252" spans="1:2" x14ac:dyDescent="0.3">
      <c r="A1252">
        <v>4.7</v>
      </c>
      <c r="B1252" t="s">
        <v>13</v>
      </c>
    </row>
    <row r="1253" spans="1:2" x14ac:dyDescent="0.3">
      <c r="A1253">
        <v>5.2</v>
      </c>
      <c r="B1253" t="s">
        <v>13</v>
      </c>
    </row>
    <row r="1254" spans="1:2" x14ac:dyDescent="0.3">
      <c r="A1254">
        <v>5.5</v>
      </c>
      <c r="B1254" t="s">
        <v>13</v>
      </c>
    </row>
    <row r="1255" spans="1:2" x14ac:dyDescent="0.3">
      <c r="A1255">
        <v>6.5</v>
      </c>
      <c r="B1255" t="s">
        <v>13</v>
      </c>
    </row>
    <row r="1256" spans="1:2" x14ac:dyDescent="0.3">
      <c r="A1256">
        <v>7</v>
      </c>
      <c r="B1256" t="s">
        <v>13</v>
      </c>
    </row>
    <row r="1257" spans="1:2" x14ac:dyDescent="0.3">
      <c r="A1257">
        <v>5.8</v>
      </c>
      <c r="B1257" t="s">
        <v>13</v>
      </c>
    </row>
    <row r="1258" spans="1:2" x14ac:dyDescent="0.3">
      <c r="A1258">
        <v>6.2</v>
      </c>
      <c r="B1258" t="s">
        <v>13</v>
      </c>
    </row>
    <row r="1259" spans="1:2" x14ac:dyDescent="0.3">
      <c r="A1259">
        <v>6.5</v>
      </c>
      <c r="B1259" t="s">
        <v>13</v>
      </c>
    </row>
    <row r="1260" spans="1:2" x14ac:dyDescent="0.3">
      <c r="A1260">
        <v>7.2</v>
      </c>
      <c r="B1260" t="s">
        <v>13</v>
      </c>
    </row>
    <row r="1261" spans="1:2" x14ac:dyDescent="0.3">
      <c r="A1261">
        <v>5.0999999999999996</v>
      </c>
      <c r="B1261" t="s">
        <v>13</v>
      </c>
    </row>
    <row r="1262" spans="1:2" x14ac:dyDescent="0.3">
      <c r="A1262">
        <v>4.7</v>
      </c>
      <c r="B1262" t="s">
        <v>13</v>
      </c>
    </row>
    <row r="1263" spans="1:2" x14ac:dyDescent="0.3">
      <c r="A1263">
        <v>5.9</v>
      </c>
      <c r="B1263" t="s">
        <v>13</v>
      </c>
    </row>
    <row r="1264" spans="1:2" x14ac:dyDescent="0.3">
      <c r="A1264">
        <v>5.8</v>
      </c>
      <c r="B1264" t="s">
        <v>13</v>
      </c>
    </row>
    <row r="1265" spans="1:2" x14ac:dyDescent="0.3">
      <c r="A1265">
        <v>7.2</v>
      </c>
      <c r="B1265" t="s">
        <v>13</v>
      </c>
    </row>
    <row r="1266" spans="1:2" x14ac:dyDescent="0.3">
      <c r="A1266">
        <v>6.2</v>
      </c>
      <c r="B1266" t="s">
        <v>13</v>
      </c>
    </row>
    <row r="1267" spans="1:2" x14ac:dyDescent="0.3">
      <c r="A1267">
        <v>7.4</v>
      </c>
      <c r="B1267" t="s">
        <v>13</v>
      </c>
    </row>
    <row r="1268" spans="1:2" x14ac:dyDescent="0.3">
      <c r="A1268">
        <v>5.7</v>
      </c>
      <c r="B1268" t="s">
        <v>13</v>
      </c>
    </row>
    <row r="1269" spans="1:2" x14ac:dyDescent="0.3">
      <c r="A1269">
        <v>6.1</v>
      </c>
      <c r="B1269" t="s">
        <v>13</v>
      </c>
    </row>
    <row r="1270" spans="1:2" x14ac:dyDescent="0.3">
      <c r="A1270">
        <v>6</v>
      </c>
      <c r="B1270" t="s">
        <v>13</v>
      </c>
    </row>
    <row r="1271" spans="1:2" x14ac:dyDescent="0.3">
      <c r="A1271">
        <v>6.9</v>
      </c>
      <c r="B1271" t="s">
        <v>13</v>
      </c>
    </row>
    <row r="1272" spans="1:2" x14ac:dyDescent="0.3">
      <c r="A1272">
        <v>6.5</v>
      </c>
      <c r="B1272" t="s">
        <v>13</v>
      </c>
    </row>
    <row r="1273" spans="1:2" x14ac:dyDescent="0.3">
      <c r="A1273">
        <v>5</v>
      </c>
      <c r="B1273" t="s">
        <v>13</v>
      </c>
    </row>
    <row r="1274" spans="1:2" x14ac:dyDescent="0.3">
      <c r="A1274">
        <v>5.7</v>
      </c>
      <c r="B1274" t="s">
        <v>13</v>
      </c>
    </row>
    <row r="1275" spans="1:2" x14ac:dyDescent="0.3">
      <c r="A1275">
        <v>7</v>
      </c>
      <c r="B1275" t="s">
        <v>13</v>
      </c>
    </row>
    <row r="1276" spans="1:2" x14ac:dyDescent="0.3">
      <c r="A1276">
        <v>5.0999999999999996</v>
      </c>
      <c r="B1276" t="s">
        <v>13</v>
      </c>
    </row>
    <row r="1277" spans="1:2" x14ac:dyDescent="0.3">
      <c r="A1277">
        <v>5.3</v>
      </c>
      <c r="B1277" t="s">
        <v>13</v>
      </c>
    </row>
    <row r="1278" spans="1:2" x14ac:dyDescent="0.3">
      <c r="A1278">
        <v>4.4000000000000004</v>
      </c>
      <c r="B1278" t="s">
        <v>13</v>
      </c>
    </row>
    <row r="1279" spans="1:2" x14ac:dyDescent="0.3">
      <c r="A1279">
        <v>4.7</v>
      </c>
      <c r="B1279" t="s">
        <v>13</v>
      </c>
    </row>
    <row r="1280" spans="1:2" x14ac:dyDescent="0.3">
      <c r="A1280">
        <v>6.7</v>
      </c>
      <c r="B1280" t="s">
        <v>13</v>
      </c>
    </row>
    <row r="1281" spans="1:2" x14ac:dyDescent="0.3">
      <c r="A1281">
        <v>6.7</v>
      </c>
      <c r="B1281" t="s">
        <v>13</v>
      </c>
    </row>
    <row r="1282" spans="1:2" x14ac:dyDescent="0.3">
      <c r="A1282">
        <v>5.7</v>
      </c>
      <c r="B1282" t="s">
        <v>13</v>
      </c>
    </row>
    <row r="1283" spans="1:2" x14ac:dyDescent="0.3">
      <c r="A1283">
        <v>7.4</v>
      </c>
      <c r="B1283" t="s">
        <v>13</v>
      </c>
    </row>
    <row r="1284" spans="1:2" x14ac:dyDescent="0.3">
      <c r="A1284">
        <v>6.1</v>
      </c>
      <c r="B1284" t="s">
        <v>13</v>
      </c>
    </row>
    <row r="1285" spans="1:2" x14ac:dyDescent="0.3">
      <c r="A1285">
        <v>6.4</v>
      </c>
      <c r="B1285" t="s">
        <v>13</v>
      </c>
    </row>
    <row r="1286" spans="1:2" x14ac:dyDescent="0.3">
      <c r="A1286">
        <v>6.2</v>
      </c>
      <c r="B1286" t="s">
        <v>13</v>
      </c>
    </row>
    <row r="1287" spans="1:2" x14ac:dyDescent="0.3">
      <c r="A1287">
        <v>6.2</v>
      </c>
      <c r="B1287" t="s">
        <v>13</v>
      </c>
    </row>
    <row r="1288" spans="1:2" x14ac:dyDescent="0.3">
      <c r="A1288">
        <v>5.9</v>
      </c>
      <c r="B1288" t="s">
        <v>13</v>
      </c>
    </row>
    <row r="1289" spans="1:2" x14ac:dyDescent="0.3">
      <c r="A1289">
        <v>4</v>
      </c>
      <c r="B1289" t="s">
        <v>13</v>
      </c>
    </row>
    <row r="1290" spans="1:2" x14ac:dyDescent="0.3">
      <c r="A1290">
        <v>6.2</v>
      </c>
      <c r="B1290" t="s">
        <v>13</v>
      </c>
    </row>
    <row r="1291" spans="1:2" x14ac:dyDescent="0.3">
      <c r="A1291">
        <v>4.5999999999999996</v>
      </c>
      <c r="B1291" t="s">
        <v>13</v>
      </c>
    </row>
    <row r="1292" spans="1:2" x14ac:dyDescent="0.3">
      <c r="A1292">
        <v>6.4</v>
      </c>
      <c r="B1292" t="s">
        <v>13</v>
      </c>
    </row>
    <row r="1293" spans="1:2" x14ac:dyDescent="0.3">
      <c r="A1293">
        <v>5.9</v>
      </c>
      <c r="B1293" t="s">
        <v>13</v>
      </c>
    </row>
    <row r="1294" spans="1:2" x14ac:dyDescent="0.3">
      <c r="A1294">
        <v>5.0999999999999996</v>
      </c>
      <c r="B1294" t="s">
        <v>13</v>
      </c>
    </row>
    <row r="1295" spans="1:2" x14ac:dyDescent="0.3">
      <c r="A1295">
        <v>7.6</v>
      </c>
      <c r="B1295" t="s">
        <v>13</v>
      </c>
    </row>
    <row r="1296" spans="1:2" x14ac:dyDescent="0.3">
      <c r="A1296">
        <v>4.2</v>
      </c>
      <c r="B1296" t="s">
        <v>13</v>
      </c>
    </row>
    <row r="1297" spans="1:2" x14ac:dyDescent="0.3">
      <c r="A1297">
        <v>7.8</v>
      </c>
      <c r="B1297" t="s">
        <v>13</v>
      </c>
    </row>
    <row r="1298" spans="1:2" x14ac:dyDescent="0.3">
      <c r="A1298">
        <v>5.8</v>
      </c>
      <c r="B1298" t="s">
        <v>13</v>
      </c>
    </row>
    <row r="1299" spans="1:2" x14ac:dyDescent="0.3">
      <c r="A1299">
        <v>5.9</v>
      </c>
      <c r="B1299" t="s">
        <v>13</v>
      </c>
    </row>
    <row r="1300" spans="1:2" x14ac:dyDescent="0.3">
      <c r="A1300">
        <v>8.4</v>
      </c>
      <c r="B1300" t="s">
        <v>524</v>
      </c>
    </row>
    <row r="1301" spans="1:2" x14ac:dyDescent="0.3">
      <c r="A1301">
        <v>4.8</v>
      </c>
      <c r="B1301" t="s">
        <v>13</v>
      </c>
    </row>
    <row r="1302" spans="1:2" x14ac:dyDescent="0.3">
      <c r="A1302">
        <v>6.2</v>
      </c>
      <c r="B1302" t="s">
        <v>13</v>
      </c>
    </row>
    <row r="1303" spans="1:2" x14ac:dyDescent="0.3">
      <c r="A1303">
        <v>6.5</v>
      </c>
      <c r="B1303" t="s">
        <v>13</v>
      </c>
    </row>
    <row r="1304" spans="1:2" x14ac:dyDescent="0.3">
      <c r="A1304">
        <v>6.3</v>
      </c>
      <c r="B1304" t="s">
        <v>13</v>
      </c>
    </row>
    <row r="1305" spans="1:2" x14ac:dyDescent="0.3">
      <c r="A1305">
        <v>3.3</v>
      </c>
      <c r="B1305" t="s">
        <v>13</v>
      </c>
    </row>
    <row r="1306" spans="1:2" x14ac:dyDescent="0.3">
      <c r="A1306">
        <v>5.9</v>
      </c>
      <c r="B1306" t="s">
        <v>13</v>
      </c>
    </row>
    <row r="1307" spans="1:2" x14ac:dyDescent="0.3">
      <c r="A1307">
        <v>6</v>
      </c>
      <c r="B1307" t="s">
        <v>13</v>
      </c>
    </row>
    <row r="1308" spans="1:2" x14ac:dyDescent="0.3">
      <c r="A1308">
        <v>5.8</v>
      </c>
      <c r="B1308" t="s">
        <v>13</v>
      </c>
    </row>
    <row r="1309" spans="1:2" x14ac:dyDescent="0.3">
      <c r="A1309">
        <v>6.5</v>
      </c>
      <c r="B1309" t="s">
        <v>13</v>
      </c>
    </row>
    <row r="1310" spans="1:2" x14ac:dyDescent="0.3">
      <c r="A1310">
        <v>4.7</v>
      </c>
      <c r="B1310" t="s">
        <v>13</v>
      </c>
    </row>
    <row r="1311" spans="1:2" x14ac:dyDescent="0.3">
      <c r="A1311">
        <v>4.0999999999999996</v>
      </c>
      <c r="B1311" t="s">
        <v>13</v>
      </c>
    </row>
    <row r="1312" spans="1:2" x14ac:dyDescent="0.3">
      <c r="A1312">
        <v>6.8</v>
      </c>
      <c r="B1312" t="s">
        <v>13</v>
      </c>
    </row>
    <row r="1313" spans="1:2" x14ac:dyDescent="0.3">
      <c r="A1313">
        <v>6.2</v>
      </c>
      <c r="B1313" t="s">
        <v>13</v>
      </c>
    </row>
    <row r="1314" spans="1:2" x14ac:dyDescent="0.3">
      <c r="A1314">
        <v>4.5</v>
      </c>
      <c r="B1314" t="s">
        <v>13</v>
      </c>
    </row>
    <row r="1315" spans="1:2" x14ac:dyDescent="0.3">
      <c r="A1315">
        <v>5.8</v>
      </c>
      <c r="B1315" t="s">
        <v>13</v>
      </c>
    </row>
    <row r="1316" spans="1:2" x14ac:dyDescent="0.3">
      <c r="A1316">
        <v>7.3</v>
      </c>
      <c r="B1316" t="s">
        <v>13</v>
      </c>
    </row>
    <row r="1317" spans="1:2" x14ac:dyDescent="0.3">
      <c r="A1317">
        <v>5.9</v>
      </c>
      <c r="B1317" t="s">
        <v>13</v>
      </c>
    </row>
    <row r="1318" spans="1:2" x14ac:dyDescent="0.3">
      <c r="A1318">
        <v>4.4000000000000004</v>
      </c>
      <c r="B1318" t="s">
        <v>13</v>
      </c>
    </row>
    <row r="1319" spans="1:2" x14ac:dyDescent="0.3">
      <c r="A1319">
        <v>5.8</v>
      </c>
      <c r="B1319" t="s">
        <v>13</v>
      </c>
    </row>
    <row r="1320" spans="1:2" x14ac:dyDescent="0.3">
      <c r="A1320">
        <v>5.0999999999999996</v>
      </c>
      <c r="B1320" t="s">
        <v>13</v>
      </c>
    </row>
    <row r="1321" spans="1:2" x14ac:dyDescent="0.3">
      <c r="A1321">
        <v>6.9</v>
      </c>
      <c r="B1321" t="s">
        <v>13</v>
      </c>
    </row>
    <row r="1322" spans="1:2" x14ac:dyDescent="0.3">
      <c r="A1322">
        <v>6.2</v>
      </c>
      <c r="B1322" t="s">
        <v>13</v>
      </c>
    </row>
    <row r="1323" spans="1:2" x14ac:dyDescent="0.3">
      <c r="A1323">
        <v>6.9</v>
      </c>
      <c r="B1323" t="s">
        <v>13</v>
      </c>
    </row>
    <row r="1324" spans="1:2" x14ac:dyDescent="0.3">
      <c r="A1324">
        <v>7.3</v>
      </c>
      <c r="B1324" t="s">
        <v>13</v>
      </c>
    </row>
    <row r="1325" spans="1:2" x14ac:dyDescent="0.3">
      <c r="A1325">
        <v>7.1</v>
      </c>
      <c r="B1325" t="s">
        <v>710</v>
      </c>
    </row>
    <row r="1326" spans="1:2" x14ac:dyDescent="0.3">
      <c r="A1326">
        <v>6</v>
      </c>
      <c r="B1326" t="s">
        <v>2434</v>
      </c>
    </row>
    <row r="1327" spans="1:2" x14ac:dyDescent="0.3">
      <c r="A1327">
        <v>7</v>
      </c>
      <c r="B1327" t="s">
        <v>13</v>
      </c>
    </row>
    <row r="1328" spans="1:2" x14ac:dyDescent="0.3">
      <c r="A1328">
        <v>6.8</v>
      </c>
      <c r="B1328" t="s">
        <v>524</v>
      </c>
    </row>
    <row r="1329" spans="1:2" x14ac:dyDescent="0.3">
      <c r="A1329">
        <v>5.7</v>
      </c>
      <c r="B1329" t="s">
        <v>13</v>
      </c>
    </row>
    <row r="1330" spans="1:2" x14ac:dyDescent="0.3">
      <c r="A1330">
        <v>7.6</v>
      </c>
      <c r="B1330" t="s">
        <v>13</v>
      </c>
    </row>
    <row r="1331" spans="1:2" x14ac:dyDescent="0.3">
      <c r="A1331">
        <v>8.4</v>
      </c>
      <c r="B1331" t="s">
        <v>2446</v>
      </c>
    </row>
    <row r="1332" spans="1:2" x14ac:dyDescent="0.3">
      <c r="A1332">
        <v>7.1</v>
      </c>
      <c r="B1332" t="s">
        <v>13</v>
      </c>
    </row>
    <row r="1333" spans="1:2" x14ac:dyDescent="0.3">
      <c r="A1333">
        <v>5.6</v>
      </c>
      <c r="B1333" t="s">
        <v>13</v>
      </c>
    </row>
    <row r="1334" spans="1:2" x14ac:dyDescent="0.3">
      <c r="A1334">
        <v>6.7</v>
      </c>
      <c r="B1334" t="s">
        <v>13</v>
      </c>
    </row>
    <row r="1335" spans="1:2" x14ac:dyDescent="0.3">
      <c r="A1335">
        <v>7</v>
      </c>
      <c r="B1335" t="s">
        <v>13</v>
      </c>
    </row>
    <row r="1336" spans="1:2" x14ac:dyDescent="0.3">
      <c r="A1336">
        <v>8</v>
      </c>
      <c r="B1336" t="s">
        <v>13</v>
      </c>
    </row>
    <row r="1337" spans="1:2" x14ac:dyDescent="0.3">
      <c r="A1337">
        <v>5.3</v>
      </c>
      <c r="B1337" t="s">
        <v>13</v>
      </c>
    </row>
    <row r="1338" spans="1:2" x14ac:dyDescent="0.3">
      <c r="A1338">
        <v>4.9000000000000004</v>
      </c>
      <c r="B1338" t="s">
        <v>13</v>
      </c>
    </row>
    <row r="1339" spans="1:2" x14ac:dyDescent="0.3">
      <c r="A1339">
        <v>6.4</v>
      </c>
      <c r="B1339" t="s">
        <v>13</v>
      </c>
    </row>
    <row r="1340" spans="1:2" x14ac:dyDescent="0.3">
      <c r="A1340">
        <v>7.4</v>
      </c>
      <c r="B1340" t="s">
        <v>710</v>
      </c>
    </row>
    <row r="1341" spans="1:2" x14ac:dyDescent="0.3">
      <c r="A1341">
        <v>6.1</v>
      </c>
      <c r="B1341" t="s">
        <v>13</v>
      </c>
    </row>
    <row r="1342" spans="1:2" x14ac:dyDescent="0.3">
      <c r="A1342">
        <v>6.5</v>
      </c>
      <c r="B1342" t="s">
        <v>13</v>
      </c>
    </row>
    <row r="1343" spans="1:2" x14ac:dyDescent="0.3">
      <c r="A1343">
        <v>5.7</v>
      </c>
      <c r="B1343" t="s">
        <v>13</v>
      </c>
    </row>
    <row r="1344" spans="1:2" x14ac:dyDescent="0.3">
      <c r="A1344">
        <v>5.0999999999999996</v>
      </c>
      <c r="B1344" t="s">
        <v>13</v>
      </c>
    </row>
    <row r="1345" spans="1:2" x14ac:dyDescent="0.3">
      <c r="A1345">
        <v>6.6</v>
      </c>
      <c r="B1345" t="s">
        <v>13</v>
      </c>
    </row>
    <row r="1346" spans="1:2" x14ac:dyDescent="0.3">
      <c r="A1346">
        <v>6.5</v>
      </c>
      <c r="B1346" t="s">
        <v>710</v>
      </c>
    </row>
    <row r="1347" spans="1:2" x14ac:dyDescent="0.3">
      <c r="A1347">
        <v>6.9</v>
      </c>
      <c r="B1347" t="s">
        <v>13</v>
      </c>
    </row>
    <row r="1348" spans="1:2" x14ac:dyDescent="0.3">
      <c r="A1348">
        <v>7.8</v>
      </c>
      <c r="B1348" t="s">
        <v>13</v>
      </c>
    </row>
    <row r="1349" spans="1:2" x14ac:dyDescent="0.3">
      <c r="A1349">
        <v>6.4</v>
      </c>
      <c r="B1349" t="s">
        <v>13</v>
      </c>
    </row>
    <row r="1350" spans="1:2" x14ac:dyDescent="0.3">
      <c r="A1350">
        <v>7.6</v>
      </c>
      <c r="B1350" t="s">
        <v>13</v>
      </c>
    </row>
    <row r="1351" spans="1:2" x14ac:dyDescent="0.3">
      <c r="A1351">
        <v>5.6</v>
      </c>
      <c r="B1351" t="s">
        <v>13</v>
      </c>
    </row>
    <row r="1352" spans="1:2" x14ac:dyDescent="0.3">
      <c r="A1352">
        <v>6.2</v>
      </c>
      <c r="B1352" t="s">
        <v>13</v>
      </c>
    </row>
    <row r="1353" spans="1:2" x14ac:dyDescent="0.3">
      <c r="A1353">
        <v>4.4000000000000004</v>
      </c>
      <c r="B1353" t="s">
        <v>13</v>
      </c>
    </row>
    <row r="1354" spans="1:2" x14ac:dyDescent="0.3">
      <c r="A1354">
        <v>5.6</v>
      </c>
      <c r="B1354" t="s">
        <v>13</v>
      </c>
    </row>
    <row r="1355" spans="1:2" x14ac:dyDescent="0.3">
      <c r="A1355">
        <v>5.5</v>
      </c>
      <c r="B1355" t="s">
        <v>13</v>
      </c>
    </row>
    <row r="1356" spans="1:2" x14ac:dyDescent="0.3">
      <c r="A1356">
        <v>6.7</v>
      </c>
      <c r="B1356" t="s">
        <v>13</v>
      </c>
    </row>
    <row r="1357" spans="1:2" x14ac:dyDescent="0.3">
      <c r="A1357">
        <v>6.1</v>
      </c>
      <c r="B1357" t="s">
        <v>13</v>
      </c>
    </row>
    <row r="1358" spans="1:2" x14ac:dyDescent="0.3">
      <c r="A1358">
        <v>6.2</v>
      </c>
      <c r="B1358" t="s">
        <v>13</v>
      </c>
    </row>
    <row r="1359" spans="1:2" x14ac:dyDescent="0.3">
      <c r="A1359">
        <v>7.3</v>
      </c>
      <c r="B1359" t="s">
        <v>13</v>
      </c>
    </row>
    <row r="1360" spans="1:2" x14ac:dyDescent="0.3">
      <c r="A1360">
        <v>6.6</v>
      </c>
      <c r="B1360" t="s">
        <v>13</v>
      </c>
    </row>
    <row r="1361" spans="1:2" x14ac:dyDescent="0.3">
      <c r="A1361">
        <v>8.1999999999999993</v>
      </c>
      <c r="B1361" t="s">
        <v>13</v>
      </c>
    </row>
    <row r="1362" spans="1:2" x14ac:dyDescent="0.3">
      <c r="A1362">
        <v>6.4</v>
      </c>
      <c r="B1362" t="s">
        <v>13</v>
      </c>
    </row>
    <row r="1363" spans="1:2" x14ac:dyDescent="0.3">
      <c r="A1363">
        <v>6.4</v>
      </c>
      <c r="B1363" t="s">
        <v>13</v>
      </c>
    </row>
    <row r="1364" spans="1:2" x14ac:dyDescent="0.3">
      <c r="A1364">
        <v>5.2</v>
      </c>
      <c r="B1364" t="s">
        <v>13</v>
      </c>
    </row>
    <row r="1365" spans="1:2" x14ac:dyDescent="0.3">
      <c r="A1365">
        <v>6.5</v>
      </c>
      <c r="B1365" t="s">
        <v>13</v>
      </c>
    </row>
    <row r="1366" spans="1:2" x14ac:dyDescent="0.3">
      <c r="A1366">
        <v>7.1</v>
      </c>
      <c r="B1366" t="s">
        <v>13</v>
      </c>
    </row>
    <row r="1367" spans="1:2" x14ac:dyDescent="0.3">
      <c r="A1367">
        <v>4.8</v>
      </c>
      <c r="B1367" t="s">
        <v>13</v>
      </c>
    </row>
    <row r="1368" spans="1:2" x14ac:dyDescent="0.3">
      <c r="A1368">
        <v>7.3</v>
      </c>
      <c r="B1368" t="s">
        <v>13</v>
      </c>
    </row>
    <row r="1369" spans="1:2" x14ac:dyDescent="0.3">
      <c r="A1369">
        <v>5.2</v>
      </c>
      <c r="B1369" t="s">
        <v>13</v>
      </c>
    </row>
    <row r="1370" spans="1:2" x14ac:dyDescent="0.3">
      <c r="A1370">
        <v>7.7</v>
      </c>
      <c r="B1370" t="s">
        <v>13</v>
      </c>
    </row>
    <row r="1371" spans="1:2" x14ac:dyDescent="0.3">
      <c r="A1371">
        <v>7.6</v>
      </c>
      <c r="B1371" t="s">
        <v>13</v>
      </c>
    </row>
    <row r="1372" spans="1:2" x14ac:dyDescent="0.3">
      <c r="A1372">
        <v>5.7</v>
      </c>
      <c r="B1372" t="s">
        <v>13</v>
      </c>
    </row>
    <row r="1373" spans="1:2" x14ac:dyDescent="0.3">
      <c r="A1373">
        <v>7</v>
      </c>
      <c r="B1373" t="s">
        <v>13</v>
      </c>
    </row>
    <row r="1374" spans="1:2" x14ac:dyDescent="0.3">
      <c r="A1374">
        <v>6</v>
      </c>
      <c r="B1374" t="s">
        <v>13</v>
      </c>
    </row>
    <row r="1375" spans="1:2" x14ac:dyDescent="0.3">
      <c r="A1375">
        <v>8.1</v>
      </c>
      <c r="B1375" t="s">
        <v>13</v>
      </c>
    </row>
    <row r="1376" spans="1:2" x14ac:dyDescent="0.3">
      <c r="A1376">
        <v>8</v>
      </c>
      <c r="B1376" t="s">
        <v>13</v>
      </c>
    </row>
    <row r="1377" spans="1:2" x14ac:dyDescent="0.3">
      <c r="A1377">
        <v>5.6</v>
      </c>
      <c r="B1377" t="s">
        <v>13</v>
      </c>
    </row>
    <row r="1378" spans="1:2" x14ac:dyDescent="0.3">
      <c r="A1378">
        <v>6.1</v>
      </c>
      <c r="B1378" t="s">
        <v>13</v>
      </c>
    </row>
    <row r="1379" spans="1:2" x14ac:dyDescent="0.3">
      <c r="A1379">
        <v>6.9</v>
      </c>
      <c r="B1379" t="s">
        <v>13</v>
      </c>
    </row>
    <row r="1380" spans="1:2" x14ac:dyDescent="0.3">
      <c r="A1380">
        <v>5.2</v>
      </c>
      <c r="B1380" t="s">
        <v>13</v>
      </c>
    </row>
    <row r="1381" spans="1:2" x14ac:dyDescent="0.3">
      <c r="A1381">
        <v>7</v>
      </c>
      <c r="B1381" t="s">
        <v>13</v>
      </c>
    </row>
    <row r="1382" spans="1:2" x14ac:dyDescent="0.3">
      <c r="A1382">
        <v>6.3</v>
      </c>
      <c r="B1382" t="s">
        <v>13</v>
      </c>
    </row>
    <row r="1383" spans="1:2" x14ac:dyDescent="0.3">
      <c r="A1383">
        <v>7</v>
      </c>
      <c r="B1383" t="s">
        <v>13</v>
      </c>
    </row>
    <row r="1384" spans="1:2" x14ac:dyDescent="0.3">
      <c r="A1384">
        <v>5.3</v>
      </c>
      <c r="B1384" t="s">
        <v>2005</v>
      </c>
    </row>
    <row r="1385" spans="1:2" x14ac:dyDescent="0.3">
      <c r="A1385">
        <v>6.9</v>
      </c>
      <c r="B1385" t="s">
        <v>13</v>
      </c>
    </row>
    <row r="1386" spans="1:2" x14ac:dyDescent="0.3">
      <c r="A1386">
        <v>6.2</v>
      </c>
      <c r="B1386" t="s">
        <v>13</v>
      </c>
    </row>
    <row r="1387" spans="1:2" x14ac:dyDescent="0.3">
      <c r="A1387">
        <v>6.4</v>
      </c>
      <c r="B1387" t="s">
        <v>13</v>
      </c>
    </row>
    <row r="1388" spans="1:2" x14ac:dyDescent="0.3">
      <c r="A1388">
        <v>6.4</v>
      </c>
      <c r="B1388" t="s">
        <v>13</v>
      </c>
    </row>
    <row r="1389" spans="1:2" x14ac:dyDescent="0.3">
      <c r="A1389">
        <v>5.7</v>
      </c>
      <c r="B1389" t="s">
        <v>13</v>
      </c>
    </row>
    <row r="1390" spans="1:2" x14ac:dyDescent="0.3">
      <c r="A1390">
        <v>6.1</v>
      </c>
      <c r="B1390" t="s">
        <v>13</v>
      </c>
    </row>
    <row r="1391" spans="1:2" x14ac:dyDescent="0.3">
      <c r="A1391">
        <v>5.4</v>
      </c>
      <c r="B1391" t="s">
        <v>13</v>
      </c>
    </row>
    <row r="1392" spans="1:2" x14ac:dyDescent="0.3">
      <c r="A1392">
        <v>6.7</v>
      </c>
      <c r="B1392" t="s">
        <v>13</v>
      </c>
    </row>
    <row r="1393" spans="1:2" x14ac:dyDescent="0.3">
      <c r="A1393">
        <v>6.8</v>
      </c>
      <c r="B1393" t="s">
        <v>13</v>
      </c>
    </row>
    <row r="1394" spans="1:2" x14ac:dyDescent="0.3">
      <c r="A1394">
        <v>6</v>
      </c>
      <c r="B1394" t="s">
        <v>13</v>
      </c>
    </row>
    <row r="1395" spans="1:2" x14ac:dyDescent="0.3">
      <c r="A1395">
        <v>7.8</v>
      </c>
      <c r="B1395" t="s">
        <v>13</v>
      </c>
    </row>
    <row r="1396" spans="1:2" x14ac:dyDescent="0.3">
      <c r="A1396">
        <v>5.3</v>
      </c>
      <c r="B1396" t="s">
        <v>13</v>
      </c>
    </row>
    <row r="1397" spans="1:2" x14ac:dyDescent="0.3">
      <c r="A1397">
        <v>4.5</v>
      </c>
      <c r="B1397" t="s">
        <v>13</v>
      </c>
    </row>
    <row r="1398" spans="1:2" x14ac:dyDescent="0.3">
      <c r="A1398">
        <v>5.4</v>
      </c>
      <c r="B1398" t="s">
        <v>13</v>
      </c>
    </row>
    <row r="1399" spans="1:2" x14ac:dyDescent="0.3">
      <c r="A1399">
        <v>7.8</v>
      </c>
      <c r="B1399" t="s">
        <v>13</v>
      </c>
    </row>
    <row r="1400" spans="1:2" x14ac:dyDescent="0.3">
      <c r="A1400">
        <v>7.2</v>
      </c>
      <c r="B1400" t="s">
        <v>2557</v>
      </c>
    </row>
    <row r="1401" spans="1:2" x14ac:dyDescent="0.3">
      <c r="A1401">
        <v>6.6</v>
      </c>
      <c r="B1401" t="s">
        <v>13</v>
      </c>
    </row>
    <row r="1402" spans="1:2" x14ac:dyDescent="0.3">
      <c r="A1402">
        <v>7.6</v>
      </c>
      <c r="B1402" t="s">
        <v>13</v>
      </c>
    </row>
    <row r="1403" spans="1:2" x14ac:dyDescent="0.3">
      <c r="A1403">
        <v>5.9</v>
      </c>
      <c r="B1403" t="s">
        <v>13</v>
      </c>
    </row>
    <row r="1404" spans="1:2" x14ac:dyDescent="0.3">
      <c r="A1404">
        <v>6.7</v>
      </c>
      <c r="B1404" t="s">
        <v>13</v>
      </c>
    </row>
    <row r="1405" spans="1:2" x14ac:dyDescent="0.3">
      <c r="A1405">
        <v>7.7</v>
      </c>
      <c r="B1405" t="s">
        <v>13</v>
      </c>
    </row>
    <row r="1406" spans="1:2" x14ac:dyDescent="0.3">
      <c r="A1406">
        <v>5.8</v>
      </c>
      <c r="B1406" t="s">
        <v>13</v>
      </c>
    </row>
    <row r="1407" spans="1:2" x14ac:dyDescent="0.3">
      <c r="A1407">
        <v>5.4</v>
      </c>
      <c r="B1407" t="s">
        <v>13</v>
      </c>
    </row>
    <row r="1408" spans="1:2" x14ac:dyDescent="0.3">
      <c r="A1408">
        <v>6.9</v>
      </c>
      <c r="B1408" t="s">
        <v>13</v>
      </c>
    </row>
    <row r="1409" spans="1:2" x14ac:dyDescent="0.3">
      <c r="A1409">
        <v>7.7</v>
      </c>
      <c r="B1409" t="s">
        <v>13</v>
      </c>
    </row>
    <row r="1410" spans="1:2" x14ac:dyDescent="0.3">
      <c r="A1410">
        <v>6.8</v>
      </c>
      <c r="B1410" t="s">
        <v>13</v>
      </c>
    </row>
    <row r="1411" spans="1:2" x14ac:dyDescent="0.3">
      <c r="A1411">
        <v>6.4</v>
      </c>
      <c r="B1411" t="s">
        <v>13</v>
      </c>
    </row>
    <row r="1412" spans="1:2" x14ac:dyDescent="0.3">
      <c r="A1412">
        <v>5.7</v>
      </c>
      <c r="B1412" t="s">
        <v>13</v>
      </c>
    </row>
    <row r="1413" spans="1:2" x14ac:dyDescent="0.3">
      <c r="A1413">
        <v>7.3</v>
      </c>
      <c r="B1413" t="s">
        <v>13</v>
      </c>
    </row>
    <row r="1414" spans="1:2" x14ac:dyDescent="0.3">
      <c r="A1414">
        <v>6.8</v>
      </c>
      <c r="B1414" t="s">
        <v>13</v>
      </c>
    </row>
    <row r="1415" spans="1:2" x14ac:dyDescent="0.3">
      <c r="A1415">
        <v>6.3</v>
      </c>
      <c r="B1415" t="s">
        <v>13</v>
      </c>
    </row>
    <row r="1416" spans="1:2" x14ac:dyDescent="0.3">
      <c r="A1416">
        <v>5.9</v>
      </c>
      <c r="B1416" t="s">
        <v>13</v>
      </c>
    </row>
    <row r="1417" spans="1:2" x14ac:dyDescent="0.3">
      <c r="A1417">
        <v>7.4</v>
      </c>
      <c r="B1417" t="s">
        <v>13</v>
      </c>
    </row>
    <row r="1418" spans="1:2" x14ac:dyDescent="0.3">
      <c r="A1418">
        <v>8.3000000000000007</v>
      </c>
      <c r="B1418" t="s">
        <v>13</v>
      </c>
    </row>
    <row r="1419" spans="1:2" x14ac:dyDescent="0.3">
      <c r="A1419">
        <v>6.2</v>
      </c>
      <c r="B1419" t="s">
        <v>13</v>
      </c>
    </row>
    <row r="1420" spans="1:2" x14ac:dyDescent="0.3">
      <c r="A1420">
        <v>6.3</v>
      </c>
      <c r="B1420" t="s">
        <v>13</v>
      </c>
    </row>
    <row r="1421" spans="1:2" x14ac:dyDescent="0.3">
      <c r="A1421">
        <v>5.8</v>
      </c>
      <c r="B1421" t="s">
        <v>13</v>
      </c>
    </row>
    <row r="1422" spans="1:2" x14ac:dyDescent="0.3">
      <c r="A1422">
        <v>7.5</v>
      </c>
      <c r="B1422" t="s">
        <v>13</v>
      </c>
    </row>
    <row r="1423" spans="1:2" x14ac:dyDescent="0.3">
      <c r="A1423">
        <v>6.3</v>
      </c>
      <c r="B1423" t="s">
        <v>13</v>
      </c>
    </row>
    <row r="1424" spans="1:2" x14ac:dyDescent="0.3">
      <c r="A1424">
        <v>6.4</v>
      </c>
      <c r="B1424" t="s">
        <v>13</v>
      </c>
    </row>
    <row r="1425" spans="1:2" x14ac:dyDescent="0.3">
      <c r="A1425">
        <v>7.2</v>
      </c>
      <c r="B1425" t="s">
        <v>13</v>
      </c>
    </row>
    <row r="1426" spans="1:2" x14ac:dyDescent="0.3">
      <c r="A1426">
        <v>6.3</v>
      </c>
      <c r="B1426" t="s">
        <v>13</v>
      </c>
    </row>
    <row r="1427" spans="1:2" x14ac:dyDescent="0.3">
      <c r="A1427">
        <v>6.9</v>
      </c>
      <c r="B1427" t="s">
        <v>13</v>
      </c>
    </row>
    <row r="1428" spans="1:2" x14ac:dyDescent="0.3">
      <c r="A1428">
        <v>6.6</v>
      </c>
      <c r="B1428" t="s">
        <v>13</v>
      </c>
    </row>
    <row r="1429" spans="1:2" x14ac:dyDescent="0.3">
      <c r="A1429">
        <v>6</v>
      </c>
      <c r="B1429" t="s">
        <v>13</v>
      </c>
    </row>
    <row r="1430" spans="1:2" x14ac:dyDescent="0.3">
      <c r="A1430">
        <v>7.5</v>
      </c>
      <c r="B1430" t="s">
        <v>13</v>
      </c>
    </row>
    <row r="1431" spans="1:2" x14ac:dyDescent="0.3">
      <c r="A1431">
        <v>7.7</v>
      </c>
      <c r="B1431" t="s">
        <v>13</v>
      </c>
    </row>
    <row r="1432" spans="1:2" x14ac:dyDescent="0.3">
      <c r="A1432">
        <v>6.2</v>
      </c>
      <c r="B1432" t="s">
        <v>13</v>
      </c>
    </row>
    <row r="1433" spans="1:2" x14ac:dyDescent="0.3">
      <c r="A1433">
        <v>5.4</v>
      </c>
      <c r="B1433" t="s">
        <v>13</v>
      </c>
    </row>
    <row r="1434" spans="1:2" x14ac:dyDescent="0.3">
      <c r="A1434">
        <v>6.6</v>
      </c>
      <c r="B1434" t="s">
        <v>13</v>
      </c>
    </row>
    <row r="1435" spans="1:2" x14ac:dyDescent="0.3">
      <c r="A1435">
        <v>5.3</v>
      </c>
      <c r="B1435" t="s">
        <v>13</v>
      </c>
    </row>
    <row r="1436" spans="1:2" x14ac:dyDescent="0.3">
      <c r="A1436">
        <v>5.6</v>
      </c>
      <c r="B1436" t="s">
        <v>13</v>
      </c>
    </row>
    <row r="1437" spans="1:2" x14ac:dyDescent="0.3">
      <c r="A1437">
        <v>5.9</v>
      </c>
      <c r="B1437" t="s">
        <v>13</v>
      </c>
    </row>
    <row r="1438" spans="1:2" x14ac:dyDescent="0.3">
      <c r="A1438">
        <v>7.8</v>
      </c>
      <c r="B1438" t="s">
        <v>13</v>
      </c>
    </row>
    <row r="1439" spans="1:2" x14ac:dyDescent="0.3">
      <c r="A1439">
        <v>6.7</v>
      </c>
      <c r="B1439" t="s">
        <v>13</v>
      </c>
    </row>
    <row r="1440" spans="1:2" x14ac:dyDescent="0.3">
      <c r="A1440">
        <v>7.4</v>
      </c>
      <c r="B1440" t="s">
        <v>13</v>
      </c>
    </row>
    <row r="1441" spans="1:2" x14ac:dyDescent="0.3">
      <c r="A1441">
        <v>6.2</v>
      </c>
      <c r="B1441" t="s">
        <v>13</v>
      </c>
    </row>
    <row r="1442" spans="1:2" x14ac:dyDescent="0.3">
      <c r="A1442">
        <v>5.4</v>
      </c>
      <c r="B1442" t="s">
        <v>13</v>
      </c>
    </row>
    <row r="1443" spans="1:2" x14ac:dyDescent="0.3">
      <c r="A1443">
        <v>6.7</v>
      </c>
      <c r="B1443" t="s">
        <v>13</v>
      </c>
    </row>
    <row r="1444" spans="1:2" x14ac:dyDescent="0.3">
      <c r="A1444">
        <v>5.3</v>
      </c>
      <c r="B1444" t="s">
        <v>13</v>
      </c>
    </row>
    <row r="1445" spans="1:2" x14ac:dyDescent="0.3">
      <c r="A1445">
        <v>5.9</v>
      </c>
      <c r="B1445" t="s">
        <v>13</v>
      </c>
    </row>
    <row r="1446" spans="1:2" x14ac:dyDescent="0.3">
      <c r="A1446">
        <v>7</v>
      </c>
      <c r="B1446" t="s">
        <v>13</v>
      </c>
    </row>
    <row r="1447" spans="1:2" x14ac:dyDescent="0.3">
      <c r="A1447">
        <v>4.8</v>
      </c>
      <c r="B1447" t="s">
        <v>13</v>
      </c>
    </row>
    <row r="1448" spans="1:2" x14ac:dyDescent="0.3">
      <c r="A1448">
        <v>7.3</v>
      </c>
      <c r="B1448" t="s">
        <v>13</v>
      </c>
    </row>
    <row r="1449" spans="1:2" x14ac:dyDescent="0.3">
      <c r="A1449">
        <v>3.8</v>
      </c>
      <c r="B1449" t="s">
        <v>13</v>
      </c>
    </row>
    <row r="1450" spans="1:2" x14ac:dyDescent="0.3">
      <c r="A1450">
        <v>8.5</v>
      </c>
      <c r="B1450" t="s">
        <v>13</v>
      </c>
    </row>
    <row r="1451" spans="1:2" x14ac:dyDescent="0.3">
      <c r="A1451">
        <v>6.8</v>
      </c>
      <c r="B1451" t="s">
        <v>13</v>
      </c>
    </row>
    <row r="1452" spans="1:2" x14ac:dyDescent="0.3">
      <c r="A1452">
        <v>6.8</v>
      </c>
      <c r="B1452" t="s">
        <v>13</v>
      </c>
    </row>
    <row r="1453" spans="1:2" x14ac:dyDescent="0.3">
      <c r="A1453">
        <v>5.3</v>
      </c>
      <c r="B1453" t="s">
        <v>13</v>
      </c>
    </row>
    <row r="1454" spans="1:2" x14ac:dyDescent="0.3">
      <c r="A1454">
        <v>7.3</v>
      </c>
      <c r="B1454" t="s">
        <v>13</v>
      </c>
    </row>
    <row r="1455" spans="1:2" x14ac:dyDescent="0.3">
      <c r="A1455">
        <v>6.6</v>
      </c>
      <c r="B1455" t="s">
        <v>13</v>
      </c>
    </row>
    <row r="1456" spans="1:2" x14ac:dyDescent="0.3">
      <c r="A1456">
        <v>6.2</v>
      </c>
      <c r="B1456" t="s">
        <v>13</v>
      </c>
    </row>
    <row r="1457" spans="1:2" x14ac:dyDescent="0.3">
      <c r="A1457">
        <v>5.2</v>
      </c>
      <c r="B1457" t="s">
        <v>13</v>
      </c>
    </row>
    <row r="1458" spans="1:2" x14ac:dyDescent="0.3">
      <c r="A1458">
        <v>6.2</v>
      </c>
      <c r="B1458" t="s">
        <v>13</v>
      </c>
    </row>
    <row r="1459" spans="1:2" x14ac:dyDescent="0.3">
      <c r="A1459">
        <v>6.2</v>
      </c>
      <c r="B1459" t="s">
        <v>13</v>
      </c>
    </row>
    <row r="1460" spans="1:2" x14ac:dyDescent="0.3">
      <c r="A1460">
        <v>6.6</v>
      </c>
      <c r="B1460" t="s">
        <v>13</v>
      </c>
    </row>
    <row r="1461" spans="1:2" x14ac:dyDescent="0.3">
      <c r="A1461">
        <v>6.4</v>
      </c>
      <c r="B1461" t="s">
        <v>13</v>
      </c>
    </row>
    <row r="1462" spans="1:2" x14ac:dyDescent="0.3">
      <c r="A1462">
        <v>6.2</v>
      </c>
      <c r="B1462" t="s">
        <v>13</v>
      </c>
    </row>
    <row r="1463" spans="1:2" x14ac:dyDescent="0.3">
      <c r="A1463">
        <v>5.0999999999999996</v>
      </c>
      <c r="B1463" t="s">
        <v>13</v>
      </c>
    </row>
    <row r="1464" spans="1:2" x14ac:dyDescent="0.3">
      <c r="A1464">
        <v>6.6</v>
      </c>
      <c r="B1464" t="s">
        <v>13</v>
      </c>
    </row>
    <row r="1465" spans="1:2" x14ac:dyDescent="0.3">
      <c r="A1465">
        <v>6.1</v>
      </c>
      <c r="B1465" t="s">
        <v>13</v>
      </c>
    </row>
    <row r="1466" spans="1:2" x14ac:dyDescent="0.3">
      <c r="A1466">
        <v>6.1</v>
      </c>
      <c r="B1466" t="s">
        <v>13</v>
      </c>
    </row>
    <row r="1467" spans="1:2" x14ac:dyDescent="0.3">
      <c r="A1467">
        <v>6.6</v>
      </c>
      <c r="B1467" t="s">
        <v>13</v>
      </c>
    </row>
    <row r="1468" spans="1:2" x14ac:dyDescent="0.3">
      <c r="A1468">
        <v>5.9</v>
      </c>
      <c r="B1468" t="s">
        <v>13</v>
      </c>
    </row>
    <row r="1469" spans="1:2" x14ac:dyDescent="0.3">
      <c r="A1469">
        <v>6.3</v>
      </c>
      <c r="B1469" t="s">
        <v>13</v>
      </c>
    </row>
    <row r="1470" spans="1:2" x14ac:dyDescent="0.3">
      <c r="A1470">
        <v>7.1</v>
      </c>
      <c r="B1470" t="s">
        <v>13</v>
      </c>
    </row>
    <row r="1471" spans="1:2" x14ac:dyDescent="0.3">
      <c r="A1471">
        <v>5</v>
      </c>
      <c r="B1471" t="s">
        <v>13</v>
      </c>
    </row>
    <row r="1472" spans="1:2" x14ac:dyDescent="0.3">
      <c r="A1472">
        <v>5.6</v>
      </c>
      <c r="B1472" t="s">
        <v>13</v>
      </c>
    </row>
    <row r="1473" spans="1:2" x14ac:dyDescent="0.3">
      <c r="A1473">
        <v>7.4</v>
      </c>
      <c r="B1473" t="s">
        <v>13</v>
      </c>
    </row>
    <row r="1474" spans="1:2" x14ac:dyDescent="0.3">
      <c r="A1474">
        <v>4.5</v>
      </c>
      <c r="B1474" t="s">
        <v>13</v>
      </c>
    </row>
    <row r="1475" spans="1:2" x14ac:dyDescent="0.3">
      <c r="A1475">
        <v>6.2</v>
      </c>
      <c r="B1475" t="s">
        <v>13</v>
      </c>
    </row>
    <row r="1476" spans="1:2" x14ac:dyDescent="0.3">
      <c r="A1476">
        <v>5</v>
      </c>
      <c r="B1476" t="s">
        <v>13</v>
      </c>
    </row>
    <row r="1477" spans="1:2" x14ac:dyDescent="0.3">
      <c r="A1477">
        <v>6.5</v>
      </c>
      <c r="B1477" t="s">
        <v>13</v>
      </c>
    </row>
    <row r="1478" spans="1:2" x14ac:dyDescent="0.3">
      <c r="A1478">
        <v>5.0999999999999996</v>
      </c>
      <c r="B1478" t="s">
        <v>13</v>
      </c>
    </row>
    <row r="1479" spans="1:2" x14ac:dyDescent="0.3">
      <c r="A1479">
        <v>6.5</v>
      </c>
      <c r="B1479" t="s">
        <v>13</v>
      </c>
    </row>
    <row r="1480" spans="1:2" x14ac:dyDescent="0.3">
      <c r="A1480">
        <v>6.2</v>
      </c>
      <c r="B1480" t="s">
        <v>13</v>
      </c>
    </row>
    <row r="1481" spans="1:2" x14ac:dyDescent="0.3">
      <c r="A1481">
        <v>6.3</v>
      </c>
      <c r="B1481" t="s">
        <v>13</v>
      </c>
    </row>
    <row r="1482" spans="1:2" x14ac:dyDescent="0.3">
      <c r="A1482">
        <v>3.8</v>
      </c>
      <c r="B1482" t="s">
        <v>13</v>
      </c>
    </row>
    <row r="1483" spans="1:2" x14ac:dyDescent="0.3">
      <c r="A1483">
        <v>5.2</v>
      </c>
      <c r="B1483" t="s">
        <v>13</v>
      </c>
    </row>
    <row r="1484" spans="1:2" x14ac:dyDescent="0.3">
      <c r="A1484">
        <v>6</v>
      </c>
      <c r="B1484" t="s">
        <v>13</v>
      </c>
    </row>
    <row r="1485" spans="1:2" x14ac:dyDescent="0.3">
      <c r="A1485">
        <v>6.2</v>
      </c>
      <c r="B1485" t="s">
        <v>13</v>
      </c>
    </row>
    <row r="1486" spans="1:2" x14ac:dyDescent="0.3">
      <c r="A1486">
        <v>5.7</v>
      </c>
      <c r="B1486" t="s">
        <v>13</v>
      </c>
    </row>
    <row r="1487" spans="1:2" x14ac:dyDescent="0.3">
      <c r="A1487">
        <v>6.7</v>
      </c>
      <c r="B1487" t="s">
        <v>13</v>
      </c>
    </row>
    <row r="1488" spans="1:2" x14ac:dyDescent="0.3">
      <c r="A1488">
        <v>6.8</v>
      </c>
      <c r="B1488" t="s">
        <v>13</v>
      </c>
    </row>
    <row r="1489" spans="1:2" x14ac:dyDescent="0.3">
      <c r="A1489">
        <v>6</v>
      </c>
      <c r="B1489" t="s">
        <v>13</v>
      </c>
    </row>
    <row r="1490" spans="1:2" x14ac:dyDescent="0.3">
      <c r="A1490">
        <v>7.3</v>
      </c>
      <c r="B1490" t="s">
        <v>13</v>
      </c>
    </row>
    <row r="1491" spans="1:2" x14ac:dyDescent="0.3">
      <c r="A1491">
        <v>5.5</v>
      </c>
      <c r="B1491" t="s">
        <v>13</v>
      </c>
    </row>
    <row r="1492" spans="1:2" x14ac:dyDescent="0.3">
      <c r="A1492">
        <v>6.7</v>
      </c>
      <c r="B1492" t="s">
        <v>13</v>
      </c>
    </row>
    <row r="1493" spans="1:2" x14ac:dyDescent="0.3">
      <c r="A1493">
        <v>4.8</v>
      </c>
      <c r="B1493" t="s">
        <v>13</v>
      </c>
    </row>
    <row r="1494" spans="1:2" x14ac:dyDescent="0.3">
      <c r="A1494">
        <v>5.7</v>
      </c>
      <c r="B1494" t="s">
        <v>13</v>
      </c>
    </row>
    <row r="1495" spans="1:2" x14ac:dyDescent="0.3">
      <c r="A1495">
        <v>5.0999999999999996</v>
      </c>
      <c r="B1495" t="s">
        <v>13</v>
      </c>
    </row>
    <row r="1496" spans="1:2" x14ac:dyDescent="0.3">
      <c r="A1496">
        <v>6</v>
      </c>
      <c r="B1496" t="s">
        <v>13</v>
      </c>
    </row>
    <row r="1497" spans="1:2" x14ac:dyDescent="0.3">
      <c r="A1497">
        <v>4.2</v>
      </c>
      <c r="B1497" t="s">
        <v>13</v>
      </c>
    </row>
    <row r="1498" spans="1:2" x14ac:dyDescent="0.3">
      <c r="A1498">
        <v>7.4</v>
      </c>
      <c r="B1498" t="s">
        <v>13</v>
      </c>
    </row>
    <row r="1499" spans="1:2" x14ac:dyDescent="0.3">
      <c r="A1499">
        <v>4.5999999999999996</v>
      </c>
      <c r="B1499" t="s">
        <v>13</v>
      </c>
    </row>
    <row r="1500" spans="1:2" x14ac:dyDescent="0.3">
      <c r="A1500">
        <v>6.9</v>
      </c>
      <c r="B1500" t="s">
        <v>13</v>
      </c>
    </row>
    <row r="1501" spans="1:2" x14ac:dyDescent="0.3">
      <c r="A1501">
        <v>8.6</v>
      </c>
      <c r="B1501" t="s">
        <v>13</v>
      </c>
    </row>
    <row r="1502" spans="1:2" x14ac:dyDescent="0.3">
      <c r="A1502">
        <v>6.9</v>
      </c>
      <c r="B1502" t="s">
        <v>13</v>
      </c>
    </row>
    <row r="1503" spans="1:2" x14ac:dyDescent="0.3">
      <c r="A1503">
        <v>8</v>
      </c>
      <c r="B1503" t="s">
        <v>13</v>
      </c>
    </row>
    <row r="1504" spans="1:2" x14ac:dyDescent="0.3">
      <c r="A1504">
        <v>6.4</v>
      </c>
      <c r="B1504" t="s">
        <v>13</v>
      </c>
    </row>
    <row r="1505" spans="1:2" x14ac:dyDescent="0.3">
      <c r="A1505">
        <v>6.3</v>
      </c>
      <c r="B1505" t="s">
        <v>13</v>
      </c>
    </row>
    <row r="1506" spans="1:2" x14ac:dyDescent="0.3">
      <c r="A1506">
        <v>8.4</v>
      </c>
      <c r="B1506" t="s">
        <v>13</v>
      </c>
    </row>
    <row r="1507" spans="1:2" x14ac:dyDescent="0.3">
      <c r="A1507">
        <v>7.1</v>
      </c>
      <c r="B1507" t="s">
        <v>524</v>
      </c>
    </row>
    <row r="1508" spans="1:2" x14ac:dyDescent="0.3">
      <c r="A1508">
        <v>6.8</v>
      </c>
      <c r="B1508" t="s">
        <v>13</v>
      </c>
    </row>
    <row r="1509" spans="1:2" x14ac:dyDescent="0.3">
      <c r="A1509">
        <v>7.5</v>
      </c>
      <c r="B1509" t="s">
        <v>999</v>
      </c>
    </row>
    <row r="1510" spans="1:2" x14ac:dyDescent="0.3">
      <c r="A1510">
        <v>4.5</v>
      </c>
      <c r="B1510" t="s">
        <v>13</v>
      </c>
    </row>
    <row r="1511" spans="1:2" x14ac:dyDescent="0.3">
      <c r="A1511">
        <v>5.7</v>
      </c>
      <c r="B1511" t="s">
        <v>13</v>
      </c>
    </row>
    <row r="1512" spans="1:2" x14ac:dyDescent="0.3">
      <c r="A1512">
        <v>7.2</v>
      </c>
      <c r="B1512" t="s">
        <v>13</v>
      </c>
    </row>
    <row r="1513" spans="1:2" x14ac:dyDescent="0.3">
      <c r="A1513">
        <v>6.8</v>
      </c>
      <c r="B1513" t="s">
        <v>13</v>
      </c>
    </row>
    <row r="1514" spans="1:2" x14ac:dyDescent="0.3">
      <c r="A1514">
        <v>5.4</v>
      </c>
      <c r="B1514" t="s">
        <v>13</v>
      </c>
    </row>
    <row r="1515" spans="1:2" x14ac:dyDescent="0.3">
      <c r="A1515">
        <v>7.2</v>
      </c>
      <c r="B1515" t="s">
        <v>13</v>
      </c>
    </row>
    <row r="1516" spans="1:2" x14ac:dyDescent="0.3">
      <c r="A1516">
        <v>7.3</v>
      </c>
      <c r="B1516" t="s">
        <v>13</v>
      </c>
    </row>
    <row r="1517" spans="1:2" x14ac:dyDescent="0.3">
      <c r="A1517">
        <v>5.2</v>
      </c>
      <c r="B1517" t="s">
        <v>13</v>
      </c>
    </row>
    <row r="1518" spans="1:2" x14ac:dyDescent="0.3">
      <c r="A1518">
        <v>5.5</v>
      </c>
      <c r="B1518" t="s">
        <v>13</v>
      </c>
    </row>
    <row r="1519" spans="1:2" x14ac:dyDescent="0.3">
      <c r="A1519">
        <v>7.7</v>
      </c>
      <c r="B1519" t="s">
        <v>241</v>
      </c>
    </row>
    <row r="1520" spans="1:2" x14ac:dyDescent="0.3">
      <c r="A1520">
        <v>7.1</v>
      </c>
      <c r="B1520" t="s">
        <v>13</v>
      </c>
    </row>
    <row r="1521" spans="1:2" x14ac:dyDescent="0.3">
      <c r="A1521">
        <v>5.3</v>
      </c>
      <c r="B1521" t="s">
        <v>13</v>
      </c>
    </row>
    <row r="1522" spans="1:2" x14ac:dyDescent="0.3">
      <c r="A1522">
        <v>5.6</v>
      </c>
      <c r="B1522" t="s">
        <v>13</v>
      </c>
    </row>
    <row r="1523" spans="1:2" x14ac:dyDescent="0.3">
      <c r="A1523">
        <v>5.7</v>
      </c>
      <c r="B1523" t="s">
        <v>13</v>
      </c>
    </row>
    <row r="1524" spans="1:2" x14ac:dyDescent="0.3">
      <c r="A1524">
        <v>7.1</v>
      </c>
      <c r="B1524" t="s">
        <v>13</v>
      </c>
    </row>
    <row r="1525" spans="1:2" x14ac:dyDescent="0.3">
      <c r="A1525">
        <v>7.5</v>
      </c>
      <c r="B1525" t="s">
        <v>13</v>
      </c>
    </row>
    <row r="1526" spans="1:2" x14ac:dyDescent="0.3">
      <c r="A1526">
        <v>7.6</v>
      </c>
      <c r="B1526" t="s">
        <v>13</v>
      </c>
    </row>
    <row r="1527" spans="1:2" x14ac:dyDescent="0.3">
      <c r="A1527">
        <v>5.5</v>
      </c>
      <c r="B1527" t="s">
        <v>13</v>
      </c>
    </row>
    <row r="1528" spans="1:2" x14ac:dyDescent="0.3">
      <c r="A1528">
        <v>5.0999999999999996</v>
      </c>
      <c r="B1528" t="s">
        <v>13</v>
      </c>
    </row>
    <row r="1529" spans="1:2" x14ac:dyDescent="0.3">
      <c r="A1529">
        <v>6.3</v>
      </c>
      <c r="B1529" t="s">
        <v>13</v>
      </c>
    </row>
    <row r="1530" spans="1:2" x14ac:dyDescent="0.3">
      <c r="A1530">
        <v>4.9000000000000004</v>
      </c>
      <c r="B1530" t="s">
        <v>13</v>
      </c>
    </row>
    <row r="1531" spans="1:2" x14ac:dyDescent="0.3">
      <c r="A1531">
        <v>6.5</v>
      </c>
      <c r="B1531" t="s">
        <v>13</v>
      </c>
    </row>
    <row r="1532" spans="1:2" x14ac:dyDescent="0.3">
      <c r="A1532">
        <v>5.6</v>
      </c>
      <c r="B1532" t="s">
        <v>13</v>
      </c>
    </row>
    <row r="1533" spans="1:2" x14ac:dyDescent="0.3">
      <c r="A1533">
        <v>5.3</v>
      </c>
      <c r="B1533" t="s">
        <v>13</v>
      </c>
    </row>
    <row r="1534" spans="1:2" x14ac:dyDescent="0.3">
      <c r="A1534">
        <v>6.5</v>
      </c>
      <c r="B1534" t="s">
        <v>13</v>
      </c>
    </row>
    <row r="1535" spans="1:2" x14ac:dyDescent="0.3">
      <c r="A1535">
        <v>6.8</v>
      </c>
      <c r="B1535" t="s">
        <v>13</v>
      </c>
    </row>
    <row r="1536" spans="1:2" x14ac:dyDescent="0.3">
      <c r="A1536">
        <v>6.5</v>
      </c>
      <c r="B1536" t="s">
        <v>13</v>
      </c>
    </row>
    <row r="1537" spans="1:2" x14ac:dyDescent="0.3">
      <c r="A1537">
        <v>6</v>
      </c>
      <c r="B1537" t="s">
        <v>13</v>
      </c>
    </row>
    <row r="1538" spans="1:2" x14ac:dyDescent="0.3">
      <c r="A1538">
        <v>8.4</v>
      </c>
      <c r="B1538" t="s">
        <v>13</v>
      </c>
    </row>
    <row r="1539" spans="1:2" x14ac:dyDescent="0.3">
      <c r="A1539">
        <v>6</v>
      </c>
      <c r="B1539" t="s">
        <v>13</v>
      </c>
    </row>
    <row r="1540" spans="1:2" x14ac:dyDescent="0.3">
      <c r="A1540">
        <v>7.6</v>
      </c>
      <c r="B1540" t="s">
        <v>13</v>
      </c>
    </row>
    <row r="1541" spans="1:2" x14ac:dyDescent="0.3">
      <c r="A1541">
        <v>5.6</v>
      </c>
      <c r="B1541" t="s">
        <v>13</v>
      </c>
    </row>
    <row r="1542" spans="1:2" x14ac:dyDescent="0.3">
      <c r="A1542">
        <v>6.9</v>
      </c>
      <c r="B1542" t="s">
        <v>13</v>
      </c>
    </row>
    <row r="1543" spans="1:2" x14ac:dyDescent="0.3">
      <c r="A1543">
        <v>6.4</v>
      </c>
      <c r="B1543" t="s">
        <v>13</v>
      </c>
    </row>
    <row r="1544" spans="1:2" x14ac:dyDescent="0.3">
      <c r="A1544">
        <v>5.0999999999999996</v>
      </c>
      <c r="B1544" t="s">
        <v>13</v>
      </c>
    </row>
    <row r="1545" spans="1:2" x14ac:dyDescent="0.3">
      <c r="A1545">
        <v>7</v>
      </c>
      <c r="B1545" t="s">
        <v>13</v>
      </c>
    </row>
    <row r="1546" spans="1:2" x14ac:dyDescent="0.3">
      <c r="A1546">
        <v>5.7</v>
      </c>
      <c r="B1546" t="s">
        <v>13</v>
      </c>
    </row>
    <row r="1547" spans="1:2" x14ac:dyDescent="0.3">
      <c r="A1547">
        <v>6.8</v>
      </c>
      <c r="B1547" t="s">
        <v>13</v>
      </c>
    </row>
    <row r="1548" spans="1:2" x14ac:dyDescent="0.3">
      <c r="A1548">
        <v>6.7</v>
      </c>
      <c r="B1548" t="s">
        <v>13</v>
      </c>
    </row>
    <row r="1549" spans="1:2" x14ac:dyDescent="0.3">
      <c r="A1549">
        <v>6.2</v>
      </c>
      <c r="B1549" t="s">
        <v>13</v>
      </c>
    </row>
    <row r="1550" spans="1:2" x14ac:dyDescent="0.3">
      <c r="A1550">
        <v>7.2</v>
      </c>
      <c r="B1550" t="s">
        <v>13</v>
      </c>
    </row>
    <row r="1551" spans="1:2" x14ac:dyDescent="0.3">
      <c r="A1551">
        <v>6.2</v>
      </c>
      <c r="B1551" t="s">
        <v>13</v>
      </c>
    </row>
    <row r="1552" spans="1:2" x14ac:dyDescent="0.3">
      <c r="A1552">
        <v>5.6</v>
      </c>
      <c r="B1552" t="s">
        <v>13</v>
      </c>
    </row>
    <row r="1553" spans="1:2" x14ac:dyDescent="0.3">
      <c r="A1553">
        <v>4.4000000000000004</v>
      </c>
      <c r="B1553" t="s">
        <v>13</v>
      </c>
    </row>
    <row r="1554" spans="1:2" x14ac:dyDescent="0.3">
      <c r="A1554">
        <v>7.5</v>
      </c>
      <c r="B1554" t="s">
        <v>13</v>
      </c>
    </row>
    <row r="1555" spans="1:2" x14ac:dyDescent="0.3">
      <c r="A1555">
        <v>7.1</v>
      </c>
      <c r="B1555" t="s">
        <v>13</v>
      </c>
    </row>
    <row r="1556" spans="1:2" x14ac:dyDescent="0.3">
      <c r="A1556">
        <v>6.4</v>
      </c>
      <c r="B1556" t="s">
        <v>13</v>
      </c>
    </row>
    <row r="1557" spans="1:2" x14ac:dyDescent="0.3">
      <c r="A1557">
        <v>7.1</v>
      </c>
      <c r="B1557" t="s">
        <v>13</v>
      </c>
    </row>
    <row r="1558" spans="1:2" x14ac:dyDescent="0.3">
      <c r="A1558">
        <v>5.9</v>
      </c>
      <c r="B1558" t="s">
        <v>13</v>
      </c>
    </row>
    <row r="1559" spans="1:2" x14ac:dyDescent="0.3">
      <c r="A1559">
        <v>6.9</v>
      </c>
      <c r="B1559" t="s">
        <v>13</v>
      </c>
    </row>
    <row r="1560" spans="1:2" x14ac:dyDescent="0.3">
      <c r="A1560">
        <v>7.5</v>
      </c>
      <c r="B1560" t="s">
        <v>13</v>
      </c>
    </row>
    <row r="1561" spans="1:2" x14ac:dyDescent="0.3">
      <c r="A1561">
        <v>6.3</v>
      </c>
      <c r="B1561" t="s">
        <v>13</v>
      </c>
    </row>
    <row r="1562" spans="1:2" x14ac:dyDescent="0.3">
      <c r="A1562">
        <v>6.4</v>
      </c>
      <c r="B1562" t="s">
        <v>13</v>
      </c>
    </row>
    <row r="1563" spans="1:2" x14ac:dyDescent="0.3">
      <c r="A1563">
        <v>5.9</v>
      </c>
      <c r="B1563" t="s">
        <v>13</v>
      </c>
    </row>
    <row r="1564" spans="1:2" x14ac:dyDescent="0.3">
      <c r="A1564">
        <v>6.8</v>
      </c>
      <c r="B1564" t="s">
        <v>13</v>
      </c>
    </row>
    <row r="1565" spans="1:2" x14ac:dyDescent="0.3">
      <c r="A1565">
        <v>6.3</v>
      </c>
      <c r="B1565" t="s">
        <v>13</v>
      </c>
    </row>
    <row r="1566" spans="1:2" x14ac:dyDescent="0.3">
      <c r="A1566">
        <v>3.6</v>
      </c>
      <c r="B1566" t="s">
        <v>13</v>
      </c>
    </row>
    <row r="1567" spans="1:2" x14ac:dyDescent="0.3">
      <c r="A1567">
        <v>5.3</v>
      </c>
      <c r="B1567" t="s">
        <v>13</v>
      </c>
    </row>
    <row r="1568" spans="1:2" x14ac:dyDescent="0.3">
      <c r="A1568">
        <v>5.9</v>
      </c>
      <c r="B1568" t="s">
        <v>13</v>
      </c>
    </row>
    <row r="1569" spans="1:2" x14ac:dyDescent="0.3">
      <c r="A1569">
        <v>6.9</v>
      </c>
      <c r="B1569" t="s">
        <v>13</v>
      </c>
    </row>
    <row r="1570" spans="1:2" x14ac:dyDescent="0.3">
      <c r="A1570">
        <v>6.9</v>
      </c>
      <c r="B1570" t="s">
        <v>13</v>
      </c>
    </row>
    <row r="1571" spans="1:2" x14ac:dyDescent="0.3">
      <c r="A1571">
        <v>6.1</v>
      </c>
      <c r="B1571" t="s">
        <v>13</v>
      </c>
    </row>
    <row r="1572" spans="1:2" x14ac:dyDescent="0.3">
      <c r="A1572">
        <v>5.7</v>
      </c>
      <c r="B1572" t="s">
        <v>13</v>
      </c>
    </row>
    <row r="1573" spans="1:2" x14ac:dyDescent="0.3">
      <c r="A1573">
        <v>8.5</v>
      </c>
      <c r="B1573" t="s">
        <v>13</v>
      </c>
    </row>
    <row r="1574" spans="1:2" x14ac:dyDescent="0.3">
      <c r="A1574">
        <v>6.3</v>
      </c>
      <c r="B1574" t="s">
        <v>13</v>
      </c>
    </row>
    <row r="1575" spans="1:2" x14ac:dyDescent="0.3">
      <c r="A1575">
        <v>7.3</v>
      </c>
      <c r="B1575" t="s">
        <v>13</v>
      </c>
    </row>
    <row r="1576" spans="1:2" x14ac:dyDescent="0.3">
      <c r="A1576">
        <v>6.3</v>
      </c>
      <c r="B1576" t="s">
        <v>13</v>
      </c>
    </row>
    <row r="1577" spans="1:2" x14ac:dyDescent="0.3">
      <c r="A1577">
        <v>7.2</v>
      </c>
      <c r="B1577" t="s">
        <v>13</v>
      </c>
    </row>
    <row r="1578" spans="1:2" x14ac:dyDescent="0.3">
      <c r="A1578">
        <v>7.3</v>
      </c>
      <c r="B1578" t="s">
        <v>13</v>
      </c>
    </row>
    <row r="1579" spans="1:2" x14ac:dyDescent="0.3">
      <c r="A1579">
        <v>6.3</v>
      </c>
      <c r="B1579" t="s">
        <v>13</v>
      </c>
    </row>
    <row r="1580" spans="1:2" x14ac:dyDescent="0.3">
      <c r="A1580">
        <v>8.1</v>
      </c>
      <c r="B1580" t="s">
        <v>13</v>
      </c>
    </row>
    <row r="1581" spans="1:2" x14ac:dyDescent="0.3">
      <c r="A1581">
        <v>6.9</v>
      </c>
      <c r="B1581" t="s">
        <v>13</v>
      </c>
    </row>
    <row r="1582" spans="1:2" x14ac:dyDescent="0.3">
      <c r="A1582">
        <v>6.3</v>
      </c>
      <c r="B1582" t="s">
        <v>13</v>
      </c>
    </row>
    <row r="1583" spans="1:2" x14ac:dyDescent="0.3">
      <c r="A1583">
        <v>7.3</v>
      </c>
      <c r="B1583" t="s">
        <v>13</v>
      </c>
    </row>
    <row r="1584" spans="1:2" x14ac:dyDescent="0.3">
      <c r="A1584">
        <v>5.5</v>
      </c>
      <c r="B1584" t="s">
        <v>13</v>
      </c>
    </row>
    <row r="1585" spans="1:2" x14ac:dyDescent="0.3">
      <c r="A1585">
        <v>6.1</v>
      </c>
      <c r="B1585" t="s">
        <v>13</v>
      </c>
    </row>
    <row r="1586" spans="1:2" x14ac:dyDescent="0.3">
      <c r="A1586">
        <v>6.9</v>
      </c>
      <c r="B1586" t="s">
        <v>13</v>
      </c>
    </row>
    <row r="1587" spans="1:2" x14ac:dyDescent="0.3">
      <c r="A1587">
        <v>7.2</v>
      </c>
      <c r="B1587" t="s">
        <v>13</v>
      </c>
    </row>
    <row r="1588" spans="1:2" x14ac:dyDescent="0.3">
      <c r="A1588">
        <v>6.4</v>
      </c>
      <c r="B1588" t="s">
        <v>13</v>
      </c>
    </row>
    <row r="1589" spans="1:2" x14ac:dyDescent="0.3">
      <c r="A1589">
        <v>6.4</v>
      </c>
      <c r="B1589" t="s">
        <v>13</v>
      </c>
    </row>
    <row r="1590" spans="1:2" x14ac:dyDescent="0.3">
      <c r="A1590">
        <v>8.3000000000000007</v>
      </c>
      <c r="B1590" t="s">
        <v>13</v>
      </c>
    </row>
    <row r="1591" spans="1:2" x14ac:dyDescent="0.3">
      <c r="A1591">
        <v>7.2</v>
      </c>
      <c r="B1591" t="s">
        <v>13</v>
      </c>
    </row>
    <row r="1592" spans="1:2" x14ac:dyDescent="0.3">
      <c r="A1592">
        <v>6.8</v>
      </c>
      <c r="B1592" t="s">
        <v>13</v>
      </c>
    </row>
    <row r="1593" spans="1:2" x14ac:dyDescent="0.3">
      <c r="A1593">
        <v>6.5</v>
      </c>
      <c r="B1593" t="s">
        <v>13</v>
      </c>
    </row>
    <row r="1594" spans="1:2" x14ac:dyDescent="0.3">
      <c r="A1594">
        <v>7.8</v>
      </c>
      <c r="B1594" t="s">
        <v>13</v>
      </c>
    </row>
    <row r="1595" spans="1:2" x14ac:dyDescent="0.3">
      <c r="A1595">
        <v>7.6</v>
      </c>
      <c r="B1595" t="s">
        <v>13</v>
      </c>
    </row>
    <row r="1596" spans="1:2" x14ac:dyDescent="0.3">
      <c r="A1596">
        <v>7.2</v>
      </c>
      <c r="B1596" t="s">
        <v>13</v>
      </c>
    </row>
    <row r="1597" spans="1:2" x14ac:dyDescent="0.3">
      <c r="A1597">
        <v>6.7</v>
      </c>
      <c r="B1597" t="s">
        <v>13</v>
      </c>
    </row>
    <row r="1598" spans="1:2" x14ac:dyDescent="0.3">
      <c r="A1598">
        <v>6.8</v>
      </c>
      <c r="B1598" t="s">
        <v>13</v>
      </c>
    </row>
    <row r="1599" spans="1:2" x14ac:dyDescent="0.3">
      <c r="A1599">
        <v>6.3</v>
      </c>
      <c r="B1599" t="s">
        <v>13</v>
      </c>
    </row>
    <row r="1600" spans="1:2" x14ac:dyDescent="0.3">
      <c r="A1600">
        <v>6.2</v>
      </c>
      <c r="B1600" t="s">
        <v>13</v>
      </c>
    </row>
    <row r="1601" spans="1:2" x14ac:dyDescent="0.3">
      <c r="A1601">
        <v>6.2</v>
      </c>
      <c r="B1601" t="s">
        <v>13</v>
      </c>
    </row>
    <row r="1602" spans="1:2" x14ac:dyDescent="0.3">
      <c r="A1602">
        <v>8.6</v>
      </c>
      <c r="B1602" t="s">
        <v>13</v>
      </c>
    </row>
    <row r="1603" spans="1:2" x14ac:dyDescent="0.3">
      <c r="A1603">
        <v>8</v>
      </c>
      <c r="B1603" t="s">
        <v>13</v>
      </c>
    </row>
    <row r="1604" spans="1:2" x14ac:dyDescent="0.3">
      <c r="A1604">
        <v>7</v>
      </c>
      <c r="B1604" t="s">
        <v>13</v>
      </c>
    </row>
    <row r="1605" spans="1:2" x14ac:dyDescent="0.3">
      <c r="A1605">
        <v>8</v>
      </c>
      <c r="B1605" t="s">
        <v>13</v>
      </c>
    </row>
    <row r="1606" spans="1:2" x14ac:dyDescent="0.3">
      <c r="A1606">
        <v>8.1</v>
      </c>
      <c r="B1606" t="s">
        <v>13</v>
      </c>
    </row>
    <row r="1607" spans="1:2" x14ac:dyDescent="0.3">
      <c r="A1607">
        <v>6.7</v>
      </c>
      <c r="B1607" t="s">
        <v>13</v>
      </c>
    </row>
    <row r="1608" spans="1:2" x14ac:dyDescent="0.3">
      <c r="A1608">
        <v>7.9</v>
      </c>
      <c r="B1608" t="s">
        <v>13</v>
      </c>
    </row>
    <row r="1609" spans="1:2" x14ac:dyDescent="0.3">
      <c r="A1609">
        <v>6.1</v>
      </c>
      <c r="B1609" t="s">
        <v>13</v>
      </c>
    </row>
    <row r="1610" spans="1:2" x14ac:dyDescent="0.3">
      <c r="A1610">
        <v>4.2</v>
      </c>
      <c r="B1610" t="s">
        <v>13</v>
      </c>
    </row>
    <row r="1611" spans="1:2" x14ac:dyDescent="0.3">
      <c r="A1611">
        <v>6.1</v>
      </c>
      <c r="B1611" t="s">
        <v>13</v>
      </c>
    </row>
    <row r="1612" spans="1:2" x14ac:dyDescent="0.3">
      <c r="A1612">
        <v>6.6</v>
      </c>
      <c r="B1612" t="s">
        <v>13</v>
      </c>
    </row>
    <row r="1613" spans="1:2" x14ac:dyDescent="0.3">
      <c r="A1613">
        <v>7.5</v>
      </c>
      <c r="B1613" t="s">
        <v>13</v>
      </c>
    </row>
    <row r="1614" spans="1:2" x14ac:dyDescent="0.3">
      <c r="A1614">
        <v>7.4</v>
      </c>
      <c r="B1614" t="s">
        <v>13</v>
      </c>
    </row>
    <row r="1615" spans="1:2" x14ac:dyDescent="0.3">
      <c r="A1615">
        <v>7.2</v>
      </c>
      <c r="B1615" t="s">
        <v>13</v>
      </c>
    </row>
    <row r="1616" spans="1:2" x14ac:dyDescent="0.3">
      <c r="A1616">
        <v>6.9</v>
      </c>
      <c r="B1616" t="s">
        <v>13</v>
      </c>
    </row>
    <row r="1617" spans="1:2" x14ac:dyDescent="0.3">
      <c r="A1617">
        <v>7.4</v>
      </c>
      <c r="B1617" t="s">
        <v>13</v>
      </c>
    </row>
    <row r="1618" spans="1:2" x14ac:dyDescent="0.3">
      <c r="A1618">
        <v>5.4</v>
      </c>
      <c r="B1618" t="s">
        <v>13</v>
      </c>
    </row>
    <row r="1619" spans="1:2" x14ac:dyDescent="0.3">
      <c r="A1619">
        <v>6.8</v>
      </c>
      <c r="B1619" t="s">
        <v>13</v>
      </c>
    </row>
    <row r="1620" spans="1:2" x14ac:dyDescent="0.3">
      <c r="A1620">
        <v>6.3</v>
      </c>
      <c r="B1620" t="s">
        <v>13</v>
      </c>
    </row>
    <row r="1621" spans="1:2" x14ac:dyDescent="0.3">
      <c r="A1621">
        <v>7.2</v>
      </c>
      <c r="B1621" t="s">
        <v>13</v>
      </c>
    </row>
    <row r="1622" spans="1:2" x14ac:dyDescent="0.3">
      <c r="A1622">
        <v>8.6999999999999993</v>
      </c>
      <c r="B1622" t="s">
        <v>13</v>
      </c>
    </row>
    <row r="1623" spans="1:2" x14ac:dyDescent="0.3">
      <c r="A1623">
        <v>6.9</v>
      </c>
      <c r="B1623" t="s">
        <v>13</v>
      </c>
    </row>
    <row r="1624" spans="1:2" x14ac:dyDescent="0.3">
      <c r="A1624">
        <v>6</v>
      </c>
      <c r="B1624" t="s">
        <v>13</v>
      </c>
    </row>
    <row r="1625" spans="1:2" x14ac:dyDescent="0.3">
      <c r="A1625">
        <v>5.9</v>
      </c>
      <c r="B1625" t="s">
        <v>13</v>
      </c>
    </row>
    <row r="1626" spans="1:2" x14ac:dyDescent="0.3">
      <c r="A1626">
        <v>5.4</v>
      </c>
      <c r="B1626" t="s">
        <v>13</v>
      </c>
    </row>
    <row r="1627" spans="1:2" x14ac:dyDescent="0.3">
      <c r="A1627">
        <v>5.9</v>
      </c>
      <c r="B1627" t="s">
        <v>13</v>
      </c>
    </row>
    <row r="1628" spans="1:2" x14ac:dyDescent="0.3">
      <c r="A1628">
        <v>6.1</v>
      </c>
      <c r="B1628" t="s">
        <v>13</v>
      </c>
    </row>
    <row r="1629" spans="1:2" x14ac:dyDescent="0.3">
      <c r="A1629">
        <v>7.7</v>
      </c>
      <c r="B1629" t="s">
        <v>13</v>
      </c>
    </row>
    <row r="1630" spans="1:2" x14ac:dyDescent="0.3">
      <c r="A1630">
        <v>5.8</v>
      </c>
      <c r="B1630" t="s">
        <v>13</v>
      </c>
    </row>
    <row r="1631" spans="1:2" x14ac:dyDescent="0.3">
      <c r="A1631">
        <v>7.6</v>
      </c>
      <c r="B1631" t="s">
        <v>13</v>
      </c>
    </row>
    <row r="1632" spans="1:2" x14ac:dyDescent="0.3">
      <c r="A1632">
        <v>6.1</v>
      </c>
      <c r="B1632" t="s">
        <v>13</v>
      </c>
    </row>
    <row r="1633" spans="1:2" x14ac:dyDescent="0.3">
      <c r="A1633">
        <v>5.4</v>
      </c>
      <c r="B1633" t="s">
        <v>13</v>
      </c>
    </row>
    <row r="1634" spans="1:2" x14ac:dyDescent="0.3">
      <c r="A1634">
        <v>5.0999999999999996</v>
      </c>
      <c r="B1634" t="s">
        <v>13</v>
      </c>
    </row>
    <row r="1635" spans="1:2" x14ac:dyDescent="0.3">
      <c r="A1635">
        <v>6.4</v>
      </c>
      <c r="B1635" t="s">
        <v>13</v>
      </c>
    </row>
    <row r="1636" spans="1:2" x14ac:dyDescent="0.3">
      <c r="A1636">
        <v>6.3</v>
      </c>
      <c r="B1636" t="s">
        <v>13</v>
      </c>
    </row>
    <row r="1637" spans="1:2" x14ac:dyDescent="0.3">
      <c r="A1637">
        <v>7.5</v>
      </c>
      <c r="B1637" t="s">
        <v>13</v>
      </c>
    </row>
    <row r="1638" spans="1:2" x14ac:dyDescent="0.3">
      <c r="A1638">
        <v>7.1</v>
      </c>
      <c r="B1638" t="s">
        <v>13</v>
      </c>
    </row>
    <row r="1639" spans="1:2" x14ac:dyDescent="0.3">
      <c r="A1639">
        <v>5.2</v>
      </c>
      <c r="B1639" t="s">
        <v>13</v>
      </c>
    </row>
    <row r="1640" spans="1:2" x14ac:dyDescent="0.3">
      <c r="A1640">
        <v>7.8</v>
      </c>
      <c r="B1640" t="s">
        <v>13</v>
      </c>
    </row>
    <row r="1641" spans="1:2" x14ac:dyDescent="0.3">
      <c r="A1641">
        <v>6.5</v>
      </c>
      <c r="B1641" t="s">
        <v>13</v>
      </c>
    </row>
    <row r="1642" spans="1:2" x14ac:dyDescent="0.3">
      <c r="A1642">
        <v>6.6</v>
      </c>
      <c r="B1642" t="s">
        <v>13</v>
      </c>
    </row>
    <row r="1643" spans="1:2" x14ac:dyDescent="0.3">
      <c r="A1643">
        <v>5.0999999999999996</v>
      </c>
      <c r="B1643" t="s">
        <v>13</v>
      </c>
    </row>
    <row r="1644" spans="1:2" x14ac:dyDescent="0.3">
      <c r="A1644">
        <v>7.4</v>
      </c>
      <c r="B1644" t="s">
        <v>13</v>
      </c>
    </row>
    <row r="1645" spans="1:2" x14ac:dyDescent="0.3">
      <c r="A1645">
        <v>7.2</v>
      </c>
      <c r="B1645" t="s">
        <v>13</v>
      </c>
    </row>
    <row r="1646" spans="1:2" x14ac:dyDescent="0.3">
      <c r="A1646">
        <v>7.6</v>
      </c>
      <c r="B1646" t="s">
        <v>13</v>
      </c>
    </row>
    <row r="1647" spans="1:2" x14ac:dyDescent="0.3">
      <c r="A1647">
        <v>7.5</v>
      </c>
      <c r="B1647" t="s">
        <v>13</v>
      </c>
    </row>
    <row r="1648" spans="1:2" x14ac:dyDescent="0.3">
      <c r="A1648">
        <v>6.6</v>
      </c>
      <c r="B1648" t="s">
        <v>13</v>
      </c>
    </row>
    <row r="1649" spans="1:2" x14ac:dyDescent="0.3">
      <c r="A1649">
        <v>7.2</v>
      </c>
      <c r="B1649" t="s">
        <v>13</v>
      </c>
    </row>
    <row r="1650" spans="1:2" x14ac:dyDescent="0.3">
      <c r="A1650">
        <v>7.6</v>
      </c>
      <c r="B1650" t="s">
        <v>13</v>
      </c>
    </row>
    <row r="1651" spans="1:2" x14ac:dyDescent="0.3">
      <c r="A1651">
        <v>6.2</v>
      </c>
      <c r="B1651" t="s">
        <v>13</v>
      </c>
    </row>
    <row r="1652" spans="1:2" x14ac:dyDescent="0.3">
      <c r="A1652">
        <v>5.6</v>
      </c>
      <c r="B1652" t="s">
        <v>13</v>
      </c>
    </row>
    <row r="1653" spans="1:2" x14ac:dyDescent="0.3">
      <c r="A1653">
        <v>7.6</v>
      </c>
      <c r="B1653" t="s">
        <v>13</v>
      </c>
    </row>
    <row r="1654" spans="1:2" x14ac:dyDescent="0.3">
      <c r="A1654">
        <v>6.6</v>
      </c>
      <c r="B1654" t="s">
        <v>13</v>
      </c>
    </row>
    <row r="1655" spans="1:2" x14ac:dyDescent="0.3">
      <c r="A1655">
        <v>7</v>
      </c>
      <c r="B1655" t="s">
        <v>13</v>
      </c>
    </row>
    <row r="1656" spans="1:2" x14ac:dyDescent="0.3">
      <c r="A1656">
        <v>2.7</v>
      </c>
      <c r="B1656" t="s">
        <v>13</v>
      </c>
    </row>
    <row r="1657" spans="1:2" x14ac:dyDescent="0.3">
      <c r="A1657">
        <v>7.6</v>
      </c>
      <c r="B1657" t="s">
        <v>13</v>
      </c>
    </row>
    <row r="1658" spans="1:2" x14ac:dyDescent="0.3">
      <c r="A1658">
        <v>6.6</v>
      </c>
      <c r="B1658" t="s">
        <v>13</v>
      </c>
    </row>
    <row r="1659" spans="1:2" x14ac:dyDescent="0.3">
      <c r="A1659">
        <v>6.9</v>
      </c>
      <c r="B1659" t="s">
        <v>13</v>
      </c>
    </row>
    <row r="1660" spans="1:2" x14ac:dyDescent="0.3">
      <c r="A1660">
        <v>6.8</v>
      </c>
      <c r="B1660" t="s">
        <v>13</v>
      </c>
    </row>
    <row r="1661" spans="1:2" x14ac:dyDescent="0.3">
      <c r="A1661">
        <v>7.5</v>
      </c>
      <c r="B1661" t="s">
        <v>13</v>
      </c>
    </row>
    <row r="1662" spans="1:2" x14ac:dyDescent="0.3">
      <c r="A1662">
        <v>3.7</v>
      </c>
      <c r="B1662" t="s">
        <v>13</v>
      </c>
    </row>
    <row r="1663" spans="1:2" x14ac:dyDescent="0.3">
      <c r="A1663">
        <v>6.1</v>
      </c>
      <c r="B1663" t="s">
        <v>13</v>
      </c>
    </row>
    <row r="1664" spans="1:2" x14ac:dyDescent="0.3">
      <c r="A1664">
        <v>5.9</v>
      </c>
      <c r="B1664" t="s">
        <v>13</v>
      </c>
    </row>
    <row r="1665" spans="1:2" x14ac:dyDescent="0.3">
      <c r="A1665">
        <v>6.7</v>
      </c>
      <c r="B1665" t="s">
        <v>13</v>
      </c>
    </row>
    <row r="1666" spans="1:2" x14ac:dyDescent="0.3">
      <c r="A1666">
        <v>8.5</v>
      </c>
      <c r="B1666" t="s">
        <v>13</v>
      </c>
    </row>
    <row r="1667" spans="1:2" x14ac:dyDescent="0.3">
      <c r="A1667">
        <v>6.9</v>
      </c>
      <c r="B1667" t="s">
        <v>13</v>
      </c>
    </row>
    <row r="1668" spans="1:2" x14ac:dyDescent="0.3">
      <c r="A1668">
        <v>5.5</v>
      </c>
      <c r="B1668" t="s">
        <v>13</v>
      </c>
    </row>
    <row r="1669" spans="1:2" x14ac:dyDescent="0.3">
      <c r="A1669">
        <v>7.1</v>
      </c>
      <c r="B1669" t="s">
        <v>13</v>
      </c>
    </row>
    <row r="1670" spans="1:2" x14ac:dyDescent="0.3">
      <c r="A1670">
        <v>7.1</v>
      </c>
      <c r="B1670" t="s">
        <v>13</v>
      </c>
    </row>
    <row r="1671" spans="1:2" x14ac:dyDescent="0.3">
      <c r="A1671">
        <v>5.9</v>
      </c>
      <c r="B1671" t="s">
        <v>13</v>
      </c>
    </row>
    <row r="1672" spans="1:2" x14ac:dyDescent="0.3">
      <c r="A1672">
        <v>7.3</v>
      </c>
      <c r="B1672" t="s">
        <v>13</v>
      </c>
    </row>
    <row r="1673" spans="1:2" x14ac:dyDescent="0.3">
      <c r="A1673">
        <v>3.4</v>
      </c>
      <c r="B1673" t="s">
        <v>13</v>
      </c>
    </row>
    <row r="1674" spans="1:2" x14ac:dyDescent="0.3">
      <c r="A1674">
        <v>6.8</v>
      </c>
      <c r="B1674" t="s">
        <v>13</v>
      </c>
    </row>
    <row r="1675" spans="1:2" x14ac:dyDescent="0.3">
      <c r="A1675">
        <v>6.9</v>
      </c>
      <c r="B1675" t="s">
        <v>13</v>
      </c>
    </row>
    <row r="1676" spans="1:2" x14ac:dyDescent="0.3">
      <c r="A1676">
        <v>7</v>
      </c>
      <c r="B1676" t="s">
        <v>13</v>
      </c>
    </row>
    <row r="1677" spans="1:2" x14ac:dyDescent="0.3">
      <c r="A1677">
        <v>5.5</v>
      </c>
      <c r="B1677" t="s">
        <v>13</v>
      </c>
    </row>
    <row r="1678" spans="1:2" x14ac:dyDescent="0.3">
      <c r="A1678">
        <v>5.0999999999999996</v>
      </c>
      <c r="B1678" t="s">
        <v>13</v>
      </c>
    </row>
    <row r="1679" spans="1:2" x14ac:dyDescent="0.3">
      <c r="A1679">
        <v>6.2</v>
      </c>
      <c r="B1679" t="s">
        <v>13</v>
      </c>
    </row>
    <row r="1680" spans="1:2" x14ac:dyDescent="0.3">
      <c r="A1680">
        <v>5.9</v>
      </c>
      <c r="B1680" t="s">
        <v>13</v>
      </c>
    </row>
    <row r="1681" spans="1:2" x14ac:dyDescent="0.3">
      <c r="A1681">
        <v>5.2</v>
      </c>
      <c r="B1681" t="s">
        <v>13</v>
      </c>
    </row>
    <row r="1682" spans="1:2" x14ac:dyDescent="0.3">
      <c r="A1682">
        <v>6.2</v>
      </c>
      <c r="B1682" t="s">
        <v>13</v>
      </c>
    </row>
    <row r="1683" spans="1:2" x14ac:dyDescent="0.3">
      <c r="A1683">
        <v>5.5</v>
      </c>
      <c r="B1683" t="s">
        <v>13</v>
      </c>
    </row>
    <row r="1684" spans="1:2" x14ac:dyDescent="0.3">
      <c r="A1684">
        <v>7.4</v>
      </c>
      <c r="B1684" t="s">
        <v>13</v>
      </c>
    </row>
    <row r="1685" spans="1:2" x14ac:dyDescent="0.3">
      <c r="A1685">
        <v>4.4000000000000004</v>
      </c>
      <c r="B1685" t="s">
        <v>13</v>
      </c>
    </row>
    <row r="1686" spans="1:2" x14ac:dyDescent="0.3">
      <c r="A1686">
        <v>6.3</v>
      </c>
      <c r="B1686" t="s">
        <v>13</v>
      </c>
    </row>
    <row r="1687" spans="1:2" x14ac:dyDescent="0.3">
      <c r="A1687">
        <v>6.1</v>
      </c>
      <c r="B1687" t="s">
        <v>13</v>
      </c>
    </row>
    <row r="1688" spans="1:2" x14ac:dyDescent="0.3">
      <c r="A1688">
        <v>5.3</v>
      </c>
      <c r="B1688" t="s">
        <v>13</v>
      </c>
    </row>
    <row r="1689" spans="1:2" x14ac:dyDescent="0.3">
      <c r="A1689">
        <v>5.4</v>
      </c>
      <c r="B1689" t="s">
        <v>13</v>
      </c>
    </row>
    <row r="1690" spans="1:2" x14ac:dyDescent="0.3">
      <c r="A1690">
        <v>6.7</v>
      </c>
      <c r="B1690" t="s">
        <v>13</v>
      </c>
    </row>
    <row r="1691" spans="1:2" x14ac:dyDescent="0.3">
      <c r="A1691">
        <v>5.9</v>
      </c>
      <c r="B1691" t="s">
        <v>13</v>
      </c>
    </row>
    <row r="1692" spans="1:2" x14ac:dyDescent="0.3">
      <c r="A1692">
        <v>7.3</v>
      </c>
      <c r="B1692" t="s">
        <v>13</v>
      </c>
    </row>
    <row r="1693" spans="1:2" x14ac:dyDescent="0.3">
      <c r="A1693">
        <v>5.5</v>
      </c>
      <c r="B1693" t="s">
        <v>13</v>
      </c>
    </row>
    <row r="1694" spans="1:2" x14ac:dyDescent="0.3">
      <c r="A1694">
        <v>5.8</v>
      </c>
      <c r="B1694" t="s">
        <v>13</v>
      </c>
    </row>
    <row r="1695" spans="1:2" x14ac:dyDescent="0.3">
      <c r="A1695">
        <v>4.5999999999999996</v>
      </c>
      <c r="B1695" t="s">
        <v>13</v>
      </c>
    </row>
    <row r="1696" spans="1:2" x14ac:dyDescent="0.3">
      <c r="A1696">
        <v>6.7</v>
      </c>
      <c r="B1696" t="s">
        <v>13</v>
      </c>
    </row>
    <row r="1697" spans="1:2" x14ac:dyDescent="0.3">
      <c r="A1697">
        <v>5.0999999999999996</v>
      </c>
      <c r="B1697" t="s">
        <v>13</v>
      </c>
    </row>
    <row r="1698" spans="1:2" x14ac:dyDescent="0.3">
      <c r="A1698">
        <v>5.6</v>
      </c>
      <c r="B1698" t="s">
        <v>13</v>
      </c>
    </row>
    <row r="1699" spans="1:2" x14ac:dyDescent="0.3">
      <c r="A1699">
        <v>7</v>
      </c>
      <c r="B1699" t="s">
        <v>13</v>
      </c>
    </row>
    <row r="1700" spans="1:2" x14ac:dyDescent="0.3">
      <c r="A1700">
        <v>6.4</v>
      </c>
      <c r="B1700" t="s">
        <v>13</v>
      </c>
    </row>
    <row r="1701" spans="1:2" x14ac:dyDescent="0.3">
      <c r="A1701">
        <v>6.7</v>
      </c>
      <c r="B1701" t="s">
        <v>13</v>
      </c>
    </row>
    <row r="1702" spans="1:2" x14ac:dyDescent="0.3">
      <c r="A1702">
        <v>4.0999999999999996</v>
      </c>
      <c r="B1702" t="s">
        <v>13</v>
      </c>
    </row>
    <row r="1703" spans="1:2" x14ac:dyDescent="0.3">
      <c r="A1703">
        <v>5.5</v>
      </c>
      <c r="B1703" t="s">
        <v>13</v>
      </c>
    </row>
    <row r="1704" spans="1:2" x14ac:dyDescent="0.3">
      <c r="A1704">
        <v>2.7</v>
      </c>
      <c r="B1704" t="s">
        <v>13</v>
      </c>
    </row>
    <row r="1705" spans="1:2" x14ac:dyDescent="0.3">
      <c r="A1705">
        <v>6.4</v>
      </c>
      <c r="B1705" t="s">
        <v>13</v>
      </c>
    </row>
    <row r="1706" spans="1:2" x14ac:dyDescent="0.3">
      <c r="A1706">
        <v>4.8</v>
      </c>
      <c r="B1706" t="s">
        <v>13</v>
      </c>
    </row>
    <row r="1707" spans="1:2" x14ac:dyDescent="0.3">
      <c r="A1707">
        <v>6.1</v>
      </c>
      <c r="B1707" t="s">
        <v>13</v>
      </c>
    </row>
    <row r="1708" spans="1:2" x14ac:dyDescent="0.3">
      <c r="A1708">
        <v>4.8</v>
      </c>
      <c r="B1708" t="s">
        <v>13</v>
      </c>
    </row>
    <row r="1709" spans="1:2" x14ac:dyDescent="0.3">
      <c r="A1709">
        <v>7</v>
      </c>
      <c r="B1709" t="s">
        <v>13</v>
      </c>
    </row>
    <row r="1710" spans="1:2" x14ac:dyDescent="0.3">
      <c r="A1710">
        <v>6.8</v>
      </c>
      <c r="B1710" t="s">
        <v>13</v>
      </c>
    </row>
    <row r="1711" spans="1:2" x14ac:dyDescent="0.3">
      <c r="A1711">
        <v>7.3</v>
      </c>
      <c r="B1711" t="s">
        <v>13</v>
      </c>
    </row>
    <row r="1712" spans="1:2" x14ac:dyDescent="0.3">
      <c r="A1712">
        <v>8.1999999999999993</v>
      </c>
      <c r="B1712" t="s">
        <v>3039</v>
      </c>
    </row>
    <row r="1713" spans="1:2" x14ac:dyDescent="0.3">
      <c r="A1713">
        <v>5.6</v>
      </c>
      <c r="B1713" t="s">
        <v>13</v>
      </c>
    </row>
    <row r="1714" spans="1:2" x14ac:dyDescent="0.3">
      <c r="A1714">
        <v>6.1</v>
      </c>
      <c r="B1714" t="s">
        <v>13</v>
      </c>
    </row>
    <row r="1715" spans="1:2" x14ac:dyDescent="0.3">
      <c r="A1715">
        <v>7.9</v>
      </c>
      <c r="B1715" t="s">
        <v>13</v>
      </c>
    </row>
    <row r="1716" spans="1:2" x14ac:dyDescent="0.3">
      <c r="A1716">
        <v>8.4</v>
      </c>
      <c r="B1716" t="s">
        <v>13</v>
      </c>
    </row>
    <row r="1717" spans="1:2" x14ac:dyDescent="0.3">
      <c r="A1717">
        <v>6.5</v>
      </c>
      <c r="B1717" t="s">
        <v>13</v>
      </c>
    </row>
    <row r="1718" spans="1:2" x14ac:dyDescent="0.3">
      <c r="A1718">
        <v>7.1</v>
      </c>
      <c r="B1718" t="s">
        <v>13</v>
      </c>
    </row>
    <row r="1719" spans="1:2" x14ac:dyDescent="0.3">
      <c r="A1719">
        <v>6.6</v>
      </c>
      <c r="B1719" t="s">
        <v>13</v>
      </c>
    </row>
    <row r="1720" spans="1:2" x14ac:dyDescent="0.3">
      <c r="A1720">
        <v>4</v>
      </c>
      <c r="B1720" t="s">
        <v>13</v>
      </c>
    </row>
    <row r="1721" spans="1:2" x14ac:dyDescent="0.3">
      <c r="A1721">
        <v>7</v>
      </c>
      <c r="B1721" t="s">
        <v>13</v>
      </c>
    </row>
    <row r="1722" spans="1:2" x14ac:dyDescent="0.3">
      <c r="A1722">
        <v>5.6</v>
      </c>
      <c r="B1722" t="s">
        <v>710</v>
      </c>
    </row>
    <row r="1723" spans="1:2" x14ac:dyDescent="0.3">
      <c r="A1723">
        <v>4.8</v>
      </c>
      <c r="B1723" t="s">
        <v>13</v>
      </c>
    </row>
    <row r="1724" spans="1:2" x14ac:dyDescent="0.3">
      <c r="A1724">
        <v>7.5</v>
      </c>
      <c r="B1724" t="s">
        <v>13</v>
      </c>
    </row>
    <row r="1725" spans="1:2" x14ac:dyDescent="0.3">
      <c r="A1725">
        <v>6</v>
      </c>
      <c r="B1725" t="s">
        <v>710</v>
      </c>
    </row>
    <row r="1726" spans="1:2" x14ac:dyDescent="0.3">
      <c r="A1726">
        <v>7.2</v>
      </c>
      <c r="B1726" t="s">
        <v>524</v>
      </c>
    </row>
    <row r="1727" spans="1:2" x14ac:dyDescent="0.3">
      <c r="A1727">
        <v>5.6</v>
      </c>
      <c r="B1727" t="s">
        <v>13</v>
      </c>
    </row>
    <row r="1728" spans="1:2" x14ac:dyDescent="0.3">
      <c r="A1728">
        <v>6.8</v>
      </c>
      <c r="B1728" t="s">
        <v>13</v>
      </c>
    </row>
    <row r="1729" spans="1:2" x14ac:dyDescent="0.3">
      <c r="A1729">
        <v>4.9000000000000004</v>
      </c>
      <c r="B1729" t="s">
        <v>3071</v>
      </c>
    </row>
    <row r="1730" spans="1:2" x14ac:dyDescent="0.3">
      <c r="A1730">
        <v>7.1</v>
      </c>
      <c r="B1730" t="s">
        <v>13</v>
      </c>
    </row>
    <row r="1731" spans="1:2" x14ac:dyDescent="0.3">
      <c r="A1731">
        <v>2</v>
      </c>
      <c r="B1731" t="s">
        <v>13</v>
      </c>
    </row>
    <row r="1732" spans="1:2" x14ac:dyDescent="0.3">
      <c r="A1732">
        <v>5.7</v>
      </c>
      <c r="B1732" t="s">
        <v>13</v>
      </c>
    </row>
    <row r="1733" spans="1:2" x14ac:dyDescent="0.3">
      <c r="A1733">
        <v>4.0999999999999996</v>
      </c>
      <c r="B1733" t="s">
        <v>2005</v>
      </c>
    </row>
    <row r="1734" spans="1:2" x14ac:dyDescent="0.3">
      <c r="A1734">
        <v>6.7</v>
      </c>
      <c r="B1734" t="s">
        <v>13</v>
      </c>
    </row>
    <row r="1735" spans="1:2" x14ac:dyDescent="0.3">
      <c r="A1735">
        <v>7.5</v>
      </c>
      <c r="B1735" t="s">
        <v>13</v>
      </c>
    </row>
    <row r="1736" spans="1:2" x14ac:dyDescent="0.3">
      <c r="A1736">
        <v>6.5</v>
      </c>
      <c r="B1736" t="s">
        <v>13</v>
      </c>
    </row>
    <row r="1737" spans="1:2" x14ac:dyDescent="0.3">
      <c r="A1737">
        <v>7.9</v>
      </c>
      <c r="B1737" t="s">
        <v>13</v>
      </c>
    </row>
    <row r="1738" spans="1:2" x14ac:dyDescent="0.3">
      <c r="A1738">
        <v>7.6</v>
      </c>
      <c r="B1738" t="s">
        <v>13</v>
      </c>
    </row>
    <row r="1739" spans="1:2" x14ac:dyDescent="0.3">
      <c r="A1739">
        <v>6.4</v>
      </c>
      <c r="B1739" t="s">
        <v>13</v>
      </c>
    </row>
    <row r="1740" spans="1:2" x14ac:dyDescent="0.3">
      <c r="A1740">
        <v>5.8</v>
      </c>
      <c r="B1740" t="s">
        <v>13</v>
      </c>
    </row>
    <row r="1741" spans="1:2" x14ac:dyDescent="0.3">
      <c r="A1741">
        <v>7.7</v>
      </c>
      <c r="B1741" t="s">
        <v>13</v>
      </c>
    </row>
    <row r="1742" spans="1:2" x14ac:dyDescent="0.3">
      <c r="A1742">
        <v>7.1</v>
      </c>
      <c r="B1742" t="s">
        <v>13</v>
      </c>
    </row>
    <row r="1743" spans="1:2" x14ac:dyDescent="0.3">
      <c r="A1743">
        <v>5.3</v>
      </c>
      <c r="B1743" t="s">
        <v>13</v>
      </c>
    </row>
    <row r="1744" spans="1:2" x14ac:dyDescent="0.3">
      <c r="A1744">
        <v>5.3</v>
      </c>
      <c r="B1744" t="s">
        <v>13</v>
      </c>
    </row>
    <row r="1745" spans="1:2" x14ac:dyDescent="0.3">
      <c r="A1745">
        <v>7.5</v>
      </c>
      <c r="B1745" t="s">
        <v>13</v>
      </c>
    </row>
    <row r="1746" spans="1:2" x14ac:dyDescent="0.3">
      <c r="A1746">
        <v>6.9</v>
      </c>
      <c r="B1746" t="s">
        <v>13</v>
      </c>
    </row>
    <row r="1747" spans="1:2" x14ac:dyDescent="0.3">
      <c r="A1747">
        <v>4.9000000000000004</v>
      </c>
      <c r="B1747" t="s">
        <v>13</v>
      </c>
    </row>
    <row r="1748" spans="1:2" x14ac:dyDescent="0.3">
      <c r="A1748">
        <v>7.1</v>
      </c>
      <c r="B1748" t="s">
        <v>13</v>
      </c>
    </row>
    <row r="1749" spans="1:2" x14ac:dyDescent="0.3">
      <c r="A1749">
        <v>8</v>
      </c>
      <c r="B1749" t="s">
        <v>13</v>
      </c>
    </row>
    <row r="1750" spans="1:2" x14ac:dyDescent="0.3">
      <c r="A1750">
        <v>7.9</v>
      </c>
      <c r="B1750" t="s">
        <v>13</v>
      </c>
    </row>
    <row r="1751" spans="1:2" x14ac:dyDescent="0.3">
      <c r="A1751">
        <v>7.6</v>
      </c>
      <c r="B1751" t="s">
        <v>13</v>
      </c>
    </row>
    <row r="1752" spans="1:2" x14ac:dyDescent="0.3">
      <c r="A1752">
        <v>5.9</v>
      </c>
      <c r="B1752" t="s">
        <v>13</v>
      </c>
    </row>
    <row r="1753" spans="1:2" x14ac:dyDescent="0.3">
      <c r="A1753">
        <v>6.3</v>
      </c>
      <c r="B1753" t="s">
        <v>13</v>
      </c>
    </row>
    <row r="1754" spans="1:2" x14ac:dyDescent="0.3">
      <c r="A1754">
        <v>7.1</v>
      </c>
      <c r="B1754" t="s">
        <v>13</v>
      </c>
    </row>
    <row r="1755" spans="1:2" x14ac:dyDescent="0.3">
      <c r="A1755">
        <v>6.4</v>
      </c>
      <c r="B1755" t="s">
        <v>13</v>
      </c>
    </row>
    <row r="1756" spans="1:2" x14ac:dyDescent="0.3">
      <c r="A1756">
        <v>8.1999999999999993</v>
      </c>
      <c r="B1756" t="s">
        <v>13</v>
      </c>
    </row>
    <row r="1757" spans="1:2" x14ac:dyDescent="0.3">
      <c r="A1757">
        <v>6.9</v>
      </c>
      <c r="B1757" t="s">
        <v>13</v>
      </c>
    </row>
    <row r="1758" spans="1:2" x14ac:dyDescent="0.3">
      <c r="A1758">
        <v>7.8</v>
      </c>
      <c r="B1758" t="s">
        <v>13</v>
      </c>
    </row>
    <row r="1759" spans="1:2" x14ac:dyDescent="0.3">
      <c r="A1759">
        <v>6.7</v>
      </c>
      <c r="B1759" t="s">
        <v>13</v>
      </c>
    </row>
    <row r="1760" spans="1:2" x14ac:dyDescent="0.3">
      <c r="A1760">
        <v>7.5</v>
      </c>
      <c r="B1760" t="s">
        <v>13</v>
      </c>
    </row>
    <row r="1761" spans="1:2" x14ac:dyDescent="0.3">
      <c r="A1761">
        <v>7.4</v>
      </c>
      <c r="B1761" t="s">
        <v>13</v>
      </c>
    </row>
    <row r="1762" spans="1:2" x14ac:dyDescent="0.3">
      <c r="A1762">
        <v>5.2</v>
      </c>
      <c r="B1762" t="s">
        <v>13</v>
      </c>
    </row>
    <row r="1763" spans="1:2" x14ac:dyDescent="0.3">
      <c r="A1763">
        <v>6.5</v>
      </c>
      <c r="B1763" t="s">
        <v>241</v>
      </c>
    </row>
    <row r="1764" spans="1:2" x14ac:dyDescent="0.3">
      <c r="A1764">
        <v>7.6</v>
      </c>
      <c r="B1764" t="s">
        <v>13</v>
      </c>
    </row>
    <row r="1765" spans="1:2" x14ac:dyDescent="0.3">
      <c r="A1765">
        <v>7.3</v>
      </c>
      <c r="B1765" t="s">
        <v>13</v>
      </c>
    </row>
    <row r="1766" spans="1:2" x14ac:dyDescent="0.3">
      <c r="A1766">
        <v>6.6</v>
      </c>
      <c r="B1766" t="s">
        <v>13</v>
      </c>
    </row>
    <row r="1767" spans="1:2" x14ac:dyDescent="0.3">
      <c r="A1767">
        <v>6.8</v>
      </c>
      <c r="B1767" t="s">
        <v>13</v>
      </c>
    </row>
    <row r="1768" spans="1:2" x14ac:dyDescent="0.3">
      <c r="A1768">
        <v>6.9</v>
      </c>
      <c r="B1768" t="s">
        <v>13</v>
      </c>
    </row>
    <row r="1769" spans="1:2" x14ac:dyDescent="0.3">
      <c r="A1769">
        <v>5.8</v>
      </c>
      <c r="B1769" t="s">
        <v>13</v>
      </c>
    </row>
    <row r="1770" spans="1:2" x14ac:dyDescent="0.3">
      <c r="A1770">
        <v>6.6</v>
      </c>
      <c r="B1770" t="s">
        <v>13</v>
      </c>
    </row>
    <row r="1771" spans="1:2" x14ac:dyDescent="0.3">
      <c r="A1771">
        <v>6.7</v>
      </c>
      <c r="B1771" t="s">
        <v>13</v>
      </c>
    </row>
    <row r="1772" spans="1:2" x14ac:dyDescent="0.3">
      <c r="A1772">
        <v>6.7</v>
      </c>
      <c r="B1772" t="s">
        <v>13</v>
      </c>
    </row>
    <row r="1773" spans="1:2" x14ac:dyDescent="0.3">
      <c r="A1773">
        <v>6.3</v>
      </c>
      <c r="B1773" t="s">
        <v>13</v>
      </c>
    </row>
    <row r="1774" spans="1:2" x14ac:dyDescent="0.3">
      <c r="A1774">
        <v>7.7</v>
      </c>
      <c r="B1774" t="s">
        <v>13</v>
      </c>
    </row>
    <row r="1775" spans="1:2" x14ac:dyDescent="0.3">
      <c r="A1775">
        <v>6.1</v>
      </c>
      <c r="B1775" t="s">
        <v>13</v>
      </c>
    </row>
    <row r="1776" spans="1:2" x14ac:dyDescent="0.3">
      <c r="A1776">
        <v>4.9000000000000004</v>
      </c>
      <c r="B1776" t="s">
        <v>13</v>
      </c>
    </row>
    <row r="1777" spans="1:2" x14ac:dyDescent="0.3">
      <c r="A1777">
        <v>6.2</v>
      </c>
      <c r="B1777" t="s">
        <v>13</v>
      </c>
    </row>
    <row r="1778" spans="1:2" x14ac:dyDescent="0.3">
      <c r="A1778">
        <v>7.8</v>
      </c>
      <c r="B1778" t="s">
        <v>13</v>
      </c>
    </row>
    <row r="1779" spans="1:2" x14ac:dyDescent="0.3">
      <c r="A1779">
        <v>8.1999999999999993</v>
      </c>
      <c r="B1779" t="s">
        <v>13</v>
      </c>
    </row>
    <row r="1780" spans="1:2" x14ac:dyDescent="0.3">
      <c r="A1780">
        <v>6.9</v>
      </c>
      <c r="B1780" t="s">
        <v>13</v>
      </c>
    </row>
    <row r="1781" spans="1:2" x14ac:dyDescent="0.3">
      <c r="A1781">
        <v>6.2</v>
      </c>
      <c r="B1781" t="s">
        <v>13</v>
      </c>
    </row>
    <row r="1782" spans="1:2" x14ac:dyDescent="0.3">
      <c r="A1782">
        <v>6.9</v>
      </c>
      <c r="B1782" t="s">
        <v>13</v>
      </c>
    </row>
    <row r="1783" spans="1:2" x14ac:dyDescent="0.3">
      <c r="A1783">
        <v>4.8</v>
      </c>
      <c r="B1783" t="s">
        <v>13</v>
      </c>
    </row>
    <row r="1784" spans="1:2" x14ac:dyDescent="0.3">
      <c r="A1784">
        <v>8</v>
      </c>
      <c r="B1784" t="s">
        <v>13</v>
      </c>
    </row>
    <row r="1785" spans="1:2" x14ac:dyDescent="0.3">
      <c r="A1785">
        <v>5.3</v>
      </c>
      <c r="B1785" t="s">
        <v>13</v>
      </c>
    </row>
    <row r="1786" spans="1:2" x14ac:dyDescent="0.3">
      <c r="A1786">
        <v>6.7</v>
      </c>
      <c r="B1786" t="s">
        <v>13</v>
      </c>
    </row>
    <row r="1787" spans="1:2" x14ac:dyDescent="0.3">
      <c r="A1787">
        <v>5.4</v>
      </c>
      <c r="B1787" t="s">
        <v>13</v>
      </c>
    </row>
    <row r="1788" spans="1:2" x14ac:dyDescent="0.3">
      <c r="A1788">
        <v>5.4</v>
      </c>
      <c r="B1788" t="s">
        <v>13</v>
      </c>
    </row>
    <row r="1789" spans="1:2" x14ac:dyDescent="0.3">
      <c r="A1789">
        <v>4.9000000000000004</v>
      </c>
      <c r="B1789" t="s">
        <v>13</v>
      </c>
    </row>
    <row r="1790" spans="1:2" x14ac:dyDescent="0.3">
      <c r="A1790">
        <v>6.1</v>
      </c>
      <c r="B1790" t="s">
        <v>13</v>
      </c>
    </row>
    <row r="1791" spans="1:2" x14ac:dyDescent="0.3">
      <c r="A1791">
        <v>5.8</v>
      </c>
      <c r="B1791" t="s">
        <v>13</v>
      </c>
    </row>
    <row r="1792" spans="1:2" x14ac:dyDescent="0.3">
      <c r="A1792">
        <v>7</v>
      </c>
      <c r="B1792" t="s">
        <v>13</v>
      </c>
    </row>
    <row r="1793" spans="1:2" x14ac:dyDescent="0.3">
      <c r="A1793">
        <v>6.5</v>
      </c>
      <c r="B1793" t="s">
        <v>13</v>
      </c>
    </row>
    <row r="1794" spans="1:2" x14ac:dyDescent="0.3">
      <c r="A1794">
        <v>6.6</v>
      </c>
      <c r="B1794" t="s">
        <v>13</v>
      </c>
    </row>
    <row r="1795" spans="1:2" x14ac:dyDescent="0.3">
      <c r="A1795">
        <v>6.1</v>
      </c>
      <c r="B1795" t="s">
        <v>999</v>
      </c>
    </row>
    <row r="1796" spans="1:2" x14ac:dyDescent="0.3">
      <c r="A1796">
        <v>5.7</v>
      </c>
      <c r="B1796" t="s">
        <v>13</v>
      </c>
    </row>
    <row r="1797" spans="1:2" x14ac:dyDescent="0.3">
      <c r="A1797">
        <v>6.6</v>
      </c>
      <c r="B1797" t="s">
        <v>13</v>
      </c>
    </row>
    <row r="1798" spans="1:2" x14ac:dyDescent="0.3">
      <c r="A1798">
        <v>7</v>
      </c>
      <c r="B1798" t="s">
        <v>13</v>
      </c>
    </row>
    <row r="1799" spans="1:2" x14ac:dyDescent="0.3">
      <c r="A1799">
        <v>7.4</v>
      </c>
      <c r="B1799" t="s">
        <v>13</v>
      </c>
    </row>
    <row r="1800" spans="1:2" x14ac:dyDescent="0.3">
      <c r="A1800">
        <v>5.3</v>
      </c>
      <c r="B1800" t="s">
        <v>13</v>
      </c>
    </row>
    <row r="1801" spans="1:2" x14ac:dyDescent="0.3">
      <c r="A1801">
        <v>7.4</v>
      </c>
      <c r="B1801" t="s">
        <v>13</v>
      </c>
    </row>
    <row r="1802" spans="1:2" x14ac:dyDescent="0.3">
      <c r="A1802">
        <v>7.4</v>
      </c>
      <c r="B1802" t="s">
        <v>13</v>
      </c>
    </row>
    <row r="1803" spans="1:2" x14ac:dyDescent="0.3">
      <c r="A1803">
        <v>6.8</v>
      </c>
      <c r="B1803" t="s">
        <v>13</v>
      </c>
    </row>
    <row r="1804" spans="1:2" x14ac:dyDescent="0.3">
      <c r="A1804">
        <v>7.9</v>
      </c>
      <c r="B1804" t="s">
        <v>13</v>
      </c>
    </row>
    <row r="1805" spans="1:2" x14ac:dyDescent="0.3">
      <c r="A1805">
        <v>7.2</v>
      </c>
      <c r="B1805" t="s">
        <v>13</v>
      </c>
    </row>
    <row r="1806" spans="1:2" x14ac:dyDescent="0.3">
      <c r="A1806">
        <v>6</v>
      </c>
      <c r="B1806" t="s">
        <v>13</v>
      </c>
    </row>
    <row r="1807" spans="1:2" x14ac:dyDescent="0.3">
      <c r="A1807">
        <v>7.8</v>
      </c>
      <c r="B1807" t="s">
        <v>13</v>
      </c>
    </row>
    <row r="1808" spans="1:2" x14ac:dyDescent="0.3">
      <c r="A1808">
        <v>6.6</v>
      </c>
      <c r="B1808" t="s">
        <v>13</v>
      </c>
    </row>
    <row r="1809" spans="1:2" x14ac:dyDescent="0.3">
      <c r="A1809">
        <v>7.9</v>
      </c>
      <c r="B1809" t="s">
        <v>13</v>
      </c>
    </row>
    <row r="1810" spans="1:2" x14ac:dyDescent="0.3">
      <c r="A1810">
        <v>6.2</v>
      </c>
      <c r="B1810" t="s">
        <v>13</v>
      </c>
    </row>
    <row r="1811" spans="1:2" x14ac:dyDescent="0.3">
      <c r="A1811">
        <v>5.7</v>
      </c>
      <c r="B1811" t="s">
        <v>13</v>
      </c>
    </row>
    <row r="1812" spans="1:2" x14ac:dyDescent="0.3">
      <c r="A1812">
        <v>7.1</v>
      </c>
      <c r="B1812" t="s">
        <v>13</v>
      </c>
    </row>
    <row r="1813" spans="1:2" x14ac:dyDescent="0.3">
      <c r="A1813">
        <v>5.6</v>
      </c>
      <c r="B1813" t="s">
        <v>13</v>
      </c>
    </row>
    <row r="1814" spans="1:2" x14ac:dyDescent="0.3">
      <c r="A1814">
        <v>7.8</v>
      </c>
      <c r="B1814" t="s">
        <v>13</v>
      </c>
    </row>
    <row r="1815" spans="1:2" x14ac:dyDescent="0.3">
      <c r="A1815">
        <v>7.9</v>
      </c>
      <c r="B1815" t="s">
        <v>13</v>
      </c>
    </row>
    <row r="1816" spans="1:2" x14ac:dyDescent="0.3">
      <c r="A1816">
        <v>6.9</v>
      </c>
      <c r="B1816" t="s">
        <v>13</v>
      </c>
    </row>
    <row r="1817" spans="1:2" x14ac:dyDescent="0.3">
      <c r="A1817">
        <v>7.4</v>
      </c>
      <c r="B1817" t="s">
        <v>13</v>
      </c>
    </row>
    <row r="1818" spans="1:2" x14ac:dyDescent="0.3">
      <c r="A1818">
        <v>7.7</v>
      </c>
      <c r="B1818" t="s">
        <v>13</v>
      </c>
    </row>
    <row r="1819" spans="1:2" x14ac:dyDescent="0.3">
      <c r="A1819">
        <v>6.9</v>
      </c>
      <c r="B1819" t="s">
        <v>13</v>
      </c>
    </row>
    <row r="1820" spans="1:2" x14ac:dyDescent="0.3">
      <c r="A1820">
        <v>8.6999999999999993</v>
      </c>
      <c r="B1820" t="s">
        <v>13</v>
      </c>
    </row>
    <row r="1821" spans="1:2" x14ac:dyDescent="0.3">
      <c r="A1821">
        <v>6.7</v>
      </c>
      <c r="B1821" t="s">
        <v>13</v>
      </c>
    </row>
    <row r="1822" spans="1:2" x14ac:dyDescent="0.3">
      <c r="A1822">
        <v>6</v>
      </c>
      <c r="B1822" t="s">
        <v>13</v>
      </c>
    </row>
    <row r="1823" spans="1:2" x14ac:dyDescent="0.3">
      <c r="A1823">
        <v>6.2</v>
      </c>
      <c r="B1823" t="s">
        <v>13</v>
      </c>
    </row>
    <row r="1824" spans="1:2" x14ac:dyDescent="0.3">
      <c r="A1824">
        <v>5.9</v>
      </c>
      <c r="B1824" t="s">
        <v>13</v>
      </c>
    </row>
    <row r="1825" spans="1:2" x14ac:dyDescent="0.3">
      <c r="A1825">
        <v>6.8</v>
      </c>
      <c r="B1825" t="s">
        <v>13</v>
      </c>
    </row>
    <row r="1826" spans="1:2" x14ac:dyDescent="0.3">
      <c r="A1826">
        <v>3.6</v>
      </c>
      <c r="B1826" t="s">
        <v>13</v>
      </c>
    </row>
    <row r="1827" spans="1:2" x14ac:dyDescent="0.3">
      <c r="A1827">
        <v>6.7</v>
      </c>
      <c r="B1827" t="s">
        <v>13</v>
      </c>
    </row>
    <row r="1828" spans="1:2" x14ac:dyDescent="0.3">
      <c r="A1828">
        <v>6.3</v>
      </c>
      <c r="B1828" t="s">
        <v>13</v>
      </c>
    </row>
    <row r="1829" spans="1:2" x14ac:dyDescent="0.3">
      <c r="A1829">
        <v>6.4</v>
      </c>
      <c r="B1829" t="s">
        <v>13</v>
      </c>
    </row>
    <row r="1830" spans="1:2" x14ac:dyDescent="0.3">
      <c r="A1830">
        <v>6.4</v>
      </c>
      <c r="B1830" t="s">
        <v>13</v>
      </c>
    </row>
    <row r="1831" spans="1:2" x14ac:dyDescent="0.3">
      <c r="A1831">
        <v>5.7</v>
      </c>
      <c r="B1831" t="s">
        <v>13</v>
      </c>
    </row>
    <row r="1832" spans="1:2" x14ac:dyDescent="0.3">
      <c r="A1832">
        <v>6.2</v>
      </c>
      <c r="B1832" t="s">
        <v>13</v>
      </c>
    </row>
    <row r="1833" spans="1:2" x14ac:dyDescent="0.3">
      <c r="A1833">
        <v>6.6</v>
      </c>
      <c r="B1833" t="s">
        <v>13</v>
      </c>
    </row>
    <row r="1834" spans="1:2" x14ac:dyDescent="0.3">
      <c r="A1834">
        <v>5.2</v>
      </c>
      <c r="B1834" t="s">
        <v>13</v>
      </c>
    </row>
    <row r="1835" spans="1:2" x14ac:dyDescent="0.3">
      <c r="A1835">
        <v>6.1</v>
      </c>
      <c r="B1835" t="s">
        <v>13</v>
      </c>
    </row>
    <row r="1836" spans="1:2" x14ac:dyDescent="0.3">
      <c r="A1836">
        <v>7.1</v>
      </c>
      <c r="B1836" t="s">
        <v>13</v>
      </c>
    </row>
    <row r="1837" spans="1:2" x14ac:dyDescent="0.3">
      <c r="A1837">
        <v>7.2</v>
      </c>
      <c r="B1837" t="s">
        <v>13</v>
      </c>
    </row>
    <row r="1838" spans="1:2" x14ac:dyDescent="0.3">
      <c r="A1838">
        <v>6.5</v>
      </c>
      <c r="B1838" t="s">
        <v>13</v>
      </c>
    </row>
    <row r="1839" spans="1:2" x14ac:dyDescent="0.3">
      <c r="A1839">
        <v>6</v>
      </c>
      <c r="B1839" t="s">
        <v>13</v>
      </c>
    </row>
    <row r="1840" spans="1:2" x14ac:dyDescent="0.3">
      <c r="A1840">
        <v>7</v>
      </c>
      <c r="B1840" t="s">
        <v>13</v>
      </c>
    </row>
    <row r="1841" spans="1:2" x14ac:dyDescent="0.3">
      <c r="A1841">
        <v>7</v>
      </c>
      <c r="B1841" t="s">
        <v>13</v>
      </c>
    </row>
    <row r="1842" spans="1:2" x14ac:dyDescent="0.3">
      <c r="A1842">
        <v>7.5</v>
      </c>
      <c r="B1842" t="s">
        <v>13</v>
      </c>
    </row>
    <row r="1843" spans="1:2" x14ac:dyDescent="0.3">
      <c r="A1843">
        <v>6.6</v>
      </c>
      <c r="B1843" t="s">
        <v>13</v>
      </c>
    </row>
    <row r="1844" spans="1:2" x14ac:dyDescent="0.3">
      <c r="A1844">
        <v>8.8000000000000007</v>
      </c>
      <c r="B1844" t="s">
        <v>13</v>
      </c>
    </row>
    <row r="1845" spans="1:2" x14ac:dyDescent="0.3">
      <c r="A1845">
        <v>7.4</v>
      </c>
      <c r="B1845" t="s">
        <v>13</v>
      </c>
    </row>
    <row r="1846" spans="1:2" x14ac:dyDescent="0.3">
      <c r="A1846">
        <v>6.5</v>
      </c>
      <c r="B1846" t="s">
        <v>13</v>
      </c>
    </row>
    <row r="1847" spans="1:2" x14ac:dyDescent="0.3">
      <c r="A1847">
        <v>6.2</v>
      </c>
      <c r="B1847" t="s">
        <v>13</v>
      </c>
    </row>
    <row r="1848" spans="1:2" x14ac:dyDescent="0.3">
      <c r="A1848">
        <v>7.8</v>
      </c>
      <c r="B1848" t="s">
        <v>13</v>
      </c>
    </row>
    <row r="1849" spans="1:2" x14ac:dyDescent="0.3">
      <c r="A1849">
        <v>5.2</v>
      </c>
      <c r="B1849" t="s">
        <v>13</v>
      </c>
    </row>
    <row r="1850" spans="1:2" x14ac:dyDescent="0.3">
      <c r="A1850">
        <v>6.5</v>
      </c>
      <c r="B1850" t="s">
        <v>13</v>
      </c>
    </row>
    <row r="1851" spans="1:2" x14ac:dyDescent="0.3">
      <c r="A1851">
        <v>6.5</v>
      </c>
      <c r="B1851" t="s">
        <v>13</v>
      </c>
    </row>
    <row r="1852" spans="1:2" x14ac:dyDescent="0.3">
      <c r="A1852">
        <v>5.2</v>
      </c>
      <c r="B1852" t="s">
        <v>13</v>
      </c>
    </row>
    <row r="1853" spans="1:2" x14ac:dyDescent="0.3">
      <c r="A1853">
        <v>7.2</v>
      </c>
      <c r="B1853" t="s">
        <v>13</v>
      </c>
    </row>
    <row r="1854" spans="1:2" x14ac:dyDescent="0.3">
      <c r="A1854">
        <v>7.1</v>
      </c>
      <c r="B1854" t="s">
        <v>13</v>
      </c>
    </row>
    <row r="1855" spans="1:2" x14ac:dyDescent="0.3">
      <c r="A1855">
        <v>4.5</v>
      </c>
      <c r="B1855" t="s">
        <v>13</v>
      </c>
    </row>
    <row r="1856" spans="1:2" x14ac:dyDescent="0.3">
      <c r="A1856">
        <v>5.7</v>
      </c>
      <c r="B1856" t="s">
        <v>13</v>
      </c>
    </row>
    <row r="1857" spans="1:2" x14ac:dyDescent="0.3">
      <c r="A1857">
        <v>6</v>
      </c>
      <c r="B1857" t="s">
        <v>13</v>
      </c>
    </row>
    <row r="1858" spans="1:2" x14ac:dyDescent="0.3">
      <c r="A1858">
        <v>6.4</v>
      </c>
      <c r="B1858" t="s">
        <v>13</v>
      </c>
    </row>
    <row r="1859" spans="1:2" x14ac:dyDescent="0.3">
      <c r="A1859">
        <v>5.2</v>
      </c>
      <c r="B1859" t="s">
        <v>13</v>
      </c>
    </row>
    <row r="1860" spans="1:2" x14ac:dyDescent="0.3">
      <c r="A1860">
        <v>4.3</v>
      </c>
      <c r="B1860" t="s">
        <v>13</v>
      </c>
    </row>
    <row r="1861" spans="1:2" x14ac:dyDescent="0.3">
      <c r="A1861">
        <v>6.1</v>
      </c>
      <c r="B1861" t="s">
        <v>13</v>
      </c>
    </row>
    <row r="1862" spans="1:2" x14ac:dyDescent="0.3">
      <c r="A1862">
        <v>6.3</v>
      </c>
      <c r="B1862" t="s">
        <v>13</v>
      </c>
    </row>
    <row r="1863" spans="1:2" x14ac:dyDescent="0.3">
      <c r="A1863">
        <v>6.8</v>
      </c>
      <c r="B1863" t="s">
        <v>13</v>
      </c>
    </row>
    <row r="1864" spans="1:2" x14ac:dyDescent="0.3">
      <c r="A1864">
        <v>4</v>
      </c>
      <c r="B1864" t="s">
        <v>13</v>
      </c>
    </row>
    <row r="1865" spans="1:2" x14ac:dyDescent="0.3">
      <c r="A1865">
        <v>5.2</v>
      </c>
      <c r="B1865" t="s">
        <v>13</v>
      </c>
    </row>
    <row r="1866" spans="1:2" x14ac:dyDescent="0.3">
      <c r="A1866">
        <v>6.5</v>
      </c>
      <c r="B1866" t="s">
        <v>13</v>
      </c>
    </row>
    <row r="1867" spans="1:2" x14ac:dyDescent="0.3">
      <c r="A1867">
        <v>7.5</v>
      </c>
      <c r="B1867" t="s">
        <v>13</v>
      </c>
    </row>
    <row r="1868" spans="1:2" x14ac:dyDescent="0.3">
      <c r="A1868">
        <v>7.1</v>
      </c>
      <c r="B1868" t="s">
        <v>3283</v>
      </c>
    </row>
    <row r="1869" spans="1:2" x14ac:dyDescent="0.3">
      <c r="A1869">
        <v>6.9</v>
      </c>
      <c r="B1869" t="s">
        <v>13</v>
      </c>
    </row>
    <row r="1870" spans="1:2" x14ac:dyDescent="0.3">
      <c r="A1870">
        <v>8</v>
      </c>
      <c r="B1870" t="s">
        <v>13</v>
      </c>
    </row>
    <row r="1871" spans="1:2" x14ac:dyDescent="0.3">
      <c r="A1871">
        <v>8.1999999999999993</v>
      </c>
      <c r="B1871" t="s">
        <v>13</v>
      </c>
    </row>
    <row r="1872" spans="1:2" x14ac:dyDescent="0.3">
      <c r="A1872">
        <v>6.4</v>
      </c>
      <c r="B1872" t="s">
        <v>13</v>
      </c>
    </row>
    <row r="1873" spans="1:2" x14ac:dyDescent="0.3">
      <c r="A1873">
        <v>7.9</v>
      </c>
      <c r="B1873" t="s">
        <v>13</v>
      </c>
    </row>
    <row r="1874" spans="1:2" x14ac:dyDescent="0.3">
      <c r="A1874">
        <v>6.7</v>
      </c>
      <c r="B1874" t="s">
        <v>13</v>
      </c>
    </row>
    <row r="1875" spans="1:2" x14ac:dyDescent="0.3">
      <c r="A1875">
        <v>6.1</v>
      </c>
      <c r="B1875" t="s">
        <v>13</v>
      </c>
    </row>
    <row r="1876" spans="1:2" x14ac:dyDescent="0.3">
      <c r="A1876">
        <v>8.9</v>
      </c>
      <c r="B1876" t="s">
        <v>13</v>
      </c>
    </row>
    <row r="1877" spans="1:2" x14ac:dyDescent="0.3">
      <c r="A1877">
        <v>8.1</v>
      </c>
      <c r="B1877" t="s">
        <v>13</v>
      </c>
    </row>
    <row r="1878" spans="1:2" x14ac:dyDescent="0.3">
      <c r="A1878">
        <v>6.2</v>
      </c>
      <c r="B1878" t="s">
        <v>13</v>
      </c>
    </row>
    <row r="1879" spans="1:2" x14ac:dyDescent="0.3">
      <c r="A1879">
        <v>4.9000000000000004</v>
      </c>
      <c r="B1879" t="s">
        <v>13</v>
      </c>
    </row>
    <row r="1880" spans="1:2" x14ac:dyDescent="0.3">
      <c r="A1880">
        <v>5.4</v>
      </c>
      <c r="B1880" t="s">
        <v>2005</v>
      </c>
    </row>
    <row r="1881" spans="1:2" x14ac:dyDescent="0.3">
      <c r="A1881">
        <v>5.8</v>
      </c>
      <c r="B1881" t="s">
        <v>13</v>
      </c>
    </row>
    <row r="1882" spans="1:2" x14ac:dyDescent="0.3">
      <c r="A1882">
        <v>4.7</v>
      </c>
      <c r="B1882" t="s">
        <v>13</v>
      </c>
    </row>
    <row r="1883" spans="1:2" x14ac:dyDescent="0.3">
      <c r="A1883">
        <v>6</v>
      </c>
      <c r="B1883" t="s">
        <v>13</v>
      </c>
    </row>
    <row r="1884" spans="1:2" x14ac:dyDescent="0.3">
      <c r="A1884">
        <v>7</v>
      </c>
      <c r="B1884" t="s">
        <v>13</v>
      </c>
    </row>
    <row r="1885" spans="1:2" x14ac:dyDescent="0.3">
      <c r="A1885">
        <v>6</v>
      </c>
      <c r="B1885" t="s">
        <v>13</v>
      </c>
    </row>
    <row r="1886" spans="1:2" x14ac:dyDescent="0.3">
      <c r="A1886">
        <v>7.9</v>
      </c>
      <c r="B1886" t="s">
        <v>13</v>
      </c>
    </row>
    <row r="1887" spans="1:2" x14ac:dyDescent="0.3">
      <c r="A1887">
        <v>8.1</v>
      </c>
      <c r="B1887" t="s">
        <v>13</v>
      </c>
    </row>
    <row r="1888" spans="1:2" x14ac:dyDescent="0.3">
      <c r="A1888">
        <v>6.2</v>
      </c>
      <c r="B1888" t="s">
        <v>13</v>
      </c>
    </row>
    <row r="1889" spans="1:2" x14ac:dyDescent="0.3">
      <c r="A1889">
        <v>6.7</v>
      </c>
      <c r="B1889" t="s">
        <v>13</v>
      </c>
    </row>
    <row r="1890" spans="1:2" x14ac:dyDescent="0.3">
      <c r="A1890">
        <v>7.3</v>
      </c>
      <c r="B1890" t="s">
        <v>13</v>
      </c>
    </row>
    <row r="1891" spans="1:2" x14ac:dyDescent="0.3">
      <c r="A1891">
        <v>4.5999999999999996</v>
      </c>
      <c r="B1891" t="s">
        <v>13</v>
      </c>
    </row>
    <row r="1892" spans="1:2" x14ac:dyDescent="0.3">
      <c r="A1892">
        <v>6.1</v>
      </c>
      <c r="B1892" t="s">
        <v>13</v>
      </c>
    </row>
    <row r="1893" spans="1:2" x14ac:dyDescent="0.3">
      <c r="A1893">
        <v>6.2</v>
      </c>
      <c r="B1893" t="s">
        <v>13</v>
      </c>
    </row>
    <row r="1894" spans="1:2" x14ac:dyDescent="0.3">
      <c r="A1894">
        <v>7.8</v>
      </c>
      <c r="B1894" t="s">
        <v>13</v>
      </c>
    </row>
    <row r="1895" spans="1:2" x14ac:dyDescent="0.3">
      <c r="A1895">
        <v>6.1</v>
      </c>
      <c r="B1895" t="s">
        <v>13</v>
      </c>
    </row>
    <row r="1896" spans="1:2" x14ac:dyDescent="0.3">
      <c r="A1896">
        <v>7.6</v>
      </c>
      <c r="B1896" t="s">
        <v>13</v>
      </c>
    </row>
    <row r="1897" spans="1:2" x14ac:dyDescent="0.3">
      <c r="A1897">
        <v>5.8</v>
      </c>
      <c r="B1897" t="s">
        <v>13</v>
      </c>
    </row>
    <row r="1898" spans="1:2" x14ac:dyDescent="0.3">
      <c r="A1898">
        <v>6.5</v>
      </c>
      <c r="B1898" t="s">
        <v>13</v>
      </c>
    </row>
    <row r="1899" spans="1:2" x14ac:dyDescent="0.3">
      <c r="A1899">
        <v>7.2</v>
      </c>
      <c r="B1899" t="s">
        <v>13</v>
      </c>
    </row>
    <row r="1900" spans="1:2" x14ac:dyDescent="0.3">
      <c r="A1900">
        <v>7.8</v>
      </c>
      <c r="B1900" t="s">
        <v>13</v>
      </c>
    </row>
    <row r="1901" spans="1:2" x14ac:dyDescent="0.3">
      <c r="A1901">
        <v>4.7</v>
      </c>
      <c r="B1901" t="s">
        <v>13</v>
      </c>
    </row>
    <row r="1902" spans="1:2" x14ac:dyDescent="0.3">
      <c r="A1902">
        <v>6.8</v>
      </c>
      <c r="B1902" t="s">
        <v>13</v>
      </c>
    </row>
    <row r="1903" spans="1:2" x14ac:dyDescent="0.3">
      <c r="A1903">
        <v>5.9</v>
      </c>
      <c r="B1903" t="s">
        <v>13</v>
      </c>
    </row>
    <row r="1904" spans="1:2" x14ac:dyDescent="0.3">
      <c r="A1904">
        <v>7.2</v>
      </c>
      <c r="B1904" t="s">
        <v>13</v>
      </c>
    </row>
    <row r="1905" spans="1:2" x14ac:dyDescent="0.3">
      <c r="A1905">
        <v>8.6999999999999993</v>
      </c>
      <c r="B1905" t="s">
        <v>13</v>
      </c>
    </row>
    <row r="1906" spans="1:2" x14ac:dyDescent="0.3">
      <c r="A1906">
        <v>5</v>
      </c>
      <c r="B1906" t="s">
        <v>13</v>
      </c>
    </row>
    <row r="1907" spans="1:2" x14ac:dyDescent="0.3">
      <c r="A1907">
        <v>6.6</v>
      </c>
      <c r="B1907" t="s">
        <v>13</v>
      </c>
    </row>
    <row r="1908" spans="1:2" x14ac:dyDescent="0.3">
      <c r="A1908">
        <v>8.3000000000000007</v>
      </c>
      <c r="B1908" t="s">
        <v>13</v>
      </c>
    </row>
    <row r="1909" spans="1:2" x14ac:dyDescent="0.3">
      <c r="A1909">
        <v>6.7</v>
      </c>
      <c r="B1909" t="s">
        <v>13</v>
      </c>
    </row>
    <row r="1910" spans="1:2" x14ac:dyDescent="0.3">
      <c r="A1910">
        <v>7.8</v>
      </c>
      <c r="B1910" t="s">
        <v>13</v>
      </c>
    </row>
    <row r="1911" spans="1:2" x14ac:dyDescent="0.3">
      <c r="A1911">
        <v>6.5</v>
      </c>
      <c r="B1911" t="s">
        <v>13</v>
      </c>
    </row>
    <row r="1912" spans="1:2" x14ac:dyDescent="0.3">
      <c r="A1912">
        <v>6.1</v>
      </c>
      <c r="B1912" t="s">
        <v>13</v>
      </c>
    </row>
    <row r="1913" spans="1:2" x14ac:dyDescent="0.3">
      <c r="A1913">
        <v>8.1</v>
      </c>
      <c r="B1913" t="s">
        <v>13</v>
      </c>
    </row>
    <row r="1914" spans="1:2" x14ac:dyDescent="0.3">
      <c r="A1914">
        <v>5.2</v>
      </c>
      <c r="B1914" t="s">
        <v>13</v>
      </c>
    </row>
    <row r="1915" spans="1:2" x14ac:dyDescent="0.3">
      <c r="A1915">
        <v>5.6</v>
      </c>
      <c r="B1915" t="s">
        <v>13</v>
      </c>
    </row>
    <row r="1916" spans="1:2" x14ac:dyDescent="0.3">
      <c r="A1916">
        <v>5.8</v>
      </c>
      <c r="B1916" t="s">
        <v>13</v>
      </c>
    </row>
    <row r="1917" spans="1:2" x14ac:dyDescent="0.3">
      <c r="A1917">
        <v>6.6</v>
      </c>
      <c r="B1917" t="s">
        <v>13</v>
      </c>
    </row>
    <row r="1918" spans="1:2" x14ac:dyDescent="0.3">
      <c r="A1918">
        <v>6.6</v>
      </c>
      <c r="B1918" t="s">
        <v>13</v>
      </c>
    </row>
    <row r="1919" spans="1:2" x14ac:dyDescent="0.3">
      <c r="A1919">
        <v>5.5</v>
      </c>
      <c r="B1919" t="s">
        <v>13</v>
      </c>
    </row>
    <row r="1920" spans="1:2" x14ac:dyDescent="0.3">
      <c r="A1920">
        <v>5.5</v>
      </c>
      <c r="B1920" t="s">
        <v>13</v>
      </c>
    </row>
    <row r="1921" spans="1:2" x14ac:dyDescent="0.3">
      <c r="A1921">
        <v>7</v>
      </c>
      <c r="B1921" t="s">
        <v>13</v>
      </c>
    </row>
    <row r="1922" spans="1:2" x14ac:dyDescent="0.3">
      <c r="A1922">
        <v>6.5</v>
      </c>
      <c r="B1922" t="s">
        <v>13</v>
      </c>
    </row>
    <row r="1923" spans="1:2" x14ac:dyDescent="0.3">
      <c r="A1923">
        <v>5.8</v>
      </c>
      <c r="B1923" t="s">
        <v>13</v>
      </c>
    </row>
    <row r="1924" spans="1:2" x14ac:dyDescent="0.3">
      <c r="A1924">
        <v>5.6</v>
      </c>
      <c r="B1924" t="s">
        <v>13</v>
      </c>
    </row>
    <row r="1925" spans="1:2" x14ac:dyDescent="0.3">
      <c r="A1925">
        <v>5.6</v>
      </c>
      <c r="B1925" t="s">
        <v>13</v>
      </c>
    </row>
    <row r="1926" spans="1:2" x14ac:dyDescent="0.3">
      <c r="A1926">
        <v>5.8</v>
      </c>
      <c r="B1926" t="s">
        <v>13</v>
      </c>
    </row>
    <row r="1927" spans="1:2" x14ac:dyDescent="0.3">
      <c r="A1927">
        <v>7.6</v>
      </c>
      <c r="B1927" t="s">
        <v>13</v>
      </c>
    </row>
    <row r="1928" spans="1:2" x14ac:dyDescent="0.3">
      <c r="A1928">
        <v>6.4</v>
      </c>
      <c r="B1928" t="s">
        <v>13</v>
      </c>
    </row>
    <row r="1929" spans="1:2" x14ac:dyDescent="0.3">
      <c r="A1929">
        <v>6.3</v>
      </c>
      <c r="B1929" t="s">
        <v>13</v>
      </c>
    </row>
    <row r="1930" spans="1:2" x14ac:dyDescent="0.3">
      <c r="A1930">
        <v>4.5999999999999996</v>
      </c>
      <c r="B1930" t="s">
        <v>13</v>
      </c>
    </row>
    <row r="1931" spans="1:2" x14ac:dyDescent="0.3">
      <c r="A1931">
        <v>6.5</v>
      </c>
      <c r="B1931" t="s">
        <v>13</v>
      </c>
    </row>
    <row r="1932" spans="1:2" x14ac:dyDescent="0.3">
      <c r="A1932">
        <v>7.5</v>
      </c>
      <c r="B1932" t="s">
        <v>13</v>
      </c>
    </row>
    <row r="1933" spans="1:2" x14ac:dyDescent="0.3">
      <c r="A1933">
        <v>7.5</v>
      </c>
      <c r="B1933" t="s">
        <v>13</v>
      </c>
    </row>
    <row r="1934" spans="1:2" x14ac:dyDescent="0.3">
      <c r="A1934">
        <v>5.3</v>
      </c>
      <c r="B1934" t="s">
        <v>13</v>
      </c>
    </row>
    <row r="1935" spans="1:2" x14ac:dyDescent="0.3">
      <c r="A1935">
        <v>7.5</v>
      </c>
      <c r="B1935" t="s">
        <v>13</v>
      </c>
    </row>
    <row r="1936" spans="1:2" x14ac:dyDescent="0.3">
      <c r="A1936">
        <v>3.3</v>
      </c>
      <c r="B1936" t="s">
        <v>13</v>
      </c>
    </row>
    <row r="1937" spans="1:2" x14ac:dyDescent="0.3">
      <c r="A1937">
        <v>5.7</v>
      </c>
      <c r="B1937" t="s">
        <v>13</v>
      </c>
    </row>
    <row r="1938" spans="1:2" x14ac:dyDescent="0.3">
      <c r="A1938">
        <v>3.5</v>
      </c>
      <c r="B1938" t="s">
        <v>13</v>
      </c>
    </row>
    <row r="1939" spans="1:2" x14ac:dyDescent="0.3">
      <c r="A1939">
        <v>9.3000000000000007</v>
      </c>
      <c r="B1939" t="s">
        <v>13</v>
      </c>
    </row>
    <row r="1940" spans="1:2" x14ac:dyDescent="0.3">
      <c r="A1940">
        <v>4.8</v>
      </c>
      <c r="B1940" t="s">
        <v>13</v>
      </c>
    </row>
    <row r="1941" spans="1:2" x14ac:dyDescent="0.3">
      <c r="A1941">
        <v>6.9</v>
      </c>
      <c r="B1941" t="s">
        <v>13</v>
      </c>
    </row>
    <row r="1942" spans="1:2" x14ac:dyDescent="0.3">
      <c r="A1942">
        <v>6</v>
      </c>
      <c r="B1942" t="s">
        <v>13</v>
      </c>
    </row>
    <row r="1943" spans="1:2" x14ac:dyDescent="0.3">
      <c r="A1943">
        <v>7.3</v>
      </c>
      <c r="B1943" t="s">
        <v>13</v>
      </c>
    </row>
    <row r="1944" spans="1:2" x14ac:dyDescent="0.3">
      <c r="A1944">
        <v>6</v>
      </c>
      <c r="B1944" t="s">
        <v>13</v>
      </c>
    </row>
    <row r="1945" spans="1:2" x14ac:dyDescent="0.3">
      <c r="A1945">
        <v>6.6</v>
      </c>
      <c r="B1945" t="s">
        <v>13</v>
      </c>
    </row>
    <row r="1946" spans="1:2" x14ac:dyDescent="0.3">
      <c r="A1946">
        <v>7.5</v>
      </c>
      <c r="B1946" t="s">
        <v>13</v>
      </c>
    </row>
    <row r="1947" spans="1:2" x14ac:dyDescent="0.3">
      <c r="A1947">
        <v>6.9</v>
      </c>
      <c r="B1947" t="s">
        <v>13</v>
      </c>
    </row>
    <row r="1948" spans="1:2" x14ac:dyDescent="0.3">
      <c r="A1948">
        <v>6.8</v>
      </c>
      <c r="B1948" t="s">
        <v>13</v>
      </c>
    </row>
    <row r="1949" spans="1:2" x14ac:dyDescent="0.3">
      <c r="A1949">
        <v>8.3000000000000007</v>
      </c>
      <c r="B1949" t="s">
        <v>13</v>
      </c>
    </row>
    <row r="1950" spans="1:2" x14ac:dyDescent="0.3">
      <c r="A1950">
        <v>6.3</v>
      </c>
      <c r="B1950" t="s">
        <v>13</v>
      </c>
    </row>
    <row r="1951" spans="1:2" x14ac:dyDescent="0.3">
      <c r="A1951">
        <v>6.4</v>
      </c>
      <c r="B1951" t="s">
        <v>13</v>
      </c>
    </row>
    <row r="1952" spans="1:2" x14ac:dyDescent="0.3">
      <c r="A1952">
        <v>5.6</v>
      </c>
      <c r="B1952" t="s">
        <v>13</v>
      </c>
    </row>
    <row r="1953" spans="1:2" x14ac:dyDescent="0.3">
      <c r="A1953">
        <v>6.3</v>
      </c>
      <c r="B1953" t="s">
        <v>13</v>
      </c>
    </row>
    <row r="1954" spans="1:2" x14ac:dyDescent="0.3">
      <c r="A1954">
        <v>7.3</v>
      </c>
      <c r="B1954" t="s">
        <v>13</v>
      </c>
    </row>
    <row r="1955" spans="1:2" x14ac:dyDescent="0.3">
      <c r="A1955">
        <v>6.6</v>
      </c>
      <c r="B1955" t="s">
        <v>13</v>
      </c>
    </row>
    <row r="1956" spans="1:2" x14ac:dyDescent="0.3">
      <c r="A1956">
        <v>4.5999999999999996</v>
      </c>
      <c r="B1956" t="s">
        <v>13</v>
      </c>
    </row>
    <row r="1957" spans="1:2" x14ac:dyDescent="0.3">
      <c r="A1957">
        <v>5.0999999999999996</v>
      </c>
      <c r="B1957" t="s">
        <v>13</v>
      </c>
    </row>
    <row r="1958" spans="1:2" x14ac:dyDescent="0.3">
      <c r="A1958">
        <v>5.6</v>
      </c>
      <c r="B1958" t="s">
        <v>13</v>
      </c>
    </row>
    <row r="1959" spans="1:2" x14ac:dyDescent="0.3">
      <c r="A1959">
        <v>5.3</v>
      </c>
      <c r="B1959" t="s">
        <v>3427</v>
      </c>
    </row>
    <row r="1960" spans="1:2" x14ac:dyDescent="0.3">
      <c r="A1960">
        <v>7.5</v>
      </c>
      <c r="B1960" t="s">
        <v>13</v>
      </c>
    </row>
    <row r="1961" spans="1:2" x14ac:dyDescent="0.3">
      <c r="A1961">
        <v>5.6</v>
      </c>
      <c r="B1961" t="s">
        <v>13</v>
      </c>
    </row>
    <row r="1962" spans="1:2" x14ac:dyDescent="0.3">
      <c r="A1962">
        <v>5.9</v>
      </c>
      <c r="B1962" t="s">
        <v>13</v>
      </c>
    </row>
    <row r="1963" spans="1:2" x14ac:dyDescent="0.3">
      <c r="A1963">
        <v>4.7</v>
      </c>
      <c r="B1963" t="s">
        <v>13</v>
      </c>
    </row>
    <row r="1964" spans="1:2" x14ac:dyDescent="0.3">
      <c r="A1964">
        <v>4.8</v>
      </c>
      <c r="B1964" t="s">
        <v>13</v>
      </c>
    </row>
    <row r="1965" spans="1:2" x14ac:dyDescent="0.3">
      <c r="A1965">
        <v>6.8</v>
      </c>
      <c r="B1965" t="s">
        <v>13</v>
      </c>
    </row>
    <row r="1966" spans="1:2" x14ac:dyDescent="0.3">
      <c r="A1966">
        <v>5.4</v>
      </c>
      <c r="B1966" t="s">
        <v>13</v>
      </c>
    </row>
    <row r="1967" spans="1:2" x14ac:dyDescent="0.3">
      <c r="A1967">
        <v>5.0999999999999996</v>
      </c>
      <c r="B1967" t="s">
        <v>13</v>
      </c>
    </row>
    <row r="1968" spans="1:2" x14ac:dyDescent="0.3">
      <c r="A1968">
        <v>7</v>
      </c>
      <c r="B1968" t="s">
        <v>13</v>
      </c>
    </row>
    <row r="1969" spans="1:2" x14ac:dyDescent="0.3">
      <c r="A1969">
        <v>6.7</v>
      </c>
      <c r="B1969" t="s">
        <v>13</v>
      </c>
    </row>
    <row r="1970" spans="1:2" x14ac:dyDescent="0.3">
      <c r="A1970">
        <v>4</v>
      </c>
      <c r="B1970" t="s">
        <v>13</v>
      </c>
    </row>
    <row r="1971" spans="1:2" x14ac:dyDescent="0.3">
      <c r="A1971">
        <v>7.3</v>
      </c>
      <c r="B1971" t="s">
        <v>13</v>
      </c>
    </row>
    <row r="1972" spans="1:2" x14ac:dyDescent="0.3">
      <c r="A1972">
        <v>6.8</v>
      </c>
      <c r="B1972" t="s">
        <v>13</v>
      </c>
    </row>
    <row r="1973" spans="1:2" x14ac:dyDescent="0.3">
      <c r="A1973">
        <v>6.1</v>
      </c>
      <c r="B1973" t="s">
        <v>13</v>
      </c>
    </row>
    <row r="1974" spans="1:2" x14ac:dyDescent="0.3">
      <c r="A1974">
        <v>7.2</v>
      </c>
      <c r="B1974" t="s">
        <v>13</v>
      </c>
    </row>
    <row r="1975" spans="1:2" x14ac:dyDescent="0.3">
      <c r="A1975">
        <v>7</v>
      </c>
      <c r="B1975" t="s">
        <v>13</v>
      </c>
    </row>
    <row r="1976" spans="1:2" x14ac:dyDescent="0.3">
      <c r="A1976">
        <v>7.1</v>
      </c>
      <c r="B1976" t="s">
        <v>13</v>
      </c>
    </row>
    <row r="1977" spans="1:2" x14ac:dyDescent="0.3">
      <c r="A1977">
        <v>6.9</v>
      </c>
      <c r="B1977" t="s">
        <v>13</v>
      </c>
    </row>
    <row r="1978" spans="1:2" x14ac:dyDescent="0.3">
      <c r="A1978">
        <v>7.3</v>
      </c>
      <c r="B1978" t="s">
        <v>13</v>
      </c>
    </row>
    <row r="1979" spans="1:2" x14ac:dyDescent="0.3">
      <c r="A1979">
        <v>6.3</v>
      </c>
      <c r="B1979" t="s">
        <v>524</v>
      </c>
    </row>
    <row r="1980" spans="1:2" x14ac:dyDescent="0.3">
      <c r="A1980">
        <v>8.1999999999999993</v>
      </c>
      <c r="B1980" t="s">
        <v>13</v>
      </c>
    </row>
    <row r="1981" spans="1:2" x14ac:dyDescent="0.3">
      <c r="A1981">
        <v>7.1</v>
      </c>
      <c r="B1981" t="s">
        <v>13</v>
      </c>
    </row>
    <row r="1982" spans="1:2" x14ac:dyDescent="0.3">
      <c r="A1982">
        <v>7.7</v>
      </c>
      <c r="B1982" t="s">
        <v>13</v>
      </c>
    </row>
    <row r="1983" spans="1:2" x14ac:dyDescent="0.3">
      <c r="A1983">
        <v>6.5</v>
      </c>
      <c r="B1983" t="s">
        <v>13</v>
      </c>
    </row>
    <row r="1984" spans="1:2" x14ac:dyDescent="0.3">
      <c r="A1984">
        <v>4.9000000000000004</v>
      </c>
      <c r="B1984" t="s">
        <v>13</v>
      </c>
    </row>
    <row r="1985" spans="1:2" x14ac:dyDescent="0.3">
      <c r="A1985">
        <v>6.4</v>
      </c>
      <c r="B1985" t="s">
        <v>13</v>
      </c>
    </row>
    <row r="1986" spans="1:2" x14ac:dyDescent="0.3">
      <c r="A1986">
        <v>5.9</v>
      </c>
      <c r="B1986" t="s">
        <v>13</v>
      </c>
    </row>
    <row r="1987" spans="1:2" x14ac:dyDescent="0.3">
      <c r="A1987">
        <v>6.2</v>
      </c>
      <c r="B1987" t="s">
        <v>13</v>
      </c>
    </row>
    <row r="1988" spans="1:2" x14ac:dyDescent="0.3">
      <c r="A1988">
        <v>5.8</v>
      </c>
      <c r="B1988" t="s">
        <v>13</v>
      </c>
    </row>
    <row r="1989" spans="1:2" x14ac:dyDescent="0.3">
      <c r="A1989">
        <v>6.7</v>
      </c>
      <c r="B1989" t="s">
        <v>13</v>
      </c>
    </row>
    <row r="1990" spans="1:2" x14ac:dyDescent="0.3">
      <c r="A1990">
        <v>5.9</v>
      </c>
      <c r="B1990" t="s">
        <v>13</v>
      </c>
    </row>
    <row r="1991" spans="1:2" x14ac:dyDescent="0.3">
      <c r="A1991">
        <v>7.3</v>
      </c>
      <c r="B1991" t="s">
        <v>13</v>
      </c>
    </row>
    <row r="1992" spans="1:2" x14ac:dyDescent="0.3">
      <c r="A1992">
        <v>4.8</v>
      </c>
      <c r="B1992" t="s">
        <v>13</v>
      </c>
    </row>
    <row r="1993" spans="1:2" x14ac:dyDescent="0.3">
      <c r="A1993">
        <v>4.0999999999999996</v>
      </c>
      <c r="B1993" t="s">
        <v>13</v>
      </c>
    </row>
    <row r="1994" spans="1:2" x14ac:dyDescent="0.3">
      <c r="A1994">
        <v>4.9000000000000004</v>
      </c>
      <c r="B1994" t="s">
        <v>13</v>
      </c>
    </row>
    <row r="1995" spans="1:2" x14ac:dyDescent="0.3">
      <c r="A1995">
        <v>7.9</v>
      </c>
      <c r="B1995" t="s">
        <v>13</v>
      </c>
    </row>
    <row r="1996" spans="1:2" x14ac:dyDescent="0.3">
      <c r="A1996">
        <v>5.6</v>
      </c>
      <c r="B1996" t="s">
        <v>13</v>
      </c>
    </row>
    <row r="1997" spans="1:2" x14ac:dyDescent="0.3">
      <c r="A1997">
        <v>5.2</v>
      </c>
      <c r="B1997" t="s">
        <v>13</v>
      </c>
    </row>
    <row r="1998" spans="1:2" x14ac:dyDescent="0.3">
      <c r="A1998">
        <v>4.0999999999999996</v>
      </c>
      <c r="B1998" t="s">
        <v>13</v>
      </c>
    </row>
    <row r="1999" spans="1:2" x14ac:dyDescent="0.3">
      <c r="A1999">
        <v>6.6</v>
      </c>
      <c r="B1999" t="s">
        <v>13</v>
      </c>
    </row>
    <row r="2000" spans="1:2" x14ac:dyDescent="0.3">
      <c r="A2000">
        <v>2.9</v>
      </c>
      <c r="B2000" t="s">
        <v>13</v>
      </c>
    </row>
    <row r="2001" spans="1:2" x14ac:dyDescent="0.3">
      <c r="A2001">
        <v>7.2</v>
      </c>
      <c r="B2001" t="s">
        <v>13</v>
      </c>
    </row>
    <row r="2002" spans="1:2" x14ac:dyDescent="0.3">
      <c r="A2002">
        <v>6.5</v>
      </c>
      <c r="B2002" t="s">
        <v>13</v>
      </c>
    </row>
    <row r="2003" spans="1:2" x14ac:dyDescent="0.3">
      <c r="A2003">
        <v>6.8</v>
      </c>
      <c r="B2003" t="s">
        <v>13</v>
      </c>
    </row>
    <row r="2004" spans="1:2" x14ac:dyDescent="0.3">
      <c r="A2004">
        <v>7.2</v>
      </c>
      <c r="B2004" t="s">
        <v>13</v>
      </c>
    </row>
    <row r="2005" spans="1:2" x14ac:dyDescent="0.3">
      <c r="A2005">
        <v>6.8</v>
      </c>
      <c r="B2005" t="s">
        <v>13</v>
      </c>
    </row>
    <row r="2006" spans="1:2" x14ac:dyDescent="0.3">
      <c r="A2006">
        <v>7.8</v>
      </c>
      <c r="B2006" t="s">
        <v>13</v>
      </c>
    </row>
    <row r="2007" spans="1:2" x14ac:dyDescent="0.3">
      <c r="A2007">
        <v>6.7</v>
      </c>
      <c r="B2007" t="s">
        <v>13</v>
      </c>
    </row>
    <row r="2008" spans="1:2" x14ac:dyDescent="0.3">
      <c r="A2008">
        <v>6.1</v>
      </c>
      <c r="B2008" t="s">
        <v>13</v>
      </c>
    </row>
    <row r="2009" spans="1:2" x14ac:dyDescent="0.3">
      <c r="A2009">
        <v>7.1</v>
      </c>
      <c r="B2009" t="s">
        <v>524</v>
      </c>
    </row>
    <row r="2010" spans="1:2" x14ac:dyDescent="0.3">
      <c r="A2010">
        <v>5.7</v>
      </c>
      <c r="B2010" t="s">
        <v>13</v>
      </c>
    </row>
    <row r="2011" spans="1:2" x14ac:dyDescent="0.3">
      <c r="A2011">
        <v>2.9</v>
      </c>
      <c r="B2011" t="s">
        <v>13</v>
      </c>
    </row>
    <row r="2012" spans="1:2" x14ac:dyDescent="0.3">
      <c r="A2012">
        <v>5.2</v>
      </c>
      <c r="B2012" t="s">
        <v>2005</v>
      </c>
    </row>
    <row r="2013" spans="1:2" x14ac:dyDescent="0.3">
      <c r="A2013">
        <v>5.3</v>
      </c>
      <c r="B2013" t="s">
        <v>13</v>
      </c>
    </row>
    <row r="2014" spans="1:2" x14ac:dyDescent="0.3">
      <c r="A2014">
        <v>6.2</v>
      </c>
      <c r="B2014" t="s">
        <v>13</v>
      </c>
    </row>
    <row r="2015" spans="1:2" x14ac:dyDescent="0.3">
      <c r="A2015">
        <v>7.3</v>
      </c>
      <c r="B2015" t="s">
        <v>13</v>
      </c>
    </row>
    <row r="2016" spans="1:2" x14ac:dyDescent="0.3">
      <c r="A2016">
        <v>6.5</v>
      </c>
      <c r="B2016" t="s">
        <v>2557</v>
      </c>
    </row>
    <row r="2017" spans="1:2" x14ac:dyDescent="0.3">
      <c r="A2017">
        <v>4.0999999999999996</v>
      </c>
      <c r="B2017" t="s">
        <v>13</v>
      </c>
    </row>
    <row r="2018" spans="1:2" x14ac:dyDescent="0.3">
      <c r="A2018">
        <v>7.7</v>
      </c>
      <c r="B2018" t="s">
        <v>13</v>
      </c>
    </row>
    <row r="2019" spans="1:2" x14ac:dyDescent="0.3">
      <c r="A2019">
        <v>6.1</v>
      </c>
      <c r="B2019" t="s">
        <v>13</v>
      </c>
    </row>
    <row r="2020" spans="1:2" x14ac:dyDescent="0.3">
      <c r="A2020">
        <v>7.3</v>
      </c>
      <c r="B2020" t="s">
        <v>13</v>
      </c>
    </row>
    <row r="2021" spans="1:2" x14ac:dyDescent="0.3">
      <c r="A2021">
        <v>7.2</v>
      </c>
      <c r="B2021" t="s">
        <v>13</v>
      </c>
    </row>
    <row r="2022" spans="1:2" x14ac:dyDescent="0.3">
      <c r="A2022">
        <v>5.3</v>
      </c>
      <c r="B2022" t="s">
        <v>13</v>
      </c>
    </row>
    <row r="2023" spans="1:2" x14ac:dyDescent="0.3">
      <c r="A2023">
        <v>6.1</v>
      </c>
      <c r="B2023" t="s">
        <v>13</v>
      </c>
    </row>
    <row r="2024" spans="1:2" x14ac:dyDescent="0.3">
      <c r="A2024">
        <v>5.8</v>
      </c>
      <c r="B2024" t="s">
        <v>13</v>
      </c>
    </row>
    <row r="2025" spans="1:2" x14ac:dyDescent="0.3">
      <c r="A2025">
        <v>5.7</v>
      </c>
      <c r="B2025" t="s">
        <v>13</v>
      </c>
    </row>
    <row r="2026" spans="1:2" x14ac:dyDescent="0.3">
      <c r="A2026">
        <v>6.7</v>
      </c>
      <c r="B2026" t="s">
        <v>13</v>
      </c>
    </row>
    <row r="2027" spans="1:2" x14ac:dyDescent="0.3">
      <c r="A2027">
        <v>6.5</v>
      </c>
      <c r="B2027" t="s">
        <v>13</v>
      </c>
    </row>
    <row r="2028" spans="1:2" x14ac:dyDescent="0.3">
      <c r="A2028">
        <v>7.2</v>
      </c>
      <c r="B2028" t="s">
        <v>13</v>
      </c>
    </row>
    <row r="2029" spans="1:2" x14ac:dyDescent="0.3">
      <c r="A2029">
        <v>7.6</v>
      </c>
      <c r="B2029" t="s">
        <v>13</v>
      </c>
    </row>
    <row r="2030" spans="1:2" x14ac:dyDescent="0.3">
      <c r="A2030">
        <v>4.5999999999999996</v>
      </c>
      <c r="B2030" t="s">
        <v>13</v>
      </c>
    </row>
    <row r="2031" spans="1:2" x14ac:dyDescent="0.3">
      <c r="A2031">
        <v>6.9</v>
      </c>
      <c r="B2031" t="s">
        <v>13</v>
      </c>
    </row>
    <row r="2032" spans="1:2" x14ac:dyDescent="0.3">
      <c r="A2032">
        <v>6.6</v>
      </c>
      <c r="B2032" t="s">
        <v>13</v>
      </c>
    </row>
    <row r="2033" spans="1:2" x14ac:dyDescent="0.3">
      <c r="A2033">
        <v>6.3</v>
      </c>
      <c r="B2033" t="s">
        <v>13</v>
      </c>
    </row>
    <row r="2034" spans="1:2" x14ac:dyDescent="0.3">
      <c r="A2034">
        <v>6.2</v>
      </c>
      <c r="B2034" t="s">
        <v>13</v>
      </c>
    </row>
    <row r="2035" spans="1:2" x14ac:dyDescent="0.3">
      <c r="A2035">
        <v>5.3</v>
      </c>
      <c r="B2035" t="s">
        <v>13</v>
      </c>
    </row>
    <row r="2036" spans="1:2" x14ac:dyDescent="0.3">
      <c r="A2036">
        <v>7.3</v>
      </c>
      <c r="B2036" t="s">
        <v>13</v>
      </c>
    </row>
    <row r="2037" spans="1:2" x14ac:dyDescent="0.3">
      <c r="A2037">
        <v>5.6</v>
      </c>
      <c r="B2037" t="s">
        <v>13</v>
      </c>
    </row>
    <row r="2038" spans="1:2" x14ac:dyDescent="0.3">
      <c r="A2038">
        <v>6.2</v>
      </c>
      <c r="B2038" t="s">
        <v>13</v>
      </c>
    </row>
    <row r="2039" spans="1:2" x14ac:dyDescent="0.3">
      <c r="A2039">
        <v>5.2</v>
      </c>
      <c r="B2039" t="s">
        <v>13</v>
      </c>
    </row>
    <row r="2040" spans="1:2" x14ac:dyDescent="0.3">
      <c r="A2040">
        <v>5.3</v>
      </c>
      <c r="B2040" t="s">
        <v>13</v>
      </c>
    </row>
    <row r="2041" spans="1:2" x14ac:dyDescent="0.3">
      <c r="A2041">
        <v>5.4</v>
      </c>
      <c r="B2041" t="s">
        <v>13</v>
      </c>
    </row>
    <row r="2042" spans="1:2" x14ac:dyDescent="0.3">
      <c r="A2042">
        <v>4.9000000000000004</v>
      </c>
      <c r="B2042" t="s">
        <v>13</v>
      </c>
    </row>
    <row r="2043" spans="1:2" x14ac:dyDescent="0.3">
      <c r="A2043">
        <v>5.5</v>
      </c>
      <c r="B2043" t="s">
        <v>13</v>
      </c>
    </row>
    <row r="2044" spans="1:2" x14ac:dyDescent="0.3">
      <c r="A2044">
        <v>6.7</v>
      </c>
      <c r="B2044" t="s">
        <v>13</v>
      </c>
    </row>
    <row r="2045" spans="1:2" x14ac:dyDescent="0.3">
      <c r="A2045">
        <v>3.9</v>
      </c>
      <c r="B2045" t="s">
        <v>13</v>
      </c>
    </row>
    <row r="2046" spans="1:2" x14ac:dyDescent="0.3">
      <c r="A2046">
        <v>7.2</v>
      </c>
      <c r="B2046" t="s">
        <v>13</v>
      </c>
    </row>
    <row r="2047" spans="1:2" x14ac:dyDescent="0.3">
      <c r="A2047">
        <v>5.0999999999999996</v>
      </c>
      <c r="B2047" t="s">
        <v>13</v>
      </c>
    </row>
    <row r="2048" spans="1:2" x14ac:dyDescent="0.3">
      <c r="A2048">
        <v>6.5</v>
      </c>
      <c r="B2048" t="s">
        <v>13</v>
      </c>
    </row>
    <row r="2049" spans="1:2" x14ac:dyDescent="0.3">
      <c r="A2049">
        <v>8.1999999999999993</v>
      </c>
      <c r="B2049" t="s">
        <v>241</v>
      </c>
    </row>
    <row r="2050" spans="1:2" x14ac:dyDescent="0.3">
      <c r="A2050">
        <v>7.7</v>
      </c>
      <c r="B2050" t="s">
        <v>13</v>
      </c>
    </row>
    <row r="2051" spans="1:2" x14ac:dyDescent="0.3">
      <c r="A2051">
        <v>7.2</v>
      </c>
      <c r="B2051" t="s">
        <v>13</v>
      </c>
    </row>
    <row r="2052" spans="1:2" x14ac:dyDescent="0.3">
      <c r="A2052">
        <v>6.1</v>
      </c>
      <c r="B2052" t="s">
        <v>13</v>
      </c>
    </row>
    <row r="2053" spans="1:2" x14ac:dyDescent="0.3">
      <c r="A2053">
        <v>8.8000000000000007</v>
      </c>
      <c r="B2053" t="s">
        <v>13</v>
      </c>
    </row>
    <row r="2054" spans="1:2" x14ac:dyDescent="0.3">
      <c r="A2054">
        <v>6.8</v>
      </c>
      <c r="B2054" t="s">
        <v>13</v>
      </c>
    </row>
    <row r="2055" spans="1:2" x14ac:dyDescent="0.3">
      <c r="A2055">
        <v>6.8</v>
      </c>
      <c r="B2055" t="s">
        <v>13</v>
      </c>
    </row>
    <row r="2056" spans="1:2" x14ac:dyDescent="0.3">
      <c r="A2056">
        <v>6.7</v>
      </c>
      <c r="B2056" t="s">
        <v>13</v>
      </c>
    </row>
    <row r="2057" spans="1:2" x14ac:dyDescent="0.3">
      <c r="A2057">
        <v>7.1</v>
      </c>
      <c r="B2057" t="s">
        <v>13</v>
      </c>
    </row>
    <row r="2058" spans="1:2" x14ac:dyDescent="0.3">
      <c r="A2058">
        <v>7.1</v>
      </c>
      <c r="B2058" t="s">
        <v>13</v>
      </c>
    </row>
    <row r="2059" spans="1:2" x14ac:dyDescent="0.3">
      <c r="A2059">
        <v>6.1</v>
      </c>
      <c r="B2059" t="s">
        <v>13</v>
      </c>
    </row>
    <row r="2060" spans="1:2" x14ac:dyDescent="0.3">
      <c r="A2060">
        <v>8</v>
      </c>
      <c r="B2060" t="s">
        <v>13</v>
      </c>
    </row>
    <row r="2061" spans="1:2" x14ac:dyDescent="0.3">
      <c r="A2061">
        <v>7.5</v>
      </c>
      <c r="B2061" t="s">
        <v>13</v>
      </c>
    </row>
    <row r="2062" spans="1:2" x14ac:dyDescent="0.3">
      <c r="A2062">
        <v>6.6</v>
      </c>
      <c r="B2062" t="s">
        <v>13</v>
      </c>
    </row>
    <row r="2063" spans="1:2" x14ac:dyDescent="0.3">
      <c r="A2063">
        <v>5.4</v>
      </c>
      <c r="B2063" t="s">
        <v>13</v>
      </c>
    </row>
    <row r="2064" spans="1:2" x14ac:dyDescent="0.3">
      <c r="A2064">
        <v>6.1</v>
      </c>
      <c r="B2064" t="s">
        <v>13</v>
      </c>
    </row>
    <row r="2065" spans="1:2" x14ac:dyDescent="0.3">
      <c r="A2065">
        <v>6.1</v>
      </c>
      <c r="B2065" t="s">
        <v>13</v>
      </c>
    </row>
    <row r="2066" spans="1:2" x14ac:dyDescent="0.3">
      <c r="A2066">
        <v>5.6</v>
      </c>
      <c r="B2066" t="s">
        <v>13</v>
      </c>
    </row>
    <row r="2067" spans="1:2" x14ac:dyDescent="0.3">
      <c r="A2067">
        <v>5.8</v>
      </c>
      <c r="B2067" t="s">
        <v>13</v>
      </c>
    </row>
    <row r="2068" spans="1:2" x14ac:dyDescent="0.3">
      <c r="A2068">
        <v>2.8</v>
      </c>
      <c r="B2068" t="s">
        <v>13</v>
      </c>
    </row>
    <row r="2069" spans="1:2" x14ac:dyDescent="0.3">
      <c r="A2069">
        <v>6.7</v>
      </c>
      <c r="B2069" t="s">
        <v>13</v>
      </c>
    </row>
    <row r="2070" spans="1:2" x14ac:dyDescent="0.3">
      <c r="A2070">
        <v>5.0999999999999996</v>
      </c>
      <c r="B2070" t="s">
        <v>13</v>
      </c>
    </row>
    <row r="2071" spans="1:2" x14ac:dyDescent="0.3">
      <c r="A2071">
        <v>7.2</v>
      </c>
      <c r="B2071" t="s">
        <v>13</v>
      </c>
    </row>
    <row r="2072" spans="1:2" x14ac:dyDescent="0.3">
      <c r="A2072">
        <v>6</v>
      </c>
      <c r="B2072" t="s">
        <v>13</v>
      </c>
    </row>
    <row r="2073" spans="1:2" x14ac:dyDescent="0.3">
      <c r="A2073">
        <v>7.2</v>
      </c>
      <c r="B2073" t="s">
        <v>13</v>
      </c>
    </row>
    <row r="2074" spans="1:2" x14ac:dyDescent="0.3">
      <c r="A2074">
        <v>6.7</v>
      </c>
      <c r="B2074" t="s">
        <v>524</v>
      </c>
    </row>
    <row r="2075" spans="1:2" x14ac:dyDescent="0.3">
      <c r="A2075">
        <v>6.3</v>
      </c>
      <c r="B2075" t="s">
        <v>13</v>
      </c>
    </row>
    <row r="2076" spans="1:2" x14ac:dyDescent="0.3">
      <c r="A2076">
        <v>6.2</v>
      </c>
      <c r="B2076" t="s">
        <v>13</v>
      </c>
    </row>
    <row r="2077" spans="1:2" x14ac:dyDescent="0.3">
      <c r="A2077">
        <v>6.8</v>
      </c>
      <c r="B2077" t="s">
        <v>13</v>
      </c>
    </row>
    <row r="2078" spans="1:2" x14ac:dyDescent="0.3">
      <c r="A2078">
        <v>6.2</v>
      </c>
      <c r="B2078" t="s">
        <v>13</v>
      </c>
    </row>
    <row r="2079" spans="1:2" x14ac:dyDescent="0.3">
      <c r="A2079">
        <v>6.9</v>
      </c>
      <c r="B2079" t="s">
        <v>710</v>
      </c>
    </row>
    <row r="2080" spans="1:2" x14ac:dyDescent="0.3">
      <c r="A2080">
        <v>6.8</v>
      </c>
      <c r="B2080" t="s">
        <v>13</v>
      </c>
    </row>
    <row r="2081" spans="1:2" x14ac:dyDescent="0.3">
      <c r="A2081">
        <v>7.1</v>
      </c>
      <c r="B2081" t="s">
        <v>13</v>
      </c>
    </row>
    <row r="2082" spans="1:2" x14ac:dyDescent="0.3">
      <c r="A2082">
        <v>7.1</v>
      </c>
      <c r="B2082" t="s">
        <v>13</v>
      </c>
    </row>
    <row r="2083" spans="1:2" x14ac:dyDescent="0.3">
      <c r="A2083">
        <v>7</v>
      </c>
      <c r="B2083" t="s">
        <v>13</v>
      </c>
    </row>
    <row r="2084" spans="1:2" x14ac:dyDescent="0.3">
      <c r="A2084">
        <v>7.1</v>
      </c>
      <c r="B2084" t="s">
        <v>13</v>
      </c>
    </row>
    <row r="2085" spans="1:2" x14ac:dyDescent="0.3">
      <c r="A2085">
        <v>6.4</v>
      </c>
      <c r="B2085" t="s">
        <v>13</v>
      </c>
    </row>
    <row r="2086" spans="1:2" x14ac:dyDescent="0.3">
      <c r="A2086">
        <v>7</v>
      </c>
      <c r="B2086" t="s">
        <v>13</v>
      </c>
    </row>
    <row r="2087" spans="1:2" x14ac:dyDescent="0.3">
      <c r="A2087">
        <v>6.2</v>
      </c>
      <c r="B2087" t="s">
        <v>13</v>
      </c>
    </row>
    <row r="2088" spans="1:2" x14ac:dyDescent="0.3">
      <c r="A2088">
        <v>7.5</v>
      </c>
      <c r="B2088" t="s">
        <v>13</v>
      </c>
    </row>
    <row r="2089" spans="1:2" x14ac:dyDescent="0.3">
      <c r="A2089">
        <v>4.8</v>
      </c>
      <c r="B2089" t="s">
        <v>13</v>
      </c>
    </row>
    <row r="2090" spans="1:2" x14ac:dyDescent="0.3">
      <c r="A2090">
        <v>8.1</v>
      </c>
      <c r="B2090" t="s">
        <v>13</v>
      </c>
    </row>
    <row r="2091" spans="1:2" x14ac:dyDescent="0.3">
      <c r="A2091">
        <v>7.3</v>
      </c>
      <c r="B2091" t="s">
        <v>13</v>
      </c>
    </row>
    <row r="2092" spans="1:2" x14ac:dyDescent="0.3">
      <c r="A2092">
        <v>5.8</v>
      </c>
      <c r="B2092" t="s">
        <v>13</v>
      </c>
    </row>
    <row r="2093" spans="1:2" x14ac:dyDescent="0.3">
      <c r="A2093">
        <v>7.6</v>
      </c>
      <c r="B2093" t="s">
        <v>13</v>
      </c>
    </row>
    <row r="2094" spans="1:2" x14ac:dyDescent="0.3">
      <c r="A2094">
        <v>5.6</v>
      </c>
      <c r="B2094" t="s">
        <v>13</v>
      </c>
    </row>
    <row r="2095" spans="1:2" x14ac:dyDescent="0.3">
      <c r="A2095">
        <v>7</v>
      </c>
      <c r="B2095" t="s">
        <v>13</v>
      </c>
    </row>
    <row r="2096" spans="1:2" x14ac:dyDescent="0.3">
      <c r="A2096">
        <v>6.6</v>
      </c>
      <c r="B2096" t="s">
        <v>13</v>
      </c>
    </row>
    <row r="2097" spans="1:2" x14ac:dyDescent="0.3">
      <c r="A2097">
        <v>6.5</v>
      </c>
      <c r="B2097" t="s">
        <v>13</v>
      </c>
    </row>
    <row r="2098" spans="1:2" x14ac:dyDescent="0.3">
      <c r="A2098">
        <v>7.4</v>
      </c>
      <c r="B2098" t="s">
        <v>13</v>
      </c>
    </row>
    <row r="2099" spans="1:2" x14ac:dyDescent="0.3">
      <c r="A2099">
        <v>4.5999999999999996</v>
      </c>
      <c r="B2099" t="s">
        <v>13</v>
      </c>
    </row>
    <row r="2100" spans="1:2" x14ac:dyDescent="0.3">
      <c r="A2100">
        <v>6.4</v>
      </c>
      <c r="B2100" t="s">
        <v>13</v>
      </c>
    </row>
    <row r="2101" spans="1:2" x14ac:dyDescent="0.3">
      <c r="A2101">
        <v>6</v>
      </c>
      <c r="B2101" t="s">
        <v>13</v>
      </c>
    </row>
    <row r="2102" spans="1:2" x14ac:dyDescent="0.3">
      <c r="A2102">
        <v>6.4</v>
      </c>
      <c r="B2102" t="s">
        <v>13</v>
      </c>
    </row>
    <row r="2103" spans="1:2" x14ac:dyDescent="0.3">
      <c r="A2103">
        <v>5.9</v>
      </c>
      <c r="B2103" t="s">
        <v>13</v>
      </c>
    </row>
    <row r="2104" spans="1:2" x14ac:dyDescent="0.3">
      <c r="A2104">
        <v>6.4</v>
      </c>
      <c r="B2104" t="s">
        <v>13</v>
      </c>
    </row>
    <row r="2105" spans="1:2" x14ac:dyDescent="0.3">
      <c r="A2105">
        <v>6.6</v>
      </c>
      <c r="B2105" t="s">
        <v>13</v>
      </c>
    </row>
    <row r="2106" spans="1:2" x14ac:dyDescent="0.3">
      <c r="A2106">
        <v>6.9</v>
      </c>
      <c r="B2106" t="s">
        <v>13</v>
      </c>
    </row>
    <row r="2107" spans="1:2" x14ac:dyDescent="0.3">
      <c r="A2107">
        <v>6.9</v>
      </c>
      <c r="B2107" t="s">
        <v>13</v>
      </c>
    </row>
    <row r="2108" spans="1:2" x14ac:dyDescent="0.3">
      <c r="A2108">
        <v>5.8</v>
      </c>
      <c r="B2108" t="s">
        <v>13</v>
      </c>
    </row>
    <row r="2109" spans="1:2" x14ac:dyDescent="0.3">
      <c r="A2109">
        <v>6.4</v>
      </c>
      <c r="B2109" t="s">
        <v>13</v>
      </c>
    </row>
    <row r="2110" spans="1:2" x14ac:dyDescent="0.3">
      <c r="A2110">
        <v>5.3</v>
      </c>
      <c r="B2110" t="s">
        <v>13</v>
      </c>
    </row>
    <row r="2111" spans="1:2" x14ac:dyDescent="0.3">
      <c r="A2111">
        <v>6.5</v>
      </c>
      <c r="B2111" t="s">
        <v>13</v>
      </c>
    </row>
    <row r="2112" spans="1:2" x14ac:dyDescent="0.3">
      <c r="A2112">
        <v>5.7</v>
      </c>
      <c r="B2112" t="s">
        <v>13</v>
      </c>
    </row>
    <row r="2113" spans="1:2" x14ac:dyDescent="0.3">
      <c r="A2113">
        <v>6.7</v>
      </c>
      <c r="B2113" t="s">
        <v>13</v>
      </c>
    </row>
    <row r="2114" spans="1:2" x14ac:dyDescent="0.3">
      <c r="A2114">
        <v>3.9</v>
      </c>
      <c r="B2114" t="s">
        <v>13</v>
      </c>
    </row>
    <row r="2115" spans="1:2" x14ac:dyDescent="0.3">
      <c r="A2115">
        <v>4.0999999999999996</v>
      </c>
      <c r="B2115" t="s">
        <v>13</v>
      </c>
    </row>
    <row r="2116" spans="1:2" x14ac:dyDescent="0.3">
      <c r="A2116">
        <v>6.2</v>
      </c>
      <c r="B2116" t="s">
        <v>13</v>
      </c>
    </row>
    <row r="2117" spans="1:2" x14ac:dyDescent="0.3">
      <c r="A2117">
        <v>3.8</v>
      </c>
      <c r="B2117" t="s">
        <v>13</v>
      </c>
    </row>
    <row r="2118" spans="1:2" x14ac:dyDescent="0.3">
      <c r="A2118">
        <v>5.0999999999999996</v>
      </c>
      <c r="B2118" t="s">
        <v>13</v>
      </c>
    </row>
    <row r="2119" spans="1:2" x14ac:dyDescent="0.3">
      <c r="A2119">
        <v>6.4</v>
      </c>
      <c r="B2119" t="s">
        <v>13</v>
      </c>
    </row>
    <row r="2120" spans="1:2" x14ac:dyDescent="0.3">
      <c r="A2120">
        <v>7.8</v>
      </c>
      <c r="B2120" t="s">
        <v>3658</v>
      </c>
    </row>
    <row r="2121" spans="1:2" x14ac:dyDescent="0.3">
      <c r="A2121">
        <v>7.8</v>
      </c>
      <c r="B2121" t="s">
        <v>524</v>
      </c>
    </row>
    <row r="2122" spans="1:2" x14ac:dyDescent="0.3">
      <c r="A2122">
        <v>6.1</v>
      </c>
      <c r="B2122" t="s">
        <v>13</v>
      </c>
    </row>
    <row r="2123" spans="1:2" x14ac:dyDescent="0.3">
      <c r="A2123">
        <v>5.8</v>
      </c>
      <c r="B2123" t="s">
        <v>13</v>
      </c>
    </row>
    <row r="2124" spans="1:2" x14ac:dyDescent="0.3">
      <c r="A2124">
        <v>6.3</v>
      </c>
      <c r="B2124" t="s">
        <v>13</v>
      </c>
    </row>
    <row r="2125" spans="1:2" x14ac:dyDescent="0.3">
      <c r="A2125">
        <v>7.7</v>
      </c>
      <c r="B2125" t="s">
        <v>13</v>
      </c>
    </row>
    <row r="2126" spans="1:2" x14ac:dyDescent="0.3">
      <c r="A2126">
        <v>5.4</v>
      </c>
      <c r="B2126" t="s">
        <v>13</v>
      </c>
    </row>
    <row r="2127" spans="1:2" x14ac:dyDescent="0.3">
      <c r="A2127">
        <v>7.3</v>
      </c>
      <c r="B2127" t="s">
        <v>524</v>
      </c>
    </row>
    <row r="2128" spans="1:2" x14ac:dyDescent="0.3">
      <c r="A2128">
        <v>6.8</v>
      </c>
      <c r="B2128" t="s">
        <v>13</v>
      </c>
    </row>
    <row r="2129" spans="1:2" x14ac:dyDescent="0.3">
      <c r="A2129">
        <v>7.3</v>
      </c>
      <c r="B2129" t="s">
        <v>13</v>
      </c>
    </row>
    <row r="2130" spans="1:2" x14ac:dyDescent="0.3">
      <c r="A2130">
        <v>6.5</v>
      </c>
      <c r="B2130" t="s">
        <v>13</v>
      </c>
    </row>
    <row r="2131" spans="1:2" x14ac:dyDescent="0.3">
      <c r="A2131">
        <v>7.2</v>
      </c>
      <c r="B2131" t="s">
        <v>13</v>
      </c>
    </row>
    <row r="2132" spans="1:2" x14ac:dyDescent="0.3">
      <c r="A2132">
        <v>6.7</v>
      </c>
      <c r="B2132" t="s">
        <v>999</v>
      </c>
    </row>
    <row r="2133" spans="1:2" x14ac:dyDescent="0.3">
      <c r="A2133">
        <v>6.3</v>
      </c>
      <c r="B2133" t="s">
        <v>13</v>
      </c>
    </row>
    <row r="2134" spans="1:2" x14ac:dyDescent="0.3">
      <c r="A2134">
        <v>5.9</v>
      </c>
      <c r="B2134" t="s">
        <v>13</v>
      </c>
    </row>
    <row r="2135" spans="1:2" x14ac:dyDescent="0.3">
      <c r="A2135">
        <v>7.8</v>
      </c>
      <c r="B2135" t="s">
        <v>13</v>
      </c>
    </row>
    <row r="2136" spans="1:2" x14ac:dyDescent="0.3">
      <c r="A2136">
        <v>7.4</v>
      </c>
      <c r="B2136" t="s">
        <v>13</v>
      </c>
    </row>
    <row r="2137" spans="1:2" x14ac:dyDescent="0.3">
      <c r="A2137">
        <v>4.8</v>
      </c>
      <c r="B2137" t="s">
        <v>13</v>
      </c>
    </row>
    <row r="2138" spans="1:2" x14ac:dyDescent="0.3">
      <c r="A2138">
        <v>6.3</v>
      </c>
      <c r="B2138" t="s">
        <v>13</v>
      </c>
    </row>
    <row r="2139" spans="1:2" x14ac:dyDescent="0.3">
      <c r="A2139">
        <v>7.8</v>
      </c>
      <c r="B2139" t="s">
        <v>13</v>
      </c>
    </row>
    <row r="2140" spans="1:2" x14ac:dyDescent="0.3">
      <c r="A2140">
        <v>7.5</v>
      </c>
      <c r="B2140" t="s">
        <v>13</v>
      </c>
    </row>
    <row r="2141" spans="1:2" x14ac:dyDescent="0.3">
      <c r="A2141">
        <v>6</v>
      </c>
      <c r="B2141" t="s">
        <v>13</v>
      </c>
    </row>
    <row r="2142" spans="1:2" x14ac:dyDescent="0.3">
      <c r="A2142">
        <v>6.8</v>
      </c>
      <c r="B2142" t="s">
        <v>13</v>
      </c>
    </row>
    <row r="2143" spans="1:2" x14ac:dyDescent="0.3">
      <c r="A2143">
        <v>6.6</v>
      </c>
      <c r="B2143" t="s">
        <v>13</v>
      </c>
    </row>
    <row r="2144" spans="1:2" x14ac:dyDescent="0.3">
      <c r="A2144">
        <v>4.5999999999999996</v>
      </c>
      <c r="B2144" t="s">
        <v>13</v>
      </c>
    </row>
    <row r="2145" spans="1:2" x14ac:dyDescent="0.3">
      <c r="A2145">
        <v>2.9</v>
      </c>
      <c r="B2145" t="s">
        <v>13</v>
      </c>
    </row>
    <row r="2146" spans="1:2" x14ac:dyDescent="0.3">
      <c r="A2146">
        <v>7.1</v>
      </c>
      <c r="B2146" t="s">
        <v>13</v>
      </c>
    </row>
    <row r="2147" spans="1:2" x14ac:dyDescent="0.3">
      <c r="A2147">
        <v>6.1</v>
      </c>
      <c r="B2147" t="s">
        <v>13</v>
      </c>
    </row>
    <row r="2148" spans="1:2" x14ac:dyDescent="0.3">
      <c r="A2148">
        <v>6.7</v>
      </c>
      <c r="B2148" t="s">
        <v>13</v>
      </c>
    </row>
    <row r="2149" spans="1:2" x14ac:dyDescent="0.3">
      <c r="A2149">
        <v>7.1</v>
      </c>
      <c r="B2149" t="s">
        <v>13</v>
      </c>
    </row>
    <row r="2150" spans="1:2" x14ac:dyDescent="0.3">
      <c r="A2150">
        <v>5.8</v>
      </c>
      <c r="B2150" t="s">
        <v>13</v>
      </c>
    </row>
    <row r="2151" spans="1:2" x14ac:dyDescent="0.3">
      <c r="A2151">
        <v>6.7</v>
      </c>
      <c r="B2151" t="s">
        <v>13</v>
      </c>
    </row>
    <row r="2152" spans="1:2" x14ac:dyDescent="0.3">
      <c r="A2152">
        <v>5.8</v>
      </c>
      <c r="B2152" t="s">
        <v>13</v>
      </c>
    </row>
    <row r="2153" spans="1:2" x14ac:dyDescent="0.3">
      <c r="A2153">
        <v>6.8</v>
      </c>
      <c r="B2153" t="s">
        <v>13</v>
      </c>
    </row>
    <row r="2154" spans="1:2" x14ac:dyDescent="0.3">
      <c r="A2154">
        <v>8.5</v>
      </c>
      <c r="B2154" t="s">
        <v>13</v>
      </c>
    </row>
    <row r="2155" spans="1:2" x14ac:dyDescent="0.3">
      <c r="A2155">
        <v>6.6</v>
      </c>
      <c r="B2155" t="s">
        <v>13</v>
      </c>
    </row>
    <row r="2156" spans="1:2" x14ac:dyDescent="0.3">
      <c r="A2156">
        <v>7.7</v>
      </c>
      <c r="B2156" t="s">
        <v>13</v>
      </c>
    </row>
    <row r="2157" spans="1:2" x14ac:dyDescent="0.3">
      <c r="A2157">
        <v>4.7</v>
      </c>
      <c r="B2157" t="s">
        <v>13</v>
      </c>
    </row>
    <row r="2158" spans="1:2" x14ac:dyDescent="0.3">
      <c r="A2158">
        <v>6.4</v>
      </c>
      <c r="B2158" t="s">
        <v>13</v>
      </c>
    </row>
    <row r="2159" spans="1:2" x14ac:dyDescent="0.3">
      <c r="A2159">
        <v>5.5</v>
      </c>
      <c r="B2159" t="s">
        <v>13</v>
      </c>
    </row>
    <row r="2160" spans="1:2" x14ac:dyDescent="0.3">
      <c r="A2160">
        <v>8.6</v>
      </c>
      <c r="B2160" t="s">
        <v>13</v>
      </c>
    </row>
    <row r="2161" spans="1:2" x14ac:dyDescent="0.3">
      <c r="A2161">
        <v>7</v>
      </c>
      <c r="B2161" t="s">
        <v>13</v>
      </c>
    </row>
    <row r="2162" spans="1:2" x14ac:dyDescent="0.3">
      <c r="A2162">
        <v>7.1</v>
      </c>
      <c r="B2162" t="s">
        <v>13</v>
      </c>
    </row>
    <row r="2163" spans="1:2" x14ac:dyDescent="0.3">
      <c r="A2163">
        <v>5.7</v>
      </c>
      <c r="B2163" t="s">
        <v>13</v>
      </c>
    </row>
    <row r="2164" spans="1:2" x14ac:dyDescent="0.3">
      <c r="A2164">
        <v>3.7</v>
      </c>
      <c r="B2164" t="s">
        <v>13</v>
      </c>
    </row>
    <row r="2165" spans="1:2" x14ac:dyDescent="0.3">
      <c r="A2165">
        <v>7.5</v>
      </c>
      <c r="B2165" t="s">
        <v>13</v>
      </c>
    </row>
    <row r="2166" spans="1:2" x14ac:dyDescent="0.3">
      <c r="A2166">
        <v>4.5999999999999996</v>
      </c>
      <c r="B2166" t="s">
        <v>13</v>
      </c>
    </row>
    <row r="2167" spans="1:2" x14ac:dyDescent="0.3">
      <c r="A2167">
        <v>4.9000000000000004</v>
      </c>
      <c r="B2167" t="s">
        <v>13</v>
      </c>
    </row>
    <row r="2168" spans="1:2" x14ac:dyDescent="0.3">
      <c r="A2168">
        <v>6.9</v>
      </c>
      <c r="B2168" t="s">
        <v>13</v>
      </c>
    </row>
    <row r="2169" spans="1:2" x14ac:dyDescent="0.3">
      <c r="A2169">
        <v>7.1</v>
      </c>
      <c r="B2169" t="s">
        <v>13</v>
      </c>
    </row>
    <row r="2170" spans="1:2" x14ac:dyDescent="0.3">
      <c r="A2170">
        <v>5.8</v>
      </c>
      <c r="B2170" t="s">
        <v>13</v>
      </c>
    </row>
    <row r="2171" spans="1:2" x14ac:dyDescent="0.3">
      <c r="A2171">
        <v>7</v>
      </c>
      <c r="B2171" t="s">
        <v>13</v>
      </c>
    </row>
    <row r="2172" spans="1:2" x14ac:dyDescent="0.3">
      <c r="A2172">
        <v>5.4</v>
      </c>
      <c r="B2172" t="s">
        <v>13</v>
      </c>
    </row>
    <row r="2173" spans="1:2" x14ac:dyDescent="0.3">
      <c r="A2173">
        <v>7.3</v>
      </c>
      <c r="B2173" t="s">
        <v>13</v>
      </c>
    </row>
    <row r="2174" spans="1:2" x14ac:dyDescent="0.3">
      <c r="A2174">
        <v>7.1</v>
      </c>
      <c r="B2174" t="s">
        <v>13</v>
      </c>
    </row>
    <row r="2175" spans="1:2" x14ac:dyDescent="0.3">
      <c r="A2175">
        <v>5.8</v>
      </c>
      <c r="B2175" t="s">
        <v>13</v>
      </c>
    </row>
    <row r="2176" spans="1:2" x14ac:dyDescent="0.3">
      <c r="A2176">
        <v>8.1</v>
      </c>
      <c r="B2176" t="s">
        <v>13</v>
      </c>
    </row>
    <row r="2177" spans="1:2" x14ac:dyDescent="0.3">
      <c r="A2177">
        <v>5.7</v>
      </c>
      <c r="B2177" t="s">
        <v>13</v>
      </c>
    </row>
    <row r="2178" spans="1:2" x14ac:dyDescent="0.3">
      <c r="A2178">
        <v>4.4000000000000004</v>
      </c>
      <c r="B2178" t="s">
        <v>13</v>
      </c>
    </row>
    <row r="2179" spans="1:2" x14ac:dyDescent="0.3">
      <c r="A2179">
        <v>7.9</v>
      </c>
      <c r="B2179" t="s">
        <v>13</v>
      </c>
    </row>
    <row r="2180" spans="1:2" x14ac:dyDescent="0.3">
      <c r="A2180">
        <v>7.6</v>
      </c>
      <c r="B2180" t="s">
        <v>13</v>
      </c>
    </row>
    <row r="2181" spans="1:2" x14ac:dyDescent="0.3">
      <c r="A2181">
        <v>4.8</v>
      </c>
      <c r="B2181" t="s">
        <v>13</v>
      </c>
    </row>
    <row r="2182" spans="1:2" x14ac:dyDescent="0.3">
      <c r="A2182">
        <v>7.8</v>
      </c>
      <c r="B2182" t="s">
        <v>13</v>
      </c>
    </row>
    <row r="2183" spans="1:2" x14ac:dyDescent="0.3">
      <c r="A2183">
        <v>6.7</v>
      </c>
      <c r="B2183" t="s">
        <v>13</v>
      </c>
    </row>
    <row r="2184" spans="1:2" x14ac:dyDescent="0.3">
      <c r="A2184">
        <v>2.7</v>
      </c>
      <c r="B2184" t="s">
        <v>13</v>
      </c>
    </row>
    <row r="2185" spans="1:2" x14ac:dyDescent="0.3">
      <c r="A2185">
        <v>5.8</v>
      </c>
      <c r="B2185" t="s">
        <v>13</v>
      </c>
    </row>
    <row r="2186" spans="1:2" x14ac:dyDescent="0.3">
      <c r="A2186">
        <v>7.5</v>
      </c>
      <c r="B2186" t="s">
        <v>13</v>
      </c>
    </row>
    <row r="2187" spans="1:2" x14ac:dyDescent="0.3">
      <c r="A2187">
        <v>5.4</v>
      </c>
      <c r="B2187" t="s">
        <v>13</v>
      </c>
    </row>
    <row r="2188" spans="1:2" x14ac:dyDescent="0.3">
      <c r="A2188">
        <v>4.0999999999999996</v>
      </c>
      <c r="B2188" t="s">
        <v>13</v>
      </c>
    </row>
    <row r="2189" spans="1:2" x14ac:dyDescent="0.3">
      <c r="A2189">
        <v>5.9</v>
      </c>
      <c r="B2189" t="s">
        <v>13</v>
      </c>
    </row>
    <row r="2190" spans="1:2" x14ac:dyDescent="0.3">
      <c r="A2190">
        <v>6.3</v>
      </c>
      <c r="B2190" t="s">
        <v>13</v>
      </c>
    </row>
    <row r="2191" spans="1:2" x14ac:dyDescent="0.3">
      <c r="A2191">
        <v>7</v>
      </c>
      <c r="B2191" t="s">
        <v>13</v>
      </c>
    </row>
    <row r="2192" spans="1:2" x14ac:dyDescent="0.3">
      <c r="A2192">
        <v>6.8</v>
      </c>
      <c r="B2192" t="s">
        <v>13</v>
      </c>
    </row>
    <row r="2193" spans="1:2" x14ac:dyDescent="0.3">
      <c r="A2193">
        <v>3.5</v>
      </c>
      <c r="B2193" t="s">
        <v>13</v>
      </c>
    </row>
    <row r="2194" spans="1:2" x14ac:dyDescent="0.3">
      <c r="A2194">
        <v>2.2999999999999998</v>
      </c>
      <c r="B2194" t="s">
        <v>13</v>
      </c>
    </row>
    <row r="2195" spans="1:2" x14ac:dyDescent="0.3">
      <c r="A2195">
        <v>6.9</v>
      </c>
      <c r="B2195" t="s">
        <v>13</v>
      </c>
    </row>
    <row r="2196" spans="1:2" x14ac:dyDescent="0.3">
      <c r="A2196">
        <v>8.1</v>
      </c>
      <c r="B2196" t="s">
        <v>13</v>
      </c>
    </row>
    <row r="2197" spans="1:2" x14ac:dyDescent="0.3">
      <c r="A2197">
        <v>6.1</v>
      </c>
      <c r="B2197" t="s">
        <v>13</v>
      </c>
    </row>
    <row r="2198" spans="1:2" x14ac:dyDescent="0.3">
      <c r="A2198">
        <v>5</v>
      </c>
      <c r="B2198" t="s">
        <v>13</v>
      </c>
    </row>
    <row r="2199" spans="1:2" x14ac:dyDescent="0.3">
      <c r="A2199">
        <v>5.5</v>
      </c>
      <c r="B2199" t="s">
        <v>13</v>
      </c>
    </row>
    <row r="2200" spans="1:2" x14ac:dyDescent="0.3">
      <c r="A2200">
        <v>6.2</v>
      </c>
      <c r="B2200" t="s">
        <v>13</v>
      </c>
    </row>
    <row r="2201" spans="1:2" x14ac:dyDescent="0.3">
      <c r="A2201">
        <v>6.2</v>
      </c>
      <c r="B2201" t="s">
        <v>13</v>
      </c>
    </row>
    <row r="2202" spans="1:2" x14ac:dyDescent="0.3">
      <c r="A2202">
        <v>5.9</v>
      </c>
      <c r="B2202" t="s">
        <v>13</v>
      </c>
    </row>
    <row r="2203" spans="1:2" x14ac:dyDescent="0.3">
      <c r="A2203">
        <v>6.3</v>
      </c>
      <c r="B2203" t="s">
        <v>13</v>
      </c>
    </row>
    <row r="2204" spans="1:2" x14ac:dyDescent="0.3">
      <c r="A2204">
        <v>6.7</v>
      </c>
      <c r="B2204" t="s">
        <v>13</v>
      </c>
    </row>
    <row r="2205" spans="1:2" x14ac:dyDescent="0.3">
      <c r="A2205">
        <v>3.5</v>
      </c>
      <c r="B2205" t="s">
        <v>13</v>
      </c>
    </row>
    <row r="2206" spans="1:2" x14ac:dyDescent="0.3">
      <c r="A2206">
        <v>7.5</v>
      </c>
      <c r="B2206" t="s">
        <v>13</v>
      </c>
    </row>
    <row r="2207" spans="1:2" x14ac:dyDescent="0.3">
      <c r="A2207">
        <v>6.6</v>
      </c>
      <c r="B2207" t="s">
        <v>13</v>
      </c>
    </row>
    <row r="2208" spans="1:2" x14ac:dyDescent="0.3">
      <c r="A2208">
        <v>7.5</v>
      </c>
      <c r="B2208" t="s">
        <v>13</v>
      </c>
    </row>
    <row r="2209" spans="1:2" x14ac:dyDescent="0.3">
      <c r="A2209">
        <v>7.2</v>
      </c>
      <c r="B2209" t="s">
        <v>13</v>
      </c>
    </row>
    <row r="2210" spans="1:2" x14ac:dyDescent="0.3">
      <c r="A2210">
        <v>4.8</v>
      </c>
      <c r="B2210" t="s">
        <v>13</v>
      </c>
    </row>
    <row r="2211" spans="1:2" x14ac:dyDescent="0.3">
      <c r="A2211">
        <v>6.6</v>
      </c>
      <c r="B2211" t="s">
        <v>13</v>
      </c>
    </row>
    <row r="2212" spans="1:2" x14ac:dyDescent="0.3">
      <c r="A2212">
        <v>3.5</v>
      </c>
      <c r="B2212" t="s">
        <v>13</v>
      </c>
    </row>
    <row r="2213" spans="1:2" x14ac:dyDescent="0.3">
      <c r="A2213">
        <v>6.7</v>
      </c>
      <c r="B2213" t="s">
        <v>13</v>
      </c>
    </row>
    <row r="2214" spans="1:2" x14ac:dyDescent="0.3">
      <c r="A2214">
        <v>7.6</v>
      </c>
      <c r="B2214" t="s">
        <v>13</v>
      </c>
    </row>
    <row r="2215" spans="1:2" x14ac:dyDescent="0.3">
      <c r="A2215">
        <v>6.3</v>
      </c>
      <c r="B2215" t="s">
        <v>13</v>
      </c>
    </row>
    <row r="2216" spans="1:2" x14ac:dyDescent="0.3">
      <c r="A2216">
        <v>5.5</v>
      </c>
      <c r="B2216" t="s">
        <v>13</v>
      </c>
    </row>
    <row r="2217" spans="1:2" x14ac:dyDescent="0.3">
      <c r="A2217">
        <v>6.3</v>
      </c>
      <c r="B2217" t="s">
        <v>13</v>
      </c>
    </row>
    <row r="2218" spans="1:2" x14ac:dyDescent="0.3">
      <c r="A2218">
        <v>6.5</v>
      </c>
      <c r="B2218" t="s">
        <v>13</v>
      </c>
    </row>
    <row r="2219" spans="1:2" x14ac:dyDescent="0.3">
      <c r="A2219">
        <v>5.6</v>
      </c>
      <c r="B2219" t="s">
        <v>13</v>
      </c>
    </row>
    <row r="2220" spans="1:2" x14ac:dyDescent="0.3">
      <c r="A2220">
        <v>6.9</v>
      </c>
      <c r="B2220" t="s">
        <v>13</v>
      </c>
    </row>
    <row r="2221" spans="1:2" x14ac:dyDescent="0.3">
      <c r="A2221">
        <v>7.6</v>
      </c>
      <c r="B2221" t="s">
        <v>13</v>
      </c>
    </row>
    <row r="2222" spans="1:2" x14ac:dyDescent="0.3">
      <c r="A2222">
        <v>3.9</v>
      </c>
      <c r="B2222" t="s">
        <v>13</v>
      </c>
    </row>
    <row r="2223" spans="1:2" x14ac:dyDescent="0.3">
      <c r="A2223">
        <v>6.1</v>
      </c>
      <c r="B2223" t="s">
        <v>13</v>
      </c>
    </row>
    <row r="2224" spans="1:2" x14ac:dyDescent="0.3">
      <c r="A2224">
        <v>7.3</v>
      </c>
      <c r="B2224" t="s">
        <v>13</v>
      </c>
    </row>
    <row r="2225" spans="1:2" x14ac:dyDescent="0.3">
      <c r="A2225">
        <v>8.3000000000000007</v>
      </c>
      <c r="B2225" t="s">
        <v>13</v>
      </c>
    </row>
    <row r="2226" spans="1:2" x14ac:dyDescent="0.3">
      <c r="A2226">
        <v>5.8</v>
      </c>
      <c r="B2226" t="s">
        <v>13</v>
      </c>
    </row>
    <row r="2227" spans="1:2" x14ac:dyDescent="0.3">
      <c r="A2227">
        <v>6.8</v>
      </c>
      <c r="B2227" t="s">
        <v>13</v>
      </c>
    </row>
    <row r="2228" spans="1:2" x14ac:dyDescent="0.3">
      <c r="A2228">
        <v>7</v>
      </c>
      <c r="B2228" t="s">
        <v>13</v>
      </c>
    </row>
    <row r="2229" spans="1:2" x14ac:dyDescent="0.3">
      <c r="A2229">
        <v>5.9</v>
      </c>
      <c r="B2229" t="s">
        <v>13</v>
      </c>
    </row>
    <row r="2230" spans="1:2" x14ac:dyDescent="0.3">
      <c r="A2230">
        <v>6.5</v>
      </c>
      <c r="B2230" t="s">
        <v>13</v>
      </c>
    </row>
    <row r="2231" spans="1:2" x14ac:dyDescent="0.3">
      <c r="A2231">
        <v>6.4</v>
      </c>
      <c r="B2231" t="s">
        <v>13</v>
      </c>
    </row>
    <row r="2232" spans="1:2" x14ac:dyDescent="0.3">
      <c r="A2232">
        <v>5.8</v>
      </c>
      <c r="B2232" t="s">
        <v>13</v>
      </c>
    </row>
    <row r="2233" spans="1:2" x14ac:dyDescent="0.3">
      <c r="A2233">
        <v>5.0999999999999996</v>
      </c>
      <c r="B2233" t="s">
        <v>13</v>
      </c>
    </row>
    <row r="2234" spans="1:2" x14ac:dyDescent="0.3">
      <c r="A2234">
        <v>6.8</v>
      </c>
      <c r="B2234" t="s">
        <v>13</v>
      </c>
    </row>
    <row r="2235" spans="1:2" x14ac:dyDescent="0.3">
      <c r="A2235">
        <v>5.3</v>
      </c>
      <c r="B2235" t="s">
        <v>13</v>
      </c>
    </row>
    <row r="2236" spans="1:2" x14ac:dyDescent="0.3">
      <c r="A2236">
        <v>5.3</v>
      </c>
      <c r="B2236" t="s">
        <v>13</v>
      </c>
    </row>
    <row r="2237" spans="1:2" x14ac:dyDescent="0.3">
      <c r="A2237">
        <v>6.4</v>
      </c>
      <c r="B2237" t="s">
        <v>13</v>
      </c>
    </row>
    <row r="2238" spans="1:2" x14ac:dyDescent="0.3">
      <c r="A2238">
        <v>4.9000000000000004</v>
      </c>
      <c r="B2238" t="s">
        <v>13</v>
      </c>
    </row>
    <row r="2239" spans="1:2" x14ac:dyDescent="0.3">
      <c r="A2239">
        <v>6.8</v>
      </c>
      <c r="B2239" t="s">
        <v>13</v>
      </c>
    </row>
    <row r="2240" spans="1:2" x14ac:dyDescent="0.3">
      <c r="A2240">
        <v>7.1</v>
      </c>
      <c r="B2240" t="s">
        <v>13</v>
      </c>
    </row>
    <row r="2241" spans="1:2" x14ac:dyDescent="0.3">
      <c r="A2241">
        <v>6.8</v>
      </c>
      <c r="B2241" t="s">
        <v>13</v>
      </c>
    </row>
    <row r="2242" spans="1:2" x14ac:dyDescent="0.3">
      <c r="A2242">
        <v>6.1</v>
      </c>
      <c r="B2242" t="s">
        <v>13</v>
      </c>
    </row>
    <row r="2243" spans="1:2" x14ac:dyDescent="0.3">
      <c r="A2243">
        <v>7</v>
      </c>
      <c r="B2243" t="s">
        <v>241</v>
      </c>
    </row>
    <row r="2244" spans="1:2" x14ac:dyDescent="0.3">
      <c r="A2244">
        <v>8.5</v>
      </c>
      <c r="B2244" t="s">
        <v>13</v>
      </c>
    </row>
    <row r="2245" spans="1:2" x14ac:dyDescent="0.3">
      <c r="A2245">
        <v>5.9</v>
      </c>
      <c r="B2245" t="s">
        <v>13</v>
      </c>
    </row>
    <row r="2246" spans="1:2" x14ac:dyDescent="0.3">
      <c r="A2246">
        <v>6.3</v>
      </c>
      <c r="B2246" t="s">
        <v>13</v>
      </c>
    </row>
    <row r="2247" spans="1:2" x14ac:dyDescent="0.3">
      <c r="A2247">
        <v>5.9</v>
      </c>
      <c r="B2247" t="s">
        <v>13</v>
      </c>
    </row>
    <row r="2248" spans="1:2" x14ac:dyDescent="0.3">
      <c r="A2248">
        <v>5.4</v>
      </c>
      <c r="B2248" t="s">
        <v>13</v>
      </c>
    </row>
    <row r="2249" spans="1:2" x14ac:dyDescent="0.3">
      <c r="A2249">
        <v>7</v>
      </c>
      <c r="B2249" t="s">
        <v>13</v>
      </c>
    </row>
    <row r="2250" spans="1:2" x14ac:dyDescent="0.3">
      <c r="A2250">
        <v>6.9</v>
      </c>
      <c r="B2250" t="s">
        <v>13</v>
      </c>
    </row>
    <row r="2251" spans="1:2" x14ac:dyDescent="0.3">
      <c r="A2251">
        <v>7.5</v>
      </c>
      <c r="B2251" t="s">
        <v>13</v>
      </c>
    </row>
    <row r="2252" spans="1:2" x14ac:dyDescent="0.3">
      <c r="A2252">
        <v>8.1999999999999993</v>
      </c>
      <c r="B2252" t="s">
        <v>13</v>
      </c>
    </row>
    <row r="2253" spans="1:2" x14ac:dyDescent="0.3">
      <c r="A2253">
        <v>5.9</v>
      </c>
      <c r="B2253" t="s">
        <v>13</v>
      </c>
    </row>
    <row r="2254" spans="1:2" x14ac:dyDescent="0.3">
      <c r="A2254">
        <v>5</v>
      </c>
      <c r="B2254" t="s">
        <v>13</v>
      </c>
    </row>
    <row r="2255" spans="1:2" x14ac:dyDescent="0.3">
      <c r="A2255">
        <v>7.3</v>
      </c>
      <c r="B2255" t="s">
        <v>13</v>
      </c>
    </row>
    <row r="2256" spans="1:2" x14ac:dyDescent="0.3">
      <c r="A2256">
        <v>6.4</v>
      </c>
      <c r="B2256" t="s">
        <v>13</v>
      </c>
    </row>
    <row r="2257" spans="1:2" x14ac:dyDescent="0.3">
      <c r="A2257">
        <v>6.6</v>
      </c>
      <c r="B2257" t="s">
        <v>13</v>
      </c>
    </row>
    <row r="2258" spans="1:2" x14ac:dyDescent="0.3">
      <c r="A2258">
        <v>7.8</v>
      </c>
      <c r="B2258" t="s">
        <v>2557</v>
      </c>
    </row>
    <row r="2259" spans="1:2" x14ac:dyDescent="0.3">
      <c r="A2259">
        <v>6.7</v>
      </c>
      <c r="B2259" t="s">
        <v>13</v>
      </c>
    </row>
    <row r="2260" spans="1:2" x14ac:dyDescent="0.3">
      <c r="A2260">
        <v>4</v>
      </c>
      <c r="B2260" t="s">
        <v>13</v>
      </c>
    </row>
    <row r="2261" spans="1:2" x14ac:dyDescent="0.3">
      <c r="A2261">
        <v>7.6</v>
      </c>
      <c r="B2261" t="s">
        <v>3879</v>
      </c>
    </row>
    <row r="2262" spans="1:2" x14ac:dyDescent="0.3">
      <c r="A2262">
        <v>7.7</v>
      </c>
      <c r="B2262" t="s">
        <v>13</v>
      </c>
    </row>
    <row r="2263" spans="1:2" x14ac:dyDescent="0.3">
      <c r="A2263">
        <v>5.8</v>
      </c>
      <c r="B2263" t="s">
        <v>13</v>
      </c>
    </row>
    <row r="2264" spans="1:2" x14ac:dyDescent="0.3">
      <c r="A2264">
        <v>5.2</v>
      </c>
      <c r="B2264" t="s">
        <v>13</v>
      </c>
    </row>
    <row r="2265" spans="1:2" x14ac:dyDescent="0.3">
      <c r="A2265">
        <v>5.6</v>
      </c>
      <c r="B2265" t="s">
        <v>13</v>
      </c>
    </row>
    <row r="2266" spans="1:2" x14ac:dyDescent="0.3">
      <c r="A2266">
        <v>5.3</v>
      </c>
      <c r="B2266" t="s">
        <v>13</v>
      </c>
    </row>
    <row r="2267" spans="1:2" x14ac:dyDescent="0.3">
      <c r="A2267">
        <v>7.4</v>
      </c>
      <c r="B2267" t="s">
        <v>13</v>
      </c>
    </row>
    <row r="2268" spans="1:2" x14ac:dyDescent="0.3">
      <c r="A2268">
        <v>6.6</v>
      </c>
      <c r="B2268" t="s">
        <v>13</v>
      </c>
    </row>
    <row r="2269" spans="1:2" x14ac:dyDescent="0.3">
      <c r="A2269">
        <v>6.2</v>
      </c>
      <c r="B2269" t="s">
        <v>13</v>
      </c>
    </row>
    <row r="2270" spans="1:2" x14ac:dyDescent="0.3">
      <c r="A2270">
        <v>1.9</v>
      </c>
      <c r="B2270" t="s">
        <v>13</v>
      </c>
    </row>
    <row r="2271" spans="1:2" x14ac:dyDescent="0.3">
      <c r="A2271">
        <v>5.7</v>
      </c>
      <c r="B2271" t="s">
        <v>13</v>
      </c>
    </row>
    <row r="2272" spans="1:2" x14ac:dyDescent="0.3">
      <c r="A2272">
        <v>6.6</v>
      </c>
      <c r="B2272" t="s">
        <v>13</v>
      </c>
    </row>
    <row r="2273" spans="1:2" x14ac:dyDescent="0.3">
      <c r="A2273">
        <v>6</v>
      </c>
      <c r="B2273" t="s">
        <v>13</v>
      </c>
    </row>
    <row r="2274" spans="1:2" x14ac:dyDescent="0.3">
      <c r="A2274">
        <v>6.1</v>
      </c>
      <c r="B2274" t="s">
        <v>13</v>
      </c>
    </row>
    <row r="2275" spans="1:2" x14ac:dyDescent="0.3">
      <c r="A2275">
        <v>4.8</v>
      </c>
      <c r="B2275" t="s">
        <v>13</v>
      </c>
    </row>
    <row r="2276" spans="1:2" x14ac:dyDescent="0.3">
      <c r="A2276">
        <v>6.2</v>
      </c>
      <c r="B2276" t="s">
        <v>13</v>
      </c>
    </row>
    <row r="2277" spans="1:2" x14ac:dyDescent="0.3">
      <c r="A2277">
        <v>7.5</v>
      </c>
      <c r="B2277" t="s">
        <v>13</v>
      </c>
    </row>
    <row r="2278" spans="1:2" x14ac:dyDescent="0.3">
      <c r="A2278">
        <v>6.3</v>
      </c>
      <c r="B2278" t="s">
        <v>13</v>
      </c>
    </row>
    <row r="2279" spans="1:2" x14ac:dyDescent="0.3">
      <c r="A2279">
        <v>7.1</v>
      </c>
      <c r="B2279" t="s">
        <v>13</v>
      </c>
    </row>
    <row r="2280" spans="1:2" x14ac:dyDescent="0.3">
      <c r="A2280">
        <v>6.6</v>
      </c>
      <c r="B2280" t="s">
        <v>13</v>
      </c>
    </row>
    <row r="2281" spans="1:2" x14ac:dyDescent="0.3">
      <c r="A2281">
        <v>6.1</v>
      </c>
      <c r="B2281" t="s">
        <v>13</v>
      </c>
    </row>
    <row r="2282" spans="1:2" x14ac:dyDescent="0.3">
      <c r="A2282">
        <v>6.7</v>
      </c>
      <c r="B2282" t="s">
        <v>13</v>
      </c>
    </row>
    <row r="2283" spans="1:2" x14ac:dyDescent="0.3">
      <c r="A2283">
        <v>5.6</v>
      </c>
      <c r="B2283" t="s">
        <v>13</v>
      </c>
    </row>
    <row r="2284" spans="1:2" x14ac:dyDescent="0.3">
      <c r="A2284">
        <v>7.2</v>
      </c>
      <c r="B2284" t="s">
        <v>13</v>
      </c>
    </row>
    <row r="2285" spans="1:2" x14ac:dyDescent="0.3">
      <c r="A2285">
        <v>4.3</v>
      </c>
      <c r="B2285" t="s">
        <v>13</v>
      </c>
    </row>
    <row r="2286" spans="1:2" x14ac:dyDescent="0.3">
      <c r="A2286">
        <v>6.4</v>
      </c>
      <c r="B2286" t="s">
        <v>13</v>
      </c>
    </row>
    <row r="2287" spans="1:2" x14ac:dyDescent="0.3">
      <c r="A2287">
        <v>7.1</v>
      </c>
      <c r="B2287" t="s">
        <v>13</v>
      </c>
    </row>
    <row r="2288" spans="1:2" x14ac:dyDescent="0.3">
      <c r="A2288">
        <v>6.3</v>
      </c>
      <c r="B2288" t="s">
        <v>13</v>
      </c>
    </row>
    <row r="2289" spans="1:2" x14ac:dyDescent="0.3">
      <c r="A2289">
        <v>7.4</v>
      </c>
      <c r="B2289" t="s">
        <v>13</v>
      </c>
    </row>
    <row r="2290" spans="1:2" x14ac:dyDescent="0.3">
      <c r="A2290">
        <v>6.1</v>
      </c>
      <c r="B2290" t="s">
        <v>13</v>
      </c>
    </row>
    <row r="2291" spans="1:2" x14ac:dyDescent="0.3">
      <c r="A2291">
        <v>6.6</v>
      </c>
      <c r="B2291" t="s">
        <v>13</v>
      </c>
    </row>
    <row r="2292" spans="1:2" x14ac:dyDescent="0.3">
      <c r="A2292">
        <v>6</v>
      </c>
      <c r="B2292" t="s">
        <v>13</v>
      </c>
    </row>
    <row r="2293" spans="1:2" x14ac:dyDescent="0.3">
      <c r="A2293">
        <v>6.8</v>
      </c>
      <c r="B2293" t="s">
        <v>13</v>
      </c>
    </row>
    <row r="2294" spans="1:2" x14ac:dyDescent="0.3">
      <c r="A2294">
        <v>7.4</v>
      </c>
      <c r="B2294" t="s">
        <v>13</v>
      </c>
    </row>
    <row r="2295" spans="1:2" x14ac:dyDescent="0.3">
      <c r="A2295">
        <v>6.8</v>
      </c>
      <c r="B2295" t="s">
        <v>13</v>
      </c>
    </row>
    <row r="2296" spans="1:2" x14ac:dyDescent="0.3">
      <c r="A2296">
        <v>7.2</v>
      </c>
      <c r="B2296" t="s">
        <v>13</v>
      </c>
    </row>
    <row r="2297" spans="1:2" x14ac:dyDescent="0.3">
      <c r="A2297">
        <v>1.9</v>
      </c>
      <c r="B2297" t="s">
        <v>13</v>
      </c>
    </row>
    <row r="2298" spans="1:2" x14ac:dyDescent="0.3">
      <c r="A2298">
        <v>5.5</v>
      </c>
      <c r="B2298" t="s">
        <v>13</v>
      </c>
    </row>
    <row r="2299" spans="1:2" x14ac:dyDescent="0.3">
      <c r="A2299">
        <v>4.5</v>
      </c>
      <c r="B2299" t="s">
        <v>13</v>
      </c>
    </row>
    <row r="2300" spans="1:2" x14ac:dyDescent="0.3">
      <c r="A2300">
        <v>6.3</v>
      </c>
      <c r="B2300" t="s">
        <v>13</v>
      </c>
    </row>
    <row r="2301" spans="1:2" x14ac:dyDescent="0.3">
      <c r="A2301">
        <v>7</v>
      </c>
      <c r="B2301" t="s">
        <v>13</v>
      </c>
    </row>
    <row r="2302" spans="1:2" x14ac:dyDescent="0.3">
      <c r="A2302">
        <v>6.7</v>
      </c>
      <c r="B2302" t="s">
        <v>13</v>
      </c>
    </row>
    <row r="2303" spans="1:2" x14ac:dyDescent="0.3">
      <c r="A2303">
        <v>2.8</v>
      </c>
      <c r="B2303" t="s">
        <v>13</v>
      </c>
    </row>
    <row r="2304" spans="1:2" x14ac:dyDescent="0.3">
      <c r="A2304">
        <v>5</v>
      </c>
      <c r="B2304" t="s">
        <v>13</v>
      </c>
    </row>
    <row r="2305" spans="1:2" x14ac:dyDescent="0.3">
      <c r="A2305">
        <v>7.5</v>
      </c>
      <c r="B2305" t="s">
        <v>13</v>
      </c>
    </row>
    <row r="2306" spans="1:2" x14ac:dyDescent="0.3">
      <c r="A2306">
        <v>4.3</v>
      </c>
      <c r="B2306" t="s">
        <v>13</v>
      </c>
    </row>
    <row r="2307" spans="1:2" x14ac:dyDescent="0.3">
      <c r="A2307">
        <v>5.6</v>
      </c>
      <c r="B2307" t="s">
        <v>13</v>
      </c>
    </row>
    <row r="2308" spans="1:2" x14ac:dyDescent="0.3">
      <c r="A2308">
        <v>6.2</v>
      </c>
      <c r="B2308" t="s">
        <v>13</v>
      </c>
    </row>
    <row r="2309" spans="1:2" x14ac:dyDescent="0.3">
      <c r="A2309">
        <v>5.3</v>
      </c>
      <c r="B2309" t="s">
        <v>13</v>
      </c>
    </row>
    <row r="2310" spans="1:2" x14ac:dyDescent="0.3">
      <c r="A2310">
        <v>7.4</v>
      </c>
      <c r="B2310" t="s">
        <v>13</v>
      </c>
    </row>
    <row r="2311" spans="1:2" x14ac:dyDescent="0.3">
      <c r="A2311">
        <v>7.4</v>
      </c>
      <c r="B2311" t="s">
        <v>13</v>
      </c>
    </row>
    <row r="2312" spans="1:2" x14ac:dyDescent="0.3">
      <c r="A2312">
        <v>6.5</v>
      </c>
      <c r="B2312" t="s">
        <v>13</v>
      </c>
    </row>
    <row r="2313" spans="1:2" x14ac:dyDescent="0.3">
      <c r="A2313">
        <v>7.1</v>
      </c>
      <c r="B2313" t="s">
        <v>13</v>
      </c>
    </row>
    <row r="2314" spans="1:2" x14ac:dyDescent="0.3">
      <c r="A2314">
        <v>7.2</v>
      </c>
      <c r="B2314" t="s">
        <v>13</v>
      </c>
    </row>
    <row r="2315" spans="1:2" x14ac:dyDescent="0.3">
      <c r="A2315">
        <v>2.2999999999999998</v>
      </c>
      <c r="B2315" t="s">
        <v>13</v>
      </c>
    </row>
    <row r="2316" spans="1:2" x14ac:dyDescent="0.3">
      <c r="A2316">
        <v>6.4</v>
      </c>
      <c r="B2316" t="s">
        <v>13</v>
      </c>
    </row>
    <row r="2317" spans="1:2" x14ac:dyDescent="0.3">
      <c r="A2317">
        <v>6.1</v>
      </c>
      <c r="B2317" t="s">
        <v>13</v>
      </c>
    </row>
    <row r="2318" spans="1:2" x14ac:dyDescent="0.3">
      <c r="A2318">
        <v>7</v>
      </c>
      <c r="B2318" t="s">
        <v>13</v>
      </c>
    </row>
    <row r="2319" spans="1:2" x14ac:dyDescent="0.3">
      <c r="A2319">
        <v>6.5</v>
      </c>
      <c r="B2319" t="s">
        <v>13</v>
      </c>
    </row>
    <row r="2320" spans="1:2" x14ac:dyDescent="0.3">
      <c r="A2320">
        <v>7</v>
      </c>
      <c r="B2320" t="s">
        <v>13</v>
      </c>
    </row>
    <row r="2321" spans="1:2" x14ac:dyDescent="0.3">
      <c r="A2321">
        <v>7</v>
      </c>
      <c r="B2321" t="s">
        <v>13</v>
      </c>
    </row>
    <row r="2322" spans="1:2" x14ac:dyDescent="0.3">
      <c r="A2322">
        <v>4.9000000000000004</v>
      </c>
      <c r="B2322" t="s">
        <v>13</v>
      </c>
    </row>
    <row r="2323" spans="1:2" x14ac:dyDescent="0.3">
      <c r="A2323">
        <v>6.9</v>
      </c>
      <c r="B2323" t="s">
        <v>13</v>
      </c>
    </row>
    <row r="2324" spans="1:2" x14ac:dyDescent="0.3">
      <c r="A2324">
        <v>7.5</v>
      </c>
      <c r="B2324" t="s">
        <v>13</v>
      </c>
    </row>
    <row r="2325" spans="1:2" x14ac:dyDescent="0.3">
      <c r="A2325">
        <v>8.4</v>
      </c>
      <c r="B2325" t="s">
        <v>241</v>
      </c>
    </row>
    <row r="2326" spans="1:2" x14ac:dyDescent="0.3">
      <c r="A2326">
        <v>6.9</v>
      </c>
      <c r="B2326" t="s">
        <v>524</v>
      </c>
    </row>
    <row r="2327" spans="1:2" x14ac:dyDescent="0.3">
      <c r="A2327">
        <v>4.5</v>
      </c>
      <c r="B2327" t="s">
        <v>13</v>
      </c>
    </row>
    <row r="2328" spans="1:2" x14ac:dyDescent="0.3">
      <c r="A2328">
        <v>7.4</v>
      </c>
      <c r="B2328" t="s">
        <v>13</v>
      </c>
    </row>
    <row r="2329" spans="1:2" x14ac:dyDescent="0.3">
      <c r="A2329">
        <v>7</v>
      </c>
      <c r="B2329" t="s">
        <v>13</v>
      </c>
    </row>
    <row r="2330" spans="1:2" x14ac:dyDescent="0.3">
      <c r="A2330">
        <v>2.8</v>
      </c>
      <c r="B2330" t="s">
        <v>13</v>
      </c>
    </row>
    <row r="2331" spans="1:2" x14ac:dyDescent="0.3">
      <c r="A2331">
        <v>7.5</v>
      </c>
      <c r="B2331" t="s">
        <v>13</v>
      </c>
    </row>
    <row r="2332" spans="1:2" x14ac:dyDescent="0.3">
      <c r="A2332">
        <v>7.1</v>
      </c>
      <c r="B2332" t="s">
        <v>13</v>
      </c>
    </row>
    <row r="2333" spans="1:2" x14ac:dyDescent="0.3">
      <c r="A2333">
        <v>6.4</v>
      </c>
      <c r="B2333" t="s">
        <v>13</v>
      </c>
    </row>
    <row r="2334" spans="1:2" x14ac:dyDescent="0.3">
      <c r="A2334">
        <v>6.7</v>
      </c>
      <c r="B2334" t="s">
        <v>13</v>
      </c>
    </row>
    <row r="2335" spans="1:2" x14ac:dyDescent="0.3">
      <c r="A2335">
        <v>5.3</v>
      </c>
      <c r="B2335" t="s">
        <v>13</v>
      </c>
    </row>
    <row r="2336" spans="1:2" x14ac:dyDescent="0.3">
      <c r="A2336">
        <v>6.9</v>
      </c>
      <c r="B2336" t="s">
        <v>241</v>
      </c>
    </row>
    <row r="2337" spans="1:2" x14ac:dyDescent="0.3">
      <c r="A2337">
        <v>6.2</v>
      </c>
      <c r="B2337" t="s">
        <v>13</v>
      </c>
    </row>
    <row r="2338" spans="1:2" x14ac:dyDescent="0.3">
      <c r="A2338">
        <v>6.3</v>
      </c>
      <c r="B2338" t="s">
        <v>13</v>
      </c>
    </row>
    <row r="2339" spans="1:2" x14ac:dyDescent="0.3">
      <c r="A2339">
        <v>6.4</v>
      </c>
      <c r="B2339" t="s">
        <v>13</v>
      </c>
    </row>
    <row r="2340" spans="1:2" x14ac:dyDescent="0.3">
      <c r="A2340">
        <v>6.5</v>
      </c>
      <c r="B2340" t="s">
        <v>2557</v>
      </c>
    </row>
    <row r="2341" spans="1:2" x14ac:dyDescent="0.3">
      <c r="A2341">
        <v>6</v>
      </c>
      <c r="B2341" t="s">
        <v>524</v>
      </c>
    </row>
    <row r="2342" spans="1:2" x14ac:dyDescent="0.3">
      <c r="A2342">
        <v>5.0999999999999996</v>
      </c>
      <c r="B2342" t="s">
        <v>13</v>
      </c>
    </row>
    <row r="2343" spans="1:2" x14ac:dyDescent="0.3">
      <c r="A2343">
        <v>5.5</v>
      </c>
      <c r="B2343" t="s">
        <v>13</v>
      </c>
    </row>
    <row r="2344" spans="1:2" x14ac:dyDescent="0.3">
      <c r="A2344">
        <v>7.2</v>
      </c>
      <c r="B2344" t="s">
        <v>13</v>
      </c>
    </row>
    <row r="2345" spans="1:2" x14ac:dyDescent="0.3">
      <c r="A2345">
        <v>5.4</v>
      </c>
      <c r="B2345" t="s">
        <v>13</v>
      </c>
    </row>
    <row r="2346" spans="1:2" x14ac:dyDescent="0.3">
      <c r="A2346">
        <v>5.7</v>
      </c>
      <c r="B2346" t="s">
        <v>13</v>
      </c>
    </row>
    <row r="2347" spans="1:2" x14ac:dyDescent="0.3">
      <c r="A2347">
        <v>5.2</v>
      </c>
      <c r="B2347" t="s">
        <v>13</v>
      </c>
    </row>
    <row r="2348" spans="1:2" x14ac:dyDescent="0.3">
      <c r="A2348">
        <v>6.2</v>
      </c>
      <c r="B2348" t="s">
        <v>710</v>
      </c>
    </row>
    <row r="2349" spans="1:2" x14ac:dyDescent="0.3">
      <c r="A2349">
        <v>6.7</v>
      </c>
      <c r="B2349" t="s">
        <v>13</v>
      </c>
    </row>
    <row r="2350" spans="1:2" x14ac:dyDescent="0.3">
      <c r="A2350">
        <v>5.8</v>
      </c>
      <c r="B2350" t="s">
        <v>13</v>
      </c>
    </row>
    <row r="2351" spans="1:2" x14ac:dyDescent="0.3">
      <c r="A2351">
        <v>7</v>
      </c>
      <c r="B2351" t="s">
        <v>13</v>
      </c>
    </row>
    <row r="2352" spans="1:2" x14ac:dyDescent="0.3">
      <c r="A2352">
        <v>4.8</v>
      </c>
      <c r="B2352" t="s">
        <v>13</v>
      </c>
    </row>
    <row r="2353" spans="1:2" x14ac:dyDescent="0.3">
      <c r="A2353">
        <v>7.2</v>
      </c>
      <c r="B2353" t="s">
        <v>13</v>
      </c>
    </row>
    <row r="2354" spans="1:2" x14ac:dyDescent="0.3">
      <c r="A2354">
        <v>5.6</v>
      </c>
      <c r="B2354" t="s">
        <v>13</v>
      </c>
    </row>
    <row r="2355" spans="1:2" x14ac:dyDescent="0.3">
      <c r="A2355">
        <v>6.4</v>
      </c>
      <c r="B2355" t="s">
        <v>13</v>
      </c>
    </row>
    <row r="2356" spans="1:2" x14ac:dyDescent="0.3">
      <c r="A2356">
        <v>7.5</v>
      </c>
      <c r="B2356" t="s">
        <v>710</v>
      </c>
    </row>
    <row r="2357" spans="1:2" x14ac:dyDescent="0.3">
      <c r="A2357">
        <v>7.4</v>
      </c>
      <c r="B2357" t="s">
        <v>3071</v>
      </c>
    </row>
    <row r="2358" spans="1:2" x14ac:dyDescent="0.3">
      <c r="A2358">
        <v>8</v>
      </c>
      <c r="B2358" t="s">
        <v>13</v>
      </c>
    </row>
    <row r="2359" spans="1:2" x14ac:dyDescent="0.3">
      <c r="A2359">
        <v>5.7</v>
      </c>
      <c r="B2359" t="s">
        <v>13</v>
      </c>
    </row>
    <row r="2360" spans="1:2" x14ac:dyDescent="0.3">
      <c r="A2360">
        <v>6.8</v>
      </c>
      <c r="B2360" t="s">
        <v>13</v>
      </c>
    </row>
    <row r="2361" spans="1:2" x14ac:dyDescent="0.3">
      <c r="A2361">
        <v>5.9</v>
      </c>
      <c r="B2361" t="s">
        <v>13</v>
      </c>
    </row>
    <row r="2362" spans="1:2" x14ac:dyDescent="0.3">
      <c r="A2362">
        <v>7.2</v>
      </c>
      <c r="B2362" t="s">
        <v>13</v>
      </c>
    </row>
    <row r="2363" spans="1:2" x14ac:dyDescent="0.3">
      <c r="A2363">
        <v>5.5</v>
      </c>
      <c r="B2363" t="s">
        <v>13</v>
      </c>
    </row>
    <row r="2364" spans="1:2" x14ac:dyDescent="0.3">
      <c r="A2364">
        <v>8.4</v>
      </c>
      <c r="B2364" t="s">
        <v>13</v>
      </c>
    </row>
    <row r="2365" spans="1:2" x14ac:dyDescent="0.3">
      <c r="A2365">
        <v>8.5</v>
      </c>
      <c r="B2365" t="s">
        <v>13</v>
      </c>
    </row>
    <row r="2366" spans="1:2" x14ac:dyDescent="0.3">
      <c r="A2366">
        <v>5.6</v>
      </c>
      <c r="B2366" t="s">
        <v>13</v>
      </c>
    </row>
    <row r="2367" spans="1:2" x14ac:dyDescent="0.3">
      <c r="A2367">
        <v>4.0999999999999996</v>
      </c>
      <c r="B2367" t="s">
        <v>13</v>
      </c>
    </row>
    <row r="2368" spans="1:2" x14ac:dyDescent="0.3">
      <c r="A2368">
        <v>5</v>
      </c>
      <c r="B2368" t="s">
        <v>13</v>
      </c>
    </row>
    <row r="2369" spans="1:2" x14ac:dyDescent="0.3">
      <c r="A2369">
        <v>6.1</v>
      </c>
      <c r="B2369" t="s">
        <v>13</v>
      </c>
    </row>
    <row r="2370" spans="1:2" x14ac:dyDescent="0.3">
      <c r="A2370">
        <v>5.4</v>
      </c>
      <c r="B2370" t="s">
        <v>13</v>
      </c>
    </row>
    <row r="2371" spans="1:2" x14ac:dyDescent="0.3">
      <c r="A2371">
        <v>7.1</v>
      </c>
      <c r="B2371" t="s">
        <v>13</v>
      </c>
    </row>
    <row r="2372" spans="1:2" x14ac:dyDescent="0.3">
      <c r="A2372">
        <v>6.6</v>
      </c>
      <c r="B2372" t="s">
        <v>13</v>
      </c>
    </row>
    <row r="2373" spans="1:2" x14ac:dyDescent="0.3">
      <c r="A2373">
        <v>3.6</v>
      </c>
      <c r="B2373" t="s">
        <v>13</v>
      </c>
    </row>
    <row r="2374" spans="1:2" x14ac:dyDescent="0.3">
      <c r="A2374">
        <v>6.5</v>
      </c>
      <c r="B2374" t="s">
        <v>13</v>
      </c>
    </row>
    <row r="2375" spans="1:2" x14ac:dyDescent="0.3">
      <c r="A2375">
        <v>8.6</v>
      </c>
      <c r="B2375" t="s">
        <v>241</v>
      </c>
    </row>
    <row r="2376" spans="1:2" x14ac:dyDescent="0.3">
      <c r="A2376">
        <v>6.2</v>
      </c>
      <c r="B2376" t="s">
        <v>710</v>
      </c>
    </row>
    <row r="2377" spans="1:2" x14ac:dyDescent="0.3">
      <c r="A2377">
        <v>7</v>
      </c>
      <c r="B2377" t="s">
        <v>13</v>
      </c>
    </row>
    <row r="2378" spans="1:2" x14ac:dyDescent="0.3">
      <c r="A2378">
        <v>7.6</v>
      </c>
      <c r="B2378" t="s">
        <v>13</v>
      </c>
    </row>
    <row r="2379" spans="1:2" x14ac:dyDescent="0.3">
      <c r="A2379">
        <v>6.5</v>
      </c>
      <c r="B2379" t="s">
        <v>13</v>
      </c>
    </row>
    <row r="2380" spans="1:2" x14ac:dyDescent="0.3">
      <c r="A2380">
        <v>6.4</v>
      </c>
      <c r="B2380" t="s">
        <v>13</v>
      </c>
    </row>
    <row r="2381" spans="1:2" x14ac:dyDescent="0.3">
      <c r="A2381">
        <v>6.7</v>
      </c>
      <c r="B2381" t="s">
        <v>13</v>
      </c>
    </row>
    <row r="2382" spans="1:2" x14ac:dyDescent="0.3">
      <c r="A2382">
        <v>6.3</v>
      </c>
      <c r="B2382" t="s">
        <v>13</v>
      </c>
    </row>
    <row r="2383" spans="1:2" x14ac:dyDescent="0.3">
      <c r="A2383">
        <v>6.4</v>
      </c>
      <c r="B2383" t="s">
        <v>13</v>
      </c>
    </row>
    <row r="2384" spans="1:2" x14ac:dyDescent="0.3">
      <c r="A2384">
        <v>5.7</v>
      </c>
      <c r="B2384" t="s">
        <v>13</v>
      </c>
    </row>
    <row r="2385" spans="1:2" x14ac:dyDescent="0.3">
      <c r="A2385">
        <v>6.3</v>
      </c>
      <c r="B2385" t="s">
        <v>13</v>
      </c>
    </row>
    <row r="2386" spans="1:2" x14ac:dyDescent="0.3">
      <c r="A2386">
        <v>7.8</v>
      </c>
      <c r="B2386" t="s">
        <v>4078</v>
      </c>
    </row>
    <row r="2387" spans="1:2" x14ac:dyDescent="0.3">
      <c r="A2387">
        <v>6</v>
      </c>
      <c r="B2387" t="s">
        <v>13</v>
      </c>
    </row>
    <row r="2388" spans="1:2" x14ac:dyDescent="0.3">
      <c r="A2388">
        <v>7.7</v>
      </c>
      <c r="B2388" t="s">
        <v>13</v>
      </c>
    </row>
    <row r="2389" spans="1:2" x14ac:dyDescent="0.3">
      <c r="A2389">
        <v>6.2</v>
      </c>
      <c r="B2389" t="s">
        <v>13</v>
      </c>
    </row>
    <row r="2390" spans="1:2" x14ac:dyDescent="0.3">
      <c r="A2390">
        <v>5.7</v>
      </c>
      <c r="B2390" t="s">
        <v>4084</v>
      </c>
    </row>
    <row r="2391" spans="1:2" x14ac:dyDescent="0.3">
      <c r="A2391">
        <v>7.7</v>
      </c>
      <c r="B2391" t="s">
        <v>13</v>
      </c>
    </row>
    <row r="2392" spans="1:2" x14ac:dyDescent="0.3">
      <c r="A2392">
        <v>6.4</v>
      </c>
      <c r="B2392" t="s">
        <v>13</v>
      </c>
    </row>
    <row r="2393" spans="1:2" x14ac:dyDescent="0.3">
      <c r="A2393">
        <v>6.4</v>
      </c>
      <c r="B2393" t="s">
        <v>13</v>
      </c>
    </row>
    <row r="2394" spans="1:2" x14ac:dyDescent="0.3">
      <c r="A2394">
        <v>6.9</v>
      </c>
      <c r="B2394" t="s">
        <v>13</v>
      </c>
    </row>
    <row r="2395" spans="1:2" x14ac:dyDescent="0.3">
      <c r="A2395">
        <v>7.3</v>
      </c>
      <c r="B2395" t="s">
        <v>13</v>
      </c>
    </row>
    <row r="2396" spans="1:2" x14ac:dyDescent="0.3">
      <c r="A2396">
        <v>7.3</v>
      </c>
      <c r="B2396" t="s">
        <v>13</v>
      </c>
    </row>
    <row r="2397" spans="1:2" x14ac:dyDescent="0.3">
      <c r="A2397">
        <v>6.2</v>
      </c>
      <c r="B2397" t="s">
        <v>13</v>
      </c>
    </row>
    <row r="2398" spans="1:2" x14ac:dyDescent="0.3">
      <c r="A2398">
        <v>6.6</v>
      </c>
      <c r="B2398" t="s">
        <v>13</v>
      </c>
    </row>
    <row r="2399" spans="1:2" x14ac:dyDescent="0.3">
      <c r="A2399">
        <v>6.7</v>
      </c>
      <c r="B2399" t="s">
        <v>13</v>
      </c>
    </row>
    <row r="2400" spans="1:2" x14ac:dyDescent="0.3">
      <c r="A2400">
        <v>5.7</v>
      </c>
      <c r="B2400" t="s">
        <v>13</v>
      </c>
    </row>
    <row r="2401" spans="1:2" x14ac:dyDescent="0.3">
      <c r="A2401">
        <v>3.1</v>
      </c>
      <c r="B2401" t="s">
        <v>13</v>
      </c>
    </row>
    <row r="2402" spans="1:2" x14ac:dyDescent="0.3">
      <c r="A2402">
        <v>6.3</v>
      </c>
      <c r="B2402" t="s">
        <v>13</v>
      </c>
    </row>
    <row r="2403" spans="1:2" x14ac:dyDescent="0.3">
      <c r="A2403">
        <v>5.7</v>
      </c>
      <c r="B2403" t="s">
        <v>13</v>
      </c>
    </row>
    <row r="2404" spans="1:2" x14ac:dyDescent="0.3">
      <c r="A2404">
        <v>7.1</v>
      </c>
      <c r="B2404" t="s">
        <v>13</v>
      </c>
    </row>
    <row r="2405" spans="1:2" x14ac:dyDescent="0.3">
      <c r="A2405">
        <v>7</v>
      </c>
      <c r="B2405" t="s">
        <v>13</v>
      </c>
    </row>
    <row r="2406" spans="1:2" x14ac:dyDescent="0.3">
      <c r="A2406">
        <v>6.1</v>
      </c>
      <c r="B2406" t="s">
        <v>13</v>
      </c>
    </row>
    <row r="2407" spans="1:2" x14ac:dyDescent="0.3">
      <c r="A2407">
        <v>6.6</v>
      </c>
      <c r="B2407" t="s">
        <v>13</v>
      </c>
    </row>
    <row r="2408" spans="1:2" x14ac:dyDescent="0.3">
      <c r="A2408">
        <v>7.8</v>
      </c>
      <c r="B2408" t="s">
        <v>13</v>
      </c>
    </row>
    <row r="2409" spans="1:2" x14ac:dyDescent="0.3">
      <c r="A2409">
        <v>8.3000000000000007</v>
      </c>
      <c r="B2409" t="s">
        <v>13</v>
      </c>
    </row>
    <row r="2410" spans="1:2" x14ac:dyDescent="0.3">
      <c r="A2410">
        <v>3.9</v>
      </c>
      <c r="B2410" t="s">
        <v>13</v>
      </c>
    </row>
    <row r="2411" spans="1:2" x14ac:dyDescent="0.3">
      <c r="A2411">
        <v>7</v>
      </c>
      <c r="B2411" t="s">
        <v>13</v>
      </c>
    </row>
    <row r="2412" spans="1:2" x14ac:dyDescent="0.3">
      <c r="A2412">
        <v>6.7</v>
      </c>
      <c r="B2412" t="s">
        <v>13</v>
      </c>
    </row>
    <row r="2413" spans="1:2" x14ac:dyDescent="0.3">
      <c r="A2413">
        <v>7.3</v>
      </c>
      <c r="B2413" t="s">
        <v>13</v>
      </c>
    </row>
    <row r="2414" spans="1:2" x14ac:dyDescent="0.3">
      <c r="A2414">
        <v>7.5</v>
      </c>
      <c r="B2414" t="s">
        <v>13</v>
      </c>
    </row>
    <row r="2415" spans="1:2" x14ac:dyDescent="0.3">
      <c r="A2415">
        <v>6.3</v>
      </c>
      <c r="B2415" t="s">
        <v>13</v>
      </c>
    </row>
    <row r="2416" spans="1:2" x14ac:dyDescent="0.3">
      <c r="A2416">
        <v>7.8</v>
      </c>
      <c r="B2416" t="s">
        <v>13</v>
      </c>
    </row>
    <row r="2417" spans="1:2" x14ac:dyDescent="0.3">
      <c r="A2417">
        <v>7.3</v>
      </c>
      <c r="B2417" t="s">
        <v>13</v>
      </c>
    </row>
    <row r="2418" spans="1:2" x14ac:dyDescent="0.3">
      <c r="A2418">
        <v>7.6</v>
      </c>
      <c r="B2418" t="s">
        <v>13</v>
      </c>
    </row>
    <row r="2419" spans="1:2" x14ac:dyDescent="0.3">
      <c r="A2419">
        <v>5.3</v>
      </c>
      <c r="B2419" t="s">
        <v>13</v>
      </c>
    </row>
    <row r="2420" spans="1:2" x14ac:dyDescent="0.3">
      <c r="A2420">
        <v>7.9</v>
      </c>
      <c r="B2420" t="s">
        <v>13</v>
      </c>
    </row>
    <row r="2421" spans="1:2" x14ac:dyDescent="0.3">
      <c r="A2421">
        <v>5.3</v>
      </c>
      <c r="B2421" t="s">
        <v>13</v>
      </c>
    </row>
    <row r="2422" spans="1:2" x14ac:dyDescent="0.3">
      <c r="A2422">
        <v>6.8</v>
      </c>
      <c r="B2422" t="s">
        <v>13</v>
      </c>
    </row>
    <row r="2423" spans="1:2" x14ac:dyDescent="0.3">
      <c r="A2423">
        <v>7.1</v>
      </c>
      <c r="B2423" t="s">
        <v>13</v>
      </c>
    </row>
    <row r="2424" spans="1:2" x14ac:dyDescent="0.3">
      <c r="A2424">
        <v>7.2</v>
      </c>
      <c r="B2424" t="s">
        <v>13</v>
      </c>
    </row>
    <row r="2425" spans="1:2" x14ac:dyDescent="0.3">
      <c r="A2425">
        <v>5.8</v>
      </c>
      <c r="B2425" t="s">
        <v>13</v>
      </c>
    </row>
    <row r="2426" spans="1:2" x14ac:dyDescent="0.3">
      <c r="A2426">
        <v>5.8</v>
      </c>
      <c r="B2426" t="s">
        <v>13</v>
      </c>
    </row>
    <row r="2427" spans="1:2" x14ac:dyDescent="0.3">
      <c r="A2427">
        <v>8.3000000000000007</v>
      </c>
      <c r="B2427" t="s">
        <v>13</v>
      </c>
    </row>
    <row r="2428" spans="1:2" x14ac:dyDescent="0.3">
      <c r="A2428">
        <v>5.6</v>
      </c>
      <c r="B2428" t="s">
        <v>13</v>
      </c>
    </row>
    <row r="2429" spans="1:2" x14ac:dyDescent="0.3">
      <c r="A2429">
        <v>6.8</v>
      </c>
      <c r="B2429" t="s">
        <v>13</v>
      </c>
    </row>
    <row r="2430" spans="1:2" x14ac:dyDescent="0.3">
      <c r="A2430">
        <v>5</v>
      </c>
      <c r="B2430" t="s">
        <v>13</v>
      </c>
    </row>
    <row r="2431" spans="1:2" x14ac:dyDescent="0.3">
      <c r="A2431">
        <v>7.6</v>
      </c>
      <c r="B2431" t="s">
        <v>13</v>
      </c>
    </row>
    <row r="2432" spans="1:2" x14ac:dyDescent="0.3">
      <c r="A2432">
        <v>6.7</v>
      </c>
      <c r="B2432" t="s">
        <v>13</v>
      </c>
    </row>
    <row r="2433" spans="1:2" x14ac:dyDescent="0.3">
      <c r="A2433">
        <v>6.7</v>
      </c>
      <c r="B2433" t="s">
        <v>13</v>
      </c>
    </row>
    <row r="2434" spans="1:2" x14ac:dyDescent="0.3">
      <c r="A2434">
        <v>5.7</v>
      </c>
      <c r="B2434" t="s">
        <v>13</v>
      </c>
    </row>
    <row r="2435" spans="1:2" x14ac:dyDescent="0.3">
      <c r="A2435">
        <v>5.2</v>
      </c>
      <c r="B2435" t="s">
        <v>13</v>
      </c>
    </row>
    <row r="2436" spans="1:2" x14ac:dyDescent="0.3">
      <c r="A2436">
        <v>7.5</v>
      </c>
      <c r="B2436" t="s">
        <v>13</v>
      </c>
    </row>
    <row r="2437" spans="1:2" x14ac:dyDescent="0.3">
      <c r="A2437">
        <v>7.2</v>
      </c>
      <c r="B2437" t="s">
        <v>13</v>
      </c>
    </row>
    <row r="2438" spans="1:2" x14ac:dyDescent="0.3">
      <c r="A2438">
        <v>5.3</v>
      </c>
      <c r="B2438" t="s">
        <v>13</v>
      </c>
    </row>
    <row r="2439" spans="1:2" x14ac:dyDescent="0.3">
      <c r="A2439">
        <v>6.5</v>
      </c>
      <c r="B2439" t="s">
        <v>13</v>
      </c>
    </row>
    <row r="2440" spans="1:2" x14ac:dyDescent="0.3">
      <c r="A2440">
        <v>5</v>
      </c>
      <c r="B2440" t="s">
        <v>13</v>
      </c>
    </row>
    <row r="2441" spans="1:2" x14ac:dyDescent="0.3">
      <c r="A2441">
        <v>6.1</v>
      </c>
      <c r="B2441" t="s">
        <v>13</v>
      </c>
    </row>
    <row r="2442" spans="1:2" x14ac:dyDescent="0.3">
      <c r="A2442">
        <v>7.4</v>
      </c>
      <c r="B2442" t="s">
        <v>13</v>
      </c>
    </row>
    <row r="2443" spans="1:2" x14ac:dyDescent="0.3">
      <c r="A2443">
        <v>4.4000000000000004</v>
      </c>
      <c r="B2443" t="s">
        <v>13</v>
      </c>
    </row>
    <row r="2444" spans="1:2" x14ac:dyDescent="0.3">
      <c r="A2444">
        <v>7.5</v>
      </c>
      <c r="B2444" t="s">
        <v>13</v>
      </c>
    </row>
    <row r="2445" spans="1:2" x14ac:dyDescent="0.3">
      <c r="A2445">
        <v>5.7</v>
      </c>
      <c r="B2445" t="s">
        <v>13</v>
      </c>
    </row>
    <row r="2446" spans="1:2" x14ac:dyDescent="0.3">
      <c r="A2446">
        <v>5.5</v>
      </c>
      <c r="B2446" t="s">
        <v>13</v>
      </c>
    </row>
    <row r="2447" spans="1:2" x14ac:dyDescent="0.3">
      <c r="A2447">
        <v>7.1</v>
      </c>
      <c r="B2447" t="s">
        <v>13</v>
      </c>
    </row>
    <row r="2448" spans="1:2" x14ac:dyDescent="0.3">
      <c r="A2448">
        <v>5.9</v>
      </c>
      <c r="B2448" t="s">
        <v>13</v>
      </c>
    </row>
    <row r="2449" spans="1:2" x14ac:dyDescent="0.3">
      <c r="A2449">
        <v>6.7</v>
      </c>
      <c r="B2449" t="s">
        <v>13</v>
      </c>
    </row>
    <row r="2450" spans="1:2" x14ac:dyDescent="0.3">
      <c r="A2450">
        <v>7</v>
      </c>
      <c r="B2450" t="s">
        <v>13</v>
      </c>
    </row>
    <row r="2451" spans="1:2" x14ac:dyDescent="0.3">
      <c r="A2451">
        <v>7.9</v>
      </c>
      <c r="B2451" t="s">
        <v>13</v>
      </c>
    </row>
    <row r="2452" spans="1:2" x14ac:dyDescent="0.3">
      <c r="A2452">
        <v>6.9</v>
      </c>
      <c r="B2452" t="s">
        <v>13</v>
      </c>
    </row>
    <row r="2453" spans="1:2" x14ac:dyDescent="0.3">
      <c r="A2453">
        <v>7.3</v>
      </c>
      <c r="B2453" t="s">
        <v>4168</v>
      </c>
    </row>
    <row r="2454" spans="1:2" x14ac:dyDescent="0.3">
      <c r="A2454">
        <v>7.3</v>
      </c>
      <c r="B2454" t="s">
        <v>13</v>
      </c>
    </row>
    <row r="2455" spans="1:2" x14ac:dyDescent="0.3">
      <c r="A2455">
        <v>3.5</v>
      </c>
      <c r="B2455" t="s">
        <v>13</v>
      </c>
    </row>
    <row r="2456" spans="1:2" x14ac:dyDescent="0.3">
      <c r="A2456">
        <v>7.8</v>
      </c>
      <c r="B2456" t="s">
        <v>13</v>
      </c>
    </row>
    <row r="2457" spans="1:2" x14ac:dyDescent="0.3">
      <c r="A2457">
        <v>7.4</v>
      </c>
      <c r="B2457" t="s">
        <v>13</v>
      </c>
    </row>
    <row r="2458" spans="1:2" x14ac:dyDescent="0.3">
      <c r="A2458">
        <v>6.7</v>
      </c>
      <c r="B2458" t="s">
        <v>13</v>
      </c>
    </row>
    <row r="2459" spans="1:2" x14ac:dyDescent="0.3">
      <c r="A2459">
        <v>6.4</v>
      </c>
      <c r="B2459" t="s">
        <v>13</v>
      </c>
    </row>
    <row r="2460" spans="1:2" x14ac:dyDescent="0.3">
      <c r="A2460">
        <v>7.1</v>
      </c>
      <c r="B2460" t="s">
        <v>13</v>
      </c>
    </row>
    <row r="2461" spans="1:2" x14ac:dyDescent="0.3">
      <c r="A2461">
        <v>6.7</v>
      </c>
      <c r="B2461" t="s">
        <v>8351</v>
      </c>
    </row>
    <row r="2462" spans="1:2" x14ac:dyDescent="0.3">
      <c r="A2462">
        <v>7.8</v>
      </c>
      <c r="B2462" t="s">
        <v>3071</v>
      </c>
    </row>
    <row r="2463" spans="1:2" x14ac:dyDescent="0.3">
      <c r="A2463">
        <v>4</v>
      </c>
      <c r="B2463" t="s">
        <v>13</v>
      </c>
    </row>
    <row r="2464" spans="1:2" x14ac:dyDescent="0.3">
      <c r="A2464">
        <v>5.9</v>
      </c>
      <c r="B2464" t="s">
        <v>13</v>
      </c>
    </row>
    <row r="2465" spans="1:2" x14ac:dyDescent="0.3">
      <c r="A2465">
        <v>7.2</v>
      </c>
      <c r="B2465" t="s">
        <v>13</v>
      </c>
    </row>
    <row r="2466" spans="1:2" x14ac:dyDescent="0.3">
      <c r="A2466">
        <v>7.2</v>
      </c>
      <c r="B2466" t="s">
        <v>13</v>
      </c>
    </row>
    <row r="2467" spans="1:2" x14ac:dyDescent="0.3">
      <c r="A2467">
        <v>5.0999999999999996</v>
      </c>
      <c r="B2467" t="s">
        <v>13</v>
      </c>
    </row>
    <row r="2468" spans="1:2" x14ac:dyDescent="0.3">
      <c r="A2468">
        <v>7.7</v>
      </c>
      <c r="B2468" t="s">
        <v>13</v>
      </c>
    </row>
    <row r="2469" spans="1:2" x14ac:dyDescent="0.3">
      <c r="A2469">
        <v>5.5</v>
      </c>
      <c r="B2469" t="s">
        <v>13</v>
      </c>
    </row>
    <row r="2470" spans="1:2" x14ac:dyDescent="0.3">
      <c r="A2470">
        <v>6.2</v>
      </c>
      <c r="B2470" t="s">
        <v>13</v>
      </c>
    </row>
    <row r="2471" spans="1:2" x14ac:dyDescent="0.3">
      <c r="A2471">
        <v>7.2</v>
      </c>
      <c r="B2471" t="s">
        <v>13</v>
      </c>
    </row>
    <row r="2472" spans="1:2" x14ac:dyDescent="0.3">
      <c r="A2472">
        <v>5.2</v>
      </c>
      <c r="B2472" t="s">
        <v>13</v>
      </c>
    </row>
    <row r="2473" spans="1:2" x14ac:dyDescent="0.3">
      <c r="A2473">
        <v>6.7</v>
      </c>
      <c r="B2473" t="s">
        <v>13</v>
      </c>
    </row>
    <row r="2474" spans="1:2" x14ac:dyDescent="0.3">
      <c r="A2474">
        <v>6.3</v>
      </c>
      <c r="B2474" t="s">
        <v>13</v>
      </c>
    </row>
    <row r="2475" spans="1:2" x14ac:dyDescent="0.3">
      <c r="A2475">
        <v>5</v>
      </c>
      <c r="B2475" t="s">
        <v>13</v>
      </c>
    </row>
    <row r="2476" spans="1:2" x14ac:dyDescent="0.3">
      <c r="A2476">
        <v>6.2</v>
      </c>
      <c r="B2476" t="s">
        <v>13</v>
      </c>
    </row>
    <row r="2477" spans="1:2" x14ac:dyDescent="0.3">
      <c r="A2477">
        <v>7.6</v>
      </c>
      <c r="B2477" t="s">
        <v>13</v>
      </c>
    </row>
    <row r="2478" spans="1:2" x14ac:dyDescent="0.3">
      <c r="A2478">
        <v>4.0999999999999996</v>
      </c>
      <c r="B2478" t="s">
        <v>13</v>
      </c>
    </row>
    <row r="2479" spans="1:2" x14ac:dyDescent="0.3">
      <c r="A2479">
        <v>5.3</v>
      </c>
      <c r="B2479" t="s">
        <v>13</v>
      </c>
    </row>
    <row r="2480" spans="1:2" x14ac:dyDescent="0.3">
      <c r="A2480">
        <v>6.2</v>
      </c>
      <c r="B2480" t="s">
        <v>13</v>
      </c>
    </row>
    <row r="2481" spans="1:2" x14ac:dyDescent="0.3">
      <c r="A2481">
        <v>6.5</v>
      </c>
      <c r="B2481" t="s">
        <v>13</v>
      </c>
    </row>
    <row r="2482" spans="1:2" x14ac:dyDescent="0.3">
      <c r="A2482">
        <v>8.1</v>
      </c>
      <c r="B2482" t="s">
        <v>13</v>
      </c>
    </row>
    <row r="2483" spans="1:2" x14ac:dyDescent="0.3">
      <c r="A2483">
        <v>6.3</v>
      </c>
      <c r="B2483" t="s">
        <v>13</v>
      </c>
    </row>
    <row r="2484" spans="1:2" x14ac:dyDescent="0.3">
      <c r="A2484">
        <v>4.4000000000000004</v>
      </c>
      <c r="B2484" t="s">
        <v>13</v>
      </c>
    </row>
    <row r="2485" spans="1:2" x14ac:dyDescent="0.3">
      <c r="A2485">
        <v>4.5999999999999996</v>
      </c>
      <c r="B2485" t="s">
        <v>13</v>
      </c>
    </row>
    <row r="2486" spans="1:2" x14ac:dyDescent="0.3">
      <c r="A2486">
        <v>6</v>
      </c>
      <c r="B2486" t="s">
        <v>13</v>
      </c>
    </row>
    <row r="2487" spans="1:2" x14ac:dyDescent="0.3">
      <c r="A2487">
        <v>7.6</v>
      </c>
      <c r="B2487" t="s">
        <v>13</v>
      </c>
    </row>
    <row r="2488" spans="1:2" x14ac:dyDescent="0.3">
      <c r="A2488">
        <v>8.4</v>
      </c>
      <c r="B2488" t="s">
        <v>13</v>
      </c>
    </row>
    <row r="2489" spans="1:2" x14ac:dyDescent="0.3">
      <c r="A2489">
        <v>7.9</v>
      </c>
      <c r="B2489" t="s">
        <v>13</v>
      </c>
    </row>
    <row r="2490" spans="1:2" x14ac:dyDescent="0.3">
      <c r="A2490">
        <v>5.6</v>
      </c>
      <c r="B2490" t="s">
        <v>13</v>
      </c>
    </row>
    <row r="2491" spans="1:2" x14ac:dyDescent="0.3">
      <c r="A2491">
        <v>6.5</v>
      </c>
      <c r="B2491" t="s">
        <v>13</v>
      </c>
    </row>
    <row r="2492" spans="1:2" x14ac:dyDescent="0.3">
      <c r="A2492">
        <v>7.5</v>
      </c>
      <c r="B2492" t="s">
        <v>13</v>
      </c>
    </row>
    <row r="2493" spans="1:2" x14ac:dyDescent="0.3">
      <c r="A2493">
        <v>6.3</v>
      </c>
      <c r="B2493" t="s">
        <v>13</v>
      </c>
    </row>
    <row r="2494" spans="1:2" x14ac:dyDescent="0.3">
      <c r="A2494">
        <v>7.9</v>
      </c>
      <c r="B2494" t="s">
        <v>13</v>
      </c>
    </row>
    <row r="2495" spans="1:2" x14ac:dyDescent="0.3">
      <c r="A2495">
        <v>7.9</v>
      </c>
      <c r="B2495" t="s">
        <v>710</v>
      </c>
    </row>
    <row r="2496" spans="1:2" x14ac:dyDescent="0.3">
      <c r="A2496">
        <v>5.0999999999999996</v>
      </c>
      <c r="B2496" t="s">
        <v>13</v>
      </c>
    </row>
    <row r="2497" spans="1:2" x14ac:dyDescent="0.3">
      <c r="A2497">
        <v>6.7</v>
      </c>
      <c r="B2497" t="s">
        <v>13</v>
      </c>
    </row>
    <row r="2498" spans="1:2" x14ac:dyDescent="0.3">
      <c r="A2498">
        <v>6.7</v>
      </c>
      <c r="B2498" t="s">
        <v>13</v>
      </c>
    </row>
    <row r="2499" spans="1:2" x14ac:dyDescent="0.3">
      <c r="A2499">
        <v>5.6</v>
      </c>
      <c r="B2499" t="s">
        <v>13</v>
      </c>
    </row>
    <row r="2500" spans="1:2" x14ac:dyDescent="0.3">
      <c r="A2500">
        <v>5.6</v>
      </c>
      <c r="B2500" t="s">
        <v>13</v>
      </c>
    </row>
    <row r="2501" spans="1:2" x14ac:dyDescent="0.3">
      <c r="A2501">
        <v>6.8</v>
      </c>
      <c r="B2501" t="s">
        <v>13</v>
      </c>
    </row>
    <row r="2502" spans="1:2" x14ac:dyDescent="0.3">
      <c r="A2502">
        <v>6.2</v>
      </c>
      <c r="B2502" t="s">
        <v>13</v>
      </c>
    </row>
    <row r="2503" spans="1:2" x14ac:dyDescent="0.3">
      <c r="A2503">
        <v>5.6</v>
      </c>
      <c r="B2503" t="s">
        <v>13</v>
      </c>
    </row>
    <row r="2504" spans="1:2" x14ac:dyDescent="0.3">
      <c r="A2504">
        <v>6.4</v>
      </c>
      <c r="B2504" t="s">
        <v>13</v>
      </c>
    </row>
    <row r="2505" spans="1:2" x14ac:dyDescent="0.3">
      <c r="A2505">
        <v>5.6</v>
      </c>
      <c r="B2505" t="s">
        <v>13</v>
      </c>
    </row>
    <row r="2506" spans="1:2" x14ac:dyDescent="0.3">
      <c r="A2506">
        <v>7.4</v>
      </c>
      <c r="B2506" t="s">
        <v>13</v>
      </c>
    </row>
    <row r="2507" spans="1:2" x14ac:dyDescent="0.3">
      <c r="A2507">
        <v>4.9000000000000004</v>
      </c>
      <c r="B2507" t="s">
        <v>13</v>
      </c>
    </row>
    <row r="2508" spans="1:2" x14ac:dyDescent="0.3">
      <c r="A2508">
        <v>6</v>
      </c>
      <c r="B2508" t="s">
        <v>13</v>
      </c>
    </row>
    <row r="2509" spans="1:2" x14ac:dyDescent="0.3">
      <c r="A2509">
        <v>7.2</v>
      </c>
      <c r="B2509" t="s">
        <v>13</v>
      </c>
    </row>
    <row r="2510" spans="1:2" x14ac:dyDescent="0.3">
      <c r="A2510">
        <v>4.9000000000000004</v>
      </c>
      <c r="B2510" t="s">
        <v>13</v>
      </c>
    </row>
    <row r="2511" spans="1:2" x14ac:dyDescent="0.3">
      <c r="A2511">
        <v>7.5</v>
      </c>
      <c r="B2511" t="s">
        <v>13</v>
      </c>
    </row>
    <row r="2512" spans="1:2" x14ac:dyDescent="0.3">
      <c r="A2512">
        <v>4.8</v>
      </c>
      <c r="B2512" t="s">
        <v>13</v>
      </c>
    </row>
    <row r="2513" spans="1:2" x14ac:dyDescent="0.3">
      <c r="A2513">
        <v>3.1</v>
      </c>
      <c r="B2513" t="s">
        <v>13</v>
      </c>
    </row>
    <row r="2514" spans="1:2" x14ac:dyDescent="0.3">
      <c r="A2514">
        <v>5.8</v>
      </c>
      <c r="B2514" t="s">
        <v>13</v>
      </c>
    </row>
    <row r="2515" spans="1:2" x14ac:dyDescent="0.3">
      <c r="A2515">
        <v>6.7</v>
      </c>
      <c r="B2515" t="s">
        <v>13</v>
      </c>
    </row>
    <row r="2516" spans="1:2" x14ac:dyDescent="0.3">
      <c r="A2516">
        <v>6.8</v>
      </c>
      <c r="B2516" t="s">
        <v>13</v>
      </c>
    </row>
    <row r="2517" spans="1:2" x14ac:dyDescent="0.3">
      <c r="A2517">
        <v>6.5</v>
      </c>
      <c r="B2517" t="s">
        <v>13</v>
      </c>
    </row>
    <row r="2518" spans="1:2" x14ac:dyDescent="0.3">
      <c r="A2518">
        <v>5.9</v>
      </c>
      <c r="B2518" t="s">
        <v>13</v>
      </c>
    </row>
    <row r="2519" spans="1:2" x14ac:dyDescent="0.3">
      <c r="A2519">
        <v>5.5</v>
      </c>
      <c r="B2519" t="s">
        <v>13</v>
      </c>
    </row>
    <row r="2520" spans="1:2" x14ac:dyDescent="0.3">
      <c r="A2520">
        <v>3.6</v>
      </c>
      <c r="B2520" t="s">
        <v>13</v>
      </c>
    </row>
    <row r="2521" spans="1:2" x14ac:dyDescent="0.3">
      <c r="A2521">
        <v>3.3</v>
      </c>
      <c r="B2521" t="s">
        <v>13</v>
      </c>
    </row>
    <row r="2522" spans="1:2" x14ac:dyDescent="0.3">
      <c r="A2522">
        <v>7.4</v>
      </c>
      <c r="B2522" t="s">
        <v>13</v>
      </c>
    </row>
    <row r="2523" spans="1:2" x14ac:dyDescent="0.3">
      <c r="A2523">
        <v>6.7</v>
      </c>
      <c r="B2523" t="s">
        <v>13</v>
      </c>
    </row>
    <row r="2524" spans="1:2" x14ac:dyDescent="0.3">
      <c r="A2524">
        <v>3</v>
      </c>
      <c r="B2524" t="s">
        <v>13</v>
      </c>
    </row>
    <row r="2525" spans="1:2" x14ac:dyDescent="0.3">
      <c r="A2525">
        <v>7.6</v>
      </c>
      <c r="B2525" t="s">
        <v>13</v>
      </c>
    </row>
    <row r="2526" spans="1:2" x14ac:dyDescent="0.3">
      <c r="A2526">
        <v>6.4</v>
      </c>
      <c r="B2526" t="s">
        <v>13</v>
      </c>
    </row>
    <row r="2527" spans="1:2" x14ac:dyDescent="0.3">
      <c r="A2527">
        <v>6.9</v>
      </c>
      <c r="B2527" t="s">
        <v>13</v>
      </c>
    </row>
    <row r="2528" spans="1:2" x14ac:dyDescent="0.3">
      <c r="A2528">
        <v>6.6</v>
      </c>
      <c r="B2528" t="s">
        <v>13</v>
      </c>
    </row>
    <row r="2529" spans="1:2" x14ac:dyDescent="0.3">
      <c r="A2529">
        <v>5.5</v>
      </c>
      <c r="B2529" t="s">
        <v>13</v>
      </c>
    </row>
    <row r="2530" spans="1:2" x14ac:dyDescent="0.3">
      <c r="A2530">
        <v>6.6</v>
      </c>
      <c r="B2530" t="s">
        <v>524</v>
      </c>
    </row>
    <row r="2531" spans="1:2" x14ac:dyDescent="0.3">
      <c r="A2531">
        <v>5.2</v>
      </c>
      <c r="B2531" t="s">
        <v>13</v>
      </c>
    </row>
    <row r="2532" spans="1:2" x14ac:dyDescent="0.3">
      <c r="A2532">
        <v>4.0999999999999996</v>
      </c>
      <c r="B2532" t="s">
        <v>13</v>
      </c>
    </row>
    <row r="2533" spans="1:2" x14ac:dyDescent="0.3">
      <c r="A2533">
        <v>6.8</v>
      </c>
      <c r="B2533" t="s">
        <v>13</v>
      </c>
    </row>
    <row r="2534" spans="1:2" x14ac:dyDescent="0.3">
      <c r="A2534">
        <v>6.5</v>
      </c>
      <c r="B2534" t="s">
        <v>13</v>
      </c>
    </row>
    <row r="2535" spans="1:2" x14ac:dyDescent="0.3">
      <c r="A2535">
        <v>7.6</v>
      </c>
      <c r="B2535" t="s">
        <v>13</v>
      </c>
    </row>
    <row r="2536" spans="1:2" x14ac:dyDescent="0.3">
      <c r="A2536">
        <v>7.4</v>
      </c>
      <c r="B2536" t="s">
        <v>13</v>
      </c>
    </row>
    <row r="2537" spans="1:2" x14ac:dyDescent="0.3">
      <c r="A2537">
        <v>7.7</v>
      </c>
      <c r="B2537" t="s">
        <v>13</v>
      </c>
    </row>
    <row r="2538" spans="1:2" x14ac:dyDescent="0.3">
      <c r="A2538">
        <v>7.1</v>
      </c>
      <c r="B2538" t="s">
        <v>13</v>
      </c>
    </row>
    <row r="2539" spans="1:2" x14ac:dyDescent="0.3">
      <c r="A2539">
        <v>6.3</v>
      </c>
      <c r="B2539" t="s">
        <v>13</v>
      </c>
    </row>
    <row r="2540" spans="1:2" x14ac:dyDescent="0.3">
      <c r="A2540">
        <v>7.6</v>
      </c>
      <c r="B2540" t="s">
        <v>13</v>
      </c>
    </row>
    <row r="2541" spans="1:2" x14ac:dyDescent="0.3">
      <c r="A2541">
        <v>8</v>
      </c>
      <c r="B2541" t="s">
        <v>13</v>
      </c>
    </row>
    <row r="2542" spans="1:2" x14ac:dyDescent="0.3">
      <c r="A2542">
        <v>7.3</v>
      </c>
      <c r="B2542" t="s">
        <v>13</v>
      </c>
    </row>
    <row r="2543" spans="1:2" x14ac:dyDescent="0.3">
      <c r="A2543">
        <v>7.6</v>
      </c>
      <c r="B2543" t="s">
        <v>13</v>
      </c>
    </row>
    <row r="2544" spans="1:2" x14ac:dyDescent="0.3">
      <c r="A2544">
        <v>7.8</v>
      </c>
      <c r="B2544" t="s">
        <v>13</v>
      </c>
    </row>
    <row r="2545" spans="1:2" x14ac:dyDescent="0.3">
      <c r="A2545">
        <v>6.5</v>
      </c>
      <c r="B2545" t="s">
        <v>13</v>
      </c>
    </row>
    <row r="2546" spans="1:2" x14ac:dyDescent="0.3">
      <c r="A2546">
        <v>6.4</v>
      </c>
      <c r="B2546" t="s">
        <v>13</v>
      </c>
    </row>
    <row r="2547" spans="1:2" x14ac:dyDescent="0.3">
      <c r="A2547">
        <v>8</v>
      </c>
      <c r="B2547" t="s">
        <v>13</v>
      </c>
    </row>
    <row r="2548" spans="1:2" x14ac:dyDescent="0.3">
      <c r="A2548">
        <v>4.8</v>
      </c>
      <c r="B2548" t="s">
        <v>13</v>
      </c>
    </row>
    <row r="2549" spans="1:2" x14ac:dyDescent="0.3">
      <c r="A2549">
        <v>7.8</v>
      </c>
      <c r="B2549" t="s">
        <v>13</v>
      </c>
    </row>
    <row r="2550" spans="1:2" x14ac:dyDescent="0.3">
      <c r="A2550">
        <v>5.9</v>
      </c>
      <c r="B2550" t="s">
        <v>13</v>
      </c>
    </row>
    <row r="2551" spans="1:2" x14ac:dyDescent="0.3">
      <c r="A2551">
        <v>5.4</v>
      </c>
      <c r="B2551" t="s">
        <v>13</v>
      </c>
    </row>
    <row r="2552" spans="1:2" x14ac:dyDescent="0.3">
      <c r="A2552">
        <v>3.3</v>
      </c>
      <c r="B2552" t="s">
        <v>13</v>
      </c>
    </row>
    <row r="2553" spans="1:2" x14ac:dyDescent="0.3">
      <c r="A2553">
        <v>8.1999999999999993</v>
      </c>
      <c r="B2553" t="s">
        <v>999</v>
      </c>
    </row>
    <row r="2554" spans="1:2" x14ac:dyDescent="0.3">
      <c r="A2554">
        <v>6.6</v>
      </c>
      <c r="B2554" t="s">
        <v>13</v>
      </c>
    </row>
    <row r="2555" spans="1:2" x14ac:dyDescent="0.3">
      <c r="A2555">
        <v>5.4</v>
      </c>
      <c r="B2555" t="s">
        <v>13</v>
      </c>
    </row>
    <row r="2556" spans="1:2" x14ac:dyDescent="0.3">
      <c r="A2556">
        <v>6.4</v>
      </c>
      <c r="B2556" t="s">
        <v>13</v>
      </c>
    </row>
    <row r="2557" spans="1:2" x14ac:dyDescent="0.3">
      <c r="A2557">
        <v>4.8</v>
      </c>
      <c r="B2557" t="s">
        <v>13</v>
      </c>
    </row>
    <row r="2558" spans="1:2" x14ac:dyDescent="0.3">
      <c r="A2558">
        <v>5.9</v>
      </c>
      <c r="B2558" t="s">
        <v>13</v>
      </c>
    </row>
    <row r="2559" spans="1:2" x14ac:dyDescent="0.3">
      <c r="A2559">
        <v>5.5</v>
      </c>
      <c r="B2559" t="s">
        <v>13</v>
      </c>
    </row>
    <row r="2560" spans="1:2" x14ac:dyDescent="0.3">
      <c r="A2560">
        <v>7.9</v>
      </c>
      <c r="B2560" t="s">
        <v>13</v>
      </c>
    </row>
    <row r="2561" spans="1:2" x14ac:dyDescent="0.3">
      <c r="A2561">
        <v>4.9000000000000004</v>
      </c>
      <c r="B2561" t="s">
        <v>13</v>
      </c>
    </row>
    <row r="2562" spans="1:2" x14ac:dyDescent="0.3">
      <c r="A2562">
        <v>7.2</v>
      </c>
      <c r="B2562" t="s">
        <v>13</v>
      </c>
    </row>
    <row r="2563" spans="1:2" x14ac:dyDescent="0.3">
      <c r="A2563">
        <v>6.6</v>
      </c>
      <c r="B2563" t="s">
        <v>4346</v>
      </c>
    </row>
    <row r="2564" spans="1:2" x14ac:dyDescent="0.3">
      <c r="A2564">
        <v>6.7</v>
      </c>
      <c r="B2564" t="s">
        <v>13</v>
      </c>
    </row>
    <row r="2565" spans="1:2" x14ac:dyDescent="0.3">
      <c r="A2565">
        <v>5.3</v>
      </c>
      <c r="B2565" t="s">
        <v>13</v>
      </c>
    </row>
    <row r="2566" spans="1:2" x14ac:dyDescent="0.3">
      <c r="A2566">
        <v>7.2</v>
      </c>
      <c r="B2566" t="s">
        <v>13</v>
      </c>
    </row>
    <row r="2567" spans="1:2" x14ac:dyDescent="0.3">
      <c r="A2567">
        <v>5.0999999999999996</v>
      </c>
      <c r="B2567" t="s">
        <v>13</v>
      </c>
    </row>
    <row r="2568" spans="1:2" x14ac:dyDescent="0.3">
      <c r="A2568">
        <v>5.6</v>
      </c>
      <c r="B2568" t="s">
        <v>13</v>
      </c>
    </row>
    <row r="2569" spans="1:2" x14ac:dyDescent="0.3">
      <c r="A2569">
        <v>7.6</v>
      </c>
      <c r="B2569" t="s">
        <v>13</v>
      </c>
    </row>
    <row r="2570" spans="1:2" x14ac:dyDescent="0.3">
      <c r="A2570">
        <v>3.1</v>
      </c>
      <c r="B2570" t="s">
        <v>13</v>
      </c>
    </row>
    <row r="2571" spans="1:2" x14ac:dyDescent="0.3">
      <c r="A2571">
        <v>7.2</v>
      </c>
      <c r="B2571" t="s">
        <v>13</v>
      </c>
    </row>
    <row r="2572" spans="1:2" x14ac:dyDescent="0.3">
      <c r="A2572">
        <v>5.7</v>
      </c>
      <c r="B2572" t="s">
        <v>13</v>
      </c>
    </row>
    <row r="2573" spans="1:2" x14ac:dyDescent="0.3">
      <c r="A2573">
        <v>5.2</v>
      </c>
      <c r="B2573" t="s">
        <v>13</v>
      </c>
    </row>
    <row r="2574" spans="1:2" x14ac:dyDescent="0.3">
      <c r="A2574">
        <v>7.7</v>
      </c>
      <c r="B2574" t="s">
        <v>13</v>
      </c>
    </row>
    <row r="2575" spans="1:2" x14ac:dyDescent="0.3">
      <c r="A2575">
        <v>7</v>
      </c>
      <c r="B2575" t="s">
        <v>13</v>
      </c>
    </row>
    <row r="2576" spans="1:2" x14ac:dyDescent="0.3">
      <c r="A2576">
        <v>3.6</v>
      </c>
      <c r="B2576" t="s">
        <v>13</v>
      </c>
    </row>
    <row r="2577" spans="1:2" x14ac:dyDescent="0.3">
      <c r="A2577">
        <v>4.9000000000000004</v>
      </c>
      <c r="B2577" t="s">
        <v>13</v>
      </c>
    </row>
    <row r="2578" spans="1:2" x14ac:dyDescent="0.3">
      <c r="A2578">
        <v>6</v>
      </c>
      <c r="B2578" t="s">
        <v>13</v>
      </c>
    </row>
    <row r="2579" spans="1:2" x14ac:dyDescent="0.3">
      <c r="A2579">
        <v>6.6</v>
      </c>
      <c r="B2579" t="s">
        <v>13</v>
      </c>
    </row>
    <row r="2580" spans="1:2" x14ac:dyDescent="0.3">
      <c r="A2580">
        <v>6.8</v>
      </c>
      <c r="B2580" t="s">
        <v>13</v>
      </c>
    </row>
    <row r="2581" spans="1:2" x14ac:dyDescent="0.3">
      <c r="A2581">
        <v>7.2</v>
      </c>
      <c r="B2581" t="s">
        <v>13</v>
      </c>
    </row>
    <row r="2582" spans="1:2" x14ac:dyDescent="0.3">
      <c r="A2582">
        <v>7.2</v>
      </c>
      <c r="B2582" t="s">
        <v>13</v>
      </c>
    </row>
    <row r="2583" spans="1:2" x14ac:dyDescent="0.3">
      <c r="A2583">
        <v>2.8</v>
      </c>
      <c r="B2583" t="s">
        <v>13</v>
      </c>
    </row>
    <row r="2584" spans="1:2" x14ac:dyDescent="0.3">
      <c r="A2584">
        <v>6.6</v>
      </c>
      <c r="B2584" t="s">
        <v>13</v>
      </c>
    </row>
    <row r="2585" spans="1:2" x14ac:dyDescent="0.3">
      <c r="A2585">
        <v>6.7</v>
      </c>
      <c r="B2585" t="s">
        <v>13</v>
      </c>
    </row>
    <row r="2586" spans="1:2" x14ac:dyDescent="0.3">
      <c r="A2586">
        <v>7</v>
      </c>
      <c r="B2586" t="s">
        <v>13</v>
      </c>
    </row>
    <row r="2587" spans="1:2" x14ac:dyDescent="0.3">
      <c r="A2587">
        <v>4.4000000000000004</v>
      </c>
      <c r="B2587" t="s">
        <v>13</v>
      </c>
    </row>
    <row r="2588" spans="1:2" x14ac:dyDescent="0.3">
      <c r="A2588">
        <v>7.1</v>
      </c>
      <c r="B2588" t="s">
        <v>524</v>
      </c>
    </row>
    <row r="2589" spans="1:2" x14ac:dyDescent="0.3">
      <c r="A2589">
        <v>6.2</v>
      </c>
      <c r="B2589" t="s">
        <v>13</v>
      </c>
    </row>
    <row r="2590" spans="1:2" x14ac:dyDescent="0.3">
      <c r="A2590">
        <v>7.3</v>
      </c>
      <c r="B2590" t="s">
        <v>13</v>
      </c>
    </row>
    <row r="2591" spans="1:2" x14ac:dyDescent="0.3">
      <c r="A2591">
        <v>5.0999999999999996</v>
      </c>
      <c r="B2591" t="s">
        <v>13</v>
      </c>
    </row>
    <row r="2592" spans="1:2" x14ac:dyDescent="0.3">
      <c r="A2592">
        <v>8.1</v>
      </c>
      <c r="B2592" t="s">
        <v>13</v>
      </c>
    </row>
    <row r="2593" spans="1:2" x14ac:dyDescent="0.3">
      <c r="A2593">
        <v>6.7</v>
      </c>
      <c r="B2593" t="s">
        <v>13</v>
      </c>
    </row>
    <row r="2594" spans="1:2" x14ac:dyDescent="0.3">
      <c r="A2594">
        <v>6.6</v>
      </c>
      <c r="B2594" t="s">
        <v>13</v>
      </c>
    </row>
    <row r="2595" spans="1:2" x14ac:dyDescent="0.3">
      <c r="A2595">
        <v>4.5</v>
      </c>
      <c r="B2595" t="s">
        <v>13</v>
      </c>
    </row>
    <row r="2596" spans="1:2" x14ac:dyDescent="0.3">
      <c r="A2596">
        <v>8.1</v>
      </c>
      <c r="B2596" t="s">
        <v>13</v>
      </c>
    </row>
    <row r="2597" spans="1:2" x14ac:dyDescent="0.3">
      <c r="A2597">
        <v>6.6</v>
      </c>
      <c r="B2597" t="s">
        <v>13</v>
      </c>
    </row>
    <row r="2598" spans="1:2" x14ac:dyDescent="0.3">
      <c r="A2598">
        <v>6.5</v>
      </c>
      <c r="B2598" t="s">
        <v>13</v>
      </c>
    </row>
    <row r="2599" spans="1:2" x14ac:dyDescent="0.3">
      <c r="A2599">
        <v>5.9</v>
      </c>
      <c r="B2599" t="s">
        <v>13</v>
      </c>
    </row>
    <row r="2600" spans="1:2" x14ac:dyDescent="0.3">
      <c r="A2600">
        <v>6.6</v>
      </c>
      <c r="B2600" t="s">
        <v>524</v>
      </c>
    </row>
    <row r="2601" spans="1:2" x14ac:dyDescent="0.3">
      <c r="A2601">
        <v>6.5</v>
      </c>
      <c r="B2601" t="s">
        <v>13</v>
      </c>
    </row>
    <row r="2602" spans="1:2" x14ac:dyDescent="0.3">
      <c r="A2602">
        <v>7.3</v>
      </c>
      <c r="B2602" t="s">
        <v>13</v>
      </c>
    </row>
    <row r="2603" spans="1:2" x14ac:dyDescent="0.3">
      <c r="A2603">
        <v>7.5</v>
      </c>
      <c r="B2603" t="s">
        <v>13</v>
      </c>
    </row>
    <row r="2604" spans="1:2" x14ac:dyDescent="0.3">
      <c r="A2604">
        <v>5.9</v>
      </c>
      <c r="B2604" t="s">
        <v>13</v>
      </c>
    </row>
    <row r="2605" spans="1:2" x14ac:dyDescent="0.3">
      <c r="A2605">
        <v>7.4</v>
      </c>
      <c r="B2605" t="s">
        <v>13</v>
      </c>
    </row>
    <row r="2606" spans="1:2" x14ac:dyDescent="0.3">
      <c r="A2606">
        <v>6.9</v>
      </c>
      <c r="B2606" t="s">
        <v>13</v>
      </c>
    </row>
    <row r="2607" spans="1:2" x14ac:dyDescent="0.3">
      <c r="A2607">
        <v>7.9</v>
      </c>
      <c r="B2607" t="s">
        <v>710</v>
      </c>
    </row>
    <row r="2608" spans="1:2" x14ac:dyDescent="0.3">
      <c r="A2608">
        <v>8.4</v>
      </c>
      <c r="B2608" t="s">
        <v>13</v>
      </c>
    </row>
    <row r="2609" spans="1:2" x14ac:dyDescent="0.3">
      <c r="A2609">
        <v>8</v>
      </c>
      <c r="B2609" t="s">
        <v>13</v>
      </c>
    </row>
    <row r="2610" spans="1:2" x14ac:dyDescent="0.3">
      <c r="A2610">
        <v>6</v>
      </c>
      <c r="B2610" t="s">
        <v>13</v>
      </c>
    </row>
    <row r="2611" spans="1:2" x14ac:dyDescent="0.3">
      <c r="A2611">
        <v>7.3</v>
      </c>
      <c r="B2611" t="s">
        <v>13</v>
      </c>
    </row>
    <row r="2612" spans="1:2" x14ac:dyDescent="0.3">
      <c r="A2612">
        <v>6.8</v>
      </c>
      <c r="B2612" t="s">
        <v>13</v>
      </c>
    </row>
    <row r="2613" spans="1:2" x14ac:dyDescent="0.3">
      <c r="A2613">
        <v>7.8</v>
      </c>
      <c r="B2613" t="s">
        <v>13</v>
      </c>
    </row>
    <row r="2614" spans="1:2" x14ac:dyDescent="0.3">
      <c r="A2614">
        <v>5.7</v>
      </c>
      <c r="B2614" t="s">
        <v>4426</v>
      </c>
    </row>
    <row r="2615" spans="1:2" x14ac:dyDescent="0.3">
      <c r="A2615">
        <v>6.1</v>
      </c>
      <c r="B2615" t="s">
        <v>13</v>
      </c>
    </row>
    <row r="2616" spans="1:2" x14ac:dyDescent="0.3">
      <c r="A2616">
        <v>8.1</v>
      </c>
      <c r="B2616" t="s">
        <v>13</v>
      </c>
    </row>
    <row r="2617" spans="1:2" x14ac:dyDescent="0.3">
      <c r="A2617">
        <v>6.1</v>
      </c>
      <c r="B2617" t="s">
        <v>13</v>
      </c>
    </row>
    <row r="2618" spans="1:2" x14ac:dyDescent="0.3">
      <c r="A2618">
        <v>7.5</v>
      </c>
      <c r="B2618" t="s">
        <v>13</v>
      </c>
    </row>
    <row r="2619" spans="1:2" x14ac:dyDescent="0.3">
      <c r="A2619">
        <v>6.2</v>
      </c>
      <c r="B2619" t="s">
        <v>13</v>
      </c>
    </row>
    <row r="2620" spans="1:2" x14ac:dyDescent="0.3">
      <c r="A2620">
        <v>6.2</v>
      </c>
      <c r="B2620" t="s">
        <v>13</v>
      </c>
    </row>
    <row r="2621" spans="1:2" x14ac:dyDescent="0.3">
      <c r="A2621">
        <v>7.9</v>
      </c>
      <c r="B2621" t="s">
        <v>13</v>
      </c>
    </row>
    <row r="2622" spans="1:2" x14ac:dyDescent="0.3">
      <c r="A2622">
        <v>7.4</v>
      </c>
      <c r="B2622" t="s">
        <v>13</v>
      </c>
    </row>
    <row r="2623" spans="1:2" x14ac:dyDescent="0.3">
      <c r="A2623">
        <v>6.6</v>
      </c>
      <c r="B2623" t="s">
        <v>13</v>
      </c>
    </row>
    <row r="2624" spans="1:2" x14ac:dyDescent="0.3">
      <c r="A2624">
        <v>7.3</v>
      </c>
      <c r="B2624" t="s">
        <v>13</v>
      </c>
    </row>
    <row r="2625" spans="1:2" x14ac:dyDescent="0.3">
      <c r="A2625">
        <v>7.5</v>
      </c>
      <c r="B2625" t="s">
        <v>13</v>
      </c>
    </row>
    <row r="2626" spans="1:2" x14ac:dyDescent="0.3">
      <c r="A2626">
        <v>5.6</v>
      </c>
      <c r="B2626" t="s">
        <v>13</v>
      </c>
    </row>
    <row r="2627" spans="1:2" x14ac:dyDescent="0.3">
      <c r="A2627">
        <v>7.3</v>
      </c>
      <c r="B2627" t="s">
        <v>13</v>
      </c>
    </row>
    <row r="2628" spans="1:2" x14ac:dyDescent="0.3">
      <c r="A2628">
        <v>6.4</v>
      </c>
      <c r="B2628" t="s">
        <v>13</v>
      </c>
    </row>
    <row r="2629" spans="1:2" x14ac:dyDescent="0.3">
      <c r="A2629">
        <v>5</v>
      </c>
      <c r="B2629" t="s">
        <v>13</v>
      </c>
    </row>
    <row r="2630" spans="1:2" x14ac:dyDescent="0.3">
      <c r="A2630">
        <v>5.4</v>
      </c>
      <c r="B2630" t="s">
        <v>13</v>
      </c>
    </row>
    <row r="2631" spans="1:2" x14ac:dyDescent="0.3">
      <c r="A2631">
        <v>8.1999999999999993</v>
      </c>
      <c r="B2631" t="s">
        <v>13</v>
      </c>
    </row>
    <row r="2632" spans="1:2" x14ac:dyDescent="0.3">
      <c r="A2632">
        <v>7.1</v>
      </c>
      <c r="B2632" t="s">
        <v>13</v>
      </c>
    </row>
    <row r="2633" spans="1:2" x14ac:dyDescent="0.3">
      <c r="A2633">
        <v>5.3</v>
      </c>
      <c r="B2633" t="s">
        <v>13</v>
      </c>
    </row>
    <row r="2634" spans="1:2" x14ac:dyDescent="0.3">
      <c r="A2634">
        <v>6.5</v>
      </c>
      <c r="B2634" t="s">
        <v>13</v>
      </c>
    </row>
    <row r="2635" spans="1:2" x14ac:dyDescent="0.3">
      <c r="A2635">
        <v>6.2</v>
      </c>
      <c r="B2635" t="s">
        <v>13</v>
      </c>
    </row>
    <row r="2636" spans="1:2" x14ac:dyDescent="0.3">
      <c r="A2636">
        <v>6.4</v>
      </c>
      <c r="B2636" t="s">
        <v>13</v>
      </c>
    </row>
    <row r="2637" spans="1:2" x14ac:dyDescent="0.3">
      <c r="A2637">
        <v>7.2</v>
      </c>
      <c r="B2637" t="s">
        <v>13</v>
      </c>
    </row>
    <row r="2638" spans="1:2" x14ac:dyDescent="0.3">
      <c r="A2638">
        <v>6.9</v>
      </c>
      <c r="B2638" t="s">
        <v>13</v>
      </c>
    </row>
    <row r="2639" spans="1:2" x14ac:dyDescent="0.3">
      <c r="A2639">
        <v>5.7</v>
      </c>
      <c r="B2639" t="s">
        <v>13</v>
      </c>
    </row>
    <row r="2640" spans="1:2" x14ac:dyDescent="0.3">
      <c r="A2640">
        <v>7.7</v>
      </c>
      <c r="B2640" t="s">
        <v>13</v>
      </c>
    </row>
    <row r="2641" spans="1:2" x14ac:dyDescent="0.3">
      <c r="A2641">
        <v>5.4</v>
      </c>
      <c r="B2641" t="s">
        <v>13</v>
      </c>
    </row>
    <row r="2642" spans="1:2" x14ac:dyDescent="0.3">
      <c r="A2642">
        <v>5.6</v>
      </c>
      <c r="B2642" t="s">
        <v>13</v>
      </c>
    </row>
    <row r="2643" spans="1:2" x14ac:dyDescent="0.3">
      <c r="A2643">
        <v>7.7</v>
      </c>
      <c r="B2643" t="s">
        <v>13</v>
      </c>
    </row>
    <row r="2644" spans="1:2" x14ac:dyDescent="0.3">
      <c r="A2644">
        <v>5.0999999999999996</v>
      </c>
      <c r="B2644" t="s">
        <v>13</v>
      </c>
    </row>
    <row r="2645" spans="1:2" x14ac:dyDescent="0.3">
      <c r="A2645">
        <v>6.8</v>
      </c>
      <c r="B2645" t="s">
        <v>13</v>
      </c>
    </row>
    <row r="2646" spans="1:2" x14ac:dyDescent="0.3">
      <c r="A2646">
        <v>8.4</v>
      </c>
      <c r="B2646" t="s">
        <v>13</v>
      </c>
    </row>
    <row r="2647" spans="1:2" x14ac:dyDescent="0.3">
      <c r="A2647">
        <v>4.9000000000000004</v>
      </c>
      <c r="B2647" t="s">
        <v>13</v>
      </c>
    </row>
    <row r="2648" spans="1:2" x14ac:dyDescent="0.3">
      <c r="A2648">
        <v>7.1</v>
      </c>
      <c r="B2648" t="s">
        <v>13</v>
      </c>
    </row>
    <row r="2649" spans="1:2" x14ac:dyDescent="0.3">
      <c r="A2649">
        <v>6.6</v>
      </c>
      <c r="B2649" t="s">
        <v>13</v>
      </c>
    </row>
    <row r="2650" spans="1:2" x14ac:dyDescent="0.3">
      <c r="A2650">
        <v>6.1</v>
      </c>
      <c r="B2650" t="s">
        <v>13</v>
      </c>
    </row>
    <row r="2651" spans="1:2" x14ac:dyDescent="0.3">
      <c r="A2651">
        <v>4.0999999999999996</v>
      </c>
      <c r="B2651" t="s">
        <v>13</v>
      </c>
    </row>
    <row r="2652" spans="1:2" x14ac:dyDescent="0.3">
      <c r="A2652">
        <v>5.8</v>
      </c>
      <c r="B2652" t="s">
        <v>13</v>
      </c>
    </row>
    <row r="2653" spans="1:2" x14ac:dyDescent="0.3">
      <c r="A2653">
        <v>8.1</v>
      </c>
      <c r="B2653" t="s">
        <v>13</v>
      </c>
    </row>
    <row r="2654" spans="1:2" x14ac:dyDescent="0.3">
      <c r="A2654">
        <v>7.6</v>
      </c>
      <c r="B2654" t="s">
        <v>13</v>
      </c>
    </row>
    <row r="2655" spans="1:2" x14ac:dyDescent="0.3">
      <c r="A2655">
        <v>7.8</v>
      </c>
      <c r="B2655" t="s">
        <v>13</v>
      </c>
    </row>
    <row r="2656" spans="1:2" x14ac:dyDescent="0.3">
      <c r="A2656">
        <v>4.5999999999999996</v>
      </c>
      <c r="B2656" t="s">
        <v>13</v>
      </c>
    </row>
    <row r="2657" spans="1:2" x14ac:dyDescent="0.3">
      <c r="A2657">
        <v>6</v>
      </c>
      <c r="B2657" t="s">
        <v>13</v>
      </c>
    </row>
    <row r="2658" spans="1:2" x14ac:dyDescent="0.3">
      <c r="A2658">
        <v>7</v>
      </c>
      <c r="B2658" t="s">
        <v>13</v>
      </c>
    </row>
    <row r="2659" spans="1:2" x14ac:dyDescent="0.3">
      <c r="A2659">
        <v>6.7</v>
      </c>
      <c r="B2659" t="s">
        <v>13</v>
      </c>
    </row>
    <row r="2660" spans="1:2" x14ac:dyDescent="0.3">
      <c r="A2660">
        <v>6.4</v>
      </c>
      <c r="B2660" t="s">
        <v>13</v>
      </c>
    </row>
    <row r="2661" spans="1:2" x14ac:dyDescent="0.3">
      <c r="A2661">
        <v>7.2</v>
      </c>
      <c r="B2661" t="s">
        <v>13</v>
      </c>
    </row>
    <row r="2662" spans="1:2" x14ac:dyDescent="0.3">
      <c r="A2662">
        <v>7.4</v>
      </c>
      <c r="B2662" t="s">
        <v>13</v>
      </c>
    </row>
    <row r="2663" spans="1:2" x14ac:dyDescent="0.3">
      <c r="A2663">
        <v>4.8</v>
      </c>
      <c r="B2663" t="s">
        <v>13</v>
      </c>
    </row>
    <row r="2664" spans="1:2" x14ac:dyDescent="0.3">
      <c r="A2664">
        <v>4</v>
      </c>
      <c r="B2664" t="s">
        <v>13</v>
      </c>
    </row>
    <row r="2665" spans="1:2" x14ac:dyDescent="0.3">
      <c r="A2665">
        <v>6.2</v>
      </c>
      <c r="B2665" t="s">
        <v>13</v>
      </c>
    </row>
    <row r="2666" spans="1:2" x14ac:dyDescent="0.3">
      <c r="A2666">
        <v>7.7</v>
      </c>
      <c r="B2666" t="s">
        <v>13</v>
      </c>
    </row>
    <row r="2667" spans="1:2" x14ac:dyDescent="0.3">
      <c r="A2667">
        <v>6.7</v>
      </c>
      <c r="B2667" t="s">
        <v>13</v>
      </c>
    </row>
    <row r="2668" spans="1:2" x14ac:dyDescent="0.3">
      <c r="A2668">
        <v>7.9</v>
      </c>
      <c r="B2668" t="s">
        <v>13</v>
      </c>
    </row>
    <row r="2669" spans="1:2" x14ac:dyDescent="0.3">
      <c r="A2669">
        <v>7.9</v>
      </c>
      <c r="B2669" t="s">
        <v>13</v>
      </c>
    </row>
    <row r="2670" spans="1:2" x14ac:dyDescent="0.3">
      <c r="A2670">
        <v>5.5</v>
      </c>
      <c r="B2670" t="s">
        <v>13</v>
      </c>
    </row>
    <row r="2671" spans="1:2" x14ac:dyDescent="0.3">
      <c r="A2671">
        <v>6.2</v>
      </c>
      <c r="B2671" t="s">
        <v>13</v>
      </c>
    </row>
    <row r="2672" spans="1:2" x14ac:dyDescent="0.3">
      <c r="A2672">
        <v>5.0999999999999996</v>
      </c>
      <c r="B2672" t="s">
        <v>13</v>
      </c>
    </row>
    <row r="2673" spans="1:2" x14ac:dyDescent="0.3">
      <c r="A2673">
        <v>4.0999999999999996</v>
      </c>
      <c r="B2673" t="s">
        <v>13</v>
      </c>
    </row>
    <row r="2674" spans="1:2" x14ac:dyDescent="0.3">
      <c r="A2674">
        <v>6.7</v>
      </c>
      <c r="B2674" t="s">
        <v>13</v>
      </c>
    </row>
    <row r="2675" spans="1:2" x14ac:dyDescent="0.3">
      <c r="A2675">
        <v>4.7</v>
      </c>
      <c r="B2675" t="s">
        <v>13</v>
      </c>
    </row>
    <row r="2676" spans="1:2" x14ac:dyDescent="0.3">
      <c r="A2676">
        <v>6.4</v>
      </c>
      <c r="B2676" t="s">
        <v>13</v>
      </c>
    </row>
    <row r="2677" spans="1:2" x14ac:dyDescent="0.3">
      <c r="A2677">
        <v>6.3</v>
      </c>
      <c r="B2677" t="s">
        <v>13</v>
      </c>
    </row>
    <row r="2678" spans="1:2" x14ac:dyDescent="0.3">
      <c r="A2678">
        <v>5.5</v>
      </c>
      <c r="B2678" t="s">
        <v>13</v>
      </c>
    </row>
    <row r="2679" spans="1:2" x14ac:dyDescent="0.3">
      <c r="A2679">
        <v>7.3</v>
      </c>
      <c r="B2679" t="s">
        <v>13</v>
      </c>
    </row>
    <row r="2680" spans="1:2" x14ac:dyDescent="0.3">
      <c r="A2680">
        <v>6.3</v>
      </c>
      <c r="B2680" t="s">
        <v>13</v>
      </c>
    </row>
    <row r="2681" spans="1:2" x14ac:dyDescent="0.3">
      <c r="A2681">
        <v>4.9000000000000004</v>
      </c>
      <c r="B2681" t="s">
        <v>13</v>
      </c>
    </row>
    <row r="2682" spans="1:2" x14ac:dyDescent="0.3">
      <c r="A2682">
        <v>7.6</v>
      </c>
      <c r="B2682" t="s">
        <v>13</v>
      </c>
    </row>
    <row r="2683" spans="1:2" x14ac:dyDescent="0.3">
      <c r="A2683">
        <v>6</v>
      </c>
      <c r="B2683" t="s">
        <v>13</v>
      </c>
    </row>
    <row r="2684" spans="1:2" x14ac:dyDescent="0.3">
      <c r="A2684">
        <v>6.2</v>
      </c>
      <c r="B2684" t="s">
        <v>13</v>
      </c>
    </row>
    <row r="2685" spans="1:2" x14ac:dyDescent="0.3">
      <c r="A2685">
        <v>6.8</v>
      </c>
      <c r="B2685" t="s">
        <v>13</v>
      </c>
    </row>
    <row r="2686" spans="1:2" x14ac:dyDescent="0.3">
      <c r="A2686">
        <v>4.5</v>
      </c>
      <c r="B2686" t="s">
        <v>13</v>
      </c>
    </row>
    <row r="2687" spans="1:2" x14ac:dyDescent="0.3">
      <c r="A2687">
        <v>5.7</v>
      </c>
      <c r="B2687" t="s">
        <v>13</v>
      </c>
    </row>
    <row r="2688" spans="1:2" x14ac:dyDescent="0.3">
      <c r="A2688">
        <v>8.4</v>
      </c>
      <c r="B2688" t="s">
        <v>13</v>
      </c>
    </row>
    <row r="2689" spans="1:2" x14ac:dyDescent="0.3">
      <c r="A2689">
        <v>4.5999999999999996</v>
      </c>
      <c r="B2689" t="s">
        <v>13</v>
      </c>
    </row>
    <row r="2690" spans="1:2" x14ac:dyDescent="0.3">
      <c r="A2690">
        <v>6.2</v>
      </c>
      <c r="B2690" t="s">
        <v>13</v>
      </c>
    </row>
    <row r="2691" spans="1:2" x14ac:dyDescent="0.3">
      <c r="A2691">
        <v>7</v>
      </c>
      <c r="B2691" t="s">
        <v>13</v>
      </c>
    </row>
    <row r="2692" spans="1:2" x14ac:dyDescent="0.3">
      <c r="A2692">
        <v>6.9</v>
      </c>
      <c r="B2692" t="s">
        <v>13</v>
      </c>
    </row>
    <row r="2693" spans="1:2" x14ac:dyDescent="0.3">
      <c r="A2693">
        <v>6.1</v>
      </c>
      <c r="B2693" t="s">
        <v>13</v>
      </c>
    </row>
    <row r="2694" spans="1:2" x14ac:dyDescent="0.3">
      <c r="A2694">
        <v>6.7</v>
      </c>
      <c r="B2694" t="s">
        <v>13</v>
      </c>
    </row>
    <row r="2695" spans="1:2" x14ac:dyDescent="0.3">
      <c r="A2695">
        <v>5.6</v>
      </c>
      <c r="B2695" t="s">
        <v>13</v>
      </c>
    </row>
    <row r="2696" spans="1:2" x14ac:dyDescent="0.3">
      <c r="A2696">
        <v>6.6</v>
      </c>
      <c r="B2696" t="s">
        <v>13</v>
      </c>
    </row>
    <row r="2697" spans="1:2" x14ac:dyDescent="0.3">
      <c r="A2697">
        <v>6.4</v>
      </c>
      <c r="B2697" t="s">
        <v>13</v>
      </c>
    </row>
    <row r="2698" spans="1:2" x14ac:dyDescent="0.3">
      <c r="A2698">
        <v>2.8</v>
      </c>
      <c r="B2698" t="s">
        <v>13</v>
      </c>
    </row>
    <row r="2699" spans="1:2" x14ac:dyDescent="0.3">
      <c r="A2699">
        <v>5.4</v>
      </c>
      <c r="B2699" t="s">
        <v>13</v>
      </c>
    </row>
    <row r="2700" spans="1:2" x14ac:dyDescent="0.3">
      <c r="A2700">
        <v>5</v>
      </c>
      <c r="B2700" t="s">
        <v>13</v>
      </c>
    </row>
    <row r="2701" spans="1:2" x14ac:dyDescent="0.3">
      <c r="A2701">
        <v>5.0999999999999996</v>
      </c>
      <c r="B2701" t="s">
        <v>13</v>
      </c>
    </row>
    <row r="2702" spans="1:2" x14ac:dyDescent="0.3">
      <c r="A2702">
        <v>8</v>
      </c>
      <c r="B2702" t="s">
        <v>13</v>
      </c>
    </row>
    <row r="2703" spans="1:2" x14ac:dyDescent="0.3">
      <c r="A2703">
        <v>5.9</v>
      </c>
      <c r="B2703" t="s">
        <v>13</v>
      </c>
    </row>
    <row r="2704" spans="1:2" x14ac:dyDescent="0.3">
      <c r="A2704">
        <v>7.5</v>
      </c>
      <c r="B2704" t="s">
        <v>13</v>
      </c>
    </row>
    <row r="2705" spans="1:2" x14ac:dyDescent="0.3">
      <c r="A2705">
        <v>8.1999999999999993</v>
      </c>
      <c r="B2705" t="s">
        <v>13</v>
      </c>
    </row>
    <row r="2706" spans="1:2" x14ac:dyDescent="0.3">
      <c r="A2706">
        <v>7</v>
      </c>
      <c r="B2706" t="s">
        <v>13</v>
      </c>
    </row>
    <row r="2707" spans="1:2" x14ac:dyDescent="0.3">
      <c r="A2707">
        <v>6.6</v>
      </c>
      <c r="B2707" t="s">
        <v>13</v>
      </c>
    </row>
    <row r="2708" spans="1:2" x14ac:dyDescent="0.3">
      <c r="A2708">
        <v>6.7</v>
      </c>
      <c r="B2708" t="s">
        <v>13</v>
      </c>
    </row>
    <row r="2709" spans="1:2" x14ac:dyDescent="0.3">
      <c r="A2709">
        <v>5.5</v>
      </c>
      <c r="B2709" t="s">
        <v>13</v>
      </c>
    </row>
    <row r="2710" spans="1:2" x14ac:dyDescent="0.3">
      <c r="A2710">
        <v>4.9000000000000004</v>
      </c>
      <c r="B2710" t="s">
        <v>13</v>
      </c>
    </row>
    <row r="2711" spans="1:2" x14ac:dyDescent="0.3">
      <c r="A2711">
        <v>6.9</v>
      </c>
      <c r="B2711" t="s">
        <v>13</v>
      </c>
    </row>
    <row r="2712" spans="1:2" x14ac:dyDescent="0.3">
      <c r="A2712">
        <v>7.4</v>
      </c>
      <c r="B2712" t="s">
        <v>13</v>
      </c>
    </row>
    <row r="2713" spans="1:2" x14ac:dyDescent="0.3">
      <c r="A2713">
        <v>5.6</v>
      </c>
      <c r="B2713" t="s">
        <v>13</v>
      </c>
    </row>
    <row r="2714" spans="1:2" x14ac:dyDescent="0.3">
      <c r="A2714">
        <v>8</v>
      </c>
      <c r="B2714" t="s">
        <v>13</v>
      </c>
    </row>
    <row r="2715" spans="1:2" x14ac:dyDescent="0.3">
      <c r="A2715">
        <v>5.3</v>
      </c>
      <c r="B2715" t="s">
        <v>13</v>
      </c>
    </row>
    <row r="2716" spans="1:2" x14ac:dyDescent="0.3">
      <c r="A2716">
        <v>6.2</v>
      </c>
      <c r="B2716" t="s">
        <v>13</v>
      </c>
    </row>
    <row r="2717" spans="1:2" x14ac:dyDescent="0.3">
      <c r="A2717">
        <v>5.3</v>
      </c>
      <c r="B2717" t="s">
        <v>13</v>
      </c>
    </row>
    <row r="2718" spans="1:2" x14ac:dyDescent="0.3">
      <c r="A2718">
        <v>6.6</v>
      </c>
      <c r="B2718" t="s">
        <v>13</v>
      </c>
    </row>
    <row r="2719" spans="1:2" x14ac:dyDescent="0.3">
      <c r="A2719">
        <v>7.2</v>
      </c>
      <c r="B2719" t="s">
        <v>13</v>
      </c>
    </row>
    <row r="2720" spans="1:2" x14ac:dyDescent="0.3">
      <c r="A2720">
        <v>4.5999999999999996</v>
      </c>
      <c r="B2720" t="s">
        <v>13</v>
      </c>
    </row>
    <row r="2721" spans="1:2" x14ac:dyDescent="0.3">
      <c r="A2721">
        <v>7.5</v>
      </c>
      <c r="B2721" t="s">
        <v>13</v>
      </c>
    </row>
    <row r="2722" spans="1:2" x14ac:dyDescent="0.3">
      <c r="A2722">
        <v>6.5</v>
      </c>
      <c r="B2722" t="s">
        <v>13</v>
      </c>
    </row>
    <row r="2723" spans="1:2" x14ac:dyDescent="0.3">
      <c r="A2723">
        <v>7.6</v>
      </c>
      <c r="B2723" t="s">
        <v>13</v>
      </c>
    </row>
    <row r="2724" spans="1:2" x14ac:dyDescent="0.3">
      <c r="A2724">
        <v>6.2</v>
      </c>
      <c r="B2724" t="s">
        <v>13</v>
      </c>
    </row>
    <row r="2725" spans="1:2" x14ac:dyDescent="0.3">
      <c r="A2725">
        <v>8</v>
      </c>
      <c r="B2725" t="s">
        <v>13</v>
      </c>
    </row>
    <row r="2726" spans="1:2" x14ac:dyDescent="0.3">
      <c r="A2726">
        <v>5.5</v>
      </c>
      <c r="B2726" t="s">
        <v>13</v>
      </c>
    </row>
    <row r="2727" spans="1:2" x14ac:dyDescent="0.3">
      <c r="A2727">
        <v>6.3</v>
      </c>
      <c r="B2727" t="s">
        <v>13</v>
      </c>
    </row>
    <row r="2728" spans="1:2" x14ac:dyDescent="0.3">
      <c r="A2728">
        <v>7.2</v>
      </c>
      <c r="B2728" t="s">
        <v>13</v>
      </c>
    </row>
    <row r="2729" spans="1:2" x14ac:dyDescent="0.3">
      <c r="A2729">
        <v>7.9</v>
      </c>
      <c r="B2729" t="s">
        <v>13</v>
      </c>
    </row>
    <row r="2730" spans="1:2" x14ac:dyDescent="0.3">
      <c r="A2730">
        <v>6.7</v>
      </c>
      <c r="B2730" t="s">
        <v>13</v>
      </c>
    </row>
    <row r="2731" spans="1:2" x14ac:dyDescent="0.3">
      <c r="A2731">
        <v>5.3</v>
      </c>
      <c r="B2731" t="s">
        <v>13</v>
      </c>
    </row>
    <row r="2732" spans="1:2" x14ac:dyDescent="0.3">
      <c r="A2732">
        <v>6.3</v>
      </c>
      <c r="B2732" t="s">
        <v>13</v>
      </c>
    </row>
    <row r="2733" spans="1:2" x14ac:dyDescent="0.3">
      <c r="A2733">
        <v>6.5</v>
      </c>
      <c r="B2733" t="s">
        <v>13</v>
      </c>
    </row>
    <row r="2734" spans="1:2" x14ac:dyDescent="0.3">
      <c r="A2734">
        <v>5.6</v>
      </c>
      <c r="B2734" t="s">
        <v>13</v>
      </c>
    </row>
    <row r="2735" spans="1:2" x14ac:dyDescent="0.3">
      <c r="A2735">
        <v>7</v>
      </c>
      <c r="B2735" t="s">
        <v>13</v>
      </c>
    </row>
    <row r="2736" spans="1:2" x14ac:dyDescent="0.3">
      <c r="A2736">
        <v>8.3000000000000007</v>
      </c>
      <c r="B2736" t="s">
        <v>3071</v>
      </c>
    </row>
    <row r="2737" spans="1:2" x14ac:dyDescent="0.3">
      <c r="A2737">
        <v>7.2</v>
      </c>
      <c r="B2737" t="s">
        <v>524</v>
      </c>
    </row>
    <row r="2738" spans="1:2" x14ac:dyDescent="0.3">
      <c r="A2738">
        <v>6.8</v>
      </c>
      <c r="B2738" t="s">
        <v>13</v>
      </c>
    </row>
    <row r="2739" spans="1:2" x14ac:dyDescent="0.3">
      <c r="A2739">
        <v>6.4</v>
      </c>
      <c r="B2739" t="s">
        <v>710</v>
      </c>
    </row>
    <row r="2740" spans="1:2" x14ac:dyDescent="0.3">
      <c r="A2740">
        <v>6.9</v>
      </c>
      <c r="B2740" t="s">
        <v>13</v>
      </c>
    </row>
    <row r="2741" spans="1:2" x14ac:dyDescent="0.3">
      <c r="A2741">
        <v>8</v>
      </c>
      <c r="B2741" t="s">
        <v>2005</v>
      </c>
    </row>
    <row r="2742" spans="1:2" x14ac:dyDescent="0.3">
      <c r="A2742">
        <v>6.2</v>
      </c>
      <c r="B2742" t="s">
        <v>4628</v>
      </c>
    </row>
    <row r="2743" spans="1:2" x14ac:dyDescent="0.3">
      <c r="A2743">
        <v>6.4</v>
      </c>
      <c r="B2743" t="s">
        <v>13</v>
      </c>
    </row>
    <row r="2744" spans="1:2" x14ac:dyDescent="0.3">
      <c r="A2744">
        <v>5.6</v>
      </c>
      <c r="B2744" t="s">
        <v>13</v>
      </c>
    </row>
    <row r="2745" spans="1:2" x14ac:dyDescent="0.3">
      <c r="A2745">
        <v>6.1</v>
      </c>
      <c r="B2745" t="s">
        <v>13</v>
      </c>
    </row>
    <row r="2746" spans="1:2" x14ac:dyDescent="0.3">
      <c r="A2746">
        <v>6</v>
      </c>
      <c r="B2746" t="s">
        <v>13</v>
      </c>
    </row>
    <row r="2747" spans="1:2" x14ac:dyDescent="0.3">
      <c r="A2747">
        <v>5.0999999999999996</v>
      </c>
      <c r="B2747" t="s">
        <v>13</v>
      </c>
    </row>
    <row r="2748" spans="1:2" x14ac:dyDescent="0.3">
      <c r="A2748">
        <v>4.5</v>
      </c>
      <c r="B2748" t="s">
        <v>13</v>
      </c>
    </row>
    <row r="2749" spans="1:2" x14ac:dyDescent="0.3">
      <c r="A2749">
        <v>5.9</v>
      </c>
      <c r="B2749" t="s">
        <v>13</v>
      </c>
    </row>
    <row r="2750" spans="1:2" x14ac:dyDescent="0.3">
      <c r="A2750">
        <v>6</v>
      </c>
      <c r="B2750" t="s">
        <v>13</v>
      </c>
    </row>
    <row r="2751" spans="1:2" x14ac:dyDescent="0.3">
      <c r="A2751">
        <v>5.8</v>
      </c>
      <c r="B2751" t="s">
        <v>13</v>
      </c>
    </row>
    <row r="2752" spans="1:2" x14ac:dyDescent="0.3">
      <c r="A2752">
        <v>6.1</v>
      </c>
      <c r="B2752" t="s">
        <v>13</v>
      </c>
    </row>
    <row r="2753" spans="1:2" x14ac:dyDescent="0.3">
      <c r="A2753">
        <v>4.9000000000000004</v>
      </c>
      <c r="B2753" t="s">
        <v>13</v>
      </c>
    </row>
    <row r="2754" spans="1:2" x14ac:dyDescent="0.3">
      <c r="A2754">
        <v>5.7</v>
      </c>
      <c r="B2754" t="s">
        <v>999</v>
      </c>
    </row>
    <row r="2755" spans="1:2" x14ac:dyDescent="0.3">
      <c r="A2755">
        <v>7.1</v>
      </c>
      <c r="B2755" t="s">
        <v>710</v>
      </c>
    </row>
    <row r="2756" spans="1:2" x14ac:dyDescent="0.3">
      <c r="A2756">
        <v>6.6</v>
      </c>
      <c r="B2756" t="s">
        <v>13</v>
      </c>
    </row>
    <row r="2757" spans="1:2" x14ac:dyDescent="0.3">
      <c r="A2757">
        <v>8.1</v>
      </c>
      <c r="B2757" t="s">
        <v>13</v>
      </c>
    </row>
    <row r="2758" spans="1:2" x14ac:dyDescent="0.3">
      <c r="A2758">
        <v>5.7</v>
      </c>
      <c r="B2758" t="s">
        <v>13</v>
      </c>
    </row>
    <row r="2759" spans="1:2" x14ac:dyDescent="0.3">
      <c r="A2759">
        <v>6.8</v>
      </c>
      <c r="B2759" t="s">
        <v>13</v>
      </c>
    </row>
    <row r="2760" spans="1:2" x14ac:dyDescent="0.3">
      <c r="A2760">
        <v>7.5</v>
      </c>
      <c r="B2760" t="s">
        <v>524</v>
      </c>
    </row>
    <row r="2761" spans="1:2" x14ac:dyDescent="0.3">
      <c r="A2761">
        <v>6.2</v>
      </c>
      <c r="B2761" t="s">
        <v>13</v>
      </c>
    </row>
    <row r="2762" spans="1:2" x14ac:dyDescent="0.3">
      <c r="A2762">
        <v>8.3000000000000007</v>
      </c>
      <c r="B2762" t="s">
        <v>13</v>
      </c>
    </row>
    <row r="2763" spans="1:2" x14ac:dyDescent="0.3">
      <c r="A2763">
        <v>7.4</v>
      </c>
      <c r="B2763" t="s">
        <v>13</v>
      </c>
    </row>
    <row r="2764" spans="1:2" x14ac:dyDescent="0.3">
      <c r="A2764">
        <v>8</v>
      </c>
      <c r="B2764" t="s">
        <v>13</v>
      </c>
    </row>
    <row r="2765" spans="1:2" x14ac:dyDescent="0.3">
      <c r="A2765">
        <v>6.9</v>
      </c>
      <c r="B2765" t="s">
        <v>13</v>
      </c>
    </row>
    <row r="2766" spans="1:2" x14ac:dyDescent="0.3">
      <c r="A2766">
        <v>6.9</v>
      </c>
      <c r="B2766" t="s">
        <v>13</v>
      </c>
    </row>
    <row r="2767" spans="1:2" x14ac:dyDescent="0.3">
      <c r="A2767">
        <v>9.5</v>
      </c>
      <c r="B2767" t="s">
        <v>13</v>
      </c>
    </row>
    <row r="2768" spans="1:2" x14ac:dyDescent="0.3">
      <c r="A2768">
        <v>5.5</v>
      </c>
      <c r="B2768" t="s">
        <v>13</v>
      </c>
    </row>
    <row r="2769" spans="1:2" x14ac:dyDescent="0.3">
      <c r="A2769">
        <v>5.7</v>
      </c>
      <c r="B2769" t="s">
        <v>13</v>
      </c>
    </row>
    <row r="2770" spans="1:2" x14ac:dyDescent="0.3">
      <c r="A2770">
        <v>7.2</v>
      </c>
      <c r="B2770" t="s">
        <v>13</v>
      </c>
    </row>
    <row r="2771" spans="1:2" x14ac:dyDescent="0.3">
      <c r="A2771">
        <v>6.9</v>
      </c>
      <c r="B2771" t="s">
        <v>13</v>
      </c>
    </row>
    <row r="2772" spans="1:2" x14ac:dyDescent="0.3">
      <c r="A2772">
        <v>5.5</v>
      </c>
      <c r="B2772" t="s">
        <v>13</v>
      </c>
    </row>
    <row r="2773" spans="1:2" x14ac:dyDescent="0.3">
      <c r="A2773">
        <v>5.9</v>
      </c>
      <c r="B2773" t="s">
        <v>13</v>
      </c>
    </row>
    <row r="2774" spans="1:2" x14ac:dyDescent="0.3">
      <c r="A2774">
        <v>7.7</v>
      </c>
      <c r="B2774" t="s">
        <v>13</v>
      </c>
    </row>
    <row r="2775" spans="1:2" x14ac:dyDescent="0.3">
      <c r="A2775">
        <v>5.2</v>
      </c>
      <c r="B2775" t="s">
        <v>13</v>
      </c>
    </row>
    <row r="2776" spans="1:2" x14ac:dyDescent="0.3">
      <c r="A2776">
        <v>7.1</v>
      </c>
      <c r="B2776" t="s">
        <v>13</v>
      </c>
    </row>
    <row r="2777" spans="1:2" x14ac:dyDescent="0.3">
      <c r="A2777">
        <v>6.6</v>
      </c>
      <c r="B2777" t="s">
        <v>13</v>
      </c>
    </row>
    <row r="2778" spans="1:2" x14ac:dyDescent="0.3">
      <c r="A2778">
        <v>5.5</v>
      </c>
      <c r="B2778" t="s">
        <v>13</v>
      </c>
    </row>
    <row r="2779" spans="1:2" x14ac:dyDescent="0.3">
      <c r="A2779">
        <v>7.7</v>
      </c>
      <c r="B2779" t="s">
        <v>13</v>
      </c>
    </row>
    <row r="2780" spans="1:2" x14ac:dyDescent="0.3">
      <c r="A2780">
        <v>5.4</v>
      </c>
      <c r="B2780" t="s">
        <v>13</v>
      </c>
    </row>
    <row r="2781" spans="1:2" x14ac:dyDescent="0.3">
      <c r="A2781">
        <v>6.7</v>
      </c>
      <c r="B2781" t="s">
        <v>13</v>
      </c>
    </row>
    <row r="2782" spans="1:2" x14ac:dyDescent="0.3">
      <c r="A2782">
        <v>5</v>
      </c>
      <c r="B2782" t="s">
        <v>13</v>
      </c>
    </row>
    <row r="2783" spans="1:2" x14ac:dyDescent="0.3">
      <c r="A2783">
        <v>6.4</v>
      </c>
      <c r="B2783" t="s">
        <v>13</v>
      </c>
    </row>
    <row r="2784" spans="1:2" x14ac:dyDescent="0.3">
      <c r="A2784">
        <v>6.6</v>
      </c>
      <c r="B2784" t="s">
        <v>13</v>
      </c>
    </row>
    <row r="2785" spans="1:2" x14ac:dyDescent="0.3">
      <c r="A2785">
        <v>5.9</v>
      </c>
      <c r="B2785" t="s">
        <v>13</v>
      </c>
    </row>
    <row r="2786" spans="1:2" x14ac:dyDescent="0.3">
      <c r="A2786">
        <v>5.7</v>
      </c>
      <c r="B2786" t="s">
        <v>13</v>
      </c>
    </row>
    <row r="2787" spans="1:2" x14ac:dyDescent="0.3">
      <c r="A2787">
        <v>4.5</v>
      </c>
      <c r="B2787" t="s">
        <v>13</v>
      </c>
    </row>
    <row r="2788" spans="1:2" x14ac:dyDescent="0.3">
      <c r="A2788">
        <v>3.7</v>
      </c>
      <c r="B2788" t="s">
        <v>13</v>
      </c>
    </row>
    <row r="2789" spans="1:2" x14ac:dyDescent="0.3">
      <c r="A2789">
        <v>5</v>
      </c>
      <c r="B2789" t="s">
        <v>13</v>
      </c>
    </row>
    <row r="2790" spans="1:2" x14ac:dyDescent="0.3">
      <c r="A2790">
        <v>4.5999999999999996</v>
      </c>
      <c r="B2790" t="s">
        <v>13</v>
      </c>
    </row>
    <row r="2791" spans="1:2" x14ac:dyDescent="0.3">
      <c r="A2791">
        <v>6.5</v>
      </c>
      <c r="B2791" t="s">
        <v>13</v>
      </c>
    </row>
    <row r="2792" spans="1:2" x14ac:dyDescent="0.3">
      <c r="A2792">
        <v>4.9000000000000004</v>
      </c>
      <c r="B2792" t="s">
        <v>13</v>
      </c>
    </row>
    <row r="2793" spans="1:2" x14ac:dyDescent="0.3">
      <c r="A2793">
        <v>6</v>
      </c>
      <c r="B2793" t="s">
        <v>13</v>
      </c>
    </row>
    <row r="2794" spans="1:2" x14ac:dyDescent="0.3">
      <c r="A2794">
        <v>6.9</v>
      </c>
      <c r="B2794" t="s">
        <v>13</v>
      </c>
    </row>
    <row r="2795" spans="1:2" x14ac:dyDescent="0.3">
      <c r="A2795">
        <v>5.7</v>
      </c>
      <c r="B2795" t="s">
        <v>13</v>
      </c>
    </row>
    <row r="2796" spans="1:2" x14ac:dyDescent="0.3">
      <c r="A2796">
        <v>6.7</v>
      </c>
      <c r="B2796" t="s">
        <v>13</v>
      </c>
    </row>
    <row r="2797" spans="1:2" x14ac:dyDescent="0.3">
      <c r="A2797">
        <v>6.9</v>
      </c>
      <c r="B2797" t="s">
        <v>13</v>
      </c>
    </row>
    <row r="2798" spans="1:2" x14ac:dyDescent="0.3">
      <c r="A2798">
        <v>5.5</v>
      </c>
      <c r="B2798" t="s">
        <v>13</v>
      </c>
    </row>
    <row r="2799" spans="1:2" x14ac:dyDescent="0.3">
      <c r="A2799">
        <v>4.4000000000000004</v>
      </c>
      <c r="B2799" t="s">
        <v>13</v>
      </c>
    </row>
    <row r="2800" spans="1:2" x14ac:dyDescent="0.3">
      <c r="A2800">
        <v>5.4</v>
      </c>
      <c r="B2800" t="s">
        <v>13</v>
      </c>
    </row>
    <row r="2801" spans="1:2" x14ac:dyDescent="0.3">
      <c r="A2801">
        <v>7</v>
      </c>
      <c r="B2801" t="s">
        <v>13</v>
      </c>
    </row>
    <row r="2802" spans="1:2" x14ac:dyDescent="0.3">
      <c r="A2802">
        <v>5.4</v>
      </c>
      <c r="B2802" t="s">
        <v>13</v>
      </c>
    </row>
    <row r="2803" spans="1:2" x14ac:dyDescent="0.3">
      <c r="A2803">
        <v>5.4</v>
      </c>
      <c r="B2803" t="s">
        <v>13</v>
      </c>
    </row>
    <row r="2804" spans="1:2" x14ac:dyDescent="0.3">
      <c r="A2804">
        <v>8</v>
      </c>
      <c r="B2804" t="s">
        <v>524</v>
      </c>
    </row>
    <row r="2805" spans="1:2" x14ac:dyDescent="0.3">
      <c r="A2805">
        <v>7.6</v>
      </c>
      <c r="B2805" t="s">
        <v>13</v>
      </c>
    </row>
    <row r="2806" spans="1:2" x14ac:dyDescent="0.3">
      <c r="A2806">
        <v>5.9</v>
      </c>
      <c r="B2806" t="s">
        <v>13</v>
      </c>
    </row>
    <row r="2807" spans="1:2" x14ac:dyDescent="0.3">
      <c r="A2807">
        <v>6.6</v>
      </c>
      <c r="B2807" t="s">
        <v>13</v>
      </c>
    </row>
    <row r="2808" spans="1:2" x14ac:dyDescent="0.3">
      <c r="A2808">
        <v>6.7</v>
      </c>
      <c r="B2808" t="s">
        <v>13</v>
      </c>
    </row>
    <row r="2809" spans="1:2" x14ac:dyDescent="0.3">
      <c r="A2809">
        <v>3.9</v>
      </c>
      <c r="B2809" t="s">
        <v>13</v>
      </c>
    </row>
    <row r="2810" spans="1:2" x14ac:dyDescent="0.3">
      <c r="A2810">
        <v>5.7</v>
      </c>
      <c r="B2810" t="s">
        <v>13</v>
      </c>
    </row>
    <row r="2811" spans="1:2" x14ac:dyDescent="0.3">
      <c r="A2811">
        <v>6.7</v>
      </c>
      <c r="B2811" t="s">
        <v>13</v>
      </c>
    </row>
    <row r="2812" spans="1:2" x14ac:dyDescent="0.3">
      <c r="A2812">
        <v>6.5</v>
      </c>
      <c r="B2812" t="s">
        <v>13</v>
      </c>
    </row>
    <row r="2813" spans="1:2" x14ac:dyDescent="0.3">
      <c r="A2813">
        <v>6.8</v>
      </c>
      <c r="B2813" t="s">
        <v>13</v>
      </c>
    </row>
    <row r="2814" spans="1:2" x14ac:dyDescent="0.3">
      <c r="A2814">
        <v>6.3</v>
      </c>
      <c r="B2814" t="s">
        <v>524</v>
      </c>
    </row>
    <row r="2815" spans="1:2" x14ac:dyDescent="0.3">
      <c r="A2815">
        <v>7.3</v>
      </c>
      <c r="B2815" t="s">
        <v>13</v>
      </c>
    </row>
    <row r="2816" spans="1:2" x14ac:dyDescent="0.3">
      <c r="A2816">
        <v>6.9</v>
      </c>
      <c r="B2816" t="s">
        <v>710</v>
      </c>
    </row>
    <row r="2817" spans="1:2" x14ac:dyDescent="0.3">
      <c r="A2817">
        <v>7</v>
      </c>
      <c r="B2817" t="s">
        <v>13</v>
      </c>
    </row>
    <row r="2818" spans="1:2" x14ac:dyDescent="0.3">
      <c r="A2818">
        <v>6.5</v>
      </c>
      <c r="B2818" t="s">
        <v>13</v>
      </c>
    </row>
    <row r="2819" spans="1:2" x14ac:dyDescent="0.3">
      <c r="A2819">
        <v>3.6</v>
      </c>
      <c r="B2819" t="s">
        <v>13</v>
      </c>
    </row>
    <row r="2820" spans="1:2" x14ac:dyDescent="0.3">
      <c r="A2820">
        <v>7.7</v>
      </c>
      <c r="B2820" t="s">
        <v>13</v>
      </c>
    </row>
    <row r="2821" spans="1:2" x14ac:dyDescent="0.3">
      <c r="A2821">
        <v>7.7</v>
      </c>
      <c r="B2821" t="s">
        <v>13</v>
      </c>
    </row>
    <row r="2822" spans="1:2" x14ac:dyDescent="0.3">
      <c r="A2822">
        <v>5.9</v>
      </c>
      <c r="B2822" t="s">
        <v>13</v>
      </c>
    </row>
    <row r="2823" spans="1:2" x14ac:dyDescent="0.3">
      <c r="A2823">
        <v>6.8</v>
      </c>
      <c r="B2823" t="s">
        <v>13</v>
      </c>
    </row>
    <row r="2824" spans="1:2" x14ac:dyDescent="0.3">
      <c r="A2824">
        <v>7.4</v>
      </c>
      <c r="B2824" t="s">
        <v>13</v>
      </c>
    </row>
    <row r="2825" spans="1:2" x14ac:dyDescent="0.3">
      <c r="A2825">
        <v>5.0999999999999996</v>
      </c>
      <c r="B2825" t="s">
        <v>13</v>
      </c>
    </row>
    <row r="2826" spans="1:2" x14ac:dyDescent="0.3">
      <c r="A2826">
        <v>9.1</v>
      </c>
      <c r="B2826" t="s">
        <v>4758</v>
      </c>
    </row>
    <row r="2827" spans="1:2" x14ac:dyDescent="0.3">
      <c r="A2827">
        <v>7.4</v>
      </c>
      <c r="B2827" t="s">
        <v>13</v>
      </c>
    </row>
    <row r="2828" spans="1:2" x14ac:dyDescent="0.3">
      <c r="A2828">
        <v>7.2</v>
      </c>
      <c r="B2828" t="s">
        <v>13</v>
      </c>
    </row>
    <row r="2829" spans="1:2" x14ac:dyDescent="0.3">
      <c r="A2829">
        <v>6</v>
      </c>
      <c r="B2829" t="s">
        <v>13</v>
      </c>
    </row>
    <row r="2830" spans="1:2" x14ac:dyDescent="0.3">
      <c r="A2830">
        <v>7.4</v>
      </c>
      <c r="B2830" t="s">
        <v>4758</v>
      </c>
    </row>
    <row r="2831" spans="1:2" x14ac:dyDescent="0.3">
      <c r="A2831">
        <v>8.3000000000000007</v>
      </c>
      <c r="B2831" t="s">
        <v>3071</v>
      </c>
    </row>
    <row r="2832" spans="1:2" x14ac:dyDescent="0.3">
      <c r="A2832">
        <v>8.1</v>
      </c>
      <c r="B2832" t="s">
        <v>999</v>
      </c>
    </row>
    <row r="2833" spans="1:2" x14ac:dyDescent="0.3">
      <c r="A2833">
        <v>6.3</v>
      </c>
      <c r="B2833" t="s">
        <v>13</v>
      </c>
    </row>
    <row r="2834" spans="1:2" x14ac:dyDescent="0.3">
      <c r="A2834">
        <v>7.3</v>
      </c>
      <c r="B2834" t="s">
        <v>13</v>
      </c>
    </row>
    <row r="2835" spans="1:2" x14ac:dyDescent="0.3">
      <c r="A2835">
        <v>3.6</v>
      </c>
      <c r="B2835" t="s">
        <v>13</v>
      </c>
    </row>
    <row r="2836" spans="1:2" x14ac:dyDescent="0.3">
      <c r="A2836">
        <v>1.6</v>
      </c>
      <c r="B2836" t="s">
        <v>13</v>
      </c>
    </row>
    <row r="2837" spans="1:2" x14ac:dyDescent="0.3">
      <c r="A2837">
        <v>8</v>
      </c>
      <c r="B2837" t="s">
        <v>13</v>
      </c>
    </row>
    <row r="2838" spans="1:2" x14ac:dyDescent="0.3">
      <c r="A2838">
        <v>6.2</v>
      </c>
      <c r="B2838" t="s">
        <v>13</v>
      </c>
    </row>
    <row r="2839" spans="1:2" x14ac:dyDescent="0.3">
      <c r="A2839">
        <v>9</v>
      </c>
      <c r="B2839" t="s">
        <v>13</v>
      </c>
    </row>
    <row r="2840" spans="1:2" x14ac:dyDescent="0.3">
      <c r="A2840">
        <v>6.1</v>
      </c>
      <c r="B2840" t="s">
        <v>13</v>
      </c>
    </row>
    <row r="2841" spans="1:2" x14ac:dyDescent="0.3">
      <c r="A2841">
        <v>5.7</v>
      </c>
      <c r="B2841" t="s">
        <v>13</v>
      </c>
    </row>
    <row r="2842" spans="1:2" x14ac:dyDescent="0.3">
      <c r="A2842">
        <v>6.8</v>
      </c>
      <c r="B2842" t="s">
        <v>13</v>
      </c>
    </row>
    <row r="2843" spans="1:2" x14ac:dyDescent="0.3">
      <c r="A2843">
        <v>5.5</v>
      </c>
      <c r="B2843" t="s">
        <v>13</v>
      </c>
    </row>
    <row r="2844" spans="1:2" x14ac:dyDescent="0.3">
      <c r="A2844">
        <v>6.8</v>
      </c>
      <c r="B2844" t="s">
        <v>13</v>
      </c>
    </row>
    <row r="2845" spans="1:2" x14ac:dyDescent="0.3">
      <c r="A2845">
        <v>7.3</v>
      </c>
      <c r="B2845" t="s">
        <v>13</v>
      </c>
    </row>
    <row r="2846" spans="1:2" x14ac:dyDescent="0.3">
      <c r="A2846">
        <v>6.1</v>
      </c>
      <c r="B2846" t="s">
        <v>13</v>
      </c>
    </row>
    <row r="2847" spans="1:2" x14ac:dyDescent="0.3">
      <c r="A2847">
        <v>7.2</v>
      </c>
      <c r="B2847" t="s">
        <v>13</v>
      </c>
    </row>
    <row r="2848" spans="1:2" x14ac:dyDescent="0.3">
      <c r="A2848">
        <v>5.9</v>
      </c>
      <c r="B2848" t="s">
        <v>13</v>
      </c>
    </row>
    <row r="2849" spans="1:2" x14ac:dyDescent="0.3">
      <c r="A2849">
        <v>6.1</v>
      </c>
      <c r="B2849" t="s">
        <v>13</v>
      </c>
    </row>
    <row r="2850" spans="1:2" x14ac:dyDescent="0.3">
      <c r="A2850">
        <v>6.8</v>
      </c>
      <c r="B2850" t="s">
        <v>13</v>
      </c>
    </row>
    <row r="2851" spans="1:2" x14ac:dyDescent="0.3">
      <c r="A2851">
        <v>7.7</v>
      </c>
      <c r="B2851" t="s">
        <v>13</v>
      </c>
    </row>
    <row r="2852" spans="1:2" x14ac:dyDescent="0.3">
      <c r="A2852">
        <v>4.9000000000000004</v>
      </c>
      <c r="B2852" t="s">
        <v>13</v>
      </c>
    </row>
    <row r="2853" spans="1:2" x14ac:dyDescent="0.3">
      <c r="A2853">
        <v>6.1</v>
      </c>
      <c r="B2853" t="s">
        <v>13</v>
      </c>
    </row>
    <row r="2854" spans="1:2" x14ac:dyDescent="0.3">
      <c r="A2854">
        <v>2.5</v>
      </c>
      <c r="B2854" t="s">
        <v>13</v>
      </c>
    </row>
    <row r="2855" spans="1:2" x14ac:dyDescent="0.3">
      <c r="A2855">
        <v>6.1</v>
      </c>
      <c r="B2855" t="s">
        <v>13</v>
      </c>
    </row>
    <row r="2856" spans="1:2" x14ac:dyDescent="0.3">
      <c r="A2856">
        <v>5.9</v>
      </c>
      <c r="B2856" t="s">
        <v>13</v>
      </c>
    </row>
    <row r="2857" spans="1:2" x14ac:dyDescent="0.3">
      <c r="A2857">
        <v>5.7</v>
      </c>
      <c r="B2857" t="s">
        <v>13</v>
      </c>
    </row>
    <row r="2858" spans="1:2" x14ac:dyDescent="0.3">
      <c r="A2858">
        <v>5.6</v>
      </c>
      <c r="B2858" t="s">
        <v>13</v>
      </c>
    </row>
    <row r="2859" spans="1:2" x14ac:dyDescent="0.3">
      <c r="A2859">
        <v>7.2</v>
      </c>
      <c r="B2859" t="s">
        <v>13</v>
      </c>
    </row>
    <row r="2860" spans="1:2" x14ac:dyDescent="0.3">
      <c r="A2860">
        <v>7.7</v>
      </c>
      <c r="B2860" t="s">
        <v>13</v>
      </c>
    </row>
    <row r="2861" spans="1:2" x14ac:dyDescent="0.3">
      <c r="A2861">
        <v>7.8</v>
      </c>
      <c r="B2861" t="s">
        <v>13</v>
      </c>
    </row>
    <row r="2862" spans="1:2" x14ac:dyDescent="0.3">
      <c r="A2862">
        <v>6.1</v>
      </c>
      <c r="B2862" t="s">
        <v>13</v>
      </c>
    </row>
    <row r="2863" spans="1:2" x14ac:dyDescent="0.3">
      <c r="A2863">
        <v>5.8</v>
      </c>
      <c r="B2863" t="s">
        <v>13</v>
      </c>
    </row>
    <row r="2864" spans="1:2" x14ac:dyDescent="0.3">
      <c r="A2864">
        <v>6.5</v>
      </c>
      <c r="B2864" t="s">
        <v>13</v>
      </c>
    </row>
    <row r="2865" spans="1:2" x14ac:dyDescent="0.3">
      <c r="A2865">
        <v>7.9</v>
      </c>
      <c r="B2865" t="s">
        <v>241</v>
      </c>
    </row>
    <row r="2866" spans="1:2" x14ac:dyDescent="0.3">
      <c r="A2866">
        <v>6.3</v>
      </c>
      <c r="B2866" t="s">
        <v>13</v>
      </c>
    </row>
    <row r="2867" spans="1:2" x14ac:dyDescent="0.3">
      <c r="A2867">
        <v>3.8</v>
      </c>
      <c r="B2867" t="s">
        <v>13</v>
      </c>
    </row>
    <row r="2868" spans="1:2" x14ac:dyDescent="0.3">
      <c r="A2868">
        <v>8.3000000000000007</v>
      </c>
      <c r="B2868" t="s">
        <v>13</v>
      </c>
    </row>
    <row r="2869" spans="1:2" x14ac:dyDescent="0.3">
      <c r="A2869">
        <v>6.4</v>
      </c>
      <c r="B2869" t="s">
        <v>13</v>
      </c>
    </row>
    <row r="2870" spans="1:2" x14ac:dyDescent="0.3">
      <c r="A2870">
        <v>6.7</v>
      </c>
      <c r="B2870" t="s">
        <v>13</v>
      </c>
    </row>
    <row r="2871" spans="1:2" x14ac:dyDescent="0.3">
      <c r="A2871">
        <v>6.1</v>
      </c>
      <c r="B2871" t="s">
        <v>13</v>
      </c>
    </row>
    <row r="2872" spans="1:2" x14ac:dyDescent="0.3">
      <c r="A2872">
        <v>8.1</v>
      </c>
      <c r="B2872" t="s">
        <v>4346</v>
      </c>
    </row>
    <row r="2873" spans="1:2" x14ac:dyDescent="0.3">
      <c r="A2873">
        <v>6</v>
      </c>
      <c r="B2873" t="s">
        <v>13</v>
      </c>
    </row>
    <row r="2874" spans="1:2" x14ac:dyDescent="0.3">
      <c r="A2874">
        <v>5.8</v>
      </c>
      <c r="B2874" t="s">
        <v>13</v>
      </c>
    </row>
    <row r="2875" spans="1:2" x14ac:dyDescent="0.3">
      <c r="A2875">
        <v>5.6</v>
      </c>
      <c r="B2875" t="s">
        <v>13</v>
      </c>
    </row>
    <row r="2876" spans="1:2" x14ac:dyDescent="0.3">
      <c r="A2876">
        <v>6.1</v>
      </c>
      <c r="B2876" t="s">
        <v>13</v>
      </c>
    </row>
    <row r="2877" spans="1:2" x14ac:dyDescent="0.3">
      <c r="A2877">
        <v>5.9</v>
      </c>
      <c r="B2877" t="s">
        <v>13</v>
      </c>
    </row>
    <row r="2878" spans="1:2" x14ac:dyDescent="0.3">
      <c r="A2878">
        <v>7.3</v>
      </c>
      <c r="B2878" t="s">
        <v>524</v>
      </c>
    </row>
    <row r="2879" spans="1:2" x14ac:dyDescent="0.3">
      <c r="A2879">
        <v>6.8</v>
      </c>
      <c r="B2879" t="s">
        <v>13</v>
      </c>
    </row>
    <row r="2880" spans="1:2" x14ac:dyDescent="0.3">
      <c r="A2880">
        <v>5.7</v>
      </c>
      <c r="B2880" t="s">
        <v>13</v>
      </c>
    </row>
    <row r="2881" spans="1:2" x14ac:dyDescent="0.3">
      <c r="A2881">
        <v>7.3</v>
      </c>
      <c r="B2881" t="s">
        <v>524</v>
      </c>
    </row>
    <row r="2882" spans="1:2" x14ac:dyDescent="0.3">
      <c r="A2882">
        <v>6.3</v>
      </c>
      <c r="B2882" t="s">
        <v>13</v>
      </c>
    </row>
    <row r="2883" spans="1:2" x14ac:dyDescent="0.3">
      <c r="A2883">
        <v>5.9</v>
      </c>
      <c r="B2883" t="s">
        <v>13</v>
      </c>
    </row>
    <row r="2884" spans="1:2" x14ac:dyDescent="0.3">
      <c r="A2884">
        <v>7.1</v>
      </c>
      <c r="B2884" t="s">
        <v>13</v>
      </c>
    </row>
    <row r="2885" spans="1:2" x14ac:dyDescent="0.3">
      <c r="A2885">
        <v>7.1</v>
      </c>
      <c r="B2885" t="s">
        <v>13</v>
      </c>
    </row>
    <row r="2886" spans="1:2" x14ac:dyDescent="0.3">
      <c r="A2886">
        <v>8</v>
      </c>
      <c r="B2886" t="s">
        <v>13</v>
      </c>
    </row>
    <row r="2887" spans="1:2" x14ac:dyDescent="0.3">
      <c r="A2887">
        <v>5.0999999999999996</v>
      </c>
      <c r="B2887" t="s">
        <v>13</v>
      </c>
    </row>
    <row r="2888" spans="1:2" x14ac:dyDescent="0.3">
      <c r="A2888">
        <v>7.1</v>
      </c>
      <c r="B2888" t="s">
        <v>13</v>
      </c>
    </row>
    <row r="2889" spans="1:2" x14ac:dyDescent="0.3">
      <c r="A2889">
        <v>6.5</v>
      </c>
      <c r="B2889" t="s">
        <v>13</v>
      </c>
    </row>
    <row r="2890" spans="1:2" x14ac:dyDescent="0.3">
      <c r="A2890">
        <v>4.5</v>
      </c>
      <c r="B2890" t="s">
        <v>13</v>
      </c>
    </row>
    <row r="2891" spans="1:2" x14ac:dyDescent="0.3">
      <c r="A2891">
        <v>6.6</v>
      </c>
      <c r="B2891" t="s">
        <v>13</v>
      </c>
    </row>
    <row r="2892" spans="1:2" x14ac:dyDescent="0.3">
      <c r="A2892">
        <v>4.3</v>
      </c>
      <c r="B2892" t="s">
        <v>4855</v>
      </c>
    </row>
    <row r="2893" spans="1:2" x14ac:dyDescent="0.3">
      <c r="A2893">
        <v>6.7</v>
      </c>
      <c r="B2893" t="s">
        <v>13</v>
      </c>
    </row>
    <row r="2894" spans="1:2" x14ac:dyDescent="0.3">
      <c r="A2894">
        <v>6.8</v>
      </c>
      <c r="B2894" t="s">
        <v>13</v>
      </c>
    </row>
    <row r="2895" spans="1:2" x14ac:dyDescent="0.3">
      <c r="A2895">
        <v>5.4</v>
      </c>
      <c r="B2895" t="s">
        <v>13</v>
      </c>
    </row>
    <row r="2896" spans="1:2" x14ac:dyDescent="0.3">
      <c r="A2896">
        <v>6.6</v>
      </c>
      <c r="B2896" t="s">
        <v>13</v>
      </c>
    </row>
    <row r="2897" spans="1:2" x14ac:dyDescent="0.3">
      <c r="A2897">
        <v>7.4</v>
      </c>
      <c r="B2897" t="s">
        <v>4865</v>
      </c>
    </row>
    <row r="2898" spans="1:2" x14ac:dyDescent="0.3">
      <c r="A2898">
        <v>7.3</v>
      </c>
      <c r="B2898" t="s">
        <v>13</v>
      </c>
    </row>
    <row r="2899" spans="1:2" x14ac:dyDescent="0.3">
      <c r="A2899">
        <v>6.9</v>
      </c>
      <c r="B2899" t="s">
        <v>13</v>
      </c>
    </row>
    <row r="2900" spans="1:2" x14ac:dyDescent="0.3">
      <c r="A2900">
        <v>8</v>
      </c>
      <c r="B2900" t="s">
        <v>13</v>
      </c>
    </row>
    <row r="2901" spans="1:2" x14ac:dyDescent="0.3">
      <c r="A2901">
        <v>6.4</v>
      </c>
      <c r="B2901" t="s">
        <v>13</v>
      </c>
    </row>
    <row r="2902" spans="1:2" x14ac:dyDescent="0.3">
      <c r="A2902">
        <v>7.8</v>
      </c>
      <c r="B2902" t="s">
        <v>13</v>
      </c>
    </row>
    <row r="2903" spans="1:2" x14ac:dyDescent="0.3">
      <c r="A2903">
        <v>6.1</v>
      </c>
      <c r="B2903" t="s">
        <v>13</v>
      </c>
    </row>
    <row r="2904" spans="1:2" x14ac:dyDescent="0.3">
      <c r="A2904">
        <v>6.1</v>
      </c>
      <c r="B2904" t="s">
        <v>13</v>
      </c>
    </row>
    <row r="2905" spans="1:2" x14ac:dyDescent="0.3">
      <c r="A2905">
        <v>5.0999999999999996</v>
      </c>
      <c r="B2905" t="s">
        <v>13</v>
      </c>
    </row>
    <row r="2906" spans="1:2" x14ac:dyDescent="0.3">
      <c r="A2906">
        <v>7.8</v>
      </c>
      <c r="B2906" t="s">
        <v>13</v>
      </c>
    </row>
    <row r="2907" spans="1:2" x14ac:dyDescent="0.3">
      <c r="A2907">
        <v>7.4</v>
      </c>
      <c r="B2907" t="s">
        <v>13</v>
      </c>
    </row>
    <row r="2908" spans="1:2" x14ac:dyDescent="0.3">
      <c r="A2908">
        <v>7.8</v>
      </c>
      <c r="B2908" t="s">
        <v>13</v>
      </c>
    </row>
    <row r="2909" spans="1:2" x14ac:dyDescent="0.3">
      <c r="A2909">
        <v>8</v>
      </c>
      <c r="B2909" t="s">
        <v>13</v>
      </c>
    </row>
    <row r="2910" spans="1:2" x14ac:dyDescent="0.3">
      <c r="A2910">
        <v>6.7</v>
      </c>
      <c r="B2910" t="s">
        <v>13</v>
      </c>
    </row>
    <row r="2911" spans="1:2" x14ac:dyDescent="0.3">
      <c r="A2911">
        <v>6.6</v>
      </c>
      <c r="B2911" t="s">
        <v>13</v>
      </c>
    </row>
    <row r="2912" spans="1:2" x14ac:dyDescent="0.3">
      <c r="A2912">
        <v>6.4</v>
      </c>
      <c r="B2912" t="s">
        <v>13</v>
      </c>
    </row>
    <row r="2913" spans="1:2" x14ac:dyDescent="0.3">
      <c r="A2913">
        <v>6.7</v>
      </c>
      <c r="B2913" t="s">
        <v>13</v>
      </c>
    </row>
    <row r="2914" spans="1:2" x14ac:dyDescent="0.3">
      <c r="A2914">
        <v>6.2</v>
      </c>
      <c r="B2914" t="s">
        <v>13</v>
      </c>
    </row>
    <row r="2915" spans="1:2" x14ac:dyDescent="0.3">
      <c r="A2915">
        <v>7.3</v>
      </c>
      <c r="B2915" t="s">
        <v>13</v>
      </c>
    </row>
    <row r="2916" spans="1:2" x14ac:dyDescent="0.3">
      <c r="A2916">
        <v>8.1</v>
      </c>
      <c r="B2916" t="s">
        <v>4426</v>
      </c>
    </row>
    <row r="2917" spans="1:2" x14ac:dyDescent="0.3">
      <c r="A2917">
        <v>7</v>
      </c>
      <c r="B2917" t="s">
        <v>13</v>
      </c>
    </row>
    <row r="2918" spans="1:2" x14ac:dyDescent="0.3">
      <c r="A2918">
        <v>8</v>
      </c>
      <c r="B2918" t="s">
        <v>13</v>
      </c>
    </row>
    <row r="2919" spans="1:2" x14ac:dyDescent="0.3">
      <c r="A2919">
        <v>8</v>
      </c>
      <c r="B2919" t="s">
        <v>13</v>
      </c>
    </row>
    <row r="2920" spans="1:2" x14ac:dyDescent="0.3">
      <c r="A2920">
        <v>7</v>
      </c>
      <c r="B2920" t="s">
        <v>13</v>
      </c>
    </row>
    <row r="2921" spans="1:2" x14ac:dyDescent="0.3">
      <c r="A2921">
        <v>7.9</v>
      </c>
      <c r="B2921" t="s">
        <v>524</v>
      </c>
    </row>
    <row r="2922" spans="1:2" x14ac:dyDescent="0.3">
      <c r="A2922">
        <v>5.9</v>
      </c>
      <c r="B2922" t="s">
        <v>13</v>
      </c>
    </row>
    <row r="2923" spans="1:2" x14ac:dyDescent="0.3">
      <c r="A2923">
        <v>6.6</v>
      </c>
      <c r="B2923" t="s">
        <v>13</v>
      </c>
    </row>
    <row r="2924" spans="1:2" x14ac:dyDescent="0.3">
      <c r="A2924">
        <v>6.3</v>
      </c>
      <c r="B2924" t="s">
        <v>13</v>
      </c>
    </row>
    <row r="2925" spans="1:2" x14ac:dyDescent="0.3">
      <c r="A2925">
        <v>7.7</v>
      </c>
      <c r="B2925" t="s">
        <v>13</v>
      </c>
    </row>
    <row r="2926" spans="1:2" x14ac:dyDescent="0.3">
      <c r="A2926">
        <v>6.9</v>
      </c>
      <c r="B2926" t="s">
        <v>13</v>
      </c>
    </row>
    <row r="2927" spans="1:2" x14ac:dyDescent="0.3">
      <c r="A2927">
        <v>7.1</v>
      </c>
      <c r="B2927" t="s">
        <v>13</v>
      </c>
    </row>
    <row r="2928" spans="1:2" x14ac:dyDescent="0.3">
      <c r="A2928">
        <v>7.4</v>
      </c>
      <c r="B2928" t="s">
        <v>13</v>
      </c>
    </row>
    <row r="2929" spans="1:2" x14ac:dyDescent="0.3">
      <c r="A2929">
        <v>6.5</v>
      </c>
      <c r="B2929" t="s">
        <v>13</v>
      </c>
    </row>
    <row r="2930" spans="1:2" x14ac:dyDescent="0.3">
      <c r="A2930">
        <v>6.5</v>
      </c>
      <c r="B2930" t="s">
        <v>13</v>
      </c>
    </row>
    <row r="2931" spans="1:2" x14ac:dyDescent="0.3">
      <c r="A2931">
        <v>6.8</v>
      </c>
      <c r="B2931" t="s">
        <v>13</v>
      </c>
    </row>
    <row r="2932" spans="1:2" x14ac:dyDescent="0.3">
      <c r="A2932">
        <v>7.5</v>
      </c>
      <c r="B2932" t="s">
        <v>13</v>
      </c>
    </row>
    <row r="2933" spans="1:2" x14ac:dyDescent="0.3">
      <c r="A2933">
        <v>6.6</v>
      </c>
      <c r="B2933" t="s">
        <v>13</v>
      </c>
    </row>
    <row r="2934" spans="1:2" x14ac:dyDescent="0.3">
      <c r="A2934">
        <v>7.1</v>
      </c>
      <c r="B2934" t="s">
        <v>13</v>
      </c>
    </row>
    <row r="2935" spans="1:2" x14ac:dyDescent="0.3">
      <c r="A2935">
        <v>6.6</v>
      </c>
      <c r="B2935" t="s">
        <v>13</v>
      </c>
    </row>
    <row r="2936" spans="1:2" x14ac:dyDescent="0.3">
      <c r="A2936">
        <v>7</v>
      </c>
      <c r="B2936" t="s">
        <v>13</v>
      </c>
    </row>
    <row r="2937" spans="1:2" x14ac:dyDescent="0.3">
      <c r="A2937">
        <v>3.3</v>
      </c>
      <c r="B2937" t="s">
        <v>13</v>
      </c>
    </row>
    <row r="2938" spans="1:2" x14ac:dyDescent="0.3">
      <c r="A2938">
        <v>6.7</v>
      </c>
      <c r="B2938" t="s">
        <v>13</v>
      </c>
    </row>
    <row r="2939" spans="1:2" x14ac:dyDescent="0.3">
      <c r="A2939">
        <v>8</v>
      </c>
      <c r="B2939" t="s">
        <v>13</v>
      </c>
    </row>
    <row r="2940" spans="1:2" x14ac:dyDescent="0.3">
      <c r="A2940">
        <v>6.8</v>
      </c>
      <c r="B2940" t="s">
        <v>13</v>
      </c>
    </row>
    <row r="2941" spans="1:2" x14ac:dyDescent="0.3">
      <c r="A2941">
        <v>6</v>
      </c>
      <c r="B2941" t="s">
        <v>13</v>
      </c>
    </row>
    <row r="2942" spans="1:2" x14ac:dyDescent="0.3">
      <c r="A2942">
        <v>5.4</v>
      </c>
      <c r="B2942" t="s">
        <v>13</v>
      </c>
    </row>
    <row r="2943" spans="1:2" x14ac:dyDescent="0.3">
      <c r="A2943">
        <v>4.3</v>
      </c>
      <c r="B2943" t="s">
        <v>13</v>
      </c>
    </row>
    <row r="2944" spans="1:2" x14ac:dyDescent="0.3">
      <c r="A2944">
        <v>6.2</v>
      </c>
      <c r="B2944" t="s">
        <v>13</v>
      </c>
    </row>
    <row r="2945" spans="1:2" x14ac:dyDescent="0.3">
      <c r="A2945">
        <v>7.7</v>
      </c>
      <c r="B2945" t="s">
        <v>13</v>
      </c>
    </row>
    <row r="2946" spans="1:2" x14ac:dyDescent="0.3">
      <c r="A2946">
        <v>8</v>
      </c>
      <c r="B2946" t="s">
        <v>13</v>
      </c>
    </row>
    <row r="2947" spans="1:2" x14ac:dyDescent="0.3">
      <c r="A2947">
        <v>7.4</v>
      </c>
      <c r="B2947" t="s">
        <v>13</v>
      </c>
    </row>
    <row r="2948" spans="1:2" x14ac:dyDescent="0.3">
      <c r="A2948">
        <v>5.9</v>
      </c>
      <c r="B2948" t="s">
        <v>13</v>
      </c>
    </row>
    <row r="2949" spans="1:2" x14ac:dyDescent="0.3">
      <c r="A2949">
        <v>7.8</v>
      </c>
      <c r="B2949" t="s">
        <v>13</v>
      </c>
    </row>
    <row r="2950" spans="1:2" x14ac:dyDescent="0.3">
      <c r="A2950">
        <v>7.4</v>
      </c>
      <c r="B2950" t="s">
        <v>13</v>
      </c>
    </row>
    <row r="2951" spans="1:2" x14ac:dyDescent="0.3">
      <c r="A2951">
        <v>6.5</v>
      </c>
      <c r="B2951" t="s">
        <v>13</v>
      </c>
    </row>
    <row r="2952" spans="1:2" x14ac:dyDescent="0.3">
      <c r="A2952">
        <v>5.4</v>
      </c>
      <c r="B2952" t="s">
        <v>13</v>
      </c>
    </row>
    <row r="2953" spans="1:2" x14ac:dyDescent="0.3">
      <c r="A2953">
        <v>7</v>
      </c>
      <c r="B2953" t="s">
        <v>13</v>
      </c>
    </row>
    <row r="2954" spans="1:2" x14ac:dyDescent="0.3">
      <c r="A2954">
        <v>8.6</v>
      </c>
      <c r="B2954" t="s">
        <v>13</v>
      </c>
    </row>
    <row r="2955" spans="1:2" x14ac:dyDescent="0.3">
      <c r="A2955">
        <v>7.6</v>
      </c>
      <c r="B2955" t="s">
        <v>13</v>
      </c>
    </row>
    <row r="2956" spans="1:2" x14ac:dyDescent="0.3">
      <c r="A2956">
        <v>6.9</v>
      </c>
      <c r="B2956" t="s">
        <v>13</v>
      </c>
    </row>
    <row r="2957" spans="1:2" x14ac:dyDescent="0.3">
      <c r="A2957">
        <v>7</v>
      </c>
      <c r="B2957" t="s">
        <v>13</v>
      </c>
    </row>
    <row r="2958" spans="1:2" x14ac:dyDescent="0.3">
      <c r="A2958">
        <v>5.3</v>
      </c>
      <c r="B2958" t="s">
        <v>13</v>
      </c>
    </row>
    <row r="2959" spans="1:2" x14ac:dyDescent="0.3">
      <c r="A2959">
        <v>6.4</v>
      </c>
      <c r="B2959" t="s">
        <v>13</v>
      </c>
    </row>
    <row r="2960" spans="1:2" x14ac:dyDescent="0.3">
      <c r="A2960">
        <v>4.5</v>
      </c>
      <c r="B2960" t="s">
        <v>13</v>
      </c>
    </row>
    <row r="2961" spans="1:2" x14ac:dyDescent="0.3">
      <c r="A2961">
        <v>7.8</v>
      </c>
      <c r="B2961" t="s">
        <v>13</v>
      </c>
    </row>
    <row r="2962" spans="1:2" x14ac:dyDescent="0.3">
      <c r="A2962">
        <v>6.7</v>
      </c>
      <c r="B2962" t="s">
        <v>13</v>
      </c>
    </row>
    <row r="2963" spans="1:2" x14ac:dyDescent="0.3">
      <c r="A2963">
        <v>5.3</v>
      </c>
      <c r="B2963" t="s">
        <v>13</v>
      </c>
    </row>
    <row r="2964" spans="1:2" x14ac:dyDescent="0.3">
      <c r="A2964">
        <v>6.3</v>
      </c>
      <c r="B2964" t="s">
        <v>13</v>
      </c>
    </row>
    <row r="2965" spans="1:2" x14ac:dyDescent="0.3">
      <c r="A2965">
        <v>7</v>
      </c>
      <c r="B2965" t="s">
        <v>13</v>
      </c>
    </row>
    <row r="2966" spans="1:2" x14ac:dyDescent="0.3">
      <c r="A2966">
        <v>5.3</v>
      </c>
      <c r="B2966" t="s">
        <v>13</v>
      </c>
    </row>
    <row r="2967" spans="1:2" x14ac:dyDescent="0.3">
      <c r="A2967">
        <v>6.6</v>
      </c>
      <c r="B2967" t="s">
        <v>13</v>
      </c>
    </row>
    <row r="2968" spans="1:2" x14ac:dyDescent="0.3">
      <c r="A2968">
        <v>5.8</v>
      </c>
      <c r="B2968" t="s">
        <v>13</v>
      </c>
    </row>
    <row r="2969" spans="1:2" x14ac:dyDescent="0.3">
      <c r="A2969">
        <v>6.7</v>
      </c>
      <c r="B2969" t="s">
        <v>13</v>
      </c>
    </row>
    <row r="2970" spans="1:2" x14ac:dyDescent="0.3">
      <c r="A2970">
        <v>6.6</v>
      </c>
      <c r="B2970" t="s">
        <v>13</v>
      </c>
    </row>
    <row r="2971" spans="1:2" x14ac:dyDescent="0.3">
      <c r="A2971">
        <v>7</v>
      </c>
      <c r="B2971" t="s">
        <v>13</v>
      </c>
    </row>
    <row r="2972" spans="1:2" x14ac:dyDescent="0.3">
      <c r="A2972">
        <v>8.4</v>
      </c>
      <c r="B2972" t="s">
        <v>3071</v>
      </c>
    </row>
    <row r="2973" spans="1:2" x14ac:dyDescent="0.3">
      <c r="A2973">
        <v>6</v>
      </c>
      <c r="B2973" t="s">
        <v>13</v>
      </c>
    </row>
    <row r="2974" spans="1:2" x14ac:dyDescent="0.3">
      <c r="A2974">
        <v>5.4</v>
      </c>
      <c r="B2974" t="s">
        <v>13</v>
      </c>
    </row>
    <row r="2975" spans="1:2" x14ac:dyDescent="0.3">
      <c r="A2975">
        <v>7.8</v>
      </c>
      <c r="B2975" t="s">
        <v>13</v>
      </c>
    </row>
    <row r="2976" spans="1:2" x14ac:dyDescent="0.3">
      <c r="A2976">
        <v>7.6</v>
      </c>
      <c r="B2976" t="s">
        <v>710</v>
      </c>
    </row>
    <row r="2977" spans="1:2" x14ac:dyDescent="0.3">
      <c r="A2977">
        <v>6.6</v>
      </c>
      <c r="B2977" t="s">
        <v>13</v>
      </c>
    </row>
    <row r="2978" spans="1:2" x14ac:dyDescent="0.3">
      <c r="A2978">
        <v>6.4</v>
      </c>
      <c r="B2978" t="s">
        <v>13</v>
      </c>
    </row>
    <row r="2979" spans="1:2" x14ac:dyDescent="0.3">
      <c r="A2979">
        <v>7</v>
      </c>
      <c r="B2979" t="s">
        <v>13</v>
      </c>
    </row>
    <row r="2980" spans="1:2" x14ac:dyDescent="0.3">
      <c r="A2980">
        <v>5.7</v>
      </c>
      <c r="B2980" t="s">
        <v>13</v>
      </c>
    </row>
    <row r="2981" spans="1:2" x14ac:dyDescent="0.3">
      <c r="A2981">
        <v>5.9</v>
      </c>
      <c r="B2981" t="s">
        <v>13</v>
      </c>
    </row>
    <row r="2982" spans="1:2" x14ac:dyDescent="0.3">
      <c r="A2982">
        <v>6.3</v>
      </c>
      <c r="B2982" t="s">
        <v>13</v>
      </c>
    </row>
    <row r="2983" spans="1:2" x14ac:dyDescent="0.3">
      <c r="A2983">
        <v>6.3</v>
      </c>
      <c r="B2983" t="s">
        <v>13</v>
      </c>
    </row>
    <row r="2984" spans="1:2" x14ac:dyDescent="0.3">
      <c r="A2984">
        <v>6.2</v>
      </c>
      <c r="B2984" t="s">
        <v>13</v>
      </c>
    </row>
    <row r="2985" spans="1:2" x14ac:dyDescent="0.3">
      <c r="A2985">
        <v>2.1</v>
      </c>
      <c r="B2985" t="s">
        <v>13</v>
      </c>
    </row>
    <row r="2986" spans="1:2" x14ac:dyDescent="0.3">
      <c r="A2986">
        <v>5</v>
      </c>
      <c r="B2986" t="s">
        <v>13</v>
      </c>
    </row>
    <row r="2987" spans="1:2" x14ac:dyDescent="0.3">
      <c r="A2987">
        <v>5.3</v>
      </c>
      <c r="B2987" t="s">
        <v>13</v>
      </c>
    </row>
    <row r="2988" spans="1:2" x14ac:dyDescent="0.3">
      <c r="A2988">
        <v>7.1</v>
      </c>
      <c r="B2988" t="s">
        <v>13</v>
      </c>
    </row>
    <row r="2989" spans="1:2" x14ac:dyDescent="0.3">
      <c r="A2989">
        <v>7</v>
      </c>
      <c r="B2989" t="s">
        <v>13</v>
      </c>
    </row>
    <row r="2990" spans="1:2" x14ac:dyDescent="0.3">
      <c r="A2990">
        <v>7</v>
      </c>
      <c r="B2990" t="s">
        <v>4426</v>
      </c>
    </row>
    <row r="2991" spans="1:2" x14ac:dyDescent="0.3">
      <c r="A2991">
        <v>5.7</v>
      </c>
      <c r="B2991" t="s">
        <v>13</v>
      </c>
    </row>
    <row r="2992" spans="1:2" x14ac:dyDescent="0.3">
      <c r="A2992">
        <v>7.1</v>
      </c>
      <c r="B2992" t="s">
        <v>13</v>
      </c>
    </row>
    <row r="2993" spans="1:2" x14ac:dyDescent="0.3">
      <c r="A2993">
        <v>7</v>
      </c>
      <c r="B2993" t="s">
        <v>13</v>
      </c>
    </row>
    <row r="2994" spans="1:2" x14ac:dyDescent="0.3">
      <c r="A2994">
        <v>7.7</v>
      </c>
      <c r="B2994" t="s">
        <v>3427</v>
      </c>
    </row>
    <row r="2995" spans="1:2" x14ac:dyDescent="0.3">
      <c r="A2995">
        <v>7.1</v>
      </c>
      <c r="B2995" t="s">
        <v>13</v>
      </c>
    </row>
    <row r="2996" spans="1:2" x14ac:dyDescent="0.3">
      <c r="A2996">
        <v>6.8</v>
      </c>
      <c r="B2996" t="s">
        <v>13</v>
      </c>
    </row>
    <row r="2997" spans="1:2" x14ac:dyDescent="0.3">
      <c r="A2997">
        <v>7.5</v>
      </c>
      <c r="B2997" t="s">
        <v>2557</v>
      </c>
    </row>
    <row r="2998" spans="1:2" x14ac:dyDescent="0.3">
      <c r="A2998">
        <v>6.3</v>
      </c>
      <c r="B2998" t="s">
        <v>13</v>
      </c>
    </row>
    <row r="2999" spans="1:2" x14ac:dyDescent="0.3">
      <c r="A2999">
        <v>7.3</v>
      </c>
      <c r="B2999" t="s">
        <v>13</v>
      </c>
    </row>
    <row r="3000" spans="1:2" x14ac:dyDescent="0.3">
      <c r="A3000">
        <v>6.8</v>
      </c>
      <c r="B3000" t="s">
        <v>13</v>
      </c>
    </row>
    <row r="3001" spans="1:2" x14ac:dyDescent="0.3">
      <c r="A3001">
        <v>7.2</v>
      </c>
      <c r="B3001" t="s">
        <v>13</v>
      </c>
    </row>
    <row r="3002" spans="1:2" x14ac:dyDescent="0.3">
      <c r="A3002">
        <v>6.4</v>
      </c>
      <c r="B3002" t="s">
        <v>13</v>
      </c>
    </row>
    <row r="3003" spans="1:2" x14ac:dyDescent="0.3">
      <c r="A3003">
        <v>6</v>
      </c>
      <c r="B3003" t="s">
        <v>13</v>
      </c>
    </row>
    <row r="3004" spans="1:2" x14ac:dyDescent="0.3">
      <c r="A3004">
        <v>6.4</v>
      </c>
      <c r="B3004" t="s">
        <v>13</v>
      </c>
    </row>
    <row r="3005" spans="1:2" x14ac:dyDescent="0.3">
      <c r="A3005">
        <v>5.0999999999999996</v>
      </c>
      <c r="B3005" t="s">
        <v>13</v>
      </c>
    </row>
    <row r="3006" spans="1:2" x14ac:dyDescent="0.3">
      <c r="A3006">
        <v>7.5</v>
      </c>
      <c r="B3006" t="s">
        <v>13</v>
      </c>
    </row>
    <row r="3007" spans="1:2" x14ac:dyDescent="0.3">
      <c r="A3007">
        <v>7.1</v>
      </c>
      <c r="B3007" t="s">
        <v>5033</v>
      </c>
    </row>
    <row r="3008" spans="1:2" x14ac:dyDescent="0.3">
      <c r="A3008">
        <v>4.5999999999999996</v>
      </c>
      <c r="B3008" t="s">
        <v>13</v>
      </c>
    </row>
    <row r="3009" spans="1:2" x14ac:dyDescent="0.3">
      <c r="A3009">
        <v>5.7</v>
      </c>
      <c r="B3009" t="s">
        <v>710</v>
      </c>
    </row>
    <row r="3010" spans="1:2" x14ac:dyDescent="0.3">
      <c r="A3010">
        <v>6.8</v>
      </c>
      <c r="B3010" t="s">
        <v>13</v>
      </c>
    </row>
    <row r="3011" spans="1:2" x14ac:dyDescent="0.3">
      <c r="A3011">
        <v>7.7</v>
      </c>
      <c r="B3011" t="s">
        <v>710</v>
      </c>
    </row>
    <row r="3012" spans="1:2" x14ac:dyDescent="0.3">
      <c r="A3012">
        <v>6.7</v>
      </c>
      <c r="B3012" t="s">
        <v>13</v>
      </c>
    </row>
    <row r="3013" spans="1:2" x14ac:dyDescent="0.3">
      <c r="A3013">
        <v>3.2</v>
      </c>
      <c r="B3013" t="s">
        <v>710</v>
      </c>
    </row>
    <row r="3014" spans="1:2" x14ac:dyDescent="0.3">
      <c r="A3014">
        <v>6.1</v>
      </c>
      <c r="B3014" t="s">
        <v>241</v>
      </c>
    </row>
    <row r="3015" spans="1:2" x14ac:dyDescent="0.3">
      <c r="A3015">
        <v>5.6</v>
      </c>
      <c r="B3015" t="s">
        <v>13</v>
      </c>
    </row>
    <row r="3016" spans="1:2" x14ac:dyDescent="0.3">
      <c r="A3016">
        <v>6.9</v>
      </c>
      <c r="B3016" t="s">
        <v>13</v>
      </c>
    </row>
    <row r="3017" spans="1:2" x14ac:dyDescent="0.3">
      <c r="A3017">
        <v>7.5</v>
      </c>
      <c r="B3017" t="s">
        <v>13</v>
      </c>
    </row>
    <row r="3018" spans="1:2" x14ac:dyDescent="0.3">
      <c r="A3018">
        <v>5.8</v>
      </c>
      <c r="B3018" t="s">
        <v>13</v>
      </c>
    </row>
    <row r="3019" spans="1:2" x14ac:dyDescent="0.3">
      <c r="A3019">
        <v>8.3000000000000007</v>
      </c>
      <c r="B3019" t="s">
        <v>13</v>
      </c>
    </row>
    <row r="3020" spans="1:2" x14ac:dyDescent="0.3">
      <c r="A3020">
        <v>2.8</v>
      </c>
      <c r="B3020" t="s">
        <v>13</v>
      </c>
    </row>
    <row r="3021" spans="1:2" x14ac:dyDescent="0.3">
      <c r="A3021">
        <v>6.6</v>
      </c>
      <c r="B3021" t="s">
        <v>13</v>
      </c>
    </row>
    <row r="3022" spans="1:2" x14ac:dyDescent="0.3">
      <c r="A3022">
        <v>7.5</v>
      </c>
      <c r="B3022" t="s">
        <v>241</v>
      </c>
    </row>
    <row r="3023" spans="1:2" x14ac:dyDescent="0.3">
      <c r="A3023">
        <v>6</v>
      </c>
      <c r="B3023" t="s">
        <v>13</v>
      </c>
    </row>
    <row r="3024" spans="1:2" x14ac:dyDescent="0.3">
      <c r="A3024">
        <v>6.2</v>
      </c>
      <c r="B3024" t="s">
        <v>4084</v>
      </c>
    </row>
    <row r="3025" spans="1:2" x14ac:dyDescent="0.3">
      <c r="A3025">
        <v>7.2</v>
      </c>
      <c r="B3025" t="s">
        <v>13</v>
      </c>
    </row>
    <row r="3026" spans="1:2" x14ac:dyDescent="0.3">
      <c r="A3026">
        <v>8.6999999999999993</v>
      </c>
      <c r="B3026" t="s">
        <v>13</v>
      </c>
    </row>
    <row r="3027" spans="1:2" x14ac:dyDescent="0.3">
      <c r="A3027">
        <v>6</v>
      </c>
      <c r="B3027" t="s">
        <v>13</v>
      </c>
    </row>
    <row r="3028" spans="1:2" x14ac:dyDescent="0.3">
      <c r="A3028">
        <v>8</v>
      </c>
      <c r="B3028" t="s">
        <v>13</v>
      </c>
    </row>
    <row r="3029" spans="1:2" x14ac:dyDescent="0.3">
      <c r="A3029">
        <v>7.2</v>
      </c>
      <c r="B3029" t="s">
        <v>5071</v>
      </c>
    </row>
    <row r="3030" spans="1:2" x14ac:dyDescent="0.3">
      <c r="A3030">
        <v>4.5</v>
      </c>
      <c r="B3030" t="s">
        <v>13</v>
      </c>
    </row>
    <row r="3031" spans="1:2" x14ac:dyDescent="0.3">
      <c r="A3031">
        <v>7.9</v>
      </c>
      <c r="B3031" t="s">
        <v>13</v>
      </c>
    </row>
    <row r="3032" spans="1:2" x14ac:dyDescent="0.3">
      <c r="A3032">
        <v>7.1</v>
      </c>
      <c r="B3032" t="s">
        <v>13</v>
      </c>
    </row>
    <row r="3033" spans="1:2" x14ac:dyDescent="0.3">
      <c r="A3033">
        <v>7.5</v>
      </c>
      <c r="B3033" t="s">
        <v>13</v>
      </c>
    </row>
    <row r="3034" spans="1:2" x14ac:dyDescent="0.3">
      <c r="A3034">
        <v>6.8</v>
      </c>
      <c r="B3034" t="s">
        <v>13</v>
      </c>
    </row>
    <row r="3035" spans="1:2" x14ac:dyDescent="0.3">
      <c r="A3035">
        <v>4.3</v>
      </c>
      <c r="B3035" t="s">
        <v>13</v>
      </c>
    </row>
    <row r="3036" spans="1:2" x14ac:dyDescent="0.3">
      <c r="A3036">
        <v>7.2</v>
      </c>
      <c r="B3036" t="s">
        <v>13</v>
      </c>
    </row>
    <row r="3037" spans="1:2" x14ac:dyDescent="0.3">
      <c r="A3037">
        <v>5.8</v>
      </c>
      <c r="B3037" t="s">
        <v>13</v>
      </c>
    </row>
    <row r="3038" spans="1:2" x14ac:dyDescent="0.3">
      <c r="A3038">
        <v>7.1</v>
      </c>
      <c r="B3038" t="s">
        <v>13</v>
      </c>
    </row>
    <row r="3039" spans="1:2" x14ac:dyDescent="0.3">
      <c r="A3039">
        <v>7.4</v>
      </c>
      <c r="B3039" t="s">
        <v>13</v>
      </c>
    </row>
    <row r="3040" spans="1:2" x14ac:dyDescent="0.3">
      <c r="A3040">
        <v>7.6</v>
      </c>
      <c r="B3040" t="s">
        <v>13</v>
      </c>
    </row>
    <row r="3041" spans="1:2" x14ac:dyDescent="0.3">
      <c r="A3041">
        <v>6.9</v>
      </c>
      <c r="B3041" t="s">
        <v>13</v>
      </c>
    </row>
    <row r="3042" spans="1:2" x14ac:dyDescent="0.3">
      <c r="A3042">
        <v>6</v>
      </c>
      <c r="B3042" t="s">
        <v>13</v>
      </c>
    </row>
    <row r="3043" spans="1:2" x14ac:dyDescent="0.3">
      <c r="A3043">
        <v>6.9</v>
      </c>
      <c r="B3043" t="s">
        <v>13</v>
      </c>
    </row>
    <row r="3044" spans="1:2" x14ac:dyDescent="0.3">
      <c r="A3044">
        <v>7.3</v>
      </c>
      <c r="B3044" t="s">
        <v>13</v>
      </c>
    </row>
    <row r="3045" spans="1:2" x14ac:dyDescent="0.3">
      <c r="A3045">
        <v>4.5999999999999996</v>
      </c>
      <c r="B3045" t="s">
        <v>13</v>
      </c>
    </row>
    <row r="3046" spans="1:2" x14ac:dyDescent="0.3">
      <c r="A3046">
        <v>6</v>
      </c>
      <c r="B3046" t="s">
        <v>13</v>
      </c>
    </row>
    <row r="3047" spans="1:2" x14ac:dyDescent="0.3">
      <c r="A3047">
        <v>6.4</v>
      </c>
      <c r="B3047" t="s">
        <v>13</v>
      </c>
    </row>
    <row r="3048" spans="1:2" x14ac:dyDescent="0.3">
      <c r="A3048">
        <v>5.5</v>
      </c>
      <c r="B3048" t="s">
        <v>13</v>
      </c>
    </row>
    <row r="3049" spans="1:2" x14ac:dyDescent="0.3">
      <c r="A3049">
        <v>7.5</v>
      </c>
      <c r="B3049" t="s">
        <v>13</v>
      </c>
    </row>
    <row r="3050" spans="1:2" x14ac:dyDescent="0.3">
      <c r="A3050">
        <v>8.1</v>
      </c>
      <c r="B3050" t="s">
        <v>13</v>
      </c>
    </row>
    <row r="3051" spans="1:2" x14ac:dyDescent="0.3">
      <c r="A3051">
        <v>6.3</v>
      </c>
      <c r="B3051" t="s">
        <v>13</v>
      </c>
    </row>
    <row r="3052" spans="1:2" x14ac:dyDescent="0.3">
      <c r="A3052">
        <v>5.0999999999999996</v>
      </c>
      <c r="B3052" t="s">
        <v>13</v>
      </c>
    </row>
    <row r="3053" spans="1:2" x14ac:dyDescent="0.3">
      <c r="A3053">
        <v>6.8</v>
      </c>
      <c r="B3053" t="s">
        <v>13</v>
      </c>
    </row>
    <row r="3054" spans="1:2" x14ac:dyDescent="0.3">
      <c r="A3054">
        <v>5.3</v>
      </c>
      <c r="B3054" t="s">
        <v>13</v>
      </c>
    </row>
    <row r="3055" spans="1:2" x14ac:dyDescent="0.3">
      <c r="A3055">
        <v>7.3</v>
      </c>
      <c r="B3055" t="s">
        <v>13</v>
      </c>
    </row>
    <row r="3056" spans="1:2" x14ac:dyDescent="0.3">
      <c r="A3056">
        <v>7.3</v>
      </c>
      <c r="B3056" t="s">
        <v>13</v>
      </c>
    </row>
    <row r="3057" spans="1:2" x14ac:dyDescent="0.3">
      <c r="A3057">
        <v>7.1</v>
      </c>
      <c r="B3057" t="s">
        <v>13</v>
      </c>
    </row>
    <row r="3058" spans="1:2" x14ac:dyDescent="0.3">
      <c r="A3058">
        <v>7.6</v>
      </c>
      <c r="B3058" t="s">
        <v>13</v>
      </c>
    </row>
    <row r="3059" spans="1:2" x14ac:dyDescent="0.3">
      <c r="A3059">
        <v>5.3</v>
      </c>
      <c r="B3059" t="s">
        <v>13</v>
      </c>
    </row>
    <row r="3060" spans="1:2" x14ac:dyDescent="0.3">
      <c r="A3060">
        <v>7.8</v>
      </c>
      <c r="B3060" t="s">
        <v>13</v>
      </c>
    </row>
    <row r="3061" spans="1:2" x14ac:dyDescent="0.3">
      <c r="A3061">
        <v>7.7</v>
      </c>
      <c r="B3061" t="s">
        <v>13</v>
      </c>
    </row>
    <row r="3062" spans="1:2" x14ac:dyDescent="0.3">
      <c r="A3062">
        <v>7.7</v>
      </c>
      <c r="B3062" t="s">
        <v>13</v>
      </c>
    </row>
    <row r="3063" spans="1:2" x14ac:dyDescent="0.3">
      <c r="A3063">
        <v>5.4</v>
      </c>
      <c r="B3063" t="s">
        <v>13</v>
      </c>
    </row>
    <row r="3064" spans="1:2" x14ac:dyDescent="0.3">
      <c r="A3064">
        <v>6.2</v>
      </c>
      <c r="B3064" t="s">
        <v>13</v>
      </c>
    </row>
    <row r="3065" spans="1:2" x14ac:dyDescent="0.3">
      <c r="A3065">
        <v>7.4</v>
      </c>
      <c r="B3065" t="s">
        <v>13</v>
      </c>
    </row>
    <row r="3066" spans="1:2" x14ac:dyDescent="0.3">
      <c r="A3066">
        <v>6.2</v>
      </c>
      <c r="B3066" t="s">
        <v>13</v>
      </c>
    </row>
    <row r="3067" spans="1:2" x14ac:dyDescent="0.3">
      <c r="A3067">
        <v>5.0999999999999996</v>
      </c>
      <c r="B3067" t="s">
        <v>13</v>
      </c>
    </row>
    <row r="3068" spans="1:2" x14ac:dyDescent="0.3">
      <c r="A3068">
        <v>6.9</v>
      </c>
      <c r="B3068" t="s">
        <v>13</v>
      </c>
    </row>
    <row r="3069" spans="1:2" x14ac:dyDescent="0.3">
      <c r="A3069">
        <v>6.3</v>
      </c>
      <c r="B3069" t="s">
        <v>13</v>
      </c>
    </row>
    <row r="3070" spans="1:2" x14ac:dyDescent="0.3">
      <c r="A3070">
        <v>6.8</v>
      </c>
      <c r="B3070" t="s">
        <v>13</v>
      </c>
    </row>
    <row r="3071" spans="1:2" x14ac:dyDescent="0.3">
      <c r="A3071">
        <v>7.4</v>
      </c>
      <c r="B3071" t="s">
        <v>13</v>
      </c>
    </row>
    <row r="3072" spans="1:2" x14ac:dyDescent="0.3">
      <c r="A3072">
        <v>5.7</v>
      </c>
      <c r="B3072" t="s">
        <v>13</v>
      </c>
    </row>
    <row r="3073" spans="1:2" x14ac:dyDescent="0.3">
      <c r="A3073">
        <v>5.8</v>
      </c>
      <c r="B3073" t="s">
        <v>13</v>
      </c>
    </row>
    <row r="3074" spans="1:2" x14ac:dyDescent="0.3">
      <c r="A3074">
        <v>6.2</v>
      </c>
      <c r="B3074" t="s">
        <v>13</v>
      </c>
    </row>
    <row r="3075" spans="1:2" x14ac:dyDescent="0.3">
      <c r="A3075">
        <v>4.3</v>
      </c>
      <c r="B3075" t="s">
        <v>13</v>
      </c>
    </row>
    <row r="3076" spans="1:2" x14ac:dyDescent="0.3">
      <c r="A3076">
        <v>6.4</v>
      </c>
      <c r="B3076" t="s">
        <v>13</v>
      </c>
    </row>
    <row r="3077" spans="1:2" x14ac:dyDescent="0.3">
      <c r="A3077">
        <v>6</v>
      </c>
      <c r="B3077" t="s">
        <v>1993</v>
      </c>
    </row>
    <row r="3078" spans="1:2" x14ac:dyDescent="0.3">
      <c r="A3078">
        <v>6.9</v>
      </c>
      <c r="B3078" t="s">
        <v>13</v>
      </c>
    </row>
    <row r="3079" spans="1:2" x14ac:dyDescent="0.3">
      <c r="A3079">
        <v>5.5</v>
      </c>
      <c r="B3079" t="s">
        <v>13</v>
      </c>
    </row>
    <row r="3080" spans="1:2" x14ac:dyDescent="0.3">
      <c r="A3080">
        <v>5.4</v>
      </c>
      <c r="B3080" t="s">
        <v>13</v>
      </c>
    </row>
    <row r="3081" spans="1:2" x14ac:dyDescent="0.3">
      <c r="A3081">
        <v>8.3000000000000007</v>
      </c>
      <c r="B3081" t="s">
        <v>13</v>
      </c>
    </row>
    <row r="3082" spans="1:2" x14ac:dyDescent="0.3">
      <c r="A3082">
        <v>7.9</v>
      </c>
      <c r="B3082" t="s">
        <v>13</v>
      </c>
    </row>
    <row r="3083" spans="1:2" x14ac:dyDescent="0.3">
      <c r="A3083">
        <v>6.5</v>
      </c>
      <c r="B3083" t="s">
        <v>13</v>
      </c>
    </row>
    <row r="3084" spans="1:2" x14ac:dyDescent="0.3">
      <c r="A3084">
        <v>6.3</v>
      </c>
      <c r="B3084" t="s">
        <v>13</v>
      </c>
    </row>
    <row r="3085" spans="1:2" x14ac:dyDescent="0.3">
      <c r="A3085">
        <v>6.4</v>
      </c>
      <c r="B3085" t="s">
        <v>13</v>
      </c>
    </row>
    <row r="3086" spans="1:2" x14ac:dyDescent="0.3">
      <c r="A3086">
        <v>7.9</v>
      </c>
      <c r="B3086" t="s">
        <v>13</v>
      </c>
    </row>
    <row r="3087" spans="1:2" x14ac:dyDescent="0.3">
      <c r="A3087">
        <v>5.3</v>
      </c>
      <c r="B3087" t="s">
        <v>1993</v>
      </c>
    </row>
    <row r="3088" spans="1:2" x14ac:dyDescent="0.3">
      <c r="A3088">
        <v>5.8</v>
      </c>
      <c r="B3088" t="s">
        <v>8351</v>
      </c>
    </row>
    <row r="3089" spans="1:2" x14ac:dyDescent="0.3">
      <c r="A3089">
        <v>6.6</v>
      </c>
      <c r="B3089" t="s">
        <v>999</v>
      </c>
    </row>
    <row r="3090" spans="1:2" x14ac:dyDescent="0.3">
      <c r="A3090">
        <v>7.4</v>
      </c>
      <c r="B3090" t="s">
        <v>524</v>
      </c>
    </row>
    <row r="3091" spans="1:2" x14ac:dyDescent="0.3">
      <c r="A3091">
        <v>8.3000000000000007</v>
      </c>
      <c r="B3091" t="s">
        <v>13</v>
      </c>
    </row>
    <row r="3092" spans="1:2" x14ac:dyDescent="0.3">
      <c r="A3092">
        <v>5.3</v>
      </c>
      <c r="B3092" t="s">
        <v>13</v>
      </c>
    </row>
    <row r="3093" spans="1:2" x14ac:dyDescent="0.3">
      <c r="A3093">
        <v>6.2</v>
      </c>
      <c r="B3093" t="s">
        <v>13</v>
      </c>
    </row>
    <row r="3094" spans="1:2" x14ac:dyDescent="0.3">
      <c r="A3094">
        <v>6.9</v>
      </c>
      <c r="B3094" t="s">
        <v>13</v>
      </c>
    </row>
    <row r="3095" spans="1:2" x14ac:dyDescent="0.3">
      <c r="A3095">
        <v>5.9</v>
      </c>
      <c r="B3095" t="s">
        <v>13</v>
      </c>
    </row>
    <row r="3096" spans="1:2" x14ac:dyDescent="0.3">
      <c r="A3096">
        <v>6.1</v>
      </c>
      <c r="B3096" t="s">
        <v>13</v>
      </c>
    </row>
    <row r="3097" spans="1:2" x14ac:dyDescent="0.3">
      <c r="A3097">
        <v>5.8</v>
      </c>
      <c r="B3097" t="s">
        <v>13</v>
      </c>
    </row>
    <row r="3098" spans="1:2" x14ac:dyDescent="0.3">
      <c r="A3098">
        <v>7.3</v>
      </c>
      <c r="B3098" t="s">
        <v>13</v>
      </c>
    </row>
    <row r="3099" spans="1:2" x14ac:dyDescent="0.3">
      <c r="A3099">
        <v>5.9</v>
      </c>
      <c r="B3099" t="s">
        <v>13</v>
      </c>
    </row>
    <row r="3100" spans="1:2" x14ac:dyDescent="0.3">
      <c r="A3100">
        <v>5.5</v>
      </c>
      <c r="B3100" t="s">
        <v>13</v>
      </c>
    </row>
    <row r="3101" spans="1:2" x14ac:dyDescent="0.3">
      <c r="A3101">
        <v>5</v>
      </c>
      <c r="B3101" t="s">
        <v>13</v>
      </c>
    </row>
    <row r="3102" spans="1:2" x14ac:dyDescent="0.3">
      <c r="A3102">
        <v>7</v>
      </c>
      <c r="B3102" t="s">
        <v>13</v>
      </c>
    </row>
    <row r="3103" spans="1:2" x14ac:dyDescent="0.3">
      <c r="A3103">
        <v>7.8</v>
      </c>
      <c r="B3103" t="s">
        <v>13</v>
      </c>
    </row>
    <row r="3104" spans="1:2" x14ac:dyDescent="0.3">
      <c r="A3104">
        <v>6.4</v>
      </c>
      <c r="B3104" t="s">
        <v>13</v>
      </c>
    </row>
    <row r="3105" spans="1:2" x14ac:dyDescent="0.3">
      <c r="A3105">
        <v>5.9</v>
      </c>
      <c r="B3105" t="s">
        <v>13</v>
      </c>
    </row>
    <row r="3106" spans="1:2" x14ac:dyDescent="0.3">
      <c r="A3106">
        <v>7</v>
      </c>
      <c r="B3106" t="s">
        <v>13</v>
      </c>
    </row>
    <row r="3107" spans="1:2" x14ac:dyDescent="0.3">
      <c r="A3107">
        <v>6.1</v>
      </c>
      <c r="B3107" t="s">
        <v>13</v>
      </c>
    </row>
    <row r="3108" spans="1:2" x14ac:dyDescent="0.3">
      <c r="A3108">
        <v>6.9</v>
      </c>
      <c r="B3108" t="s">
        <v>13</v>
      </c>
    </row>
    <row r="3109" spans="1:2" x14ac:dyDescent="0.3">
      <c r="A3109">
        <v>7.5</v>
      </c>
      <c r="B3109" t="s">
        <v>13</v>
      </c>
    </row>
    <row r="3110" spans="1:2" x14ac:dyDescent="0.3">
      <c r="A3110">
        <v>7.3</v>
      </c>
      <c r="B3110" t="s">
        <v>13</v>
      </c>
    </row>
    <row r="3111" spans="1:2" x14ac:dyDescent="0.3">
      <c r="A3111">
        <v>6.5</v>
      </c>
      <c r="B3111" t="s">
        <v>13</v>
      </c>
    </row>
    <row r="3112" spans="1:2" x14ac:dyDescent="0.3">
      <c r="A3112">
        <v>6.2</v>
      </c>
      <c r="B3112" t="s">
        <v>13</v>
      </c>
    </row>
    <row r="3113" spans="1:2" x14ac:dyDescent="0.3">
      <c r="A3113">
        <v>6.7</v>
      </c>
      <c r="B3113" t="s">
        <v>13</v>
      </c>
    </row>
    <row r="3114" spans="1:2" x14ac:dyDescent="0.3">
      <c r="A3114">
        <v>6</v>
      </c>
      <c r="B3114" t="s">
        <v>13</v>
      </c>
    </row>
    <row r="3115" spans="1:2" x14ac:dyDescent="0.3">
      <c r="A3115">
        <v>6.3</v>
      </c>
      <c r="B3115" t="s">
        <v>13</v>
      </c>
    </row>
    <row r="3116" spans="1:2" x14ac:dyDescent="0.3">
      <c r="A3116">
        <v>5.8</v>
      </c>
      <c r="B3116" t="s">
        <v>13</v>
      </c>
    </row>
    <row r="3117" spans="1:2" x14ac:dyDescent="0.3">
      <c r="A3117">
        <v>6.1</v>
      </c>
      <c r="B3117" t="s">
        <v>13</v>
      </c>
    </row>
    <row r="3118" spans="1:2" x14ac:dyDescent="0.3">
      <c r="A3118">
        <v>6.9</v>
      </c>
      <c r="B3118" t="s">
        <v>13</v>
      </c>
    </row>
    <row r="3119" spans="1:2" x14ac:dyDescent="0.3">
      <c r="A3119">
        <v>8.3000000000000007</v>
      </c>
      <c r="B3119" t="s">
        <v>13</v>
      </c>
    </row>
    <row r="3120" spans="1:2" x14ac:dyDescent="0.3">
      <c r="A3120">
        <v>5.4</v>
      </c>
      <c r="B3120" t="s">
        <v>13</v>
      </c>
    </row>
    <row r="3121" spans="1:2" x14ac:dyDescent="0.3">
      <c r="A3121">
        <v>6.7</v>
      </c>
      <c r="B3121" t="s">
        <v>13</v>
      </c>
    </row>
    <row r="3122" spans="1:2" x14ac:dyDescent="0.3">
      <c r="A3122">
        <v>7.4</v>
      </c>
      <c r="B3122" t="s">
        <v>13</v>
      </c>
    </row>
    <row r="3123" spans="1:2" x14ac:dyDescent="0.3">
      <c r="A3123">
        <v>5.6</v>
      </c>
      <c r="B3123" t="s">
        <v>13</v>
      </c>
    </row>
    <row r="3124" spans="1:2" x14ac:dyDescent="0.3">
      <c r="A3124">
        <v>6.5</v>
      </c>
      <c r="B3124" t="s">
        <v>13</v>
      </c>
    </row>
    <row r="3125" spans="1:2" x14ac:dyDescent="0.3">
      <c r="A3125">
        <v>6.5</v>
      </c>
      <c r="B3125" t="s">
        <v>13</v>
      </c>
    </row>
    <row r="3126" spans="1:2" x14ac:dyDescent="0.3">
      <c r="A3126">
        <v>5.8</v>
      </c>
      <c r="B3126" t="s">
        <v>13</v>
      </c>
    </row>
    <row r="3127" spans="1:2" x14ac:dyDescent="0.3">
      <c r="A3127">
        <v>5</v>
      </c>
      <c r="B3127" t="s">
        <v>13</v>
      </c>
    </row>
    <row r="3128" spans="1:2" x14ac:dyDescent="0.3">
      <c r="A3128">
        <v>5.5</v>
      </c>
      <c r="B3128" t="s">
        <v>13</v>
      </c>
    </row>
    <row r="3129" spans="1:2" x14ac:dyDescent="0.3">
      <c r="A3129">
        <v>6.5</v>
      </c>
      <c r="B3129" t="s">
        <v>13</v>
      </c>
    </row>
    <row r="3130" spans="1:2" x14ac:dyDescent="0.3">
      <c r="A3130">
        <v>7.2</v>
      </c>
      <c r="B3130" t="s">
        <v>13</v>
      </c>
    </row>
    <row r="3131" spans="1:2" x14ac:dyDescent="0.3">
      <c r="A3131">
        <v>7.3</v>
      </c>
      <c r="B3131" t="s">
        <v>13</v>
      </c>
    </row>
    <row r="3132" spans="1:2" x14ac:dyDescent="0.3">
      <c r="A3132">
        <v>7.2</v>
      </c>
      <c r="B3132" t="s">
        <v>13</v>
      </c>
    </row>
    <row r="3133" spans="1:2" x14ac:dyDescent="0.3">
      <c r="A3133">
        <v>5.2</v>
      </c>
      <c r="B3133" t="s">
        <v>13</v>
      </c>
    </row>
    <row r="3134" spans="1:2" x14ac:dyDescent="0.3">
      <c r="A3134">
        <v>5.7</v>
      </c>
      <c r="B3134" t="s">
        <v>13</v>
      </c>
    </row>
    <row r="3135" spans="1:2" x14ac:dyDescent="0.3">
      <c r="A3135">
        <v>4.7</v>
      </c>
      <c r="B3135" t="s">
        <v>13</v>
      </c>
    </row>
    <row r="3136" spans="1:2" x14ac:dyDescent="0.3">
      <c r="A3136">
        <v>5.9</v>
      </c>
      <c r="B3136" t="s">
        <v>13</v>
      </c>
    </row>
    <row r="3137" spans="1:2" x14ac:dyDescent="0.3">
      <c r="A3137">
        <v>6.8</v>
      </c>
      <c r="B3137" t="s">
        <v>13</v>
      </c>
    </row>
    <row r="3138" spans="1:2" x14ac:dyDescent="0.3">
      <c r="A3138">
        <v>5.9</v>
      </c>
      <c r="B3138" t="s">
        <v>13</v>
      </c>
    </row>
    <row r="3139" spans="1:2" x14ac:dyDescent="0.3">
      <c r="A3139">
        <v>5.3</v>
      </c>
      <c r="B3139" t="s">
        <v>13</v>
      </c>
    </row>
    <row r="3140" spans="1:2" x14ac:dyDescent="0.3">
      <c r="A3140">
        <v>6</v>
      </c>
      <c r="B3140" t="s">
        <v>13</v>
      </c>
    </row>
    <row r="3141" spans="1:2" x14ac:dyDescent="0.3">
      <c r="A3141">
        <v>7.7</v>
      </c>
      <c r="B3141" t="s">
        <v>13</v>
      </c>
    </row>
    <row r="3142" spans="1:2" x14ac:dyDescent="0.3">
      <c r="A3142">
        <v>4.4000000000000004</v>
      </c>
      <c r="B3142" t="s">
        <v>13</v>
      </c>
    </row>
    <row r="3143" spans="1:2" x14ac:dyDescent="0.3">
      <c r="A3143">
        <v>6.6</v>
      </c>
      <c r="B3143" t="s">
        <v>13</v>
      </c>
    </row>
    <row r="3144" spans="1:2" x14ac:dyDescent="0.3">
      <c r="A3144">
        <v>6.7</v>
      </c>
      <c r="B3144" t="s">
        <v>13</v>
      </c>
    </row>
    <row r="3145" spans="1:2" x14ac:dyDescent="0.3">
      <c r="A3145">
        <v>5.5</v>
      </c>
      <c r="B3145" t="s">
        <v>13</v>
      </c>
    </row>
    <row r="3146" spans="1:2" x14ac:dyDescent="0.3">
      <c r="A3146">
        <v>6.5</v>
      </c>
      <c r="B3146" t="s">
        <v>13</v>
      </c>
    </row>
    <row r="3147" spans="1:2" x14ac:dyDescent="0.3">
      <c r="A3147">
        <v>6.2</v>
      </c>
      <c r="B3147" t="s">
        <v>13</v>
      </c>
    </row>
    <row r="3148" spans="1:2" x14ac:dyDescent="0.3">
      <c r="A3148">
        <v>7.1</v>
      </c>
      <c r="B3148" t="s">
        <v>13</v>
      </c>
    </row>
    <row r="3149" spans="1:2" x14ac:dyDescent="0.3">
      <c r="A3149">
        <v>6.1</v>
      </c>
      <c r="B3149" t="s">
        <v>13</v>
      </c>
    </row>
    <row r="3150" spans="1:2" x14ac:dyDescent="0.3">
      <c r="A3150">
        <v>7.1</v>
      </c>
      <c r="B3150" t="s">
        <v>13</v>
      </c>
    </row>
    <row r="3151" spans="1:2" x14ac:dyDescent="0.3">
      <c r="A3151">
        <v>6</v>
      </c>
      <c r="B3151" t="s">
        <v>13</v>
      </c>
    </row>
    <row r="3152" spans="1:2" x14ac:dyDescent="0.3">
      <c r="A3152">
        <v>7.4</v>
      </c>
      <c r="B3152" t="s">
        <v>13</v>
      </c>
    </row>
    <row r="3153" spans="1:2" x14ac:dyDescent="0.3">
      <c r="A3153">
        <v>5.9</v>
      </c>
      <c r="B3153" t="s">
        <v>13</v>
      </c>
    </row>
    <row r="3154" spans="1:2" x14ac:dyDescent="0.3">
      <c r="A3154">
        <v>4.0999999999999996</v>
      </c>
      <c r="B3154" t="s">
        <v>13</v>
      </c>
    </row>
    <row r="3155" spans="1:2" x14ac:dyDescent="0.3">
      <c r="A3155">
        <v>5.8</v>
      </c>
      <c r="B3155" t="s">
        <v>13</v>
      </c>
    </row>
    <row r="3156" spans="1:2" x14ac:dyDescent="0.3">
      <c r="A3156">
        <v>5.9</v>
      </c>
      <c r="B3156" t="s">
        <v>13</v>
      </c>
    </row>
    <row r="3157" spans="1:2" x14ac:dyDescent="0.3">
      <c r="A3157">
        <v>7</v>
      </c>
      <c r="B3157" t="s">
        <v>13</v>
      </c>
    </row>
    <row r="3158" spans="1:2" x14ac:dyDescent="0.3">
      <c r="A3158">
        <v>6.8</v>
      </c>
      <c r="B3158" t="s">
        <v>13</v>
      </c>
    </row>
    <row r="3159" spans="1:2" x14ac:dyDescent="0.3">
      <c r="A3159">
        <v>7.4</v>
      </c>
      <c r="B3159" t="s">
        <v>13</v>
      </c>
    </row>
    <row r="3160" spans="1:2" x14ac:dyDescent="0.3">
      <c r="A3160">
        <v>7.1</v>
      </c>
      <c r="B3160" t="s">
        <v>13</v>
      </c>
    </row>
    <row r="3161" spans="1:2" x14ac:dyDescent="0.3">
      <c r="A3161">
        <v>7</v>
      </c>
      <c r="B3161" t="s">
        <v>13</v>
      </c>
    </row>
    <row r="3162" spans="1:2" x14ac:dyDescent="0.3">
      <c r="A3162">
        <v>5.8</v>
      </c>
      <c r="B3162" t="s">
        <v>13</v>
      </c>
    </row>
    <row r="3163" spans="1:2" x14ac:dyDescent="0.3">
      <c r="A3163">
        <v>7.8</v>
      </c>
      <c r="B3163" t="s">
        <v>13</v>
      </c>
    </row>
    <row r="3164" spans="1:2" x14ac:dyDescent="0.3">
      <c r="A3164">
        <v>6.5</v>
      </c>
      <c r="B3164" t="s">
        <v>13</v>
      </c>
    </row>
    <row r="3165" spans="1:2" x14ac:dyDescent="0.3">
      <c r="A3165">
        <v>7</v>
      </c>
      <c r="B3165" t="s">
        <v>13</v>
      </c>
    </row>
    <row r="3166" spans="1:2" x14ac:dyDescent="0.3">
      <c r="A3166">
        <v>6.3</v>
      </c>
      <c r="B3166" t="s">
        <v>13</v>
      </c>
    </row>
    <row r="3167" spans="1:2" x14ac:dyDescent="0.3">
      <c r="A3167">
        <v>5.3</v>
      </c>
      <c r="B3167" t="s">
        <v>13</v>
      </c>
    </row>
    <row r="3168" spans="1:2" x14ac:dyDescent="0.3">
      <c r="A3168">
        <v>6.8</v>
      </c>
      <c r="B3168" t="s">
        <v>13</v>
      </c>
    </row>
    <row r="3169" spans="1:2" x14ac:dyDescent="0.3">
      <c r="A3169">
        <v>5.5</v>
      </c>
      <c r="B3169" t="s">
        <v>13</v>
      </c>
    </row>
    <row r="3170" spans="1:2" x14ac:dyDescent="0.3">
      <c r="A3170">
        <v>7.4</v>
      </c>
      <c r="B3170" t="s">
        <v>13</v>
      </c>
    </row>
    <row r="3171" spans="1:2" x14ac:dyDescent="0.3">
      <c r="A3171">
        <v>4.3</v>
      </c>
      <c r="B3171" t="s">
        <v>13</v>
      </c>
    </row>
    <row r="3172" spans="1:2" x14ac:dyDescent="0.3">
      <c r="A3172">
        <v>6</v>
      </c>
      <c r="B3172" t="s">
        <v>13</v>
      </c>
    </row>
    <row r="3173" spans="1:2" x14ac:dyDescent="0.3">
      <c r="A3173">
        <v>5.2</v>
      </c>
      <c r="B3173" t="s">
        <v>13</v>
      </c>
    </row>
    <row r="3174" spans="1:2" x14ac:dyDescent="0.3">
      <c r="A3174">
        <v>6.7</v>
      </c>
      <c r="B3174" t="s">
        <v>13</v>
      </c>
    </row>
    <row r="3175" spans="1:2" x14ac:dyDescent="0.3">
      <c r="A3175">
        <v>6.3</v>
      </c>
      <c r="B3175" t="s">
        <v>13</v>
      </c>
    </row>
    <row r="3176" spans="1:2" x14ac:dyDescent="0.3">
      <c r="A3176">
        <v>7.9</v>
      </c>
      <c r="B3176" t="s">
        <v>13</v>
      </c>
    </row>
    <row r="3177" spans="1:2" x14ac:dyDescent="0.3">
      <c r="A3177">
        <v>8.6</v>
      </c>
      <c r="B3177" t="s">
        <v>13</v>
      </c>
    </row>
    <row r="3178" spans="1:2" x14ac:dyDescent="0.3">
      <c r="A3178">
        <v>6.1</v>
      </c>
      <c r="B3178" t="s">
        <v>13</v>
      </c>
    </row>
    <row r="3179" spans="1:2" x14ac:dyDescent="0.3">
      <c r="A3179">
        <v>5.8</v>
      </c>
      <c r="B3179" t="s">
        <v>13</v>
      </c>
    </row>
    <row r="3180" spans="1:2" x14ac:dyDescent="0.3">
      <c r="A3180">
        <v>7.7</v>
      </c>
      <c r="B3180" t="s">
        <v>524</v>
      </c>
    </row>
    <row r="3181" spans="1:2" x14ac:dyDescent="0.3">
      <c r="A3181">
        <v>8</v>
      </c>
      <c r="B3181" t="s">
        <v>13</v>
      </c>
    </row>
    <row r="3182" spans="1:2" x14ac:dyDescent="0.3">
      <c r="A3182">
        <v>5.6</v>
      </c>
      <c r="B3182" t="s">
        <v>13</v>
      </c>
    </row>
    <row r="3183" spans="1:2" x14ac:dyDescent="0.3">
      <c r="A3183">
        <v>6.7</v>
      </c>
      <c r="B3183" t="s">
        <v>13</v>
      </c>
    </row>
    <row r="3184" spans="1:2" x14ac:dyDescent="0.3">
      <c r="A3184">
        <v>6.6</v>
      </c>
      <c r="B3184" t="s">
        <v>13</v>
      </c>
    </row>
    <row r="3185" spans="1:2" x14ac:dyDescent="0.3">
      <c r="A3185">
        <v>4.2</v>
      </c>
      <c r="B3185" t="s">
        <v>13</v>
      </c>
    </row>
    <row r="3186" spans="1:2" x14ac:dyDescent="0.3">
      <c r="A3186">
        <v>6.6</v>
      </c>
      <c r="B3186" t="s">
        <v>13</v>
      </c>
    </row>
    <row r="3187" spans="1:2" x14ac:dyDescent="0.3">
      <c r="A3187">
        <v>4.0999999999999996</v>
      </c>
      <c r="B3187" t="s">
        <v>13</v>
      </c>
    </row>
    <row r="3188" spans="1:2" x14ac:dyDescent="0.3">
      <c r="A3188">
        <v>7.3</v>
      </c>
      <c r="B3188" t="s">
        <v>13</v>
      </c>
    </row>
    <row r="3189" spans="1:2" x14ac:dyDescent="0.3">
      <c r="A3189">
        <v>7.1</v>
      </c>
      <c r="B3189" t="s">
        <v>13</v>
      </c>
    </row>
    <row r="3190" spans="1:2" x14ac:dyDescent="0.3">
      <c r="A3190">
        <v>6.5</v>
      </c>
      <c r="B3190" t="s">
        <v>13</v>
      </c>
    </row>
    <row r="3191" spans="1:2" x14ac:dyDescent="0.3">
      <c r="A3191">
        <v>7</v>
      </c>
      <c r="B3191" t="s">
        <v>3427</v>
      </c>
    </row>
    <row r="3192" spans="1:2" x14ac:dyDescent="0.3">
      <c r="A3192">
        <v>5.5</v>
      </c>
      <c r="B3192" t="s">
        <v>13</v>
      </c>
    </row>
    <row r="3193" spans="1:2" x14ac:dyDescent="0.3">
      <c r="A3193">
        <v>6.6</v>
      </c>
      <c r="B3193" t="s">
        <v>13</v>
      </c>
    </row>
    <row r="3194" spans="1:2" x14ac:dyDescent="0.3">
      <c r="A3194">
        <v>7.1</v>
      </c>
      <c r="B3194" t="s">
        <v>13</v>
      </c>
    </row>
    <row r="3195" spans="1:2" x14ac:dyDescent="0.3">
      <c r="A3195">
        <v>7.9</v>
      </c>
      <c r="B3195" t="s">
        <v>13</v>
      </c>
    </row>
    <row r="3196" spans="1:2" x14ac:dyDescent="0.3">
      <c r="A3196">
        <v>7.1</v>
      </c>
      <c r="B3196" t="s">
        <v>13</v>
      </c>
    </row>
    <row r="3197" spans="1:2" x14ac:dyDescent="0.3">
      <c r="A3197">
        <v>5.6</v>
      </c>
      <c r="B3197" t="s">
        <v>13</v>
      </c>
    </row>
    <row r="3198" spans="1:2" x14ac:dyDescent="0.3">
      <c r="A3198">
        <v>7.3</v>
      </c>
      <c r="B3198" t="s">
        <v>13</v>
      </c>
    </row>
    <row r="3199" spans="1:2" x14ac:dyDescent="0.3">
      <c r="A3199">
        <v>3.3</v>
      </c>
      <c r="B3199" t="s">
        <v>13</v>
      </c>
    </row>
    <row r="3200" spans="1:2" x14ac:dyDescent="0.3">
      <c r="A3200">
        <v>6.5</v>
      </c>
      <c r="B3200" t="s">
        <v>13</v>
      </c>
    </row>
    <row r="3201" spans="1:2" x14ac:dyDescent="0.3">
      <c r="A3201">
        <v>4.8</v>
      </c>
      <c r="B3201" t="s">
        <v>13</v>
      </c>
    </row>
    <row r="3202" spans="1:2" x14ac:dyDescent="0.3">
      <c r="A3202">
        <v>5.2</v>
      </c>
      <c r="B3202" t="s">
        <v>13</v>
      </c>
    </row>
    <row r="3203" spans="1:2" x14ac:dyDescent="0.3">
      <c r="A3203">
        <v>6.3</v>
      </c>
      <c r="B3203" t="s">
        <v>13</v>
      </c>
    </row>
    <row r="3204" spans="1:2" x14ac:dyDescent="0.3">
      <c r="A3204">
        <v>7.2</v>
      </c>
      <c r="B3204" t="s">
        <v>13</v>
      </c>
    </row>
    <row r="3205" spans="1:2" x14ac:dyDescent="0.3">
      <c r="A3205">
        <v>6.8</v>
      </c>
      <c r="B3205" t="s">
        <v>13</v>
      </c>
    </row>
    <row r="3206" spans="1:2" x14ac:dyDescent="0.3">
      <c r="A3206">
        <v>5.7</v>
      </c>
      <c r="B3206" t="s">
        <v>13</v>
      </c>
    </row>
    <row r="3207" spans="1:2" x14ac:dyDescent="0.3">
      <c r="A3207">
        <v>7.2</v>
      </c>
      <c r="B3207" t="s">
        <v>13</v>
      </c>
    </row>
    <row r="3208" spans="1:2" x14ac:dyDescent="0.3">
      <c r="A3208">
        <v>6.9</v>
      </c>
      <c r="B3208" t="s">
        <v>13</v>
      </c>
    </row>
    <row r="3209" spans="1:2" x14ac:dyDescent="0.3">
      <c r="A3209">
        <v>9.1</v>
      </c>
      <c r="B3209" t="s">
        <v>4758</v>
      </c>
    </row>
    <row r="3210" spans="1:2" x14ac:dyDescent="0.3">
      <c r="A3210">
        <v>6.3</v>
      </c>
      <c r="B3210" t="s">
        <v>1993</v>
      </c>
    </row>
    <row r="3211" spans="1:2" x14ac:dyDescent="0.3">
      <c r="A3211">
        <v>6.2</v>
      </c>
      <c r="B3211" t="s">
        <v>13</v>
      </c>
    </row>
    <row r="3212" spans="1:2" x14ac:dyDescent="0.3">
      <c r="A3212">
        <v>6.7</v>
      </c>
      <c r="B3212" t="s">
        <v>13</v>
      </c>
    </row>
    <row r="3213" spans="1:2" x14ac:dyDescent="0.3">
      <c r="A3213">
        <v>6.5</v>
      </c>
      <c r="B3213" t="s">
        <v>13</v>
      </c>
    </row>
    <row r="3214" spans="1:2" x14ac:dyDescent="0.3">
      <c r="A3214">
        <v>7.2</v>
      </c>
      <c r="B3214" t="s">
        <v>13</v>
      </c>
    </row>
    <row r="3215" spans="1:2" x14ac:dyDescent="0.3">
      <c r="A3215">
        <v>5.3</v>
      </c>
      <c r="B3215" t="s">
        <v>13</v>
      </c>
    </row>
    <row r="3216" spans="1:2" x14ac:dyDescent="0.3">
      <c r="A3216">
        <v>6.7</v>
      </c>
      <c r="B3216" t="s">
        <v>13</v>
      </c>
    </row>
    <row r="3217" spans="1:2" x14ac:dyDescent="0.3">
      <c r="A3217">
        <v>6.2</v>
      </c>
      <c r="B3217" t="s">
        <v>13</v>
      </c>
    </row>
    <row r="3218" spans="1:2" x14ac:dyDescent="0.3">
      <c r="A3218">
        <v>3.6</v>
      </c>
      <c r="B3218" t="s">
        <v>13</v>
      </c>
    </row>
    <row r="3219" spans="1:2" x14ac:dyDescent="0.3">
      <c r="A3219">
        <v>5.7</v>
      </c>
      <c r="B3219" t="s">
        <v>13</v>
      </c>
    </row>
    <row r="3220" spans="1:2" x14ac:dyDescent="0.3">
      <c r="A3220">
        <v>7.3</v>
      </c>
      <c r="B3220" t="s">
        <v>2557</v>
      </c>
    </row>
    <row r="3221" spans="1:2" x14ac:dyDescent="0.3">
      <c r="A3221">
        <v>5</v>
      </c>
      <c r="B3221" t="s">
        <v>13</v>
      </c>
    </row>
    <row r="3222" spans="1:2" x14ac:dyDescent="0.3">
      <c r="A3222">
        <v>6.6</v>
      </c>
      <c r="B3222" t="s">
        <v>524</v>
      </c>
    </row>
    <row r="3223" spans="1:2" x14ac:dyDescent="0.3">
      <c r="A3223">
        <v>6.6</v>
      </c>
      <c r="B3223" t="s">
        <v>13</v>
      </c>
    </row>
    <row r="3224" spans="1:2" x14ac:dyDescent="0.3">
      <c r="A3224">
        <v>6.8</v>
      </c>
      <c r="B3224" t="s">
        <v>524</v>
      </c>
    </row>
    <row r="3225" spans="1:2" x14ac:dyDescent="0.3">
      <c r="A3225">
        <v>6.2</v>
      </c>
      <c r="B3225" t="s">
        <v>13</v>
      </c>
    </row>
    <row r="3226" spans="1:2" x14ac:dyDescent="0.3">
      <c r="A3226">
        <v>7.3</v>
      </c>
      <c r="B3226" t="s">
        <v>13</v>
      </c>
    </row>
    <row r="3227" spans="1:2" x14ac:dyDescent="0.3">
      <c r="A3227">
        <v>6.2</v>
      </c>
      <c r="B3227" t="s">
        <v>13</v>
      </c>
    </row>
    <row r="3228" spans="1:2" x14ac:dyDescent="0.3">
      <c r="A3228">
        <v>6.9</v>
      </c>
      <c r="B3228" t="s">
        <v>13</v>
      </c>
    </row>
    <row r="3229" spans="1:2" x14ac:dyDescent="0.3">
      <c r="A3229">
        <v>6.6</v>
      </c>
      <c r="B3229" t="s">
        <v>13</v>
      </c>
    </row>
    <row r="3230" spans="1:2" x14ac:dyDescent="0.3">
      <c r="A3230">
        <v>6.3</v>
      </c>
      <c r="B3230" t="s">
        <v>13</v>
      </c>
    </row>
    <row r="3231" spans="1:2" x14ac:dyDescent="0.3">
      <c r="A3231">
        <v>7</v>
      </c>
      <c r="B3231" t="s">
        <v>13</v>
      </c>
    </row>
    <row r="3232" spans="1:2" x14ac:dyDescent="0.3">
      <c r="A3232">
        <v>3.3</v>
      </c>
      <c r="B3232" t="s">
        <v>13</v>
      </c>
    </row>
    <row r="3233" spans="1:2" x14ac:dyDescent="0.3">
      <c r="A3233">
        <v>6.7</v>
      </c>
      <c r="B3233" t="s">
        <v>13</v>
      </c>
    </row>
    <row r="3234" spans="1:2" x14ac:dyDescent="0.3">
      <c r="A3234">
        <v>6.2</v>
      </c>
      <c r="B3234" t="s">
        <v>999</v>
      </c>
    </row>
    <row r="3235" spans="1:2" x14ac:dyDescent="0.3">
      <c r="A3235">
        <v>6.5</v>
      </c>
      <c r="B3235" t="s">
        <v>13</v>
      </c>
    </row>
    <row r="3236" spans="1:2" x14ac:dyDescent="0.3">
      <c r="A3236">
        <v>3.5</v>
      </c>
      <c r="B3236" t="s">
        <v>13</v>
      </c>
    </row>
    <row r="3237" spans="1:2" x14ac:dyDescent="0.3">
      <c r="A3237">
        <v>5.5</v>
      </c>
      <c r="B3237" t="s">
        <v>13</v>
      </c>
    </row>
    <row r="3238" spans="1:2" x14ac:dyDescent="0.3">
      <c r="A3238">
        <v>5.9</v>
      </c>
      <c r="B3238" t="s">
        <v>13</v>
      </c>
    </row>
    <row r="3239" spans="1:2" x14ac:dyDescent="0.3">
      <c r="A3239">
        <v>4.7</v>
      </c>
      <c r="B3239" t="s">
        <v>13</v>
      </c>
    </row>
    <row r="3240" spans="1:2" x14ac:dyDescent="0.3">
      <c r="A3240">
        <v>4.2</v>
      </c>
      <c r="B3240" t="s">
        <v>13</v>
      </c>
    </row>
    <row r="3241" spans="1:2" x14ac:dyDescent="0.3">
      <c r="A3241">
        <v>5.2</v>
      </c>
      <c r="B3241" t="s">
        <v>13</v>
      </c>
    </row>
    <row r="3242" spans="1:2" x14ac:dyDescent="0.3">
      <c r="A3242">
        <v>5.2</v>
      </c>
      <c r="B3242" t="s">
        <v>13</v>
      </c>
    </row>
    <row r="3243" spans="1:2" x14ac:dyDescent="0.3">
      <c r="A3243">
        <v>3.9</v>
      </c>
      <c r="B3243" t="s">
        <v>13</v>
      </c>
    </row>
    <row r="3244" spans="1:2" x14ac:dyDescent="0.3">
      <c r="A3244">
        <v>6.1</v>
      </c>
      <c r="B3244" t="s">
        <v>13</v>
      </c>
    </row>
    <row r="3245" spans="1:2" x14ac:dyDescent="0.3">
      <c r="A3245">
        <v>5.8</v>
      </c>
      <c r="B3245" t="s">
        <v>13</v>
      </c>
    </row>
    <row r="3246" spans="1:2" x14ac:dyDescent="0.3">
      <c r="A3246">
        <v>6.7</v>
      </c>
      <c r="B3246" t="s">
        <v>13</v>
      </c>
    </row>
    <row r="3247" spans="1:2" x14ac:dyDescent="0.3">
      <c r="A3247">
        <v>5.7</v>
      </c>
      <c r="B3247" t="s">
        <v>13</v>
      </c>
    </row>
    <row r="3248" spans="1:2" x14ac:dyDescent="0.3">
      <c r="A3248">
        <v>4.5</v>
      </c>
      <c r="B3248" t="s">
        <v>13</v>
      </c>
    </row>
    <row r="3249" spans="1:2" x14ac:dyDescent="0.3">
      <c r="A3249">
        <v>6.9</v>
      </c>
      <c r="B3249" t="s">
        <v>13</v>
      </c>
    </row>
    <row r="3250" spans="1:2" x14ac:dyDescent="0.3">
      <c r="A3250">
        <v>4.8</v>
      </c>
      <c r="B3250" t="s">
        <v>13</v>
      </c>
    </row>
    <row r="3251" spans="1:2" x14ac:dyDescent="0.3">
      <c r="A3251">
        <v>6.3</v>
      </c>
      <c r="B3251" t="s">
        <v>13</v>
      </c>
    </row>
    <row r="3252" spans="1:2" x14ac:dyDescent="0.3">
      <c r="A3252">
        <v>6.9</v>
      </c>
      <c r="B3252" t="s">
        <v>3039</v>
      </c>
    </row>
    <row r="3253" spans="1:2" x14ac:dyDescent="0.3">
      <c r="A3253">
        <v>5.4</v>
      </c>
      <c r="B3253" t="s">
        <v>13</v>
      </c>
    </row>
    <row r="3254" spans="1:2" x14ac:dyDescent="0.3">
      <c r="A3254">
        <v>3.8</v>
      </c>
      <c r="B3254" t="s">
        <v>13</v>
      </c>
    </row>
    <row r="3255" spans="1:2" x14ac:dyDescent="0.3">
      <c r="A3255">
        <v>7</v>
      </c>
      <c r="B3255" t="s">
        <v>13</v>
      </c>
    </row>
    <row r="3256" spans="1:2" x14ac:dyDescent="0.3">
      <c r="A3256">
        <v>5.2</v>
      </c>
      <c r="B3256" t="s">
        <v>13</v>
      </c>
    </row>
    <row r="3257" spans="1:2" x14ac:dyDescent="0.3">
      <c r="A3257">
        <v>7.3</v>
      </c>
      <c r="B3257" t="s">
        <v>4426</v>
      </c>
    </row>
    <row r="3258" spans="1:2" x14ac:dyDescent="0.3">
      <c r="A3258">
        <v>4.5999999999999996</v>
      </c>
      <c r="B3258" t="s">
        <v>13</v>
      </c>
    </row>
    <row r="3259" spans="1:2" x14ac:dyDescent="0.3">
      <c r="A3259">
        <v>6.5</v>
      </c>
      <c r="B3259" t="s">
        <v>13</v>
      </c>
    </row>
    <row r="3260" spans="1:2" x14ac:dyDescent="0.3">
      <c r="A3260">
        <v>6.8</v>
      </c>
      <c r="B3260" t="s">
        <v>13</v>
      </c>
    </row>
    <row r="3261" spans="1:2" x14ac:dyDescent="0.3">
      <c r="A3261">
        <v>6.7</v>
      </c>
      <c r="B3261" t="s">
        <v>13</v>
      </c>
    </row>
    <row r="3262" spans="1:2" x14ac:dyDescent="0.3">
      <c r="A3262">
        <v>6.1</v>
      </c>
      <c r="B3262" t="s">
        <v>13</v>
      </c>
    </row>
    <row r="3263" spans="1:2" x14ac:dyDescent="0.3">
      <c r="A3263">
        <v>5.2</v>
      </c>
      <c r="B3263" t="s">
        <v>13</v>
      </c>
    </row>
    <row r="3264" spans="1:2" x14ac:dyDescent="0.3">
      <c r="A3264">
        <v>6.9</v>
      </c>
      <c r="B3264" t="s">
        <v>13</v>
      </c>
    </row>
    <row r="3265" spans="1:2" x14ac:dyDescent="0.3">
      <c r="A3265">
        <v>6</v>
      </c>
      <c r="B3265" t="s">
        <v>13</v>
      </c>
    </row>
    <row r="3266" spans="1:2" x14ac:dyDescent="0.3">
      <c r="A3266">
        <v>7.9</v>
      </c>
      <c r="B3266" t="s">
        <v>524</v>
      </c>
    </row>
    <row r="3267" spans="1:2" x14ac:dyDescent="0.3">
      <c r="A3267">
        <v>4.5</v>
      </c>
      <c r="B3267" t="s">
        <v>13</v>
      </c>
    </row>
    <row r="3268" spans="1:2" x14ac:dyDescent="0.3">
      <c r="A3268">
        <v>5.0999999999999996</v>
      </c>
      <c r="B3268" t="s">
        <v>13</v>
      </c>
    </row>
    <row r="3269" spans="1:2" x14ac:dyDescent="0.3">
      <c r="A3269">
        <v>7.6</v>
      </c>
      <c r="B3269" t="s">
        <v>13</v>
      </c>
    </row>
    <row r="3270" spans="1:2" x14ac:dyDescent="0.3">
      <c r="A3270">
        <v>7.6</v>
      </c>
      <c r="B3270" t="s">
        <v>999</v>
      </c>
    </row>
    <row r="3271" spans="1:2" x14ac:dyDescent="0.3">
      <c r="A3271">
        <v>6.7</v>
      </c>
      <c r="B3271" t="s">
        <v>13</v>
      </c>
    </row>
    <row r="3272" spans="1:2" x14ac:dyDescent="0.3">
      <c r="A3272">
        <v>6.1</v>
      </c>
      <c r="B3272" t="s">
        <v>13</v>
      </c>
    </row>
    <row r="3273" spans="1:2" x14ac:dyDescent="0.3">
      <c r="A3273">
        <v>7.5</v>
      </c>
      <c r="B3273" t="s">
        <v>13</v>
      </c>
    </row>
    <row r="3274" spans="1:2" x14ac:dyDescent="0.3">
      <c r="A3274">
        <v>5.3</v>
      </c>
      <c r="B3274" t="s">
        <v>13</v>
      </c>
    </row>
    <row r="3275" spans="1:2" x14ac:dyDescent="0.3">
      <c r="A3275">
        <v>6</v>
      </c>
      <c r="B3275" t="s">
        <v>13</v>
      </c>
    </row>
    <row r="3276" spans="1:2" x14ac:dyDescent="0.3">
      <c r="A3276">
        <v>7.1</v>
      </c>
      <c r="B3276" t="s">
        <v>13</v>
      </c>
    </row>
    <row r="3277" spans="1:2" x14ac:dyDescent="0.3">
      <c r="A3277">
        <v>7.5</v>
      </c>
      <c r="B3277" t="s">
        <v>13</v>
      </c>
    </row>
    <row r="3278" spans="1:2" x14ac:dyDescent="0.3">
      <c r="A3278">
        <v>6.9</v>
      </c>
      <c r="B3278" t="s">
        <v>1993</v>
      </c>
    </row>
    <row r="3279" spans="1:2" x14ac:dyDescent="0.3">
      <c r="A3279">
        <v>8.5</v>
      </c>
      <c r="B3279" t="s">
        <v>13</v>
      </c>
    </row>
    <row r="3280" spans="1:2" x14ac:dyDescent="0.3">
      <c r="A3280">
        <v>7.5</v>
      </c>
      <c r="B3280" t="s">
        <v>13</v>
      </c>
    </row>
    <row r="3281" spans="1:2" x14ac:dyDescent="0.3">
      <c r="A3281">
        <v>6.6</v>
      </c>
      <c r="B3281" t="s">
        <v>13</v>
      </c>
    </row>
    <row r="3282" spans="1:2" x14ac:dyDescent="0.3">
      <c r="A3282">
        <v>8</v>
      </c>
      <c r="B3282" t="s">
        <v>13</v>
      </c>
    </row>
    <row r="3283" spans="1:2" x14ac:dyDescent="0.3">
      <c r="A3283">
        <v>7</v>
      </c>
      <c r="B3283" t="s">
        <v>13</v>
      </c>
    </row>
    <row r="3284" spans="1:2" x14ac:dyDescent="0.3">
      <c r="A3284">
        <v>5.8</v>
      </c>
      <c r="B3284" t="s">
        <v>13</v>
      </c>
    </row>
    <row r="3285" spans="1:2" x14ac:dyDescent="0.3">
      <c r="A3285">
        <v>7.3</v>
      </c>
      <c r="B3285" t="s">
        <v>3427</v>
      </c>
    </row>
    <row r="3286" spans="1:2" x14ac:dyDescent="0.3">
      <c r="A3286">
        <v>6.8</v>
      </c>
      <c r="B3286" t="s">
        <v>13</v>
      </c>
    </row>
    <row r="3287" spans="1:2" x14ac:dyDescent="0.3">
      <c r="A3287">
        <v>6.7</v>
      </c>
      <c r="B3287" t="s">
        <v>13</v>
      </c>
    </row>
    <row r="3288" spans="1:2" x14ac:dyDescent="0.3">
      <c r="A3288">
        <v>6.5</v>
      </c>
      <c r="B3288" t="s">
        <v>13</v>
      </c>
    </row>
    <row r="3289" spans="1:2" x14ac:dyDescent="0.3">
      <c r="A3289">
        <v>8</v>
      </c>
      <c r="B3289" t="s">
        <v>13</v>
      </c>
    </row>
    <row r="3290" spans="1:2" x14ac:dyDescent="0.3">
      <c r="A3290">
        <v>6.5</v>
      </c>
      <c r="B3290" t="s">
        <v>13</v>
      </c>
    </row>
    <row r="3291" spans="1:2" x14ac:dyDescent="0.3">
      <c r="A3291">
        <v>4.9000000000000004</v>
      </c>
      <c r="B3291" t="s">
        <v>13</v>
      </c>
    </row>
    <row r="3292" spans="1:2" x14ac:dyDescent="0.3">
      <c r="A3292">
        <v>7.1</v>
      </c>
      <c r="B3292" t="s">
        <v>13</v>
      </c>
    </row>
    <row r="3293" spans="1:2" x14ac:dyDescent="0.3">
      <c r="A3293">
        <v>7</v>
      </c>
      <c r="B3293" t="s">
        <v>13</v>
      </c>
    </row>
    <row r="3294" spans="1:2" x14ac:dyDescent="0.3">
      <c r="A3294">
        <v>7</v>
      </c>
      <c r="B3294" t="s">
        <v>13</v>
      </c>
    </row>
    <row r="3295" spans="1:2" x14ac:dyDescent="0.3">
      <c r="A3295">
        <v>7.5</v>
      </c>
      <c r="B3295" t="s">
        <v>13</v>
      </c>
    </row>
    <row r="3296" spans="1:2" x14ac:dyDescent="0.3">
      <c r="A3296">
        <v>4.5</v>
      </c>
      <c r="B3296" t="s">
        <v>13</v>
      </c>
    </row>
    <row r="3297" spans="1:2" x14ac:dyDescent="0.3">
      <c r="A3297">
        <v>5.5</v>
      </c>
      <c r="B3297" t="s">
        <v>13</v>
      </c>
    </row>
    <row r="3298" spans="1:2" x14ac:dyDescent="0.3">
      <c r="A3298">
        <v>7.7</v>
      </c>
      <c r="B3298" t="s">
        <v>13</v>
      </c>
    </row>
    <row r="3299" spans="1:2" x14ac:dyDescent="0.3">
      <c r="A3299">
        <v>7.2</v>
      </c>
      <c r="B3299" t="s">
        <v>13</v>
      </c>
    </row>
    <row r="3300" spans="1:2" x14ac:dyDescent="0.3">
      <c r="A3300">
        <v>4.8</v>
      </c>
      <c r="B3300" t="s">
        <v>13</v>
      </c>
    </row>
    <row r="3301" spans="1:2" x14ac:dyDescent="0.3">
      <c r="A3301">
        <v>6.7</v>
      </c>
      <c r="B3301" t="s">
        <v>13</v>
      </c>
    </row>
    <row r="3302" spans="1:2" x14ac:dyDescent="0.3">
      <c r="A3302">
        <v>7</v>
      </c>
      <c r="B3302" t="s">
        <v>13</v>
      </c>
    </row>
    <row r="3303" spans="1:2" x14ac:dyDescent="0.3">
      <c r="A3303">
        <v>6.5</v>
      </c>
      <c r="B3303" t="s">
        <v>13</v>
      </c>
    </row>
    <row r="3304" spans="1:2" x14ac:dyDescent="0.3">
      <c r="A3304">
        <v>7.4</v>
      </c>
      <c r="B3304" t="s">
        <v>13</v>
      </c>
    </row>
    <row r="3305" spans="1:2" x14ac:dyDescent="0.3">
      <c r="A3305">
        <v>3.5</v>
      </c>
      <c r="B3305" t="s">
        <v>13</v>
      </c>
    </row>
    <row r="3306" spans="1:2" x14ac:dyDescent="0.3">
      <c r="A3306">
        <v>5.7</v>
      </c>
      <c r="B3306" t="s">
        <v>13</v>
      </c>
    </row>
    <row r="3307" spans="1:2" x14ac:dyDescent="0.3">
      <c r="A3307">
        <v>6.2</v>
      </c>
      <c r="B3307" t="s">
        <v>13</v>
      </c>
    </row>
    <row r="3308" spans="1:2" x14ac:dyDescent="0.3">
      <c r="A3308">
        <v>5.7</v>
      </c>
      <c r="B3308" t="s">
        <v>13</v>
      </c>
    </row>
    <row r="3309" spans="1:2" x14ac:dyDescent="0.3">
      <c r="A3309">
        <v>6.4</v>
      </c>
      <c r="B3309" t="s">
        <v>13</v>
      </c>
    </row>
    <row r="3310" spans="1:2" x14ac:dyDescent="0.3">
      <c r="A3310">
        <v>7</v>
      </c>
      <c r="B3310" t="s">
        <v>13</v>
      </c>
    </row>
    <row r="3311" spans="1:2" x14ac:dyDescent="0.3">
      <c r="A3311">
        <v>7.7</v>
      </c>
      <c r="B3311" t="s">
        <v>4426</v>
      </c>
    </row>
    <row r="3312" spans="1:2" x14ac:dyDescent="0.3">
      <c r="A3312">
        <v>5.4</v>
      </c>
      <c r="B3312" t="s">
        <v>13</v>
      </c>
    </row>
    <row r="3313" spans="1:2" x14ac:dyDescent="0.3">
      <c r="A3313">
        <v>6.6</v>
      </c>
      <c r="B3313" t="s">
        <v>4628</v>
      </c>
    </row>
    <row r="3314" spans="1:2" x14ac:dyDescent="0.3">
      <c r="A3314">
        <v>6.1</v>
      </c>
      <c r="B3314" t="s">
        <v>13</v>
      </c>
    </row>
    <row r="3315" spans="1:2" x14ac:dyDescent="0.3">
      <c r="A3315">
        <v>6.1</v>
      </c>
      <c r="B3315" t="s">
        <v>524</v>
      </c>
    </row>
    <row r="3316" spans="1:2" x14ac:dyDescent="0.3">
      <c r="A3316">
        <v>7.6</v>
      </c>
      <c r="B3316" t="s">
        <v>13</v>
      </c>
    </row>
    <row r="3317" spans="1:2" x14ac:dyDescent="0.3">
      <c r="A3317">
        <v>6.2</v>
      </c>
      <c r="B3317" t="s">
        <v>13</v>
      </c>
    </row>
    <row r="3318" spans="1:2" x14ac:dyDescent="0.3">
      <c r="A3318">
        <v>6.6</v>
      </c>
      <c r="B3318" t="s">
        <v>13</v>
      </c>
    </row>
    <row r="3319" spans="1:2" x14ac:dyDescent="0.3">
      <c r="A3319">
        <v>6.1</v>
      </c>
      <c r="B3319" t="s">
        <v>13</v>
      </c>
    </row>
    <row r="3320" spans="1:2" x14ac:dyDescent="0.3">
      <c r="A3320">
        <v>7.3</v>
      </c>
      <c r="B3320" t="s">
        <v>5514</v>
      </c>
    </row>
    <row r="3321" spans="1:2" x14ac:dyDescent="0.3">
      <c r="A3321">
        <v>4.2</v>
      </c>
      <c r="B3321" t="s">
        <v>13</v>
      </c>
    </row>
    <row r="3322" spans="1:2" x14ac:dyDescent="0.3">
      <c r="A3322">
        <v>7.1</v>
      </c>
      <c r="B3322" t="s">
        <v>13</v>
      </c>
    </row>
    <row r="3323" spans="1:2" x14ac:dyDescent="0.3">
      <c r="A3323">
        <v>6</v>
      </c>
      <c r="B3323" t="s">
        <v>524</v>
      </c>
    </row>
    <row r="3324" spans="1:2" x14ac:dyDescent="0.3">
      <c r="A3324">
        <v>6.5</v>
      </c>
      <c r="B3324" t="s">
        <v>13</v>
      </c>
    </row>
    <row r="3325" spans="1:2" x14ac:dyDescent="0.3">
      <c r="A3325">
        <v>6.5</v>
      </c>
      <c r="B3325" t="s">
        <v>13</v>
      </c>
    </row>
    <row r="3326" spans="1:2" x14ac:dyDescent="0.3">
      <c r="A3326">
        <v>5.7</v>
      </c>
      <c r="B3326" t="s">
        <v>13</v>
      </c>
    </row>
    <row r="3327" spans="1:2" x14ac:dyDescent="0.3">
      <c r="A3327">
        <v>6.1</v>
      </c>
      <c r="B3327" t="s">
        <v>13</v>
      </c>
    </row>
    <row r="3328" spans="1:2" x14ac:dyDescent="0.3">
      <c r="A3328">
        <v>7.1</v>
      </c>
      <c r="B3328" t="s">
        <v>13</v>
      </c>
    </row>
    <row r="3329" spans="1:2" x14ac:dyDescent="0.3">
      <c r="A3329">
        <v>7.3</v>
      </c>
      <c r="B3329" t="s">
        <v>524</v>
      </c>
    </row>
    <row r="3330" spans="1:2" x14ac:dyDescent="0.3">
      <c r="A3330">
        <v>6.5</v>
      </c>
      <c r="B3330" t="s">
        <v>13</v>
      </c>
    </row>
    <row r="3331" spans="1:2" x14ac:dyDescent="0.3">
      <c r="A3331">
        <v>7.9</v>
      </c>
      <c r="B3331" t="s">
        <v>13</v>
      </c>
    </row>
    <row r="3332" spans="1:2" x14ac:dyDescent="0.3">
      <c r="A3332">
        <v>5.7</v>
      </c>
      <c r="B3332" t="s">
        <v>13</v>
      </c>
    </row>
    <row r="3333" spans="1:2" x14ac:dyDescent="0.3">
      <c r="A3333">
        <v>7.2</v>
      </c>
      <c r="B3333" t="s">
        <v>13</v>
      </c>
    </row>
    <row r="3334" spans="1:2" x14ac:dyDescent="0.3">
      <c r="A3334">
        <v>7.3</v>
      </c>
      <c r="B3334" t="s">
        <v>13</v>
      </c>
    </row>
    <row r="3335" spans="1:2" x14ac:dyDescent="0.3">
      <c r="A3335">
        <v>6.9</v>
      </c>
      <c r="B3335" t="s">
        <v>13</v>
      </c>
    </row>
    <row r="3336" spans="1:2" x14ac:dyDescent="0.3">
      <c r="A3336">
        <v>5</v>
      </c>
      <c r="B3336" t="s">
        <v>13</v>
      </c>
    </row>
    <row r="3337" spans="1:2" x14ac:dyDescent="0.3">
      <c r="A3337">
        <v>5.9</v>
      </c>
      <c r="B3337" t="s">
        <v>13</v>
      </c>
    </row>
    <row r="3338" spans="1:2" x14ac:dyDescent="0.3">
      <c r="A3338">
        <v>6.7</v>
      </c>
      <c r="B3338" t="s">
        <v>13</v>
      </c>
    </row>
    <row r="3339" spans="1:2" x14ac:dyDescent="0.3">
      <c r="A3339">
        <v>7.3</v>
      </c>
      <c r="B3339" t="s">
        <v>13</v>
      </c>
    </row>
    <row r="3340" spans="1:2" x14ac:dyDescent="0.3">
      <c r="A3340">
        <v>7.6</v>
      </c>
      <c r="B3340" t="s">
        <v>13</v>
      </c>
    </row>
    <row r="3341" spans="1:2" x14ac:dyDescent="0.3">
      <c r="A3341">
        <v>6.5</v>
      </c>
      <c r="B3341" t="s">
        <v>13</v>
      </c>
    </row>
    <row r="3342" spans="1:2" x14ac:dyDescent="0.3">
      <c r="A3342">
        <v>2.1</v>
      </c>
      <c r="B3342" t="s">
        <v>13</v>
      </c>
    </row>
    <row r="3343" spans="1:2" x14ac:dyDescent="0.3">
      <c r="A3343">
        <v>5.3</v>
      </c>
      <c r="B3343" t="s">
        <v>13</v>
      </c>
    </row>
    <row r="3344" spans="1:2" x14ac:dyDescent="0.3">
      <c r="A3344">
        <v>7.2</v>
      </c>
      <c r="B3344" t="s">
        <v>4426</v>
      </c>
    </row>
    <row r="3345" spans="1:2" x14ac:dyDescent="0.3">
      <c r="A3345">
        <v>7</v>
      </c>
      <c r="B3345" t="s">
        <v>13</v>
      </c>
    </row>
    <row r="3346" spans="1:2" x14ac:dyDescent="0.3">
      <c r="A3346">
        <v>8</v>
      </c>
      <c r="B3346" t="s">
        <v>1993</v>
      </c>
    </row>
    <row r="3347" spans="1:2" x14ac:dyDescent="0.3">
      <c r="A3347">
        <v>6.5</v>
      </c>
      <c r="B3347" t="s">
        <v>13</v>
      </c>
    </row>
    <row r="3348" spans="1:2" x14ac:dyDescent="0.3">
      <c r="A3348">
        <v>6.9</v>
      </c>
      <c r="B3348" t="s">
        <v>13</v>
      </c>
    </row>
    <row r="3349" spans="1:2" x14ac:dyDescent="0.3">
      <c r="A3349">
        <v>7.1</v>
      </c>
      <c r="B3349" t="s">
        <v>13</v>
      </c>
    </row>
    <row r="3350" spans="1:2" x14ac:dyDescent="0.3">
      <c r="A3350">
        <v>7.3</v>
      </c>
      <c r="B3350" t="s">
        <v>1993</v>
      </c>
    </row>
    <row r="3351" spans="1:2" x14ac:dyDescent="0.3">
      <c r="A3351">
        <v>7.5</v>
      </c>
      <c r="B3351" t="s">
        <v>13</v>
      </c>
    </row>
    <row r="3352" spans="1:2" x14ac:dyDescent="0.3">
      <c r="A3352">
        <v>6.9</v>
      </c>
      <c r="B3352" t="s">
        <v>1993</v>
      </c>
    </row>
    <row r="3353" spans="1:2" x14ac:dyDescent="0.3">
      <c r="A3353">
        <v>7.2</v>
      </c>
      <c r="B3353" t="s">
        <v>13</v>
      </c>
    </row>
    <row r="3354" spans="1:2" x14ac:dyDescent="0.3">
      <c r="A3354">
        <v>7.2</v>
      </c>
      <c r="B3354" t="s">
        <v>13</v>
      </c>
    </row>
    <row r="3355" spans="1:2" x14ac:dyDescent="0.3">
      <c r="A3355">
        <v>6.7</v>
      </c>
      <c r="B3355" t="s">
        <v>13</v>
      </c>
    </row>
    <row r="3356" spans="1:2" x14ac:dyDescent="0.3">
      <c r="A3356">
        <v>6</v>
      </c>
      <c r="B3356" t="s">
        <v>5575</v>
      </c>
    </row>
    <row r="3357" spans="1:2" x14ac:dyDescent="0.3">
      <c r="A3357">
        <v>8.9</v>
      </c>
      <c r="B3357" t="s">
        <v>13</v>
      </c>
    </row>
    <row r="3358" spans="1:2" x14ac:dyDescent="0.3">
      <c r="A3358">
        <v>7.7</v>
      </c>
      <c r="B3358" t="s">
        <v>13</v>
      </c>
    </row>
    <row r="3359" spans="1:2" x14ac:dyDescent="0.3">
      <c r="A3359">
        <v>7.9</v>
      </c>
      <c r="B3359" t="s">
        <v>13</v>
      </c>
    </row>
    <row r="3360" spans="1:2" x14ac:dyDescent="0.3">
      <c r="A3360">
        <v>5.6</v>
      </c>
      <c r="B3360" t="s">
        <v>13</v>
      </c>
    </row>
    <row r="3361" spans="1:2" x14ac:dyDescent="0.3">
      <c r="A3361">
        <v>8</v>
      </c>
      <c r="B3361" t="s">
        <v>13</v>
      </c>
    </row>
    <row r="3362" spans="1:2" x14ac:dyDescent="0.3">
      <c r="A3362">
        <v>6.2</v>
      </c>
      <c r="B3362" t="s">
        <v>13</v>
      </c>
    </row>
    <row r="3363" spans="1:2" x14ac:dyDescent="0.3">
      <c r="A3363">
        <v>7.9</v>
      </c>
      <c r="B3363" t="s">
        <v>13</v>
      </c>
    </row>
    <row r="3364" spans="1:2" x14ac:dyDescent="0.3">
      <c r="A3364">
        <v>8.1</v>
      </c>
      <c r="B3364" t="s">
        <v>13</v>
      </c>
    </row>
    <row r="3365" spans="1:2" x14ac:dyDescent="0.3">
      <c r="A3365">
        <v>7.6</v>
      </c>
      <c r="B3365" t="s">
        <v>13</v>
      </c>
    </row>
    <row r="3366" spans="1:2" x14ac:dyDescent="0.3">
      <c r="A3366">
        <v>3.5</v>
      </c>
      <c r="B3366" t="s">
        <v>13</v>
      </c>
    </row>
    <row r="3367" spans="1:2" x14ac:dyDescent="0.3">
      <c r="A3367">
        <v>7.6</v>
      </c>
      <c r="B3367" t="s">
        <v>13</v>
      </c>
    </row>
    <row r="3368" spans="1:2" x14ac:dyDescent="0.3">
      <c r="A3368">
        <v>6.5</v>
      </c>
      <c r="B3368" t="s">
        <v>13</v>
      </c>
    </row>
    <row r="3369" spans="1:2" x14ac:dyDescent="0.3">
      <c r="A3369">
        <v>5.6</v>
      </c>
      <c r="B3369" t="s">
        <v>13</v>
      </c>
    </row>
    <row r="3370" spans="1:2" x14ac:dyDescent="0.3">
      <c r="A3370">
        <v>7.7</v>
      </c>
      <c r="B3370" t="s">
        <v>13</v>
      </c>
    </row>
    <row r="3371" spans="1:2" x14ac:dyDescent="0.3">
      <c r="A3371">
        <v>5.2</v>
      </c>
      <c r="B3371" t="s">
        <v>13</v>
      </c>
    </row>
    <row r="3372" spans="1:2" x14ac:dyDescent="0.3">
      <c r="A3372">
        <v>6.9</v>
      </c>
      <c r="B3372" t="s">
        <v>13</v>
      </c>
    </row>
    <row r="3373" spans="1:2" x14ac:dyDescent="0.3">
      <c r="A3373">
        <v>6.1</v>
      </c>
      <c r="B3373" t="s">
        <v>13</v>
      </c>
    </row>
    <row r="3374" spans="1:2" x14ac:dyDescent="0.3">
      <c r="A3374">
        <v>5</v>
      </c>
      <c r="B3374" t="s">
        <v>13</v>
      </c>
    </row>
    <row r="3375" spans="1:2" x14ac:dyDescent="0.3">
      <c r="A3375">
        <v>7.8</v>
      </c>
      <c r="B3375" t="s">
        <v>13</v>
      </c>
    </row>
    <row r="3376" spans="1:2" x14ac:dyDescent="0.3">
      <c r="A3376">
        <v>7.4</v>
      </c>
      <c r="B3376" t="s">
        <v>13</v>
      </c>
    </row>
    <row r="3377" spans="1:2" x14ac:dyDescent="0.3">
      <c r="A3377">
        <v>6.8</v>
      </c>
      <c r="B3377" t="s">
        <v>13</v>
      </c>
    </row>
    <row r="3378" spans="1:2" x14ac:dyDescent="0.3">
      <c r="A3378">
        <v>7.1</v>
      </c>
      <c r="B3378" t="s">
        <v>13</v>
      </c>
    </row>
    <row r="3379" spans="1:2" x14ac:dyDescent="0.3">
      <c r="A3379">
        <v>6.4</v>
      </c>
      <c r="B3379" t="s">
        <v>13</v>
      </c>
    </row>
    <row r="3380" spans="1:2" x14ac:dyDescent="0.3">
      <c r="A3380">
        <v>5.7</v>
      </c>
      <c r="B3380" t="s">
        <v>13</v>
      </c>
    </row>
    <row r="3381" spans="1:2" x14ac:dyDescent="0.3">
      <c r="A3381">
        <v>7.5</v>
      </c>
      <c r="B3381" t="s">
        <v>13</v>
      </c>
    </row>
    <row r="3382" spans="1:2" x14ac:dyDescent="0.3">
      <c r="A3382">
        <v>6.7</v>
      </c>
      <c r="B3382" t="s">
        <v>13</v>
      </c>
    </row>
    <row r="3383" spans="1:2" x14ac:dyDescent="0.3">
      <c r="A3383">
        <v>5.6</v>
      </c>
      <c r="B3383" t="s">
        <v>13</v>
      </c>
    </row>
    <row r="3384" spans="1:2" x14ac:dyDescent="0.3">
      <c r="A3384">
        <v>7</v>
      </c>
      <c r="B3384" t="s">
        <v>13</v>
      </c>
    </row>
    <row r="3385" spans="1:2" x14ac:dyDescent="0.3">
      <c r="A3385">
        <v>7.6</v>
      </c>
      <c r="B3385" t="s">
        <v>13</v>
      </c>
    </row>
    <row r="3386" spans="1:2" x14ac:dyDescent="0.3">
      <c r="A3386">
        <v>6.5</v>
      </c>
      <c r="B3386" t="s">
        <v>13</v>
      </c>
    </row>
    <row r="3387" spans="1:2" x14ac:dyDescent="0.3">
      <c r="A3387">
        <v>7</v>
      </c>
      <c r="B3387" t="s">
        <v>13</v>
      </c>
    </row>
    <row r="3388" spans="1:2" x14ac:dyDescent="0.3">
      <c r="A3388">
        <v>6.3</v>
      </c>
      <c r="B3388" t="s">
        <v>13</v>
      </c>
    </row>
    <row r="3389" spans="1:2" x14ac:dyDescent="0.3">
      <c r="A3389">
        <v>6.4</v>
      </c>
      <c r="B3389" t="s">
        <v>13</v>
      </c>
    </row>
    <row r="3390" spans="1:2" x14ac:dyDescent="0.3">
      <c r="A3390">
        <v>7.1</v>
      </c>
      <c r="B3390" t="s">
        <v>13</v>
      </c>
    </row>
    <row r="3391" spans="1:2" x14ac:dyDescent="0.3">
      <c r="A3391">
        <v>7.1</v>
      </c>
      <c r="B3391" t="s">
        <v>13</v>
      </c>
    </row>
    <row r="3392" spans="1:2" x14ac:dyDescent="0.3">
      <c r="A3392">
        <v>6.5</v>
      </c>
      <c r="B3392" t="s">
        <v>13</v>
      </c>
    </row>
    <row r="3393" spans="1:2" x14ac:dyDescent="0.3">
      <c r="A3393">
        <v>6.9</v>
      </c>
      <c r="B3393" t="s">
        <v>13</v>
      </c>
    </row>
    <row r="3394" spans="1:2" x14ac:dyDescent="0.3">
      <c r="A3394">
        <v>5.4</v>
      </c>
      <c r="B3394" t="s">
        <v>13</v>
      </c>
    </row>
    <row r="3395" spans="1:2" x14ac:dyDescent="0.3">
      <c r="A3395">
        <v>4.9000000000000004</v>
      </c>
      <c r="B3395" t="s">
        <v>13</v>
      </c>
    </row>
    <row r="3396" spans="1:2" x14ac:dyDescent="0.3">
      <c r="A3396">
        <v>5.0999999999999996</v>
      </c>
      <c r="B3396" t="s">
        <v>13</v>
      </c>
    </row>
    <row r="3397" spans="1:2" x14ac:dyDescent="0.3">
      <c r="A3397">
        <v>5.3</v>
      </c>
      <c r="B3397" t="s">
        <v>13</v>
      </c>
    </row>
    <row r="3398" spans="1:2" x14ac:dyDescent="0.3">
      <c r="A3398">
        <v>7.5</v>
      </c>
      <c r="B3398" t="s">
        <v>13</v>
      </c>
    </row>
    <row r="3399" spans="1:2" x14ac:dyDescent="0.3">
      <c r="A3399">
        <v>8.3000000000000007</v>
      </c>
      <c r="B3399" t="s">
        <v>13</v>
      </c>
    </row>
    <row r="3400" spans="1:2" x14ac:dyDescent="0.3">
      <c r="A3400">
        <v>7.3</v>
      </c>
      <c r="B3400" t="s">
        <v>13</v>
      </c>
    </row>
    <row r="3401" spans="1:2" x14ac:dyDescent="0.3">
      <c r="A3401">
        <v>7.3</v>
      </c>
      <c r="B3401" t="s">
        <v>13</v>
      </c>
    </row>
    <row r="3402" spans="1:2" x14ac:dyDescent="0.3">
      <c r="A3402">
        <v>7.1</v>
      </c>
      <c r="B3402" t="s">
        <v>524</v>
      </c>
    </row>
    <row r="3403" spans="1:2" x14ac:dyDescent="0.3">
      <c r="A3403">
        <v>6</v>
      </c>
      <c r="B3403" t="s">
        <v>13</v>
      </c>
    </row>
    <row r="3404" spans="1:2" x14ac:dyDescent="0.3">
      <c r="A3404">
        <v>6.6</v>
      </c>
      <c r="B3404" t="s">
        <v>13</v>
      </c>
    </row>
    <row r="3405" spans="1:2" x14ac:dyDescent="0.3">
      <c r="A3405">
        <v>7.2</v>
      </c>
      <c r="B3405" t="s">
        <v>13</v>
      </c>
    </row>
    <row r="3406" spans="1:2" x14ac:dyDescent="0.3">
      <c r="A3406">
        <v>7.2</v>
      </c>
      <c r="B3406" t="s">
        <v>13</v>
      </c>
    </row>
    <row r="3407" spans="1:2" x14ac:dyDescent="0.3">
      <c r="A3407">
        <v>6.9</v>
      </c>
      <c r="B3407" t="s">
        <v>13</v>
      </c>
    </row>
    <row r="3408" spans="1:2" x14ac:dyDescent="0.3">
      <c r="A3408">
        <v>6.8</v>
      </c>
      <c r="B3408" t="s">
        <v>13</v>
      </c>
    </row>
    <row r="3409" spans="1:2" x14ac:dyDescent="0.3">
      <c r="A3409">
        <v>4</v>
      </c>
      <c r="B3409" t="s">
        <v>13</v>
      </c>
    </row>
    <row r="3410" spans="1:2" x14ac:dyDescent="0.3">
      <c r="A3410">
        <v>7.7</v>
      </c>
      <c r="B3410" t="s">
        <v>13</v>
      </c>
    </row>
    <row r="3411" spans="1:2" x14ac:dyDescent="0.3">
      <c r="A3411">
        <v>7.4</v>
      </c>
      <c r="B3411" t="s">
        <v>13</v>
      </c>
    </row>
    <row r="3412" spans="1:2" x14ac:dyDescent="0.3">
      <c r="A3412">
        <v>6.5</v>
      </c>
      <c r="B3412" t="s">
        <v>13</v>
      </c>
    </row>
    <row r="3413" spans="1:2" x14ac:dyDescent="0.3">
      <c r="A3413">
        <v>6.4</v>
      </c>
      <c r="B3413" t="s">
        <v>13</v>
      </c>
    </row>
    <row r="3414" spans="1:2" x14ac:dyDescent="0.3">
      <c r="A3414">
        <v>7.2</v>
      </c>
      <c r="B3414" t="s">
        <v>13</v>
      </c>
    </row>
    <row r="3415" spans="1:2" x14ac:dyDescent="0.3">
      <c r="A3415">
        <v>5.6</v>
      </c>
      <c r="B3415" t="s">
        <v>13</v>
      </c>
    </row>
    <row r="3416" spans="1:2" x14ac:dyDescent="0.3">
      <c r="A3416">
        <v>6.3</v>
      </c>
      <c r="B3416" t="s">
        <v>13</v>
      </c>
    </row>
    <row r="3417" spans="1:2" x14ac:dyDescent="0.3">
      <c r="A3417">
        <v>6.8</v>
      </c>
      <c r="B3417" t="s">
        <v>13</v>
      </c>
    </row>
    <row r="3418" spans="1:2" x14ac:dyDescent="0.3">
      <c r="A3418">
        <v>5.5</v>
      </c>
      <c r="B3418" t="s">
        <v>13</v>
      </c>
    </row>
    <row r="3419" spans="1:2" x14ac:dyDescent="0.3">
      <c r="A3419">
        <v>6.9</v>
      </c>
      <c r="B3419" t="s">
        <v>13</v>
      </c>
    </row>
    <row r="3420" spans="1:2" x14ac:dyDescent="0.3">
      <c r="A3420">
        <v>6</v>
      </c>
      <c r="B3420" t="s">
        <v>13</v>
      </c>
    </row>
    <row r="3421" spans="1:2" x14ac:dyDescent="0.3">
      <c r="A3421">
        <v>7.7</v>
      </c>
      <c r="B3421" t="s">
        <v>13</v>
      </c>
    </row>
    <row r="3422" spans="1:2" x14ac:dyDescent="0.3">
      <c r="A3422">
        <v>6.4</v>
      </c>
      <c r="B3422" t="s">
        <v>13</v>
      </c>
    </row>
    <row r="3423" spans="1:2" x14ac:dyDescent="0.3">
      <c r="A3423">
        <v>6.6</v>
      </c>
      <c r="B3423" t="s">
        <v>13</v>
      </c>
    </row>
    <row r="3424" spans="1:2" x14ac:dyDescent="0.3">
      <c r="A3424">
        <v>5.3</v>
      </c>
      <c r="B3424" t="s">
        <v>13</v>
      </c>
    </row>
    <row r="3425" spans="1:2" x14ac:dyDescent="0.3">
      <c r="A3425">
        <v>8.1</v>
      </c>
      <c r="B3425" t="s">
        <v>241</v>
      </c>
    </row>
    <row r="3426" spans="1:2" x14ac:dyDescent="0.3">
      <c r="A3426">
        <v>5.9</v>
      </c>
      <c r="B3426" t="s">
        <v>13</v>
      </c>
    </row>
    <row r="3427" spans="1:2" x14ac:dyDescent="0.3">
      <c r="A3427">
        <v>7.7</v>
      </c>
      <c r="B3427" t="s">
        <v>524</v>
      </c>
    </row>
    <row r="3428" spans="1:2" x14ac:dyDescent="0.3">
      <c r="A3428">
        <v>4.5999999999999996</v>
      </c>
      <c r="B3428" t="s">
        <v>13</v>
      </c>
    </row>
    <row r="3429" spans="1:2" x14ac:dyDescent="0.3">
      <c r="A3429">
        <v>5.0999999999999996</v>
      </c>
      <c r="B3429" t="s">
        <v>4084</v>
      </c>
    </row>
    <row r="3430" spans="1:2" x14ac:dyDescent="0.3">
      <c r="A3430">
        <v>6.9</v>
      </c>
      <c r="B3430" t="s">
        <v>13</v>
      </c>
    </row>
    <row r="3431" spans="1:2" x14ac:dyDescent="0.3">
      <c r="A3431">
        <v>8</v>
      </c>
      <c r="B3431" t="s">
        <v>13</v>
      </c>
    </row>
    <row r="3432" spans="1:2" x14ac:dyDescent="0.3">
      <c r="A3432">
        <v>6.8</v>
      </c>
      <c r="B3432" t="s">
        <v>13</v>
      </c>
    </row>
    <row r="3433" spans="1:2" x14ac:dyDescent="0.3">
      <c r="A3433">
        <v>5.4</v>
      </c>
      <c r="B3433" t="s">
        <v>13</v>
      </c>
    </row>
    <row r="3434" spans="1:2" x14ac:dyDescent="0.3">
      <c r="A3434">
        <v>6.5</v>
      </c>
      <c r="B3434" t="s">
        <v>13</v>
      </c>
    </row>
    <row r="3435" spans="1:2" x14ac:dyDescent="0.3">
      <c r="A3435">
        <v>4.2</v>
      </c>
      <c r="B3435" t="s">
        <v>13</v>
      </c>
    </row>
    <row r="3436" spans="1:2" x14ac:dyDescent="0.3">
      <c r="A3436">
        <v>7.4</v>
      </c>
      <c r="B3436" t="s">
        <v>13</v>
      </c>
    </row>
    <row r="3437" spans="1:2" x14ac:dyDescent="0.3">
      <c r="A3437">
        <v>6.9</v>
      </c>
      <c r="B3437" t="s">
        <v>13</v>
      </c>
    </row>
    <row r="3438" spans="1:2" x14ac:dyDescent="0.3">
      <c r="A3438">
        <v>6.7</v>
      </c>
      <c r="B3438" t="s">
        <v>2557</v>
      </c>
    </row>
    <row r="3439" spans="1:2" x14ac:dyDescent="0.3">
      <c r="A3439">
        <v>7.3</v>
      </c>
      <c r="B3439" t="s">
        <v>524</v>
      </c>
    </row>
    <row r="3440" spans="1:2" x14ac:dyDescent="0.3">
      <c r="A3440">
        <v>7.6</v>
      </c>
      <c r="B3440" t="s">
        <v>13</v>
      </c>
    </row>
    <row r="3441" spans="1:2" x14ac:dyDescent="0.3">
      <c r="A3441">
        <v>5.4</v>
      </c>
      <c r="B3441" t="s">
        <v>13</v>
      </c>
    </row>
    <row r="3442" spans="1:2" x14ac:dyDescent="0.3">
      <c r="A3442">
        <v>7.3</v>
      </c>
      <c r="B3442" t="s">
        <v>13</v>
      </c>
    </row>
    <row r="3443" spans="1:2" x14ac:dyDescent="0.3">
      <c r="A3443">
        <v>6.4</v>
      </c>
      <c r="B3443" t="s">
        <v>13</v>
      </c>
    </row>
    <row r="3444" spans="1:2" x14ac:dyDescent="0.3">
      <c r="A3444">
        <v>6</v>
      </c>
      <c r="B3444" t="s">
        <v>13</v>
      </c>
    </row>
    <row r="3445" spans="1:2" x14ac:dyDescent="0.3">
      <c r="A3445">
        <v>7.2</v>
      </c>
      <c r="B3445" t="s">
        <v>13</v>
      </c>
    </row>
    <row r="3446" spans="1:2" x14ac:dyDescent="0.3">
      <c r="A3446">
        <v>6</v>
      </c>
      <c r="B3446" t="s">
        <v>13</v>
      </c>
    </row>
    <row r="3447" spans="1:2" x14ac:dyDescent="0.3">
      <c r="A3447">
        <v>3.1</v>
      </c>
      <c r="B3447" t="s">
        <v>13</v>
      </c>
    </row>
    <row r="3448" spans="1:2" x14ac:dyDescent="0.3">
      <c r="A3448">
        <v>6.9</v>
      </c>
      <c r="B3448" t="s">
        <v>13</v>
      </c>
    </row>
    <row r="3449" spans="1:2" x14ac:dyDescent="0.3">
      <c r="A3449">
        <v>6.2</v>
      </c>
      <c r="B3449" t="s">
        <v>13</v>
      </c>
    </row>
    <row r="3450" spans="1:2" x14ac:dyDescent="0.3">
      <c r="A3450">
        <v>5.5</v>
      </c>
      <c r="B3450" t="s">
        <v>13</v>
      </c>
    </row>
    <row r="3451" spans="1:2" x14ac:dyDescent="0.3">
      <c r="A3451">
        <v>6.9</v>
      </c>
      <c r="B3451" t="s">
        <v>524</v>
      </c>
    </row>
    <row r="3452" spans="1:2" x14ac:dyDescent="0.3">
      <c r="A3452">
        <v>6.3</v>
      </c>
      <c r="B3452" t="s">
        <v>13</v>
      </c>
    </row>
    <row r="3453" spans="1:2" x14ac:dyDescent="0.3">
      <c r="A3453">
        <v>4.8</v>
      </c>
      <c r="B3453" t="s">
        <v>13</v>
      </c>
    </row>
    <row r="3454" spans="1:2" x14ac:dyDescent="0.3">
      <c r="A3454">
        <v>7.9</v>
      </c>
      <c r="B3454" t="s">
        <v>13</v>
      </c>
    </row>
    <row r="3455" spans="1:2" x14ac:dyDescent="0.3">
      <c r="A3455">
        <v>6.7</v>
      </c>
      <c r="B3455" t="s">
        <v>13</v>
      </c>
    </row>
    <row r="3456" spans="1:2" x14ac:dyDescent="0.3">
      <c r="A3456">
        <v>5.6</v>
      </c>
      <c r="B3456" t="s">
        <v>13</v>
      </c>
    </row>
    <row r="3457" spans="1:2" x14ac:dyDescent="0.3">
      <c r="A3457">
        <v>5.4</v>
      </c>
      <c r="B3457" t="s">
        <v>1993</v>
      </c>
    </row>
    <row r="3458" spans="1:2" x14ac:dyDescent="0.3">
      <c r="A3458">
        <v>8</v>
      </c>
      <c r="B3458" t="s">
        <v>524</v>
      </c>
    </row>
    <row r="3459" spans="1:2" x14ac:dyDescent="0.3">
      <c r="A3459">
        <v>5.7</v>
      </c>
      <c r="B3459" t="s">
        <v>13</v>
      </c>
    </row>
    <row r="3460" spans="1:2" x14ac:dyDescent="0.3">
      <c r="A3460">
        <v>7.6</v>
      </c>
      <c r="B3460" t="s">
        <v>3071</v>
      </c>
    </row>
    <row r="3461" spans="1:2" x14ac:dyDescent="0.3">
      <c r="A3461">
        <v>7</v>
      </c>
      <c r="B3461" t="s">
        <v>13</v>
      </c>
    </row>
    <row r="3462" spans="1:2" x14ac:dyDescent="0.3">
      <c r="A3462">
        <v>7.2</v>
      </c>
      <c r="B3462" t="s">
        <v>13</v>
      </c>
    </row>
    <row r="3463" spans="1:2" x14ac:dyDescent="0.3">
      <c r="A3463">
        <v>6.2</v>
      </c>
      <c r="B3463" t="s">
        <v>13</v>
      </c>
    </row>
    <row r="3464" spans="1:2" x14ac:dyDescent="0.3">
      <c r="A3464">
        <v>3.5</v>
      </c>
      <c r="B3464" t="s">
        <v>13</v>
      </c>
    </row>
    <row r="3465" spans="1:2" x14ac:dyDescent="0.3">
      <c r="A3465">
        <v>7.5</v>
      </c>
      <c r="B3465" t="s">
        <v>13</v>
      </c>
    </row>
    <row r="3466" spans="1:2" x14ac:dyDescent="0.3">
      <c r="A3466">
        <v>5.0999999999999996</v>
      </c>
      <c r="B3466" t="s">
        <v>13</v>
      </c>
    </row>
    <row r="3467" spans="1:2" x14ac:dyDescent="0.3">
      <c r="A3467">
        <v>6.7</v>
      </c>
      <c r="B3467" t="s">
        <v>13</v>
      </c>
    </row>
    <row r="3468" spans="1:2" x14ac:dyDescent="0.3">
      <c r="A3468">
        <v>9.1999999999999993</v>
      </c>
      <c r="B3468" t="s">
        <v>13</v>
      </c>
    </row>
    <row r="3469" spans="1:2" x14ac:dyDescent="0.3">
      <c r="A3469">
        <v>6.1</v>
      </c>
      <c r="B3469" t="s">
        <v>13</v>
      </c>
    </row>
    <row r="3470" spans="1:2" x14ac:dyDescent="0.3">
      <c r="A3470">
        <v>7.7</v>
      </c>
      <c r="B3470" t="s">
        <v>13</v>
      </c>
    </row>
    <row r="3471" spans="1:2" x14ac:dyDescent="0.3">
      <c r="A3471">
        <v>7.6</v>
      </c>
      <c r="B3471" t="s">
        <v>13</v>
      </c>
    </row>
    <row r="3472" spans="1:2" x14ac:dyDescent="0.3">
      <c r="A3472">
        <v>6.1</v>
      </c>
      <c r="B3472" t="s">
        <v>13</v>
      </c>
    </row>
    <row r="3473" spans="1:2" x14ac:dyDescent="0.3">
      <c r="A3473">
        <v>4.9000000000000004</v>
      </c>
      <c r="B3473" t="s">
        <v>13</v>
      </c>
    </row>
    <row r="3474" spans="1:2" x14ac:dyDescent="0.3">
      <c r="A3474">
        <v>6.8</v>
      </c>
      <c r="B3474" t="s">
        <v>13</v>
      </c>
    </row>
    <row r="3475" spans="1:2" x14ac:dyDescent="0.3">
      <c r="A3475">
        <v>7</v>
      </c>
      <c r="B3475" t="s">
        <v>13</v>
      </c>
    </row>
    <row r="3476" spans="1:2" x14ac:dyDescent="0.3">
      <c r="A3476">
        <v>7.2</v>
      </c>
      <c r="B3476" t="s">
        <v>13</v>
      </c>
    </row>
    <row r="3477" spans="1:2" x14ac:dyDescent="0.3">
      <c r="A3477">
        <v>5.7</v>
      </c>
      <c r="B3477" t="s">
        <v>13</v>
      </c>
    </row>
    <row r="3478" spans="1:2" x14ac:dyDescent="0.3">
      <c r="A3478">
        <v>7.3</v>
      </c>
      <c r="B3478" t="s">
        <v>13</v>
      </c>
    </row>
    <row r="3479" spans="1:2" x14ac:dyDescent="0.3">
      <c r="A3479">
        <v>7.5</v>
      </c>
      <c r="B3479" t="s">
        <v>13</v>
      </c>
    </row>
    <row r="3480" spans="1:2" x14ac:dyDescent="0.3">
      <c r="A3480">
        <v>7.4</v>
      </c>
      <c r="B3480" t="s">
        <v>13</v>
      </c>
    </row>
    <row r="3481" spans="1:2" x14ac:dyDescent="0.3">
      <c r="A3481">
        <v>7.2</v>
      </c>
      <c r="B3481" t="s">
        <v>13</v>
      </c>
    </row>
    <row r="3482" spans="1:2" x14ac:dyDescent="0.3">
      <c r="A3482">
        <v>6.5</v>
      </c>
      <c r="B3482" t="s">
        <v>13</v>
      </c>
    </row>
    <row r="3483" spans="1:2" x14ac:dyDescent="0.3">
      <c r="A3483">
        <v>9</v>
      </c>
      <c r="B3483" t="s">
        <v>13</v>
      </c>
    </row>
    <row r="3484" spans="1:2" x14ac:dyDescent="0.3">
      <c r="A3484">
        <v>6.8</v>
      </c>
      <c r="B3484" t="s">
        <v>13</v>
      </c>
    </row>
    <row r="3485" spans="1:2" x14ac:dyDescent="0.3">
      <c r="A3485">
        <v>6.8</v>
      </c>
      <c r="B3485" t="s">
        <v>13</v>
      </c>
    </row>
    <row r="3486" spans="1:2" x14ac:dyDescent="0.3">
      <c r="A3486">
        <v>5.2</v>
      </c>
      <c r="B3486" t="s">
        <v>13</v>
      </c>
    </row>
    <row r="3487" spans="1:2" x14ac:dyDescent="0.3">
      <c r="A3487">
        <v>7.2</v>
      </c>
      <c r="B3487" t="s">
        <v>13</v>
      </c>
    </row>
    <row r="3488" spans="1:2" x14ac:dyDescent="0.3">
      <c r="A3488">
        <v>7.5</v>
      </c>
      <c r="B3488" t="s">
        <v>13</v>
      </c>
    </row>
    <row r="3489" spans="1:2" x14ac:dyDescent="0.3">
      <c r="A3489">
        <v>4</v>
      </c>
      <c r="B3489" t="s">
        <v>13</v>
      </c>
    </row>
    <row r="3490" spans="1:2" x14ac:dyDescent="0.3">
      <c r="A3490">
        <v>6.8</v>
      </c>
      <c r="B3490" t="s">
        <v>13</v>
      </c>
    </row>
    <row r="3491" spans="1:2" x14ac:dyDescent="0.3">
      <c r="A3491">
        <v>6.9</v>
      </c>
      <c r="B3491" t="s">
        <v>13</v>
      </c>
    </row>
    <row r="3492" spans="1:2" x14ac:dyDescent="0.3">
      <c r="A3492">
        <v>8.1999999999999993</v>
      </c>
      <c r="B3492" t="s">
        <v>13</v>
      </c>
    </row>
    <row r="3493" spans="1:2" x14ac:dyDescent="0.3">
      <c r="A3493">
        <v>7.3</v>
      </c>
      <c r="B3493" t="s">
        <v>13</v>
      </c>
    </row>
    <row r="3494" spans="1:2" x14ac:dyDescent="0.3">
      <c r="A3494">
        <v>6.1</v>
      </c>
      <c r="B3494" t="s">
        <v>13</v>
      </c>
    </row>
    <row r="3495" spans="1:2" x14ac:dyDescent="0.3">
      <c r="A3495">
        <v>7.8</v>
      </c>
      <c r="B3495" t="s">
        <v>13</v>
      </c>
    </row>
    <row r="3496" spans="1:2" x14ac:dyDescent="0.3">
      <c r="A3496">
        <v>6</v>
      </c>
      <c r="B3496" t="s">
        <v>13</v>
      </c>
    </row>
    <row r="3497" spans="1:2" x14ac:dyDescent="0.3">
      <c r="A3497">
        <v>4.0999999999999996</v>
      </c>
      <c r="B3497" t="s">
        <v>13</v>
      </c>
    </row>
    <row r="3498" spans="1:2" x14ac:dyDescent="0.3">
      <c r="A3498">
        <v>7</v>
      </c>
      <c r="B3498" t="s">
        <v>13</v>
      </c>
    </row>
    <row r="3499" spans="1:2" x14ac:dyDescent="0.3">
      <c r="A3499">
        <v>7.1</v>
      </c>
      <c r="B3499" t="s">
        <v>13</v>
      </c>
    </row>
    <row r="3500" spans="1:2" x14ac:dyDescent="0.3">
      <c r="A3500">
        <v>6.2</v>
      </c>
      <c r="B3500" t="s">
        <v>13</v>
      </c>
    </row>
    <row r="3501" spans="1:2" x14ac:dyDescent="0.3">
      <c r="A3501">
        <v>6.9</v>
      </c>
      <c r="B3501" t="s">
        <v>13</v>
      </c>
    </row>
    <row r="3502" spans="1:2" x14ac:dyDescent="0.3">
      <c r="A3502">
        <v>7.6</v>
      </c>
      <c r="B3502" t="s">
        <v>13</v>
      </c>
    </row>
    <row r="3503" spans="1:2" x14ac:dyDescent="0.3">
      <c r="A3503">
        <v>7.6</v>
      </c>
      <c r="B3503" t="s">
        <v>13</v>
      </c>
    </row>
    <row r="3504" spans="1:2" x14ac:dyDescent="0.3">
      <c r="A3504">
        <v>6.4</v>
      </c>
      <c r="B3504" t="s">
        <v>13</v>
      </c>
    </row>
    <row r="3505" spans="1:2" x14ac:dyDescent="0.3">
      <c r="A3505">
        <v>6.2</v>
      </c>
      <c r="B3505" t="s">
        <v>13</v>
      </c>
    </row>
    <row r="3506" spans="1:2" x14ac:dyDescent="0.3">
      <c r="A3506">
        <v>7.5</v>
      </c>
      <c r="B3506" t="s">
        <v>808</v>
      </c>
    </row>
    <row r="3507" spans="1:2" x14ac:dyDescent="0.3">
      <c r="A3507">
        <v>2</v>
      </c>
      <c r="B3507" t="s">
        <v>13</v>
      </c>
    </row>
    <row r="3508" spans="1:2" x14ac:dyDescent="0.3">
      <c r="A3508">
        <v>6.2</v>
      </c>
      <c r="B3508" t="s">
        <v>13</v>
      </c>
    </row>
    <row r="3509" spans="1:2" x14ac:dyDescent="0.3">
      <c r="A3509">
        <v>7.7</v>
      </c>
      <c r="B3509" t="s">
        <v>13</v>
      </c>
    </row>
    <row r="3510" spans="1:2" x14ac:dyDescent="0.3">
      <c r="A3510">
        <v>6.5</v>
      </c>
      <c r="B3510" t="s">
        <v>13</v>
      </c>
    </row>
    <row r="3511" spans="1:2" x14ac:dyDescent="0.3">
      <c r="A3511">
        <v>7.4</v>
      </c>
      <c r="B3511" t="s">
        <v>13</v>
      </c>
    </row>
    <row r="3512" spans="1:2" x14ac:dyDescent="0.3">
      <c r="A3512">
        <v>7.9</v>
      </c>
      <c r="B3512" t="s">
        <v>1993</v>
      </c>
    </row>
    <row r="3513" spans="1:2" x14ac:dyDescent="0.3">
      <c r="A3513">
        <v>6.8</v>
      </c>
      <c r="B3513" t="s">
        <v>13</v>
      </c>
    </row>
    <row r="3514" spans="1:2" x14ac:dyDescent="0.3">
      <c r="A3514">
        <v>6.3</v>
      </c>
      <c r="B3514" t="s">
        <v>13</v>
      </c>
    </row>
    <row r="3515" spans="1:2" x14ac:dyDescent="0.3">
      <c r="A3515">
        <v>6.3</v>
      </c>
      <c r="B3515" t="s">
        <v>13</v>
      </c>
    </row>
    <row r="3516" spans="1:2" x14ac:dyDescent="0.3">
      <c r="A3516">
        <v>6.6</v>
      </c>
      <c r="B3516" t="s">
        <v>13</v>
      </c>
    </row>
    <row r="3517" spans="1:2" x14ac:dyDescent="0.3">
      <c r="A3517">
        <v>6.4</v>
      </c>
      <c r="B3517" t="s">
        <v>13</v>
      </c>
    </row>
    <row r="3518" spans="1:2" x14ac:dyDescent="0.3">
      <c r="A3518">
        <v>7.5</v>
      </c>
      <c r="B3518" t="s">
        <v>13</v>
      </c>
    </row>
    <row r="3519" spans="1:2" x14ac:dyDescent="0.3">
      <c r="A3519">
        <v>5.8</v>
      </c>
      <c r="B3519" t="s">
        <v>13</v>
      </c>
    </row>
    <row r="3520" spans="1:2" x14ac:dyDescent="0.3">
      <c r="A3520">
        <v>6.5</v>
      </c>
      <c r="B3520" t="s">
        <v>13</v>
      </c>
    </row>
    <row r="3521" spans="1:2" x14ac:dyDescent="0.3">
      <c r="A3521">
        <v>4.8</v>
      </c>
      <c r="B3521" t="s">
        <v>13</v>
      </c>
    </row>
    <row r="3522" spans="1:2" x14ac:dyDescent="0.3">
      <c r="A3522">
        <v>7.2</v>
      </c>
      <c r="B3522" t="s">
        <v>13</v>
      </c>
    </row>
    <row r="3523" spans="1:2" x14ac:dyDescent="0.3">
      <c r="A3523">
        <v>6.3</v>
      </c>
      <c r="B3523" t="s">
        <v>13</v>
      </c>
    </row>
    <row r="3524" spans="1:2" x14ac:dyDescent="0.3">
      <c r="A3524">
        <v>7</v>
      </c>
      <c r="B3524" t="s">
        <v>524</v>
      </c>
    </row>
    <row r="3525" spans="1:2" x14ac:dyDescent="0.3">
      <c r="A3525">
        <v>6.3</v>
      </c>
      <c r="B3525" t="s">
        <v>13</v>
      </c>
    </row>
    <row r="3526" spans="1:2" x14ac:dyDescent="0.3">
      <c r="A3526">
        <v>5.3</v>
      </c>
      <c r="B3526" t="s">
        <v>13</v>
      </c>
    </row>
    <row r="3527" spans="1:2" x14ac:dyDescent="0.3">
      <c r="A3527">
        <v>2.2999999999999998</v>
      </c>
      <c r="B3527" t="s">
        <v>13</v>
      </c>
    </row>
    <row r="3528" spans="1:2" x14ac:dyDescent="0.3">
      <c r="A3528">
        <v>7.1</v>
      </c>
      <c r="B3528" t="s">
        <v>13</v>
      </c>
    </row>
    <row r="3529" spans="1:2" x14ac:dyDescent="0.3">
      <c r="A3529">
        <v>6.2</v>
      </c>
      <c r="B3529" t="s">
        <v>13</v>
      </c>
    </row>
    <row r="3530" spans="1:2" x14ac:dyDescent="0.3">
      <c r="A3530">
        <v>6.2</v>
      </c>
      <c r="B3530" t="s">
        <v>13</v>
      </c>
    </row>
    <row r="3531" spans="1:2" x14ac:dyDescent="0.3">
      <c r="A3531">
        <v>6.7</v>
      </c>
      <c r="B3531" t="s">
        <v>13</v>
      </c>
    </row>
    <row r="3532" spans="1:2" x14ac:dyDescent="0.3">
      <c r="A3532">
        <v>6.5</v>
      </c>
      <c r="B3532" t="s">
        <v>13</v>
      </c>
    </row>
    <row r="3533" spans="1:2" x14ac:dyDescent="0.3">
      <c r="A3533">
        <v>5.9</v>
      </c>
      <c r="B3533" t="s">
        <v>13</v>
      </c>
    </row>
    <row r="3534" spans="1:2" x14ac:dyDescent="0.3">
      <c r="A3534">
        <v>6.7</v>
      </c>
      <c r="B3534" t="s">
        <v>2005</v>
      </c>
    </row>
    <row r="3535" spans="1:2" x14ac:dyDescent="0.3">
      <c r="A3535">
        <v>6</v>
      </c>
      <c r="B3535" t="s">
        <v>13</v>
      </c>
    </row>
    <row r="3536" spans="1:2" x14ac:dyDescent="0.3">
      <c r="A3536">
        <v>6.9</v>
      </c>
      <c r="B3536" t="s">
        <v>13</v>
      </c>
    </row>
    <row r="3537" spans="1:2" x14ac:dyDescent="0.3">
      <c r="A3537">
        <v>7.9</v>
      </c>
      <c r="B3537" t="s">
        <v>13</v>
      </c>
    </row>
    <row r="3538" spans="1:2" x14ac:dyDescent="0.3">
      <c r="A3538">
        <v>5.3</v>
      </c>
      <c r="B3538" t="s">
        <v>2557</v>
      </c>
    </row>
    <row r="3539" spans="1:2" x14ac:dyDescent="0.3">
      <c r="A3539">
        <v>4.8</v>
      </c>
      <c r="B3539" t="s">
        <v>13</v>
      </c>
    </row>
    <row r="3540" spans="1:2" x14ac:dyDescent="0.3">
      <c r="A3540">
        <v>5.3</v>
      </c>
      <c r="B3540" t="s">
        <v>2005</v>
      </c>
    </row>
    <row r="3541" spans="1:2" x14ac:dyDescent="0.3">
      <c r="A3541">
        <v>6</v>
      </c>
      <c r="B3541" t="s">
        <v>8351</v>
      </c>
    </row>
    <row r="3542" spans="1:2" x14ac:dyDescent="0.3">
      <c r="A3542">
        <v>7.3</v>
      </c>
      <c r="B3542" t="s">
        <v>13</v>
      </c>
    </row>
    <row r="3543" spans="1:2" x14ac:dyDescent="0.3">
      <c r="A3543">
        <v>7.4</v>
      </c>
      <c r="B3543" t="s">
        <v>13</v>
      </c>
    </row>
    <row r="3544" spans="1:2" x14ac:dyDescent="0.3">
      <c r="A3544">
        <v>7.7</v>
      </c>
      <c r="B3544" t="s">
        <v>13</v>
      </c>
    </row>
    <row r="3545" spans="1:2" x14ac:dyDescent="0.3">
      <c r="A3545">
        <v>4.8</v>
      </c>
      <c r="B3545" t="s">
        <v>13</v>
      </c>
    </row>
    <row r="3546" spans="1:2" x14ac:dyDescent="0.3">
      <c r="A3546">
        <v>7.2</v>
      </c>
      <c r="B3546" t="s">
        <v>13</v>
      </c>
    </row>
    <row r="3547" spans="1:2" x14ac:dyDescent="0.3">
      <c r="A3547">
        <v>5.8</v>
      </c>
      <c r="B3547" t="s">
        <v>13</v>
      </c>
    </row>
    <row r="3548" spans="1:2" x14ac:dyDescent="0.3">
      <c r="A3548">
        <v>7.3</v>
      </c>
      <c r="B3548" t="s">
        <v>3071</v>
      </c>
    </row>
    <row r="3549" spans="1:2" x14ac:dyDescent="0.3">
      <c r="A3549">
        <v>7</v>
      </c>
      <c r="B3549" t="s">
        <v>13</v>
      </c>
    </row>
    <row r="3550" spans="1:2" x14ac:dyDescent="0.3">
      <c r="A3550">
        <v>6.4</v>
      </c>
      <c r="B3550" t="s">
        <v>13</v>
      </c>
    </row>
    <row r="3551" spans="1:2" x14ac:dyDescent="0.3">
      <c r="A3551">
        <v>5.6</v>
      </c>
      <c r="B3551" t="s">
        <v>13</v>
      </c>
    </row>
    <row r="3552" spans="1:2" x14ac:dyDescent="0.3">
      <c r="A3552">
        <v>8.1999999999999993</v>
      </c>
      <c r="B3552" t="s">
        <v>524</v>
      </c>
    </row>
    <row r="3553" spans="1:2" x14ac:dyDescent="0.3">
      <c r="A3553">
        <v>6.5</v>
      </c>
      <c r="B3553" t="s">
        <v>3427</v>
      </c>
    </row>
    <row r="3554" spans="1:2" x14ac:dyDescent="0.3">
      <c r="A3554">
        <v>6.4</v>
      </c>
      <c r="B3554" t="s">
        <v>13</v>
      </c>
    </row>
    <row r="3555" spans="1:2" x14ac:dyDescent="0.3">
      <c r="A3555">
        <v>8.1</v>
      </c>
      <c r="B3555" t="s">
        <v>5071</v>
      </c>
    </row>
    <row r="3556" spans="1:2" x14ac:dyDescent="0.3">
      <c r="A3556">
        <v>5.4</v>
      </c>
      <c r="B3556" t="s">
        <v>13</v>
      </c>
    </row>
    <row r="3557" spans="1:2" x14ac:dyDescent="0.3">
      <c r="A3557">
        <v>6.3</v>
      </c>
      <c r="B3557" t="s">
        <v>13</v>
      </c>
    </row>
    <row r="3558" spans="1:2" x14ac:dyDescent="0.3">
      <c r="A3558">
        <v>7.8</v>
      </c>
      <c r="B3558" t="s">
        <v>13</v>
      </c>
    </row>
    <row r="3559" spans="1:2" x14ac:dyDescent="0.3">
      <c r="A3559">
        <v>6.8</v>
      </c>
      <c r="B3559" t="s">
        <v>13</v>
      </c>
    </row>
    <row r="3560" spans="1:2" x14ac:dyDescent="0.3">
      <c r="A3560">
        <v>7.2</v>
      </c>
      <c r="B3560" t="s">
        <v>13</v>
      </c>
    </row>
    <row r="3561" spans="1:2" x14ac:dyDescent="0.3">
      <c r="A3561">
        <v>7.1</v>
      </c>
      <c r="B3561" t="s">
        <v>13</v>
      </c>
    </row>
    <row r="3562" spans="1:2" x14ac:dyDescent="0.3">
      <c r="A3562">
        <v>6.2</v>
      </c>
      <c r="B3562" t="s">
        <v>13</v>
      </c>
    </row>
    <row r="3563" spans="1:2" x14ac:dyDescent="0.3">
      <c r="A3563">
        <v>7.3</v>
      </c>
      <c r="B3563" t="s">
        <v>13</v>
      </c>
    </row>
    <row r="3564" spans="1:2" x14ac:dyDescent="0.3">
      <c r="A3564">
        <v>5.9</v>
      </c>
      <c r="B3564" t="s">
        <v>13</v>
      </c>
    </row>
    <row r="3565" spans="1:2" x14ac:dyDescent="0.3">
      <c r="A3565">
        <v>7.2</v>
      </c>
      <c r="B3565" t="s">
        <v>13</v>
      </c>
    </row>
    <row r="3566" spans="1:2" x14ac:dyDescent="0.3">
      <c r="A3566">
        <v>3.6</v>
      </c>
      <c r="B3566" t="s">
        <v>13</v>
      </c>
    </row>
    <row r="3567" spans="1:2" x14ac:dyDescent="0.3">
      <c r="A3567">
        <v>7.7</v>
      </c>
      <c r="B3567" t="s">
        <v>13</v>
      </c>
    </row>
    <row r="3568" spans="1:2" x14ac:dyDescent="0.3">
      <c r="A3568">
        <v>7.3</v>
      </c>
      <c r="B3568" t="s">
        <v>13</v>
      </c>
    </row>
    <row r="3569" spans="1:2" x14ac:dyDescent="0.3">
      <c r="A3569">
        <v>7.4</v>
      </c>
      <c r="B3569" t="s">
        <v>13</v>
      </c>
    </row>
    <row r="3570" spans="1:2" x14ac:dyDescent="0.3">
      <c r="A3570">
        <v>6.6</v>
      </c>
      <c r="B3570" t="s">
        <v>13</v>
      </c>
    </row>
    <row r="3571" spans="1:2" x14ac:dyDescent="0.3">
      <c r="A3571">
        <v>6.9</v>
      </c>
      <c r="B3571" t="s">
        <v>13</v>
      </c>
    </row>
    <row r="3572" spans="1:2" x14ac:dyDescent="0.3">
      <c r="A3572">
        <v>6.8</v>
      </c>
      <c r="B3572" t="s">
        <v>13</v>
      </c>
    </row>
    <row r="3573" spans="1:2" x14ac:dyDescent="0.3">
      <c r="A3573">
        <v>7.3</v>
      </c>
      <c r="B3573" t="s">
        <v>13</v>
      </c>
    </row>
    <row r="3574" spans="1:2" x14ac:dyDescent="0.3">
      <c r="A3574">
        <v>7.2</v>
      </c>
      <c r="B3574" t="s">
        <v>13</v>
      </c>
    </row>
    <row r="3575" spans="1:2" x14ac:dyDescent="0.3">
      <c r="A3575">
        <v>6.5</v>
      </c>
      <c r="B3575" t="s">
        <v>13</v>
      </c>
    </row>
    <row r="3576" spans="1:2" x14ac:dyDescent="0.3">
      <c r="A3576">
        <v>7.7</v>
      </c>
      <c r="B3576" t="s">
        <v>13</v>
      </c>
    </row>
    <row r="3577" spans="1:2" x14ac:dyDescent="0.3">
      <c r="A3577">
        <v>8.1</v>
      </c>
      <c r="B3577" t="s">
        <v>13</v>
      </c>
    </row>
    <row r="3578" spans="1:2" x14ac:dyDescent="0.3">
      <c r="A3578">
        <v>7.7</v>
      </c>
      <c r="B3578" t="s">
        <v>3071</v>
      </c>
    </row>
    <row r="3579" spans="1:2" x14ac:dyDescent="0.3">
      <c r="A3579">
        <v>7.6</v>
      </c>
      <c r="B3579" t="s">
        <v>13</v>
      </c>
    </row>
    <row r="3580" spans="1:2" x14ac:dyDescent="0.3">
      <c r="A3580">
        <v>7.3</v>
      </c>
      <c r="B3580" t="s">
        <v>13</v>
      </c>
    </row>
    <row r="3581" spans="1:2" x14ac:dyDescent="0.3">
      <c r="A3581">
        <v>8.6999999999999993</v>
      </c>
      <c r="B3581" t="s">
        <v>3427</v>
      </c>
    </row>
    <row r="3582" spans="1:2" x14ac:dyDescent="0.3">
      <c r="A3582">
        <v>7.2</v>
      </c>
      <c r="B3582" t="s">
        <v>13</v>
      </c>
    </row>
    <row r="3583" spans="1:2" x14ac:dyDescent="0.3">
      <c r="A3583">
        <v>7.2</v>
      </c>
      <c r="B3583" t="s">
        <v>13</v>
      </c>
    </row>
    <row r="3584" spans="1:2" x14ac:dyDescent="0.3">
      <c r="A3584">
        <v>8.1</v>
      </c>
      <c r="B3584" t="s">
        <v>13</v>
      </c>
    </row>
    <row r="3585" spans="1:2" x14ac:dyDescent="0.3">
      <c r="A3585">
        <v>7.5</v>
      </c>
      <c r="B3585" t="s">
        <v>13</v>
      </c>
    </row>
    <row r="3586" spans="1:2" x14ac:dyDescent="0.3">
      <c r="A3586">
        <v>8.1</v>
      </c>
      <c r="B3586" t="s">
        <v>13</v>
      </c>
    </row>
    <row r="3587" spans="1:2" x14ac:dyDescent="0.3">
      <c r="A3587">
        <v>7.8</v>
      </c>
      <c r="B3587" t="s">
        <v>13</v>
      </c>
    </row>
    <row r="3588" spans="1:2" x14ac:dyDescent="0.3">
      <c r="A3588">
        <v>7.8</v>
      </c>
      <c r="B3588" t="s">
        <v>13</v>
      </c>
    </row>
    <row r="3589" spans="1:2" x14ac:dyDescent="0.3">
      <c r="A3589">
        <v>5.8</v>
      </c>
      <c r="B3589" t="s">
        <v>13</v>
      </c>
    </row>
    <row r="3590" spans="1:2" x14ac:dyDescent="0.3">
      <c r="A3590">
        <v>7.6</v>
      </c>
      <c r="B3590" t="s">
        <v>13</v>
      </c>
    </row>
    <row r="3591" spans="1:2" x14ac:dyDescent="0.3">
      <c r="A3591">
        <v>7.4</v>
      </c>
      <c r="B3591" t="s">
        <v>13</v>
      </c>
    </row>
    <row r="3592" spans="1:2" x14ac:dyDescent="0.3">
      <c r="A3592">
        <v>6.3</v>
      </c>
      <c r="B3592" t="s">
        <v>13</v>
      </c>
    </row>
    <row r="3593" spans="1:2" x14ac:dyDescent="0.3">
      <c r="A3593">
        <v>6.9</v>
      </c>
      <c r="B3593" t="s">
        <v>13</v>
      </c>
    </row>
    <row r="3594" spans="1:2" x14ac:dyDescent="0.3">
      <c r="A3594">
        <v>8.6</v>
      </c>
      <c r="B3594" t="s">
        <v>13</v>
      </c>
    </row>
    <row r="3595" spans="1:2" x14ac:dyDescent="0.3">
      <c r="A3595">
        <v>5.0999999999999996</v>
      </c>
      <c r="B3595" t="s">
        <v>13</v>
      </c>
    </row>
    <row r="3596" spans="1:2" x14ac:dyDescent="0.3">
      <c r="A3596">
        <v>6.4</v>
      </c>
      <c r="B3596" t="s">
        <v>13</v>
      </c>
    </row>
    <row r="3597" spans="1:2" x14ac:dyDescent="0.3">
      <c r="A3597">
        <v>7.9</v>
      </c>
      <c r="B3597" t="s">
        <v>13</v>
      </c>
    </row>
    <row r="3598" spans="1:2" x14ac:dyDescent="0.3">
      <c r="A3598">
        <v>6.9</v>
      </c>
      <c r="B3598" t="s">
        <v>13</v>
      </c>
    </row>
    <row r="3599" spans="1:2" x14ac:dyDescent="0.3">
      <c r="A3599">
        <v>7.5</v>
      </c>
      <c r="B3599" t="s">
        <v>13</v>
      </c>
    </row>
    <row r="3600" spans="1:2" x14ac:dyDescent="0.3">
      <c r="A3600">
        <v>7.2</v>
      </c>
      <c r="B3600" t="s">
        <v>13</v>
      </c>
    </row>
    <row r="3601" spans="1:2" x14ac:dyDescent="0.3">
      <c r="A3601">
        <v>5.8</v>
      </c>
      <c r="B3601" t="s">
        <v>13</v>
      </c>
    </row>
    <row r="3602" spans="1:2" x14ac:dyDescent="0.3">
      <c r="A3602">
        <v>2.9</v>
      </c>
      <c r="B3602" t="s">
        <v>13</v>
      </c>
    </row>
    <row r="3603" spans="1:2" x14ac:dyDescent="0.3">
      <c r="A3603">
        <v>6.2</v>
      </c>
      <c r="B3603" t="s">
        <v>13</v>
      </c>
    </row>
    <row r="3604" spans="1:2" x14ac:dyDescent="0.3">
      <c r="A3604">
        <v>7.3</v>
      </c>
      <c r="B3604" t="s">
        <v>13</v>
      </c>
    </row>
    <row r="3605" spans="1:2" x14ac:dyDescent="0.3">
      <c r="A3605">
        <v>6.2</v>
      </c>
      <c r="B3605" t="s">
        <v>13</v>
      </c>
    </row>
    <row r="3606" spans="1:2" x14ac:dyDescent="0.3">
      <c r="A3606">
        <v>8.1999999999999993</v>
      </c>
      <c r="B3606" t="s">
        <v>13</v>
      </c>
    </row>
    <row r="3607" spans="1:2" x14ac:dyDescent="0.3">
      <c r="A3607">
        <v>6.8</v>
      </c>
      <c r="B3607" t="s">
        <v>13</v>
      </c>
    </row>
    <row r="3608" spans="1:2" x14ac:dyDescent="0.3">
      <c r="A3608">
        <v>6.1</v>
      </c>
      <c r="B3608" t="s">
        <v>13</v>
      </c>
    </row>
    <row r="3609" spans="1:2" x14ac:dyDescent="0.3">
      <c r="A3609">
        <v>7.7</v>
      </c>
      <c r="B3609" t="s">
        <v>13</v>
      </c>
    </row>
    <row r="3610" spans="1:2" x14ac:dyDescent="0.3">
      <c r="A3610">
        <v>5.2</v>
      </c>
      <c r="B3610" t="s">
        <v>13</v>
      </c>
    </row>
    <row r="3611" spans="1:2" x14ac:dyDescent="0.3">
      <c r="A3611">
        <v>6.8</v>
      </c>
      <c r="B3611" t="s">
        <v>13</v>
      </c>
    </row>
    <row r="3612" spans="1:2" x14ac:dyDescent="0.3">
      <c r="A3612">
        <v>6.5</v>
      </c>
      <c r="B3612" t="s">
        <v>13</v>
      </c>
    </row>
    <row r="3613" spans="1:2" x14ac:dyDescent="0.3">
      <c r="A3613">
        <v>7</v>
      </c>
      <c r="B3613" t="s">
        <v>13</v>
      </c>
    </row>
    <row r="3614" spans="1:2" x14ac:dyDescent="0.3">
      <c r="A3614">
        <v>5.9</v>
      </c>
      <c r="B3614" t="s">
        <v>13</v>
      </c>
    </row>
    <row r="3615" spans="1:2" x14ac:dyDescent="0.3">
      <c r="A3615">
        <v>7.1</v>
      </c>
      <c r="B3615" t="s">
        <v>13</v>
      </c>
    </row>
    <row r="3616" spans="1:2" x14ac:dyDescent="0.3">
      <c r="A3616">
        <v>5.5</v>
      </c>
      <c r="B3616" t="s">
        <v>999</v>
      </c>
    </row>
    <row r="3617" spans="1:2" x14ac:dyDescent="0.3">
      <c r="A3617">
        <v>7.4</v>
      </c>
      <c r="B3617" t="s">
        <v>13</v>
      </c>
    </row>
    <row r="3618" spans="1:2" x14ac:dyDescent="0.3">
      <c r="A3618">
        <v>7.3</v>
      </c>
      <c r="B3618" t="s">
        <v>13</v>
      </c>
    </row>
    <row r="3619" spans="1:2" x14ac:dyDescent="0.3">
      <c r="A3619">
        <v>4.5999999999999996</v>
      </c>
      <c r="B3619" t="s">
        <v>13</v>
      </c>
    </row>
    <row r="3620" spans="1:2" x14ac:dyDescent="0.3">
      <c r="A3620">
        <v>7.2</v>
      </c>
      <c r="B3620" t="s">
        <v>13</v>
      </c>
    </row>
    <row r="3621" spans="1:2" x14ac:dyDescent="0.3">
      <c r="A3621">
        <v>7</v>
      </c>
      <c r="B3621" t="s">
        <v>13</v>
      </c>
    </row>
    <row r="3622" spans="1:2" x14ac:dyDescent="0.3">
      <c r="A3622">
        <v>5.0999999999999996</v>
      </c>
      <c r="B3622" t="s">
        <v>13</v>
      </c>
    </row>
    <row r="3623" spans="1:2" x14ac:dyDescent="0.3">
      <c r="A3623">
        <v>6.7</v>
      </c>
      <c r="B3623" t="s">
        <v>13</v>
      </c>
    </row>
    <row r="3624" spans="1:2" x14ac:dyDescent="0.3">
      <c r="A3624">
        <v>5.3</v>
      </c>
      <c r="B3624" t="s">
        <v>13</v>
      </c>
    </row>
    <row r="3625" spans="1:2" x14ac:dyDescent="0.3">
      <c r="A3625">
        <v>8.4</v>
      </c>
      <c r="B3625" t="s">
        <v>13</v>
      </c>
    </row>
    <row r="3626" spans="1:2" x14ac:dyDescent="0.3">
      <c r="A3626">
        <v>7.8</v>
      </c>
      <c r="B3626" t="s">
        <v>13</v>
      </c>
    </row>
    <row r="3627" spans="1:2" x14ac:dyDescent="0.3">
      <c r="A3627">
        <v>6.7</v>
      </c>
      <c r="B3627" t="s">
        <v>13</v>
      </c>
    </row>
    <row r="3628" spans="1:2" x14ac:dyDescent="0.3">
      <c r="A3628">
        <v>5.4</v>
      </c>
      <c r="B3628" t="s">
        <v>13</v>
      </c>
    </row>
    <row r="3629" spans="1:2" x14ac:dyDescent="0.3">
      <c r="A3629">
        <v>7.2</v>
      </c>
      <c r="B3629" t="s">
        <v>13</v>
      </c>
    </row>
    <row r="3630" spans="1:2" x14ac:dyDescent="0.3">
      <c r="A3630">
        <v>5.8</v>
      </c>
      <c r="B3630" t="s">
        <v>13</v>
      </c>
    </row>
    <row r="3631" spans="1:2" x14ac:dyDescent="0.3">
      <c r="A3631">
        <v>6.4</v>
      </c>
      <c r="B3631" t="s">
        <v>13</v>
      </c>
    </row>
    <row r="3632" spans="1:2" x14ac:dyDescent="0.3">
      <c r="A3632">
        <v>8</v>
      </c>
      <c r="B3632" t="s">
        <v>13</v>
      </c>
    </row>
    <row r="3633" spans="1:2" x14ac:dyDescent="0.3">
      <c r="A3633">
        <v>7</v>
      </c>
      <c r="B3633" t="s">
        <v>13</v>
      </c>
    </row>
    <row r="3634" spans="1:2" x14ac:dyDescent="0.3">
      <c r="A3634">
        <v>7</v>
      </c>
      <c r="B3634" t="s">
        <v>13</v>
      </c>
    </row>
    <row r="3635" spans="1:2" x14ac:dyDescent="0.3">
      <c r="A3635">
        <v>6.7</v>
      </c>
      <c r="B3635" t="s">
        <v>13</v>
      </c>
    </row>
    <row r="3636" spans="1:2" x14ac:dyDescent="0.3">
      <c r="A3636">
        <v>3.8</v>
      </c>
      <c r="B3636" t="s">
        <v>13</v>
      </c>
    </row>
    <row r="3637" spans="1:2" x14ac:dyDescent="0.3">
      <c r="A3637">
        <v>5.7</v>
      </c>
      <c r="B3637" t="s">
        <v>13</v>
      </c>
    </row>
    <row r="3638" spans="1:2" x14ac:dyDescent="0.3">
      <c r="A3638">
        <v>6.6</v>
      </c>
      <c r="B3638" t="s">
        <v>524</v>
      </c>
    </row>
    <row r="3639" spans="1:2" x14ac:dyDescent="0.3">
      <c r="A3639">
        <v>6.7</v>
      </c>
      <c r="B3639" t="s">
        <v>13</v>
      </c>
    </row>
    <row r="3640" spans="1:2" x14ac:dyDescent="0.3">
      <c r="A3640">
        <v>6.1</v>
      </c>
      <c r="B3640" t="s">
        <v>13</v>
      </c>
    </row>
    <row r="3641" spans="1:2" x14ac:dyDescent="0.3">
      <c r="A3641">
        <v>6.2</v>
      </c>
      <c r="B3641" t="s">
        <v>13</v>
      </c>
    </row>
    <row r="3642" spans="1:2" x14ac:dyDescent="0.3">
      <c r="A3642">
        <v>6.2</v>
      </c>
      <c r="B3642" t="s">
        <v>13</v>
      </c>
    </row>
    <row r="3643" spans="1:2" x14ac:dyDescent="0.3">
      <c r="A3643">
        <v>7.4</v>
      </c>
      <c r="B3643" t="s">
        <v>13</v>
      </c>
    </row>
    <row r="3644" spans="1:2" x14ac:dyDescent="0.3">
      <c r="A3644">
        <v>4.7</v>
      </c>
      <c r="B3644" t="s">
        <v>13</v>
      </c>
    </row>
    <row r="3645" spans="1:2" x14ac:dyDescent="0.3">
      <c r="A3645">
        <v>8.3000000000000007</v>
      </c>
      <c r="B3645" t="s">
        <v>13</v>
      </c>
    </row>
    <row r="3646" spans="1:2" x14ac:dyDescent="0.3">
      <c r="A3646">
        <v>7.2</v>
      </c>
      <c r="B3646" t="s">
        <v>13</v>
      </c>
    </row>
    <row r="3647" spans="1:2" x14ac:dyDescent="0.3">
      <c r="A3647">
        <v>5.8</v>
      </c>
      <c r="B3647" t="s">
        <v>13</v>
      </c>
    </row>
    <row r="3648" spans="1:2" x14ac:dyDescent="0.3">
      <c r="A3648">
        <v>5.9</v>
      </c>
      <c r="B3648" t="s">
        <v>13</v>
      </c>
    </row>
    <row r="3649" spans="1:2" x14ac:dyDescent="0.3">
      <c r="A3649">
        <v>6.3</v>
      </c>
      <c r="B3649" t="s">
        <v>13</v>
      </c>
    </row>
    <row r="3650" spans="1:2" x14ac:dyDescent="0.3">
      <c r="A3650">
        <v>7.2</v>
      </c>
      <c r="B3650" t="s">
        <v>13</v>
      </c>
    </row>
    <row r="3651" spans="1:2" x14ac:dyDescent="0.3">
      <c r="A3651">
        <v>5.4</v>
      </c>
      <c r="B3651" t="s">
        <v>13</v>
      </c>
    </row>
    <row r="3652" spans="1:2" x14ac:dyDescent="0.3">
      <c r="A3652">
        <v>8.1999999999999993</v>
      </c>
      <c r="B3652" t="s">
        <v>13</v>
      </c>
    </row>
    <row r="3653" spans="1:2" x14ac:dyDescent="0.3">
      <c r="A3653">
        <v>7.3</v>
      </c>
      <c r="B3653" t="s">
        <v>13</v>
      </c>
    </row>
    <row r="3654" spans="1:2" x14ac:dyDescent="0.3">
      <c r="A3654">
        <v>7.3</v>
      </c>
      <c r="B3654" t="s">
        <v>524</v>
      </c>
    </row>
    <row r="3655" spans="1:2" x14ac:dyDescent="0.3">
      <c r="A3655">
        <v>5.8</v>
      </c>
      <c r="B3655" t="s">
        <v>13</v>
      </c>
    </row>
    <row r="3656" spans="1:2" x14ac:dyDescent="0.3">
      <c r="A3656">
        <v>6.1</v>
      </c>
      <c r="B3656" t="s">
        <v>13</v>
      </c>
    </row>
    <row r="3657" spans="1:2" x14ac:dyDescent="0.3">
      <c r="A3657">
        <v>7.1</v>
      </c>
      <c r="B3657" t="s">
        <v>3658</v>
      </c>
    </row>
    <row r="3658" spans="1:2" x14ac:dyDescent="0.3">
      <c r="A3658">
        <v>6.5</v>
      </c>
      <c r="B3658" t="s">
        <v>13</v>
      </c>
    </row>
    <row r="3659" spans="1:2" x14ac:dyDescent="0.3">
      <c r="A3659">
        <v>7.9</v>
      </c>
      <c r="B3659" t="s">
        <v>13</v>
      </c>
    </row>
    <row r="3660" spans="1:2" x14ac:dyDescent="0.3">
      <c r="A3660">
        <v>5.4</v>
      </c>
      <c r="B3660" t="s">
        <v>13</v>
      </c>
    </row>
    <row r="3661" spans="1:2" x14ac:dyDescent="0.3">
      <c r="A3661">
        <v>7.1</v>
      </c>
      <c r="B3661" t="s">
        <v>4628</v>
      </c>
    </row>
    <row r="3662" spans="1:2" x14ac:dyDescent="0.3">
      <c r="A3662">
        <v>6.4</v>
      </c>
      <c r="B3662" t="s">
        <v>13</v>
      </c>
    </row>
    <row r="3663" spans="1:2" x14ac:dyDescent="0.3">
      <c r="A3663">
        <v>8.4</v>
      </c>
      <c r="B3663" t="s">
        <v>13</v>
      </c>
    </row>
    <row r="3664" spans="1:2" x14ac:dyDescent="0.3">
      <c r="A3664">
        <v>6.7</v>
      </c>
      <c r="B3664" t="s">
        <v>13</v>
      </c>
    </row>
    <row r="3665" spans="1:2" x14ac:dyDescent="0.3">
      <c r="A3665">
        <v>6.9</v>
      </c>
      <c r="B3665" t="s">
        <v>13</v>
      </c>
    </row>
    <row r="3666" spans="1:2" x14ac:dyDescent="0.3">
      <c r="A3666">
        <v>2.1</v>
      </c>
      <c r="B3666" t="s">
        <v>13</v>
      </c>
    </row>
    <row r="3667" spans="1:2" x14ac:dyDescent="0.3">
      <c r="A3667">
        <v>4.3</v>
      </c>
      <c r="B3667" t="s">
        <v>1993</v>
      </c>
    </row>
    <row r="3668" spans="1:2" x14ac:dyDescent="0.3">
      <c r="A3668">
        <v>6.6</v>
      </c>
      <c r="B3668" t="s">
        <v>999</v>
      </c>
    </row>
    <row r="3669" spans="1:2" x14ac:dyDescent="0.3">
      <c r="A3669">
        <v>3.4</v>
      </c>
      <c r="B3669" t="s">
        <v>13</v>
      </c>
    </row>
    <row r="3670" spans="1:2" x14ac:dyDescent="0.3">
      <c r="A3670">
        <v>8.3000000000000007</v>
      </c>
      <c r="B3670" t="s">
        <v>13</v>
      </c>
    </row>
    <row r="3671" spans="1:2" x14ac:dyDescent="0.3">
      <c r="A3671">
        <v>7.2</v>
      </c>
      <c r="B3671" t="s">
        <v>13</v>
      </c>
    </row>
    <row r="3672" spans="1:2" x14ac:dyDescent="0.3">
      <c r="A3672">
        <v>5.6</v>
      </c>
      <c r="B3672" t="s">
        <v>13</v>
      </c>
    </row>
    <row r="3673" spans="1:2" x14ac:dyDescent="0.3">
      <c r="A3673">
        <v>7.7</v>
      </c>
      <c r="B3673" t="s">
        <v>13</v>
      </c>
    </row>
    <row r="3674" spans="1:2" x14ac:dyDescent="0.3">
      <c r="A3674">
        <v>6.6</v>
      </c>
      <c r="B3674" t="s">
        <v>13</v>
      </c>
    </row>
    <row r="3675" spans="1:2" x14ac:dyDescent="0.3">
      <c r="A3675">
        <v>7.6</v>
      </c>
      <c r="B3675" t="s">
        <v>13</v>
      </c>
    </row>
    <row r="3676" spans="1:2" x14ac:dyDescent="0.3">
      <c r="A3676">
        <v>7.4</v>
      </c>
      <c r="B3676" t="s">
        <v>13</v>
      </c>
    </row>
    <row r="3677" spans="1:2" x14ac:dyDescent="0.3">
      <c r="A3677">
        <v>7.1</v>
      </c>
      <c r="B3677" t="s">
        <v>13</v>
      </c>
    </row>
    <row r="3678" spans="1:2" x14ac:dyDescent="0.3">
      <c r="A3678">
        <v>3.4</v>
      </c>
      <c r="B3678" t="s">
        <v>13</v>
      </c>
    </row>
    <row r="3679" spans="1:2" x14ac:dyDescent="0.3">
      <c r="A3679">
        <v>7.9</v>
      </c>
      <c r="B3679" t="s">
        <v>524</v>
      </c>
    </row>
    <row r="3680" spans="1:2" x14ac:dyDescent="0.3">
      <c r="A3680">
        <v>6.7</v>
      </c>
      <c r="B3680" t="s">
        <v>13</v>
      </c>
    </row>
    <row r="3681" spans="1:2" x14ac:dyDescent="0.3">
      <c r="A3681">
        <v>6.6</v>
      </c>
      <c r="B3681" t="s">
        <v>13</v>
      </c>
    </row>
    <row r="3682" spans="1:2" x14ac:dyDescent="0.3">
      <c r="A3682">
        <v>7.9</v>
      </c>
      <c r="B3682" t="s">
        <v>13</v>
      </c>
    </row>
    <row r="3683" spans="1:2" x14ac:dyDescent="0.3">
      <c r="A3683">
        <v>4.9000000000000004</v>
      </c>
      <c r="B3683" t="s">
        <v>13</v>
      </c>
    </row>
    <row r="3684" spans="1:2" x14ac:dyDescent="0.3">
      <c r="A3684">
        <v>7.2</v>
      </c>
      <c r="B3684" t="s">
        <v>524</v>
      </c>
    </row>
    <row r="3685" spans="1:2" x14ac:dyDescent="0.3">
      <c r="A3685">
        <v>7.4</v>
      </c>
      <c r="B3685" t="s">
        <v>524</v>
      </c>
    </row>
    <row r="3686" spans="1:2" x14ac:dyDescent="0.3">
      <c r="A3686">
        <v>6.1</v>
      </c>
      <c r="B3686" t="s">
        <v>241</v>
      </c>
    </row>
    <row r="3687" spans="1:2" x14ac:dyDescent="0.3">
      <c r="A3687">
        <v>8.4</v>
      </c>
      <c r="B3687" t="s">
        <v>1993</v>
      </c>
    </row>
    <row r="3688" spans="1:2" x14ac:dyDescent="0.3">
      <c r="A3688">
        <v>6.2</v>
      </c>
      <c r="B3688" t="s">
        <v>13</v>
      </c>
    </row>
    <row r="3689" spans="1:2" x14ac:dyDescent="0.3">
      <c r="A3689">
        <v>5.3</v>
      </c>
      <c r="B3689" t="s">
        <v>13</v>
      </c>
    </row>
    <row r="3690" spans="1:2" x14ac:dyDescent="0.3">
      <c r="A3690">
        <v>5</v>
      </c>
      <c r="B3690" t="s">
        <v>13</v>
      </c>
    </row>
    <row r="3691" spans="1:2" x14ac:dyDescent="0.3">
      <c r="A3691">
        <v>7.7</v>
      </c>
      <c r="B3691" t="s">
        <v>13</v>
      </c>
    </row>
    <row r="3692" spans="1:2" x14ac:dyDescent="0.3">
      <c r="A3692">
        <v>7.6</v>
      </c>
      <c r="B3692" t="s">
        <v>6100</v>
      </c>
    </row>
    <row r="3693" spans="1:2" x14ac:dyDescent="0.3">
      <c r="A3693">
        <v>6.3</v>
      </c>
      <c r="B3693" t="s">
        <v>13</v>
      </c>
    </row>
    <row r="3694" spans="1:2" x14ac:dyDescent="0.3">
      <c r="A3694">
        <v>7.6</v>
      </c>
      <c r="B3694" t="s">
        <v>13</v>
      </c>
    </row>
    <row r="3695" spans="1:2" x14ac:dyDescent="0.3">
      <c r="A3695">
        <v>5.6</v>
      </c>
      <c r="B3695" t="s">
        <v>13</v>
      </c>
    </row>
    <row r="3696" spans="1:2" x14ac:dyDescent="0.3">
      <c r="A3696">
        <v>7.3</v>
      </c>
      <c r="B3696" t="s">
        <v>13</v>
      </c>
    </row>
    <row r="3697" spans="1:2" x14ac:dyDescent="0.3">
      <c r="A3697">
        <v>6.2</v>
      </c>
      <c r="B3697" t="s">
        <v>1993</v>
      </c>
    </row>
    <row r="3698" spans="1:2" x14ac:dyDescent="0.3">
      <c r="A3698">
        <v>6.6</v>
      </c>
      <c r="B3698" t="s">
        <v>13</v>
      </c>
    </row>
    <row r="3699" spans="1:2" x14ac:dyDescent="0.3">
      <c r="A3699">
        <v>6.6</v>
      </c>
      <c r="B3699" t="s">
        <v>13</v>
      </c>
    </row>
    <row r="3700" spans="1:2" x14ac:dyDescent="0.3">
      <c r="A3700">
        <v>7.3</v>
      </c>
      <c r="B3700" t="s">
        <v>13</v>
      </c>
    </row>
    <row r="3701" spans="1:2" x14ac:dyDescent="0.3">
      <c r="A3701">
        <v>6.6</v>
      </c>
      <c r="B3701" t="s">
        <v>13</v>
      </c>
    </row>
    <row r="3702" spans="1:2" x14ac:dyDescent="0.3">
      <c r="A3702">
        <v>6.9</v>
      </c>
      <c r="B3702" t="s">
        <v>13</v>
      </c>
    </row>
    <row r="3703" spans="1:2" x14ac:dyDescent="0.3">
      <c r="A3703">
        <v>5.8</v>
      </c>
      <c r="B3703" t="s">
        <v>13</v>
      </c>
    </row>
    <row r="3704" spans="1:2" x14ac:dyDescent="0.3">
      <c r="A3704">
        <v>4.4000000000000004</v>
      </c>
      <c r="B3704" t="s">
        <v>13</v>
      </c>
    </row>
    <row r="3705" spans="1:2" x14ac:dyDescent="0.3">
      <c r="A3705">
        <v>6.6</v>
      </c>
      <c r="B3705" t="s">
        <v>13</v>
      </c>
    </row>
    <row r="3706" spans="1:2" x14ac:dyDescent="0.3">
      <c r="A3706">
        <v>7.1</v>
      </c>
      <c r="B3706" t="s">
        <v>13</v>
      </c>
    </row>
    <row r="3707" spans="1:2" x14ac:dyDescent="0.3">
      <c r="A3707">
        <v>7.6</v>
      </c>
      <c r="B3707" t="s">
        <v>999</v>
      </c>
    </row>
    <row r="3708" spans="1:2" x14ac:dyDescent="0.3">
      <c r="A3708">
        <v>4.5999999999999996</v>
      </c>
      <c r="B3708" t="s">
        <v>13</v>
      </c>
    </row>
    <row r="3709" spans="1:2" x14ac:dyDescent="0.3">
      <c r="A3709">
        <v>6.8</v>
      </c>
      <c r="B3709" t="s">
        <v>13</v>
      </c>
    </row>
    <row r="3710" spans="1:2" x14ac:dyDescent="0.3">
      <c r="A3710">
        <v>7.1</v>
      </c>
      <c r="B3710" t="s">
        <v>13</v>
      </c>
    </row>
    <row r="3711" spans="1:2" x14ac:dyDescent="0.3">
      <c r="A3711">
        <v>4.9000000000000004</v>
      </c>
      <c r="B3711" t="s">
        <v>13</v>
      </c>
    </row>
    <row r="3712" spans="1:2" x14ac:dyDescent="0.3">
      <c r="A3712">
        <v>7.3</v>
      </c>
      <c r="B3712" t="s">
        <v>13</v>
      </c>
    </row>
    <row r="3713" spans="1:2" x14ac:dyDescent="0.3">
      <c r="A3713">
        <v>7.2</v>
      </c>
      <c r="B3713" t="s">
        <v>13</v>
      </c>
    </row>
    <row r="3714" spans="1:2" x14ac:dyDescent="0.3">
      <c r="A3714">
        <v>5</v>
      </c>
      <c r="B3714" t="s">
        <v>13</v>
      </c>
    </row>
    <row r="3715" spans="1:2" x14ac:dyDescent="0.3">
      <c r="A3715">
        <v>8.1999999999999993</v>
      </c>
      <c r="B3715" t="s">
        <v>13</v>
      </c>
    </row>
    <row r="3716" spans="1:2" x14ac:dyDescent="0.3">
      <c r="A3716">
        <v>8</v>
      </c>
      <c r="B3716" t="s">
        <v>13</v>
      </c>
    </row>
    <row r="3717" spans="1:2" x14ac:dyDescent="0.3">
      <c r="A3717">
        <v>5.2</v>
      </c>
      <c r="B3717" t="s">
        <v>13</v>
      </c>
    </row>
    <row r="3718" spans="1:2" x14ac:dyDescent="0.3">
      <c r="A3718">
        <v>8.5</v>
      </c>
      <c r="B3718" t="s">
        <v>13</v>
      </c>
    </row>
    <row r="3719" spans="1:2" x14ac:dyDescent="0.3">
      <c r="A3719">
        <v>6.5</v>
      </c>
      <c r="B3719" t="s">
        <v>13</v>
      </c>
    </row>
    <row r="3720" spans="1:2" x14ac:dyDescent="0.3">
      <c r="A3720">
        <v>7.4</v>
      </c>
      <c r="B3720" t="s">
        <v>13</v>
      </c>
    </row>
    <row r="3721" spans="1:2" x14ac:dyDescent="0.3">
      <c r="A3721">
        <v>7.7</v>
      </c>
      <c r="B3721" t="s">
        <v>13</v>
      </c>
    </row>
    <row r="3722" spans="1:2" x14ac:dyDescent="0.3">
      <c r="A3722">
        <v>7.4</v>
      </c>
      <c r="B3722" t="s">
        <v>13</v>
      </c>
    </row>
    <row r="3723" spans="1:2" x14ac:dyDescent="0.3">
      <c r="A3723">
        <v>5.0999999999999996</v>
      </c>
      <c r="B3723" t="s">
        <v>13</v>
      </c>
    </row>
    <row r="3724" spans="1:2" x14ac:dyDescent="0.3">
      <c r="A3724">
        <v>7.3</v>
      </c>
      <c r="B3724" t="s">
        <v>13</v>
      </c>
    </row>
    <row r="3725" spans="1:2" x14ac:dyDescent="0.3">
      <c r="A3725">
        <v>5</v>
      </c>
      <c r="B3725" t="s">
        <v>13</v>
      </c>
    </row>
    <row r="3726" spans="1:2" x14ac:dyDescent="0.3">
      <c r="A3726">
        <v>7.2</v>
      </c>
      <c r="B3726" t="s">
        <v>13</v>
      </c>
    </row>
    <row r="3727" spans="1:2" x14ac:dyDescent="0.3">
      <c r="A3727">
        <v>6.7</v>
      </c>
      <c r="B3727" t="s">
        <v>13</v>
      </c>
    </row>
    <row r="3728" spans="1:2" x14ac:dyDescent="0.3">
      <c r="A3728">
        <v>6.4</v>
      </c>
      <c r="B3728" t="s">
        <v>13</v>
      </c>
    </row>
    <row r="3729" spans="1:2" x14ac:dyDescent="0.3">
      <c r="A3729">
        <v>7.1</v>
      </c>
      <c r="B3729" t="s">
        <v>13</v>
      </c>
    </row>
    <row r="3730" spans="1:2" x14ac:dyDescent="0.3">
      <c r="A3730">
        <v>5.6</v>
      </c>
      <c r="B3730" t="s">
        <v>13</v>
      </c>
    </row>
    <row r="3731" spans="1:2" x14ac:dyDescent="0.3">
      <c r="A3731">
        <v>6.2</v>
      </c>
      <c r="B3731" t="s">
        <v>13</v>
      </c>
    </row>
    <row r="3732" spans="1:2" x14ac:dyDescent="0.3">
      <c r="A3732">
        <v>6.1</v>
      </c>
      <c r="B3732" t="s">
        <v>13</v>
      </c>
    </row>
    <row r="3733" spans="1:2" x14ac:dyDescent="0.3">
      <c r="A3733">
        <v>5.2</v>
      </c>
      <c r="B3733" t="s">
        <v>999</v>
      </c>
    </row>
    <row r="3734" spans="1:2" x14ac:dyDescent="0.3">
      <c r="A3734">
        <v>7.3</v>
      </c>
      <c r="B3734" t="s">
        <v>13</v>
      </c>
    </row>
    <row r="3735" spans="1:2" x14ac:dyDescent="0.3">
      <c r="A3735">
        <v>7.5</v>
      </c>
      <c r="B3735" t="s">
        <v>13</v>
      </c>
    </row>
    <row r="3736" spans="1:2" x14ac:dyDescent="0.3">
      <c r="A3736">
        <v>6.6</v>
      </c>
      <c r="B3736" t="s">
        <v>13</v>
      </c>
    </row>
    <row r="3737" spans="1:2" x14ac:dyDescent="0.3">
      <c r="A3737">
        <v>6.4</v>
      </c>
      <c r="B3737" t="s">
        <v>13</v>
      </c>
    </row>
    <row r="3738" spans="1:2" x14ac:dyDescent="0.3">
      <c r="A3738">
        <v>4.5</v>
      </c>
      <c r="B3738" t="s">
        <v>13</v>
      </c>
    </row>
    <row r="3739" spans="1:2" x14ac:dyDescent="0.3">
      <c r="A3739">
        <v>6.6</v>
      </c>
      <c r="B3739" t="s">
        <v>13</v>
      </c>
    </row>
    <row r="3740" spans="1:2" x14ac:dyDescent="0.3">
      <c r="A3740">
        <v>5.3</v>
      </c>
      <c r="B3740" t="s">
        <v>13</v>
      </c>
    </row>
    <row r="3741" spans="1:2" x14ac:dyDescent="0.3">
      <c r="A3741">
        <v>4.9000000000000004</v>
      </c>
      <c r="B3741" t="s">
        <v>13</v>
      </c>
    </row>
    <row r="3742" spans="1:2" x14ac:dyDescent="0.3">
      <c r="A3742">
        <v>7.7</v>
      </c>
      <c r="B3742" t="s">
        <v>999</v>
      </c>
    </row>
    <row r="3743" spans="1:2" x14ac:dyDescent="0.3">
      <c r="A3743">
        <v>8</v>
      </c>
      <c r="B3743" t="s">
        <v>13</v>
      </c>
    </row>
    <row r="3744" spans="1:2" x14ac:dyDescent="0.3">
      <c r="A3744">
        <v>3.8</v>
      </c>
      <c r="B3744" t="s">
        <v>13</v>
      </c>
    </row>
    <row r="3745" spans="1:2" x14ac:dyDescent="0.3">
      <c r="A3745">
        <v>7.6</v>
      </c>
      <c r="B3745" t="s">
        <v>13</v>
      </c>
    </row>
    <row r="3746" spans="1:2" x14ac:dyDescent="0.3">
      <c r="A3746">
        <v>5.9</v>
      </c>
      <c r="B3746" t="s">
        <v>13</v>
      </c>
    </row>
    <row r="3747" spans="1:2" x14ac:dyDescent="0.3">
      <c r="A3747">
        <v>6.2</v>
      </c>
      <c r="B3747" t="s">
        <v>13</v>
      </c>
    </row>
    <row r="3748" spans="1:2" x14ac:dyDescent="0.3">
      <c r="A3748">
        <v>7.2</v>
      </c>
      <c r="B3748" t="s">
        <v>13</v>
      </c>
    </row>
    <row r="3749" spans="1:2" x14ac:dyDescent="0.3">
      <c r="A3749">
        <v>6.3</v>
      </c>
      <c r="B3749" t="s">
        <v>13</v>
      </c>
    </row>
    <row r="3750" spans="1:2" x14ac:dyDescent="0.3">
      <c r="A3750">
        <v>5.2</v>
      </c>
      <c r="B3750" t="s">
        <v>13</v>
      </c>
    </row>
    <row r="3751" spans="1:2" x14ac:dyDescent="0.3">
      <c r="A3751">
        <v>6.9</v>
      </c>
      <c r="B3751" t="s">
        <v>13</v>
      </c>
    </row>
    <row r="3752" spans="1:2" x14ac:dyDescent="0.3">
      <c r="A3752">
        <v>6.8</v>
      </c>
      <c r="B3752" t="s">
        <v>13</v>
      </c>
    </row>
    <row r="3753" spans="1:2" x14ac:dyDescent="0.3">
      <c r="A3753">
        <v>6.2</v>
      </c>
      <c r="B3753" t="s">
        <v>13</v>
      </c>
    </row>
    <row r="3754" spans="1:2" x14ac:dyDescent="0.3">
      <c r="A3754">
        <v>6.2</v>
      </c>
      <c r="B3754" t="s">
        <v>13</v>
      </c>
    </row>
    <row r="3755" spans="1:2" x14ac:dyDescent="0.3">
      <c r="A3755">
        <v>3.5</v>
      </c>
      <c r="B3755" t="s">
        <v>13</v>
      </c>
    </row>
    <row r="3756" spans="1:2" x14ac:dyDescent="0.3">
      <c r="A3756">
        <v>6.1</v>
      </c>
      <c r="B3756" t="s">
        <v>13</v>
      </c>
    </row>
    <row r="3757" spans="1:2" x14ac:dyDescent="0.3">
      <c r="A3757">
        <v>6.6</v>
      </c>
      <c r="B3757" t="s">
        <v>13</v>
      </c>
    </row>
    <row r="3758" spans="1:2" x14ac:dyDescent="0.3">
      <c r="A3758">
        <v>4.5</v>
      </c>
      <c r="B3758" t="s">
        <v>13</v>
      </c>
    </row>
    <row r="3759" spans="1:2" x14ac:dyDescent="0.3">
      <c r="A3759">
        <v>5.9</v>
      </c>
      <c r="B3759" t="s">
        <v>13</v>
      </c>
    </row>
    <row r="3760" spans="1:2" x14ac:dyDescent="0.3">
      <c r="A3760">
        <v>6.9</v>
      </c>
      <c r="B3760" t="s">
        <v>13</v>
      </c>
    </row>
    <row r="3761" spans="1:2" x14ac:dyDescent="0.3">
      <c r="A3761">
        <v>7.7</v>
      </c>
      <c r="B3761" t="s">
        <v>524</v>
      </c>
    </row>
    <row r="3762" spans="1:2" x14ac:dyDescent="0.3">
      <c r="A3762">
        <v>6.6</v>
      </c>
      <c r="B3762" t="s">
        <v>13</v>
      </c>
    </row>
    <row r="3763" spans="1:2" x14ac:dyDescent="0.3">
      <c r="A3763">
        <v>5.3</v>
      </c>
      <c r="B3763" t="s">
        <v>13</v>
      </c>
    </row>
    <row r="3764" spans="1:2" x14ac:dyDescent="0.3">
      <c r="A3764">
        <v>6.3</v>
      </c>
      <c r="B3764" t="s">
        <v>13</v>
      </c>
    </row>
    <row r="3765" spans="1:2" x14ac:dyDescent="0.3">
      <c r="A3765">
        <v>7</v>
      </c>
      <c r="B3765" t="s">
        <v>13</v>
      </c>
    </row>
    <row r="3766" spans="1:2" x14ac:dyDescent="0.3">
      <c r="A3766">
        <v>7</v>
      </c>
      <c r="B3766" t="s">
        <v>13</v>
      </c>
    </row>
    <row r="3767" spans="1:2" x14ac:dyDescent="0.3">
      <c r="A3767">
        <v>6.6</v>
      </c>
      <c r="B3767" t="s">
        <v>13</v>
      </c>
    </row>
    <row r="3768" spans="1:2" x14ac:dyDescent="0.3">
      <c r="A3768">
        <v>8.6</v>
      </c>
      <c r="B3768" t="s">
        <v>13</v>
      </c>
    </row>
    <row r="3769" spans="1:2" x14ac:dyDescent="0.3">
      <c r="A3769">
        <v>6.4</v>
      </c>
      <c r="B3769" t="s">
        <v>13</v>
      </c>
    </row>
    <row r="3770" spans="1:2" x14ac:dyDescent="0.3">
      <c r="A3770">
        <v>7.9</v>
      </c>
      <c r="B3770" t="s">
        <v>13</v>
      </c>
    </row>
    <row r="3771" spans="1:2" x14ac:dyDescent="0.3">
      <c r="A3771">
        <v>5.4</v>
      </c>
      <c r="B3771" t="s">
        <v>13</v>
      </c>
    </row>
    <row r="3772" spans="1:2" x14ac:dyDescent="0.3">
      <c r="A3772">
        <v>6.9</v>
      </c>
      <c r="B3772" t="s">
        <v>13</v>
      </c>
    </row>
    <row r="3773" spans="1:2" x14ac:dyDescent="0.3">
      <c r="A3773">
        <v>7.7</v>
      </c>
      <c r="B3773" t="s">
        <v>13</v>
      </c>
    </row>
    <row r="3774" spans="1:2" x14ac:dyDescent="0.3">
      <c r="A3774">
        <v>7.2</v>
      </c>
      <c r="B3774" t="s">
        <v>524</v>
      </c>
    </row>
    <row r="3775" spans="1:2" x14ac:dyDescent="0.3">
      <c r="A3775">
        <v>6.8</v>
      </c>
      <c r="B3775" t="s">
        <v>13</v>
      </c>
    </row>
    <row r="3776" spans="1:2" x14ac:dyDescent="0.3">
      <c r="A3776">
        <v>6.2</v>
      </c>
      <c r="B3776" t="s">
        <v>13</v>
      </c>
    </row>
    <row r="3777" spans="1:2" x14ac:dyDescent="0.3">
      <c r="A3777">
        <v>7.4</v>
      </c>
      <c r="B3777" t="s">
        <v>13</v>
      </c>
    </row>
    <row r="3778" spans="1:2" x14ac:dyDescent="0.3">
      <c r="A3778">
        <v>4.5999999999999996</v>
      </c>
      <c r="B3778" t="s">
        <v>13</v>
      </c>
    </row>
    <row r="3779" spans="1:2" x14ac:dyDescent="0.3">
      <c r="A3779">
        <v>6.4</v>
      </c>
      <c r="B3779" t="s">
        <v>13</v>
      </c>
    </row>
    <row r="3780" spans="1:2" x14ac:dyDescent="0.3">
      <c r="A3780">
        <v>7</v>
      </c>
      <c r="B3780" t="s">
        <v>13</v>
      </c>
    </row>
    <row r="3781" spans="1:2" x14ac:dyDescent="0.3">
      <c r="A3781">
        <v>7.7</v>
      </c>
      <c r="B3781" t="s">
        <v>13</v>
      </c>
    </row>
    <row r="3782" spans="1:2" x14ac:dyDescent="0.3">
      <c r="A3782">
        <v>6.8</v>
      </c>
      <c r="B3782" t="s">
        <v>13</v>
      </c>
    </row>
    <row r="3783" spans="1:2" x14ac:dyDescent="0.3">
      <c r="A3783">
        <v>7</v>
      </c>
      <c r="B3783" t="s">
        <v>13</v>
      </c>
    </row>
    <row r="3784" spans="1:2" x14ac:dyDescent="0.3">
      <c r="A3784">
        <v>7</v>
      </c>
      <c r="B3784" t="s">
        <v>13</v>
      </c>
    </row>
    <row r="3785" spans="1:2" x14ac:dyDescent="0.3">
      <c r="A3785">
        <v>6.3</v>
      </c>
      <c r="B3785" t="s">
        <v>13</v>
      </c>
    </row>
    <row r="3786" spans="1:2" x14ac:dyDescent="0.3">
      <c r="A3786">
        <v>7.1</v>
      </c>
      <c r="B3786" t="s">
        <v>13</v>
      </c>
    </row>
    <row r="3787" spans="1:2" x14ac:dyDescent="0.3">
      <c r="A3787">
        <v>5.6</v>
      </c>
      <c r="B3787" t="s">
        <v>13</v>
      </c>
    </row>
    <row r="3788" spans="1:2" x14ac:dyDescent="0.3">
      <c r="A3788">
        <v>4.4000000000000004</v>
      </c>
      <c r="B3788" t="s">
        <v>13</v>
      </c>
    </row>
    <row r="3789" spans="1:2" x14ac:dyDescent="0.3">
      <c r="A3789">
        <v>7.1</v>
      </c>
      <c r="B3789" t="s">
        <v>13</v>
      </c>
    </row>
    <row r="3790" spans="1:2" x14ac:dyDescent="0.3">
      <c r="A3790">
        <v>6.1</v>
      </c>
      <c r="B3790" t="s">
        <v>13</v>
      </c>
    </row>
    <row r="3791" spans="1:2" x14ac:dyDescent="0.3">
      <c r="A3791">
        <v>7.4</v>
      </c>
      <c r="B3791" t="s">
        <v>1993</v>
      </c>
    </row>
    <row r="3792" spans="1:2" x14ac:dyDescent="0.3">
      <c r="A3792">
        <v>7.5</v>
      </c>
      <c r="B3792" t="s">
        <v>13</v>
      </c>
    </row>
    <row r="3793" spans="1:2" x14ac:dyDescent="0.3">
      <c r="A3793">
        <v>7.2</v>
      </c>
      <c r="B3793" t="s">
        <v>13</v>
      </c>
    </row>
    <row r="3794" spans="1:2" x14ac:dyDescent="0.3">
      <c r="A3794">
        <v>7.6</v>
      </c>
      <c r="B3794" t="s">
        <v>13</v>
      </c>
    </row>
    <row r="3795" spans="1:2" x14ac:dyDescent="0.3">
      <c r="A3795">
        <v>7.3</v>
      </c>
      <c r="B3795" t="s">
        <v>13</v>
      </c>
    </row>
    <row r="3796" spans="1:2" x14ac:dyDescent="0.3">
      <c r="A3796">
        <v>6.2</v>
      </c>
      <c r="B3796" t="s">
        <v>13</v>
      </c>
    </row>
    <row r="3797" spans="1:2" x14ac:dyDescent="0.3">
      <c r="A3797">
        <v>6.2</v>
      </c>
      <c r="B3797" t="s">
        <v>13</v>
      </c>
    </row>
    <row r="3798" spans="1:2" x14ac:dyDescent="0.3">
      <c r="A3798">
        <v>4.5999999999999996</v>
      </c>
      <c r="B3798" t="s">
        <v>13</v>
      </c>
    </row>
    <row r="3799" spans="1:2" x14ac:dyDescent="0.3">
      <c r="A3799">
        <v>6.2</v>
      </c>
      <c r="B3799" t="s">
        <v>13</v>
      </c>
    </row>
    <row r="3800" spans="1:2" x14ac:dyDescent="0.3">
      <c r="A3800">
        <v>6.2</v>
      </c>
      <c r="B3800" t="s">
        <v>13</v>
      </c>
    </row>
    <row r="3801" spans="1:2" x14ac:dyDescent="0.3">
      <c r="A3801">
        <v>3.3</v>
      </c>
      <c r="B3801" t="s">
        <v>13</v>
      </c>
    </row>
    <row r="3802" spans="1:2" x14ac:dyDescent="0.3">
      <c r="A3802">
        <v>7.5</v>
      </c>
      <c r="B3802" t="s">
        <v>13</v>
      </c>
    </row>
    <row r="3803" spans="1:2" x14ac:dyDescent="0.3">
      <c r="A3803">
        <v>4.2</v>
      </c>
      <c r="B3803" t="s">
        <v>13</v>
      </c>
    </row>
    <row r="3804" spans="1:2" x14ac:dyDescent="0.3">
      <c r="A3804">
        <v>7.2</v>
      </c>
      <c r="B3804" t="s">
        <v>999</v>
      </c>
    </row>
    <row r="3805" spans="1:2" x14ac:dyDescent="0.3">
      <c r="A3805">
        <v>6.2</v>
      </c>
      <c r="B3805" t="s">
        <v>13</v>
      </c>
    </row>
    <row r="3806" spans="1:2" x14ac:dyDescent="0.3">
      <c r="A3806">
        <v>6.1</v>
      </c>
      <c r="B3806" t="s">
        <v>13</v>
      </c>
    </row>
    <row r="3807" spans="1:2" x14ac:dyDescent="0.3">
      <c r="A3807">
        <v>4.2</v>
      </c>
      <c r="B3807" t="s">
        <v>13</v>
      </c>
    </row>
    <row r="3808" spans="1:2" x14ac:dyDescent="0.3">
      <c r="A3808">
        <v>4.5</v>
      </c>
      <c r="B3808" t="s">
        <v>13</v>
      </c>
    </row>
    <row r="3809" spans="1:2" x14ac:dyDescent="0.3">
      <c r="A3809">
        <v>8.4</v>
      </c>
      <c r="B3809" t="s">
        <v>13</v>
      </c>
    </row>
    <row r="3810" spans="1:2" x14ac:dyDescent="0.3">
      <c r="A3810">
        <v>7.5</v>
      </c>
      <c r="B3810" t="s">
        <v>13</v>
      </c>
    </row>
    <row r="3811" spans="1:2" x14ac:dyDescent="0.3">
      <c r="A3811">
        <v>6.7</v>
      </c>
      <c r="B3811" t="s">
        <v>13</v>
      </c>
    </row>
    <row r="3812" spans="1:2" x14ac:dyDescent="0.3">
      <c r="A3812">
        <v>5.0999999999999996</v>
      </c>
      <c r="B3812" t="s">
        <v>13</v>
      </c>
    </row>
    <row r="3813" spans="1:2" x14ac:dyDescent="0.3">
      <c r="A3813">
        <v>5.5</v>
      </c>
      <c r="B3813" t="s">
        <v>13</v>
      </c>
    </row>
    <row r="3814" spans="1:2" x14ac:dyDescent="0.3">
      <c r="A3814">
        <v>4.4000000000000004</v>
      </c>
      <c r="B3814" t="s">
        <v>13</v>
      </c>
    </row>
    <row r="3815" spans="1:2" x14ac:dyDescent="0.3">
      <c r="A3815">
        <v>4.4000000000000004</v>
      </c>
      <c r="B3815" t="s">
        <v>13</v>
      </c>
    </row>
    <row r="3816" spans="1:2" x14ac:dyDescent="0.3">
      <c r="A3816">
        <v>6.8</v>
      </c>
      <c r="B3816" t="s">
        <v>13</v>
      </c>
    </row>
    <row r="3817" spans="1:2" x14ac:dyDescent="0.3">
      <c r="A3817">
        <v>6.7</v>
      </c>
      <c r="B3817" t="s">
        <v>13</v>
      </c>
    </row>
    <row r="3818" spans="1:2" x14ac:dyDescent="0.3">
      <c r="A3818">
        <v>8.6</v>
      </c>
      <c r="B3818" t="s">
        <v>13</v>
      </c>
    </row>
    <row r="3819" spans="1:2" x14ac:dyDescent="0.3">
      <c r="A3819">
        <v>4.8</v>
      </c>
      <c r="B3819" t="s">
        <v>13</v>
      </c>
    </row>
    <row r="3820" spans="1:2" x14ac:dyDescent="0.3">
      <c r="A3820">
        <v>3.4</v>
      </c>
      <c r="B3820" t="s">
        <v>13</v>
      </c>
    </row>
    <row r="3821" spans="1:2" x14ac:dyDescent="0.3">
      <c r="A3821">
        <v>7.4</v>
      </c>
      <c r="B3821" t="s">
        <v>6312</v>
      </c>
    </row>
    <row r="3822" spans="1:2" x14ac:dyDescent="0.3">
      <c r="A3822">
        <v>7.3</v>
      </c>
      <c r="B3822" t="s">
        <v>3071</v>
      </c>
    </row>
    <row r="3823" spans="1:2" x14ac:dyDescent="0.3">
      <c r="A3823">
        <v>8</v>
      </c>
      <c r="B3823" t="s">
        <v>13</v>
      </c>
    </row>
    <row r="3824" spans="1:2" x14ac:dyDescent="0.3">
      <c r="A3824">
        <v>6.5</v>
      </c>
      <c r="B3824" t="s">
        <v>13</v>
      </c>
    </row>
    <row r="3825" spans="1:2" x14ac:dyDescent="0.3">
      <c r="A3825">
        <v>5.9</v>
      </c>
      <c r="B3825" t="s">
        <v>13</v>
      </c>
    </row>
    <row r="3826" spans="1:2" x14ac:dyDescent="0.3">
      <c r="A3826">
        <v>6.8</v>
      </c>
      <c r="B3826" t="s">
        <v>13</v>
      </c>
    </row>
    <row r="3827" spans="1:2" x14ac:dyDescent="0.3">
      <c r="A3827">
        <v>7.4</v>
      </c>
      <c r="B3827" t="s">
        <v>13</v>
      </c>
    </row>
    <row r="3828" spans="1:2" x14ac:dyDescent="0.3">
      <c r="A3828">
        <v>6.7</v>
      </c>
      <c r="B3828" t="s">
        <v>13</v>
      </c>
    </row>
    <row r="3829" spans="1:2" x14ac:dyDescent="0.3">
      <c r="A3829">
        <v>6.8</v>
      </c>
      <c r="B3829" t="s">
        <v>13</v>
      </c>
    </row>
    <row r="3830" spans="1:2" x14ac:dyDescent="0.3">
      <c r="A3830">
        <v>5.4</v>
      </c>
      <c r="B3830" t="s">
        <v>13</v>
      </c>
    </row>
    <row r="3831" spans="1:2" x14ac:dyDescent="0.3">
      <c r="A3831">
        <v>5.5</v>
      </c>
      <c r="B3831" t="s">
        <v>13</v>
      </c>
    </row>
    <row r="3832" spans="1:2" x14ac:dyDescent="0.3">
      <c r="A3832">
        <v>7.4</v>
      </c>
      <c r="B3832" t="s">
        <v>13</v>
      </c>
    </row>
    <row r="3833" spans="1:2" x14ac:dyDescent="0.3">
      <c r="A3833">
        <v>5.7</v>
      </c>
      <c r="B3833" t="s">
        <v>13</v>
      </c>
    </row>
    <row r="3834" spans="1:2" x14ac:dyDescent="0.3">
      <c r="A3834">
        <v>5.4</v>
      </c>
      <c r="B3834" t="s">
        <v>524</v>
      </c>
    </row>
    <row r="3835" spans="1:2" x14ac:dyDescent="0.3">
      <c r="A3835">
        <v>3.2</v>
      </c>
      <c r="B3835" t="s">
        <v>13</v>
      </c>
    </row>
    <row r="3836" spans="1:2" x14ac:dyDescent="0.3">
      <c r="A3836">
        <v>7.1</v>
      </c>
      <c r="B3836" t="s">
        <v>6337</v>
      </c>
    </row>
    <row r="3837" spans="1:2" x14ac:dyDescent="0.3">
      <c r="A3837">
        <v>7.8</v>
      </c>
      <c r="B3837" t="s">
        <v>13</v>
      </c>
    </row>
    <row r="3838" spans="1:2" x14ac:dyDescent="0.3">
      <c r="A3838">
        <v>5.3</v>
      </c>
      <c r="B3838" t="s">
        <v>13</v>
      </c>
    </row>
    <row r="3839" spans="1:2" x14ac:dyDescent="0.3">
      <c r="A3839">
        <v>7.2</v>
      </c>
      <c r="B3839" t="s">
        <v>524</v>
      </c>
    </row>
    <row r="3840" spans="1:2" x14ac:dyDescent="0.3">
      <c r="A3840">
        <v>6.2</v>
      </c>
      <c r="B3840" t="s">
        <v>13</v>
      </c>
    </row>
    <row r="3841" spans="1:2" x14ac:dyDescent="0.3">
      <c r="A3841">
        <v>5.9</v>
      </c>
      <c r="B3841" t="s">
        <v>13</v>
      </c>
    </row>
    <row r="3842" spans="1:2" x14ac:dyDescent="0.3">
      <c r="A3842">
        <v>7.3</v>
      </c>
      <c r="B3842" t="s">
        <v>13</v>
      </c>
    </row>
    <row r="3843" spans="1:2" x14ac:dyDescent="0.3">
      <c r="A3843">
        <v>6.7</v>
      </c>
      <c r="B3843" t="s">
        <v>13</v>
      </c>
    </row>
    <row r="3844" spans="1:2" x14ac:dyDescent="0.3">
      <c r="A3844">
        <v>5.7</v>
      </c>
      <c r="B3844" t="s">
        <v>13</v>
      </c>
    </row>
    <row r="3845" spans="1:2" x14ac:dyDescent="0.3">
      <c r="A3845">
        <v>7.1</v>
      </c>
      <c r="B3845" t="s">
        <v>13</v>
      </c>
    </row>
    <row r="3846" spans="1:2" x14ac:dyDescent="0.3">
      <c r="A3846">
        <v>7.2</v>
      </c>
      <c r="B3846" t="s">
        <v>13</v>
      </c>
    </row>
    <row r="3847" spans="1:2" x14ac:dyDescent="0.3">
      <c r="A3847">
        <v>7.4</v>
      </c>
      <c r="B3847" t="s">
        <v>13</v>
      </c>
    </row>
    <row r="3848" spans="1:2" x14ac:dyDescent="0.3">
      <c r="A3848">
        <v>7.7</v>
      </c>
      <c r="B3848" t="s">
        <v>13</v>
      </c>
    </row>
    <row r="3849" spans="1:2" x14ac:dyDescent="0.3">
      <c r="A3849">
        <v>7.7</v>
      </c>
      <c r="B3849" t="s">
        <v>13</v>
      </c>
    </row>
    <row r="3850" spans="1:2" x14ac:dyDescent="0.3">
      <c r="A3850">
        <v>7.4</v>
      </c>
      <c r="B3850" t="s">
        <v>13</v>
      </c>
    </row>
    <row r="3851" spans="1:2" x14ac:dyDescent="0.3">
      <c r="A3851">
        <v>8.4</v>
      </c>
      <c r="B3851" t="s">
        <v>13</v>
      </c>
    </row>
    <row r="3852" spans="1:2" x14ac:dyDescent="0.3">
      <c r="A3852">
        <v>7.1</v>
      </c>
      <c r="B3852" t="s">
        <v>13</v>
      </c>
    </row>
    <row r="3853" spans="1:2" x14ac:dyDescent="0.3">
      <c r="A3853">
        <v>7.2</v>
      </c>
      <c r="B3853" t="s">
        <v>999</v>
      </c>
    </row>
    <row r="3854" spans="1:2" x14ac:dyDescent="0.3">
      <c r="A3854">
        <v>7.5</v>
      </c>
      <c r="B3854" t="s">
        <v>13</v>
      </c>
    </row>
    <row r="3855" spans="1:2" x14ac:dyDescent="0.3">
      <c r="A3855">
        <v>5.4</v>
      </c>
      <c r="B3855" t="s">
        <v>13</v>
      </c>
    </row>
    <row r="3856" spans="1:2" x14ac:dyDescent="0.3">
      <c r="A3856">
        <v>8.1</v>
      </c>
      <c r="B3856" t="s">
        <v>13</v>
      </c>
    </row>
    <row r="3857" spans="1:2" x14ac:dyDescent="0.3">
      <c r="A3857">
        <v>6</v>
      </c>
      <c r="B3857" t="s">
        <v>999</v>
      </c>
    </row>
    <row r="3858" spans="1:2" x14ac:dyDescent="0.3">
      <c r="A3858">
        <v>7.8</v>
      </c>
      <c r="B3858" t="s">
        <v>3658</v>
      </c>
    </row>
    <row r="3859" spans="1:2" x14ac:dyDescent="0.3">
      <c r="A3859">
        <v>6.8</v>
      </c>
      <c r="B3859" t="s">
        <v>13</v>
      </c>
    </row>
    <row r="3860" spans="1:2" x14ac:dyDescent="0.3">
      <c r="A3860">
        <v>6.5</v>
      </c>
      <c r="B3860" t="s">
        <v>13</v>
      </c>
    </row>
    <row r="3861" spans="1:2" x14ac:dyDescent="0.3">
      <c r="A3861">
        <v>7.7</v>
      </c>
      <c r="B3861" t="s">
        <v>4426</v>
      </c>
    </row>
    <row r="3862" spans="1:2" x14ac:dyDescent="0.3">
      <c r="A3862">
        <v>6.4</v>
      </c>
      <c r="B3862" t="s">
        <v>524</v>
      </c>
    </row>
    <row r="3863" spans="1:2" x14ac:dyDescent="0.3">
      <c r="A3863">
        <v>6.5</v>
      </c>
      <c r="B3863" t="s">
        <v>13</v>
      </c>
    </row>
    <row r="3864" spans="1:2" x14ac:dyDescent="0.3">
      <c r="A3864">
        <v>7.3</v>
      </c>
      <c r="B3864" t="s">
        <v>2557</v>
      </c>
    </row>
    <row r="3865" spans="1:2" x14ac:dyDescent="0.3">
      <c r="A3865">
        <v>6.6</v>
      </c>
      <c r="B3865" t="s">
        <v>13</v>
      </c>
    </row>
    <row r="3866" spans="1:2" x14ac:dyDescent="0.3">
      <c r="A3866">
        <v>7.9</v>
      </c>
      <c r="B3866" t="s">
        <v>2005</v>
      </c>
    </row>
    <row r="3867" spans="1:2" x14ac:dyDescent="0.3">
      <c r="A3867">
        <v>5.9</v>
      </c>
      <c r="B3867" t="s">
        <v>13</v>
      </c>
    </row>
    <row r="3868" spans="1:2" x14ac:dyDescent="0.3">
      <c r="A3868">
        <v>4.7</v>
      </c>
      <c r="B3868" t="s">
        <v>1993</v>
      </c>
    </row>
    <row r="3869" spans="1:2" x14ac:dyDescent="0.3">
      <c r="A3869">
        <v>8.6999999999999993</v>
      </c>
      <c r="B3869" t="s">
        <v>13</v>
      </c>
    </row>
    <row r="3870" spans="1:2" x14ac:dyDescent="0.3">
      <c r="A3870">
        <v>5.9</v>
      </c>
      <c r="B3870" t="s">
        <v>13</v>
      </c>
    </row>
    <row r="3871" spans="1:2" x14ac:dyDescent="0.3">
      <c r="A3871">
        <v>6.7</v>
      </c>
      <c r="B3871" t="s">
        <v>8351</v>
      </c>
    </row>
    <row r="3872" spans="1:2" x14ac:dyDescent="0.3">
      <c r="A3872">
        <v>8.5</v>
      </c>
      <c r="B3872" t="s">
        <v>1993</v>
      </c>
    </row>
    <row r="3873" spans="1:2" x14ac:dyDescent="0.3">
      <c r="A3873">
        <v>8.4</v>
      </c>
      <c r="B3873" t="s">
        <v>13</v>
      </c>
    </row>
    <row r="3874" spans="1:2" x14ac:dyDescent="0.3">
      <c r="A3874">
        <v>5.8</v>
      </c>
      <c r="B3874" t="s">
        <v>13</v>
      </c>
    </row>
    <row r="3875" spans="1:2" x14ac:dyDescent="0.3">
      <c r="A3875">
        <v>6.1</v>
      </c>
      <c r="B3875" t="s">
        <v>13</v>
      </c>
    </row>
    <row r="3876" spans="1:2" x14ac:dyDescent="0.3">
      <c r="A3876">
        <v>7.3</v>
      </c>
      <c r="B3876" t="s">
        <v>13</v>
      </c>
    </row>
    <row r="3877" spans="1:2" x14ac:dyDescent="0.3">
      <c r="A3877">
        <v>6.7</v>
      </c>
      <c r="B3877" t="s">
        <v>4346</v>
      </c>
    </row>
    <row r="3878" spans="1:2" x14ac:dyDescent="0.3">
      <c r="A3878">
        <v>7.6</v>
      </c>
      <c r="B3878" t="s">
        <v>13</v>
      </c>
    </row>
    <row r="3879" spans="1:2" x14ac:dyDescent="0.3">
      <c r="A3879">
        <v>7.2</v>
      </c>
      <c r="B3879" t="s">
        <v>1993</v>
      </c>
    </row>
    <row r="3880" spans="1:2" x14ac:dyDescent="0.3">
      <c r="A3880">
        <v>6.2</v>
      </c>
      <c r="B3880" t="s">
        <v>3071</v>
      </c>
    </row>
    <row r="3881" spans="1:2" x14ac:dyDescent="0.3">
      <c r="A3881">
        <v>5.8</v>
      </c>
      <c r="B3881" t="s">
        <v>13</v>
      </c>
    </row>
    <row r="3882" spans="1:2" x14ac:dyDescent="0.3">
      <c r="A3882">
        <v>5.2</v>
      </c>
      <c r="B3882" t="s">
        <v>13</v>
      </c>
    </row>
    <row r="3883" spans="1:2" x14ac:dyDescent="0.3">
      <c r="A3883">
        <v>8.1</v>
      </c>
      <c r="B3883" t="s">
        <v>13</v>
      </c>
    </row>
    <row r="3884" spans="1:2" x14ac:dyDescent="0.3">
      <c r="A3884">
        <v>7.1</v>
      </c>
      <c r="B3884" t="s">
        <v>13</v>
      </c>
    </row>
    <row r="3885" spans="1:2" x14ac:dyDescent="0.3">
      <c r="A3885">
        <v>6.5</v>
      </c>
      <c r="B3885" t="s">
        <v>2005</v>
      </c>
    </row>
    <row r="3886" spans="1:2" x14ac:dyDescent="0.3">
      <c r="A3886">
        <v>7.3</v>
      </c>
      <c r="B3886" t="s">
        <v>13</v>
      </c>
    </row>
    <row r="3887" spans="1:2" x14ac:dyDescent="0.3">
      <c r="A3887">
        <v>6.2</v>
      </c>
      <c r="B3887" t="s">
        <v>13</v>
      </c>
    </row>
    <row r="3888" spans="1:2" x14ac:dyDescent="0.3">
      <c r="A3888">
        <v>5</v>
      </c>
      <c r="B3888" t="s">
        <v>13</v>
      </c>
    </row>
    <row r="3889" spans="1:2" x14ac:dyDescent="0.3">
      <c r="A3889">
        <v>8</v>
      </c>
      <c r="B3889" t="s">
        <v>13</v>
      </c>
    </row>
    <row r="3890" spans="1:2" x14ac:dyDescent="0.3">
      <c r="A3890">
        <v>7.8</v>
      </c>
      <c r="B3890" t="s">
        <v>13</v>
      </c>
    </row>
    <row r="3891" spans="1:2" x14ac:dyDescent="0.3">
      <c r="A3891">
        <v>8.1</v>
      </c>
      <c r="B3891" t="s">
        <v>13</v>
      </c>
    </row>
    <row r="3892" spans="1:2" x14ac:dyDescent="0.3">
      <c r="A3892">
        <v>6.7</v>
      </c>
      <c r="B3892" t="s">
        <v>13</v>
      </c>
    </row>
    <row r="3893" spans="1:2" x14ac:dyDescent="0.3">
      <c r="A3893">
        <v>6.1</v>
      </c>
      <c r="B3893" t="s">
        <v>13</v>
      </c>
    </row>
    <row r="3894" spans="1:2" x14ac:dyDescent="0.3">
      <c r="A3894">
        <v>7.1</v>
      </c>
      <c r="B3894" t="s">
        <v>13</v>
      </c>
    </row>
    <row r="3895" spans="1:2" x14ac:dyDescent="0.3">
      <c r="A3895">
        <v>5.6</v>
      </c>
      <c r="B3895" t="s">
        <v>13</v>
      </c>
    </row>
    <row r="3896" spans="1:2" x14ac:dyDescent="0.3">
      <c r="A3896">
        <v>7.6</v>
      </c>
      <c r="B3896" t="s">
        <v>13</v>
      </c>
    </row>
    <row r="3897" spans="1:2" x14ac:dyDescent="0.3">
      <c r="A3897">
        <v>4.3</v>
      </c>
      <c r="B3897" t="s">
        <v>13</v>
      </c>
    </row>
    <row r="3898" spans="1:2" x14ac:dyDescent="0.3">
      <c r="A3898">
        <v>7.3</v>
      </c>
      <c r="B3898" t="s">
        <v>13</v>
      </c>
    </row>
    <row r="3899" spans="1:2" x14ac:dyDescent="0.3">
      <c r="A3899">
        <v>7.3</v>
      </c>
      <c r="B3899" t="s">
        <v>13</v>
      </c>
    </row>
    <row r="3900" spans="1:2" x14ac:dyDescent="0.3">
      <c r="A3900">
        <v>4.5999999999999996</v>
      </c>
      <c r="B3900" t="s">
        <v>13</v>
      </c>
    </row>
    <row r="3901" spans="1:2" x14ac:dyDescent="0.3">
      <c r="A3901">
        <v>6.8</v>
      </c>
      <c r="B3901" t="s">
        <v>13</v>
      </c>
    </row>
    <row r="3902" spans="1:2" x14ac:dyDescent="0.3">
      <c r="A3902">
        <v>7.5</v>
      </c>
      <c r="B3902" t="s">
        <v>13</v>
      </c>
    </row>
    <row r="3903" spans="1:2" x14ac:dyDescent="0.3">
      <c r="A3903">
        <v>7.1</v>
      </c>
      <c r="B3903" t="s">
        <v>13</v>
      </c>
    </row>
    <row r="3904" spans="1:2" x14ac:dyDescent="0.3">
      <c r="A3904">
        <v>7.3</v>
      </c>
      <c r="B3904" t="s">
        <v>13</v>
      </c>
    </row>
    <row r="3905" spans="1:2" x14ac:dyDescent="0.3">
      <c r="A3905">
        <v>8.3000000000000007</v>
      </c>
      <c r="B3905" t="s">
        <v>13</v>
      </c>
    </row>
    <row r="3906" spans="1:2" x14ac:dyDescent="0.3">
      <c r="A3906">
        <v>5.4</v>
      </c>
      <c r="B3906" t="s">
        <v>13</v>
      </c>
    </row>
    <row r="3907" spans="1:2" x14ac:dyDescent="0.3">
      <c r="A3907">
        <v>4</v>
      </c>
      <c r="B3907" t="s">
        <v>13</v>
      </c>
    </row>
    <row r="3908" spans="1:2" x14ac:dyDescent="0.3">
      <c r="A3908">
        <v>8</v>
      </c>
      <c r="B3908" t="s">
        <v>13</v>
      </c>
    </row>
    <row r="3909" spans="1:2" x14ac:dyDescent="0.3">
      <c r="A3909">
        <v>6.7</v>
      </c>
      <c r="B3909" t="s">
        <v>13</v>
      </c>
    </row>
    <row r="3910" spans="1:2" x14ac:dyDescent="0.3">
      <c r="A3910">
        <v>5.7</v>
      </c>
      <c r="B3910" t="s">
        <v>13</v>
      </c>
    </row>
    <row r="3911" spans="1:2" x14ac:dyDescent="0.3">
      <c r="A3911">
        <v>4.5999999999999996</v>
      </c>
      <c r="B3911" t="s">
        <v>13</v>
      </c>
    </row>
    <row r="3912" spans="1:2" x14ac:dyDescent="0.3">
      <c r="A3912">
        <v>4</v>
      </c>
      <c r="B3912" t="s">
        <v>13</v>
      </c>
    </row>
    <row r="3913" spans="1:2" x14ac:dyDescent="0.3">
      <c r="A3913">
        <v>7</v>
      </c>
      <c r="B3913" t="s">
        <v>13</v>
      </c>
    </row>
    <row r="3914" spans="1:2" x14ac:dyDescent="0.3">
      <c r="A3914">
        <v>7.4</v>
      </c>
      <c r="B3914" t="s">
        <v>13</v>
      </c>
    </row>
    <row r="3915" spans="1:2" x14ac:dyDescent="0.3">
      <c r="A3915">
        <v>5.9</v>
      </c>
      <c r="B3915" t="s">
        <v>13</v>
      </c>
    </row>
    <row r="3916" spans="1:2" x14ac:dyDescent="0.3">
      <c r="A3916">
        <v>4.5999999999999996</v>
      </c>
      <c r="B3916" t="s">
        <v>13</v>
      </c>
    </row>
    <row r="3917" spans="1:2" x14ac:dyDescent="0.3">
      <c r="A3917">
        <v>4.8</v>
      </c>
      <c r="B3917" t="s">
        <v>13</v>
      </c>
    </row>
    <row r="3918" spans="1:2" x14ac:dyDescent="0.3">
      <c r="A3918">
        <v>7.5</v>
      </c>
      <c r="B3918" t="s">
        <v>999</v>
      </c>
    </row>
    <row r="3919" spans="1:2" x14ac:dyDescent="0.3">
      <c r="A3919">
        <v>4.7</v>
      </c>
      <c r="B3919" t="s">
        <v>13</v>
      </c>
    </row>
    <row r="3920" spans="1:2" x14ac:dyDescent="0.3">
      <c r="A3920">
        <v>6.7</v>
      </c>
      <c r="B3920" t="s">
        <v>13</v>
      </c>
    </row>
    <row r="3921" spans="1:2" x14ac:dyDescent="0.3">
      <c r="A3921">
        <v>6.3</v>
      </c>
      <c r="B3921" t="s">
        <v>13</v>
      </c>
    </row>
    <row r="3922" spans="1:2" x14ac:dyDescent="0.3">
      <c r="A3922">
        <v>6</v>
      </c>
      <c r="B3922" t="s">
        <v>13</v>
      </c>
    </row>
    <row r="3923" spans="1:2" x14ac:dyDescent="0.3">
      <c r="A3923">
        <v>6.7</v>
      </c>
      <c r="B3923" t="s">
        <v>13</v>
      </c>
    </row>
    <row r="3924" spans="1:2" x14ac:dyDescent="0.3">
      <c r="A3924">
        <v>7.1</v>
      </c>
      <c r="B3924" t="s">
        <v>13</v>
      </c>
    </row>
    <row r="3925" spans="1:2" x14ac:dyDescent="0.3">
      <c r="A3925">
        <v>2.7</v>
      </c>
      <c r="B3925" t="s">
        <v>13</v>
      </c>
    </row>
    <row r="3926" spans="1:2" x14ac:dyDescent="0.3">
      <c r="A3926">
        <v>7.3</v>
      </c>
      <c r="B3926" t="s">
        <v>13</v>
      </c>
    </row>
    <row r="3927" spans="1:2" x14ac:dyDescent="0.3">
      <c r="A3927">
        <v>7.6</v>
      </c>
      <c r="B3927" t="s">
        <v>13</v>
      </c>
    </row>
    <row r="3928" spans="1:2" x14ac:dyDescent="0.3">
      <c r="A3928">
        <v>5.8</v>
      </c>
      <c r="B3928" t="s">
        <v>13</v>
      </c>
    </row>
    <row r="3929" spans="1:2" x14ac:dyDescent="0.3">
      <c r="A3929">
        <v>6.5</v>
      </c>
      <c r="B3929" t="s">
        <v>13</v>
      </c>
    </row>
    <row r="3930" spans="1:2" x14ac:dyDescent="0.3">
      <c r="A3930">
        <v>6.6</v>
      </c>
      <c r="B3930" t="s">
        <v>13</v>
      </c>
    </row>
    <row r="3931" spans="1:2" x14ac:dyDescent="0.3">
      <c r="A3931">
        <v>6.2</v>
      </c>
      <c r="B3931" t="s">
        <v>13</v>
      </c>
    </row>
    <row r="3932" spans="1:2" x14ac:dyDescent="0.3">
      <c r="A3932">
        <v>6.9</v>
      </c>
      <c r="B3932" t="s">
        <v>13</v>
      </c>
    </row>
    <row r="3933" spans="1:2" x14ac:dyDescent="0.3">
      <c r="A3933">
        <v>8.5</v>
      </c>
      <c r="B3933" t="s">
        <v>4865</v>
      </c>
    </row>
    <row r="3934" spans="1:2" x14ac:dyDescent="0.3">
      <c r="A3934">
        <v>4.8</v>
      </c>
      <c r="B3934" t="s">
        <v>13</v>
      </c>
    </row>
    <row r="3935" spans="1:2" x14ac:dyDescent="0.3">
      <c r="A3935">
        <v>6.6</v>
      </c>
      <c r="B3935" t="s">
        <v>13</v>
      </c>
    </row>
    <row r="3936" spans="1:2" x14ac:dyDescent="0.3">
      <c r="A3936">
        <v>5.7</v>
      </c>
      <c r="B3936" t="s">
        <v>13</v>
      </c>
    </row>
    <row r="3937" spans="1:2" x14ac:dyDescent="0.3">
      <c r="A3937">
        <v>7</v>
      </c>
      <c r="B3937" t="s">
        <v>13</v>
      </c>
    </row>
    <row r="3938" spans="1:2" x14ac:dyDescent="0.3">
      <c r="A3938">
        <v>5.4</v>
      </c>
      <c r="B3938" t="s">
        <v>13</v>
      </c>
    </row>
    <row r="3939" spans="1:2" x14ac:dyDescent="0.3">
      <c r="A3939">
        <v>7.1</v>
      </c>
      <c r="B3939" t="s">
        <v>524</v>
      </c>
    </row>
    <row r="3940" spans="1:2" x14ac:dyDescent="0.3">
      <c r="A3940">
        <v>6.9</v>
      </c>
      <c r="B3940" t="s">
        <v>13</v>
      </c>
    </row>
    <row r="3941" spans="1:2" x14ac:dyDescent="0.3">
      <c r="A3941">
        <v>6.6</v>
      </c>
      <c r="B3941" t="s">
        <v>13</v>
      </c>
    </row>
    <row r="3942" spans="1:2" x14ac:dyDescent="0.3">
      <c r="A3942">
        <v>5.9</v>
      </c>
      <c r="B3942" t="s">
        <v>13</v>
      </c>
    </row>
    <row r="3943" spans="1:2" x14ac:dyDescent="0.3">
      <c r="A3943">
        <v>6.3</v>
      </c>
      <c r="B3943" t="s">
        <v>13</v>
      </c>
    </row>
    <row r="3944" spans="1:2" x14ac:dyDescent="0.3">
      <c r="A3944">
        <v>6.3</v>
      </c>
      <c r="B3944" t="s">
        <v>13</v>
      </c>
    </row>
    <row r="3945" spans="1:2" x14ac:dyDescent="0.3">
      <c r="A3945">
        <v>7.7</v>
      </c>
      <c r="B3945" t="s">
        <v>3071</v>
      </c>
    </row>
    <row r="3946" spans="1:2" x14ac:dyDescent="0.3">
      <c r="A3946">
        <v>7</v>
      </c>
      <c r="B3946" t="s">
        <v>13</v>
      </c>
    </row>
    <row r="3947" spans="1:2" x14ac:dyDescent="0.3">
      <c r="A3947">
        <v>6.3</v>
      </c>
      <c r="B3947" t="s">
        <v>13</v>
      </c>
    </row>
    <row r="3948" spans="1:2" x14ac:dyDescent="0.3">
      <c r="A3948">
        <v>5.9</v>
      </c>
      <c r="B3948" t="s">
        <v>13</v>
      </c>
    </row>
    <row r="3949" spans="1:2" x14ac:dyDescent="0.3">
      <c r="A3949">
        <v>6.2</v>
      </c>
      <c r="B3949" t="s">
        <v>13</v>
      </c>
    </row>
    <row r="3950" spans="1:2" x14ac:dyDescent="0.3">
      <c r="A3950">
        <v>5</v>
      </c>
      <c r="B3950" t="s">
        <v>13</v>
      </c>
    </row>
    <row r="3951" spans="1:2" x14ac:dyDescent="0.3">
      <c r="A3951">
        <v>7.7</v>
      </c>
      <c r="B3951" t="s">
        <v>999</v>
      </c>
    </row>
    <row r="3952" spans="1:2" x14ac:dyDescent="0.3">
      <c r="A3952">
        <v>6.5</v>
      </c>
      <c r="B3952" t="s">
        <v>13</v>
      </c>
    </row>
    <row r="3953" spans="1:2" x14ac:dyDescent="0.3">
      <c r="A3953">
        <v>6.1</v>
      </c>
      <c r="B3953" t="s">
        <v>13</v>
      </c>
    </row>
    <row r="3954" spans="1:2" x14ac:dyDescent="0.3">
      <c r="A3954">
        <v>5.8</v>
      </c>
      <c r="B3954" t="s">
        <v>13</v>
      </c>
    </row>
    <row r="3955" spans="1:2" x14ac:dyDescent="0.3">
      <c r="A3955">
        <v>6.1</v>
      </c>
      <c r="B3955" t="s">
        <v>5071</v>
      </c>
    </row>
    <row r="3956" spans="1:2" x14ac:dyDescent="0.3">
      <c r="A3956">
        <v>6</v>
      </c>
      <c r="B3956" t="s">
        <v>13</v>
      </c>
    </row>
    <row r="3957" spans="1:2" x14ac:dyDescent="0.3">
      <c r="A3957">
        <v>6.3</v>
      </c>
      <c r="B3957" t="s">
        <v>13</v>
      </c>
    </row>
    <row r="3958" spans="1:2" x14ac:dyDescent="0.3">
      <c r="A3958">
        <v>6.3</v>
      </c>
      <c r="B3958" t="s">
        <v>13</v>
      </c>
    </row>
    <row r="3959" spans="1:2" x14ac:dyDescent="0.3">
      <c r="A3959">
        <v>7.5</v>
      </c>
      <c r="B3959" t="s">
        <v>2005</v>
      </c>
    </row>
    <row r="3960" spans="1:2" x14ac:dyDescent="0.3">
      <c r="A3960">
        <v>7.6</v>
      </c>
      <c r="B3960" t="s">
        <v>13</v>
      </c>
    </row>
    <row r="3961" spans="1:2" x14ac:dyDescent="0.3">
      <c r="A3961">
        <v>5.2</v>
      </c>
      <c r="B3961" t="s">
        <v>13</v>
      </c>
    </row>
    <row r="3962" spans="1:2" x14ac:dyDescent="0.3">
      <c r="A3962">
        <v>7.8</v>
      </c>
      <c r="B3962" t="s">
        <v>13</v>
      </c>
    </row>
    <row r="3963" spans="1:2" x14ac:dyDescent="0.3">
      <c r="A3963">
        <v>6.6</v>
      </c>
      <c r="B3963" t="s">
        <v>13</v>
      </c>
    </row>
    <row r="3964" spans="1:2" x14ac:dyDescent="0.3">
      <c r="A3964">
        <v>4.7</v>
      </c>
      <c r="B3964" t="s">
        <v>13</v>
      </c>
    </row>
    <row r="3965" spans="1:2" x14ac:dyDescent="0.3">
      <c r="A3965">
        <v>6.7</v>
      </c>
      <c r="B3965" t="s">
        <v>13</v>
      </c>
    </row>
    <row r="3966" spans="1:2" x14ac:dyDescent="0.3">
      <c r="A3966">
        <v>4.2</v>
      </c>
      <c r="B3966" t="s">
        <v>13</v>
      </c>
    </row>
    <row r="3967" spans="1:2" x14ac:dyDescent="0.3">
      <c r="A3967">
        <v>6.3</v>
      </c>
      <c r="B3967" t="s">
        <v>13</v>
      </c>
    </row>
    <row r="3968" spans="1:2" x14ac:dyDescent="0.3">
      <c r="A3968">
        <v>4.7</v>
      </c>
      <c r="B3968" t="s">
        <v>13</v>
      </c>
    </row>
    <row r="3969" spans="1:2" x14ac:dyDescent="0.3">
      <c r="A3969">
        <v>6</v>
      </c>
      <c r="B3969" t="s">
        <v>13</v>
      </c>
    </row>
    <row r="3970" spans="1:2" x14ac:dyDescent="0.3">
      <c r="A3970">
        <v>7.9</v>
      </c>
      <c r="B3970" t="s">
        <v>13</v>
      </c>
    </row>
    <row r="3971" spans="1:2" x14ac:dyDescent="0.3">
      <c r="A3971">
        <v>8.1</v>
      </c>
      <c r="B3971" t="s">
        <v>13</v>
      </c>
    </row>
    <row r="3972" spans="1:2" x14ac:dyDescent="0.3">
      <c r="A3972">
        <v>8.1999999999999993</v>
      </c>
      <c r="B3972" t="s">
        <v>13</v>
      </c>
    </row>
    <row r="3973" spans="1:2" x14ac:dyDescent="0.3">
      <c r="A3973">
        <v>6</v>
      </c>
      <c r="B3973" t="s">
        <v>13</v>
      </c>
    </row>
    <row r="3974" spans="1:2" x14ac:dyDescent="0.3">
      <c r="A3974">
        <v>6.8</v>
      </c>
      <c r="B3974" t="s">
        <v>13</v>
      </c>
    </row>
    <row r="3975" spans="1:2" x14ac:dyDescent="0.3">
      <c r="A3975">
        <v>7.3</v>
      </c>
      <c r="B3975" t="s">
        <v>13</v>
      </c>
    </row>
    <row r="3976" spans="1:2" x14ac:dyDescent="0.3">
      <c r="A3976">
        <v>7</v>
      </c>
      <c r="B3976" t="s">
        <v>13</v>
      </c>
    </row>
    <row r="3977" spans="1:2" x14ac:dyDescent="0.3">
      <c r="A3977">
        <v>7.3</v>
      </c>
      <c r="B3977" t="s">
        <v>13</v>
      </c>
    </row>
    <row r="3978" spans="1:2" x14ac:dyDescent="0.3">
      <c r="A3978">
        <v>7.5</v>
      </c>
      <c r="B3978" t="s">
        <v>5071</v>
      </c>
    </row>
    <row r="3979" spans="1:2" x14ac:dyDescent="0.3">
      <c r="A3979">
        <v>6.8</v>
      </c>
      <c r="B3979" t="s">
        <v>13</v>
      </c>
    </row>
    <row r="3980" spans="1:2" x14ac:dyDescent="0.3">
      <c r="A3980">
        <v>7.1</v>
      </c>
      <c r="B3980" t="s">
        <v>13</v>
      </c>
    </row>
    <row r="3981" spans="1:2" x14ac:dyDescent="0.3">
      <c r="A3981">
        <v>6.9</v>
      </c>
      <c r="B3981" t="s">
        <v>13</v>
      </c>
    </row>
    <row r="3982" spans="1:2" x14ac:dyDescent="0.3">
      <c r="A3982">
        <v>6.9</v>
      </c>
      <c r="B3982" t="s">
        <v>13</v>
      </c>
    </row>
    <row r="3983" spans="1:2" x14ac:dyDescent="0.3">
      <c r="A3983">
        <v>6.9</v>
      </c>
      <c r="B3983" t="s">
        <v>13</v>
      </c>
    </row>
    <row r="3984" spans="1:2" x14ac:dyDescent="0.3">
      <c r="A3984">
        <v>8.4</v>
      </c>
      <c r="B3984" t="s">
        <v>13</v>
      </c>
    </row>
    <row r="3985" spans="1:2" x14ac:dyDescent="0.3">
      <c r="A3985">
        <v>7.9</v>
      </c>
      <c r="B3985" t="s">
        <v>13</v>
      </c>
    </row>
    <row r="3986" spans="1:2" x14ac:dyDescent="0.3">
      <c r="A3986">
        <v>7.2</v>
      </c>
      <c r="B3986" t="s">
        <v>13</v>
      </c>
    </row>
    <row r="3987" spans="1:2" x14ac:dyDescent="0.3">
      <c r="A3987">
        <v>7.8</v>
      </c>
      <c r="B3987" t="s">
        <v>13</v>
      </c>
    </row>
    <row r="3988" spans="1:2" x14ac:dyDescent="0.3">
      <c r="A3988">
        <v>3.5</v>
      </c>
      <c r="B3988" t="s">
        <v>13</v>
      </c>
    </row>
    <row r="3989" spans="1:2" x14ac:dyDescent="0.3">
      <c r="A3989">
        <v>7.3</v>
      </c>
      <c r="B3989" t="s">
        <v>13</v>
      </c>
    </row>
    <row r="3990" spans="1:2" x14ac:dyDescent="0.3">
      <c r="A3990">
        <v>7.5</v>
      </c>
      <c r="B3990" t="s">
        <v>13</v>
      </c>
    </row>
    <row r="3991" spans="1:2" x14ac:dyDescent="0.3">
      <c r="A3991">
        <v>7.8</v>
      </c>
      <c r="B3991" t="s">
        <v>13</v>
      </c>
    </row>
    <row r="3992" spans="1:2" x14ac:dyDescent="0.3">
      <c r="A3992">
        <v>6</v>
      </c>
      <c r="B3992" t="s">
        <v>13</v>
      </c>
    </row>
    <row r="3993" spans="1:2" x14ac:dyDescent="0.3">
      <c r="A3993">
        <v>7.3</v>
      </c>
      <c r="B3993" t="s">
        <v>13</v>
      </c>
    </row>
    <row r="3994" spans="1:2" x14ac:dyDescent="0.3">
      <c r="A3994">
        <v>8</v>
      </c>
      <c r="B3994" t="s">
        <v>13</v>
      </c>
    </row>
    <row r="3995" spans="1:2" x14ac:dyDescent="0.3">
      <c r="A3995">
        <v>7.6</v>
      </c>
      <c r="B3995" t="s">
        <v>13</v>
      </c>
    </row>
    <row r="3996" spans="1:2" x14ac:dyDescent="0.3">
      <c r="A3996">
        <v>7</v>
      </c>
      <c r="B3996" t="s">
        <v>13</v>
      </c>
    </row>
    <row r="3997" spans="1:2" x14ac:dyDescent="0.3">
      <c r="A3997">
        <v>7.5</v>
      </c>
      <c r="B3997" t="s">
        <v>13</v>
      </c>
    </row>
    <row r="3998" spans="1:2" x14ac:dyDescent="0.3">
      <c r="A3998">
        <v>6.8</v>
      </c>
      <c r="B3998" t="s">
        <v>13</v>
      </c>
    </row>
    <row r="3999" spans="1:2" x14ac:dyDescent="0.3">
      <c r="A3999">
        <v>3.9</v>
      </c>
      <c r="B3999" t="s">
        <v>13</v>
      </c>
    </row>
    <row r="4000" spans="1:2" x14ac:dyDescent="0.3">
      <c r="A4000">
        <v>6.1</v>
      </c>
      <c r="B4000" t="s">
        <v>13</v>
      </c>
    </row>
    <row r="4001" spans="1:2" x14ac:dyDescent="0.3">
      <c r="A4001">
        <v>7.5</v>
      </c>
      <c r="B4001" t="s">
        <v>13</v>
      </c>
    </row>
    <row r="4002" spans="1:2" x14ac:dyDescent="0.3">
      <c r="A4002">
        <v>8.1999999999999993</v>
      </c>
      <c r="B4002" t="s">
        <v>999</v>
      </c>
    </row>
    <row r="4003" spans="1:2" x14ac:dyDescent="0.3">
      <c r="A4003">
        <v>7.2</v>
      </c>
      <c r="B4003" t="s">
        <v>13</v>
      </c>
    </row>
    <row r="4004" spans="1:2" x14ac:dyDescent="0.3">
      <c r="A4004">
        <v>4.8</v>
      </c>
      <c r="B4004" t="s">
        <v>13</v>
      </c>
    </row>
    <row r="4005" spans="1:2" x14ac:dyDescent="0.3">
      <c r="A4005">
        <v>7.8</v>
      </c>
      <c r="B4005" t="s">
        <v>13</v>
      </c>
    </row>
    <row r="4006" spans="1:2" x14ac:dyDescent="0.3">
      <c r="A4006">
        <v>5.2</v>
      </c>
      <c r="B4006" t="s">
        <v>13</v>
      </c>
    </row>
    <row r="4007" spans="1:2" x14ac:dyDescent="0.3">
      <c r="A4007">
        <v>3.3</v>
      </c>
      <c r="B4007" t="s">
        <v>13</v>
      </c>
    </row>
    <row r="4008" spans="1:2" x14ac:dyDescent="0.3">
      <c r="A4008">
        <v>6.8</v>
      </c>
      <c r="B4008" t="s">
        <v>999</v>
      </c>
    </row>
    <row r="4009" spans="1:2" x14ac:dyDescent="0.3">
      <c r="A4009">
        <v>7</v>
      </c>
      <c r="B4009" t="s">
        <v>6100</v>
      </c>
    </row>
    <row r="4010" spans="1:2" x14ac:dyDescent="0.3">
      <c r="A4010">
        <v>6.5</v>
      </c>
      <c r="B4010" t="s">
        <v>13</v>
      </c>
    </row>
    <row r="4011" spans="1:2" x14ac:dyDescent="0.3">
      <c r="A4011">
        <v>5.7</v>
      </c>
      <c r="B4011" t="s">
        <v>13</v>
      </c>
    </row>
    <row r="4012" spans="1:2" x14ac:dyDescent="0.3">
      <c r="A4012">
        <v>6.4</v>
      </c>
      <c r="B4012" t="s">
        <v>13</v>
      </c>
    </row>
    <row r="4013" spans="1:2" x14ac:dyDescent="0.3">
      <c r="A4013">
        <v>5.3</v>
      </c>
      <c r="B4013" t="s">
        <v>13</v>
      </c>
    </row>
    <row r="4014" spans="1:2" x14ac:dyDescent="0.3">
      <c r="A4014">
        <v>4.7</v>
      </c>
      <c r="B4014" t="s">
        <v>13</v>
      </c>
    </row>
    <row r="4015" spans="1:2" x14ac:dyDescent="0.3">
      <c r="A4015">
        <v>6.1</v>
      </c>
      <c r="B4015" t="s">
        <v>13</v>
      </c>
    </row>
    <row r="4016" spans="1:2" x14ac:dyDescent="0.3">
      <c r="A4016">
        <v>5.5</v>
      </c>
      <c r="B4016" t="s">
        <v>13</v>
      </c>
    </row>
    <row r="4017" spans="1:2" x14ac:dyDescent="0.3">
      <c r="A4017">
        <v>7.3</v>
      </c>
      <c r="B4017" t="s">
        <v>13</v>
      </c>
    </row>
    <row r="4018" spans="1:2" x14ac:dyDescent="0.3">
      <c r="A4018">
        <v>4.8</v>
      </c>
      <c r="B4018" t="s">
        <v>13</v>
      </c>
    </row>
    <row r="4019" spans="1:2" x14ac:dyDescent="0.3">
      <c r="A4019">
        <v>8.4</v>
      </c>
      <c r="B4019" t="s">
        <v>13</v>
      </c>
    </row>
    <row r="4020" spans="1:2" x14ac:dyDescent="0.3">
      <c r="A4020">
        <v>7</v>
      </c>
      <c r="B4020" t="s">
        <v>13</v>
      </c>
    </row>
    <row r="4021" spans="1:2" x14ac:dyDescent="0.3">
      <c r="A4021">
        <v>3.3</v>
      </c>
      <c r="B4021" t="s">
        <v>13</v>
      </c>
    </row>
    <row r="4022" spans="1:2" x14ac:dyDescent="0.3">
      <c r="A4022">
        <v>5.4</v>
      </c>
      <c r="B4022" t="s">
        <v>13</v>
      </c>
    </row>
    <row r="4023" spans="1:2" x14ac:dyDescent="0.3">
      <c r="A4023">
        <v>4.8</v>
      </c>
      <c r="B4023" t="s">
        <v>13</v>
      </c>
    </row>
    <row r="4024" spans="1:2" x14ac:dyDescent="0.3">
      <c r="A4024">
        <v>3.1</v>
      </c>
      <c r="B4024" t="s">
        <v>13</v>
      </c>
    </row>
    <row r="4025" spans="1:2" x14ac:dyDescent="0.3">
      <c r="A4025">
        <v>6.7</v>
      </c>
      <c r="B4025" t="s">
        <v>13</v>
      </c>
    </row>
    <row r="4026" spans="1:2" x14ac:dyDescent="0.3">
      <c r="A4026">
        <v>7.6</v>
      </c>
      <c r="B4026" t="s">
        <v>524</v>
      </c>
    </row>
    <row r="4027" spans="1:2" x14ac:dyDescent="0.3">
      <c r="A4027">
        <v>7.1</v>
      </c>
      <c r="B4027" t="s">
        <v>13</v>
      </c>
    </row>
    <row r="4028" spans="1:2" x14ac:dyDescent="0.3">
      <c r="A4028">
        <v>6.1</v>
      </c>
      <c r="B4028" t="s">
        <v>13</v>
      </c>
    </row>
    <row r="4029" spans="1:2" x14ac:dyDescent="0.3">
      <c r="A4029">
        <v>6.5</v>
      </c>
      <c r="B4029" t="s">
        <v>13</v>
      </c>
    </row>
    <row r="4030" spans="1:2" x14ac:dyDescent="0.3">
      <c r="A4030">
        <v>8.5</v>
      </c>
      <c r="B4030" t="s">
        <v>13</v>
      </c>
    </row>
    <row r="4031" spans="1:2" x14ac:dyDescent="0.3">
      <c r="A4031">
        <v>8.6999999999999993</v>
      </c>
      <c r="B4031" t="s">
        <v>5071</v>
      </c>
    </row>
    <row r="4032" spans="1:2" x14ac:dyDescent="0.3">
      <c r="A4032">
        <v>7.1</v>
      </c>
      <c r="B4032" t="s">
        <v>13</v>
      </c>
    </row>
    <row r="4033" spans="1:2" x14ac:dyDescent="0.3">
      <c r="A4033">
        <v>6.6</v>
      </c>
      <c r="B4033" t="s">
        <v>13</v>
      </c>
    </row>
    <row r="4034" spans="1:2" x14ac:dyDescent="0.3">
      <c r="A4034">
        <v>6.7</v>
      </c>
      <c r="B4034" t="s">
        <v>13</v>
      </c>
    </row>
    <row r="4035" spans="1:2" x14ac:dyDescent="0.3">
      <c r="A4035">
        <v>8.3000000000000007</v>
      </c>
      <c r="B4035" t="s">
        <v>5514</v>
      </c>
    </row>
    <row r="4036" spans="1:2" x14ac:dyDescent="0.3">
      <c r="A4036">
        <v>8.1</v>
      </c>
      <c r="B4036" t="s">
        <v>13</v>
      </c>
    </row>
    <row r="4037" spans="1:2" x14ac:dyDescent="0.3">
      <c r="A4037">
        <v>7.4</v>
      </c>
      <c r="B4037" t="s">
        <v>13</v>
      </c>
    </row>
    <row r="4038" spans="1:2" x14ac:dyDescent="0.3">
      <c r="A4038">
        <v>6.6</v>
      </c>
      <c r="B4038" t="s">
        <v>13</v>
      </c>
    </row>
    <row r="4039" spans="1:2" x14ac:dyDescent="0.3">
      <c r="A4039">
        <v>4.5</v>
      </c>
      <c r="B4039" t="s">
        <v>13</v>
      </c>
    </row>
    <row r="4040" spans="1:2" x14ac:dyDescent="0.3">
      <c r="A4040">
        <v>6.4</v>
      </c>
      <c r="B4040" t="s">
        <v>13</v>
      </c>
    </row>
    <row r="4041" spans="1:2" x14ac:dyDescent="0.3">
      <c r="A4041">
        <v>7.5</v>
      </c>
      <c r="B4041" t="s">
        <v>524</v>
      </c>
    </row>
    <row r="4042" spans="1:2" x14ac:dyDescent="0.3">
      <c r="A4042">
        <v>8</v>
      </c>
      <c r="B4042" t="s">
        <v>13</v>
      </c>
    </row>
    <row r="4043" spans="1:2" x14ac:dyDescent="0.3">
      <c r="A4043">
        <v>8.1</v>
      </c>
      <c r="B4043" t="s">
        <v>13</v>
      </c>
    </row>
    <row r="4044" spans="1:2" x14ac:dyDescent="0.3">
      <c r="A4044">
        <v>7.2</v>
      </c>
      <c r="B4044" t="s">
        <v>13</v>
      </c>
    </row>
    <row r="4045" spans="1:2" x14ac:dyDescent="0.3">
      <c r="A4045">
        <v>7.5</v>
      </c>
      <c r="B4045" t="s">
        <v>999</v>
      </c>
    </row>
    <row r="4046" spans="1:2" x14ac:dyDescent="0.3">
      <c r="A4046">
        <v>7.2</v>
      </c>
      <c r="B4046" t="s">
        <v>13</v>
      </c>
    </row>
    <row r="4047" spans="1:2" x14ac:dyDescent="0.3">
      <c r="A4047">
        <v>6.4</v>
      </c>
      <c r="B4047" t="s">
        <v>13</v>
      </c>
    </row>
    <row r="4048" spans="1:2" x14ac:dyDescent="0.3">
      <c r="A4048">
        <v>7.6</v>
      </c>
      <c r="B4048" t="s">
        <v>13</v>
      </c>
    </row>
    <row r="4049" spans="1:2" x14ac:dyDescent="0.3">
      <c r="A4049">
        <v>7.8</v>
      </c>
      <c r="B4049" t="s">
        <v>13</v>
      </c>
    </row>
    <row r="4050" spans="1:2" x14ac:dyDescent="0.3">
      <c r="A4050">
        <v>5.7</v>
      </c>
      <c r="B4050" t="s">
        <v>13</v>
      </c>
    </row>
    <row r="4051" spans="1:2" x14ac:dyDescent="0.3">
      <c r="A4051">
        <v>8.6</v>
      </c>
      <c r="B4051" t="s">
        <v>13</v>
      </c>
    </row>
    <row r="4052" spans="1:2" x14ac:dyDescent="0.3">
      <c r="A4052">
        <v>8.1999999999999993</v>
      </c>
      <c r="B4052" t="s">
        <v>13</v>
      </c>
    </row>
    <row r="4053" spans="1:2" x14ac:dyDescent="0.3">
      <c r="A4053">
        <v>6.6</v>
      </c>
      <c r="B4053" t="s">
        <v>13</v>
      </c>
    </row>
    <row r="4054" spans="1:2" x14ac:dyDescent="0.3">
      <c r="A4054">
        <v>5.7</v>
      </c>
      <c r="B4054" t="s">
        <v>13</v>
      </c>
    </row>
    <row r="4055" spans="1:2" x14ac:dyDescent="0.3">
      <c r="A4055">
        <v>7.4</v>
      </c>
      <c r="B4055" t="s">
        <v>13</v>
      </c>
    </row>
    <row r="4056" spans="1:2" x14ac:dyDescent="0.3">
      <c r="A4056">
        <v>8</v>
      </c>
      <c r="B4056" t="s">
        <v>13</v>
      </c>
    </row>
    <row r="4057" spans="1:2" x14ac:dyDescent="0.3">
      <c r="A4057">
        <v>7.3</v>
      </c>
      <c r="B4057" t="s">
        <v>710</v>
      </c>
    </row>
    <row r="4058" spans="1:2" x14ac:dyDescent="0.3">
      <c r="A4058">
        <v>5.4</v>
      </c>
      <c r="B4058" t="s">
        <v>13</v>
      </c>
    </row>
    <row r="4059" spans="1:2" x14ac:dyDescent="0.3">
      <c r="A4059">
        <v>7.4</v>
      </c>
      <c r="B4059" t="s">
        <v>13</v>
      </c>
    </row>
    <row r="4060" spans="1:2" x14ac:dyDescent="0.3">
      <c r="A4060">
        <v>5.7</v>
      </c>
      <c r="B4060" t="s">
        <v>13</v>
      </c>
    </row>
    <row r="4061" spans="1:2" x14ac:dyDescent="0.3">
      <c r="A4061">
        <v>6.8</v>
      </c>
      <c r="B4061" t="s">
        <v>13</v>
      </c>
    </row>
    <row r="4062" spans="1:2" x14ac:dyDescent="0.3">
      <c r="A4062">
        <v>5.4</v>
      </c>
      <c r="B4062" t="s">
        <v>13</v>
      </c>
    </row>
    <row r="4063" spans="1:2" x14ac:dyDescent="0.3">
      <c r="A4063">
        <v>8.1</v>
      </c>
      <c r="B4063" t="s">
        <v>13</v>
      </c>
    </row>
    <row r="4064" spans="1:2" x14ac:dyDescent="0.3">
      <c r="A4064">
        <v>6.1</v>
      </c>
      <c r="B4064" t="s">
        <v>13</v>
      </c>
    </row>
    <row r="4065" spans="1:2" x14ac:dyDescent="0.3">
      <c r="A4065">
        <v>5.0999999999999996</v>
      </c>
      <c r="B4065" t="s">
        <v>13</v>
      </c>
    </row>
    <row r="4066" spans="1:2" x14ac:dyDescent="0.3">
      <c r="A4066">
        <v>5.6</v>
      </c>
      <c r="B4066" t="s">
        <v>241</v>
      </c>
    </row>
    <row r="4067" spans="1:2" x14ac:dyDescent="0.3">
      <c r="A4067">
        <v>5.9</v>
      </c>
      <c r="B4067" t="s">
        <v>13</v>
      </c>
    </row>
    <row r="4068" spans="1:2" x14ac:dyDescent="0.3">
      <c r="A4068">
        <v>8.1999999999999993</v>
      </c>
      <c r="B4068" t="s">
        <v>13</v>
      </c>
    </row>
    <row r="4069" spans="1:2" x14ac:dyDescent="0.3">
      <c r="A4069">
        <v>5.3</v>
      </c>
      <c r="B4069" t="s">
        <v>13</v>
      </c>
    </row>
    <row r="4070" spans="1:2" x14ac:dyDescent="0.3">
      <c r="A4070">
        <v>6.8</v>
      </c>
      <c r="B4070" t="s">
        <v>13</v>
      </c>
    </row>
    <row r="4071" spans="1:2" x14ac:dyDescent="0.3">
      <c r="A4071">
        <v>8.3000000000000007</v>
      </c>
      <c r="B4071" t="s">
        <v>13</v>
      </c>
    </row>
    <row r="4072" spans="1:2" x14ac:dyDescent="0.3">
      <c r="A4072">
        <v>4.3</v>
      </c>
      <c r="B4072" t="s">
        <v>13</v>
      </c>
    </row>
    <row r="4073" spans="1:2" x14ac:dyDescent="0.3">
      <c r="A4073">
        <v>6.7</v>
      </c>
      <c r="B4073" t="s">
        <v>13</v>
      </c>
    </row>
    <row r="4074" spans="1:2" x14ac:dyDescent="0.3">
      <c r="A4074">
        <v>7.2</v>
      </c>
      <c r="B4074" t="s">
        <v>13</v>
      </c>
    </row>
    <row r="4075" spans="1:2" x14ac:dyDescent="0.3">
      <c r="A4075">
        <v>6.9</v>
      </c>
      <c r="B4075" t="s">
        <v>13</v>
      </c>
    </row>
    <row r="4076" spans="1:2" x14ac:dyDescent="0.3">
      <c r="A4076">
        <v>6.6</v>
      </c>
      <c r="B4076" t="s">
        <v>13</v>
      </c>
    </row>
    <row r="4077" spans="1:2" x14ac:dyDescent="0.3">
      <c r="A4077">
        <v>5.9</v>
      </c>
      <c r="B4077" t="s">
        <v>13</v>
      </c>
    </row>
    <row r="4078" spans="1:2" x14ac:dyDescent="0.3">
      <c r="A4078">
        <v>7.9</v>
      </c>
      <c r="B4078" t="s">
        <v>13</v>
      </c>
    </row>
    <row r="4079" spans="1:2" x14ac:dyDescent="0.3">
      <c r="A4079">
        <v>8.3000000000000007</v>
      </c>
      <c r="B4079" t="s">
        <v>13</v>
      </c>
    </row>
    <row r="4080" spans="1:2" x14ac:dyDescent="0.3">
      <c r="A4080">
        <v>5.2</v>
      </c>
      <c r="B4080" t="s">
        <v>13</v>
      </c>
    </row>
    <row r="4081" spans="1:2" x14ac:dyDescent="0.3">
      <c r="A4081">
        <v>7.8</v>
      </c>
      <c r="B4081" t="s">
        <v>13</v>
      </c>
    </row>
    <row r="4082" spans="1:2" x14ac:dyDescent="0.3">
      <c r="A4082">
        <v>7.8</v>
      </c>
      <c r="B4082" t="s">
        <v>13</v>
      </c>
    </row>
    <row r="4083" spans="1:2" x14ac:dyDescent="0.3">
      <c r="A4083">
        <v>3</v>
      </c>
      <c r="B4083" t="s">
        <v>13</v>
      </c>
    </row>
    <row r="4084" spans="1:2" x14ac:dyDescent="0.3">
      <c r="A4084">
        <v>7.9</v>
      </c>
      <c r="B4084" t="s">
        <v>13</v>
      </c>
    </row>
    <row r="4085" spans="1:2" x14ac:dyDescent="0.3">
      <c r="A4085">
        <v>3.2</v>
      </c>
      <c r="B4085" t="s">
        <v>13</v>
      </c>
    </row>
    <row r="4086" spans="1:2" x14ac:dyDescent="0.3">
      <c r="A4086">
        <v>6.5</v>
      </c>
      <c r="B4086" t="s">
        <v>13</v>
      </c>
    </row>
    <row r="4087" spans="1:2" x14ac:dyDescent="0.3">
      <c r="A4087">
        <v>6.9</v>
      </c>
      <c r="B4087" t="s">
        <v>13</v>
      </c>
    </row>
    <row r="4088" spans="1:2" x14ac:dyDescent="0.3">
      <c r="A4088">
        <v>7</v>
      </c>
      <c r="B4088" t="s">
        <v>13</v>
      </c>
    </row>
    <row r="4089" spans="1:2" x14ac:dyDescent="0.3">
      <c r="A4089">
        <v>7.4</v>
      </c>
      <c r="B4089" t="s">
        <v>13</v>
      </c>
    </row>
    <row r="4090" spans="1:2" x14ac:dyDescent="0.3">
      <c r="A4090">
        <v>7.8</v>
      </c>
      <c r="B4090" t="s">
        <v>1993</v>
      </c>
    </row>
    <row r="4091" spans="1:2" x14ac:dyDescent="0.3">
      <c r="A4091">
        <v>6.9</v>
      </c>
      <c r="B4091" t="s">
        <v>13</v>
      </c>
    </row>
    <row r="4092" spans="1:2" x14ac:dyDescent="0.3">
      <c r="A4092">
        <v>4.4000000000000004</v>
      </c>
      <c r="B4092" t="s">
        <v>13</v>
      </c>
    </row>
    <row r="4093" spans="1:2" x14ac:dyDescent="0.3">
      <c r="A4093">
        <v>6</v>
      </c>
      <c r="B4093" t="s">
        <v>13</v>
      </c>
    </row>
    <row r="4094" spans="1:2" x14ac:dyDescent="0.3">
      <c r="A4094">
        <v>6.6</v>
      </c>
      <c r="B4094" t="s">
        <v>13</v>
      </c>
    </row>
    <row r="4095" spans="1:2" x14ac:dyDescent="0.3">
      <c r="A4095">
        <v>7.8</v>
      </c>
      <c r="B4095" t="s">
        <v>13</v>
      </c>
    </row>
    <row r="4096" spans="1:2" x14ac:dyDescent="0.3">
      <c r="A4096">
        <v>5.3</v>
      </c>
      <c r="B4096" t="s">
        <v>13</v>
      </c>
    </row>
    <row r="4097" spans="1:2" x14ac:dyDescent="0.3">
      <c r="A4097">
        <v>5.3</v>
      </c>
      <c r="B4097" t="s">
        <v>13</v>
      </c>
    </row>
    <row r="4098" spans="1:2" x14ac:dyDescent="0.3">
      <c r="A4098">
        <v>8</v>
      </c>
      <c r="B4098" t="s">
        <v>13</v>
      </c>
    </row>
    <row r="4099" spans="1:2" x14ac:dyDescent="0.3">
      <c r="A4099">
        <v>7.1</v>
      </c>
      <c r="B4099" t="s">
        <v>13</v>
      </c>
    </row>
    <row r="4100" spans="1:2" x14ac:dyDescent="0.3">
      <c r="A4100">
        <v>5.4</v>
      </c>
      <c r="B4100" t="s">
        <v>13</v>
      </c>
    </row>
    <row r="4101" spans="1:2" x14ac:dyDescent="0.3">
      <c r="A4101">
        <v>6.9</v>
      </c>
      <c r="B4101" t="s">
        <v>13</v>
      </c>
    </row>
    <row r="4102" spans="1:2" x14ac:dyDescent="0.3">
      <c r="A4102">
        <v>7.4</v>
      </c>
      <c r="B4102" t="s">
        <v>13</v>
      </c>
    </row>
    <row r="4103" spans="1:2" x14ac:dyDescent="0.3">
      <c r="A4103">
        <v>7.3</v>
      </c>
      <c r="B4103" t="s">
        <v>6757</v>
      </c>
    </row>
    <row r="4104" spans="1:2" x14ac:dyDescent="0.3">
      <c r="A4104">
        <v>7.8</v>
      </c>
      <c r="B4104" t="s">
        <v>13</v>
      </c>
    </row>
    <row r="4105" spans="1:2" x14ac:dyDescent="0.3">
      <c r="A4105">
        <v>6.6</v>
      </c>
      <c r="B4105" t="s">
        <v>13</v>
      </c>
    </row>
    <row r="4106" spans="1:2" x14ac:dyDescent="0.3">
      <c r="A4106">
        <v>5.4</v>
      </c>
      <c r="B4106" t="s">
        <v>13</v>
      </c>
    </row>
    <row r="4107" spans="1:2" x14ac:dyDescent="0.3">
      <c r="A4107">
        <v>8.4</v>
      </c>
      <c r="B4107" t="s">
        <v>4426</v>
      </c>
    </row>
    <row r="4108" spans="1:2" x14ac:dyDescent="0.3">
      <c r="A4108">
        <v>6.3</v>
      </c>
      <c r="B4108" t="s">
        <v>13</v>
      </c>
    </row>
    <row r="4109" spans="1:2" x14ac:dyDescent="0.3">
      <c r="A4109">
        <v>6.1</v>
      </c>
      <c r="B4109" t="s">
        <v>13</v>
      </c>
    </row>
    <row r="4110" spans="1:2" x14ac:dyDescent="0.3">
      <c r="A4110">
        <v>5</v>
      </c>
      <c r="B4110" t="s">
        <v>13</v>
      </c>
    </row>
    <row r="4111" spans="1:2" x14ac:dyDescent="0.3">
      <c r="A4111">
        <v>6.9</v>
      </c>
      <c r="B4111" t="s">
        <v>13</v>
      </c>
    </row>
    <row r="4112" spans="1:2" x14ac:dyDescent="0.3">
      <c r="A4112">
        <v>7.2</v>
      </c>
      <c r="B4112" t="s">
        <v>8351</v>
      </c>
    </row>
    <row r="4113" spans="1:2" x14ac:dyDescent="0.3">
      <c r="A4113">
        <v>7.3</v>
      </c>
      <c r="B4113" t="s">
        <v>13</v>
      </c>
    </row>
    <row r="4114" spans="1:2" x14ac:dyDescent="0.3">
      <c r="A4114">
        <v>5.7</v>
      </c>
      <c r="B4114" t="s">
        <v>13</v>
      </c>
    </row>
    <row r="4115" spans="1:2" x14ac:dyDescent="0.3">
      <c r="A4115">
        <v>5</v>
      </c>
      <c r="B4115" t="s">
        <v>13</v>
      </c>
    </row>
    <row r="4116" spans="1:2" x14ac:dyDescent="0.3">
      <c r="A4116">
        <v>5.3</v>
      </c>
      <c r="B4116" t="s">
        <v>13</v>
      </c>
    </row>
    <row r="4117" spans="1:2" x14ac:dyDescent="0.3">
      <c r="A4117">
        <v>7.9</v>
      </c>
      <c r="B4117" t="s">
        <v>13</v>
      </c>
    </row>
    <row r="4118" spans="1:2" x14ac:dyDescent="0.3">
      <c r="A4118">
        <v>5</v>
      </c>
      <c r="B4118" t="s">
        <v>13</v>
      </c>
    </row>
    <row r="4119" spans="1:2" x14ac:dyDescent="0.3">
      <c r="A4119">
        <v>5.3</v>
      </c>
      <c r="B4119" t="s">
        <v>13</v>
      </c>
    </row>
    <row r="4120" spans="1:2" x14ac:dyDescent="0.3">
      <c r="A4120">
        <v>6</v>
      </c>
      <c r="B4120" t="s">
        <v>13</v>
      </c>
    </row>
    <row r="4121" spans="1:2" x14ac:dyDescent="0.3">
      <c r="A4121">
        <v>7.6</v>
      </c>
      <c r="B4121" t="s">
        <v>13</v>
      </c>
    </row>
    <row r="4122" spans="1:2" x14ac:dyDescent="0.3">
      <c r="A4122">
        <v>7.4</v>
      </c>
      <c r="B4122" t="s">
        <v>3071</v>
      </c>
    </row>
    <row r="4123" spans="1:2" x14ac:dyDescent="0.3">
      <c r="A4123">
        <v>5.9</v>
      </c>
      <c r="B4123" t="s">
        <v>13</v>
      </c>
    </row>
    <row r="4124" spans="1:2" x14ac:dyDescent="0.3">
      <c r="A4124">
        <v>4.0999999999999996</v>
      </c>
      <c r="B4124" t="s">
        <v>13</v>
      </c>
    </row>
    <row r="4125" spans="1:2" x14ac:dyDescent="0.3">
      <c r="A4125">
        <v>6.7</v>
      </c>
      <c r="B4125" t="s">
        <v>13</v>
      </c>
    </row>
    <row r="4126" spans="1:2" x14ac:dyDescent="0.3">
      <c r="A4126">
        <v>5.8</v>
      </c>
      <c r="B4126" t="s">
        <v>13</v>
      </c>
    </row>
    <row r="4127" spans="1:2" x14ac:dyDescent="0.3">
      <c r="A4127">
        <v>6.2</v>
      </c>
      <c r="B4127" t="s">
        <v>13</v>
      </c>
    </row>
    <row r="4128" spans="1:2" x14ac:dyDescent="0.3">
      <c r="A4128">
        <v>5.3</v>
      </c>
      <c r="B4128" t="s">
        <v>13</v>
      </c>
    </row>
    <row r="4129" spans="1:2" x14ac:dyDescent="0.3">
      <c r="A4129">
        <v>3.3</v>
      </c>
      <c r="B4129" t="s">
        <v>13</v>
      </c>
    </row>
    <row r="4130" spans="1:2" x14ac:dyDescent="0.3">
      <c r="A4130">
        <v>6.5</v>
      </c>
      <c r="B4130" t="s">
        <v>13</v>
      </c>
    </row>
    <row r="4131" spans="1:2" x14ac:dyDescent="0.3">
      <c r="A4131">
        <v>6.2</v>
      </c>
      <c r="B4131" t="s">
        <v>13</v>
      </c>
    </row>
    <row r="4132" spans="1:2" x14ac:dyDescent="0.3">
      <c r="A4132">
        <v>5.9</v>
      </c>
      <c r="B4132" t="s">
        <v>13</v>
      </c>
    </row>
    <row r="4133" spans="1:2" x14ac:dyDescent="0.3">
      <c r="A4133">
        <v>5.5</v>
      </c>
      <c r="B4133" t="s">
        <v>13</v>
      </c>
    </row>
    <row r="4134" spans="1:2" x14ac:dyDescent="0.3">
      <c r="A4134">
        <v>5.5</v>
      </c>
      <c r="B4134" t="s">
        <v>13</v>
      </c>
    </row>
    <row r="4135" spans="1:2" x14ac:dyDescent="0.3">
      <c r="A4135">
        <v>2.6</v>
      </c>
      <c r="B4135" t="s">
        <v>13</v>
      </c>
    </row>
    <row r="4136" spans="1:2" x14ac:dyDescent="0.3">
      <c r="A4136">
        <v>5.8</v>
      </c>
      <c r="B4136" t="s">
        <v>13</v>
      </c>
    </row>
    <row r="4137" spans="1:2" x14ac:dyDescent="0.3">
      <c r="A4137">
        <v>7.4</v>
      </c>
      <c r="B4137" t="s">
        <v>13</v>
      </c>
    </row>
    <row r="4138" spans="1:2" x14ac:dyDescent="0.3">
      <c r="A4138">
        <v>5.0999999999999996</v>
      </c>
      <c r="B4138" t="s">
        <v>3427</v>
      </c>
    </row>
    <row r="4139" spans="1:2" x14ac:dyDescent="0.3">
      <c r="A4139">
        <v>5.2</v>
      </c>
      <c r="B4139" t="s">
        <v>13</v>
      </c>
    </row>
    <row r="4140" spans="1:2" x14ac:dyDescent="0.3">
      <c r="A4140">
        <v>4.8</v>
      </c>
      <c r="B4140" t="s">
        <v>13</v>
      </c>
    </row>
    <row r="4141" spans="1:2" x14ac:dyDescent="0.3">
      <c r="A4141">
        <v>3.9</v>
      </c>
      <c r="B4141" t="s">
        <v>13</v>
      </c>
    </row>
    <row r="4142" spans="1:2" x14ac:dyDescent="0.3">
      <c r="A4142">
        <v>6.2</v>
      </c>
      <c r="B4142" t="s">
        <v>13</v>
      </c>
    </row>
    <row r="4143" spans="1:2" x14ac:dyDescent="0.3">
      <c r="A4143">
        <v>7</v>
      </c>
      <c r="B4143" t="s">
        <v>13</v>
      </c>
    </row>
    <row r="4144" spans="1:2" x14ac:dyDescent="0.3">
      <c r="A4144">
        <v>6.2</v>
      </c>
      <c r="B4144" t="s">
        <v>13</v>
      </c>
    </row>
    <row r="4145" spans="1:2" x14ac:dyDescent="0.3">
      <c r="A4145">
        <v>5.9</v>
      </c>
      <c r="B4145" t="s">
        <v>13</v>
      </c>
    </row>
    <row r="4146" spans="1:2" x14ac:dyDescent="0.3">
      <c r="A4146">
        <v>8</v>
      </c>
      <c r="B4146" t="s">
        <v>5071</v>
      </c>
    </row>
    <row r="4147" spans="1:2" x14ac:dyDescent="0.3">
      <c r="A4147">
        <v>7.3</v>
      </c>
      <c r="B4147" t="s">
        <v>13</v>
      </c>
    </row>
    <row r="4148" spans="1:2" x14ac:dyDescent="0.3">
      <c r="A4148">
        <v>4.9000000000000004</v>
      </c>
      <c r="B4148" t="s">
        <v>13</v>
      </c>
    </row>
    <row r="4149" spans="1:2" x14ac:dyDescent="0.3">
      <c r="A4149">
        <v>6.5</v>
      </c>
      <c r="B4149" t="s">
        <v>13</v>
      </c>
    </row>
    <row r="4150" spans="1:2" x14ac:dyDescent="0.3">
      <c r="A4150">
        <v>4.3</v>
      </c>
      <c r="B4150" t="s">
        <v>13</v>
      </c>
    </row>
    <row r="4151" spans="1:2" x14ac:dyDescent="0.3">
      <c r="A4151">
        <v>6.4</v>
      </c>
      <c r="B4151" t="s">
        <v>13</v>
      </c>
    </row>
    <row r="4152" spans="1:2" x14ac:dyDescent="0.3">
      <c r="A4152">
        <v>7.6</v>
      </c>
      <c r="B4152" t="s">
        <v>13</v>
      </c>
    </row>
    <row r="4153" spans="1:2" x14ac:dyDescent="0.3">
      <c r="A4153">
        <v>6.8</v>
      </c>
      <c r="B4153" t="s">
        <v>524</v>
      </c>
    </row>
    <row r="4154" spans="1:2" x14ac:dyDescent="0.3">
      <c r="A4154">
        <v>6.1</v>
      </c>
      <c r="B4154" t="s">
        <v>13</v>
      </c>
    </row>
    <row r="4155" spans="1:2" x14ac:dyDescent="0.3">
      <c r="A4155">
        <v>4</v>
      </c>
      <c r="B4155" t="s">
        <v>13</v>
      </c>
    </row>
    <row r="4156" spans="1:2" x14ac:dyDescent="0.3">
      <c r="A4156">
        <v>7.4</v>
      </c>
      <c r="B4156" t="s">
        <v>13</v>
      </c>
    </row>
    <row r="4157" spans="1:2" x14ac:dyDescent="0.3">
      <c r="A4157">
        <v>8.3000000000000007</v>
      </c>
      <c r="B4157" t="s">
        <v>13</v>
      </c>
    </row>
    <row r="4158" spans="1:2" x14ac:dyDescent="0.3">
      <c r="A4158">
        <v>5.3</v>
      </c>
      <c r="B4158" t="s">
        <v>13</v>
      </c>
    </row>
    <row r="4159" spans="1:2" x14ac:dyDescent="0.3">
      <c r="A4159">
        <v>8.1</v>
      </c>
      <c r="B4159" t="s">
        <v>13</v>
      </c>
    </row>
    <row r="4160" spans="1:2" x14ac:dyDescent="0.3">
      <c r="A4160">
        <v>8</v>
      </c>
      <c r="B4160" t="s">
        <v>13</v>
      </c>
    </row>
    <row r="4161" spans="1:2" x14ac:dyDescent="0.3">
      <c r="A4161">
        <v>5.7</v>
      </c>
      <c r="B4161" t="s">
        <v>13</v>
      </c>
    </row>
    <row r="4162" spans="1:2" x14ac:dyDescent="0.3">
      <c r="A4162">
        <v>8.1999999999999993</v>
      </c>
      <c r="B4162" t="s">
        <v>1993</v>
      </c>
    </row>
    <row r="4163" spans="1:2" x14ac:dyDescent="0.3">
      <c r="A4163">
        <v>7.1</v>
      </c>
      <c r="B4163" t="s">
        <v>13</v>
      </c>
    </row>
    <row r="4164" spans="1:2" x14ac:dyDescent="0.3">
      <c r="A4164">
        <v>7.4</v>
      </c>
      <c r="B4164" t="s">
        <v>13</v>
      </c>
    </row>
    <row r="4165" spans="1:2" x14ac:dyDescent="0.3">
      <c r="A4165">
        <v>6.6</v>
      </c>
      <c r="B4165" t="s">
        <v>6858</v>
      </c>
    </row>
    <row r="4166" spans="1:2" x14ac:dyDescent="0.3">
      <c r="A4166">
        <v>5.7</v>
      </c>
      <c r="B4166" t="s">
        <v>5514</v>
      </c>
    </row>
    <row r="4167" spans="1:2" x14ac:dyDescent="0.3">
      <c r="A4167">
        <v>6.9</v>
      </c>
      <c r="B4167" t="s">
        <v>13</v>
      </c>
    </row>
    <row r="4168" spans="1:2" x14ac:dyDescent="0.3">
      <c r="A4168">
        <v>7</v>
      </c>
      <c r="B4168" t="s">
        <v>3658</v>
      </c>
    </row>
    <row r="4169" spans="1:2" x14ac:dyDescent="0.3">
      <c r="A4169">
        <v>7</v>
      </c>
      <c r="B4169" t="s">
        <v>13</v>
      </c>
    </row>
    <row r="4170" spans="1:2" x14ac:dyDescent="0.3">
      <c r="A4170">
        <v>7.8</v>
      </c>
      <c r="B4170" t="s">
        <v>13</v>
      </c>
    </row>
    <row r="4171" spans="1:2" x14ac:dyDescent="0.3">
      <c r="A4171">
        <v>5.9</v>
      </c>
      <c r="B4171" t="s">
        <v>13</v>
      </c>
    </row>
    <row r="4172" spans="1:2" x14ac:dyDescent="0.3">
      <c r="A4172">
        <v>7.4</v>
      </c>
      <c r="B4172" t="s">
        <v>4758</v>
      </c>
    </row>
    <row r="4173" spans="1:2" x14ac:dyDescent="0.3">
      <c r="A4173">
        <v>7.8</v>
      </c>
      <c r="B4173" t="s">
        <v>13</v>
      </c>
    </row>
    <row r="4174" spans="1:2" x14ac:dyDescent="0.3">
      <c r="A4174">
        <v>6</v>
      </c>
      <c r="B4174" t="s">
        <v>13</v>
      </c>
    </row>
    <row r="4175" spans="1:2" x14ac:dyDescent="0.3">
      <c r="A4175">
        <v>5.3</v>
      </c>
      <c r="B4175" t="s">
        <v>13</v>
      </c>
    </row>
    <row r="4176" spans="1:2" x14ac:dyDescent="0.3">
      <c r="A4176">
        <v>7.9</v>
      </c>
      <c r="B4176" t="s">
        <v>13</v>
      </c>
    </row>
    <row r="4177" spans="1:2" x14ac:dyDescent="0.3">
      <c r="A4177">
        <v>7.2</v>
      </c>
      <c r="B4177" t="s">
        <v>999</v>
      </c>
    </row>
    <row r="4178" spans="1:2" x14ac:dyDescent="0.3">
      <c r="A4178">
        <v>7.4</v>
      </c>
      <c r="B4178" t="s">
        <v>710</v>
      </c>
    </row>
    <row r="4179" spans="1:2" x14ac:dyDescent="0.3">
      <c r="A4179">
        <v>5.3</v>
      </c>
      <c r="B4179" t="s">
        <v>13</v>
      </c>
    </row>
    <row r="4180" spans="1:2" x14ac:dyDescent="0.3">
      <c r="A4180">
        <v>8.3000000000000007</v>
      </c>
      <c r="B4180" t="s">
        <v>13</v>
      </c>
    </row>
    <row r="4181" spans="1:2" x14ac:dyDescent="0.3">
      <c r="A4181">
        <v>7.6</v>
      </c>
      <c r="B4181" t="s">
        <v>13</v>
      </c>
    </row>
    <row r="4182" spans="1:2" x14ac:dyDescent="0.3">
      <c r="A4182">
        <v>5.0999999999999996</v>
      </c>
      <c r="B4182" t="s">
        <v>13</v>
      </c>
    </row>
    <row r="4183" spans="1:2" x14ac:dyDescent="0.3">
      <c r="A4183">
        <v>5.0999999999999996</v>
      </c>
      <c r="B4183" t="s">
        <v>13</v>
      </c>
    </row>
    <row r="4184" spans="1:2" x14ac:dyDescent="0.3">
      <c r="A4184">
        <v>4.9000000000000004</v>
      </c>
      <c r="B4184" t="s">
        <v>13</v>
      </c>
    </row>
    <row r="4185" spans="1:2" x14ac:dyDescent="0.3">
      <c r="A4185">
        <v>6.9</v>
      </c>
      <c r="B4185" t="s">
        <v>13</v>
      </c>
    </row>
    <row r="4186" spans="1:2" x14ac:dyDescent="0.3">
      <c r="A4186">
        <v>4.5999999999999996</v>
      </c>
      <c r="B4186" t="s">
        <v>13</v>
      </c>
    </row>
    <row r="4187" spans="1:2" x14ac:dyDescent="0.3">
      <c r="A4187">
        <v>6.3</v>
      </c>
      <c r="B4187" t="s">
        <v>13</v>
      </c>
    </row>
    <row r="4188" spans="1:2" x14ac:dyDescent="0.3">
      <c r="A4188">
        <v>7.9</v>
      </c>
      <c r="B4188" t="s">
        <v>13</v>
      </c>
    </row>
    <row r="4189" spans="1:2" x14ac:dyDescent="0.3">
      <c r="A4189">
        <v>6.7</v>
      </c>
      <c r="B4189" t="s">
        <v>13</v>
      </c>
    </row>
    <row r="4190" spans="1:2" x14ac:dyDescent="0.3">
      <c r="A4190">
        <v>7.1</v>
      </c>
      <c r="B4190" t="s">
        <v>13</v>
      </c>
    </row>
    <row r="4191" spans="1:2" x14ac:dyDescent="0.3">
      <c r="A4191">
        <v>7.6</v>
      </c>
      <c r="B4191" t="s">
        <v>13</v>
      </c>
    </row>
    <row r="4192" spans="1:2" x14ac:dyDescent="0.3">
      <c r="A4192">
        <v>8.1</v>
      </c>
      <c r="B4192" t="s">
        <v>13</v>
      </c>
    </row>
    <row r="4193" spans="1:2" x14ac:dyDescent="0.3">
      <c r="A4193">
        <v>6.6</v>
      </c>
      <c r="B4193" t="s">
        <v>524</v>
      </c>
    </row>
    <row r="4194" spans="1:2" x14ac:dyDescent="0.3">
      <c r="A4194">
        <v>7</v>
      </c>
      <c r="B4194" t="s">
        <v>13</v>
      </c>
    </row>
    <row r="4195" spans="1:2" x14ac:dyDescent="0.3">
      <c r="A4195">
        <v>7.6</v>
      </c>
      <c r="B4195" t="s">
        <v>13</v>
      </c>
    </row>
    <row r="4196" spans="1:2" x14ac:dyDescent="0.3">
      <c r="A4196">
        <v>6.7</v>
      </c>
      <c r="B4196" t="s">
        <v>13</v>
      </c>
    </row>
    <row r="4197" spans="1:2" x14ac:dyDescent="0.3">
      <c r="A4197">
        <v>7.1</v>
      </c>
      <c r="B4197" t="s">
        <v>13</v>
      </c>
    </row>
    <row r="4198" spans="1:2" x14ac:dyDescent="0.3">
      <c r="A4198">
        <v>7.6</v>
      </c>
      <c r="B4198" t="s">
        <v>13</v>
      </c>
    </row>
    <row r="4199" spans="1:2" x14ac:dyDescent="0.3">
      <c r="A4199">
        <v>7.1</v>
      </c>
      <c r="B4199" t="s">
        <v>13</v>
      </c>
    </row>
    <row r="4200" spans="1:2" x14ac:dyDescent="0.3">
      <c r="A4200">
        <v>7.1</v>
      </c>
      <c r="B4200" t="s">
        <v>13</v>
      </c>
    </row>
    <row r="4201" spans="1:2" x14ac:dyDescent="0.3">
      <c r="A4201">
        <v>7.7</v>
      </c>
      <c r="B4201" t="s">
        <v>13</v>
      </c>
    </row>
    <row r="4202" spans="1:2" x14ac:dyDescent="0.3">
      <c r="A4202">
        <v>7.6</v>
      </c>
      <c r="B4202" t="s">
        <v>13</v>
      </c>
    </row>
    <row r="4203" spans="1:2" x14ac:dyDescent="0.3">
      <c r="A4203">
        <v>6.6</v>
      </c>
      <c r="B4203" t="s">
        <v>13</v>
      </c>
    </row>
    <row r="4204" spans="1:2" x14ac:dyDescent="0.3">
      <c r="A4204">
        <v>6.7</v>
      </c>
      <c r="B4204" t="s">
        <v>13</v>
      </c>
    </row>
    <row r="4205" spans="1:2" x14ac:dyDescent="0.3">
      <c r="A4205">
        <v>5.7</v>
      </c>
      <c r="B4205" t="s">
        <v>13</v>
      </c>
    </row>
    <row r="4206" spans="1:2" x14ac:dyDescent="0.3">
      <c r="A4206">
        <v>7.1</v>
      </c>
      <c r="B4206" t="s">
        <v>13</v>
      </c>
    </row>
    <row r="4207" spans="1:2" x14ac:dyDescent="0.3">
      <c r="A4207">
        <v>6.2</v>
      </c>
      <c r="B4207" t="s">
        <v>13</v>
      </c>
    </row>
    <row r="4208" spans="1:2" x14ac:dyDescent="0.3">
      <c r="A4208">
        <v>6.1</v>
      </c>
      <c r="B4208" t="s">
        <v>3071</v>
      </c>
    </row>
    <row r="4209" spans="1:2" x14ac:dyDescent="0.3">
      <c r="A4209">
        <v>5.9</v>
      </c>
      <c r="B4209" t="s">
        <v>999</v>
      </c>
    </row>
    <row r="4210" spans="1:2" x14ac:dyDescent="0.3">
      <c r="A4210">
        <v>6.8</v>
      </c>
      <c r="B4210" t="s">
        <v>13</v>
      </c>
    </row>
    <row r="4211" spans="1:2" x14ac:dyDescent="0.3">
      <c r="A4211">
        <v>5.8</v>
      </c>
      <c r="B4211" t="s">
        <v>13</v>
      </c>
    </row>
    <row r="4212" spans="1:2" x14ac:dyDescent="0.3">
      <c r="A4212">
        <v>5</v>
      </c>
      <c r="B4212" t="s">
        <v>13</v>
      </c>
    </row>
    <row r="4213" spans="1:2" x14ac:dyDescent="0.3">
      <c r="A4213">
        <v>6.3</v>
      </c>
      <c r="B4213" t="s">
        <v>13</v>
      </c>
    </row>
    <row r="4214" spans="1:2" x14ac:dyDescent="0.3">
      <c r="A4214">
        <v>6.8</v>
      </c>
      <c r="B4214" t="s">
        <v>13</v>
      </c>
    </row>
    <row r="4215" spans="1:2" x14ac:dyDescent="0.3">
      <c r="A4215">
        <v>5.0999999999999996</v>
      </c>
      <c r="B4215" t="s">
        <v>13</v>
      </c>
    </row>
    <row r="4216" spans="1:2" x14ac:dyDescent="0.3">
      <c r="A4216">
        <v>6.6</v>
      </c>
      <c r="B4216" t="s">
        <v>13</v>
      </c>
    </row>
    <row r="4217" spans="1:2" x14ac:dyDescent="0.3">
      <c r="A4217">
        <v>5</v>
      </c>
      <c r="B4217" t="s">
        <v>13</v>
      </c>
    </row>
    <row r="4218" spans="1:2" x14ac:dyDescent="0.3">
      <c r="A4218">
        <v>7.7</v>
      </c>
      <c r="B4218" t="s">
        <v>13</v>
      </c>
    </row>
    <row r="4219" spans="1:2" x14ac:dyDescent="0.3">
      <c r="A4219">
        <v>3.1</v>
      </c>
      <c r="B4219" t="s">
        <v>13</v>
      </c>
    </row>
    <row r="4220" spans="1:2" x14ac:dyDescent="0.3">
      <c r="A4220">
        <v>6.5</v>
      </c>
      <c r="B4220" t="s">
        <v>13</v>
      </c>
    </row>
    <row r="4221" spans="1:2" x14ac:dyDescent="0.3">
      <c r="A4221">
        <v>3.9</v>
      </c>
      <c r="B4221" t="s">
        <v>13</v>
      </c>
    </row>
    <row r="4222" spans="1:2" x14ac:dyDescent="0.3">
      <c r="A4222">
        <v>6.8</v>
      </c>
      <c r="B4222" t="s">
        <v>13</v>
      </c>
    </row>
    <row r="4223" spans="1:2" x14ac:dyDescent="0.3">
      <c r="A4223">
        <v>7</v>
      </c>
      <c r="B4223" t="s">
        <v>13</v>
      </c>
    </row>
    <row r="4224" spans="1:2" x14ac:dyDescent="0.3">
      <c r="A4224">
        <v>5.9</v>
      </c>
      <c r="B4224" t="s">
        <v>13</v>
      </c>
    </row>
    <row r="4225" spans="1:2" x14ac:dyDescent="0.3">
      <c r="A4225">
        <v>5.8</v>
      </c>
      <c r="B4225" t="s">
        <v>13</v>
      </c>
    </row>
    <row r="4226" spans="1:2" x14ac:dyDescent="0.3">
      <c r="A4226">
        <v>7.3</v>
      </c>
      <c r="B4226" t="s">
        <v>13</v>
      </c>
    </row>
    <row r="4227" spans="1:2" x14ac:dyDescent="0.3">
      <c r="A4227">
        <v>7.8</v>
      </c>
      <c r="B4227" t="s">
        <v>13</v>
      </c>
    </row>
    <row r="4228" spans="1:2" x14ac:dyDescent="0.3">
      <c r="A4228">
        <v>7.8</v>
      </c>
      <c r="B4228" t="s">
        <v>13</v>
      </c>
    </row>
    <row r="4229" spans="1:2" x14ac:dyDescent="0.3">
      <c r="A4229">
        <v>6.9</v>
      </c>
      <c r="B4229" t="s">
        <v>13</v>
      </c>
    </row>
    <row r="4230" spans="1:2" x14ac:dyDescent="0.3">
      <c r="A4230">
        <v>5.7</v>
      </c>
      <c r="B4230" t="s">
        <v>13</v>
      </c>
    </row>
    <row r="4231" spans="1:2" x14ac:dyDescent="0.3">
      <c r="A4231">
        <v>4.7</v>
      </c>
      <c r="B4231" t="s">
        <v>13</v>
      </c>
    </row>
    <row r="4232" spans="1:2" x14ac:dyDescent="0.3">
      <c r="A4232">
        <v>5.9</v>
      </c>
      <c r="B4232" t="s">
        <v>13</v>
      </c>
    </row>
    <row r="4233" spans="1:2" x14ac:dyDescent="0.3">
      <c r="A4233">
        <v>5.9</v>
      </c>
      <c r="B4233" t="s">
        <v>13</v>
      </c>
    </row>
    <row r="4234" spans="1:2" x14ac:dyDescent="0.3">
      <c r="A4234">
        <v>4.3</v>
      </c>
      <c r="B4234" t="s">
        <v>13</v>
      </c>
    </row>
    <row r="4235" spans="1:2" x14ac:dyDescent="0.3">
      <c r="A4235">
        <v>7.5</v>
      </c>
      <c r="B4235" t="s">
        <v>13</v>
      </c>
    </row>
    <row r="4236" spans="1:2" x14ac:dyDescent="0.3">
      <c r="A4236">
        <v>4.8</v>
      </c>
      <c r="B4236" t="s">
        <v>13</v>
      </c>
    </row>
    <row r="4237" spans="1:2" x14ac:dyDescent="0.3">
      <c r="A4237">
        <v>5.8</v>
      </c>
      <c r="B4237" t="s">
        <v>13</v>
      </c>
    </row>
    <row r="4238" spans="1:2" x14ac:dyDescent="0.3">
      <c r="A4238">
        <v>5.3</v>
      </c>
      <c r="B4238" t="s">
        <v>13</v>
      </c>
    </row>
    <row r="4239" spans="1:2" x14ac:dyDescent="0.3">
      <c r="A4239">
        <v>6</v>
      </c>
      <c r="B4239" t="s">
        <v>13</v>
      </c>
    </row>
    <row r="4240" spans="1:2" x14ac:dyDescent="0.3">
      <c r="A4240">
        <v>8.1</v>
      </c>
      <c r="B4240" t="s">
        <v>13</v>
      </c>
    </row>
    <row r="4241" spans="1:2" x14ac:dyDescent="0.3">
      <c r="A4241">
        <v>7</v>
      </c>
      <c r="B4241" t="s">
        <v>13</v>
      </c>
    </row>
    <row r="4242" spans="1:2" x14ac:dyDescent="0.3">
      <c r="A4242">
        <v>7.6</v>
      </c>
      <c r="B4242" t="s">
        <v>6100</v>
      </c>
    </row>
    <row r="4243" spans="1:2" x14ac:dyDescent="0.3">
      <c r="A4243">
        <v>7.2</v>
      </c>
      <c r="B4243" t="s">
        <v>13</v>
      </c>
    </row>
    <row r="4244" spans="1:2" x14ac:dyDescent="0.3">
      <c r="A4244">
        <v>7.5</v>
      </c>
      <c r="B4244" t="s">
        <v>999</v>
      </c>
    </row>
    <row r="4245" spans="1:2" x14ac:dyDescent="0.3">
      <c r="A4245">
        <v>6.3</v>
      </c>
      <c r="B4245" t="s">
        <v>13</v>
      </c>
    </row>
    <row r="4246" spans="1:2" x14ac:dyDescent="0.3">
      <c r="A4246">
        <v>6.7</v>
      </c>
      <c r="B4246" t="s">
        <v>13</v>
      </c>
    </row>
    <row r="4247" spans="1:2" x14ac:dyDescent="0.3">
      <c r="A4247">
        <v>4.8</v>
      </c>
      <c r="B4247" t="s">
        <v>13</v>
      </c>
    </row>
    <row r="4248" spans="1:2" x14ac:dyDescent="0.3">
      <c r="A4248">
        <v>5.5</v>
      </c>
      <c r="B4248" t="s">
        <v>13</v>
      </c>
    </row>
    <row r="4249" spans="1:2" x14ac:dyDescent="0.3">
      <c r="A4249">
        <v>7.5</v>
      </c>
      <c r="B4249" t="s">
        <v>13</v>
      </c>
    </row>
    <row r="4250" spans="1:2" x14ac:dyDescent="0.3">
      <c r="A4250">
        <v>5.0999999999999996</v>
      </c>
      <c r="B4250" t="s">
        <v>13</v>
      </c>
    </row>
    <row r="4251" spans="1:2" x14ac:dyDescent="0.3">
      <c r="A4251">
        <v>7.4</v>
      </c>
      <c r="B4251" t="s">
        <v>13</v>
      </c>
    </row>
    <row r="4252" spans="1:2" x14ac:dyDescent="0.3">
      <c r="A4252">
        <v>7.3</v>
      </c>
      <c r="B4252" t="s">
        <v>13</v>
      </c>
    </row>
    <row r="4253" spans="1:2" x14ac:dyDescent="0.3">
      <c r="A4253">
        <v>6.9</v>
      </c>
      <c r="B4253" t="s">
        <v>13</v>
      </c>
    </row>
    <row r="4254" spans="1:2" x14ac:dyDescent="0.3">
      <c r="A4254">
        <v>6.8</v>
      </c>
      <c r="B4254" t="s">
        <v>13</v>
      </c>
    </row>
    <row r="4255" spans="1:2" x14ac:dyDescent="0.3">
      <c r="A4255">
        <v>8.4</v>
      </c>
      <c r="B4255" t="s">
        <v>13</v>
      </c>
    </row>
    <row r="4256" spans="1:2" x14ac:dyDescent="0.3">
      <c r="A4256">
        <v>7.6</v>
      </c>
      <c r="B4256" t="s">
        <v>13</v>
      </c>
    </row>
    <row r="4257" spans="1:2" x14ac:dyDescent="0.3">
      <c r="A4257">
        <v>7.6</v>
      </c>
      <c r="B4257" t="s">
        <v>2557</v>
      </c>
    </row>
    <row r="4258" spans="1:2" x14ac:dyDescent="0.3">
      <c r="A4258">
        <v>7.7</v>
      </c>
      <c r="B4258" t="s">
        <v>13</v>
      </c>
    </row>
    <row r="4259" spans="1:2" x14ac:dyDescent="0.3">
      <c r="A4259">
        <v>7.6</v>
      </c>
      <c r="B4259" t="s">
        <v>13</v>
      </c>
    </row>
    <row r="4260" spans="1:2" x14ac:dyDescent="0.3">
      <c r="A4260">
        <v>5.3</v>
      </c>
      <c r="B4260" t="s">
        <v>13</v>
      </c>
    </row>
    <row r="4261" spans="1:2" x14ac:dyDescent="0.3">
      <c r="A4261">
        <v>8.5</v>
      </c>
      <c r="B4261" t="s">
        <v>3071</v>
      </c>
    </row>
    <row r="4262" spans="1:2" x14ac:dyDescent="0.3">
      <c r="A4262">
        <v>7</v>
      </c>
      <c r="B4262" t="s">
        <v>13</v>
      </c>
    </row>
    <row r="4263" spans="1:2" x14ac:dyDescent="0.3">
      <c r="A4263">
        <v>8</v>
      </c>
      <c r="B4263" t="s">
        <v>13</v>
      </c>
    </row>
    <row r="4264" spans="1:2" x14ac:dyDescent="0.3">
      <c r="A4264">
        <v>7.1</v>
      </c>
      <c r="B4264" t="s">
        <v>13</v>
      </c>
    </row>
    <row r="4265" spans="1:2" x14ac:dyDescent="0.3">
      <c r="A4265">
        <v>7.8</v>
      </c>
      <c r="B4265" t="s">
        <v>524</v>
      </c>
    </row>
    <row r="4266" spans="1:2" x14ac:dyDescent="0.3">
      <c r="A4266">
        <v>7.2</v>
      </c>
      <c r="B4266" t="s">
        <v>13</v>
      </c>
    </row>
    <row r="4267" spans="1:2" x14ac:dyDescent="0.3">
      <c r="A4267">
        <v>7.5</v>
      </c>
      <c r="B4267" t="s">
        <v>13</v>
      </c>
    </row>
    <row r="4268" spans="1:2" x14ac:dyDescent="0.3">
      <c r="A4268">
        <v>8</v>
      </c>
      <c r="B4268" t="s">
        <v>13</v>
      </c>
    </row>
    <row r="4269" spans="1:2" x14ac:dyDescent="0.3">
      <c r="A4269">
        <v>8.1</v>
      </c>
      <c r="B4269" t="s">
        <v>999</v>
      </c>
    </row>
    <row r="4270" spans="1:2" x14ac:dyDescent="0.3">
      <c r="A4270">
        <v>6.8</v>
      </c>
      <c r="B4270" t="s">
        <v>13</v>
      </c>
    </row>
    <row r="4271" spans="1:2" x14ac:dyDescent="0.3">
      <c r="A4271">
        <v>7.4</v>
      </c>
      <c r="B4271" t="s">
        <v>13</v>
      </c>
    </row>
    <row r="4272" spans="1:2" x14ac:dyDescent="0.3">
      <c r="A4272">
        <v>7.2</v>
      </c>
      <c r="B4272" t="s">
        <v>13</v>
      </c>
    </row>
    <row r="4273" spans="1:2" x14ac:dyDescent="0.3">
      <c r="A4273">
        <v>8.1</v>
      </c>
      <c r="B4273" t="s">
        <v>13</v>
      </c>
    </row>
    <row r="4274" spans="1:2" x14ac:dyDescent="0.3">
      <c r="A4274">
        <v>7</v>
      </c>
      <c r="B4274" t="s">
        <v>13</v>
      </c>
    </row>
    <row r="4275" spans="1:2" x14ac:dyDescent="0.3">
      <c r="A4275">
        <v>7.4</v>
      </c>
      <c r="B4275" t="s">
        <v>13</v>
      </c>
    </row>
    <row r="4276" spans="1:2" x14ac:dyDescent="0.3">
      <c r="A4276">
        <v>8.3000000000000007</v>
      </c>
      <c r="B4276" t="s">
        <v>13</v>
      </c>
    </row>
    <row r="4277" spans="1:2" x14ac:dyDescent="0.3">
      <c r="A4277">
        <v>6.1</v>
      </c>
      <c r="B4277" t="s">
        <v>13</v>
      </c>
    </row>
    <row r="4278" spans="1:2" x14ac:dyDescent="0.3">
      <c r="A4278">
        <v>7.5</v>
      </c>
      <c r="B4278" t="s">
        <v>13</v>
      </c>
    </row>
    <row r="4279" spans="1:2" x14ac:dyDescent="0.3">
      <c r="A4279">
        <v>7</v>
      </c>
      <c r="B4279" t="s">
        <v>13</v>
      </c>
    </row>
    <row r="4280" spans="1:2" x14ac:dyDescent="0.3">
      <c r="A4280">
        <v>5.3</v>
      </c>
      <c r="B4280" t="s">
        <v>13</v>
      </c>
    </row>
    <row r="4281" spans="1:2" x14ac:dyDescent="0.3">
      <c r="A4281">
        <v>4.7</v>
      </c>
      <c r="B4281" t="s">
        <v>13</v>
      </c>
    </row>
    <row r="4282" spans="1:2" x14ac:dyDescent="0.3">
      <c r="A4282">
        <v>5.7</v>
      </c>
      <c r="B4282" t="s">
        <v>13</v>
      </c>
    </row>
    <row r="4283" spans="1:2" x14ac:dyDescent="0.3">
      <c r="A4283">
        <v>8.1</v>
      </c>
      <c r="B4283" t="s">
        <v>13</v>
      </c>
    </row>
    <row r="4284" spans="1:2" x14ac:dyDescent="0.3">
      <c r="A4284">
        <v>7.8</v>
      </c>
      <c r="B4284" t="s">
        <v>13</v>
      </c>
    </row>
    <row r="4285" spans="1:2" x14ac:dyDescent="0.3">
      <c r="A4285">
        <v>6.5</v>
      </c>
      <c r="B4285" t="s">
        <v>13</v>
      </c>
    </row>
    <row r="4286" spans="1:2" x14ac:dyDescent="0.3">
      <c r="A4286">
        <v>8</v>
      </c>
      <c r="B4286" t="s">
        <v>4078</v>
      </c>
    </row>
    <row r="4287" spans="1:2" x14ac:dyDescent="0.3">
      <c r="A4287">
        <v>3.3</v>
      </c>
      <c r="B4287" t="s">
        <v>13</v>
      </c>
    </row>
    <row r="4288" spans="1:2" x14ac:dyDescent="0.3">
      <c r="A4288">
        <v>8.3000000000000007</v>
      </c>
      <c r="B4288" t="s">
        <v>13</v>
      </c>
    </row>
    <row r="4289" spans="1:2" x14ac:dyDescent="0.3">
      <c r="A4289">
        <v>6.9</v>
      </c>
      <c r="B4289" t="s">
        <v>13</v>
      </c>
    </row>
    <row r="4290" spans="1:2" x14ac:dyDescent="0.3">
      <c r="A4290">
        <v>7.3</v>
      </c>
      <c r="B4290" t="s">
        <v>13</v>
      </c>
    </row>
    <row r="4291" spans="1:2" x14ac:dyDescent="0.3">
      <c r="A4291">
        <v>8.1</v>
      </c>
      <c r="B4291" t="s">
        <v>13</v>
      </c>
    </row>
    <row r="4292" spans="1:2" x14ac:dyDescent="0.3">
      <c r="A4292">
        <v>6.5</v>
      </c>
      <c r="B4292" t="s">
        <v>13</v>
      </c>
    </row>
    <row r="4293" spans="1:2" x14ac:dyDescent="0.3">
      <c r="A4293">
        <v>6.8</v>
      </c>
      <c r="B4293" t="s">
        <v>13</v>
      </c>
    </row>
    <row r="4294" spans="1:2" x14ac:dyDescent="0.3">
      <c r="A4294">
        <v>7.3</v>
      </c>
      <c r="B4294" t="s">
        <v>13</v>
      </c>
    </row>
    <row r="4295" spans="1:2" x14ac:dyDescent="0.3">
      <c r="A4295">
        <v>6.4</v>
      </c>
      <c r="B4295" t="s">
        <v>13</v>
      </c>
    </row>
    <row r="4296" spans="1:2" x14ac:dyDescent="0.3">
      <c r="A4296">
        <v>4.5999999999999996</v>
      </c>
      <c r="B4296" t="s">
        <v>13</v>
      </c>
    </row>
    <row r="4297" spans="1:2" x14ac:dyDescent="0.3">
      <c r="A4297">
        <v>6.5</v>
      </c>
      <c r="B4297" t="s">
        <v>524</v>
      </c>
    </row>
    <row r="4298" spans="1:2" x14ac:dyDescent="0.3">
      <c r="A4298">
        <v>7</v>
      </c>
      <c r="B4298" t="s">
        <v>13</v>
      </c>
    </row>
    <row r="4299" spans="1:2" x14ac:dyDescent="0.3">
      <c r="A4299">
        <v>5.4</v>
      </c>
      <c r="B4299" t="s">
        <v>13</v>
      </c>
    </row>
    <row r="4300" spans="1:2" x14ac:dyDescent="0.3">
      <c r="A4300">
        <v>6.7</v>
      </c>
      <c r="B4300" t="s">
        <v>13</v>
      </c>
    </row>
    <row r="4301" spans="1:2" x14ac:dyDescent="0.3">
      <c r="A4301">
        <v>2.8</v>
      </c>
      <c r="B4301" t="s">
        <v>1993</v>
      </c>
    </row>
    <row r="4302" spans="1:2" x14ac:dyDescent="0.3">
      <c r="A4302">
        <v>7.4</v>
      </c>
      <c r="B4302" t="s">
        <v>13</v>
      </c>
    </row>
    <row r="4303" spans="1:2" x14ac:dyDescent="0.3">
      <c r="A4303">
        <v>5.8</v>
      </c>
      <c r="B4303" t="s">
        <v>13</v>
      </c>
    </row>
    <row r="4304" spans="1:2" x14ac:dyDescent="0.3">
      <c r="A4304">
        <v>7.1</v>
      </c>
      <c r="B4304" t="s">
        <v>13</v>
      </c>
    </row>
    <row r="4305" spans="1:2" x14ac:dyDescent="0.3">
      <c r="A4305">
        <v>4.5</v>
      </c>
      <c r="B4305" t="s">
        <v>13</v>
      </c>
    </row>
    <row r="4306" spans="1:2" x14ac:dyDescent="0.3">
      <c r="A4306">
        <v>7.9</v>
      </c>
      <c r="B4306" t="s">
        <v>13</v>
      </c>
    </row>
    <row r="4307" spans="1:2" x14ac:dyDescent="0.3">
      <c r="A4307">
        <v>5.3</v>
      </c>
      <c r="B4307" t="s">
        <v>1993</v>
      </c>
    </row>
    <row r="4308" spans="1:2" x14ac:dyDescent="0.3">
      <c r="A4308">
        <v>5.4</v>
      </c>
      <c r="B4308" t="s">
        <v>13</v>
      </c>
    </row>
    <row r="4309" spans="1:2" x14ac:dyDescent="0.3">
      <c r="A4309">
        <v>4.8</v>
      </c>
      <c r="B4309" t="s">
        <v>13</v>
      </c>
    </row>
    <row r="4310" spans="1:2" x14ac:dyDescent="0.3">
      <c r="A4310">
        <v>5.9</v>
      </c>
      <c r="B4310" t="s">
        <v>13</v>
      </c>
    </row>
    <row r="4311" spans="1:2" x14ac:dyDescent="0.3">
      <c r="A4311">
        <v>6.2</v>
      </c>
      <c r="B4311" t="s">
        <v>13</v>
      </c>
    </row>
    <row r="4312" spans="1:2" x14ac:dyDescent="0.3">
      <c r="A4312">
        <v>5.9</v>
      </c>
      <c r="B4312" t="s">
        <v>13</v>
      </c>
    </row>
    <row r="4313" spans="1:2" x14ac:dyDescent="0.3">
      <c r="A4313">
        <v>6.6</v>
      </c>
      <c r="B4313" t="s">
        <v>13</v>
      </c>
    </row>
    <row r="4314" spans="1:2" x14ac:dyDescent="0.3">
      <c r="A4314">
        <v>6.6</v>
      </c>
      <c r="B4314" t="s">
        <v>13</v>
      </c>
    </row>
    <row r="4315" spans="1:2" x14ac:dyDescent="0.3">
      <c r="A4315">
        <v>5.0999999999999996</v>
      </c>
      <c r="B4315" t="s">
        <v>13</v>
      </c>
    </row>
    <row r="4316" spans="1:2" x14ac:dyDescent="0.3">
      <c r="A4316">
        <v>6</v>
      </c>
      <c r="B4316" t="s">
        <v>13</v>
      </c>
    </row>
    <row r="4317" spans="1:2" x14ac:dyDescent="0.3">
      <c r="A4317">
        <v>6.8</v>
      </c>
      <c r="B4317" t="s">
        <v>13</v>
      </c>
    </row>
    <row r="4318" spans="1:2" x14ac:dyDescent="0.3">
      <c r="A4318">
        <v>5.4</v>
      </c>
      <c r="B4318" t="s">
        <v>13</v>
      </c>
    </row>
    <row r="4319" spans="1:2" x14ac:dyDescent="0.3">
      <c r="A4319">
        <v>5.2</v>
      </c>
      <c r="B4319" t="s">
        <v>13</v>
      </c>
    </row>
    <row r="4320" spans="1:2" x14ac:dyDescent="0.3">
      <c r="A4320">
        <v>7.8</v>
      </c>
      <c r="B4320" t="s">
        <v>13</v>
      </c>
    </row>
    <row r="4321" spans="1:2" x14ac:dyDescent="0.3">
      <c r="A4321">
        <v>6.4</v>
      </c>
      <c r="B4321" t="s">
        <v>13</v>
      </c>
    </row>
    <row r="4322" spans="1:2" x14ac:dyDescent="0.3">
      <c r="A4322">
        <v>6.1</v>
      </c>
      <c r="B4322" t="s">
        <v>13</v>
      </c>
    </row>
    <row r="4323" spans="1:2" x14ac:dyDescent="0.3">
      <c r="A4323">
        <v>5.7</v>
      </c>
      <c r="B4323" t="s">
        <v>13</v>
      </c>
    </row>
    <row r="4324" spans="1:2" x14ac:dyDescent="0.3">
      <c r="A4324">
        <v>5.5</v>
      </c>
      <c r="B4324" t="s">
        <v>13</v>
      </c>
    </row>
    <row r="4325" spans="1:2" x14ac:dyDescent="0.3">
      <c r="A4325">
        <v>7.4</v>
      </c>
      <c r="B4325" t="s">
        <v>13</v>
      </c>
    </row>
    <row r="4326" spans="1:2" x14ac:dyDescent="0.3">
      <c r="A4326">
        <v>7.1</v>
      </c>
      <c r="B4326" t="s">
        <v>13</v>
      </c>
    </row>
    <row r="4327" spans="1:2" x14ac:dyDescent="0.3">
      <c r="A4327">
        <v>3.9</v>
      </c>
      <c r="B4327" t="s">
        <v>13</v>
      </c>
    </row>
    <row r="4328" spans="1:2" x14ac:dyDescent="0.3">
      <c r="A4328">
        <v>4.5999999999999996</v>
      </c>
      <c r="B4328" t="s">
        <v>13</v>
      </c>
    </row>
    <row r="4329" spans="1:2" x14ac:dyDescent="0.3">
      <c r="A4329">
        <v>7.3</v>
      </c>
      <c r="B4329" t="s">
        <v>13</v>
      </c>
    </row>
    <row r="4330" spans="1:2" x14ac:dyDescent="0.3">
      <c r="A4330">
        <v>7.7</v>
      </c>
      <c r="B4330" t="s">
        <v>13</v>
      </c>
    </row>
    <row r="4331" spans="1:2" x14ac:dyDescent="0.3">
      <c r="A4331">
        <v>4.9000000000000004</v>
      </c>
      <c r="B4331" t="s">
        <v>13</v>
      </c>
    </row>
    <row r="4332" spans="1:2" x14ac:dyDescent="0.3">
      <c r="A4332">
        <v>6.3</v>
      </c>
      <c r="B4332" t="s">
        <v>13</v>
      </c>
    </row>
    <row r="4333" spans="1:2" x14ac:dyDescent="0.3">
      <c r="A4333">
        <v>6.1</v>
      </c>
      <c r="B4333" t="s">
        <v>13</v>
      </c>
    </row>
    <row r="4334" spans="1:2" x14ac:dyDescent="0.3">
      <c r="A4334">
        <v>6.6</v>
      </c>
      <c r="B4334" t="s">
        <v>13</v>
      </c>
    </row>
    <row r="4335" spans="1:2" x14ac:dyDescent="0.3">
      <c r="A4335">
        <v>5.7</v>
      </c>
      <c r="B4335" t="s">
        <v>13</v>
      </c>
    </row>
    <row r="4336" spans="1:2" x14ac:dyDescent="0.3">
      <c r="A4336">
        <v>5.6</v>
      </c>
      <c r="B4336" t="s">
        <v>13</v>
      </c>
    </row>
    <row r="4337" spans="1:2" x14ac:dyDescent="0.3">
      <c r="A4337">
        <v>6</v>
      </c>
      <c r="B4337" t="s">
        <v>3071</v>
      </c>
    </row>
    <row r="4338" spans="1:2" x14ac:dyDescent="0.3">
      <c r="A4338">
        <v>5.7</v>
      </c>
      <c r="B4338" t="s">
        <v>13</v>
      </c>
    </row>
    <row r="4339" spans="1:2" x14ac:dyDescent="0.3">
      <c r="A4339">
        <v>7</v>
      </c>
      <c r="B4339" t="s">
        <v>13</v>
      </c>
    </row>
    <row r="4340" spans="1:2" x14ac:dyDescent="0.3">
      <c r="A4340">
        <v>5.3</v>
      </c>
      <c r="B4340" t="s">
        <v>13</v>
      </c>
    </row>
    <row r="4341" spans="1:2" x14ac:dyDescent="0.3">
      <c r="A4341">
        <v>4.4000000000000004</v>
      </c>
      <c r="B4341" t="s">
        <v>13</v>
      </c>
    </row>
    <row r="4342" spans="1:2" x14ac:dyDescent="0.3">
      <c r="A4342">
        <v>3.4</v>
      </c>
      <c r="B4342" t="s">
        <v>13</v>
      </c>
    </row>
    <row r="4343" spans="1:2" x14ac:dyDescent="0.3">
      <c r="A4343">
        <v>4.5</v>
      </c>
      <c r="B4343" t="s">
        <v>13</v>
      </c>
    </row>
    <row r="4344" spans="1:2" x14ac:dyDescent="0.3">
      <c r="A4344">
        <v>3.4</v>
      </c>
      <c r="B4344" t="s">
        <v>13</v>
      </c>
    </row>
    <row r="4345" spans="1:2" x14ac:dyDescent="0.3">
      <c r="A4345">
        <v>7.1</v>
      </c>
      <c r="B4345" t="s">
        <v>13</v>
      </c>
    </row>
    <row r="4346" spans="1:2" x14ac:dyDescent="0.3">
      <c r="A4346">
        <v>6.4</v>
      </c>
      <c r="B4346" t="s">
        <v>13</v>
      </c>
    </row>
    <row r="4347" spans="1:2" x14ac:dyDescent="0.3">
      <c r="A4347">
        <v>5.2</v>
      </c>
      <c r="B4347" t="s">
        <v>13</v>
      </c>
    </row>
    <row r="4348" spans="1:2" x14ac:dyDescent="0.3">
      <c r="A4348">
        <v>7</v>
      </c>
      <c r="B4348" t="s">
        <v>13</v>
      </c>
    </row>
    <row r="4349" spans="1:2" x14ac:dyDescent="0.3">
      <c r="A4349">
        <v>7.3</v>
      </c>
      <c r="B4349" t="s">
        <v>13</v>
      </c>
    </row>
    <row r="4350" spans="1:2" x14ac:dyDescent="0.3">
      <c r="A4350">
        <v>8.1</v>
      </c>
      <c r="B4350" t="s">
        <v>5575</v>
      </c>
    </row>
    <row r="4351" spans="1:2" x14ac:dyDescent="0.3">
      <c r="A4351">
        <v>5.8</v>
      </c>
      <c r="B4351" t="s">
        <v>524</v>
      </c>
    </row>
    <row r="4352" spans="1:2" x14ac:dyDescent="0.3">
      <c r="A4352">
        <v>5.9</v>
      </c>
      <c r="B4352" t="s">
        <v>13</v>
      </c>
    </row>
    <row r="4353" spans="1:2" x14ac:dyDescent="0.3">
      <c r="A4353">
        <v>6.4</v>
      </c>
      <c r="B4353" t="s">
        <v>1993</v>
      </c>
    </row>
    <row r="4354" spans="1:2" x14ac:dyDescent="0.3">
      <c r="A4354">
        <v>7.5</v>
      </c>
      <c r="B4354" t="s">
        <v>13</v>
      </c>
    </row>
    <row r="4355" spans="1:2" x14ac:dyDescent="0.3">
      <c r="A4355">
        <v>7.8</v>
      </c>
      <c r="B4355" t="s">
        <v>13</v>
      </c>
    </row>
    <row r="4356" spans="1:2" x14ac:dyDescent="0.3">
      <c r="A4356">
        <v>6.3</v>
      </c>
      <c r="B4356" t="s">
        <v>13</v>
      </c>
    </row>
    <row r="4357" spans="1:2" x14ac:dyDescent="0.3">
      <c r="A4357">
        <v>7.2</v>
      </c>
      <c r="B4357" t="s">
        <v>13</v>
      </c>
    </row>
    <row r="4358" spans="1:2" x14ac:dyDescent="0.3">
      <c r="A4358">
        <v>5.6</v>
      </c>
      <c r="B4358" t="s">
        <v>13</v>
      </c>
    </row>
    <row r="4359" spans="1:2" x14ac:dyDescent="0.3">
      <c r="A4359">
        <v>7.2</v>
      </c>
      <c r="B4359" t="s">
        <v>13</v>
      </c>
    </row>
    <row r="4360" spans="1:2" x14ac:dyDescent="0.3">
      <c r="A4360">
        <v>8</v>
      </c>
      <c r="B4360" t="s">
        <v>13</v>
      </c>
    </row>
    <row r="4361" spans="1:2" x14ac:dyDescent="0.3">
      <c r="A4361">
        <v>8.5</v>
      </c>
      <c r="B4361" t="s">
        <v>13</v>
      </c>
    </row>
    <row r="4362" spans="1:2" x14ac:dyDescent="0.3">
      <c r="A4362">
        <v>6.8</v>
      </c>
      <c r="B4362" t="s">
        <v>999</v>
      </c>
    </row>
    <row r="4363" spans="1:2" x14ac:dyDescent="0.3">
      <c r="A4363">
        <v>7.3</v>
      </c>
      <c r="B4363" t="s">
        <v>13</v>
      </c>
    </row>
    <row r="4364" spans="1:2" x14ac:dyDescent="0.3">
      <c r="A4364">
        <v>5.5</v>
      </c>
      <c r="B4364" t="s">
        <v>13</v>
      </c>
    </row>
    <row r="4365" spans="1:2" x14ac:dyDescent="0.3">
      <c r="A4365">
        <v>7.3</v>
      </c>
      <c r="B4365" t="s">
        <v>13</v>
      </c>
    </row>
    <row r="4366" spans="1:2" x14ac:dyDescent="0.3">
      <c r="A4366">
        <v>6.3</v>
      </c>
      <c r="B4366" t="s">
        <v>13</v>
      </c>
    </row>
    <row r="4367" spans="1:2" x14ac:dyDescent="0.3">
      <c r="A4367">
        <v>5.0999999999999996</v>
      </c>
      <c r="B4367" t="s">
        <v>7200</v>
      </c>
    </row>
    <row r="4368" spans="1:2" x14ac:dyDescent="0.3">
      <c r="A4368">
        <v>6.6</v>
      </c>
      <c r="B4368" t="s">
        <v>13</v>
      </c>
    </row>
    <row r="4369" spans="1:2" x14ac:dyDescent="0.3">
      <c r="A4369">
        <v>6.1</v>
      </c>
      <c r="B4369" t="s">
        <v>13</v>
      </c>
    </row>
    <row r="4370" spans="1:2" x14ac:dyDescent="0.3">
      <c r="A4370">
        <v>7.5</v>
      </c>
      <c r="B4370" t="s">
        <v>7206</v>
      </c>
    </row>
    <row r="4371" spans="1:2" x14ac:dyDescent="0.3">
      <c r="A4371">
        <v>7</v>
      </c>
      <c r="B4371" t="s">
        <v>13</v>
      </c>
    </row>
    <row r="4372" spans="1:2" x14ac:dyDescent="0.3">
      <c r="A4372">
        <v>7.2</v>
      </c>
      <c r="B4372" t="s">
        <v>13</v>
      </c>
    </row>
    <row r="4373" spans="1:2" x14ac:dyDescent="0.3">
      <c r="A4373">
        <v>5.3</v>
      </c>
      <c r="B4373" t="s">
        <v>13</v>
      </c>
    </row>
    <row r="4374" spans="1:2" x14ac:dyDescent="0.3">
      <c r="A4374">
        <v>8.6999999999999993</v>
      </c>
      <c r="B4374" t="s">
        <v>13</v>
      </c>
    </row>
    <row r="4375" spans="1:2" x14ac:dyDescent="0.3">
      <c r="A4375">
        <v>3.4</v>
      </c>
      <c r="B4375" t="s">
        <v>13</v>
      </c>
    </row>
    <row r="4376" spans="1:2" x14ac:dyDescent="0.3">
      <c r="A4376">
        <v>5.4</v>
      </c>
      <c r="B4376" t="s">
        <v>13</v>
      </c>
    </row>
    <row r="4377" spans="1:2" x14ac:dyDescent="0.3">
      <c r="A4377">
        <v>7.8</v>
      </c>
      <c r="B4377" t="s">
        <v>3071</v>
      </c>
    </row>
    <row r="4378" spans="1:2" x14ac:dyDescent="0.3">
      <c r="A4378">
        <v>6.7</v>
      </c>
      <c r="B4378" t="s">
        <v>13</v>
      </c>
    </row>
    <row r="4379" spans="1:2" x14ac:dyDescent="0.3">
      <c r="A4379">
        <v>4.7</v>
      </c>
      <c r="B4379" t="s">
        <v>13</v>
      </c>
    </row>
    <row r="4380" spans="1:2" x14ac:dyDescent="0.3">
      <c r="A4380">
        <v>6.3</v>
      </c>
      <c r="B4380" t="s">
        <v>13</v>
      </c>
    </row>
    <row r="4381" spans="1:2" x14ac:dyDescent="0.3">
      <c r="A4381">
        <v>7.4</v>
      </c>
      <c r="B4381" t="s">
        <v>999</v>
      </c>
    </row>
    <row r="4382" spans="1:2" x14ac:dyDescent="0.3">
      <c r="A4382">
        <v>6.1</v>
      </c>
      <c r="B4382" t="s">
        <v>13</v>
      </c>
    </row>
    <row r="4383" spans="1:2" x14ac:dyDescent="0.3">
      <c r="A4383">
        <v>7.5</v>
      </c>
      <c r="B4383" t="s">
        <v>13</v>
      </c>
    </row>
    <row r="4384" spans="1:2" x14ac:dyDescent="0.3">
      <c r="A4384">
        <v>6.3</v>
      </c>
      <c r="B4384" t="s">
        <v>13</v>
      </c>
    </row>
    <row r="4385" spans="1:2" x14ac:dyDescent="0.3">
      <c r="A4385">
        <v>6.3</v>
      </c>
      <c r="B4385" t="s">
        <v>13</v>
      </c>
    </row>
    <row r="4386" spans="1:2" x14ac:dyDescent="0.3">
      <c r="A4386">
        <v>6.8</v>
      </c>
      <c r="B4386" t="s">
        <v>13</v>
      </c>
    </row>
    <row r="4387" spans="1:2" x14ac:dyDescent="0.3">
      <c r="A4387">
        <v>7.8</v>
      </c>
      <c r="B4387" t="s">
        <v>1993</v>
      </c>
    </row>
    <row r="4388" spans="1:2" x14ac:dyDescent="0.3">
      <c r="A4388">
        <v>6.9</v>
      </c>
      <c r="B4388" t="s">
        <v>13</v>
      </c>
    </row>
    <row r="4389" spans="1:2" x14ac:dyDescent="0.3">
      <c r="A4389">
        <v>8</v>
      </c>
      <c r="B4389" t="s">
        <v>13</v>
      </c>
    </row>
    <row r="4390" spans="1:2" x14ac:dyDescent="0.3">
      <c r="A4390">
        <v>7.8</v>
      </c>
      <c r="B4390" t="s">
        <v>13</v>
      </c>
    </row>
    <row r="4391" spans="1:2" x14ac:dyDescent="0.3">
      <c r="A4391">
        <v>7.4</v>
      </c>
      <c r="B4391" t="s">
        <v>13</v>
      </c>
    </row>
    <row r="4392" spans="1:2" x14ac:dyDescent="0.3">
      <c r="A4392">
        <v>6.1</v>
      </c>
      <c r="B4392" t="s">
        <v>13</v>
      </c>
    </row>
    <row r="4393" spans="1:2" x14ac:dyDescent="0.3">
      <c r="A4393">
        <v>4.3</v>
      </c>
      <c r="B4393" t="s">
        <v>13</v>
      </c>
    </row>
    <row r="4394" spans="1:2" x14ac:dyDescent="0.3">
      <c r="A4394">
        <v>3.5</v>
      </c>
      <c r="B4394" t="s">
        <v>13</v>
      </c>
    </row>
    <row r="4395" spans="1:2" x14ac:dyDescent="0.3">
      <c r="A4395">
        <v>7.2</v>
      </c>
      <c r="B4395" t="s">
        <v>5575</v>
      </c>
    </row>
    <row r="4396" spans="1:2" x14ac:dyDescent="0.3">
      <c r="A4396">
        <v>4.7</v>
      </c>
      <c r="B4396" t="s">
        <v>13</v>
      </c>
    </row>
    <row r="4397" spans="1:2" x14ac:dyDescent="0.3">
      <c r="A4397">
        <v>7.3</v>
      </c>
      <c r="B4397" t="s">
        <v>4078</v>
      </c>
    </row>
    <row r="4398" spans="1:2" x14ac:dyDescent="0.3">
      <c r="A4398">
        <v>7.9</v>
      </c>
      <c r="B4398" t="s">
        <v>13</v>
      </c>
    </row>
    <row r="4399" spans="1:2" x14ac:dyDescent="0.3">
      <c r="A4399">
        <v>5.0999999999999996</v>
      </c>
      <c r="B4399" t="s">
        <v>13</v>
      </c>
    </row>
    <row r="4400" spans="1:2" x14ac:dyDescent="0.3">
      <c r="A4400">
        <v>7.2</v>
      </c>
      <c r="B4400" t="s">
        <v>524</v>
      </c>
    </row>
    <row r="4401" spans="1:2" x14ac:dyDescent="0.3">
      <c r="A4401">
        <v>5.4</v>
      </c>
      <c r="B4401" t="s">
        <v>13</v>
      </c>
    </row>
    <row r="4402" spans="1:2" x14ac:dyDescent="0.3">
      <c r="A4402">
        <v>3.7</v>
      </c>
      <c r="B4402" t="s">
        <v>13</v>
      </c>
    </row>
    <row r="4403" spans="1:2" x14ac:dyDescent="0.3">
      <c r="A4403">
        <v>7.4</v>
      </c>
      <c r="B4403" t="s">
        <v>13</v>
      </c>
    </row>
    <row r="4404" spans="1:2" x14ac:dyDescent="0.3">
      <c r="A4404">
        <v>7.1</v>
      </c>
      <c r="B4404" t="s">
        <v>13</v>
      </c>
    </row>
    <row r="4405" spans="1:2" x14ac:dyDescent="0.3">
      <c r="A4405">
        <v>6.8</v>
      </c>
      <c r="B4405" t="s">
        <v>13</v>
      </c>
    </row>
    <row r="4406" spans="1:2" x14ac:dyDescent="0.3">
      <c r="A4406">
        <v>8.1999999999999993</v>
      </c>
      <c r="B4406" t="s">
        <v>13</v>
      </c>
    </row>
    <row r="4407" spans="1:2" x14ac:dyDescent="0.3">
      <c r="A4407">
        <v>7</v>
      </c>
      <c r="B4407" t="s">
        <v>13</v>
      </c>
    </row>
    <row r="4408" spans="1:2" x14ac:dyDescent="0.3">
      <c r="A4408">
        <v>7.4</v>
      </c>
      <c r="B4408" t="s">
        <v>13</v>
      </c>
    </row>
    <row r="4409" spans="1:2" x14ac:dyDescent="0.3">
      <c r="A4409">
        <v>6.7</v>
      </c>
      <c r="B4409" t="s">
        <v>13</v>
      </c>
    </row>
    <row r="4410" spans="1:2" x14ac:dyDescent="0.3">
      <c r="A4410">
        <v>5.7</v>
      </c>
      <c r="B4410" t="s">
        <v>710</v>
      </c>
    </row>
    <row r="4411" spans="1:2" x14ac:dyDescent="0.3">
      <c r="A4411">
        <v>9.1</v>
      </c>
      <c r="B4411" t="s">
        <v>8351</v>
      </c>
    </row>
    <row r="4412" spans="1:2" x14ac:dyDescent="0.3">
      <c r="A4412">
        <v>7.6</v>
      </c>
      <c r="B4412" t="s">
        <v>13</v>
      </c>
    </row>
    <row r="4413" spans="1:2" x14ac:dyDescent="0.3">
      <c r="A4413">
        <v>7.2</v>
      </c>
      <c r="B4413" t="s">
        <v>13</v>
      </c>
    </row>
    <row r="4414" spans="1:2" x14ac:dyDescent="0.3">
      <c r="A4414">
        <v>7.5</v>
      </c>
      <c r="B4414" t="s">
        <v>13</v>
      </c>
    </row>
    <row r="4415" spans="1:2" x14ac:dyDescent="0.3">
      <c r="A4415">
        <v>6.8</v>
      </c>
      <c r="B4415" t="s">
        <v>13</v>
      </c>
    </row>
    <row r="4416" spans="1:2" x14ac:dyDescent="0.3">
      <c r="A4416">
        <v>6.9</v>
      </c>
      <c r="B4416" t="s">
        <v>13</v>
      </c>
    </row>
    <row r="4417" spans="1:2" x14ac:dyDescent="0.3">
      <c r="A4417">
        <v>7.9</v>
      </c>
      <c r="B4417" t="s">
        <v>999</v>
      </c>
    </row>
    <row r="4418" spans="1:2" x14ac:dyDescent="0.3">
      <c r="A4418">
        <v>7.6</v>
      </c>
      <c r="B4418" t="s">
        <v>4078</v>
      </c>
    </row>
    <row r="4419" spans="1:2" x14ac:dyDescent="0.3">
      <c r="A4419">
        <v>6.7</v>
      </c>
      <c r="B4419" t="s">
        <v>13</v>
      </c>
    </row>
    <row r="4420" spans="1:2" x14ac:dyDescent="0.3">
      <c r="A4420">
        <v>5.8</v>
      </c>
      <c r="B4420" t="s">
        <v>13</v>
      </c>
    </row>
    <row r="4421" spans="1:2" x14ac:dyDescent="0.3">
      <c r="A4421">
        <v>6.5</v>
      </c>
      <c r="B4421" t="s">
        <v>13</v>
      </c>
    </row>
    <row r="4422" spans="1:2" x14ac:dyDescent="0.3">
      <c r="A4422">
        <v>7.2</v>
      </c>
      <c r="B4422" t="s">
        <v>13</v>
      </c>
    </row>
    <row r="4423" spans="1:2" x14ac:dyDescent="0.3">
      <c r="A4423">
        <v>6.9</v>
      </c>
      <c r="B4423" t="s">
        <v>13</v>
      </c>
    </row>
    <row r="4424" spans="1:2" x14ac:dyDescent="0.3">
      <c r="A4424">
        <v>5.5</v>
      </c>
      <c r="B4424" t="s">
        <v>13</v>
      </c>
    </row>
    <row r="4425" spans="1:2" x14ac:dyDescent="0.3">
      <c r="A4425">
        <v>6.5</v>
      </c>
      <c r="B4425" t="s">
        <v>13</v>
      </c>
    </row>
    <row r="4426" spans="1:2" x14ac:dyDescent="0.3">
      <c r="A4426">
        <v>6.2</v>
      </c>
      <c r="B4426" t="s">
        <v>13</v>
      </c>
    </row>
    <row r="4427" spans="1:2" x14ac:dyDescent="0.3">
      <c r="A4427">
        <v>6.7</v>
      </c>
      <c r="B4427" t="s">
        <v>13</v>
      </c>
    </row>
    <row r="4428" spans="1:2" x14ac:dyDescent="0.3">
      <c r="A4428">
        <v>5.7</v>
      </c>
      <c r="B4428" t="s">
        <v>13</v>
      </c>
    </row>
    <row r="4429" spans="1:2" x14ac:dyDescent="0.3">
      <c r="A4429">
        <v>8.6</v>
      </c>
      <c r="B4429" t="s">
        <v>13</v>
      </c>
    </row>
    <row r="4430" spans="1:2" x14ac:dyDescent="0.3">
      <c r="A4430">
        <v>6.5</v>
      </c>
      <c r="B4430" t="s">
        <v>13</v>
      </c>
    </row>
    <row r="4431" spans="1:2" x14ac:dyDescent="0.3">
      <c r="A4431">
        <v>6.3</v>
      </c>
      <c r="B4431" t="s">
        <v>13</v>
      </c>
    </row>
    <row r="4432" spans="1:2" x14ac:dyDescent="0.3">
      <c r="A4432">
        <v>4.3</v>
      </c>
      <c r="B4432" t="s">
        <v>13</v>
      </c>
    </row>
    <row r="4433" spans="1:2" x14ac:dyDescent="0.3">
      <c r="A4433">
        <v>6.1</v>
      </c>
      <c r="B4433" t="s">
        <v>13</v>
      </c>
    </row>
    <row r="4434" spans="1:2" x14ac:dyDescent="0.3">
      <c r="A4434">
        <v>6</v>
      </c>
      <c r="B4434" t="s">
        <v>13</v>
      </c>
    </row>
    <row r="4435" spans="1:2" x14ac:dyDescent="0.3">
      <c r="A4435">
        <v>5.8</v>
      </c>
      <c r="B4435" t="s">
        <v>13</v>
      </c>
    </row>
    <row r="4436" spans="1:2" x14ac:dyDescent="0.3">
      <c r="A4436">
        <v>6.7</v>
      </c>
      <c r="B4436" t="s">
        <v>13</v>
      </c>
    </row>
    <row r="4437" spans="1:2" x14ac:dyDescent="0.3">
      <c r="A4437">
        <v>6.7</v>
      </c>
      <c r="B4437" t="s">
        <v>13</v>
      </c>
    </row>
    <row r="4438" spans="1:2" x14ac:dyDescent="0.3">
      <c r="A4438">
        <v>7.6</v>
      </c>
      <c r="B4438" t="s">
        <v>13</v>
      </c>
    </row>
    <row r="4439" spans="1:2" x14ac:dyDescent="0.3">
      <c r="A4439">
        <v>5.0999999999999996</v>
      </c>
      <c r="B4439" t="s">
        <v>13</v>
      </c>
    </row>
    <row r="4440" spans="1:2" x14ac:dyDescent="0.3">
      <c r="A4440">
        <v>6.8</v>
      </c>
      <c r="B4440" t="s">
        <v>13</v>
      </c>
    </row>
    <row r="4441" spans="1:2" x14ac:dyDescent="0.3">
      <c r="A4441">
        <v>6.8</v>
      </c>
      <c r="B4441" t="s">
        <v>13</v>
      </c>
    </row>
    <row r="4442" spans="1:2" x14ac:dyDescent="0.3">
      <c r="A4442">
        <v>6.8</v>
      </c>
      <c r="B4442" t="s">
        <v>13</v>
      </c>
    </row>
    <row r="4443" spans="1:2" x14ac:dyDescent="0.3">
      <c r="A4443">
        <v>6.3</v>
      </c>
      <c r="B4443" t="s">
        <v>13</v>
      </c>
    </row>
    <row r="4444" spans="1:2" x14ac:dyDescent="0.3">
      <c r="A4444">
        <v>7.1</v>
      </c>
      <c r="B4444" t="s">
        <v>13</v>
      </c>
    </row>
    <row r="4445" spans="1:2" x14ac:dyDescent="0.3">
      <c r="A4445">
        <v>2.8</v>
      </c>
      <c r="B4445" t="s">
        <v>13</v>
      </c>
    </row>
    <row r="4446" spans="1:2" x14ac:dyDescent="0.3">
      <c r="A4446">
        <v>8.1999999999999993</v>
      </c>
      <c r="B4446" t="s">
        <v>13</v>
      </c>
    </row>
    <row r="4447" spans="1:2" x14ac:dyDescent="0.3">
      <c r="A4447">
        <v>3.1</v>
      </c>
      <c r="B4447" t="s">
        <v>13</v>
      </c>
    </row>
    <row r="4448" spans="1:2" x14ac:dyDescent="0.3">
      <c r="A4448">
        <v>7</v>
      </c>
      <c r="B4448" t="s">
        <v>13</v>
      </c>
    </row>
    <row r="4449" spans="1:2" x14ac:dyDescent="0.3">
      <c r="A4449">
        <v>3.3</v>
      </c>
      <c r="B4449" t="s">
        <v>13</v>
      </c>
    </row>
    <row r="4450" spans="1:2" x14ac:dyDescent="0.3">
      <c r="A4450">
        <v>3.6</v>
      </c>
      <c r="B4450" t="s">
        <v>13</v>
      </c>
    </row>
    <row r="4451" spans="1:2" x14ac:dyDescent="0.3">
      <c r="A4451">
        <v>7.7</v>
      </c>
      <c r="B4451" t="s">
        <v>13</v>
      </c>
    </row>
    <row r="4452" spans="1:2" x14ac:dyDescent="0.3">
      <c r="A4452">
        <v>6.7</v>
      </c>
      <c r="B4452" t="s">
        <v>999</v>
      </c>
    </row>
    <row r="4453" spans="1:2" x14ac:dyDescent="0.3">
      <c r="A4453">
        <v>5.5</v>
      </c>
      <c r="B4453" t="s">
        <v>13</v>
      </c>
    </row>
    <row r="4454" spans="1:2" x14ac:dyDescent="0.3">
      <c r="A4454">
        <v>6.6</v>
      </c>
      <c r="B4454" t="s">
        <v>13</v>
      </c>
    </row>
    <row r="4455" spans="1:2" x14ac:dyDescent="0.3">
      <c r="A4455">
        <v>4.8</v>
      </c>
      <c r="B4455" t="s">
        <v>13</v>
      </c>
    </row>
    <row r="4456" spans="1:2" x14ac:dyDescent="0.3">
      <c r="A4456">
        <v>5.5</v>
      </c>
      <c r="B4456" t="s">
        <v>13</v>
      </c>
    </row>
    <row r="4457" spans="1:2" x14ac:dyDescent="0.3">
      <c r="A4457">
        <v>6.3</v>
      </c>
      <c r="B4457" t="s">
        <v>524</v>
      </c>
    </row>
    <row r="4458" spans="1:2" x14ac:dyDescent="0.3">
      <c r="A4458">
        <v>6.9</v>
      </c>
      <c r="B4458" t="s">
        <v>13</v>
      </c>
    </row>
    <row r="4459" spans="1:2" x14ac:dyDescent="0.3">
      <c r="A4459">
        <v>6.5</v>
      </c>
      <c r="B4459" t="s">
        <v>13</v>
      </c>
    </row>
    <row r="4460" spans="1:2" x14ac:dyDescent="0.3">
      <c r="A4460">
        <v>8.1999999999999993</v>
      </c>
      <c r="B4460" t="s">
        <v>13</v>
      </c>
    </row>
    <row r="4461" spans="1:2" x14ac:dyDescent="0.3">
      <c r="A4461">
        <v>7.1</v>
      </c>
      <c r="B4461" t="s">
        <v>13</v>
      </c>
    </row>
    <row r="4462" spans="1:2" x14ac:dyDescent="0.3">
      <c r="A4462">
        <v>7.3</v>
      </c>
      <c r="B4462" t="s">
        <v>13</v>
      </c>
    </row>
    <row r="4463" spans="1:2" x14ac:dyDescent="0.3">
      <c r="A4463">
        <v>8.1</v>
      </c>
      <c r="B4463" t="s">
        <v>5514</v>
      </c>
    </row>
    <row r="4464" spans="1:2" x14ac:dyDescent="0.3">
      <c r="A4464">
        <v>7.2</v>
      </c>
      <c r="B4464" t="s">
        <v>13</v>
      </c>
    </row>
    <row r="4465" spans="1:2" x14ac:dyDescent="0.3">
      <c r="A4465">
        <v>7.4</v>
      </c>
      <c r="B4465" t="s">
        <v>7360</v>
      </c>
    </row>
    <row r="4466" spans="1:2" x14ac:dyDescent="0.3">
      <c r="A4466">
        <v>6.5</v>
      </c>
      <c r="B4466" t="s">
        <v>13</v>
      </c>
    </row>
    <row r="4467" spans="1:2" x14ac:dyDescent="0.3">
      <c r="A4467">
        <v>5.7</v>
      </c>
      <c r="B4467" t="s">
        <v>13</v>
      </c>
    </row>
    <row r="4468" spans="1:2" x14ac:dyDescent="0.3">
      <c r="A4468">
        <v>6.1</v>
      </c>
      <c r="B4468" t="s">
        <v>13</v>
      </c>
    </row>
    <row r="4469" spans="1:2" x14ac:dyDescent="0.3">
      <c r="A4469">
        <v>7.7</v>
      </c>
      <c r="B4469" t="s">
        <v>13</v>
      </c>
    </row>
    <row r="4470" spans="1:2" x14ac:dyDescent="0.3">
      <c r="A4470">
        <v>8.6999999999999993</v>
      </c>
      <c r="B4470" t="s">
        <v>13</v>
      </c>
    </row>
    <row r="4471" spans="1:2" x14ac:dyDescent="0.3">
      <c r="A4471">
        <v>4.3</v>
      </c>
      <c r="B4471" t="s">
        <v>13</v>
      </c>
    </row>
    <row r="4472" spans="1:2" x14ac:dyDescent="0.3">
      <c r="A4472">
        <v>6.2</v>
      </c>
      <c r="B4472" t="s">
        <v>13</v>
      </c>
    </row>
    <row r="4473" spans="1:2" x14ac:dyDescent="0.3">
      <c r="A4473">
        <v>3.3</v>
      </c>
      <c r="B4473" t="s">
        <v>13</v>
      </c>
    </row>
    <row r="4474" spans="1:2" x14ac:dyDescent="0.3">
      <c r="A4474">
        <v>2.7</v>
      </c>
      <c r="B4474" t="s">
        <v>13</v>
      </c>
    </row>
    <row r="4475" spans="1:2" x14ac:dyDescent="0.3">
      <c r="A4475">
        <v>5.2</v>
      </c>
      <c r="B4475" t="s">
        <v>13</v>
      </c>
    </row>
    <row r="4476" spans="1:2" x14ac:dyDescent="0.3">
      <c r="A4476">
        <v>8.1999999999999993</v>
      </c>
      <c r="B4476" t="s">
        <v>13</v>
      </c>
    </row>
    <row r="4477" spans="1:2" x14ac:dyDescent="0.3">
      <c r="A4477">
        <v>6.1</v>
      </c>
      <c r="B4477" t="s">
        <v>13</v>
      </c>
    </row>
    <row r="4478" spans="1:2" x14ac:dyDescent="0.3">
      <c r="A4478">
        <v>8</v>
      </c>
      <c r="B4478" t="s">
        <v>13</v>
      </c>
    </row>
    <row r="4479" spans="1:2" x14ac:dyDescent="0.3">
      <c r="A4479">
        <v>5.5</v>
      </c>
      <c r="B4479" t="s">
        <v>13</v>
      </c>
    </row>
    <row r="4480" spans="1:2" x14ac:dyDescent="0.3">
      <c r="A4480">
        <v>5.7</v>
      </c>
      <c r="B4480" t="s">
        <v>13</v>
      </c>
    </row>
    <row r="4481" spans="1:2" x14ac:dyDescent="0.3">
      <c r="A4481">
        <v>3.7</v>
      </c>
      <c r="B4481" t="s">
        <v>13</v>
      </c>
    </row>
    <row r="4482" spans="1:2" x14ac:dyDescent="0.3">
      <c r="A4482">
        <v>7.1</v>
      </c>
      <c r="B4482" t="s">
        <v>13</v>
      </c>
    </row>
    <row r="4483" spans="1:2" x14ac:dyDescent="0.3">
      <c r="A4483">
        <v>7.8</v>
      </c>
      <c r="B4483" t="s">
        <v>13</v>
      </c>
    </row>
    <row r="4484" spans="1:2" x14ac:dyDescent="0.3">
      <c r="A4484">
        <v>7.3</v>
      </c>
      <c r="B4484" t="s">
        <v>13</v>
      </c>
    </row>
    <row r="4485" spans="1:2" x14ac:dyDescent="0.3">
      <c r="A4485">
        <v>4.0999999999999996</v>
      </c>
      <c r="B4485" t="s">
        <v>13</v>
      </c>
    </row>
    <row r="4486" spans="1:2" x14ac:dyDescent="0.3">
      <c r="A4486">
        <v>7.2</v>
      </c>
      <c r="B4486" t="s">
        <v>13</v>
      </c>
    </row>
    <row r="4487" spans="1:2" x14ac:dyDescent="0.3">
      <c r="A4487">
        <v>7.7</v>
      </c>
      <c r="B4487" t="s">
        <v>13</v>
      </c>
    </row>
    <row r="4488" spans="1:2" x14ac:dyDescent="0.3">
      <c r="A4488">
        <v>7.1</v>
      </c>
      <c r="B4488" t="s">
        <v>13</v>
      </c>
    </row>
    <row r="4489" spans="1:2" x14ac:dyDescent="0.3">
      <c r="A4489">
        <v>7.6</v>
      </c>
      <c r="B4489" t="s">
        <v>13</v>
      </c>
    </row>
    <row r="4490" spans="1:2" x14ac:dyDescent="0.3">
      <c r="A4490">
        <v>7</v>
      </c>
      <c r="B4490" t="s">
        <v>999</v>
      </c>
    </row>
    <row r="4491" spans="1:2" x14ac:dyDescent="0.3">
      <c r="A4491">
        <v>5.5</v>
      </c>
      <c r="B4491" t="s">
        <v>13</v>
      </c>
    </row>
    <row r="4492" spans="1:2" x14ac:dyDescent="0.3">
      <c r="A4492">
        <v>7.4</v>
      </c>
      <c r="B4492" t="s">
        <v>1993</v>
      </c>
    </row>
    <row r="4493" spans="1:2" x14ac:dyDescent="0.3">
      <c r="A4493">
        <v>7.7</v>
      </c>
      <c r="B4493" t="s">
        <v>13</v>
      </c>
    </row>
    <row r="4494" spans="1:2" x14ac:dyDescent="0.3">
      <c r="A4494">
        <v>7.2</v>
      </c>
      <c r="B4494" t="s">
        <v>13</v>
      </c>
    </row>
    <row r="4495" spans="1:2" x14ac:dyDescent="0.3">
      <c r="A4495">
        <v>7.8</v>
      </c>
      <c r="B4495" t="s">
        <v>13</v>
      </c>
    </row>
    <row r="4496" spans="1:2" x14ac:dyDescent="0.3">
      <c r="A4496">
        <v>6.6</v>
      </c>
      <c r="B4496" t="s">
        <v>13</v>
      </c>
    </row>
    <row r="4497" spans="1:2" x14ac:dyDescent="0.3">
      <c r="A4497">
        <v>6</v>
      </c>
      <c r="B4497" t="s">
        <v>13</v>
      </c>
    </row>
    <row r="4498" spans="1:2" x14ac:dyDescent="0.3">
      <c r="A4498">
        <v>8.4</v>
      </c>
      <c r="B4498" t="s">
        <v>13</v>
      </c>
    </row>
    <row r="4499" spans="1:2" x14ac:dyDescent="0.3">
      <c r="A4499">
        <v>6.5</v>
      </c>
      <c r="B4499" t="s">
        <v>13</v>
      </c>
    </row>
    <row r="4500" spans="1:2" x14ac:dyDescent="0.3">
      <c r="A4500">
        <v>8.9</v>
      </c>
      <c r="B4500" t="s">
        <v>3427</v>
      </c>
    </row>
    <row r="4501" spans="1:2" x14ac:dyDescent="0.3">
      <c r="A4501">
        <v>7.9</v>
      </c>
      <c r="B4501" t="s">
        <v>5071</v>
      </c>
    </row>
    <row r="4502" spans="1:2" x14ac:dyDescent="0.3">
      <c r="A4502">
        <v>6</v>
      </c>
      <c r="B4502" t="s">
        <v>13</v>
      </c>
    </row>
    <row r="4503" spans="1:2" x14ac:dyDescent="0.3">
      <c r="A4503">
        <v>6.1</v>
      </c>
      <c r="B4503" t="s">
        <v>13</v>
      </c>
    </row>
    <row r="4504" spans="1:2" x14ac:dyDescent="0.3">
      <c r="A4504">
        <v>7.4</v>
      </c>
      <c r="B4504" t="s">
        <v>13</v>
      </c>
    </row>
    <row r="4505" spans="1:2" x14ac:dyDescent="0.3">
      <c r="A4505">
        <v>6.2</v>
      </c>
      <c r="B4505" t="s">
        <v>13</v>
      </c>
    </row>
    <row r="4506" spans="1:2" x14ac:dyDescent="0.3">
      <c r="A4506">
        <v>5.6</v>
      </c>
      <c r="B4506" t="s">
        <v>524</v>
      </c>
    </row>
    <row r="4507" spans="1:2" x14ac:dyDescent="0.3">
      <c r="A4507">
        <v>7.2</v>
      </c>
      <c r="B4507" t="s">
        <v>999</v>
      </c>
    </row>
    <row r="4508" spans="1:2" x14ac:dyDescent="0.3">
      <c r="A4508">
        <v>6.1</v>
      </c>
      <c r="B4508" t="s">
        <v>13</v>
      </c>
    </row>
    <row r="4509" spans="1:2" x14ac:dyDescent="0.3">
      <c r="A4509">
        <v>3.8</v>
      </c>
      <c r="B4509" t="s">
        <v>13</v>
      </c>
    </row>
    <row r="4510" spans="1:2" x14ac:dyDescent="0.3">
      <c r="A4510">
        <v>7.1</v>
      </c>
      <c r="B4510" t="s">
        <v>13</v>
      </c>
    </row>
    <row r="4511" spans="1:2" x14ac:dyDescent="0.3">
      <c r="A4511">
        <v>4.5</v>
      </c>
      <c r="B4511" t="s">
        <v>13</v>
      </c>
    </row>
    <row r="4512" spans="1:2" x14ac:dyDescent="0.3">
      <c r="A4512">
        <v>3.8</v>
      </c>
      <c r="B4512" t="s">
        <v>13</v>
      </c>
    </row>
    <row r="4513" spans="1:2" x14ac:dyDescent="0.3">
      <c r="A4513">
        <v>6.2</v>
      </c>
      <c r="B4513" t="s">
        <v>13</v>
      </c>
    </row>
    <row r="4514" spans="1:2" x14ac:dyDescent="0.3">
      <c r="A4514">
        <v>6.6</v>
      </c>
      <c r="B4514" t="s">
        <v>13</v>
      </c>
    </row>
    <row r="4515" spans="1:2" x14ac:dyDescent="0.3">
      <c r="A4515">
        <v>4.5999999999999996</v>
      </c>
      <c r="B4515" t="s">
        <v>13</v>
      </c>
    </row>
    <row r="4516" spans="1:2" x14ac:dyDescent="0.3">
      <c r="A4516">
        <v>4.2</v>
      </c>
      <c r="B4516" t="s">
        <v>13</v>
      </c>
    </row>
    <row r="4517" spans="1:2" x14ac:dyDescent="0.3">
      <c r="A4517">
        <v>6.8</v>
      </c>
      <c r="B4517" t="s">
        <v>13</v>
      </c>
    </row>
    <row r="4518" spans="1:2" x14ac:dyDescent="0.3">
      <c r="A4518">
        <v>7.7</v>
      </c>
      <c r="B4518" t="s">
        <v>13</v>
      </c>
    </row>
    <row r="4519" spans="1:2" x14ac:dyDescent="0.3">
      <c r="A4519">
        <v>7.1</v>
      </c>
      <c r="B4519" t="s">
        <v>13</v>
      </c>
    </row>
    <row r="4520" spans="1:2" x14ac:dyDescent="0.3">
      <c r="A4520">
        <v>5.9</v>
      </c>
      <c r="B4520" t="s">
        <v>13</v>
      </c>
    </row>
    <row r="4521" spans="1:2" x14ac:dyDescent="0.3">
      <c r="A4521">
        <v>4.7</v>
      </c>
      <c r="B4521" t="s">
        <v>13</v>
      </c>
    </row>
    <row r="4522" spans="1:2" x14ac:dyDescent="0.3">
      <c r="A4522">
        <v>7</v>
      </c>
      <c r="B4522" t="s">
        <v>13</v>
      </c>
    </row>
    <row r="4523" spans="1:2" x14ac:dyDescent="0.3">
      <c r="A4523">
        <v>6.9</v>
      </c>
      <c r="B4523" t="s">
        <v>6757</v>
      </c>
    </row>
    <row r="4524" spans="1:2" x14ac:dyDescent="0.3">
      <c r="A4524">
        <v>6.1</v>
      </c>
      <c r="B4524" t="s">
        <v>13</v>
      </c>
    </row>
    <row r="4525" spans="1:2" x14ac:dyDescent="0.3">
      <c r="A4525">
        <v>7.6</v>
      </c>
      <c r="B4525" t="s">
        <v>7460</v>
      </c>
    </row>
    <row r="4526" spans="1:2" x14ac:dyDescent="0.3">
      <c r="A4526">
        <v>3</v>
      </c>
      <c r="B4526" t="s">
        <v>13</v>
      </c>
    </row>
    <row r="4527" spans="1:2" x14ac:dyDescent="0.3">
      <c r="A4527">
        <v>2.6</v>
      </c>
      <c r="B4527" t="s">
        <v>13</v>
      </c>
    </row>
    <row r="4528" spans="1:2" x14ac:dyDescent="0.3">
      <c r="A4528">
        <v>8.6</v>
      </c>
      <c r="B4528" t="s">
        <v>13</v>
      </c>
    </row>
    <row r="4529" spans="1:2" x14ac:dyDescent="0.3">
      <c r="A4529">
        <v>6.1</v>
      </c>
      <c r="B4529" t="s">
        <v>13</v>
      </c>
    </row>
    <row r="4530" spans="1:2" x14ac:dyDescent="0.3">
      <c r="A4530">
        <v>7.5</v>
      </c>
      <c r="B4530" t="s">
        <v>1993</v>
      </c>
    </row>
    <row r="4531" spans="1:2" x14ac:dyDescent="0.3">
      <c r="A4531">
        <v>6.7</v>
      </c>
      <c r="B4531" t="s">
        <v>13</v>
      </c>
    </row>
    <row r="4532" spans="1:2" x14ac:dyDescent="0.3">
      <c r="A4532">
        <v>8.1</v>
      </c>
      <c r="B4532" t="s">
        <v>13</v>
      </c>
    </row>
    <row r="4533" spans="1:2" x14ac:dyDescent="0.3">
      <c r="A4533">
        <v>4.9000000000000004</v>
      </c>
      <c r="B4533" t="s">
        <v>13</v>
      </c>
    </row>
    <row r="4534" spans="1:2" x14ac:dyDescent="0.3">
      <c r="A4534">
        <v>6.8</v>
      </c>
      <c r="B4534" t="s">
        <v>13</v>
      </c>
    </row>
    <row r="4535" spans="1:2" x14ac:dyDescent="0.3">
      <c r="A4535">
        <v>6.8</v>
      </c>
      <c r="B4535" t="s">
        <v>13</v>
      </c>
    </row>
    <row r="4536" spans="1:2" x14ac:dyDescent="0.3">
      <c r="A4536">
        <v>5.7</v>
      </c>
      <c r="B4536" t="s">
        <v>13</v>
      </c>
    </row>
    <row r="4537" spans="1:2" x14ac:dyDescent="0.3">
      <c r="A4537">
        <v>8.3000000000000007</v>
      </c>
      <c r="B4537" t="s">
        <v>13</v>
      </c>
    </row>
    <row r="4538" spans="1:2" x14ac:dyDescent="0.3">
      <c r="A4538">
        <v>6.6</v>
      </c>
      <c r="B4538" t="s">
        <v>13</v>
      </c>
    </row>
    <row r="4539" spans="1:2" x14ac:dyDescent="0.3">
      <c r="A4539">
        <v>7.3</v>
      </c>
      <c r="B4539" t="s">
        <v>13</v>
      </c>
    </row>
    <row r="4540" spans="1:2" x14ac:dyDescent="0.3">
      <c r="A4540">
        <v>5</v>
      </c>
      <c r="B4540" t="s">
        <v>13</v>
      </c>
    </row>
    <row r="4541" spans="1:2" x14ac:dyDescent="0.3">
      <c r="A4541">
        <v>7</v>
      </c>
      <c r="B4541" t="s">
        <v>13</v>
      </c>
    </row>
    <row r="4542" spans="1:2" x14ac:dyDescent="0.3">
      <c r="A4542">
        <v>3.4</v>
      </c>
      <c r="B4542" t="s">
        <v>13</v>
      </c>
    </row>
    <row r="4543" spans="1:2" x14ac:dyDescent="0.3">
      <c r="A4543">
        <v>5.9</v>
      </c>
      <c r="B4543" t="s">
        <v>13</v>
      </c>
    </row>
    <row r="4544" spans="1:2" x14ac:dyDescent="0.3">
      <c r="A4544">
        <v>6</v>
      </c>
      <c r="B4544" t="s">
        <v>241</v>
      </c>
    </row>
    <row r="4545" spans="1:2" x14ac:dyDescent="0.3">
      <c r="A4545">
        <v>7.4</v>
      </c>
      <c r="B4545" t="s">
        <v>13</v>
      </c>
    </row>
    <row r="4546" spans="1:2" x14ac:dyDescent="0.3">
      <c r="A4546">
        <v>7.4</v>
      </c>
      <c r="B4546" t="s">
        <v>13</v>
      </c>
    </row>
    <row r="4547" spans="1:2" x14ac:dyDescent="0.3">
      <c r="A4547">
        <v>4.2</v>
      </c>
      <c r="B4547" t="s">
        <v>13</v>
      </c>
    </row>
    <row r="4548" spans="1:2" x14ac:dyDescent="0.3">
      <c r="A4548">
        <v>6.2</v>
      </c>
      <c r="B4548" t="s">
        <v>13</v>
      </c>
    </row>
    <row r="4549" spans="1:2" x14ac:dyDescent="0.3">
      <c r="A4549">
        <v>6.2</v>
      </c>
      <c r="B4549" t="s">
        <v>13</v>
      </c>
    </row>
    <row r="4550" spans="1:2" x14ac:dyDescent="0.3">
      <c r="A4550">
        <v>7.5</v>
      </c>
      <c r="B4550" t="s">
        <v>13</v>
      </c>
    </row>
    <row r="4551" spans="1:2" x14ac:dyDescent="0.3">
      <c r="A4551">
        <v>7.2</v>
      </c>
      <c r="B4551" t="s">
        <v>13</v>
      </c>
    </row>
    <row r="4552" spans="1:2" x14ac:dyDescent="0.3">
      <c r="A4552">
        <v>7.2</v>
      </c>
      <c r="B4552" t="s">
        <v>13</v>
      </c>
    </row>
    <row r="4553" spans="1:2" x14ac:dyDescent="0.3">
      <c r="A4553">
        <v>5.4</v>
      </c>
      <c r="B4553" t="s">
        <v>13</v>
      </c>
    </row>
    <row r="4554" spans="1:2" x14ac:dyDescent="0.3">
      <c r="A4554">
        <v>7</v>
      </c>
      <c r="B4554" t="s">
        <v>13</v>
      </c>
    </row>
    <row r="4555" spans="1:2" x14ac:dyDescent="0.3">
      <c r="A4555">
        <v>7.2</v>
      </c>
      <c r="B4555" t="s">
        <v>13</v>
      </c>
    </row>
    <row r="4556" spans="1:2" x14ac:dyDescent="0.3">
      <c r="A4556">
        <v>7.9</v>
      </c>
      <c r="B4556" t="s">
        <v>13</v>
      </c>
    </row>
    <row r="4557" spans="1:2" x14ac:dyDescent="0.3">
      <c r="A4557">
        <v>6.8</v>
      </c>
      <c r="B4557" t="s">
        <v>13</v>
      </c>
    </row>
    <row r="4558" spans="1:2" x14ac:dyDescent="0.3">
      <c r="A4558">
        <v>6.7</v>
      </c>
      <c r="B4558" t="s">
        <v>13</v>
      </c>
    </row>
    <row r="4559" spans="1:2" x14ac:dyDescent="0.3">
      <c r="A4559">
        <v>7.5</v>
      </c>
      <c r="B4559" t="s">
        <v>13</v>
      </c>
    </row>
    <row r="4560" spans="1:2" x14ac:dyDescent="0.3">
      <c r="A4560">
        <v>6.8</v>
      </c>
      <c r="B4560" t="s">
        <v>13</v>
      </c>
    </row>
    <row r="4561" spans="1:2" x14ac:dyDescent="0.3">
      <c r="A4561">
        <v>6.9</v>
      </c>
      <c r="B4561" t="s">
        <v>13</v>
      </c>
    </row>
    <row r="4562" spans="1:2" x14ac:dyDescent="0.3">
      <c r="A4562">
        <v>6.8</v>
      </c>
      <c r="B4562" t="s">
        <v>13</v>
      </c>
    </row>
    <row r="4563" spans="1:2" x14ac:dyDescent="0.3">
      <c r="A4563">
        <v>7.2</v>
      </c>
      <c r="B4563" t="s">
        <v>13</v>
      </c>
    </row>
    <row r="4564" spans="1:2" x14ac:dyDescent="0.3">
      <c r="A4564">
        <v>7.4</v>
      </c>
      <c r="B4564" t="s">
        <v>13</v>
      </c>
    </row>
    <row r="4565" spans="1:2" x14ac:dyDescent="0.3">
      <c r="A4565">
        <v>5.6</v>
      </c>
      <c r="B4565" t="s">
        <v>13</v>
      </c>
    </row>
    <row r="4566" spans="1:2" x14ac:dyDescent="0.3">
      <c r="A4566">
        <v>6.8</v>
      </c>
      <c r="B4566" t="s">
        <v>13</v>
      </c>
    </row>
    <row r="4567" spans="1:2" x14ac:dyDescent="0.3">
      <c r="A4567">
        <v>7.2</v>
      </c>
      <c r="B4567" t="s">
        <v>13</v>
      </c>
    </row>
    <row r="4568" spans="1:2" x14ac:dyDescent="0.3">
      <c r="A4568">
        <v>7.7</v>
      </c>
      <c r="B4568" t="s">
        <v>13</v>
      </c>
    </row>
    <row r="4569" spans="1:2" x14ac:dyDescent="0.3">
      <c r="A4569">
        <v>7</v>
      </c>
      <c r="B4569" t="s">
        <v>13</v>
      </c>
    </row>
    <row r="4570" spans="1:2" x14ac:dyDescent="0.3">
      <c r="A4570">
        <v>7.2</v>
      </c>
      <c r="B4570" t="s">
        <v>13</v>
      </c>
    </row>
    <row r="4571" spans="1:2" x14ac:dyDescent="0.3">
      <c r="A4571">
        <v>6.4</v>
      </c>
      <c r="B4571" t="s">
        <v>13</v>
      </c>
    </row>
    <row r="4572" spans="1:2" x14ac:dyDescent="0.3">
      <c r="A4572">
        <v>7.2</v>
      </c>
      <c r="B4572" t="s">
        <v>13</v>
      </c>
    </row>
    <row r="4573" spans="1:2" x14ac:dyDescent="0.3">
      <c r="A4573">
        <v>7.2</v>
      </c>
      <c r="B4573" t="s">
        <v>13</v>
      </c>
    </row>
    <row r="4574" spans="1:2" x14ac:dyDescent="0.3">
      <c r="A4574">
        <v>6.2</v>
      </c>
      <c r="B4574" t="s">
        <v>1993</v>
      </c>
    </row>
    <row r="4575" spans="1:2" x14ac:dyDescent="0.3">
      <c r="A4575">
        <v>6.9</v>
      </c>
      <c r="B4575" t="s">
        <v>13</v>
      </c>
    </row>
    <row r="4576" spans="1:2" x14ac:dyDescent="0.3">
      <c r="A4576">
        <v>6.2</v>
      </c>
      <c r="B4576" t="s">
        <v>13</v>
      </c>
    </row>
    <row r="4577" spans="1:2" x14ac:dyDescent="0.3">
      <c r="A4577">
        <v>6.9</v>
      </c>
      <c r="B4577" t="s">
        <v>13</v>
      </c>
    </row>
    <row r="4578" spans="1:2" x14ac:dyDescent="0.3">
      <c r="A4578">
        <v>7</v>
      </c>
      <c r="B4578" t="s">
        <v>13</v>
      </c>
    </row>
    <row r="4579" spans="1:2" x14ac:dyDescent="0.3">
      <c r="A4579">
        <v>6.7</v>
      </c>
      <c r="B4579" t="s">
        <v>13</v>
      </c>
    </row>
    <row r="4580" spans="1:2" x14ac:dyDescent="0.3">
      <c r="A4580">
        <v>3.6</v>
      </c>
      <c r="B4580" t="s">
        <v>13</v>
      </c>
    </row>
    <row r="4581" spans="1:2" x14ac:dyDescent="0.3">
      <c r="A4581">
        <v>6.3</v>
      </c>
      <c r="B4581" t="s">
        <v>13</v>
      </c>
    </row>
    <row r="4582" spans="1:2" x14ac:dyDescent="0.3">
      <c r="A4582">
        <v>7.4</v>
      </c>
      <c r="B4582" t="s">
        <v>5575</v>
      </c>
    </row>
    <row r="4583" spans="1:2" x14ac:dyDescent="0.3">
      <c r="A4583">
        <v>7.4</v>
      </c>
      <c r="B4583" t="s">
        <v>13</v>
      </c>
    </row>
    <row r="4584" spans="1:2" x14ac:dyDescent="0.3">
      <c r="A4584">
        <v>7.3</v>
      </c>
      <c r="B4584" t="s">
        <v>13</v>
      </c>
    </row>
    <row r="4585" spans="1:2" x14ac:dyDescent="0.3">
      <c r="A4585">
        <v>6.1</v>
      </c>
      <c r="B4585" t="s">
        <v>13</v>
      </c>
    </row>
    <row r="4586" spans="1:2" x14ac:dyDescent="0.3">
      <c r="A4586">
        <v>6.7</v>
      </c>
      <c r="B4586" t="s">
        <v>13</v>
      </c>
    </row>
    <row r="4587" spans="1:2" x14ac:dyDescent="0.3">
      <c r="A4587">
        <v>8.1999999999999993</v>
      </c>
      <c r="B4587" t="s">
        <v>7460</v>
      </c>
    </row>
    <row r="4588" spans="1:2" x14ac:dyDescent="0.3">
      <c r="A4588">
        <v>7.7</v>
      </c>
      <c r="B4588" t="s">
        <v>13</v>
      </c>
    </row>
    <row r="4589" spans="1:2" x14ac:dyDescent="0.3">
      <c r="A4589">
        <v>7.3</v>
      </c>
      <c r="B4589" t="s">
        <v>13</v>
      </c>
    </row>
    <row r="4590" spans="1:2" x14ac:dyDescent="0.3">
      <c r="A4590">
        <v>7.4</v>
      </c>
      <c r="B4590" t="s">
        <v>13</v>
      </c>
    </row>
    <row r="4591" spans="1:2" x14ac:dyDescent="0.3">
      <c r="A4591">
        <v>5.7</v>
      </c>
      <c r="B4591" t="s">
        <v>13</v>
      </c>
    </row>
    <row r="4592" spans="1:2" x14ac:dyDescent="0.3">
      <c r="A4592">
        <v>7.6</v>
      </c>
      <c r="B4592" t="s">
        <v>13</v>
      </c>
    </row>
    <row r="4593" spans="1:2" x14ac:dyDescent="0.3">
      <c r="A4593">
        <v>6.8</v>
      </c>
      <c r="B4593" t="s">
        <v>13</v>
      </c>
    </row>
    <row r="4594" spans="1:2" x14ac:dyDescent="0.3">
      <c r="A4594">
        <v>5.6</v>
      </c>
      <c r="B4594" t="s">
        <v>13</v>
      </c>
    </row>
    <row r="4595" spans="1:2" x14ac:dyDescent="0.3">
      <c r="A4595">
        <v>4.8</v>
      </c>
      <c r="B4595" t="s">
        <v>1993</v>
      </c>
    </row>
    <row r="4596" spans="1:2" x14ac:dyDescent="0.3">
      <c r="A4596">
        <v>6.4</v>
      </c>
      <c r="B4596" t="s">
        <v>13</v>
      </c>
    </row>
    <row r="4597" spans="1:2" x14ac:dyDescent="0.3">
      <c r="A4597">
        <v>6.8</v>
      </c>
      <c r="B4597" t="s">
        <v>13</v>
      </c>
    </row>
    <row r="4598" spans="1:2" x14ac:dyDescent="0.3">
      <c r="A4598">
        <v>6.1</v>
      </c>
      <c r="B4598" t="s">
        <v>13</v>
      </c>
    </row>
    <row r="4599" spans="1:2" x14ac:dyDescent="0.3">
      <c r="A4599">
        <v>5.2</v>
      </c>
      <c r="B4599" t="s">
        <v>13</v>
      </c>
    </row>
    <row r="4600" spans="1:2" x14ac:dyDescent="0.3">
      <c r="A4600">
        <v>6.9</v>
      </c>
      <c r="B4600" t="s">
        <v>13</v>
      </c>
    </row>
    <row r="4601" spans="1:2" x14ac:dyDescent="0.3">
      <c r="A4601">
        <v>6</v>
      </c>
      <c r="B4601" t="s">
        <v>13</v>
      </c>
    </row>
    <row r="4602" spans="1:2" x14ac:dyDescent="0.3">
      <c r="A4602">
        <v>6.3</v>
      </c>
      <c r="B4602" t="s">
        <v>13</v>
      </c>
    </row>
    <row r="4603" spans="1:2" x14ac:dyDescent="0.3">
      <c r="A4603">
        <v>6.1</v>
      </c>
      <c r="B4603" t="s">
        <v>13</v>
      </c>
    </row>
    <row r="4604" spans="1:2" x14ac:dyDescent="0.3">
      <c r="A4604">
        <v>5.5</v>
      </c>
      <c r="B4604" t="s">
        <v>13</v>
      </c>
    </row>
    <row r="4605" spans="1:2" x14ac:dyDescent="0.3">
      <c r="A4605">
        <v>6.9</v>
      </c>
      <c r="B4605" t="s">
        <v>13</v>
      </c>
    </row>
    <row r="4606" spans="1:2" x14ac:dyDescent="0.3">
      <c r="A4606">
        <v>5.6</v>
      </c>
      <c r="B4606" t="s">
        <v>13</v>
      </c>
    </row>
    <row r="4607" spans="1:2" x14ac:dyDescent="0.3">
      <c r="A4607">
        <v>1.9</v>
      </c>
      <c r="B4607" t="s">
        <v>13</v>
      </c>
    </row>
    <row r="4608" spans="1:2" x14ac:dyDescent="0.3">
      <c r="A4608">
        <v>4.0999999999999996</v>
      </c>
      <c r="B4608" t="s">
        <v>13</v>
      </c>
    </row>
    <row r="4609" spans="1:2" x14ac:dyDescent="0.3">
      <c r="A4609">
        <v>5.4</v>
      </c>
      <c r="B4609" t="s">
        <v>13</v>
      </c>
    </row>
    <row r="4610" spans="1:2" x14ac:dyDescent="0.3">
      <c r="A4610">
        <v>6.8</v>
      </c>
      <c r="B4610" t="s">
        <v>999</v>
      </c>
    </row>
    <row r="4611" spans="1:2" x14ac:dyDescent="0.3">
      <c r="A4611">
        <v>7</v>
      </c>
      <c r="B4611" t="s">
        <v>7604</v>
      </c>
    </row>
    <row r="4612" spans="1:2" x14ac:dyDescent="0.3">
      <c r="A4612">
        <v>6.7</v>
      </c>
      <c r="B4612" t="s">
        <v>13</v>
      </c>
    </row>
    <row r="4613" spans="1:2" x14ac:dyDescent="0.3">
      <c r="A4613">
        <v>5.8</v>
      </c>
      <c r="B4613" t="s">
        <v>13</v>
      </c>
    </row>
    <row r="4614" spans="1:2" x14ac:dyDescent="0.3">
      <c r="A4614">
        <v>6.2</v>
      </c>
      <c r="B4614" t="s">
        <v>13</v>
      </c>
    </row>
    <row r="4615" spans="1:2" x14ac:dyDescent="0.3">
      <c r="A4615">
        <v>2.8</v>
      </c>
      <c r="B4615" t="s">
        <v>13</v>
      </c>
    </row>
    <row r="4616" spans="1:2" x14ac:dyDescent="0.3">
      <c r="A4616">
        <v>7.3</v>
      </c>
      <c r="B4616" t="s">
        <v>13</v>
      </c>
    </row>
    <row r="4617" spans="1:2" x14ac:dyDescent="0.3">
      <c r="A4617">
        <v>5.8</v>
      </c>
      <c r="B4617" t="s">
        <v>13</v>
      </c>
    </row>
    <row r="4618" spans="1:2" x14ac:dyDescent="0.3">
      <c r="A4618">
        <v>6.5</v>
      </c>
      <c r="B4618" t="s">
        <v>13</v>
      </c>
    </row>
    <row r="4619" spans="1:2" x14ac:dyDescent="0.3">
      <c r="A4619">
        <v>6.1</v>
      </c>
      <c r="B4619" t="s">
        <v>13</v>
      </c>
    </row>
    <row r="4620" spans="1:2" x14ac:dyDescent="0.3">
      <c r="A4620">
        <v>5.0999999999999996</v>
      </c>
      <c r="B4620" t="s">
        <v>13</v>
      </c>
    </row>
    <row r="4621" spans="1:2" x14ac:dyDescent="0.3">
      <c r="A4621">
        <v>2.2000000000000002</v>
      </c>
      <c r="B4621" t="s">
        <v>13</v>
      </c>
    </row>
    <row r="4622" spans="1:2" x14ac:dyDescent="0.3">
      <c r="A4622">
        <v>7.2</v>
      </c>
      <c r="B4622" t="s">
        <v>999</v>
      </c>
    </row>
    <row r="4623" spans="1:2" x14ac:dyDescent="0.3">
      <c r="A4623">
        <v>5.7</v>
      </c>
      <c r="B4623" t="s">
        <v>13</v>
      </c>
    </row>
    <row r="4624" spans="1:2" x14ac:dyDescent="0.3">
      <c r="A4624">
        <v>3.4</v>
      </c>
      <c r="B4624" t="s">
        <v>13</v>
      </c>
    </row>
    <row r="4625" spans="1:2" x14ac:dyDescent="0.3">
      <c r="A4625">
        <v>3.8</v>
      </c>
      <c r="B4625" t="s">
        <v>13</v>
      </c>
    </row>
    <row r="4626" spans="1:2" x14ac:dyDescent="0.3">
      <c r="A4626">
        <v>4.7</v>
      </c>
      <c r="B4626" t="s">
        <v>13</v>
      </c>
    </row>
    <row r="4627" spans="1:2" x14ac:dyDescent="0.3">
      <c r="A4627">
        <v>5.6</v>
      </c>
      <c r="B4627" t="s">
        <v>13</v>
      </c>
    </row>
    <row r="4628" spans="1:2" x14ac:dyDescent="0.3">
      <c r="A4628">
        <v>3.9</v>
      </c>
      <c r="B4628" t="s">
        <v>13</v>
      </c>
    </row>
    <row r="4629" spans="1:2" x14ac:dyDescent="0.3">
      <c r="A4629">
        <v>5.4</v>
      </c>
      <c r="B4629" t="s">
        <v>13</v>
      </c>
    </row>
    <row r="4630" spans="1:2" x14ac:dyDescent="0.3">
      <c r="A4630">
        <v>5.2</v>
      </c>
      <c r="B4630" t="s">
        <v>13</v>
      </c>
    </row>
    <row r="4631" spans="1:2" x14ac:dyDescent="0.3">
      <c r="A4631">
        <v>3.5</v>
      </c>
      <c r="B4631" t="s">
        <v>13</v>
      </c>
    </row>
    <row r="4632" spans="1:2" x14ac:dyDescent="0.3">
      <c r="A4632">
        <v>5.3</v>
      </c>
      <c r="B4632" t="s">
        <v>8351</v>
      </c>
    </row>
    <row r="4633" spans="1:2" x14ac:dyDescent="0.3">
      <c r="A4633">
        <v>7</v>
      </c>
      <c r="B4633" t="s">
        <v>13</v>
      </c>
    </row>
    <row r="4634" spans="1:2" x14ac:dyDescent="0.3">
      <c r="A4634">
        <v>7.1</v>
      </c>
      <c r="B4634" t="s">
        <v>13</v>
      </c>
    </row>
    <row r="4635" spans="1:2" x14ac:dyDescent="0.3">
      <c r="A4635">
        <v>5.5</v>
      </c>
      <c r="B4635" t="s">
        <v>13</v>
      </c>
    </row>
    <row r="4636" spans="1:2" x14ac:dyDescent="0.3">
      <c r="A4636">
        <v>5.9</v>
      </c>
      <c r="B4636" t="s">
        <v>13</v>
      </c>
    </row>
    <row r="4637" spans="1:2" x14ac:dyDescent="0.3">
      <c r="A4637">
        <v>6</v>
      </c>
      <c r="B4637" t="s">
        <v>13</v>
      </c>
    </row>
    <row r="4638" spans="1:2" x14ac:dyDescent="0.3">
      <c r="A4638">
        <v>4.8</v>
      </c>
      <c r="B4638" t="s">
        <v>13</v>
      </c>
    </row>
    <row r="4639" spans="1:2" x14ac:dyDescent="0.3">
      <c r="A4639">
        <v>7.1</v>
      </c>
      <c r="B4639" t="s">
        <v>13</v>
      </c>
    </row>
    <row r="4640" spans="1:2" x14ac:dyDescent="0.3">
      <c r="A4640">
        <v>8.1999999999999993</v>
      </c>
      <c r="B4640" t="s">
        <v>13</v>
      </c>
    </row>
    <row r="4641" spans="1:2" x14ac:dyDescent="0.3">
      <c r="A4641">
        <v>5.7</v>
      </c>
      <c r="B4641" t="s">
        <v>13</v>
      </c>
    </row>
    <row r="4642" spans="1:2" x14ac:dyDescent="0.3">
      <c r="A4642">
        <v>7.9</v>
      </c>
      <c r="B4642" t="s">
        <v>7662</v>
      </c>
    </row>
    <row r="4643" spans="1:2" x14ac:dyDescent="0.3">
      <c r="A4643">
        <v>7.3</v>
      </c>
      <c r="B4643" t="s">
        <v>13</v>
      </c>
    </row>
    <row r="4644" spans="1:2" x14ac:dyDescent="0.3">
      <c r="A4644">
        <v>7.1</v>
      </c>
      <c r="B4644" t="s">
        <v>13</v>
      </c>
    </row>
    <row r="4645" spans="1:2" x14ac:dyDescent="0.3">
      <c r="A4645">
        <v>6.4</v>
      </c>
      <c r="B4645" t="s">
        <v>13</v>
      </c>
    </row>
    <row r="4646" spans="1:2" x14ac:dyDescent="0.3">
      <c r="A4646">
        <v>5.9</v>
      </c>
      <c r="B4646" t="s">
        <v>7669</v>
      </c>
    </row>
    <row r="4647" spans="1:2" x14ac:dyDescent="0.3">
      <c r="A4647">
        <v>7.5</v>
      </c>
      <c r="B4647" t="s">
        <v>13</v>
      </c>
    </row>
    <row r="4648" spans="1:2" x14ac:dyDescent="0.3">
      <c r="A4648">
        <v>6.4</v>
      </c>
      <c r="B4648" t="s">
        <v>13</v>
      </c>
    </row>
    <row r="4649" spans="1:2" x14ac:dyDescent="0.3">
      <c r="A4649">
        <v>7.4</v>
      </c>
      <c r="B4649" t="s">
        <v>13</v>
      </c>
    </row>
    <row r="4650" spans="1:2" x14ac:dyDescent="0.3">
      <c r="A4650">
        <v>7.3</v>
      </c>
      <c r="B4650" t="s">
        <v>13</v>
      </c>
    </row>
    <row r="4651" spans="1:2" x14ac:dyDescent="0.3">
      <c r="A4651">
        <v>6.5</v>
      </c>
      <c r="B4651" t="s">
        <v>13</v>
      </c>
    </row>
    <row r="4652" spans="1:2" x14ac:dyDescent="0.3">
      <c r="A4652">
        <v>7.2</v>
      </c>
      <c r="B4652" t="s">
        <v>13</v>
      </c>
    </row>
    <row r="4653" spans="1:2" x14ac:dyDescent="0.3">
      <c r="A4653">
        <v>6.7</v>
      </c>
      <c r="B4653" t="s">
        <v>524</v>
      </c>
    </row>
    <row r="4654" spans="1:2" x14ac:dyDescent="0.3">
      <c r="A4654">
        <v>7.1</v>
      </c>
      <c r="B4654" t="s">
        <v>13</v>
      </c>
    </row>
    <row r="4655" spans="1:2" x14ac:dyDescent="0.3">
      <c r="A4655">
        <v>6</v>
      </c>
      <c r="B4655" t="s">
        <v>13</v>
      </c>
    </row>
    <row r="4656" spans="1:2" x14ac:dyDescent="0.3">
      <c r="A4656">
        <v>6.7</v>
      </c>
      <c r="B4656" t="s">
        <v>13</v>
      </c>
    </row>
    <row r="4657" spans="1:2" x14ac:dyDescent="0.3">
      <c r="A4657">
        <v>5.6</v>
      </c>
      <c r="B4657" t="s">
        <v>13</v>
      </c>
    </row>
    <row r="4658" spans="1:2" x14ac:dyDescent="0.3">
      <c r="A4658">
        <v>7</v>
      </c>
      <c r="B4658" t="s">
        <v>13</v>
      </c>
    </row>
    <row r="4659" spans="1:2" x14ac:dyDescent="0.3">
      <c r="A4659">
        <v>4.9000000000000004</v>
      </c>
      <c r="B4659" t="s">
        <v>13</v>
      </c>
    </row>
    <row r="4660" spans="1:2" x14ac:dyDescent="0.3">
      <c r="A4660">
        <v>3.2</v>
      </c>
      <c r="B4660" t="s">
        <v>13</v>
      </c>
    </row>
    <row r="4661" spans="1:2" x14ac:dyDescent="0.3">
      <c r="A4661">
        <v>8.4</v>
      </c>
      <c r="B4661" t="s">
        <v>7669</v>
      </c>
    </row>
    <row r="4662" spans="1:2" x14ac:dyDescent="0.3">
      <c r="A4662">
        <v>6.9</v>
      </c>
      <c r="B4662" t="s">
        <v>13</v>
      </c>
    </row>
    <row r="4663" spans="1:2" x14ac:dyDescent="0.3">
      <c r="A4663">
        <v>7.5</v>
      </c>
      <c r="B4663" t="s">
        <v>13</v>
      </c>
    </row>
    <row r="4664" spans="1:2" x14ac:dyDescent="0.3">
      <c r="A4664">
        <v>7.2</v>
      </c>
      <c r="B4664" t="s">
        <v>13</v>
      </c>
    </row>
    <row r="4665" spans="1:2" x14ac:dyDescent="0.3">
      <c r="A4665">
        <v>7.2</v>
      </c>
      <c r="B4665" t="s">
        <v>13</v>
      </c>
    </row>
    <row r="4666" spans="1:2" x14ac:dyDescent="0.3">
      <c r="A4666">
        <v>8</v>
      </c>
      <c r="B4666" t="s">
        <v>3071</v>
      </c>
    </row>
    <row r="4667" spans="1:2" x14ac:dyDescent="0.3">
      <c r="A4667">
        <v>7.4</v>
      </c>
      <c r="B4667" t="s">
        <v>13</v>
      </c>
    </row>
    <row r="4668" spans="1:2" x14ac:dyDescent="0.3">
      <c r="A4668">
        <v>7.2</v>
      </c>
      <c r="B4668" t="s">
        <v>999</v>
      </c>
    </row>
    <row r="4669" spans="1:2" x14ac:dyDescent="0.3">
      <c r="A4669">
        <v>6.5</v>
      </c>
      <c r="B4669" t="s">
        <v>13</v>
      </c>
    </row>
    <row r="4670" spans="1:2" x14ac:dyDescent="0.3">
      <c r="A4670">
        <v>7.2</v>
      </c>
      <c r="B4670" t="s">
        <v>13</v>
      </c>
    </row>
    <row r="4671" spans="1:2" x14ac:dyDescent="0.3">
      <c r="A4671">
        <v>4.2</v>
      </c>
      <c r="B4671" t="s">
        <v>13</v>
      </c>
    </row>
    <row r="4672" spans="1:2" x14ac:dyDescent="0.3">
      <c r="A4672">
        <v>5.0999999999999996</v>
      </c>
      <c r="B4672" t="s">
        <v>13</v>
      </c>
    </row>
    <row r="4673" spans="1:2" x14ac:dyDescent="0.3">
      <c r="A4673">
        <v>6.4</v>
      </c>
      <c r="B4673" t="s">
        <v>6100</v>
      </c>
    </row>
    <row r="4674" spans="1:2" x14ac:dyDescent="0.3">
      <c r="A4674">
        <v>6.8</v>
      </c>
      <c r="B4674" t="s">
        <v>13</v>
      </c>
    </row>
    <row r="4675" spans="1:2" x14ac:dyDescent="0.3">
      <c r="A4675">
        <v>6.2</v>
      </c>
      <c r="B4675" t="s">
        <v>13</v>
      </c>
    </row>
    <row r="4676" spans="1:2" x14ac:dyDescent="0.3">
      <c r="A4676">
        <v>7.5</v>
      </c>
      <c r="B4676" t="s">
        <v>13</v>
      </c>
    </row>
    <row r="4677" spans="1:2" x14ac:dyDescent="0.3">
      <c r="A4677">
        <v>7.7</v>
      </c>
      <c r="B4677" t="s">
        <v>13</v>
      </c>
    </row>
    <row r="4678" spans="1:2" x14ac:dyDescent="0.3">
      <c r="A4678">
        <v>6.9</v>
      </c>
      <c r="B4678" t="s">
        <v>13</v>
      </c>
    </row>
    <row r="4679" spans="1:2" x14ac:dyDescent="0.3">
      <c r="A4679">
        <v>7</v>
      </c>
      <c r="B4679" t="s">
        <v>13</v>
      </c>
    </row>
    <row r="4680" spans="1:2" x14ac:dyDescent="0.3">
      <c r="A4680">
        <v>7.5</v>
      </c>
      <c r="B4680" t="s">
        <v>13</v>
      </c>
    </row>
    <row r="4681" spans="1:2" x14ac:dyDescent="0.3">
      <c r="A4681">
        <v>6.3</v>
      </c>
      <c r="B4681" t="s">
        <v>13</v>
      </c>
    </row>
    <row r="4682" spans="1:2" x14ac:dyDescent="0.3">
      <c r="A4682">
        <v>5.5</v>
      </c>
      <c r="B4682" t="s">
        <v>13</v>
      </c>
    </row>
    <row r="4683" spans="1:2" x14ac:dyDescent="0.3">
      <c r="A4683">
        <v>4.8</v>
      </c>
      <c r="B4683" t="s">
        <v>13</v>
      </c>
    </row>
    <row r="4684" spans="1:2" x14ac:dyDescent="0.3">
      <c r="A4684">
        <v>8.1</v>
      </c>
      <c r="B4684" t="s">
        <v>3427</v>
      </c>
    </row>
    <row r="4685" spans="1:2" x14ac:dyDescent="0.3">
      <c r="A4685">
        <v>6.6</v>
      </c>
      <c r="B4685" t="s">
        <v>13</v>
      </c>
    </row>
    <row r="4686" spans="1:2" x14ac:dyDescent="0.3">
      <c r="A4686">
        <v>5.2</v>
      </c>
      <c r="B4686" t="s">
        <v>13</v>
      </c>
    </row>
    <row r="4687" spans="1:2" x14ac:dyDescent="0.3">
      <c r="A4687">
        <v>5.6</v>
      </c>
      <c r="B4687" t="s">
        <v>13</v>
      </c>
    </row>
    <row r="4688" spans="1:2" x14ac:dyDescent="0.3">
      <c r="A4688">
        <v>3.1</v>
      </c>
      <c r="B4688" t="s">
        <v>13</v>
      </c>
    </row>
    <row r="4689" spans="1:2" x14ac:dyDescent="0.3">
      <c r="A4689">
        <v>8.1</v>
      </c>
      <c r="B4689" t="s">
        <v>13</v>
      </c>
    </row>
    <row r="4690" spans="1:2" x14ac:dyDescent="0.3">
      <c r="A4690">
        <v>8.3000000000000007</v>
      </c>
      <c r="B4690" t="s">
        <v>13</v>
      </c>
    </row>
    <row r="4691" spans="1:2" x14ac:dyDescent="0.3">
      <c r="A4691">
        <v>7.1</v>
      </c>
      <c r="B4691" t="s">
        <v>13</v>
      </c>
    </row>
    <row r="4692" spans="1:2" x14ac:dyDescent="0.3">
      <c r="A4692">
        <v>8.1</v>
      </c>
      <c r="B4692" t="s">
        <v>13</v>
      </c>
    </row>
    <row r="4693" spans="1:2" x14ac:dyDescent="0.3">
      <c r="A4693">
        <v>7.2</v>
      </c>
      <c r="B4693" t="s">
        <v>13</v>
      </c>
    </row>
    <row r="4694" spans="1:2" x14ac:dyDescent="0.3">
      <c r="A4694">
        <v>6.3</v>
      </c>
      <c r="B4694" t="s">
        <v>13</v>
      </c>
    </row>
    <row r="4695" spans="1:2" x14ac:dyDescent="0.3">
      <c r="A4695">
        <v>4</v>
      </c>
      <c r="B4695" t="s">
        <v>13</v>
      </c>
    </row>
    <row r="4696" spans="1:2" x14ac:dyDescent="0.3">
      <c r="A4696">
        <v>7.2</v>
      </c>
      <c r="B4696" t="s">
        <v>13</v>
      </c>
    </row>
    <row r="4697" spans="1:2" x14ac:dyDescent="0.3">
      <c r="A4697">
        <v>5.3</v>
      </c>
      <c r="B4697" t="s">
        <v>13</v>
      </c>
    </row>
    <row r="4698" spans="1:2" x14ac:dyDescent="0.3">
      <c r="A4698">
        <v>7.2</v>
      </c>
      <c r="B4698" t="s">
        <v>13</v>
      </c>
    </row>
    <row r="4699" spans="1:2" x14ac:dyDescent="0.3">
      <c r="A4699">
        <v>6.5</v>
      </c>
      <c r="B4699" t="s">
        <v>13</v>
      </c>
    </row>
    <row r="4700" spans="1:2" x14ac:dyDescent="0.3">
      <c r="A4700">
        <v>6.5</v>
      </c>
      <c r="B4700" t="s">
        <v>13</v>
      </c>
    </row>
    <row r="4701" spans="1:2" x14ac:dyDescent="0.3">
      <c r="A4701">
        <v>4.9000000000000004</v>
      </c>
      <c r="B4701" t="s">
        <v>13</v>
      </c>
    </row>
    <row r="4702" spans="1:2" x14ac:dyDescent="0.3">
      <c r="A4702">
        <v>5.2</v>
      </c>
      <c r="B4702" t="s">
        <v>13</v>
      </c>
    </row>
    <row r="4703" spans="1:2" x14ac:dyDescent="0.3">
      <c r="A4703">
        <v>7.4</v>
      </c>
      <c r="B4703" t="s">
        <v>13</v>
      </c>
    </row>
    <row r="4704" spans="1:2" x14ac:dyDescent="0.3">
      <c r="A4704">
        <v>7.4</v>
      </c>
      <c r="B4704" t="s">
        <v>13</v>
      </c>
    </row>
    <row r="4705" spans="1:2" x14ac:dyDescent="0.3">
      <c r="A4705">
        <v>5.4</v>
      </c>
      <c r="B4705" t="s">
        <v>13</v>
      </c>
    </row>
    <row r="4706" spans="1:2" x14ac:dyDescent="0.3">
      <c r="A4706">
        <v>3.9</v>
      </c>
      <c r="B4706" t="s">
        <v>13</v>
      </c>
    </row>
    <row r="4707" spans="1:2" x14ac:dyDescent="0.3">
      <c r="A4707">
        <v>5.3</v>
      </c>
      <c r="B4707" t="s">
        <v>13</v>
      </c>
    </row>
    <row r="4708" spans="1:2" x14ac:dyDescent="0.3">
      <c r="A4708">
        <v>7.8</v>
      </c>
      <c r="B4708" t="s">
        <v>13</v>
      </c>
    </row>
    <row r="4709" spans="1:2" x14ac:dyDescent="0.3">
      <c r="A4709">
        <v>6.4</v>
      </c>
      <c r="B4709" t="s">
        <v>13</v>
      </c>
    </row>
    <row r="4710" spans="1:2" x14ac:dyDescent="0.3">
      <c r="A4710">
        <v>8.1</v>
      </c>
      <c r="B4710" t="s">
        <v>13</v>
      </c>
    </row>
    <row r="4711" spans="1:2" x14ac:dyDescent="0.3">
      <c r="A4711">
        <v>6.5</v>
      </c>
      <c r="B4711" t="s">
        <v>13</v>
      </c>
    </row>
    <row r="4712" spans="1:2" x14ac:dyDescent="0.3">
      <c r="A4712">
        <v>5.6</v>
      </c>
      <c r="B4712" t="s">
        <v>13</v>
      </c>
    </row>
    <row r="4713" spans="1:2" x14ac:dyDescent="0.3">
      <c r="A4713">
        <v>5.6</v>
      </c>
      <c r="B4713" t="s">
        <v>13</v>
      </c>
    </row>
    <row r="4714" spans="1:2" x14ac:dyDescent="0.3">
      <c r="A4714">
        <v>6.6</v>
      </c>
      <c r="B4714" t="s">
        <v>13</v>
      </c>
    </row>
    <row r="4715" spans="1:2" x14ac:dyDescent="0.3">
      <c r="A4715">
        <v>6.3</v>
      </c>
      <c r="B4715" t="s">
        <v>13</v>
      </c>
    </row>
    <row r="4716" spans="1:2" x14ac:dyDescent="0.3">
      <c r="A4716">
        <v>7.7</v>
      </c>
      <c r="B4716" t="s">
        <v>524</v>
      </c>
    </row>
    <row r="4717" spans="1:2" x14ac:dyDescent="0.3">
      <c r="A4717">
        <v>7</v>
      </c>
      <c r="B4717" t="s">
        <v>13</v>
      </c>
    </row>
    <row r="4718" spans="1:2" x14ac:dyDescent="0.3">
      <c r="A4718">
        <v>8</v>
      </c>
      <c r="B4718" t="s">
        <v>13</v>
      </c>
    </row>
    <row r="4719" spans="1:2" x14ac:dyDescent="0.3">
      <c r="A4719">
        <v>7.2</v>
      </c>
      <c r="B4719" t="s">
        <v>524</v>
      </c>
    </row>
    <row r="4720" spans="1:2" x14ac:dyDescent="0.3">
      <c r="A4720">
        <v>4.5</v>
      </c>
      <c r="B4720" t="s">
        <v>13</v>
      </c>
    </row>
    <row r="4721" spans="1:2" x14ac:dyDescent="0.3">
      <c r="A4721">
        <v>7.7</v>
      </c>
      <c r="B4721" t="s">
        <v>13</v>
      </c>
    </row>
    <row r="4722" spans="1:2" x14ac:dyDescent="0.3">
      <c r="A4722">
        <v>7.2</v>
      </c>
      <c r="B4722" t="s">
        <v>13</v>
      </c>
    </row>
    <row r="4723" spans="1:2" x14ac:dyDescent="0.3">
      <c r="A4723">
        <v>6.1</v>
      </c>
      <c r="B4723" t="s">
        <v>13</v>
      </c>
    </row>
    <row r="4724" spans="1:2" x14ac:dyDescent="0.3">
      <c r="A4724">
        <v>6.4</v>
      </c>
      <c r="B4724" t="s">
        <v>7802</v>
      </c>
    </row>
    <row r="4725" spans="1:2" x14ac:dyDescent="0.3">
      <c r="A4725">
        <v>6.5</v>
      </c>
      <c r="B4725" t="s">
        <v>13</v>
      </c>
    </row>
    <row r="4726" spans="1:2" x14ac:dyDescent="0.3">
      <c r="A4726">
        <v>7</v>
      </c>
      <c r="B4726" t="s">
        <v>1993</v>
      </c>
    </row>
    <row r="4727" spans="1:2" x14ac:dyDescent="0.3">
      <c r="A4727">
        <v>6.1</v>
      </c>
      <c r="B4727" t="s">
        <v>13</v>
      </c>
    </row>
    <row r="4728" spans="1:2" x14ac:dyDescent="0.3">
      <c r="A4728">
        <v>5.7</v>
      </c>
      <c r="B4728" t="s">
        <v>13</v>
      </c>
    </row>
    <row r="4729" spans="1:2" x14ac:dyDescent="0.3">
      <c r="A4729">
        <v>5.4</v>
      </c>
      <c r="B4729" t="s">
        <v>13</v>
      </c>
    </row>
    <row r="4730" spans="1:2" x14ac:dyDescent="0.3">
      <c r="A4730">
        <v>5.9</v>
      </c>
      <c r="B4730" t="s">
        <v>13</v>
      </c>
    </row>
    <row r="4731" spans="1:2" x14ac:dyDescent="0.3">
      <c r="A4731">
        <v>7.5</v>
      </c>
      <c r="B4731" t="s">
        <v>13</v>
      </c>
    </row>
    <row r="4732" spans="1:2" x14ac:dyDescent="0.3">
      <c r="A4732">
        <v>7.7</v>
      </c>
      <c r="B4732" t="s">
        <v>13</v>
      </c>
    </row>
    <row r="4733" spans="1:2" x14ac:dyDescent="0.3">
      <c r="A4733">
        <v>7.1</v>
      </c>
      <c r="B4733" t="s">
        <v>13</v>
      </c>
    </row>
    <row r="4734" spans="1:2" x14ac:dyDescent="0.3">
      <c r="A4734">
        <v>7.4</v>
      </c>
      <c r="B4734" t="s">
        <v>13</v>
      </c>
    </row>
    <row r="4735" spans="1:2" x14ac:dyDescent="0.3">
      <c r="A4735">
        <v>7.6</v>
      </c>
      <c r="B4735" t="s">
        <v>13</v>
      </c>
    </row>
    <row r="4736" spans="1:2" x14ac:dyDescent="0.3">
      <c r="A4736">
        <v>6.4</v>
      </c>
      <c r="B4736" t="s">
        <v>13</v>
      </c>
    </row>
    <row r="4737" spans="1:2" x14ac:dyDescent="0.3">
      <c r="A4737">
        <v>7.4</v>
      </c>
      <c r="B4737" t="s">
        <v>3879</v>
      </c>
    </row>
    <row r="4738" spans="1:2" x14ac:dyDescent="0.3">
      <c r="A4738">
        <v>6.8</v>
      </c>
      <c r="B4738" t="s">
        <v>13</v>
      </c>
    </row>
    <row r="4739" spans="1:2" x14ac:dyDescent="0.3">
      <c r="A4739">
        <v>6.5</v>
      </c>
      <c r="B4739" t="s">
        <v>13</v>
      </c>
    </row>
    <row r="4740" spans="1:2" x14ac:dyDescent="0.3">
      <c r="A4740">
        <v>6</v>
      </c>
      <c r="B4740" t="s">
        <v>13</v>
      </c>
    </row>
    <row r="4741" spans="1:2" x14ac:dyDescent="0.3">
      <c r="A4741">
        <v>7.3</v>
      </c>
      <c r="B4741" t="s">
        <v>13</v>
      </c>
    </row>
    <row r="4742" spans="1:2" x14ac:dyDescent="0.3">
      <c r="A4742">
        <v>7.3</v>
      </c>
      <c r="B4742" t="s">
        <v>13</v>
      </c>
    </row>
    <row r="4743" spans="1:2" x14ac:dyDescent="0.3">
      <c r="A4743">
        <v>6.5</v>
      </c>
      <c r="B4743" t="s">
        <v>13</v>
      </c>
    </row>
    <row r="4744" spans="1:2" x14ac:dyDescent="0.3">
      <c r="A4744">
        <v>6</v>
      </c>
      <c r="B4744" t="s">
        <v>13</v>
      </c>
    </row>
    <row r="4745" spans="1:2" x14ac:dyDescent="0.3">
      <c r="A4745">
        <v>5.3</v>
      </c>
      <c r="B4745" t="s">
        <v>13</v>
      </c>
    </row>
    <row r="4746" spans="1:2" x14ac:dyDescent="0.3">
      <c r="A4746">
        <v>6.6</v>
      </c>
      <c r="B4746" t="s">
        <v>13</v>
      </c>
    </row>
    <row r="4747" spans="1:2" x14ac:dyDescent="0.3">
      <c r="A4747">
        <v>6.1</v>
      </c>
      <c r="B4747" t="s">
        <v>13</v>
      </c>
    </row>
    <row r="4748" spans="1:2" x14ac:dyDescent="0.3">
      <c r="A4748">
        <v>7.1</v>
      </c>
      <c r="B4748" t="s">
        <v>13</v>
      </c>
    </row>
    <row r="4749" spans="1:2" x14ac:dyDescent="0.3">
      <c r="A4749">
        <v>8.6999999999999993</v>
      </c>
      <c r="B4749" t="s">
        <v>241</v>
      </c>
    </row>
    <row r="4750" spans="1:2" x14ac:dyDescent="0.3">
      <c r="A4750">
        <v>8.4</v>
      </c>
      <c r="B4750" t="s">
        <v>13</v>
      </c>
    </row>
    <row r="4751" spans="1:2" x14ac:dyDescent="0.3">
      <c r="A4751">
        <v>5.8</v>
      </c>
      <c r="B4751" t="s">
        <v>13</v>
      </c>
    </row>
    <row r="4752" spans="1:2" x14ac:dyDescent="0.3">
      <c r="A4752">
        <v>6.2</v>
      </c>
      <c r="B4752" t="s">
        <v>13</v>
      </c>
    </row>
    <row r="4753" spans="1:2" x14ac:dyDescent="0.3">
      <c r="A4753">
        <v>5.8</v>
      </c>
      <c r="B4753" t="s">
        <v>13</v>
      </c>
    </row>
    <row r="4754" spans="1:2" x14ac:dyDescent="0.3">
      <c r="A4754">
        <v>6.7</v>
      </c>
      <c r="B4754" t="s">
        <v>13</v>
      </c>
    </row>
    <row r="4755" spans="1:2" x14ac:dyDescent="0.3">
      <c r="A4755">
        <v>5.7</v>
      </c>
      <c r="B4755" t="s">
        <v>13</v>
      </c>
    </row>
    <row r="4756" spans="1:2" x14ac:dyDescent="0.3">
      <c r="A4756">
        <v>6.1</v>
      </c>
      <c r="B4756" t="s">
        <v>13</v>
      </c>
    </row>
    <row r="4757" spans="1:2" x14ac:dyDescent="0.3">
      <c r="A4757">
        <v>6.4</v>
      </c>
      <c r="B4757" t="s">
        <v>13</v>
      </c>
    </row>
    <row r="4758" spans="1:2" x14ac:dyDescent="0.3">
      <c r="A4758">
        <v>5</v>
      </c>
      <c r="B4758" t="s">
        <v>13</v>
      </c>
    </row>
    <row r="4759" spans="1:2" x14ac:dyDescent="0.3">
      <c r="A4759">
        <v>6.5</v>
      </c>
      <c r="B4759" t="s">
        <v>13</v>
      </c>
    </row>
    <row r="4760" spans="1:2" x14ac:dyDescent="0.3">
      <c r="A4760">
        <v>4.5999999999999996</v>
      </c>
      <c r="B4760" t="s">
        <v>13</v>
      </c>
    </row>
    <row r="4761" spans="1:2" x14ac:dyDescent="0.3">
      <c r="A4761">
        <v>7.7</v>
      </c>
      <c r="B4761" t="s">
        <v>710</v>
      </c>
    </row>
    <row r="4762" spans="1:2" x14ac:dyDescent="0.3">
      <c r="A4762">
        <v>7.3</v>
      </c>
      <c r="B4762" t="s">
        <v>13</v>
      </c>
    </row>
    <row r="4763" spans="1:2" x14ac:dyDescent="0.3">
      <c r="A4763">
        <v>6.6</v>
      </c>
      <c r="B4763" t="s">
        <v>13</v>
      </c>
    </row>
    <row r="4764" spans="1:2" x14ac:dyDescent="0.3">
      <c r="A4764">
        <v>6.4</v>
      </c>
      <c r="B4764" t="s">
        <v>13</v>
      </c>
    </row>
    <row r="4765" spans="1:2" x14ac:dyDescent="0.3">
      <c r="A4765">
        <v>5.8</v>
      </c>
      <c r="B4765" t="s">
        <v>13</v>
      </c>
    </row>
    <row r="4766" spans="1:2" x14ac:dyDescent="0.3">
      <c r="A4766">
        <v>7.2</v>
      </c>
      <c r="B4766" t="s">
        <v>13</v>
      </c>
    </row>
    <row r="4767" spans="1:2" x14ac:dyDescent="0.3">
      <c r="A4767">
        <v>7.2</v>
      </c>
      <c r="B4767" t="s">
        <v>13</v>
      </c>
    </row>
    <row r="4768" spans="1:2" x14ac:dyDescent="0.3">
      <c r="A4768">
        <v>3.5</v>
      </c>
      <c r="B4768" t="s">
        <v>13</v>
      </c>
    </row>
    <row r="4769" spans="1:2" x14ac:dyDescent="0.3">
      <c r="A4769">
        <v>7.5</v>
      </c>
      <c r="B4769" t="s">
        <v>13</v>
      </c>
    </row>
    <row r="4770" spans="1:2" x14ac:dyDescent="0.3">
      <c r="A4770">
        <v>2.2000000000000002</v>
      </c>
      <c r="B4770" t="s">
        <v>13</v>
      </c>
    </row>
    <row r="4771" spans="1:2" x14ac:dyDescent="0.3">
      <c r="A4771">
        <v>3.3</v>
      </c>
      <c r="B4771" t="s">
        <v>13</v>
      </c>
    </row>
    <row r="4772" spans="1:2" x14ac:dyDescent="0.3">
      <c r="A4772">
        <v>6.6</v>
      </c>
      <c r="B4772" t="s">
        <v>13</v>
      </c>
    </row>
    <row r="4773" spans="1:2" x14ac:dyDescent="0.3">
      <c r="A4773">
        <v>6.9</v>
      </c>
      <c r="B4773" t="s">
        <v>999</v>
      </c>
    </row>
    <row r="4774" spans="1:2" x14ac:dyDescent="0.3">
      <c r="A4774">
        <v>4</v>
      </c>
      <c r="B4774" t="s">
        <v>13</v>
      </c>
    </row>
    <row r="4775" spans="1:2" x14ac:dyDescent="0.3">
      <c r="A4775">
        <v>7.4</v>
      </c>
      <c r="B4775" t="s">
        <v>13</v>
      </c>
    </row>
    <row r="4776" spans="1:2" x14ac:dyDescent="0.3">
      <c r="A4776">
        <v>8.3000000000000007</v>
      </c>
      <c r="B4776" t="s">
        <v>13</v>
      </c>
    </row>
    <row r="4777" spans="1:2" x14ac:dyDescent="0.3">
      <c r="A4777">
        <v>5.7</v>
      </c>
      <c r="B4777" t="s">
        <v>13</v>
      </c>
    </row>
    <row r="4778" spans="1:2" x14ac:dyDescent="0.3">
      <c r="A4778">
        <v>6.8</v>
      </c>
      <c r="B4778" t="s">
        <v>13</v>
      </c>
    </row>
    <row r="4779" spans="1:2" x14ac:dyDescent="0.3">
      <c r="A4779">
        <v>5.2</v>
      </c>
      <c r="B4779" t="s">
        <v>13</v>
      </c>
    </row>
    <row r="4780" spans="1:2" x14ac:dyDescent="0.3">
      <c r="A4780">
        <v>6.4</v>
      </c>
      <c r="B4780" t="s">
        <v>13</v>
      </c>
    </row>
    <row r="4781" spans="1:2" x14ac:dyDescent="0.3">
      <c r="A4781">
        <v>6.2</v>
      </c>
      <c r="B4781" t="s">
        <v>13</v>
      </c>
    </row>
    <row r="4782" spans="1:2" x14ac:dyDescent="0.3">
      <c r="A4782">
        <v>5.9</v>
      </c>
      <c r="B4782" t="s">
        <v>13</v>
      </c>
    </row>
    <row r="4783" spans="1:2" x14ac:dyDescent="0.3">
      <c r="A4783">
        <v>7.7</v>
      </c>
      <c r="B4783" t="s">
        <v>13</v>
      </c>
    </row>
    <row r="4784" spans="1:2" x14ac:dyDescent="0.3">
      <c r="A4784">
        <v>4.3</v>
      </c>
      <c r="B4784" t="s">
        <v>13</v>
      </c>
    </row>
    <row r="4785" spans="1:2" x14ac:dyDescent="0.3">
      <c r="A4785">
        <v>7.1</v>
      </c>
      <c r="B4785" t="s">
        <v>13</v>
      </c>
    </row>
    <row r="4786" spans="1:2" x14ac:dyDescent="0.3">
      <c r="A4786">
        <v>6.2</v>
      </c>
      <c r="B4786" t="s">
        <v>13</v>
      </c>
    </row>
    <row r="4787" spans="1:2" x14ac:dyDescent="0.3">
      <c r="A4787">
        <v>6.8</v>
      </c>
      <c r="B4787" t="s">
        <v>13</v>
      </c>
    </row>
    <row r="4788" spans="1:2" x14ac:dyDescent="0.3">
      <c r="A4788">
        <v>7.7</v>
      </c>
      <c r="B4788" t="s">
        <v>13</v>
      </c>
    </row>
    <row r="4789" spans="1:2" x14ac:dyDescent="0.3">
      <c r="A4789">
        <v>8.1999999999999993</v>
      </c>
      <c r="B4789" t="s">
        <v>13</v>
      </c>
    </row>
    <row r="4790" spans="1:2" x14ac:dyDescent="0.3">
      <c r="A4790">
        <v>7.5</v>
      </c>
      <c r="B4790" t="s">
        <v>13</v>
      </c>
    </row>
    <row r="4791" spans="1:2" x14ac:dyDescent="0.3">
      <c r="A4791">
        <v>7.6</v>
      </c>
      <c r="B4791" t="s">
        <v>4346</v>
      </c>
    </row>
    <row r="4792" spans="1:2" x14ac:dyDescent="0.3">
      <c r="A4792">
        <v>4.0999999999999996</v>
      </c>
      <c r="B4792" t="s">
        <v>13</v>
      </c>
    </row>
    <row r="4793" spans="1:2" x14ac:dyDescent="0.3">
      <c r="A4793">
        <v>6.9</v>
      </c>
      <c r="B4793" t="s">
        <v>13</v>
      </c>
    </row>
    <row r="4794" spans="1:2" x14ac:dyDescent="0.3">
      <c r="A4794">
        <v>7.1</v>
      </c>
      <c r="B4794" t="s">
        <v>13</v>
      </c>
    </row>
    <row r="4795" spans="1:2" x14ac:dyDescent="0.3">
      <c r="A4795">
        <v>6.3</v>
      </c>
      <c r="B4795" t="s">
        <v>13</v>
      </c>
    </row>
    <row r="4796" spans="1:2" x14ac:dyDescent="0.3">
      <c r="A4796">
        <v>7.7</v>
      </c>
      <c r="B4796" t="s">
        <v>13</v>
      </c>
    </row>
    <row r="4797" spans="1:2" x14ac:dyDescent="0.3">
      <c r="A4797">
        <v>8.3000000000000007</v>
      </c>
      <c r="B4797" t="s">
        <v>13</v>
      </c>
    </row>
    <row r="4798" spans="1:2" x14ac:dyDescent="0.3">
      <c r="A4798">
        <v>7.1</v>
      </c>
      <c r="B4798" t="s">
        <v>999</v>
      </c>
    </row>
    <row r="4799" spans="1:2" x14ac:dyDescent="0.3">
      <c r="A4799">
        <v>4.7</v>
      </c>
      <c r="B4799" t="s">
        <v>13</v>
      </c>
    </row>
    <row r="4800" spans="1:2" x14ac:dyDescent="0.3">
      <c r="A4800">
        <v>7.7</v>
      </c>
      <c r="B4800" t="s">
        <v>13</v>
      </c>
    </row>
    <row r="4801" spans="1:2" x14ac:dyDescent="0.3">
      <c r="A4801">
        <v>7.2</v>
      </c>
      <c r="B4801" t="s">
        <v>13</v>
      </c>
    </row>
    <row r="4802" spans="1:2" x14ac:dyDescent="0.3">
      <c r="A4802">
        <v>5.0999999999999996</v>
      </c>
      <c r="B4802" t="s">
        <v>13</v>
      </c>
    </row>
    <row r="4803" spans="1:2" x14ac:dyDescent="0.3">
      <c r="A4803">
        <v>5.4</v>
      </c>
      <c r="B4803" t="s">
        <v>13</v>
      </c>
    </row>
    <row r="4804" spans="1:2" x14ac:dyDescent="0.3">
      <c r="A4804">
        <v>6.9</v>
      </c>
      <c r="B4804" t="s">
        <v>3427</v>
      </c>
    </row>
    <row r="4805" spans="1:2" x14ac:dyDescent="0.3">
      <c r="A4805">
        <v>8.1999999999999993</v>
      </c>
      <c r="B4805" t="s">
        <v>13</v>
      </c>
    </row>
    <row r="4806" spans="1:2" x14ac:dyDescent="0.3">
      <c r="A4806">
        <v>6.1</v>
      </c>
      <c r="B4806" t="s">
        <v>13</v>
      </c>
    </row>
    <row r="4807" spans="1:2" x14ac:dyDescent="0.3">
      <c r="A4807">
        <v>6.1</v>
      </c>
      <c r="B4807" t="s">
        <v>13</v>
      </c>
    </row>
    <row r="4808" spans="1:2" x14ac:dyDescent="0.3">
      <c r="A4808">
        <v>6.9</v>
      </c>
      <c r="B4808" t="s">
        <v>13</v>
      </c>
    </row>
    <row r="4809" spans="1:2" x14ac:dyDescent="0.3">
      <c r="A4809">
        <v>5.8</v>
      </c>
      <c r="B4809" t="s">
        <v>13</v>
      </c>
    </row>
    <row r="4810" spans="1:2" x14ac:dyDescent="0.3">
      <c r="A4810">
        <v>6</v>
      </c>
      <c r="B4810" t="s">
        <v>524</v>
      </c>
    </row>
    <row r="4811" spans="1:2" x14ac:dyDescent="0.3">
      <c r="A4811">
        <v>8.1999999999999993</v>
      </c>
      <c r="B4811" t="s">
        <v>4346</v>
      </c>
    </row>
    <row r="4812" spans="1:2" x14ac:dyDescent="0.3">
      <c r="A4812">
        <v>8</v>
      </c>
      <c r="B4812" t="s">
        <v>8351</v>
      </c>
    </row>
    <row r="4813" spans="1:2" x14ac:dyDescent="0.3">
      <c r="A4813">
        <v>7</v>
      </c>
      <c r="B4813" t="s">
        <v>13</v>
      </c>
    </row>
    <row r="4814" spans="1:2" x14ac:dyDescent="0.3">
      <c r="A4814">
        <v>6.3</v>
      </c>
      <c r="B4814" t="s">
        <v>13</v>
      </c>
    </row>
    <row r="4815" spans="1:2" x14ac:dyDescent="0.3">
      <c r="A4815">
        <v>7.6</v>
      </c>
      <c r="B4815" t="s">
        <v>13</v>
      </c>
    </row>
    <row r="4816" spans="1:2" x14ac:dyDescent="0.3">
      <c r="A4816">
        <v>6.1</v>
      </c>
      <c r="B4816" t="s">
        <v>13</v>
      </c>
    </row>
    <row r="4817" spans="1:2" x14ac:dyDescent="0.3">
      <c r="A4817">
        <v>7.2</v>
      </c>
      <c r="B4817" t="s">
        <v>4078</v>
      </c>
    </row>
    <row r="4818" spans="1:2" x14ac:dyDescent="0.3">
      <c r="A4818">
        <v>7.8</v>
      </c>
      <c r="B4818" t="s">
        <v>13</v>
      </c>
    </row>
    <row r="4819" spans="1:2" x14ac:dyDescent="0.3">
      <c r="A4819">
        <v>4.7</v>
      </c>
      <c r="B4819" t="s">
        <v>13</v>
      </c>
    </row>
    <row r="4820" spans="1:2" x14ac:dyDescent="0.3">
      <c r="A4820">
        <v>7.5</v>
      </c>
      <c r="B4820" t="s">
        <v>13</v>
      </c>
    </row>
    <row r="4821" spans="1:2" x14ac:dyDescent="0.3">
      <c r="A4821">
        <v>6.7</v>
      </c>
      <c r="B4821" t="s">
        <v>13</v>
      </c>
    </row>
    <row r="4822" spans="1:2" x14ac:dyDescent="0.3">
      <c r="A4822">
        <v>3.4</v>
      </c>
      <c r="B4822" t="s">
        <v>13</v>
      </c>
    </row>
    <row r="4823" spans="1:2" x14ac:dyDescent="0.3">
      <c r="A4823">
        <v>7.9</v>
      </c>
      <c r="B4823" t="s">
        <v>13</v>
      </c>
    </row>
    <row r="4824" spans="1:2" x14ac:dyDescent="0.3">
      <c r="A4824">
        <v>8.9</v>
      </c>
      <c r="B4824" t="s">
        <v>13</v>
      </c>
    </row>
    <row r="4825" spans="1:2" x14ac:dyDescent="0.3">
      <c r="A4825">
        <v>6.9</v>
      </c>
      <c r="B4825" t="s">
        <v>13</v>
      </c>
    </row>
    <row r="4826" spans="1:2" x14ac:dyDescent="0.3">
      <c r="A4826">
        <v>8.1999999999999993</v>
      </c>
      <c r="B4826" t="s">
        <v>13</v>
      </c>
    </row>
    <row r="4827" spans="1:2" x14ac:dyDescent="0.3">
      <c r="A4827">
        <v>7.3</v>
      </c>
      <c r="B4827" t="s">
        <v>7983</v>
      </c>
    </row>
    <row r="4828" spans="1:2" x14ac:dyDescent="0.3">
      <c r="A4828">
        <v>8</v>
      </c>
      <c r="B4828" t="s">
        <v>13</v>
      </c>
    </row>
    <row r="4829" spans="1:2" x14ac:dyDescent="0.3">
      <c r="A4829">
        <v>6.7</v>
      </c>
      <c r="B4829" t="s">
        <v>13</v>
      </c>
    </row>
    <row r="4830" spans="1:2" x14ac:dyDescent="0.3">
      <c r="A4830">
        <v>6.6</v>
      </c>
      <c r="B4830" t="s">
        <v>13</v>
      </c>
    </row>
    <row r="4831" spans="1:2" x14ac:dyDescent="0.3">
      <c r="A4831">
        <v>6.9</v>
      </c>
      <c r="B4831" t="s">
        <v>524</v>
      </c>
    </row>
    <row r="4832" spans="1:2" x14ac:dyDescent="0.3">
      <c r="A4832">
        <v>7.1</v>
      </c>
      <c r="B4832" t="s">
        <v>13</v>
      </c>
    </row>
    <row r="4833" spans="1:2" x14ac:dyDescent="0.3">
      <c r="A4833">
        <v>5.6</v>
      </c>
      <c r="B4833" t="s">
        <v>13</v>
      </c>
    </row>
    <row r="4834" spans="1:2" x14ac:dyDescent="0.3">
      <c r="A4834">
        <v>6.7</v>
      </c>
      <c r="B4834" t="s">
        <v>13</v>
      </c>
    </row>
    <row r="4835" spans="1:2" x14ac:dyDescent="0.3">
      <c r="A4835">
        <v>7.1</v>
      </c>
      <c r="B4835" t="s">
        <v>13</v>
      </c>
    </row>
    <row r="4836" spans="1:2" x14ac:dyDescent="0.3">
      <c r="A4836">
        <v>5.2</v>
      </c>
      <c r="B4836" t="s">
        <v>13</v>
      </c>
    </row>
    <row r="4837" spans="1:2" x14ac:dyDescent="0.3">
      <c r="A4837">
        <v>7.7</v>
      </c>
      <c r="B4837" t="s">
        <v>524</v>
      </c>
    </row>
    <row r="4838" spans="1:2" x14ac:dyDescent="0.3">
      <c r="A4838">
        <v>7.5</v>
      </c>
      <c r="B4838" t="s">
        <v>13</v>
      </c>
    </row>
    <row r="4839" spans="1:2" x14ac:dyDescent="0.3">
      <c r="A4839">
        <v>7.6</v>
      </c>
      <c r="B4839" t="s">
        <v>13</v>
      </c>
    </row>
    <row r="4840" spans="1:2" x14ac:dyDescent="0.3">
      <c r="A4840">
        <v>8.1</v>
      </c>
      <c r="B4840" t="s">
        <v>13</v>
      </c>
    </row>
    <row r="4841" spans="1:2" x14ac:dyDescent="0.3">
      <c r="A4841">
        <v>5.5</v>
      </c>
      <c r="B4841" t="s">
        <v>13</v>
      </c>
    </row>
    <row r="4842" spans="1:2" x14ac:dyDescent="0.3">
      <c r="A4842">
        <v>6.6</v>
      </c>
      <c r="B4842" t="s">
        <v>13</v>
      </c>
    </row>
    <row r="4843" spans="1:2" x14ac:dyDescent="0.3">
      <c r="A4843">
        <v>3.2</v>
      </c>
      <c r="B4843" t="s">
        <v>13</v>
      </c>
    </row>
    <row r="4844" spans="1:2" x14ac:dyDescent="0.3">
      <c r="A4844">
        <v>7.4</v>
      </c>
      <c r="B4844" t="s">
        <v>13</v>
      </c>
    </row>
    <row r="4845" spans="1:2" x14ac:dyDescent="0.3">
      <c r="A4845">
        <v>6.6</v>
      </c>
      <c r="B4845" t="s">
        <v>13</v>
      </c>
    </row>
    <row r="4846" spans="1:2" x14ac:dyDescent="0.3">
      <c r="A4846">
        <v>6.2</v>
      </c>
      <c r="B4846" t="s">
        <v>13</v>
      </c>
    </row>
    <row r="4847" spans="1:2" x14ac:dyDescent="0.3">
      <c r="A4847">
        <v>4.8</v>
      </c>
      <c r="B4847" t="s">
        <v>13</v>
      </c>
    </row>
    <row r="4848" spans="1:2" x14ac:dyDescent="0.3">
      <c r="A4848">
        <v>4.5</v>
      </c>
      <c r="B4848" t="s">
        <v>13</v>
      </c>
    </row>
    <row r="4849" spans="1:2" x14ac:dyDescent="0.3">
      <c r="A4849">
        <v>7.2</v>
      </c>
      <c r="B4849" t="s">
        <v>13</v>
      </c>
    </row>
    <row r="4850" spans="1:2" x14ac:dyDescent="0.3">
      <c r="A4850">
        <v>4.3</v>
      </c>
      <c r="B4850" t="s">
        <v>13</v>
      </c>
    </row>
    <row r="4851" spans="1:2" x14ac:dyDescent="0.3">
      <c r="A4851">
        <v>4.5</v>
      </c>
      <c r="B4851" t="s">
        <v>13</v>
      </c>
    </row>
    <row r="4852" spans="1:2" x14ac:dyDescent="0.3">
      <c r="A4852">
        <v>6.4</v>
      </c>
      <c r="B4852" t="s">
        <v>13</v>
      </c>
    </row>
    <row r="4853" spans="1:2" x14ac:dyDescent="0.3">
      <c r="A4853">
        <v>6.4</v>
      </c>
      <c r="B4853" t="s">
        <v>13</v>
      </c>
    </row>
    <row r="4854" spans="1:2" x14ac:dyDescent="0.3">
      <c r="A4854">
        <v>7.3</v>
      </c>
      <c r="B4854" t="s">
        <v>13</v>
      </c>
    </row>
    <row r="4855" spans="1:2" x14ac:dyDescent="0.3">
      <c r="A4855">
        <v>6.9</v>
      </c>
      <c r="B4855" t="s">
        <v>13</v>
      </c>
    </row>
    <row r="4856" spans="1:2" x14ac:dyDescent="0.3">
      <c r="A4856">
        <v>4.3</v>
      </c>
      <c r="B4856" t="s">
        <v>13</v>
      </c>
    </row>
    <row r="4857" spans="1:2" x14ac:dyDescent="0.3">
      <c r="A4857">
        <v>7.2</v>
      </c>
      <c r="B4857" t="s">
        <v>13</v>
      </c>
    </row>
    <row r="4858" spans="1:2" x14ac:dyDescent="0.3">
      <c r="A4858">
        <v>6.5</v>
      </c>
      <c r="B4858" t="s">
        <v>13</v>
      </c>
    </row>
    <row r="4859" spans="1:2" x14ac:dyDescent="0.3">
      <c r="A4859">
        <v>6.6</v>
      </c>
      <c r="B4859" t="s">
        <v>13</v>
      </c>
    </row>
    <row r="4860" spans="1:2" x14ac:dyDescent="0.3">
      <c r="A4860">
        <v>6.7</v>
      </c>
      <c r="B4860" t="s">
        <v>13</v>
      </c>
    </row>
    <row r="4861" spans="1:2" x14ac:dyDescent="0.3">
      <c r="A4861">
        <v>4.3</v>
      </c>
      <c r="B4861" t="s">
        <v>13</v>
      </c>
    </row>
    <row r="4862" spans="1:2" x14ac:dyDescent="0.3">
      <c r="A4862">
        <v>7.3</v>
      </c>
      <c r="B4862" t="s">
        <v>13</v>
      </c>
    </row>
    <row r="4863" spans="1:2" x14ac:dyDescent="0.3">
      <c r="A4863">
        <v>6.4</v>
      </c>
      <c r="B4863" t="s">
        <v>13</v>
      </c>
    </row>
    <row r="4864" spans="1:2" x14ac:dyDescent="0.3">
      <c r="A4864">
        <v>7</v>
      </c>
      <c r="B4864" t="s">
        <v>13</v>
      </c>
    </row>
    <row r="4865" spans="1:2" x14ac:dyDescent="0.3">
      <c r="A4865">
        <v>5.5</v>
      </c>
      <c r="B4865" t="s">
        <v>13</v>
      </c>
    </row>
    <row r="4866" spans="1:2" x14ac:dyDescent="0.3">
      <c r="A4866">
        <v>6.7</v>
      </c>
      <c r="B4866" t="s">
        <v>13</v>
      </c>
    </row>
    <row r="4867" spans="1:2" x14ac:dyDescent="0.3">
      <c r="A4867">
        <v>4.3</v>
      </c>
      <c r="B4867" t="s">
        <v>13</v>
      </c>
    </row>
    <row r="4868" spans="1:2" x14ac:dyDescent="0.3">
      <c r="A4868">
        <v>6.1</v>
      </c>
      <c r="B4868" t="s">
        <v>13</v>
      </c>
    </row>
    <row r="4869" spans="1:2" x14ac:dyDescent="0.3">
      <c r="A4869">
        <v>6.8</v>
      </c>
      <c r="B4869" t="s">
        <v>2557</v>
      </c>
    </row>
    <row r="4870" spans="1:2" x14ac:dyDescent="0.3">
      <c r="A4870">
        <v>3.9</v>
      </c>
      <c r="B4870" t="s">
        <v>13</v>
      </c>
    </row>
    <row r="4871" spans="1:2" x14ac:dyDescent="0.3">
      <c r="A4871">
        <v>8.5</v>
      </c>
      <c r="B4871" t="s">
        <v>13</v>
      </c>
    </row>
    <row r="4872" spans="1:2" x14ac:dyDescent="0.3">
      <c r="A4872">
        <v>6.9</v>
      </c>
      <c r="B4872" t="s">
        <v>13</v>
      </c>
    </row>
    <row r="4873" spans="1:2" x14ac:dyDescent="0.3">
      <c r="A4873">
        <v>7.3</v>
      </c>
      <c r="B4873" t="s">
        <v>13</v>
      </c>
    </row>
    <row r="4874" spans="1:2" x14ac:dyDescent="0.3">
      <c r="A4874">
        <v>6.9</v>
      </c>
      <c r="B4874" t="s">
        <v>13</v>
      </c>
    </row>
    <row r="4875" spans="1:2" x14ac:dyDescent="0.3">
      <c r="A4875">
        <v>6.3</v>
      </c>
      <c r="B4875" t="s">
        <v>13</v>
      </c>
    </row>
    <row r="4876" spans="1:2" x14ac:dyDescent="0.3">
      <c r="A4876">
        <v>2.5</v>
      </c>
      <c r="B4876" t="s">
        <v>13</v>
      </c>
    </row>
    <row r="4877" spans="1:2" x14ac:dyDescent="0.3">
      <c r="A4877">
        <v>5.7</v>
      </c>
      <c r="B4877" t="s">
        <v>13</v>
      </c>
    </row>
    <row r="4878" spans="1:2" x14ac:dyDescent="0.3">
      <c r="A4878">
        <v>7</v>
      </c>
      <c r="B4878" t="s">
        <v>13</v>
      </c>
    </row>
    <row r="4879" spans="1:2" x14ac:dyDescent="0.3">
      <c r="A4879">
        <v>6.2</v>
      </c>
      <c r="B4879" t="s">
        <v>13</v>
      </c>
    </row>
    <row r="4880" spans="1:2" x14ac:dyDescent="0.3">
      <c r="A4880">
        <v>6.9</v>
      </c>
      <c r="B4880" t="s">
        <v>13</v>
      </c>
    </row>
    <row r="4881" spans="1:2" x14ac:dyDescent="0.3">
      <c r="A4881">
        <v>4.5</v>
      </c>
      <c r="B4881" t="s">
        <v>13</v>
      </c>
    </row>
    <row r="4882" spans="1:2" x14ac:dyDescent="0.3">
      <c r="A4882">
        <v>7.8</v>
      </c>
      <c r="B4882" t="s">
        <v>13</v>
      </c>
    </row>
    <row r="4883" spans="1:2" x14ac:dyDescent="0.3">
      <c r="A4883">
        <v>4.4000000000000004</v>
      </c>
      <c r="B4883" t="s">
        <v>13</v>
      </c>
    </row>
    <row r="4884" spans="1:2" x14ac:dyDescent="0.3">
      <c r="A4884">
        <v>7.4</v>
      </c>
      <c r="B4884" t="s">
        <v>13</v>
      </c>
    </row>
    <row r="4885" spans="1:2" x14ac:dyDescent="0.3">
      <c r="A4885">
        <v>6.6</v>
      </c>
      <c r="B4885" t="s">
        <v>13</v>
      </c>
    </row>
    <row r="4886" spans="1:2" x14ac:dyDescent="0.3">
      <c r="A4886">
        <v>8</v>
      </c>
      <c r="B4886" t="s">
        <v>13</v>
      </c>
    </row>
    <row r="4887" spans="1:2" x14ac:dyDescent="0.3">
      <c r="A4887">
        <v>8.3000000000000007</v>
      </c>
      <c r="B4887" t="s">
        <v>8351</v>
      </c>
    </row>
    <row r="4888" spans="1:2" x14ac:dyDescent="0.3">
      <c r="A4888">
        <v>6.5</v>
      </c>
      <c r="B4888" t="s">
        <v>13</v>
      </c>
    </row>
    <row r="4889" spans="1:2" x14ac:dyDescent="0.3">
      <c r="A4889">
        <v>7.1</v>
      </c>
      <c r="B4889" t="s">
        <v>13</v>
      </c>
    </row>
    <row r="4890" spans="1:2" x14ac:dyDescent="0.3">
      <c r="A4890">
        <v>7.1</v>
      </c>
      <c r="B4890" t="s">
        <v>13</v>
      </c>
    </row>
    <row r="4891" spans="1:2" x14ac:dyDescent="0.3">
      <c r="A4891">
        <v>4</v>
      </c>
      <c r="B4891" t="s">
        <v>13</v>
      </c>
    </row>
    <row r="4892" spans="1:2" x14ac:dyDescent="0.3">
      <c r="A4892">
        <v>7.5</v>
      </c>
      <c r="B4892" t="s">
        <v>13</v>
      </c>
    </row>
    <row r="4893" spans="1:2" x14ac:dyDescent="0.3">
      <c r="A4893">
        <v>7</v>
      </c>
      <c r="B4893" t="s">
        <v>13</v>
      </c>
    </row>
    <row r="4894" spans="1:2" x14ac:dyDescent="0.3">
      <c r="A4894">
        <v>4</v>
      </c>
      <c r="B4894" t="s">
        <v>13</v>
      </c>
    </row>
    <row r="4895" spans="1:2" x14ac:dyDescent="0.3">
      <c r="A4895">
        <v>6.7</v>
      </c>
      <c r="B4895" t="s">
        <v>13</v>
      </c>
    </row>
    <row r="4896" spans="1:2" x14ac:dyDescent="0.3">
      <c r="A4896">
        <v>7.2</v>
      </c>
      <c r="B4896" t="s">
        <v>13</v>
      </c>
    </row>
    <row r="4897" spans="1:2" x14ac:dyDescent="0.3">
      <c r="A4897">
        <v>7</v>
      </c>
      <c r="B4897" t="s">
        <v>13</v>
      </c>
    </row>
    <row r="4898" spans="1:2" x14ac:dyDescent="0.3">
      <c r="A4898">
        <v>7.4</v>
      </c>
      <c r="B4898" t="s">
        <v>13</v>
      </c>
    </row>
    <row r="4899" spans="1:2" x14ac:dyDescent="0.3">
      <c r="A4899">
        <v>8</v>
      </c>
      <c r="B4899" t="s">
        <v>3427</v>
      </c>
    </row>
    <row r="4900" spans="1:2" x14ac:dyDescent="0.3">
      <c r="A4900">
        <v>6.5</v>
      </c>
      <c r="B4900" t="s">
        <v>13</v>
      </c>
    </row>
    <row r="4901" spans="1:2" x14ac:dyDescent="0.3">
      <c r="A4901">
        <v>7.2</v>
      </c>
      <c r="B4901" t="s">
        <v>13</v>
      </c>
    </row>
    <row r="4902" spans="1:2" x14ac:dyDescent="0.3">
      <c r="A4902">
        <v>6.4</v>
      </c>
      <c r="B4902" t="s">
        <v>13</v>
      </c>
    </row>
    <row r="4903" spans="1:2" x14ac:dyDescent="0.3">
      <c r="A4903">
        <v>6.5</v>
      </c>
      <c r="B4903" t="s">
        <v>13</v>
      </c>
    </row>
    <row r="4904" spans="1:2" x14ac:dyDescent="0.3">
      <c r="A4904">
        <v>6.8</v>
      </c>
      <c r="B4904" t="s">
        <v>3071</v>
      </c>
    </row>
    <row r="4905" spans="1:2" x14ac:dyDescent="0.3">
      <c r="A4905">
        <v>6.9</v>
      </c>
      <c r="B4905" t="s">
        <v>13</v>
      </c>
    </row>
    <row r="4906" spans="1:2" x14ac:dyDescent="0.3">
      <c r="A4906">
        <v>7.5</v>
      </c>
      <c r="B4906" t="s">
        <v>13</v>
      </c>
    </row>
    <row r="4907" spans="1:2" x14ac:dyDescent="0.3">
      <c r="A4907">
        <v>7.1</v>
      </c>
      <c r="B4907" t="s">
        <v>13</v>
      </c>
    </row>
    <row r="4908" spans="1:2" x14ac:dyDescent="0.3">
      <c r="A4908">
        <v>5.0999999999999996</v>
      </c>
      <c r="B4908" t="s">
        <v>13</v>
      </c>
    </row>
    <row r="4909" spans="1:2" x14ac:dyDescent="0.3">
      <c r="A4909">
        <v>6.2</v>
      </c>
      <c r="B4909" t="s">
        <v>13</v>
      </c>
    </row>
    <row r="4910" spans="1:2" x14ac:dyDescent="0.3">
      <c r="A4910">
        <v>3.9</v>
      </c>
      <c r="B4910" t="s">
        <v>13</v>
      </c>
    </row>
    <row r="4911" spans="1:2" x14ac:dyDescent="0.3">
      <c r="A4911">
        <v>6</v>
      </c>
      <c r="B4911" t="s">
        <v>13</v>
      </c>
    </row>
    <row r="4912" spans="1:2" x14ac:dyDescent="0.3">
      <c r="A4912">
        <v>6.8</v>
      </c>
      <c r="B4912" t="s">
        <v>13</v>
      </c>
    </row>
    <row r="4913" spans="1:2" x14ac:dyDescent="0.3">
      <c r="A4913">
        <v>7.4</v>
      </c>
      <c r="B4913" t="s">
        <v>524</v>
      </c>
    </row>
    <row r="4914" spans="1:2" x14ac:dyDescent="0.3">
      <c r="A4914">
        <v>8.1</v>
      </c>
      <c r="B4914" t="s">
        <v>5514</v>
      </c>
    </row>
    <row r="4915" spans="1:2" x14ac:dyDescent="0.3">
      <c r="A4915">
        <v>6.5</v>
      </c>
      <c r="B4915" t="s">
        <v>13</v>
      </c>
    </row>
    <row r="4916" spans="1:2" x14ac:dyDescent="0.3">
      <c r="A4916">
        <v>8</v>
      </c>
      <c r="B4916" t="s">
        <v>13</v>
      </c>
    </row>
    <row r="4917" spans="1:2" x14ac:dyDescent="0.3">
      <c r="A4917">
        <v>7.7</v>
      </c>
      <c r="B4917" t="s">
        <v>13</v>
      </c>
    </row>
    <row r="4918" spans="1:2" x14ac:dyDescent="0.3">
      <c r="A4918">
        <v>7.2</v>
      </c>
      <c r="B4918" t="s">
        <v>13</v>
      </c>
    </row>
    <row r="4919" spans="1:2" x14ac:dyDescent="0.3">
      <c r="A4919">
        <v>5.4</v>
      </c>
      <c r="B4919" t="s">
        <v>13</v>
      </c>
    </row>
    <row r="4920" spans="1:2" x14ac:dyDescent="0.3">
      <c r="A4920">
        <v>6.7</v>
      </c>
      <c r="B4920" t="s">
        <v>13</v>
      </c>
    </row>
    <row r="4921" spans="1:2" x14ac:dyDescent="0.3">
      <c r="A4921">
        <v>6.3</v>
      </c>
      <c r="B4921" t="s">
        <v>13</v>
      </c>
    </row>
    <row r="4922" spans="1:2" x14ac:dyDescent="0.3">
      <c r="A4922">
        <v>8.1</v>
      </c>
      <c r="B4922" t="s">
        <v>13</v>
      </c>
    </row>
    <row r="4923" spans="1:2" x14ac:dyDescent="0.3">
      <c r="A4923">
        <v>8.5</v>
      </c>
      <c r="B4923" t="s">
        <v>7669</v>
      </c>
    </row>
    <row r="4924" spans="1:2" x14ac:dyDescent="0.3">
      <c r="A4924">
        <v>7.7</v>
      </c>
      <c r="B4924" t="s">
        <v>13</v>
      </c>
    </row>
    <row r="4925" spans="1:2" x14ac:dyDescent="0.3">
      <c r="A4925">
        <v>6.5</v>
      </c>
      <c r="B4925" t="s">
        <v>13</v>
      </c>
    </row>
    <row r="4926" spans="1:2" x14ac:dyDescent="0.3">
      <c r="A4926">
        <v>8.6999999999999993</v>
      </c>
      <c r="B4926" t="s">
        <v>13</v>
      </c>
    </row>
    <row r="4927" spans="1:2" x14ac:dyDescent="0.3">
      <c r="A4927">
        <v>6.5</v>
      </c>
      <c r="B4927" t="s">
        <v>7662</v>
      </c>
    </row>
    <row r="4928" spans="1:2" x14ac:dyDescent="0.3">
      <c r="A4928">
        <v>7</v>
      </c>
      <c r="B4928" t="s">
        <v>13</v>
      </c>
    </row>
    <row r="4929" spans="1:2" x14ac:dyDescent="0.3">
      <c r="A4929">
        <v>5.8</v>
      </c>
      <c r="B4929" t="s">
        <v>13</v>
      </c>
    </row>
    <row r="4930" spans="1:2" x14ac:dyDescent="0.3">
      <c r="A4930">
        <v>5.5</v>
      </c>
      <c r="B4930" t="s">
        <v>13</v>
      </c>
    </row>
    <row r="4931" spans="1:2" x14ac:dyDescent="0.3">
      <c r="A4931">
        <v>7</v>
      </c>
      <c r="B4931" t="s">
        <v>13</v>
      </c>
    </row>
    <row r="4932" spans="1:2" x14ac:dyDescent="0.3">
      <c r="A4932">
        <v>6.3</v>
      </c>
      <c r="B4932" t="s">
        <v>13</v>
      </c>
    </row>
    <row r="4933" spans="1:2" x14ac:dyDescent="0.3">
      <c r="A4933">
        <v>7.9</v>
      </c>
      <c r="B4933" t="s">
        <v>13</v>
      </c>
    </row>
    <row r="4934" spans="1:2" x14ac:dyDescent="0.3">
      <c r="A4934">
        <v>7.3</v>
      </c>
      <c r="B4934" t="s">
        <v>13</v>
      </c>
    </row>
    <row r="4935" spans="1:2" x14ac:dyDescent="0.3">
      <c r="A4935">
        <v>7.4</v>
      </c>
      <c r="B4935" t="s">
        <v>13</v>
      </c>
    </row>
    <row r="4936" spans="1:2" x14ac:dyDescent="0.3">
      <c r="A4936">
        <v>5.4</v>
      </c>
      <c r="B4936" t="s">
        <v>13</v>
      </c>
    </row>
    <row r="4937" spans="1:2" x14ac:dyDescent="0.3">
      <c r="A4937">
        <v>7.1</v>
      </c>
      <c r="B4937" t="s">
        <v>13</v>
      </c>
    </row>
    <row r="4938" spans="1:2" x14ac:dyDescent="0.3">
      <c r="A4938">
        <v>7.5</v>
      </c>
      <c r="B4938" t="s">
        <v>13</v>
      </c>
    </row>
    <row r="4939" spans="1:2" x14ac:dyDescent="0.3">
      <c r="A4939">
        <v>8.4</v>
      </c>
      <c r="B4939" t="s">
        <v>13</v>
      </c>
    </row>
    <row r="4940" spans="1:2" x14ac:dyDescent="0.3">
      <c r="A4940">
        <v>7</v>
      </c>
      <c r="B4940" t="s">
        <v>13</v>
      </c>
    </row>
    <row r="4941" spans="1:2" x14ac:dyDescent="0.3">
      <c r="A4941">
        <v>5.3</v>
      </c>
      <c r="B4941" t="s">
        <v>13</v>
      </c>
    </row>
    <row r="4942" spans="1:2" x14ac:dyDescent="0.3">
      <c r="A4942">
        <v>7.1</v>
      </c>
      <c r="B4942" t="s">
        <v>13</v>
      </c>
    </row>
    <row r="4943" spans="1:2" x14ac:dyDescent="0.3">
      <c r="A4943">
        <v>7.5</v>
      </c>
      <c r="B4943" t="s">
        <v>13</v>
      </c>
    </row>
    <row r="4944" spans="1:2" x14ac:dyDescent="0.3">
      <c r="A4944">
        <v>6.1</v>
      </c>
      <c r="B4944" t="s">
        <v>13</v>
      </c>
    </row>
    <row r="4945" spans="1:2" x14ac:dyDescent="0.3">
      <c r="A4945">
        <v>7.2</v>
      </c>
      <c r="B4945" t="s">
        <v>13</v>
      </c>
    </row>
    <row r="4946" spans="1:2" x14ac:dyDescent="0.3">
      <c r="A4946">
        <v>6.7</v>
      </c>
      <c r="B4946" t="s">
        <v>13</v>
      </c>
    </row>
    <row r="4947" spans="1:2" x14ac:dyDescent="0.3">
      <c r="A4947">
        <v>8.1999999999999993</v>
      </c>
      <c r="B4947" t="s">
        <v>5575</v>
      </c>
    </row>
    <row r="4948" spans="1:2" x14ac:dyDescent="0.3">
      <c r="A4948">
        <v>6.6</v>
      </c>
      <c r="B4948" t="s">
        <v>13</v>
      </c>
    </row>
    <row r="4949" spans="1:2" x14ac:dyDescent="0.3">
      <c r="A4949">
        <v>6.7</v>
      </c>
      <c r="B4949" t="s">
        <v>13</v>
      </c>
    </row>
    <row r="4950" spans="1:2" x14ac:dyDescent="0.3">
      <c r="A4950">
        <v>5.0999999999999996</v>
      </c>
      <c r="B4950" t="s">
        <v>13</v>
      </c>
    </row>
    <row r="4951" spans="1:2" x14ac:dyDescent="0.3">
      <c r="A4951">
        <v>7</v>
      </c>
      <c r="B4951" t="s">
        <v>13</v>
      </c>
    </row>
    <row r="4952" spans="1:2" x14ac:dyDescent="0.3">
      <c r="A4952">
        <v>7</v>
      </c>
      <c r="B4952" t="s">
        <v>13</v>
      </c>
    </row>
    <row r="4953" spans="1:2" x14ac:dyDescent="0.3">
      <c r="A4953">
        <v>8</v>
      </c>
      <c r="B4953" t="s">
        <v>13</v>
      </c>
    </row>
    <row r="4954" spans="1:2" x14ac:dyDescent="0.3">
      <c r="A4954">
        <v>7.4</v>
      </c>
      <c r="B4954" t="s">
        <v>524</v>
      </c>
    </row>
    <row r="4955" spans="1:2" x14ac:dyDescent="0.3">
      <c r="A4955">
        <v>5.4</v>
      </c>
      <c r="B4955" t="s">
        <v>13</v>
      </c>
    </row>
    <row r="4956" spans="1:2" x14ac:dyDescent="0.3">
      <c r="A4956">
        <v>5.7</v>
      </c>
      <c r="B4956" t="s">
        <v>13</v>
      </c>
    </row>
    <row r="4957" spans="1:2" x14ac:dyDescent="0.3">
      <c r="A4957">
        <v>6.7</v>
      </c>
      <c r="B4957" t="s">
        <v>13</v>
      </c>
    </row>
    <row r="4958" spans="1:2" x14ac:dyDescent="0.3">
      <c r="A4958">
        <v>4.2</v>
      </c>
      <c r="B4958" t="s">
        <v>13</v>
      </c>
    </row>
    <row r="4959" spans="1:2" x14ac:dyDescent="0.3">
      <c r="A4959">
        <v>7.4</v>
      </c>
      <c r="B4959" t="s">
        <v>13</v>
      </c>
    </row>
    <row r="4960" spans="1:2" x14ac:dyDescent="0.3">
      <c r="A4960">
        <v>4.8</v>
      </c>
      <c r="B4960" t="s">
        <v>8351</v>
      </c>
    </row>
    <row r="4961" spans="1:2" x14ac:dyDescent="0.3">
      <c r="A4961">
        <v>7</v>
      </c>
      <c r="B4961" t="s">
        <v>13</v>
      </c>
    </row>
    <row r="4962" spans="1:2" x14ac:dyDescent="0.3">
      <c r="A4962">
        <v>7.3</v>
      </c>
      <c r="B4962" t="s">
        <v>13</v>
      </c>
    </row>
    <row r="4963" spans="1:2" x14ac:dyDescent="0.3">
      <c r="A4963">
        <v>5.8</v>
      </c>
      <c r="B4963" t="s">
        <v>13</v>
      </c>
    </row>
    <row r="4964" spans="1:2" x14ac:dyDescent="0.3">
      <c r="A4964">
        <v>7</v>
      </c>
      <c r="B4964" t="s">
        <v>13</v>
      </c>
    </row>
    <row r="4965" spans="1:2" x14ac:dyDescent="0.3">
      <c r="A4965">
        <v>3.2</v>
      </c>
      <c r="B4965" t="s">
        <v>13</v>
      </c>
    </row>
    <row r="4966" spans="1:2" x14ac:dyDescent="0.3">
      <c r="A4966">
        <v>6.8</v>
      </c>
      <c r="B4966" t="s">
        <v>13</v>
      </c>
    </row>
    <row r="4967" spans="1:2" x14ac:dyDescent="0.3">
      <c r="A4967">
        <v>7.7</v>
      </c>
      <c r="B4967" t="s">
        <v>13</v>
      </c>
    </row>
    <row r="4968" spans="1:2" x14ac:dyDescent="0.3">
      <c r="A4968">
        <v>5.6</v>
      </c>
      <c r="B4968" t="s">
        <v>13</v>
      </c>
    </row>
    <row r="4969" spans="1:2" x14ac:dyDescent="0.3">
      <c r="A4969">
        <v>7.1</v>
      </c>
      <c r="B4969" t="s">
        <v>13</v>
      </c>
    </row>
    <row r="4970" spans="1:2" x14ac:dyDescent="0.3">
      <c r="A4970">
        <v>3.6</v>
      </c>
      <c r="B4970" t="s">
        <v>13</v>
      </c>
    </row>
    <row r="4971" spans="1:2" x14ac:dyDescent="0.3">
      <c r="A4971">
        <v>6.8</v>
      </c>
      <c r="B4971" t="s">
        <v>13</v>
      </c>
    </row>
    <row r="4972" spans="1:2" x14ac:dyDescent="0.3">
      <c r="A4972">
        <v>7.6</v>
      </c>
      <c r="B4972" t="s">
        <v>13</v>
      </c>
    </row>
    <row r="4973" spans="1:2" x14ac:dyDescent="0.3">
      <c r="A4973">
        <v>6.6</v>
      </c>
      <c r="B4973" t="s">
        <v>13</v>
      </c>
    </row>
    <row r="4974" spans="1:2" x14ac:dyDescent="0.3">
      <c r="A4974">
        <v>8.3000000000000007</v>
      </c>
      <c r="B4974" t="s">
        <v>13</v>
      </c>
    </row>
    <row r="4975" spans="1:2" x14ac:dyDescent="0.3">
      <c r="A4975">
        <v>7.5</v>
      </c>
      <c r="B4975" t="s">
        <v>13</v>
      </c>
    </row>
    <row r="4976" spans="1:2" x14ac:dyDescent="0.3">
      <c r="A4976">
        <v>5.4</v>
      </c>
      <c r="B4976" t="s">
        <v>13</v>
      </c>
    </row>
    <row r="4977" spans="1:2" x14ac:dyDescent="0.3">
      <c r="A4977">
        <v>5.3</v>
      </c>
      <c r="B4977" t="s">
        <v>13</v>
      </c>
    </row>
    <row r="4978" spans="1:2" x14ac:dyDescent="0.3">
      <c r="A4978">
        <v>4.5</v>
      </c>
      <c r="B4978" t="s">
        <v>13</v>
      </c>
    </row>
    <row r="4979" spans="1:2" x14ac:dyDescent="0.3">
      <c r="A4979">
        <v>7.3</v>
      </c>
      <c r="B4979" t="s">
        <v>13</v>
      </c>
    </row>
    <row r="4980" spans="1:2" x14ac:dyDescent="0.3">
      <c r="A4980">
        <v>5.6</v>
      </c>
      <c r="B4980" t="s">
        <v>13</v>
      </c>
    </row>
    <row r="4981" spans="1:2" x14ac:dyDescent="0.3">
      <c r="A4981">
        <v>5.6</v>
      </c>
      <c r="B4981" t="s">
        <v>13</v>
      </c>
    </row>
    <row r="4982" spans="1:2" x14ac:dyDescent="0.3">
      <c r="A4982">
        <v>4.0999999999999996</v>
      </c>
      <c r="B4982" t="s">
        <v>13</v>
      </c>
    </row>
    <row r="4983" spans="1:2" x14ac:dyDescent="0.3">
      <c r="A4983">
        <v>6.8</v>
      </c>
      <c r="B4983" t="s">
        <v>13</v>
      </c>
    </row>
    <row r="4984" spans="1:2" x14ac:dyDescent="0.3">
      <c r="A4984">
        <v>6.3</v>
      </c>
      <c r="B4984" t="s">
        <v>13</v>
      </c>
    </row>
    <row r="4985" spans="1:2" x14ac:dyDescent="0.3">
      <c r="A4985">
        <v>5.8</v>
      </c>
      <c r="B4985" t="s">
        <v>13</v>
      </c>
    </row>
    <row r="4986" spans="1:2" x14ac:dyDescent="0.3">
      <c r="A4986">
        <v>6.6</v>
      </c>
      <c r="B4986" t="s">
        <v>13</v>
      </c>
    </row>
    <row r="4987" spans="1:2" x14ac:dyDescent="0.3">
      <c r="A4987">
        <v>6.7</v>
      </c>
      <c r="B4987" t="s">
        <v>13</v>
      </c>
    </row>
    <row r="4988" spans="1:2" x14ac:dyDescent="0.3">
      <c r="A4988">
        <v>6.4</v>
      </c>
      <c r="B4988" t="s">
        <v>5071</v>
      </c>
    </row>
    <row r="4989" spans="1:2" x14ac:dyDescent="0.3">
      <c r="A4989">
        <v>6.3</v>
      </c>
      <c r="B4989" t="s">
        <v>13</v>
      </c>
    </row>
    <row r="4990" spans="1:2" x14ac:dyDescent="0.3">
      <c r="A4990">
        <v>3.4</v>
      </c>
      <c r="B4990" t="s">
        <v>13</v>
      </c>
    </row>
    <row r="4991" spans="1:2" x14ac:dyDescent="0.3">
      <c r="A4991">
        <v>4.7</v>
      </c>
      <c r="B4991" t="s">
        <v>13</v>
      </c>
    </row>
    <row r="4992" spans="1:2" x14ac:dyDescent="0.3">
      <c r="A4992">
        <v>6</v>
      </c>
      <c r="B4992" t="s">
        <v>13</v>
      </c>
    </row>
    <row r="4993" spans="1:2" x14ac:dyDescent="0.3">
      <c r="A4993">
        <v>7.3</v>
      </c>
      <c r="B4993" t="s">
        <v>13</v>
      </c>
    </row>
    <row r="4994" spans="1:2" x14ac:dyDescent="0.3">
      <c r="A4994">
        <v>7.9</v>
      </c>
      <c r="B4994" t="s">
        <v>13</v>
      </c>
    </row>
    <row r="4995" spans="1:2" x14ac:dyDescent="0.3">
      <c r="A4995">
        <v>6.1</v>
      </c>
      <c r="B4995" t="s">
        <v>13</v>
      </c>
    </row>
    <row r="4996" spans="1:2" x14ac:dyDescent="0.3">
      <c r="A4996">
        <v>7.4</v>
      </c>
      <c r="B4996" t="s">
        <v>13</v>
      </c>
    </row>
    <row r="4997" spans="1:2" x14ac:dyDescent="0.3">
      <c r="A4997">
        <v>6.6</v>
      </c>
      <c r="B4997" t="s">
        <v>13</v>
      </c>
    </row>
    <row r="4998" spans="1:2" x14ac:dyDescent="0.3">
      <c r="A4998">
        <v>5.5</v>
      </c>
      <c r="B4998" t="s">
        <v>13</v>
      </c>
    </row>
    <row r="4999" spans="1:2" x14ac:dyDescent="0.3">
      <c r="A4999">
        <v>7.5</v>
      </c>
      <c r="B4999" t="s">
        <v>13</v>
      </c>
    </row>
    <row r="5000" spans="1:2" x14ac:dyDescent="0.3">
      <c r="A5000">
        <v>7.6</v>
      </c>
      <c r="B5000" t="s">
        <v>13</v>
      </c>
    </row>
    <row r="5001" spans="1:2" x14ac:dyDescent="0.3">
      <c r="A5001">
        <v>5</v>
      </c>
      <c r="B5001" t="s">
        <v>13</v>
      </c>
    </row>
    <row r="5002" spans="1:2" x14ac:dyDescent="0.3">
      <c r="A5002">
        <v>3.2</v>
      </c>
      <c r="B5002" t="s">
        <v>13</v>
      </c>
    </row>
    <row r="5003" spans="1:2" x14ac:dyDescent="0.3">
      <c r="A5003">
        <v>8.1999999999999993</v>
      </c>
      <c r="B5003" t="s">
        <v>13</v>
      </c>
    </row>
    <row r="5004" spans="1:2" x14ac:dyDescent="0.3">
      <c r="A5004">
        <v>3.7</v>
      </c>
      <c r="B5004" t="s">
        <v>13</v>
      </c>
    </row>
    <row r="5005" spans="1:2" x14ac:dyDescent="0.3">
      <c r="A5005">
        <v>6.3</v>
      </c>
      <c r="B5005" t="s">
        <v>13</v>
      </c>
    </row>
    <row r="5006" spans="1:2" x14ac:dyDescent="0.3">
      <c r="A5006">
        <v>4.0999999999999996</v>
      </c>
      <c r="B5006" t="s">
        <v>13</v>
      </c>
    </row>
    <row r="5007" spans="1:2" x14ac:dyDescent="0.3">
      <c r="A5007">
        <v>6.9</v>
      </c>
      <c r="B5007" t="s">
        <v>13</v>
      </c>
    </row>
    <row r="5008" spans="1:2" x14ac:dyDescent="0.3">
      <c r="A5008">
        <v>5.4</v>
      </c>
      <c r="B5008" t="s">
        <v>13</v>
      </c>
    </row>
    <row r="5009" spans="1:2" x14ac:dyDescent="0.3">
      <c r="A5009">
        <v>6.5</v>
      </c>
      <c r="B5009" t="s">
        <v>13</v>
      </c>
    </row>
    <row r="5010" spans="1:2" x14ac:dyDescent="0.3">
      <c r="A5010">
        <v>7.8</v>
      </c>
      <c r="B5010" t="s">
        <v>13</v>
      </c>
    </row>
    <row r="5011" spans="1:2" x14ac:dyDescent="0.3">
      <c r="A5011">
        <v>6.7</v>
      </c>
      <c r="B5011" t="s">
        <v>13</v>
      </c>
    </row>
    <row r="5012" spans="1:2" x14ac:dyDescent="0.3">
      <c r="A5012">
        <v>6.4</v>
      </c>
      <c r="B5012" t="s">
        <v>13</v>
      </c>
    </row>
    <row r="5013" spans="1:2" x14ac:dyDescent="0.3">
      <c r="A5013">
        <v>7.3</v>
      </c>
      <c r="B5013" t="s">
        <v>13</v>
      </c>
    </row>
    <row r="5014" spans="1:2" x14ac:dyDescent="0.3">
      <c r="A5014">
        <v>5.7</v>
      </c>
      <c r="B5014" t="s">
        <v>13</v>
      </c>
    </row>
    <row r="5015" spans="1:2" x14ac:dyDescent="0.3">
      <c r="A5015">
        <v>7</v>
      </c>
      <c r="B5015" t="s">
        <v>13</v>
      </c>
    </row>
    <row r="5016" spans="1:2" x14ac:dyDescent="0.3">
      <c r="A5016">
        <v>6.3</v>
      </c>
      <c r="B5016" t="s">
        <v>13</v>
      </c>
    </row>
    <row r="5017" spans="1:2" x14ac:dyDescent="0.3">
      <c r="A5017">
        <v>7.1</v>
      </c>
      <c r="B5017" t="s">
        <v>13</v>
      </c>
    </row>
    <row r="5018" spans="1:2" x14ac:dyDescent="0.3">
      <c r="A5018">
        <v>4.8</v>
      </c>
      <c r="B5018" t="s">
        <v>13</v>
      </c>
    </row>
    <row r="5019" spans="1:2" x14ac:dyDescent="0.3">
      <c r="A5019">
        <v>3.3</v>
      </c>
      <c r="B5019" t="s">
        <v>13</v>
      </c>
    </row>
    <row r="5020" spans="1:2" x14ac:dyDescent="0.3">
      <c r="A5020">
        <v>6.9</v>
      </c>
      <c r="B5020" t="s">
        <v>13</v>
      </c>
    </row>
    <row r="5021" spans="1:2" x14ac:dyDescent="0.3">
      <c r="A5021">
        <v>4.5999999999999996</v>
      </c>
      <c r="B5021" t="s">
        <v>13</v>
      </c>
    </row>
    <row r="5022" spans="1:2" x14ac:dyDescent="0.3">
      <c r="A5022">
        <v>3</v>
      </c>
      <c r="B5022" t="s">
        <v>13</v>
      </c>
    </row>
    <row r="5023" spans="1:2" x14ac:dyDescent="0.3">
      <c r="A5023">
        <v>6.6</v>
      </c>
      <c r="B5023" t="s">
        <v>13</v>
      </c>
    </row>
    <row r="5024" spans="1:2" x14ac:dyDescent="0.3">
      <c r="A5024">
        <v>7.4</v>
      </c>
      <c r="B5024" t="s">
        <v>8313</v>
      </c>
    </row>
    <row r="5025" spans="1:2" x14ac:dyDescent="0.3">
      <c r="A5025">
        <v>6.2</v>
      </c>
      <c r="B5025" t="s">
        <v>13</v>
      </c>
    </row>
    <row r="5026" spans="1:2" x14ac:dyDescent="0.3">
      <c r="A5026">
        <v>4</v>
      </c>
      <c r="B5026" t="s">
        <v>13</v>
      </c>
    </row>
    <row r="5027" spans="1:2" x14ac:dyDescent="0.3">
      <c r="A5027">
        <v>6.1</v>
      </c>
      <c r="B5027" t="s">
        <v>13</v>
      </c>
    </row>
    <row r="5028" spans="1:2" x14ac:dyDescent="0.3">
      <c r="A5028">
        <v>6.9</v>
      </c>
      <c r="B5028" t="s">
        <v>524</v>
      </c>
    </row>
    <row r="5029" spans="1:2" x14ac:dyDescent="0.3">
      <c r="A5029">
        <v>7.5</v>
      </c>
      <c r="B5029" t="s">
        <v>7669</v>
      </c>
    </row>
    <row r="5030" spans="1:2" x14ac:dyDescent="0.3">
      <c r="A5030">
        <v>6.7</v>
      </c>
      <c r="B5030" t="s">
        <v>13</v>
      </c>
    </row>
    <row r="5031" spans="1:2" x14ac:dyDescent="0.3">
      <c r="A5031">
        <v>7.4</v>
      </c>
      <c r="B5031" t="s">
        <v>241</v>
      </c>
    </row>
    <row r="5032" spans="1:2" x14ac:dyDescent="0.3">
      <c r="A5032">
        <v>6.1</v>
      </c>
      <c r="B5032" t="s">
        <v>13</v>
      </c>
    </row>
    <row r="5033" spans="1:2" x14ac:dyDescent="0.3">
      <c r="A5033">
        <v>5.4</v>
      </c>
      <c r="B5033" t="s">
        <v>13</v>
      </c>
    </row>
    <row r="5034" spans="1:2" x14ac:dyDescent="0.3">
      <c r="A5034">
        <v>6.4</v>
      </c>
      <c r="B5034" t="s">
        <v>13</v>
      </c>
    </row>
    <row r="5035" spans="1:2" x14ac:dyDescent="0.3">
      <c r="A5035">
        <v>7</v>
      </c>
      <c r="B5035" t="s">
        <v>13</v>
      </c>
    </row>
    <row r="5036" spans="1:2" x14ac:dyDescent="0.3">
      <c r="A5036">
        <v>6.3</v>
      </c>
      <c r="B5036" t="s">
        <v>13</v>
      </c>
    </row>
    <row r="5037" spans="1:2" x14ac:dyDescent="0.3">
      <c r="A5037">
        <v>6.9</v>
      </c>
      <c r="B5037" t="s">
        <v>999</v>
      </c>
    </row>
    <row r="5038" spans="1:2" x14ac:dyDescent="0.3">
      <c r="A5038">
        <v>7.8</v>
      </c>
      <c r="B5038" t="s">
        <v>13</v>
      </c>
    </row>
    <row r="5039" spans="1:2" x14ac:dyDescent="0.3">
      <c r="A5039">
        <v>6.4</v>
      </c>
      <c r="B5039" t="s">
        <v>13</v>
      </c>
    </row>
    <row r="5040" spans="1:2" x14ac:dyDescent="0.3">
      <c r="A5040">
        <v>7.7</v>
      </c>
      <c r="B5040" t="s">
        <v>13</v>
      </c>
    </row>
    <row r="5041" spans="1:2" x14ac:dyDescent="0.3">
      <c r="A5041">
        <v>7.5</v>
      </c>
      <c r="B5041" t="s">
        <v>13</v>
      </c>
    </row>
    <row r="5042" spans="1:2" x14ac:dyDescent="0.3">
      <c r="A5042">
        <v>6.3</v>
      </c>
      <c r="B5042" t="s">
        <v>13</v>
      </c>
    </row>
    <row r="5043" spans="1:2" x14ac:dyDescent="0.3">
      <c r="A5043">
        <v>6.3</v>
      </c>
      <c r="B5043" t="s">
        <v>13</v>
      </c>
    </row>
    <row r="5044" spans="1:2" x14ac:dyDescent="0.3">
      <c r="A5044">
        <v>6.6</v>
      </c>
      <c r="B5044" t="s">
        <v>13</v>
      </c>
    </row>
  </sheetData>
  <autoFilter ref="I1:O49" xr:uid="{BE389937-8B4C-4D1A-B7C5-D5707824FE1B}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3DA2-7740-4890-BC27-DF04B300C7AB}">
  <dimension ref="A1:L2403"/>
  <sheetViews>
    <sheetView workbookViewId="0">
      <selection activeCell="D24" sqref="D24"/>
    </sheetView>
  </sheetViews>
  <sheetFormatPr defaultRowHeight="14.4" x14ac:dyDescent="0.3"/>
  <cols>
    <col min="1" max="1" width="29.6640625" bestFit="1" customWidth="1"/>
    <col min="2" max="2" width="20.5546875" bestFit="1" customWidth="1"/>
    <col min="5" max="5" width="29.6640625" bestFit="1" customWidth="1"/>
    <col min="6" max="6" width="19.21875" bestFit="1" customWidth="1"/>
    <col min="9" max="9" width="14.88671875" bestFit="1" customWidth="1"/>
    <col min="10" max="10" width="19.21875" bestFit="1" customWidth="1"/>
  </cols>
  <sheetData>
    <row r="1" spans="1:12" x14ac:dyDescent="0.3">
      <c r="A1" s="1" t="s">
        <v>9</v>
      </c>
      <c r="B1" t="s">
        <v>13293</v>
      </c>
    </row>
    <row r="2" spans="1:12" x14ac:dyDescent="0.3">
      <c r="E2" t="s">
        <v>13294</v>
      </c>
      <c r="F2" t="s">
        <v>13295</v>
      </c>
    </row>
    <row r="3" spans="1:12" x14ac:dyDescent="0.3">
      <c r="A3" s="1" t="s">
        <v>8352</v>
      </c>
      <c r="B3" t="s">
        <v>13292</v>
      </c>
      <c r="E3" s="2" t="s">
        <v>4678</v>
      </c>
      <c r="F3">
        <f>AVERAGEIF(Table1[director_name],E3,Table1[imdb_score])</f>
        <v>9.5</v>
      </c>
    </row>
    <row r="4" spans="1:12" x14ac:dyDescent="0.3">
      <c r="A4" s="2" t="s">
        <v>4678</v>
      </c>
      <c r="B4">
        <v>9.5</v>
      </c>
      <c r="E4" s="2" t="s">
        <v>7366</v>
      </c>
      <c r="F4">
        <f>AVERAGEIF(Table1[director_name],E4,Table1[imdb_score])</f>
        <v>8.6999999999999993</v>
      </c>
      <c r="I4" t="s">
        <v>13296</v>
      </c>
      <c r="J4" t="s">
        <v>13295</v>
      </c>
      <c r="K4" t="s">
        <v>13297</v>
      </c>
      <c r="L4" t="s">
        <v>13298</v>
      </c>
    </row>
    <row r="5" spans="1:12" x14ac:dyDescent="0.3">
      <c r="A5" s="2" t="s">
        <v>7366</v>
      </c>
      <c r="B5">
        <v>8.6999999999999993</v>
      </c>
      <c r="E5" s="2" t="s">
        <v>7212</v>
      </c>
      <c r="F5">
        <f>AVERAGEIF(Table1[director_name],E5,Table1[imdb_score])</f>
        <v>8.6999999999999993</v>
      </c>
      <c r="I5" s="2" t="s">
        <v>4678</v>
      </c>
      <c r="J5">
        <f>AVERAGEIF(Table1[director_name],I5,Table1[imdb_score])</f>
        <v>9.5</v>
      </c>
      <c r="K5">
        <f>_xlfn.PERCENTRANK.INC(J5:J14, J5)</f>
        <v>1</v>
      </c>
      <c r="L5">
        <f>_xlfn.RANK.EQ(J5,J5:J14,0)</f>
        <v>1</v>
      </c>
    </row>
    <row r="6" spans="1:12" x14ac:dyDescent="0.3">
      <c r="A6" s="2" t="s">
        <v>7212</v>
      </c>
      <c r="B6">
        <v>8.6999999999999993</v>
      </c>
      <c r="E6" s="2" t="s">
        <v>8154</v>
      </c>
      <c r="F6">
        <f>AVERAGEIF(Table1[director_name],E6,Table1[imdb_score])</f>
        <v>8.6999999999999993</v>
      </c>
      <c r="I6" s="2" t="s">
        <v>7366</v>
      </c>
      <c r="J6">
        <f>AVERAGEIF(Table1[director_name],I6,Table1[imdb_score])</f>
        <v>8.6999999999999993</v>
      </c>
      <c r="K6">
        <f t="shared" ref="K6:K14" si="0">_xlfn.PERCENTRANK.INC(J6:J15, J6)</f>
        <v>0.75</v>
      </c>
      <c r="L6">
        <f>_xlfn.RANK.EQ(J6,J5:J14,0)</f>
        <v>2</v>
      </c>
    </row>
    <row r="7" spans="1:12" x14ac:dyDescent="0.3">
      <c r="A7" s="2" t="s">
        <v>8154</v>
      </c>
      <c r="B7">
        <v>8.6999999999999993</v>
      </c>
      <c r="E7" s="2" t="s">
        <v>6303</v>
      </c>
      <c r="F7">
        <f>AVERAGEIF(Table1[director_name],E7,Table1[imdb_score])</f>
        <v>8.6</v>
      </c>
      <c r="I7" s="2" t="s">
        <v>7212</v>
      </c>
      <c r="J7">
        <f>AVERAGEIF(Table1[director_name],I7,Table1[imdb_score])</f>
        <v>8.6999999999999993</v>
      </c>
      <c r="K7">
        <f t="shared" si="0"/>
        <v>0.85699999999999998</v>
      </c>
      <c r="L7">
        <f>_xlfn.RANK.EQ(J7,J5:J14,0)</f>
        <v>2</v>
      </c>
    </row>
    <row r="8" spans="1:12" x14ac:dyDescent="0.3">
      <c r="A8" s="2" t="s">
        <v>6303</v>
      </c>
      <c r="B8">
        <v>8.6</v>
      </c>
      <c r="E8" s="2" t="s">
        <v>7297</v>
      </c>
      <c r="F8">
        <f>AVERAGEIF(Table1[director_name],E8,Table1[imdb_score])</f>
        <v>8.6</v>
      </c>
      <c r="I8" s="2" t="s">
        <v>8154</v>
      </c>
      <c r="J8">
        <f>AVERAGEIF(Table1[director_name],I8,Table1[imdb_score])</f>
        <v>8.6999999999999993</v>
      </c>
      <c r="K8">
        <f t="shared" si="0"/>
        <v>1</v>
      </c>
      <c r="L8">
        <f>_xlfn.RANK.EQ(J8,J5:J14,0)</f>
        <v>2</v>
      </c>
    </row>
    <row r="9" spans="1:12" x14ac:dyDescent="0.3">
      <c r="A9" s="2" t="s">
        <v>7297</v>
      </c>
      <c r="B9">
        <v>8.6</v>
      </c>
      <c r="E9" s="2" t="s">
        <v>6480</v>
      </c>
      <c r="F9">
        <f>AVERAGEIF(Table1[director_name],E9,Table1[imdb_score])</f>
        <v>8.5</v>
      </c>
      <c r="I9" s="2" t="s">
        <v>6303</v>
      </c>
      <c r="J9">
        <f>AVERAGEIF(Table1[director_name],I9,Table1[imdb_score])</f>
        <v>8.6</v>
      </c>
      <c r="K9">
        <f t="shared" si="0"/>
        <v>0.8</v>
      </c>
      <c r="L9">
        <f>_xlfn.RANK.EQ(J9,J5:J14,0)</f>
        <v>5</v>
      </c>
    </row>
    <row r="10" spans="1:12" x14ac:dyDescent="0.3">
      <c r="A10" s="2" t="s">
        <v>6480</v>
      </c>
      <c r="B10">
        <v>8.5</v>
      </c>
      <c r="E10" s="2" t="s">
        <v>6397</v>
      </c>
      <c r="F10">
        <f>AVERAGEIF(Table1[director_name],E10,Table1[imdb_score])</f>
        <v>8.5</v>
      </c>
      <c r="I10" s="2" t="s">
        <v>7297</v>
      </c>
      <c r="J10">
        <f>AVERAGEIF(Table1[director_name],I10,Table1[imdb_score])</f>
        <v>8.6</v>
      </c>
      <c r="K10">
        <f t="shared" si="0"/>
        <v>1</v>
      </c>
      <c r="L10">
        <f>_xlfn.RANK.EQ(J10,J5:J14,0)</f>
        <v>5</v>
      </c>
    </row>
    <row r="11" spans="1:12" x14ac:dyDescent="0.3">
      <c r="A11" s="2" t="s">
        <v>6397</v>
      </c>
      <c r="B11">
        <v>8.5</v>
      </c>
      <c r="E11" s="2" t="s">
        <v>8149</v>
      </c>
      <c r="F11">
        <f>AVERAGEIF(Table1[director_name],E11,Table1[imdb_score])</f>
        <v>8.5</v>
      </c>
      <c r="I11" s="2" t="s">
        <v>6480</v>
      </c>
      <c r="J11">
        <f>AVERAGEIF(Table1[director_name],I11,Table1[imdb_score])</f>
        <v>8.5</v>
      </c>
      <c r="K11">
        <f t="shared" si="0"/>
        <v>0</v>
      </c>
      <c r="L11">
        <f>_xlfn.RANK.EQ(J11,J5:J14,0)</f>
        <v>7</v>
      </c>
    </row>
    <row r="12" spans="1:12" x14ac:dyDescent="0.3">
      <c r="A12" s="2" t="s">
        <v>8149</v>
      </c>
      <c r="B12">
        <v>8.5</v>
      </c>
      <c r="E12" s="2" t="s">
        <v>6642</v>
      </c>
      <c r="F12">
        <f>AVERAGEIF(Table1[director_name],E12,Table1[imdb_score])</f>
        <v>8.5</v>
      </c>
      <c r="I12" s="2" t="s">
        <v>6397</v>
      </c>
      <c r="J12">
        <f>AVERAGEIF(Table1[director_name],I12,Table1[imdb_score])</f>
        <v>8.5</v>
      </c>
      <c r="K12">
        <f t="shared" si="0"/>
        <v>0</v>
      </c>
      <c r="L12">
        <f>_xlfn.RANK.EQ(J12,J5:J14,0)</f>
        <v>7</v>
      </c>
    </row>
    <row r="13" spans="1:12" x14ac:dyDescent="0.3">
      <c r="A13" s="2" t="s">
        <v>6642</v>
      </c>
      <c r="B13">
        <v>8.5</v>
      </c>
      <c r="E13" s="2" t="s">
        <v>3044</v>
      </c>
      <c r="F13">
        <f>AVERAGEIF(Table1[director_name],E13,Table1[imdb_score])</f>
        <v>8.4749999999999996</v>
      </c>
      <c r="I13" s="2" t="s">
        <v>8149</v>
      </c>
      <c r="J13">
        <f>AVERAGEIF(Table1[director_name],I13,Table1[imdb_score])</f>
        <v>8.5</v>
      </c>
      <c r="K13">
        <f t="shared" si="0"/>
        <v>0</v>
      </c>
      <c r="L13">
        <f>_xlfn.RANK.EQ(J13,J5:J14,0)</f>
        <v>7</v>
      </c>
    </row>
    <row r="14" spans="1:12" x14ac:dyDescent="0.3">
      <c r="A14" s="2" t="s">
        <v>3044</v>
      </c>
      <c r="B14">
        <v>8.4749999999999996</v>
      </c>
      <c r="E14" s="2" t="s">
        <v>22</v>
      </c>
      <c r="F14">
        <f>AVERAGEIF(Table1[director_name],E14,Table1[imdb_score])</f>
        <v>8.4250000000000007</v>
      </c>
      <c r="I14" s="2" t="s">
        <v>6642</v>
      </c>
      <c r="J14">
        <f>AVERAGEIF(Table1[director_name],I14,Table1[imdb_score])</f>
        <v>8.5</v>
      </c>
      <c r="K14">
        <f t="shared" si="0"/>
        <v>1</v>
      </c>
      <c r="L14">
        <f>_xlfn.RANK.EQ(J14,J5:J14,0)</f>
        <v>7</v>
      </c>
    </row>
    <row r="15" spans="1:12" x14ac:dyDescent="0.3">
      <c r="A15" s="2" t="s">
        <v>22</v>
      </c>
      <c r="B15">
        <v>8.4250000000000007</v>
      </c>
      <c r="E15" s="2" t="s">
        <v>2443</v>
      </c>
      <c r="F15">
        <f>AVERAGEIF(Table1[director_name],E15,Table1[imdb_score])</f>
        <v>8.4</v>
      </c>
    </row>
    <row r="16" spans="1:12" x14ac:dyDescent="0.3">
      <c r="A16" s="2" t="s">
        <v>2443</v>
      </c>
      <c r="B16">
        <v>8.4</v>
      </c>
      <c r="E16" s="2" t="s">
        <v>7005</v>
      </c>
      <c r="F16">
        <f>AVERAGEIF(Table1[director_name],E16,Table1[imdb_score])</f>
        <v>8.4</v>
      </c>
    </row>
    <row r="17" spans="1:6" x14ac:dyDescent="0.3">
      <c r="A17" s="2" t="s">
        <v>7005</v>
      </c>
      <c r="B17">
        <v>8.4</v>
      </c>
      <c r="E17" s="2" t="s">
        <v>2765</v>
      </c>
      <c r="F17">
        <f>AVERAGEIF(Table1[director_name],E17,Table1[imdb_score])</f>
        <v>8.4</v>
      </c>
    </row>
    <row r="18" spans="1:6" x14ac:dyDescent="0.3">
      <c r="A18" s="2" t="s">
        <v>2765</v>
      </c>
      <c r="B18">
        <v>8.4</v>
      </c>
      <c r="E18" s="2" t="s">
        <v>2711</v>
      </c>
      <c r="F18">
        <f>AVERAGEIF(Table1[director_name],E18,Table1[imdb_score])</f>
        <v>8.4</v>
      </c>
    </row>
    <row r="19" spans="1:6" x14ac:dyDescent="0.3">
      <c r="A19" s="2" t="s">
        <v>2711</v>
      </c>
      <c r="B19">
        <v>8.4</v>
      </c>
      <c r="E19" s="2" t="s">
        <v>6089</v>
      </c>
      <c r="F19">
        <f>AVERAGEIF(Table1[director_name],E19,Table1[imdb_score])</f>
        <v>8.4</v>
      </c>
    </row>
    <row r="20" spans="1:6" x14ac:dyDescent="0.3">
      <c r="A20" s="2" t="s">
        <v>6089</v>
      </c>
      <c r="B20">
        <v>8.4</v>
      </c>
      <c r="E20" s="2" t="s">
        <v>7851</v>
      </c>
      <c r="F20">
        <f>AVERAGEIF(Table1[director_name],E20,Table1[imdb_score])</f>
        <v>8.4</v>
      </c>
    </row>
    <row r="21" spans="1:6" x14ac:dyDescent="0.3">
      <c r="A21" s="2" t="s">
        <v>7851</v>
      </c>
      <c r="B21">
        <v>8.4</v>
      </c>
      <c r="E21" s="2" t="s">
        <v>6622</v>
      </c>
      <c r="F21">
        <f>AVERAGEIF(Table1[director_name],E21,Table1[imdb_score])</f>
        <v>8.4</v>
      </c>
    </row>
    <row r="22" spans="1:6" x14ac:dyDescent="0.3">
      <c r="A22" s="2" t="s">
        <v>6622</v>
      </c>
      <c r="B22">
        <v>8.4</v>
      </c>
      <c r="E22" s="2" t="s">
        <v>4533</v>
      </c>
      <c r="F22">
        <f>AVERAGEIF(Table1[director_name],E22,Table1[imdb_score])</f>
        <v>8.4</v>
      </c>
    </row>
    <row r="23" spans="1:6" x14ac:dyDescent="0.3">
      <c r="A23" s="2" t="s">
        <v>4533</v>
      </c>
      <c r="B23">
        <v>8.4</v>
      </c>
      <c r="E23" s="2" t="s">
        <v>699</v>
      </c>
      <c r="F23">
        <f>AVERAGEIF(Table1[director_name],E23,Table1[imdb_score])</f>
        <v>8.4</v>
      </c>
    </row>
    <row r="24" spans="1:6" x14ac:dyDescent="0.3">
      <c r="A24" s="2" t="s">
        <v>699</v>
      </c>
      <c r="B24">
        <v>8.4</v>
      </c>
      <c r="E24" s="2" t="s">
        <v>7694</v>
      </c>
      <c r="F24">
        <f>AVERAGEIF(Table1[director_name],E24,Table1[imdb_score])</f>
        <v>8.4</v>
      </c>
    </row>
    <row r="25" spans="1:6" x14ac:dyDescent="0.3">
      <c r="A25" s="2" t="s">
        <v>7694</v>
      </c>
      <c r="B25">
        <v>8.4</v>
      </c>
      <c r="E25" s="2" t="s">
        <v>8229</v>
      </c>
      <c r="F25">
        <f>AVERAGEIF(Table1[director_name],E25,Table1[imdb_score])</f>
        <v>8.3000000000000007</v>
      </c>
    </row>
    <row r="26" spans="1:6" x14ac:dyDescent="0.3">
      <c r="A26" s="2" t="s">
        <v>8229</v>
      </c>
      <c r="B26">
        <v>8.3000000000000007</v>
      </c>
      <c r="E26" s="2" t="s">
        <v>6883</v>
      </c>
      <c r="F26">
        <f>AVERAGEIF(Table1[director_name],E26,Table1[imdb_score])</f>
        <v>8.3000000000000007</v>
      </c>
    </row>
    <row r="27" spans="1:6" x14ac:dyDescent="0.3">
      <c r="A27" s="2" t="s">
        <v>6883</v>
      </c>
      <c r="B27">
        <v>8.3000000000000007</v>
      </c>
      <c r="E27" s="2" t="s">
        <v>117</v>
      </c>
      <c r="F27">
        <f>AVERAGEIF(Table1[director_name],E27,Table1[imdb_score])</f>
        <v>8.3000000000000007</v>
      </c>
    </row>
    <row r="28" spans="1:6" x14ac:dyDescent="0.3">
      <c r="A28" s="2" t="s">
        <v>117</v>
      </c>
      <c r="B28">
        <v>8.3000000000000007</v>
      </c>
      <c r="E28" s="2" t="s">
        <v>4819</v>
      </c>
      <c r="F28">
        <f>AVERAGEIF(Table1[director_name],E28,Table1[imdb_score])</f>
        <v>8.3000000000000007</v>
      </c>
    </row>
    <row r="29" spans="1:6" x14ac:dyDescent="0.3">
      <c r="A29" s="2" t="s">
        <v>4819</v>
      </c>
      <c r="B29">
        <v>8.3000000000000007</v>
      </c>
      <c r="E29" s="2" t="s">
        <v>7895</v>
      </c>
      <c r="F29">
        <f>AVERAGEIF(Table1[director_name],E29,Table1[imdb_score])</f>
        <v>8.3000000000000007</v>
      </c>
    </row>
    <row r="30" spans="1:6" x14ac:dyDescent="0.3">
      <c r="A30" s="2" t="s">
        <v>7895</v>
      </c>
      <c r="B30">
        <v>8.3000000000000007</v>
      </c>
      <c r="E30" s="2" t="s">
        <v>6439</v>
      </c>
      <c r="F30">
        <f>AVERAGEIF(Table1[director_name],E30,Table1[imdb_score])</f>
        <v>8.3000000000000007</v>
      </c>
    </row>
    <row r="31" spans="1:6" x14ac:dyDescent="0.3">
      <c r="A31" s="2" t="s">
        <v>6439</v>
      </c>
      <c r="B31">
        <v>8.3000000000000007</v>
      </c>
      <c r="E31" s="2" t="s">
        <v>4616</v>
      </c>
      <c r="F31">
        <f>AVERAGEIF(Table1[director_name],E31,Table1[imdb_score])</f>
        <v>8.3000000000000007</v>
      </c>
    </row>
    <row r="32" spans="1:6" x14ac:dyDescent="0.3">
      <c r="A32" s="2" t="s">
        <v>4616</v>
      </c>
      <c r="B32">
        <v>8.3000000000000007</v>
      </c>
      <c r="E32" s="2" t="s">
        <v>165</v>
      </c>
      <c r="F32">
        <f>AVERAGEIF(Table1[director_name],E32,Table1[imdb_score])</f>
        <v>8.2333333333333343</v>
      </c>
    </row>
    <row r="33" spans="1:6" x14ac:dyDescent="0.3">
      <c r="A33" s="2" t="s">
        <v>165</v>
      </c>
      <c r="B33">
        <v>8.2333333333333343</v>
      </c>
      <c r="E33" s="2" t="s">
        <v>2733</v>
      </c>
      <c r="F33">
        <f>AVERAGEIF(Table1[director_name],E33,Table1[imdb_score])</f>
        <v>8.2249999999999996</v>
      </c>
    </row>
    <row r="34" spans="1:6" x14ac:dyDescent="0.3">
      <c r="A34" s="2" t="s">
        <v>2733</v>
      </c>
      <c r="B34">
        <v>8.2249999999999996</v>
      </c>
      <c r="E34" s="2" t="s">
        <v>637</v>
      </c>
      <c r="F34">
        <f>AVERAGEIF(Table1[director_name],E34,Table1[imdb_score])</f>
        <v>8.2000000000000011</v>
      </c>
    </row>
    <row r="35" spans="1:6" x14ac:dyDescent="0.3">
      <c r="A35" s="2" t="s">
        <v>637</v>
      </c>
      <c r="B35">
        <v>8.2000000000000011</v>
      </c>
      <c r="E35" s="2" t="s">
        <v>6849</v>
      </c>
      <c r="F35">
        <f>AVERAGEIF(Table1[director_name],E35,Table1[imdb_score])</f>
        <v>8.1999999999999993</v>
      </c>
    </row>
    <row r="36" spans="1:6" x14ac:dyDescent="0.3">
      <c r="A36" s="2" t="s">
        <v>6849</v>
      </c>
      <c r="B36">
        <v>8.1999999999999993</v>
      </c>
      <c r="E36" s="2" t="s">
        <v>7918</v>
      </c>
      <c r="F36">
        <f>AVERAGEIF(Table1[director_name],E36,Table1[imdb_score])</f>
        <v>8.1999999999999993</v>
      </c>
    </row>
    <row r="37" spans="1:6" x14ac:dyDescent="0.3">
      <c r="A37" s="2" t="s">
        <v>7918</v>
      </c>
      <c r="B37">
        <v>8.1999999999999993</v>
      </c>
      <c r="E37" s="2" t="s">
        <v>7556</v>
      </c>
      <c r="F37">
        <f>AVERAGEIF(Table1[director_name],E37,Table1[imdb_score])</f>
        <v>8.1999999999999993</v>
      </c>
    </row>
    <row r="38" spans="1:6" x14ac:dyDescent="0.3">
      <c r="A38" s="2" t="s">
        <v>7556</v>
      </c>
      <c r="B38">
        <v>8.1999999999999993</v>
      </c>
      <c r="E38" s="2" t="s">
        <v>238</v>
      </c>
      <c r="F38">
        <f>AVERAGEIF(Table1[director_name],E38,Table1[imdb_score])</f>
        <v>8.1999999999999993</v>
      </c>
    </row>
    <row r="39" spans="1:6" x14ac:dyDescent="0.3">
      <c r="A39" s="2" t="s">
        <v>238</v>
      </c>
      <c r="B39">
        <v>8.1999999999999993</v>
      </c>
      <c r="E39" s="2" t="s">
        <v>7954</v>
      </c>
      <c r="F39">
        <f>AVERAGEIF(Table1[director_name],E39,Table1[imdb_score])</f>
        <v>8.1999999999999993</v>
      </c>
    </row>
    <row r="40" spans="1:6" x14ac:dyDescent="0.3">
      <c r="A40" s="2" t="s">
        <v>7954</v>
      </c>
      <c r="B40">
        <v>8.1999999999999993</v>
      </c>
      <c r="E40" s="2" t="s">
        <v>7326</v>
      </c>
      <c r="F40">
        <f>AVERAGEIF(Table1[director_name],E40,Table1[imdb_score])</f>
        <v>8.1999999999999993</v>
      </c>
    </row>
    <row r="41" spans="1:6" x14ac:dyDescent="0.3">
      <c r="A41" s="2" t="s">
        <v>7326</v>
      </c>
      <c r="B41">
        <v>8.1999999999999993</v>
      </c>
      <c r="E41" s="2" t="s">
        <v>5930</v>
      </c>
      <c r="F41">
        <f>AVERAGEIF(Table1[director_name],E41,Table1[imdb_score])</f>
        <v>8.1999999999999993</v>
      </c>
    </row>
    <row r="42" spans="1:6" x14ac:dyDescent="0.3">
      <c r="A42" s="2" t="s">
        <v>5930</v>
      </c>
      <c r="B42">
        <v>8.1999999999999993</v>
      </c>
      <c r="E42" s="2" t="s">
        <v>8185</v>
      </c>
      <c r="F42">
        <f>AVERAGEIF(Table1[director_name],E42,Table1[imdb_score])</f>
        <v>8.1999999999999993</v>
      </c>
    </row>
    <row r="43" spans="1:6" x14ac:dyDescent="0.3">
      <c r="A43" s="2" t="s">
        <v>8185</v>
      </c>
      <c r="B43">
        <v>8.1999999999999993</v>
      </c>
      <c r="E43" s="2" t="s">
        <v>1763</v>
      </c>
      <c r="F43">
        <f>AVERAGEIF(Table1[director_name],E43,Table1[imdb_score])</f>
        <v>8.1333333333333329</v>
      </c>
    </row>
    <row r="44" spans="1:6" x14ac:dyDescent="0.3">
      <c r="A44" s="2" t="s">
        <v>1763</v>
      </c>
      <c r="B44">
        <v>8.1333333333333329</v>
      </c>
      <c r="E44" s="2" t="s">
        <v>4215</v>
      </c>
      <c r="F44">
        <f>AVERAGEIF(Table1[director_name],E44,Table1[imdb_score])</f>
        <v>8.1</v>
      </c>
    </row>
    <row r="45" spans="1:6" x14ac:dyDescent="0.3">
      <c r="A45" s="2" t="s">
        <v>4215</v>
      </c>
      <c r="B45">
        <v>8.1</v>
      </c>
      <c r="E45" s="2" t="s">
        <v>6979</v>
      </c>
      <c r="F45">
        <f>AVERAGEIF(Table1[director_name],E45,Table1[imdb_score])</f>
        <v>8.1</v>
      </c>
    </row>
    <row r="46" spans="1:6" x14ac:dyDescent="0.3">
      <c r="A46" s="2" t="s">
        <v>6979</v>
      </c>
      <c r="B46">
        <v>8.1</v>
      </c>
      <c r="E46" s="2" t="s">
        <v>1584</v>
      </c>
      <c r="F46">
        <f>AVERAGEIF(Table1[director_name],E46,Table1[imdb_score])</f>
        <v>8.1</v>
      </c>
    </row>
    <row r="47" spans="1:6" x14ac:dyDescent="0.3">
      <c r="A47" s="2" t="s">
        <v>1584</v>
      </c>
      <c r="B47">
        <v>8.1</v>
      </c>
      <c r="E47" s="2" t="s">
        <v>8147</v>
      </c>
      <c r="F47">
        <f>AVERAGEIF(Table1[director_name],E47,Table1[imdb_score])</f>
        <v>8.1</v>
      </c>
    </row>
    <row r="48" spans="1:6" x14ac:dyDescent="0.3">
      <c r="A48" s="2" t="s">
        <v>8147</v>
      </c>
      <c r="B48">
        <v>8.1</v>
      </c>
      <c r="E48" s="2" t="s">
        <v>7774</v>
      </c>
      <c r="F48">
        <f>AVERAGEIF(Table1[director_name],E48,Table1[imdb_score])</f>
        <v>8.1</v>
      </c>
    </row>
    <row r="49" spans="1:6" x14ac:dyDescent="0.3">
      <c r="A49" s="2" t="s">
        <v>7774</v>
      </c>
      <c r="B49">
        <v>8.1</v>
      </c>
      <c r="E49" s="2" t="s">
        <v>8004</v>
      </c>
      <c r="F49">
        <f>AVERAGEIF(Table1[director_name],E49,Table1[imdb_score])</f>
        <v>8.1</v>
      </c>
    </row>
    <row r="50" spans="1:6" x14ac:dyDescent="0.3">
      <c r="A50" s="2" t="s">
        <v>8004</v>
      </c>
      <c r="B50">
        <v>8.1</v>
      </c>
      <c r="E50" s="2" t="s">
        <v>7169</v>
      </c>
      <c r="F50">
        <f>AVERAGEIF(Table1[director_name],E50,Table1[imdb_score])</f>
        <v>8.1</v>
      </c>
    </row>
    <row r="51" spans="1:6" x14ac:dyDescent="0.3">
      <c r="A51" s="2" t="s">
        <v>7169</v>
      </c>
      <c r="B51">
        <v>8.1</v>
      </c>
      <c r="E51" s="2" t="s">
        <v>4894</v>
      </c>
      <c r="F51">
        <f>AVERAGEIF(Table1[director_name],E51,Table1[imdb_score])</f>
        <v>8.1</v>
      </c>
    </row>
    <row r="52" spans="1:6" x14ac:dyDescent="0.3">
      <c r="A52" s="2" t="s">
        <v>4894</v>
      </c>
      <c r="B52">
        <v>8.1</v>
      </c>
      <c r="E52" s="2" t="s">
        <v>7063</v>
      </c>
      <c r="F52">
        <f>AVERAGEIF(Table1[director_name],E52,Table1[imdb_score])</f>
        <v>8.1</v>
      </c>
    </row>
    <row r="53" spans="1:6" x14ac:dyDescent="0.3">
      <c r="A53" s="2" t="s">
        <v>7063</v>
      </c>
      <c r="B53">
        <v>8.1</v>
      </c>
      <c r="E53" s="2" t="s">
        <v>8131</v>
      </c>
      <c r="F53">
        <f>AVERAGEIF(Table1[director_name],E53,Table1[imdb_score])</f>
        <v>8.1</v>
      </c>
    </row>
    <row r="54" spans="1:6" x14ac:dyDescent="0.3">
      <c r="A54" s="2" t="s">
        <v>8131</v>
      </c>
      <c r="B54">
        <v>8.1</v>
      </c>
      <c r="E54" s="2" t="s">
        <v>2003</v>
      </c>
      <c r="F54">
        <f>AVERAGEIF(Table1[director_name],E54,Table1[imdb_score])</f>
        <v>8.1</v>
      </c>
    </row>
    <row r="55" spans="1:6" x14ac:dyDescent="0.3">
      <c r="A55" s="2" t="s">
        <v>2003</v>
      </c>
      <c r="B55">
        <v>8.1</v>
      </c>
      <c r="E55" s="2" t="s">
        <v>5058</v>
      </c>
      <c r="F55">
        <f>AVERAGEIF(Table1[director_name],E55,Table1[imdb_score])</f>
        <v>8.1</v>
      </c>
    </row>
    <row r="56" spans="1:6" x14ac:dyDescent="0.3">
      <c r="A56" s="2" t="s">
        <v>5058</v>
      </c>
      <c r="B56">
        <v>8.1</v>
      </c>
      <c r="E56" s="2" t="s">
        <v>6677</v>
      </c>
      <c r="F56">
        <f>AVERAGEIF(Table1[director_name],E56,Table1[imdb_score])</f>
        <v>8.0599999999999987</v>
      </c>
    </row>
    <row r="57" spans="1:6" x14ac:dyDescent="0.3">
      <c r="A57" s="2" t="s">
        <v>6677</v>
      </c>
      <c r="B57">
        <v>8.0599999999999987</v>
      </c>
      <c r="E57" s="2" t="s">
        <v>2722</v>
      </c>
      <c r="F57">
        <f>AVERAGEIF(Table1[director_name],E57,Table1[imdb_score])</f>
        <v>8.0333333333333332</v>
      </c>
    </row>
    <row r="58" spans="1:6" x14ac:dyDescent="0.3">
      <c r="A58" s="2" t="s">
        <v>2722</v>
      </c>
      <c r="B58">
        <v>8.0333333333333332</v>
      </c>
      <c r="E58" s="2" t="s">
        <v>5737</v>
      </c>
      <c r="F58">
        <f>AVERAGEIF(Table1[director_name],E58,Table1[imdb_score])</f>
        <v>8</v>
      </c>
    </row>
    <row r="59" spans="1:6" x14ac:dyDescent="0.3">
      <c r="A59" s="2" t="s">
        <v>5737</v>
      </c>
      <c r="B59">
        <v>8</v>
      </c>
      <c r="E59" s="2" t="s">
        <v>7015</v>
      </c>
      <c r="F59">
        <f>AVERAGEIF(Table1[director_name],E59,Table1[imdb_score])</f>
        <v>8</v>
      </c>
    </row>
    <row r="60" spans="1:6" x14ac:dyDescent="0.3">
      <c r="A60" s="2" t="s">
        <v>7015</v>
      </c>
      <c r="B60">
        <v>8</v>
      </c>
      <c r="E60" s="2" t="s">
        <v>1336</v>
      </c>
      <c r="F60">
        <f>AVERAGEIF(Table1[director_name],E60,Table1[imdb_score])</f>
        <v>8</v>
      </c>
    </row>
    <row r="61" spans="1:6" x14ac:dyDescent="0.3">
      <c r="A61" s="2" t="s">
        <v>1336</v>
      </c>
      <c r="B61">
        <v>8</v>
      </c>
      <c r="E61" s="2" t="s">
        <v>4846</v>
      </c>
      <c r="F61">
        <f>AVERAGEIF(Table1[director_name],E61,Table1[imdb_score])</f>
        <v>8</v>
      </c>
    </row>
    <row r="62" spans="1:6" x14ac:dyDescent="0.3">
      <c r="A62" s="2" t="s">
        <v>4846</v>
      </c>
      <c r="B62">
        <v>8</v>
      </c>
      <c r="E62" s="2" t="s">
        <v>7789</v>
      </c>
      <c r="F62">
        <f>AVERAGEIF(Table1[director_name],E62,Table1[imdb_score])</f>
        <v>8</v>
      </c>
    </row>
    <row r="63" spans="1:6" x14ac:dyDescent="0.3">
      <c r="A63" s="2" t="s">
        <v>7789</v>
      </c>
      <c r="B63">
        <v>8</v>
      </c>
      <c r="E63" s="2" t="s">
        <v>4318</v>
      </c>
      <c r="F63">
        <f>AVERAGEIF(Table1[director_name],E63,Table1[imdb_score])</f>
        <v>8</v>
      </c>
    </row>
    <row r="64" spans="1:6" x14ac:dyDescent="0.3">
      <c r="A64" s="2" t="s">
        <v>4318</v>
      </c>
      <c r="B64">
        <v>8</v>
      </c>
      <c r="E64" s="2" t="s">
        <v>7984</v>
      </c>
      <c r="F64">
        <f>AVERAGEIF(Table1[director_name],E64,Table1[imdb_score])</f>
        <v>8</v>
      </c>
    </row>
    <row r="65" spans="1:6" x14ac:dyDescent="0.3">
      <c r="A65" s="2" t="s">
        <v>7984</v>
      </c>
      <c r="B65">
        <v>8</v>
      </c>
      <c r="E65" s="2" t="s">
        <v>8085</v>
      </c>
      <c r="F65">
        <f>AVERAGEIF(Table1[director_name],E65,Table1[imdb_score])</f>
        <v>8</v>
      </c>
    </row>
    <row r="66" spans="1:6" x14ac:dyDescent="0.3">
      <c r="A66" s="2" t="s">
        <v>8085</v>
      </c>
      <c r="B66">
        <v>8</v>
      </c>
      <c r="E66" s="2" t="s">
        <v>7701</v>
      </c>
      <c r="F66">
        <f>AVERAGEIF(Table1[director_name],E66,Table1[imdb_score])</f>
        <v>8</v>
      </c>
    </row>
    <row r="67" spans="1:6" x14ac:dyDescent="0.3">
      <c r="A67" s="2" t="s">
        <v>7701</v>
      </c>
      <c r="B67">
        <v>8</v>
      </c>
      <c r="E67" s="2" t="s">
        <v>3179</v>
      </c>
      <c r="F67">
        <f>AVERAGEIF(Table1[director_name],E67,Table1[imdb_score])</f>
        <v>8</v>
      </c>
    </row>
    <row r="68" spans="1:6" x14ac:dyDescent="0.3">
      <c r="A68" s="2" t="s">
        <v>3179</v>
      </c>
      <c r="B68">
        <v>8</v>
      </c>
      <c r="E68" s="2" t="s">
        <v>7956</v>
      </c>
      <c r="F68">
        <f>AVERAGEIF(Table1[director_name],E68,Table1[imdb_score])</f>
        <v>8</v>
      </c>
    </row>
    <row r="69" spans="1:6" x14ac:dyDescent="0.3">
      <c r="A69" s="2" t="s">
        <v>7956</v>
      </c>
      <c r="B69">
        <v>8</v>
      </c>
      <c r="E69" s="2" t="s">
        <v>7052</v>
      </c>
      <c r="F69">
        <f>AVERAGEIF(Table1[director_name],E69,Table1[imdb_score])</f>
        <v>8</v>
      </c>
    </row>
    <row r="70" spans="1:6" x14ac:dyDescent="0.3">
      <c r="A70" s="2" t="s">
        <v>7052</v>
      </c>
      <c r="B70">
        <v>8</v>
      </c>
      <c r="E70" s="2" t="s">
        <v>4624</v>
      </c>
      <c r="F70">
        <f>AVERAGEIF(Table1[director_name],E70,Table1[imdb_score])</f>
        <v>8</v>
      </c>
    </row>
    <row r="71" spans="1:6" x14ac:dyDescent="0.3">
      <c r="A71" s="2" t="s">
        <v>4624</v>
      </c>
      <c r="B71">
        <v>8</v>
      </c>
      <c r="E71" s="2" t="s">
        <v>1172</v>
      </c>
      <c r="F71">
        <f>AVERAGEIF(Table1[director_name],E71,Table1[imdb_score])</f>
        <v>7.9750000000000005</v>
      </c>
    </row>
    <row r="72" spans="1:6" x14ac:dyDescent="0.3">
      <c r="A72" s="2" t="s">
        <v>1172</v>
      </c>
      <c r="B72">
        <v>7.9750000000000005</v>
      </c>
      <c r="E72" s="2" t="s">
        <v>6432</v>
      </c>
      <c r="F72">
        <f>AVERAGEIF(Table1[director_name],E72,Table1[imdb_score])</f>
        <v>7.9750000000000005</v>
      </c>
    </row>
    <row r="73" spans="1:6" x14ac:dyDescent="0.3">
      <c r="A73" s="2" t="s">
        <v>6432</v>
      </c>
      <c r="B73">
        <v>7.9750000000000005</v>
      </c>
      <c r="E73" s="2" t="s">
        <v>2042</v>
      </c>
      <c r="F73">
        <f>AVERAGEIF(Table1[director_name],E73,Table1[imdb_score])</f>
        <v>7.9666666666666659</v>
      </c>
    </row>
    <row r="74" spans="1:6" x14ac:dyDescent="0.3">
      <c r="A74" s="2" t="s">
        <v>2042</v>
      </c>
      <c r="B74">
        <v>7.9666666666666659</v>
      </c>
      <c r="E74" s="2" t="s">
        <v>5437</v>
      </c>
      <c r="F74">
        <f>AVERAGEIF(Table1[director_name],E74,Table1[imdb_score])</f>
        <v>7.95</v>
      </c>
    </row>
    <row r="75" spans="1:6" x14ac:dyDescent="0.3">
      <c r="A75" s="2" t="s">
        <v>5437</v>
      </c>
      <c r="B75">
        <v>7.95</v>
      </c>
      <c r="E75" s="2" t="s">
        <v>3342</v>
      </c>
      <c r="F75">
        <f>AVERAGEIF(Table1[director_name],E75,Table1[imdb_score])</f>
        <v>7.9499999999999993</v>
      </c>
    </row>
    <row r="76" spans="1:6" x14ac:dyDescent="0.3">
      <c r="A76" s="2" t="s">
        <v>3342</v>
      </c>
      <c r="B76">
        <v>7.9499999999999993</v>
      </c>
      <c r="E76" s="2" t="s">
        <v>38</v>
      </c>
      <c r="F76">
        <f>AVERAGEIF(Table1[director_name],E76,Table1[imdb_score])</f>
        <v>7.9249999999999998</v>
      </c>
    </row>
    <row r="77" spans="1:6" x14ac:dyDescent="0.3">
      <c r="A77" s="2" t="s">
        <v>38</v>
      </c>
      <c r="B77">
        <v>7.9249999999999998</v>
      </c>
      <c r="E77" s="2" t="s">
        <v>10</v>
      </c>
      <c r="F77">
        <f>AVERAGEIF(Table1[director_name],E77,Table1[imdb_score])</f>
        <v>7.9142857142857137</v>
      </c>
    </row>
    <row r="78" spans="1:6" x14ac:dyDescent="0.3">
      <c r="A78" s="2" t="s">
        <v>10</v>
      </c>
      <c r="B78">
        <v>7.9142857142857137</v>
      </c>
      <c r="E78" s="2" t="s">
        <v>154</v>
      </c>
      <c r="F78">
        <f>AVERAGEIF(Table1[director_name],E78,Table1[imdb_score])</f>
        <v>7.9</v>
      </c>
    </row>
    <row r="79" spans="1:6" x14ac:dyDescent="0.3">
      <c r="A79" s="2" t="s">
        <v>154</v>
      </c>
      <c r="B79">
        <v>7.9</v>
      </c>
      <c r="E79" s="2" t="s">
        <v>4901</v>
      </c>
      <c r="F79">
        <f>AVERAGEIF(Table1[director_name],E79,Table1[imdb_score])</f>
        <v>7.9</v>
      </c>
    </row>
    <row r="80" spans="1:6" x14ac:dyDescent="0.3">
      <c r="A80" s="2" t="s">
        <v>4901</v>
      </c>
      <c r="B80">
        <v>7.9</v>
      </c>
      <c r="E80" s="2" t="s">
        <v>7511</v>
      </c>
      <c r="F80">
        <f>AVERAGEIF(Table1[director_name],E80,Table1[imdb_score])</f>
        <v>7.9</v>
      </c>
    </row>
    <row r="81" spans="1:6" x14ac:dyDescent="0.3">
      <c r="A81" s="2" t="s">
        <v>7511</v>
      </c>
      <c r="B81">
        <v>7.9</v>
      </c>
      <c r="E81" s="2" t="s">
        <v>6387</v>
      </c>
      <c r="F81">
        <f>AVERAGEIF(Table1[director_name],E81,Table1[imdb_score])</f>
        <v>7.9</v>
      </c>
    </row>
    <row r="82" spans="1:6" x14ac:dyDescent="0.3">
      <c r="A82" s="2" t="s">
        <v>6387</v>
      </c>
      <c r="B82">
        <v>7.9</v>
      </c>
      <c r="E82" s="2" t="s">
        <v>5586</v>
      </c>
      <c r="F82">
        <f>AVERAGEIF(Table1[director_name],E82,Table1[imdb_score])</f>
        <v>7.9</v>
      </c>
    </row>
    <row r="83" spans="1:6" x14ac:dyDescent="0.3">
      <c r="A83" s="2" t="s">
        <v>5586</v>
      </c>
      <c r="B83">
        <v>7.9</v>
      </c>
      <c r="E83" s="2" t="s">
        <v>1037</v>
      </c>
      <c r="F83">
        <f>AVERAGEIF(Table1[director_name],E83,Table1[imdb_score])</f>
        <v>7.9</v>
      </c>
    </row>
    <row r="84" spans="1:6" x14ac:dyDescent="0.3">
      <c r="A84" s="2" t="s">
        <v>1037</v>
      </c>
      <c r="B84">
        <v>7.9</v>
      </c>
      <c r="E84" s="2" t="s">
        <v>219</v>
      </c>
      <c r="F84">
        <f>AVERAGEIF(Table1[director_name],E84,Table1[imdb_score])</f>
        <v>7.9</v>
      </c>
    </row>
    <row r="85" spans="1:6" x14ac:dyDescent="0.3">
      <c r="A85" s="2" t="s">
        <v>219</v>
      </c>
      <c r="B85">
        <v>7.9</v>
      </c>
      <c r="E85" s="2" t="s">
        <v>4229</v>
      </c>
      <c r="F85">
        <f>AVERAGEIF(Table1[director_name],E85,Table1[imdb_score])</f>
        <v>7.9</v>
      </c>
    </row>
    <row r="86" spans="1:6" x14ac:dyDescent="0.3">
      <c r="A86" s="2" t="s">
        <v>4229</v>
      </c>
      <c r="B86">
        <v>7.9</v>
      </c>
      <c r="E86" s="2" t="s">
        <v>7277</v>
      </c>
      <c r="F86">
        <f>AVERAGEIF(Table1[director_name],E86,Table1[imdb_score])</f>
        <v>7.9</v>
      </c>
    </row>
    <row r="87" spans="1:6" x14ac:dyDescent="0.3">
      <c r="A87" s="2" t="s">
        <v>7277</v>
      </c>
      <c r="B87">
        <v>7.9</v>
      </c>
      <c r="E87" s="2" t="s">
        <v>7660</v>
      </c>
      <c r="F87">
        <f>AVERAGEIF(Table1[director_name],E87,Table1[imdb_score])</f>
        <v>7.9</v>
      </c>
    </row>
    <row r="88" spans="1:6" x14ac:dyDescent="0.3">
      <c r="A88" s="2" t="s">
        <v>7660</v>
      </c>
      <c r="B88">
        <v>7.9</v>
      </c>
      <c r="E88" s="2" t="s">
        <v>8265</v>
      </c>
      <c r="F88">
        <f>AVERAGEIF(Table1[director_name],E88,Table1[imdb_score])</f>
        <v>7.9</v>
      </c>
    </row>
    <row r="89" spans="1:6" x14ac:dyDescent="0.3">
      <c r="A89" s="2" t="s">
        <v>8265</v>
      </c>
      <c r="B89">
        <v>7.9</v>
      </c>
      <c r="E89" s="2" t="s">
        <v>5580</v>
      </c>
      <c r="F89">
        <f>AVERAGEIF(Table1[director_name],E89,Table1[imdb_score])</f>
        <v>7.9</v>
      </c>
    </row>
    <row r="90" spans="1:6" x14ac:dyDescent="0.3">
      <c r="A90" s="2" t="s">
        <v>5580</v>
      </c>
      <c r="B90">
        <v>7.9</v>
      </c>
      <c r="E90" s="2" t="s">
        <v>6074</v>
      </c>
      <c r="F90">
        <f>AVERAGEIF(Table1[director_name],E90,Table1[imdb_score])</f>
        <v>7.9</v>
      </c>
    </row>
    <row r="91" spans="1:6" x14ac:dyDescent="0.3">
      <c r="A91" s="2" t="s">
        <v>6074</v>
      </c>
      <c r="B91">
        <v>7.9</v>
      </c>
      <c r="E91" s="2" t="s">
        <v>7412</v>
      </c>
      <c r="F91">
        <f>AVERAGEIF(Table1[director_name],E91,Table1[imdb_score])</f>
        <v>7.9</v>
      </c>
    </row>
    <row r="92" spans="1:6" x14ac:dyDescent="0.3">
      <c r="A92" s="2" t="s">
        <v>7412</v>
      </c>
      <c r="B92">
        <v>7.9</v>
      </c>
      <c r="E92" s="2" t="s">
        <v>7029</v>
      </c>
      <c r="F92">
        <f>AVERAGEIF(Table1[director_name],E92,Table1[imdb_score])</f>
        <v>7.8666666666666671</v>
      </c>
    </row>
    <row r="93" spans="1:6" x14ac:dyDescent="0.3">
      <c r="A93" s="2" t="s">
        <v>7029</v>
      </c>
      <c r="B93">
        <v>7.8666666666666671</v>
      </c>
      <c r="E93" s="2" t="s">
        <v>6625</v>
      </c>
      <c r="F93">
        <f>AVERAGEIF(Table1[director_name],E93,Table1[imdb_score])</f>
        <v>7.8666666666666671</v>
      </c>
    </row>
    <row r="94" spans="1:6" x14ac:dyDescent="0.3">
      <c r="A94" s="2" t="s">
        <v>6625</v>
      </c>
      <c r="B94">
        <v>7.8666666666666671</v>
      </c>
      <c r="E94" s="2" t="s">
        <v>4427</v>
      </c>
      <c r="F94">
        <f>AVERAGEIF(Table1[director_name],E94,Table1[imdb_score])</f>
        <v>7.85</v>
      </c>
    </row>
    <row r="95" spans="1:6" x14ac:dyDescent="0.3">
      <c r="A95" s="2" t="s">
        <v>4427</v>
      </c>
      <c r="B95">
        <v>7.85</v>
      </c>
      <c r="E95" s="2" t="s">
        <v>6874</v>
      </c>
      <c r="F95">
        <f>AVERAGEIF(Table1[director_name],E95,Table1[imdb_score])</f>
        <v>7.8000000000000007</v>
      </c>
    </row>
    <row r="96" spans="1:6" x14ac:dyDescent="0.3">
      <c r="A96" s="2" t="s">
        <v>6874</v>
      </c>
      <c r="B96">
        <v>7.8000000000000007</v>
      </c>
      <c r="E96" s="2" t="s">
        <v>7020</v>
      </c>
      <c r="F96">
        <f>AVERAGEIF(Table1[director_name],E96,Table1[imdb_score])</f>
        <v>7.8</v>
      </c>
    </row>
    <row r="97" spans="1:6" x14ac:dyDescent="0.3">
      <c r="A97" s="2" t="s">
        <v>7020</v>
      </c>
      <c r="B97">
        <v>7.8</v>
      </c>
      <c r="E97" s="2" t="s">
        <v>6580</v>
      </c>
      <c r="F97">
        <f>AVERAGEIF(Table1[director_name],E97,Table1[imdb_score])</f>
        <v>7.8</v>
      </c>
    </row>
    <row r="98" spans="1:6" x14ac:dyDescent="0.3">
      <c r="A98" s="2" t="s">
        <v>6580</v>
      </c>
      <c r="B98">
        <v>7.8</v>
      </c>
      <c r="E98" s="2" t="s">
        <v>8080</v>
      </c>
      <c r="F98">
        <f>AVERAGEIF(Table1[director_name],E98,Table1[imdb_score])</f>
        <v>7.8</v>
      </c>
    </row>
    <row r="99" spans="1:6" x14ac:dyDescent="0.3">
      <c r="A99" s="2" t="s">
        <v>8080</v>
      </c>
      <c r="B99">
        <v>7.8</v>
      </c>
      <c r="E99" s="2" t="s">
        <v>222</v>
      </c>
      <c r="F99">
        <f>AVERAGEIF(Table1[director_name],E99,Table1[imdb_score])</f>
        <v>7.8</v>
      </c>
    </row>
    <row r="100" spans="1:6" x14ac:dyDescent="0.3">
      <c r="A100" s="2" t="s">
        <v>222</v>
      </c>
      <c r="B100">
        <v>7.8</v>
      </c>
      <c r="E100" s="2" t="s">
        <v>5933</v>
      </c>
      <c r="F100">
        <f>AVERAGEIF(Table1[director_name],E100,Table1[imdb_score])</f>
        <v>7.8</v>
      </c>
    </row>
    <row r="101" spans="1:6" x14ac:dyDescent="0.3">
      <c r="A101" s="2" t="s">
        <v>5933</v>
      </c>
      <c r="B101">
        <v>7.8</v>
      </c>
      <c r="E101" s="2" t="s">
        <v>6338</v>
      </c>
      <c r="F101">
        <f>AVERAGEIF(Table1[director_name],E101,Table1[imdb_score])</f>
        <v>7.8</v>
      </c>
    </row>
    <row r="102" spans="1:6" x14ac:dyDescent="0.3">
      <c r="A102" s="2" t="s">
        <v>6338</v>
      </c>
      <c r="B102">
        <v>7.8</v>
      </c>
      <c r="E102" s="2" t="s">
        <v>7233</v>
      </c>
      <c r="F102">
        <f>AVERAGEIF(Table1[director_name],E102,Table1[imdb_score])</f>
        <v>7.8</v>
      </c>
    </row>
    <row r="103" spans="1:6" x14ac:dyDescent="0.3">
      <c r="A103" s="2" t="s">
        <v>7233</v>
      </c>
      <c r="B103">
        <v>7.8</v>
      </c>
      <c r="E103" s="2" t="s">
        <v>35</v>
      </c>
      <c r="F103">
        <f>AVERAGEIF(Table1[director_name],E103,Table1[imdb_score])</f>
        <v>7.8</v>
      </c>
    </row>
    <row r="104" spans="1:6" x14ac:dyDescent="0.3">
      <c r="A104" s="2" t="s">
        <v>35</v>
      </c>
      <c r="B104">
        <v>7.8</v>
      </c>
      <c r="E104" s="2" t="s">
        <v>7116</v>
      </c>
      <c r="F104">
        <f>AVERAGEIF(Table1[director_name],E104,Table1[imdb_score])</f>
        <v>7.8</v>
      </c>
    </row>
    <row r="105" spans="1:6" x14ac:dyDescent="0.3">
      <c r="A105" s="2" t="s">
        <v>7116</v>
      </c>
      <c r="B105">
        <v>7.8</v>
      </c>
      <c r="E105" s="2" t="s">
        <v>6372</v>
      </c>
      <c r="F105">
        <f>AVERAGEIF(Table1[director_name],E105,Table1[imdb_score])</f>
        <v>7.8</v>
      </c>
    </row>
    <row r="106" spans="1:6" x14ac:dyDescent="0.3">
      <c r="A106" s="2" t="s">
        <v>6372</v>
      </c>
      <c r="B106">
        <v>7.8</v>
      </c>
      <c r="E106" s="2" t="s">
        <v>7770</v>
      </c>
      <c r="F106">
        <f>AVERAGEIF(Table1[director_name],E106,Table1[imdb_score])</f>
        <v>7.8</v>
      </c>
    </row>
    <row r="107" spans="1:6" x14ac:dyDescent="0.3">
      <c r="A107" s="2" t="s">
        <v>7770</v>
      </c>
      <c r="B107">
        <v>7.8</v>
      </c>
      <c r="E107" s="2" t="s">
        <v>6742</v>
      </c>
      <c r="F107">
        <f>AVERAGEIF(Table1[director_name],E107,Table1[imdb_score])</f>
        <v>7.8</v>
      </c>
    </row>
    <row r="108" spans="1:6" x14ac:dyDescent="0.3">
      <c r="A108" s="2" t="s">
        <v>6742</v>
      </c>
      <c r="B108">
        <v>7.8</v>
      </c>
      <c r="E108" s="2" t="s">
        <v>4877</v>
      </c>
      <c r="F108">
        <f>AVERAGEIF(Table1[director_name],E108,Table1[imdb_score])</f>
        <v>7.8</v>
      </c>
    </row>
    <row r="109" spans="1:6" x14ac:dyDescent="0.3">
      <c r="A109" s="2" t="s">
        <v>4877</v>
      </c>
      <c r="B109">
        <v>7.8</v>
      </c>
      <c r="E109" s="2" t="s">
        <v>5178</v>
      </c>
      <c r="F109">
        <f>AVERAGEIF(Table1[director_name],E109,Table1[imdb_score])</f>
        <v>7.8</v>
      </c>
    </row>
    <row r="110" spans="1:6" x14ac:dyDescent="0.3">
      <c r="A110" s="2" t="s">
        <v>5178</v>
      </c>
      <c r="B110">
        <v>7.8</v>
      </c>
      <c r="E110" s="2" t="s">
        <v>5605</v>
      </c>
      <c r="F110">
        <f>AVERAGEIF(Table1[director_name],E110,Table1[imdb_score])</f>
        <v>7.8</v>
      </c>
    </row>
    <row r="111" spans="1:6" x14ac:dyDescent="0.3">
      <c r="A111" s="2" t="s">
        <v>5605</v>
      </c>
      <c r="B111">
        <v>7.8</v>
      </c>
      <c r="E111" s="2" t="s">
        <v>4947</v>
      </c>
      <c r="F111">
        <f>AVERAGEIF(Table1[director_name],E111,Table1[imdb_score])</f>
        <v>7.8</v>
      </c>
    </row>
    <row r="112" spans="1:6" x14ac:dyDescent="0.3">
      <c r="A112" s="2" t="s">
        <v>4947</v>
      </c>
      <c r="B112">
        <v>7.8</v>
      </c>
      <c r="E112" s="2" t="s">
        <v>6569</v>
      </c>
      <c r="F112">
        <f>AVERAGEIF(Table1[director_name],E112,Table1[imdb_score])</f>
        <v>7.8</v>
      </c>
    </row>
    <row r="113" spans="1:6" x14ac:dyDescent="0.3">
      <c r="A113" s="2" t="s">
        <v>6569</v>
      </c>
      <c r="B113">
        <v>7.8</v>
      </c>
      <c r="E113" s="2" t="s">
        <v>6721</v>
      </c>
      <c r="F113">
        <f>AVERAGEIF(Table1[director_name],E113,Table1[imdb_score])</f>
        <v>7.8</v>
      </c>
    </row>
    <row r="114" spans="1:6" x14ac:dyDescent="0.3">
      <c r="A114" s="2" t="s">
        <v>6721</v>
      </c>
      <c r="B114">
        <v>7.8</v>
      </c>
      <c r="E114" s="2" t="s">
        <v>4076</v>
      </c>
      <c r="F114">
        <f>AVERAGEIF(Table1[director_name],E114,Table1[imdb_score])</f>
        <v>7.8</v>
      </c>
    </row>
    <row r="115" spans="1:6" x14ac:dyDescent="0.3">
      <c r="A115" s="2" t="s">
        <v>4076</v>
      </c>
      <c r="B115">
        <v>7.8</v>
      </c>
      <c r="E115" s="2" t="s">
        <v>7967</v>
      </c>
      <c r="F115">
        <f>AVERAGEIF(Table1[director_name],E115,Table1[imdb_score])</f>
        <v>7.8</v>
      </c>
    </row>
    <row r="116" spans="1:6" x14ac:dyDescent="0.3">
      <c r="A116" s="2" t="s">
        <v>7967</v>
      </c>
      <c r="B116">
        <v>7.8</v>
      </c>
      <c r="E116" s="2" t="s">
        <v>6528</v>
      </c>
      <c r="F116">
        <f>AVERAGEIF(Table1[director_name],E116,Table1[imdb_score])</f>
        <v>7.8</v>
      </c>
    </row>
    <row r="117" spans="1:6" x14ac:dyDescent="0.3">
      <c r="A117" s="2" t="s">
        <v>6528</v>
      </c>
      <c r="B117">
        <v>7.8</v>
      </c>
      <c r="E117" s="2" t="s">
        <v>3499</v>
      </c>
      <c r="F117">
        <f>AVERAGEIF(Table1[director_name],E117,Table1[imdb_score])</f>
        <v>7.8</v>
      </c>
    </row>
    <row r="118" spans="1:6" x14ac:dyDescent="0.3">
      <c r="A118" s="2" t="s">
        <v>3499</v>
      </c>
      <c r="B118">
        <v>7.8</v>
      </c>
      <c r="E118" s="2" t="s">
        <v>1990</v>
      </c>
      <c r="F118">
        <f>AVERAGEIF(Table1[director_name],E118,Table1[imdb_score])</f>
        <v>7.8</v>
      </c>
    </row>
    <row r="119" spans="1:6" x14ac:dyDescent="0.3">
      <c r="A119" s="2" t="s">
        <v>1990</v>
      </c>
      <c r="B119">
        <v>7.8</v>
      </c>
      <c r="E119" s="2" t="s">
        <v>3660</v>
      </c>
      <c r="F119">
        <f>AVERAGEIF(Table1[director_name],E119,Table1[imdb_score])</f>
        <v>7.8</v>
      </c>
    </row>
    <row r="120" spans="1:6" x14ac:dyDescent="0.3">
      <c r="A120" s="2" t="s">
        <v>3660</v>
      </c>
      <c r="B120">
        <v>7.8</v>
      </c>
      <c r="E120" s="2" t="s">
        <v>434</v>
      </c>
      <c r="F120">
        <f>AVERAGEIF(Table1[director_name],E120,Table1[imdb_score])</f>
        <v>7.8</v>
      </c>
    </row>
    <row r="121" spans="1:6" x14ac:dyDescent="0.3">
      <c r="A121" s="2" t="s">
        <v>434</v>
      </c>
      <c r="B121">
        <v>7.8</v>
      </c>
      <c r="E121" s="2" t="s">
        <v>8340</v>
      </c>
      <c r="F121">
        <f>AVERAGEIF(Table1[director_name],E121,Table1[imdb_score])</f>
        <v>7.8</v>
      </c>
    </row>
    <row r="122" spans="1:6" x14ac:dyDescent="0.3">
      <c r="A122" s="2" t="s">
        <v>8340</v>
      </c>
      <c r="B122">
        <v>7.8</v>
      </c>
      <c r="E122" s="2" t="s">
        <v>404</v>
      </c>
      <c r="F122">
        <f>AVERAGEIF(Table1[director_name],E122,Table1[imdb_score])</f>
        <v>7.7833333333333341</v>
      </c>
    </row>
    <row r="123" spans="1:6" x14ac:dyDescent="0.3">
      <c r="A123" s="2" t="s">
        <v>404</v>
      </c>
      <c r="B123">
        <v>7.7833333333333341</v>
      </c>
      <c r="E123" s="2" t="s">
        <v>228</v>
      </c>
      <c r="F123">
        <f>AVERAGEIF(Table1[director_name],E123,Table1[imdb_score])</f>
        <v>7.7666666666666666</v>
      </c>
    </row>
    <row r="124" spans="1:6" x14ac:dyDescent="0.3">
      <c r="A124" s="2" t="s">
        <v>228</v>
      </c>
      <c r="B124">
        <v>7.7666666666666666</v>
      </c>
      <c r="E124" s="2" t="s">
        <v>6543</v>
      </c>
      <c r="F124">
        <f>AVERAGEIF(Table1[director_name],E124,Table1[imdb_score])</f>
        <v>7.7666666666666657</v>
      </c>
    </row>
    <row r="125" spans="1:6" x14ac:dyDescent="0.3">
      <c r="A125" s="2" t="s">
        <v>6543</v>
      </c>
      <c r="B125">
        <v>7.7666666666666657</v>
      </c>
      <c r="E125" s="2" t="s">
        <v>1165</v>
      </c>
      <c r="F125">
        <f>AVERAGEIF(Table1[director_name],E125,Table1[imdb_score])</f>
        <v>7.7666666666666657</v>
      </c>
    </row>
    <row r="126" spans="1:6" x14ac:dyDescent="0.3">
      <c r="A126" s="2" t="s">
        <v>1165</v>
      </c>
      <c r="B126">
        <v>7.7666666666666657</v>
      </c>
      <c r="E126" s="2" t="s">
        <v>6019</v>
      </c>
      <c r="F126">
        <f>AVERAGEIF(Table1[director_name],E126,Table1[imdb_score])</f>
        <v>7.76</v>
      </c>
    </row>
    <row r="127" spans="1:6" x14ac:dyDescent="0.3">
      <c r="A127" s="2" t="s">
        <v>6019</v>
      </c>
      <c r="B127">
        <v>7.76</v>
      </c>
      <c r="E127" s="2" t="s">
        <v>4462</v>
      </c>
      <c r="F127">
        <f>AVERAGEIF(Table1[director_name],E127,Table1[imdb_score])</f>
        <v>7.75</v>
      </c>
    </row>
    <row r="128" spans="1:6" x14ac:dyDescent="0.3">
      <c r="A128" s="2" t="s">
        <v>4462</v>
      </c>
      <c r="B128">
        <v>7.75</v>
      </c>
      <c r="E128" s="2" t="s">
        <v>245</v>
      </c>
      <c r="F128">
        <f>AVERAGEIF(Table1[director_name],E128,Table1[imdb_score])</f>
        <v>7.7499999999999982</v>
      </c>
    </row>
    <row r="129" spans="1:6" x14ac:dyDescent="0.3">
      <c r="A129" s="2" t="s">
        <v>245</v>
      </c>
      <c r="B129">
        <v>7.7499999999999982</v>
      </c>
      <c r="E129" s="2" t="s">
        <v>1316</v>
      </c>
      <c r="F129">
        <f>AVERAGEIF(Table1[director_name],E129,Table1[imdb_score])</f>
        <v>7.7333333333333334</v>
      </c>
    </row>
    <row r="130" spans="1:6" x14ac:dyDescent="0.3">
      <c r="A130" s="2" t="s">
        <v>1316</v>
      </c>
      <c r="B130">
        <v>7.7333333333333334</v>
      </c>
      <c r="E130" s="2" t="s">
        <v>29</v>
      </c>
      <c r="F130">
        <f>AVERAGEIF(Table1[director_name],E130,Table1[imdb_score])</f>
        <v>7.7333333333333334</v>
      </c>
    </row>
    <row r="131" spans="1:6" x14ac:dyDescent="0.3">
      <c r="A131" s="2" t="s">
        <v>29</v>
      </c>
      <c r="B131">
        <v>7.7333333333333334</v>
      </c>
      <c r="E131" s="2" t="s">
        <v>391</v>
      </c>
      <c r="F131">
        <f>AVERAGEIF(Table1[director_name],E131,Table1[imdb_score])</f>
        <v>7.7249999999999996</v>
      </c>
    </row>
    <row r="132" spans="1:6" x14ac:dyDescent="0.3">
      <c r="A132" s="2" t="s">
        <v>391</v>
      </c>
      <c r="B132">
        <v>7.7249999999999996</v>
      </c>
      <c r="E132" s="2" t="s">
        <v>7334</v>
      </c>
      <c r="F132">
        <f>AVERAGEIF(Table1[director_name],E132,Table1[imdb_score])</f>
        <v>7.7</v>
      </c>
    </row>
    <row r="133" spans="1:6" x14ac:dyDescent="0.3">
      <c r="A133" s="2" t="s">
        <v>7334</v>
      </c>
      <c r="B133">
        <v>7.7</v>
      </c>
      <c r="E133" s="2" t="s">
        <v>5918</v>
      </c>
      <c r="F133">
        <f>AVERAGEIF(Table1[director_name],E133,Table1[imdb_score])</f>
        <v>7.7</v>
      </c>
    </row>
    <row r="134" spans="1:6" x14ac:dyDescent="0.3">
      <c r="A134" s="2" t="s">
        <v>5918</v>
      </c>
      <c r="B134">
        <v>7.7</v>
      </c>
      <c r="E134" s="2" t="s">
        <v>5657</v>
      </c>
      <c r="F134">
        <f>AVERAGEIF(Table1[director_name],E134,Table1[imdb_score])</f>
        <v>7.7</v>
      </c>
    </row>
    <row r="135" spans="1:6" x14ac:dyDescent="0.3">
      <c r="A135" s="2" t="s">
        <v>5657</v>
      </c>
      <c r="B135">
        <v>7.7</v>
      </c>
      <c r="E135" s="2" t="s">
        <v>2001</v>
      </c>
      <c r="F135">
        <f>AVERAGEIF(Table1[director_name],E135,Table1[imdb_score])</f>
        <v>7.7</v>
      </c>
    </row>
    <row r="136" spans="1:6" x14ac:dyDescent="0.3">
      <c r="A136" s="2" t="s">
        <v>2001</v>
      </c>
      <c r="B136">
        <v>7.7</v>
      </c>
      <c r="E136" s="2" t="s">
        <v>8343</v>
      </c>
      <c r="F136">
        <f>AVERAGEIF(Table1[director_name],E136,Table1[imdb_score])</f>
        <v>7.7</v>
      </c>
    </row>
    <row r="137" spans="1:6" x14ac:dyDescent="0.3">
      <c r="A137" s="2" t="s">
        <v>8343</v>
      </c>
      <c r="B137">
        <v>7.7</v>
      </c>
      <c r="E137" s="2" t="s">
        <v>8136</v>
      </c>
      <c r="F137">
        <f>AVERAGEIF(Table1[director_name],E137,Table1[imdb_score])</f>
        <v>7.7</v>
      </c>
    </row>
    <row r="138" spans="1:6" x14ac:dyDescent="0.3">
      <c r="A138" s="2" t="s">
        <v>8136</v>
      </c>
      <c r="B138">
        <v>7.7</v>
      </c>
      <c r="E138" s="2" t="s">
        <v>5010</v>
      </c>
      <c r="F138">
        <f>AVERAGEIF(Table1[director_name],E138,Table1[imdb_score])</f>
        <v>7.7</v>
      </c>
    </row>
    <row r="139" spans="1:6" x14ac:dyDescent="0.3">
      <c r="A139" s="2" t="s">
        <v>5010</v>
      </c>
      <c r="B139">
        <v>7.7</v>
      </c>
      <c r="E139" s="2" t="s">
        <v>5114</v>
      </c>
      <c r="F139">
        <f>AVERAGEIF(Table1[director_name],E139,Table1[imdb_score])</f>
        <v>7.7</v>
      </c>
    </row>
    <row r="140" spans="1:6" x14ac:dyDescent="0.3">
      <c r="A140" s="2" t="s">
        <v>5114</v>
      </c>
      <c r="B140">
        <v>7.7</v>
      </c>
      <c r="E140" s="2" t="s">
        <v>7134</v>
      </c>
      <c r="F140">
        <f>AVERAGEIF(Table1[director_name],E140,Table1[imdb_score])</f>
        <v>7.7</v>
      </c>
    </row>
    <row r="141" spans="1:6" x14ac:dyDescent="0.3">
      <c r="A141" s="2" t="s">
        <v>7134</v>
      </c>
      <c r="B141">
        <v>7.7</v>
      </c>
      <c r="E141" s="2" t="s">
        <v>8217</v>
      </c>
      <c r="F141">
        <f>AVERAGEIF(Table1[director_name],E141,Table1[imdb_score])</f>
        <v>7.7</v>
      </c>
    </row>
    <row r="142" spans="1:6" x14ac:dyDescent="0.3">
      <c r="A142" s="2" t="s">
        <v>8217</v>
      </c>
      <c r="B142">
        <v>7.7</v>
      </c>
      <c r="E142" s="2" t="s">
        <v>7916</v>
      </c>
      <c r="F142">
        <f>AVERAGEIF(Table1[director_name],E142,Table1[imdb_score])</f>
        <v>7.7</v>
      </c>
    </row>
    <row r="143" spans="1:6" x14ac:dyDescent="0.3">
      <c r="A143" s="2" t="s">
        <v>7916</v>
      </c>
      <c r="B143">
        <v>7.7</v>
      </c>
      <c r="E143" s="2" t="s">
        <v>7785</v>
      </c>
      <c r="F143">
        <f>AVERAGEIF(Table1[director_name],E143,Table1[imdb_score])</f>
        <v>7.7</v>
      </c>
    </row>
    <row r="144" spans="1:6" x14ac:dyDescent="0.3">
      <c r="A144" s="2" t="s">
        <v>7785</v>
      </c>
      <c r="B144">
        <v>7.7</v>
      </c>
      <c r="E144" s="2" t="s">
        <v>6501</v>
      </c>
      <c r="F144">
        <f>AVERAGEIF(Table1[director_name],E144,Table1[imdb_score])</f>
        <v>7.7</v>
      </c>
    </row>
    <row r="145" spans="1:6" x14ac:dyDescent="0.3">
      <c r="A145" s="2" t="s">
        <v>6501</v>
      </c>
      <c r="B145">
        <v>7.7</v>
      </c>
      <c r="E145" s="2" t="s">
        <v>5499</v>
      </c>
      <c r="F145">
        <f>AVERAGEIF(Table1[director_name],E145,Table1[imdb_score])</f>
        <v>7.7</v>
      </c>
    </row>
    <row r="146" spans="1:6" x14ac:dyDescent="0.3">
      <c r="A146" s="2" t="s">
        <v>5499</v>
      </c>
      <c r="B146">
        <v>7.7</v>
      </c>
      <c r="E146" s="2" t="s">
        <v>5578</v>
      </c>
      <c r="F146">
        <f>AVERAGEIF(Table1[director_name],E146,Table1[imdb_score])</f>
        <v>7.7</v>
      </c>
    </row>
    <row r="147" spans="1:6" x14ac:dyDescent="0.3">
      <c r="A147" s="2" t="s">
        <v>5578</v>
      </c>
      <c r="B147">
        <v>7.7</v>
      </c>
      <c r="E147" s="2" t="s">
        <v>5289</v>
      </c>
      <c r="F147">
        <f>AVERAGEIF(Table1[director_name],E147,Table1[imdb_score])</f>
        <v>7.7</v>
      </c>
    </row>
    <row r="148" spans="1:6" x14ac:dyDescent="0.3">
      <c r="A148" s="2" t="s">
        <v>5289</v>
      </c>
      <c r="B148">
        <v>7.7</v>
      </c>
      <c r="E148" s="2" t="s">
        <v>6206</v>
      </c>
      <c r="F148">
        <f>AVERAGEIF(Table1[director_name],E148,Table1[imdb_score])</f>
        <v>7.7</v>
      </c>
    </row>
    <row r="149" spans="1:6" x14ac:dyDescent="0.3">
      <c r="A149" s="2" t="s">
        <v>6206</v>
      </c>
      <c r="B149">
        <v>7.7</v>
      </c>
      <c r="E149" s="2" t="s">
        <v>6509</v>
      </c>
      <c r="F149">
        <f>AVERAGEIF(Table1[director_name],E149,Table1[imdb_score])</f>
        <v>7.7</v>
      </c>
    </row>
    <row r="150" spans="1:6" x14ac:dyDescent="0.3">
      <c r="A150" s="2" t="s">
        <v>6509</v>
      </c>
      <c r="B150">
        <v>7.7</v>
      </c>
      <c r="E150" s="2" t="s">
        <v>4790</v>
      </c>
      <c r="F150">
        <f>AVERAGEIF(Table1[director_name],E150,Table1[imdb_score])</f>
        <v>7.7</v>
      </c>
    </row>
    <row r="151" spans="1:6" x14ac:dyDescent="0.3">
      <c r="A151" s="2" t="s">
        <v>4790</v>
      </c>
      <c r="B151">
        <v>7.7</v>
      </c>
      <c r="E151" s="2" t="s">
        <v>5687</v>
      </c>
      <c r="F151">
        <f>AVERAGEIF(Table1[director_name],E151,Table1[imdb_score])</f>
        <v>7.7</v>
      </c>
    </row>
    <row r="152" spans="1:6" x14ac:dyDescent="0.3">
      <c r="A152" s="2" t="s">
        <v>5687</v>
      </c>
      <c r="B152">
        <v>7.7</v>
      </c>
      <c r="E152" s="2" t="s">
        <v>5900</v>
      </c>
      <c r="F152">
        <f>AVERAGEIF(Table1[director_name],E152,Table1[imdb_score])</f>
        <v>7.7</v>
      </c>
    </row>
    <row r="153" spans="1:6" x14ac:dyDescent="0.3">
      <c r="A153" s="2" t="s">
        <v>5900</v>
      </c>
      <c r="B153">
        <v>7.7</v>
      </c>
      <c r="E153" s="2" t="s">
        <v>7527</v>
      </c>
      <c r="F153">
        <f>AVERAGEIF(Table1[director_name],E153,Table1[imdb_score])</f>
        <v>7.7</v>
      </c>
    </row>
    <row r="154" spans="1:6" x14ac:dyDescent="0.3">
      <c r="A154" s="2" t="s">
        <v>7527</v>
      </c>
      <c r="B154">
        <v>7.7</v>
      </c>
      <c r="E154" s="2" t="s">
        <v>5039</v>
      </c>
      <c r="F154">
        <f>AVERAGEIF(Table1[director_name],E154,Table1[imdb_score])</f>
        <v>7.7</v>
      </c>
    </row>
    <row r="155" spans="1:6" x14ac:dyDescent="0.3">
      <c r="A155" s="2" t="s">
        <v>5039</v>
      </c>
      <c r="B155">
        <v>7.7</v>
      </c>
      <c r="E155" s="2" t="s">
        <v>4941</v>
      </c>
      <c r="F155">
        <f>AVERAGEIF(Table1[director_name],E155,Table1[imdb_score])</f>
        <v>7.7</v>
      </c>
    </row>
    <row r="156" spans="1:6" x14ac:dyDescent="0.3">
      <c r="A156" s="2" t="s">
        <v>4941</v>
      </c>
      <c r="B156">
        <v>7.7</v>
      </c>
      <c r="E156" s="2" t="s">
        <v>4806</v>
      </c>
      <c r="F156">
        <f>AVERAGEIF(Table1[director_name],E156,Table1[imdb_score])</f>
        <v>7.7</v>
      </c>
    </row>
    <row r="157" spans="1:6" x14ac:dyDescent="0.3">
      <c r="A157" s="2" t="s">
        <v>4806</v>
      </c>
      <c r="B157">
        <v>7.7</v>
      </c>
      <c r="E157" s="2" t="s">
        <v>7559</v>
      </c>
      <c r="F157">
        <f>AVERAGEIF(Table1[director_name],E157,Table1[imdb_score])</f>
        <v>7.7</v>
      </c>
    </row>
    <row r="158" spans="1:6" x14ac:dyDescent="0.3">
      <c r="A158" s="2" t="s">
        <v>7559</v>
      </c>
      <c r="B158">
        <v>7.7</v>
      </c>
      <c r="E158" s="2" t="s">
        <v>8151</v>
      </c>
      <c r="F158">
        <f>AVERAGEIF(Table1[director_name],E158,Table1[imdb_score])</f>
        <v>7.7</v>
      </c>
    </row>
    <row r="159" spans="1:6" x14ac:dyDescent="0.3">
      <c r="A159" s="2" t="s">
        <v>8151</v>
      </c>
      <c r="B159">
        <v>7.7</v>
      </c>
      <c r="E159" s="2" t="s">
        <v>3738</v>
      </c>
      <c r="F159">
        <f>AVERAGEIF(Table1[director_name],E159,Table1[imdb_score])</f>
        <v>7.6999999999999993</v>
      </c>
    </row>
    <row r="160" spans="1:6" x14ac:dyDescent="0.3">
      <c r="A160" s="2" t="s">
        <v>3738</v>
      </c>
      <c r="B160">
        <v>7.6999999999999993</v>
      </c>
      <c r="E160" s="2" t="s">
        <v>415</v>
      </c>
      <c r="F160">
        <f>AVERAGEIF(Table1[director_name],E160,Table1[imdb_score])</f>
        <v>7.6999999999999993</v>
      </c>
    </row>
    <row r="161" spans="1:6" x14ac:dyDescent="0.3">
      <c r="A161" s="2" t="s">
        <v>415</v>
      </c>
      <c r="B161">
        <v>7.6999999999999993</v>
      </c>
      <c r="E161" s="2" t="s">
        <v>65</v>
      </c>
      <c r="F161">
        <f>AVERAGEIF(Table1[director_name],E161,Table1[imdb_score])</f>
        <v>7.6750000000000007</v>
      </c>
    </row>
    <row r="162" spans="1:6" x14ac:dyDescent="0.3">
      <c r="A162" s="2" t="s">
        <v>65</v>
      </c>
      <c r="B162">
        <v>7.6750000000000007</v>
      </c>
      <c r="E162" s="2" t="s">
        <v>5680</v>
      </c>
      <c r="F162">
        <f>AVERAGEIF(Table1[director_name],E162,Table1[imdb_score])</f>
        <v>7.666666666666667</v>
      </c>
    </row>
    <row r="163" spans="1:6" x14ac:dyDescent="0.3">
      <c r="A163" s="2" t="s">
        <v>5680</v>
      </c>
      <c r="B163">
        <v>7.666666666666667</v>
      </c>
      <c r="E163" s="2" t="s">
        <v>172</v>
      </c>
      <c r="F163">
        <f>AVERAGEIF(Table1[director_name],E163,Table1[imdb_score])</f>
        <v>7.6599999999999993</v>
      </c>
    </row>
    <row r="164" spans="1:6" x14ac:dyDescent="0.3">
      <c r="A164" s="2" t="s">
        <v>172</v>
      </c>
      <c r="B164">
        <v>7.6599999999999993</v>
      </c>
      <c r="E164" s="2" t="s">
        <v>3200</v>
      </c>
      <c r="F164">
        <f>AVERAGEIF(Table1[director_name],E164,Table1[imdb_score])</f>
        <v>7.65</v>
      </c>
    </row>
    <row r="165" spans="1:6" x14ac:dyDescent="0.3">
      <c r="A165" s="2" t="s">
        <v>3200</v>
      </c>
      <c r="B165">
        <v>7.65</v>
      </c>
      <c r="E165" s="2" t="s">
        <v>248</v>
      </c>
      <c r="F165">
        <f>AVERAGEIF(Table1[director_name],E165,Table1[imdb_score])</f>
        <v>7.65</v>
      </c>
    </row>
    <row r="166" spans="1:6" x14ac:dyDescent="0.3">
      <c r="A166" s="2" t="s">
        <v>248</v>
      </c>
      <c r="B166">
        <v>7.65</v>
      </c>
      <c r="E166" s="2" t="s">
        <v>5659</v>
      </c>
      <c r="F166">
        <f>AVERAGEIF(Table1[director_name],E166,Table1[imdb_score])</f>
        <v>7.65</v>
      </c>
    </row>
    <row r="167" spans="1:6" x14ac:dyDescent="0.3">
      <c r="A167" s="2" t="s">
        <v>5659</v>
      </c>
      <c r="B167">
        <v>7.65</v>
      </c>
      <c r="E167" s="2" t="s">
        <v>2134</v>
      </c>
      <c r="F167">
        <f>AVERAGEIF(Table1[director_name],E167,Table1[imdb_score])</f>
        <v>7.65</v>
      </c>
    </row>
    <row r="168" spans="1:6" x14ac:dyDescent="0.3">
      <c r="A168" s="2" t="s">
        <v>2134</v>
      </c>
      <c r="B168">
        <v>7.65</v>
      </c>
      <c r="E168" s="2" t="s">
        <v>2089</v>
      </c>
      <c r="F168">
        <f>AVERAGEIF(Table1[director_name],E168,Table1[imdb_score])</f>
        <v>7.6400000000000006</v>
      </c>
    </row>
    <row r="169" spans="1:6" x14ac:dyDescent="0.3">
      <c r="A169" s="2" t="s">
        <v>2089</v>
      </c>
      <c r="B169">
        <v>7.6400000000000006</v>
      </c>
      <c r="E169" s="2" t="s">
        <v>1959</v>
      </c>
      <c r="F169">
        <f>AVERAGEIF(Table1[director_name],E169,Table1[imdb_score])</f>
        <v>7.6333333333333337</v>
      </c>
    </row>
    <row r="170" spans="1:6" x14ac:dyDescent="0.3">
      <c r="A170" s="2" t="s">
        <v>1959</v>
      </c>
      <c r="B170">
        <v>7.6333333333333337</v>
      </c>
      <c r="E170" s="2" t="s">
        <v>1508</v>
      </c>
      <c r="F170">
        <f>AVERAGEIF(Table1[director_name],E170,Table1[imdb_score])</f>
        <v>7.6333333333333329</v>
      </c>
    </row>
    <row r="171" spans="1:6" x14ac:dyDescent="0.3">
      <c r="A171" s="2" t="s">
        <v>1508</v>
      </c>
      <c r="B171">
        <v>7.6333333333333329</v>
      </c>
      <c r="E171" s="2" t="s">
        <v>5014</v>
      </c>
      <c r="F171">
        <f>AVERAGEIF(Table1[director_name],E171,Table1[imdb_score])</f>
        <v>7.6333333333333329</v>
      </c>
    </row>
    <row r="172" spans="1:6" x14ac:dyDescent="0.3">
      <c r="A172" s="2" t="s">
        <v>5014</v>
      </c>
      <c r="B172">
        <v>7.6333333333333329</v>
      </c>
      <c r="E172" s="2" t="s">
        <v>1910</v>
      </c>
      <c r="F172">
        <f>AVERAGEIF(Table1[director_name],E172,Table1[imdb_score])</f>
        <v>7.6285714285714281</v>
      </c>
    </row>
    <row r="173" spans="1:6" x14ac:dyDescent="0.3">
      <c r="A173" s="2" t="s">
        <v>1910</v>
      </c>
      <c r="B173">
        <v>7.6285714285714281</v>
      </c>
      <c r="E173" s="2" t="s">
        <v>3744</v>
      </c>
      <c r="F173">
        <f>AVERAGEIF(Table1[director_name],E173,Table1[imdb_score])</f>
        <v>7.6</v>
      </c>
    </row>
    <row r="174" spans="1:6" x14ac:dyDescent="0.3">
      <c r="A174" s="2" t="s">
        <v>3744</v>
      </c>
      <c r="B174">
        <v>7.6</v>
      </c>
      <c r="E174" s="2" t="s">
        <v>2907</v>
      </c>
      <c r="F174">
        <f>AVERAGEIF(Table1[director_name],E174,Table1[imdb_score])</f>
        <v>7.6</v>
      </c>
    </row>
    <row r="175" spans="1:6" x14ac:dyDescent="0.3">
      <c r="A175" s="2" t="s">
        <v>2907</v>
      </c>
      <c r="B175">
        <v>7.6</v>
      </c>
      <c r="E175" s="2" t="s">
        <v>5793</v>
      </c>
      <c r="F175">
        <f>AVERAGEIF(Table1[director_name],E175,Table1[imdb_score])</f>
        <v>7.6</v>
      </c>
    </row>
    <row r="176" spans="1:6" x14ac:dyDescent="0.3">
      <c r="A176" s="2" t="s">
        <v>5793</v>
      </c>
      <c r="B176">
        <v>7.6</v>
      </c>
      <c r="E176" s="2" t="s">
        <v>3100</v>
      </c>
      <c r="F176">
        <f>AVERAGEIF(Table1[director_name],E176,Table1[imdb_score])</f>
        <v>7.6</v>
      </c>
    </row>
    <row r="177" spans="1:6" x14ac:dyDescent="0.3">
      <c r="A177" s="2" t="s">
        <v>3100</v>
      </c>
      <c r="B177">
        <v>7.6</v>
      </c>
      <c r="E177" s="2" t="s">
        <v>2507</v>
      </c>
      <c r="F177">
        <f>AVERAGEIF(Table1[director_name],E177,Table1[imdb_score])</f>
        <v>7.6</v>
      </c>
    </row>
    <row r="178" spans="1:6" x14ac:dyDescent="0.3">
      <c r="A178" s="2" t="s">
        <v>2507</v>
      </c>
      <c r="B178">
        <v>7.6</v>
      </c>
      <c r="E178" s="2" t="s">
        <v>1072</v>
      </c>
      <c r="F178">
        <f>AVERAGEIF(Table1[director_name],E178,Table1[imdb_score])</f>
        <v>7.6</v>
      </c>
    </row>
    <row r="179" spans="1:6" x14ac:dyDescent="0.3">
      <c r="A179" s="2" t="s">
        <v>1072</v>
      </c>
      <c r="B179">
        <v>7.6</v>
      </c>
      <c r="E179" s="2" t="s">
        <v>6983</v>
      </c>
      <c r="F179">
        <f>AVERAGEIF(Table1[director_name],E179,Table1[imdb_score])</f>
        <v>7.6</v>
      </c>
    </row>
    <row r="180" spans="1:6" x14ac:dyDescent="0.3">
      <c r="A180" s="2" t="s">
        <v>6983</v>
      </c>
      <c r="B180">
        <v>7.6</v>
      </c>
      <c r="E180" s="2" t="s">
        <v>5439</v>
      </c>
      <c r="F180">
        <f>AVERAGEIF(Table1[director_name],E180,Table1[imdb_score])</f>
        <v>7.6</v>
      </c>
    </row>
    <row r="181" spans="1:6" x14ac:dyDescent="0.3">
      <c r="A181" s="2" t="s">
        <v>5439</v>
      </c>
      <c r="B181">
        <v>7.6</v>
      </c>
      <c r="E181" s="2" t="s">
        <v>6523</v>
      </c>
      <c r="F181">
        <f>AVERAGEIF(Table1[director_name],E181,Table1[imdb_score])</f>
        <v>7.6</v>
      </c>
    </row>
    <row r="182" spans="1:6" x14ac:dyDescent="0.3">
      <c r="A182" s="2" t="s">
        <v>6523</v>
      </c>
      <c r="B182">
        <v>7.6</v>
      </c>
      <c r="E182" s="2" t="s">
        <v>2987</v>
      </c>
      <c r="F182">
        <f>AVERAGEIF(Table1[director_name],E182,Table1[imdb_score])</f>
        <v>7.6</v>
      </c>
    </row>
    <row r="183" spans="1:6" x14ac:dyDescent="0.3">
      <c r="A183" s="2" t="s">
        <v>2987</v>
      </c>
      <c r="B183">
        <v>7.6</v>
      </c>
      <c r="E183" s="2" t="s">
        <v>5618</v>
      </c>
      <c r="F183">
        <f>AVERAGEIF(Table1[director_name],E183,Table1[imdb_score])</f>
        <v>7.6</v>
      </c>
    </row>
    <row r="184" spans="1:6" x14ac:dyDescent="0.3">
      <c r="A184" s="2" t="s">
        <v>5618</v>
      </c>
      <c r="B184">
        <v>7.6</v>
      </c>
      <c r="E184" s="2" t="s">
        <v>6635</v>
      </c>
      <c r="F184">
        <f>AVERAGEIF(Table1[director_name],E184,Table1[imdb_score])</f>
        <v>7.6</v>
      </c>
    </row>
    <row r="185" spans="1:6" x14ac:dyDescent="0.3">
      <c r="A185" s="2" t="s">
        <v>6635</v>
      </c>
      <c r="B185">
        <v>7.6</v>
      </c>
      <c r="E185" s="2" t="s">
        <v>6104</v>
      </c>
      <c r="F185">
        <f>AVERAGEIF(Table1[director_name],E185,Table1[imdb_score])</f>
        <v>7.6</v>
      </c>
    </row>
    <row r="186" spans="1:6" x14ac:dyDescent="0.3">
      <c r="A186" s="2" t="s">
        <v>6104</v>
      </c>
      <c r="B186">
        <v>7.6</v>
      </c>
      <c r="E186" s="2" t="s">
        <v>4577</v>
      </c>
      <c r="F186">
        <f>AVERAGEIF(Table1[director_name],E186,Table1[imdb_score])</f>
        <v>7.6</v>
      </c>
    </row>
    <row r="187" spans="1:6" x14ac:dyDescent="0.3">
      <c r="A187" s="2" t="s">
        <v>4577</v>
      </c>
      <c r="B187">
        <v>7.6</v>
      </c>
      <c r="E187" s="2" t="s">
        <v>7921</v>
      </c>
      <c r="F187">
        <f>AVERAGEIF(Table1[director_name],E187,Table1[imdb_score])</f>
        <v>7.6</v>
      </c>
    </row>
    <row r="188" spans="1:6" x14ac:dyDescent="0.3">
      <c r="A188" s="2" t="s">
        <v>7921</v>
      </c>
      <c r="B188">
        <v>7.6</v>
      </c>
      <c r="E188" s="2" t="s">
        <v>8275</v>
      </c>
      <c r="F188">
        <f>AVERAGEIF(Table1[director_name],E188,Table1[imdb_score])</f>
        <v>7.6</v>
      </c>
    </row>
    <row r="189" spans="1:6" x14ac:dyDescent="0.3">
      <c r="A189" s="2" t="s">
        <v>8275</v>
      </c>
      <c r="B189">
        <v>7.6</v>
      </c>
      <c r="E189" s="2" t="s">
        <v>6885</v>
      </c>
      <c r="F189">
        <f>AVERAGEIF(Table1[director_name],E189,Table1[imdb_score])</f>
        <v>7.6</v>
      </c>
    </row>
    <row r="190" spans="1:6" x14ac:dyDescent="0.3">
      <c r="A190" s="2" t="s">
        <v>6885</v>
      </c>
      <c r="B190">
        <v>7.6</v>
      </c>
      <c r="E190" s="2" t="s">
        <v>6920</v>
      </c>
      <c r="F190">
        <f>AVERAGEIF(Table1[director_name],E190,Table1[imdb_score])</f>
        <v>7.6</v>
      </c>
    </row>
    <row r="191" spans="1:6" x14ac:dyDescent="0.3">
      <c r="A191" s="2" t="s">
        <v>6920</v>
      </c>
      <c r="B191">
        <v>7.6</v>
      </c>
      <c r="E191" s="2" t="s">
        <v>5937</v>
      </c>
      <c r="F191">
        <f>AVERAGEIF(Table1[director_name],E191,Table1[imdb_score])</f>
        <v>7.6</v>
      </c>
    </row>
    <row r="192" spans="1:6" x14ac:dyDescent="0.3">
      <c r="A192" s="2" t="s">
        <v>5937</v>
      </c>
      <c r="B192">
        <v>7.6</v>
      </c>
      <c r="E192" s="2" t="s">
        <v>7311</v>
      </c>
      <c r="F192">
        <f>AVERAGEIF(Table1[director_name],E192,Table1[imdb_score])</f>
        <v>7.6</v>
      </c>
    </row>
    <row r="193" spans="1:6" x14ac:dyDescent="0.3">
      <c r="A193" s="2" t="s">
        <v>7311</v>
      </c>
      <c r="B193">
        <v>7.6</v>
      </c>
      <c r="E193" s="2" t="s">
        <v>6912</v>
      </c>
      <c r="F193">
        <f>AVERAGEIF(Table1[director_name],E193,Table1[imdb_score])</f>
        <v>7.6</v>
      </c>
    </row>
    <row r="194" spans="1:6" x14ac:dyDescent="0.3">
      <c r="A194" s="2" t="s">
        <v>6912</v>
      </c>
      <c r="B194">
        <v>7.6</v>
      </c>
      <c r="E194" s="2" t="s">
        <v>8227</v>
      </c>
      <c r="F194">
        <f>AVERAGEIF(Table1[director_name],E194,Table1[imdb_score])</f>
        <v>7.6</v>
      </c>
    </row>
    <row r="195" spans="1:6" x14ac:dyDescent="0.3">
      <c r="A195" s="2" t="s">
        <v>8227</v>
      </c>
      <c r="B195">
        <v>7.6</v>
      </c>
      <c r="E195" s="2" t="s">
        <v>7458</v>
      </c>
      <c r="F195">
        <f>AVERAGEIF(Table1[director_name],E195,Table1[imdb_score])</f>
        <v>7.6</v>
      </c>
    </row>
    <row r="196" spans="1:6" x14ac:dyDescent="0.3">
      <c r="A196" s="2" t="s">
        <v>7458</v>
      </c>
      <c r="B196">
        <v>7.6</v>
      </c>
      <c r="E196" s="2" t="s">
        <v>7398</v>
      </c>
      <c r="F196">
        <f>AVERAGEIF(Table1[director_name],E196,Table1[imdb_score])</f>
        <v>7.6</v>
      </c>
    </row>
    <row r="197" spans="1:6" x14ac:dyDescent="0.3">
      <c r="A197" s="2" t="s">
        <v>7398</v>
      </c>
      <c r="B197">
        <v>7.6</v>
      </c>
      <c r="E197" s="2" t="s">
        <v>5742</v>
      </c>
      <c r="F197">
        <f>AVERAGEIF(Table1[director_name],E197,Table1[imdb_score])</f>
        <v>7.6</v>
      </c>
    </row>
    <row r="198" spans="1:6" x14ac:dyDescent="0.3">
      <c r="A198" s="2" t="s">
        <v>5742</v>
      </c>
      <c r="B198">
        <v>7.6</v>
      </c>
      <c r="E198" s="2" t="s">
        <v>887</v>
      </c>
      <c r="F198">
        <f>AVERAGEIF(Table1[director_name],E198,Table1[imdb_score])</f>
        <v>7.6</v>
      </c>
    </row>
    <row r="199" spans="1:6" x14ac:dyDescent="0.3">
      <c r="A199" s="2" t="s">
        <v>887</v>
      </c>
      <c r="B199">
        <v>7.6</v>
      </c>
      <c r="E199" s="2" t="s">
        <v>7279</v>
      </c>
      <c r="F199">
        <f>AVERAGEIF(Table1[director_name],E199,Table1[imdb_score])</f>
        <v>7.6</v>
      </c>
    </row>
    <row r="200" spans="1:6" x14ac:dyDescent="0.3">
      <c r="A200" s="2" t="s">
        <v>7279</v>
      </c>
      <c r="B200">
        <v>7.6</v>
      </c>
      <c r="E200" s="2" t="s">
        <v>6262</v>
      </c>
      <c r="F200">
        <f>AVERAGEIF(Table1[director_name],E200,Table1[imdb_score])</f>
        <v>7.6</v>
      </c>
    </row>
    <row r="201" spans="1:6" x14ac:dyDescent="0.3">
      <c r="A201" s="2" t="s">
        <v>6262</v>
      </c>
      <c r="B201">
        <v>7.6</v>
      </c>
      <c r="E201" s="2" t="s">
        <v>5592</v>
      </c>
      <c r="F201">
        <f>AVERAGEIF(Table1[director_name],E201,Table1[imdb_score])</f>
        <v>7.6</v>
      </c>
    </row>
    <row r="202" spans="1:6" x14ac:dyDescent="0.3">
      <c r="A202" s="2" t="s">
        <v>5592</v>
      </c>
      <c r="B202">
        <v>7.6</v>
      </c>
      <c r="E202" s="2" t="s">
        <v>6124</v>
      </c>
      <c r="F202">
        <f>AVERAGEIF(Table1[director_name],E202,Table1[imdb_score])</f>
        <v>7.6</v>
      </c>
    </row>
    <row r="203" spans="1:6" x14ac:dyDescent="0.3">
      <c r="A203" s="2" t="s">
        <v>6124</v>
      </c>
      <c r="B203">
        <v>7.6</v>
      </c>
      <c r="E203" s="2" t="s">
        <v>7008</v>
      </c>
      <c r="F203">
        <f>AVERAGEIF(Table1[director_name],E203,Table1[imdb_score])</f>
        <v>7.6</v>
      </c>
    </row>
    <row r="204" spans="1:6" x14ac:dyDescent="0.3">
      <c r="A204" s="2" t="s">
        <v>7008</v>
      </c>
      <c r="B204">
        <v>7.6</v>
      </c>
      <c r="E204" s="2" t="s">
        <v>295</v>
      </c>
      <c r="F204">
        <f>AVERAGEIF(Table1[director_name],E204,Table1[imdb_score])</f>
        <v>7.6</v>
      </c>
    </row>
    <row r="205" spans="1:6" x14ac:dyDescent="0.3">
      <c r="A205" s="2" t="s">
        <v>295</v>
      </c>
      <c r="B205">
        <v>7.6</v>
      </c>
      <c r="E205" s="2" t="s">
        <v>4058</v>
      </c>
      <c r="F205">
        <f>AVERAGEIF(Table1[director_name],E205,Table1[imdb_score])</f>
        <v>7.6</v>
      </c>
    </row>
    <row r="206" spans="1:6" x14ac:dyDescent="0.3">
      <c r="A206" s="2" t="s">
        <v>4058</v>
      </c>
      <c r="B206">
        <v>7.6</v>
      </c>
      <c r="E206" s="2" t="s">
        <v>6906</v>
      </c>
      <c r="F206">
        <f>AVERAGEIF(Table1[director_name],E206,Table1[imdb_score])</f>
        <v>7.6</v>
      </c>
    </row>
    <row r="207" spans="1:6" x14ac:dyDescent="0.3">
      <c r="A207" s="2" t="s">
        <v>6906</v>
      </c>
      <c r="B207">
        <v>7.6</v>
      </c>
      <c r="E207" s="2" t="s">
        <v>7566</v>
      </c>
      <c r="F207">
        <f>AVERAGEIF(Table1[director_name],E207,Table1[imdb_score])</f>
        <v>7.6</v>
      </c>
    </row>
    <row r="208" spans="1:6" x14ac:dyDescent="0.3">
      <c r="A208" s="2" t="s">
        <v>7566</v>
      </c>
      <c r="B208">
        <v>7.6</v>
      </c>
      <c r="E208" s="2" t="s">
        <v>7824</v>
      </c>
      <c r="F208">
        <f>AVERAGEIF(Table1[director_name],E208,Table1[imdb_score])</f>
        <v>7.6</v>
      </c>
    </row>
    <row r="209" spans="1:6" x14ac:dyDescent="0.3">
      <c r="A209" s="2" t="s">
        <v>7824</v>
      </c>
      <c r="B209">
        <v>7.6</v>
      </c>
      <c r="E209" s="2" t="s">
        <v>3280</v>
      </c>
      <c r="F209">
        <f>AVERAGEIF(Table1[director_name],E209,Table1[imdb_score])</f>
        <v>7.5999999999999988</v>
      </c>
    </row>
    <row r="210" spans="1:6" x14ac:dyDescent="0.3">
      <c r="A210" s="2" t="s">
        <v>3280</v>
      </c>
      <c r="B210">
        <v>7.5999999999999988</v>
      </c>
      <c r="E210" s="2" t="s">
        <v>412</v>
      </c>
      <c r="F210">
        <f>AVERAGEIF(Table1[director_name],E210,Table1[imdb_score])</f>
        <v>7.5857142857142872</v>
      </c>
    </row>
    <row r="211" spans="1:6" x14ac:dyDescent="0.3">
      <c r="A211" s="2" t="s">
        <v>412</v>
      </c>
      <c r="B211">
        <v>7.5857142857142872</v>
      </c>
      <c r="E211" s="2" t="s">
        <v>216</v>
      </c>
      <c r="F211">
        <f>AVERAGEIF(Table1[director_name],E211,Table1[imdb_score])</f>
        <v>7.58</v>
      </c>
    </row>
    <row r="212" spans="1:6" x14ac:dyDescent="0.3">
      <c r="A212" s="2" t="s">
        <v>216</v>
      </c>
      <c r="B212">
        <v>7.58</v>
      </c>
      <c r="E212" s="2" t="s">
        <v>653</v>
      </c>
      <c r="F212">
        <f>AVERAGEIF(Table1[director_name],E212,Table1[imdb_score])</f>
        <v>7.5750000000000002</v>
      </c>
    </row>
    <row r="213" spans="1:6" x14ac:dyDescent="0.3">
      <c r="A213" s="2" t="s">
        <v>653</v>
      </c>
      <c r="B213">
        <v>7.5750000000000002</v>
      </c>
      <c r="E213" s="2" t="s">
        <v>262</v>
      </c>
      <c r="F213">
        <f>AVERAGEIF(Table1[director_name],E213,Table1[imdb_score])</f>
        <v>7.5666666666666673</v>
      </c>
    </row>
    <row r="214" spans="1:6" x14ac:dyDescent="0.3">
      <c r="A214" s="2" t="s">
        <v>262</v>
      </c>
      <c r="B214">
        <v>7.5666666666666673</v>
      </c>
      <c r="E214" s="2" t="s">
        <v>5653</v>
      </c>
      <c r="F214">
        <f>AVERAGEIF(Table1[director_name],E214,Table1[imdb_score])</f>
        <v>7.5500000000000007</v>
      </c>
    </row>
    <row r="215" spans="1:6" x14ac:dyDescent="0.3">
      <c r="A215" s="2" t="s">
        <v>5653</v>
      </c>
      <c r="B215">
        <v>7.5500000000000007</v>
      </c>
      <c r="E215" s="2" t="s">
        <v>7998</v>
      </c>
      <c r="F215">
        <f>AVERAGEIF(Table1[director_name],E215,Table1[imdb_score])</f>
        <v>7.5500000000000007</v>
      </c>
    </row>
    <row r="216" spans="1:6" x14ac:dyDescent="0.3">
      <c r="A216" s="2" t="s">
        <v>7998</v>
      </c>
      <c r="B216">
        <v>7.5500000000000007</v>
      </c>
      <c r="E216" s="2" t="s">
        <v>6879</v>
      </c>
      <c r="F216">
        <f>AVERAGEIF(Table1[director_name],E216,Table1[imdb_score])</f>
        <v>7.5500000000000007</v>
      </c>
    </row>
    <row r="217" spans="1:6" x14ac:dyDescent="0.3">
      <c r="A217" s="2" t="s">
        <v>6879</v>
      </c>
      <c r="B217">
        <v>7.5500000000000007</v>
      </c>
      <c r="E217" s="2" t="s">
        <v>4727</v>
      </c>
      <c r="F217">
        <f>AVERAGEIF(Table1[director_name],E217,Table1[imdb_score])</f>
        <v>7.55</v>
      </c>
    </row>
    <row r="218" spans="1:6" x14ac:dyDescent="0.3">
      <c r="A218" s="2" t="s">
        <v>4727</v>
      </c>
      <c r="B218">
        <v>7.55</v>
      </c>
      <c r="E218" s="2" t="s">
        <v>6097</v>
      </c>
      <c r="F218">
        <f>AVERAGEIF(Table1[director_name],E218,Table1[imdb_score])</f>
        <v>7.55</v>
      </c>
    </row>
    <row r="219" spans="1:6" x14ac:dyDescent="0.3">
      <c r="A219" s="2" t="s">
        <v>6097</v>
      </c>
      <c r="B219">
        <v>7.55</v>
      </c>
      <c r="E219" s="2" t="s">
        <v>6662</v>
      </c>
      <c r="F219">
        <f>AVERAGEIF(Table1[director_name],E219,Table1[imdb_score])</f>
        <v>7.55</v>
      </c>
    </row>
    <row r="220" spans="1:6" x14ac:dyDescent="0.3">
      <c r="A220" s="2" t="s">
        <v>6662</v>
      </c>
      <c r="B220">
        <v>7.55</v>
      </c>
      <c r="E220" s="2" t="s">
        <v>2376</v>
      </c>
      <c r="F220">
        <f>AVERAGEIF(Table1[director_name],E220,Table1[imdb_score])</f>
        <v>7.55</v>
      </c>
    </row>
    <row r="221" spans="1:6" x14ac:dyDescent="0.3">
      <c r="A221" s="2" t="s">
        <v>2376</v>
      </c>
      <c r="B221">
        <v>7.55</v>
      </c>
      <c r="E221" s="2" t="s">
        <v>8351</v>
      </c>
      <c r="F221">
        <f>AVERAGEIF(Table1[director_name],E221,Table1[imdb_score])</f>
        <v>7.5480769230769234</v>
      </c>
    </row>
    <row r="222" spans="1:6" x14ac:dyDescent="0.3">
      <c r="A222" s="2" t="s">
        <v>8351</v>
      </c>
      <c r="B222">
        <v>7.5480769230769234</v>
      </c>
      <c r="E222" s="2" t="s">
        <v>2498</v>
      </c>
      <c r="F222">
        <f>AVERAGEIF(Table1[director_name],E222,Table1[imdb_score])</f>
        <v>7.5166666666666666</v>
      </c>
    </row>
    <row r="223" spans="1:6" x14ac:dyDescent="0.3">
      <c r="A223" s="2" t="s">
        <v>2498</v>
      </c>
      <c r="B223">
        <v>7.5166666666666666</v>
      </c>
      <c r="E223" s="2" t="s">
        <v>6290</v>
      </c>
      <c r="F223">
        <f>AVERAGEIF(Table1[director_name],E223,Table1[imdb_score])</f>
        <v>7.5</v>
      </c>
    </row>
    <row r="224" spans="1:6" x14ac:dyDescent="0.3">
      <c r="A224" s="2" t="s">
        <v>6290</v>
      </c>
      <c r="B224">
        <v>7.5</v>
      </c>
      <c r="E224" s="2" t="s">
        <v>8096</v>
      </c>
      <c r="F224">
        <f>AVERAGEIF(Table1[director_name],E224,Table1[imdb_score])</f>
        <v>7.5</v>
      </c>
    </row>
    <row r="225" spans="1:6" x14ac:dyDescent="0.3">
      <c r="A225" s="2" t="s">
        <v>8096</v>
      </c>
      <c r="B225">
        <v>7.5</v>
      </c>
      <c r="E225" s="2" t="s">
        <v>1241</v>
      </c>
      <c r="F225">
        <f>AVERAGEIF(Table1[director_name],E225,Table1[imdb_score])</f>
        <v>7.5</v>
      </c>
    </row>
    <row r="226" spans="1:6" x14ac:dyDescent="0.3">
      <c r="A226" s="2" t="s">
        <v>1241</v>
      </c>
      <c r="B226">
        <v>7.5</v>
      </c>
      <c r="E226" s="2" t="s">
        <v>2916</v>
      </c>
      <c r="F226">
        <f>AVERAGEIF(Table1[director_name],E226,Table1[imdb_score])</f>
        <v>7.5</v>
      </c>
    </row>
    <row r="227" spans="1:6" x14ac:dyDescent="0.3">
      <c r="A227" s="2" t="s">
        <v>2916</v>
      </c>
      <c r="B227">
        <v>7.5</v>
      </c>
      <c r="E227" s="2" t="s">
        <v>775</v>
      </c>
      <c r="F227">
        <f>AVERAGEIF(Table1[director_name],E227,Table1[imdb_score])</f>
        <v>7.5</v>
      </c>
    </row>
    <row r="228" spans="1:6" x14ac:dyDescent="0.3">
      <c r="A228" s="2" t="s">
        <v>775</v>
      </c>
      <c r="B228">
        <v>7.5</v>
      </c>
      <c r="E228" s="2" t="s">
        <v>6970</v>
      </c>
      <c r="F228">
        <f>AVERAGEIF(Table1[director_name],E228,Table1[imdb_score])</f>
        <v>7.5</v>
      </c>
    </row>
    <row r="229" spans="1:6" x14ac:dyDescent="0.3">
      <c r="A229" s="2" t="s">
        <v>6970</v>
      </c>
      <c r="B229">
        <v>7.5</v>
      </c>
      <c r="E229" s="2" t="s">
        <v>5050</v>
      </c>
      <c r="F229">
        <f>AVERAGEIF(Table1[director_name],E229,Table1[imdb_score])</f>
        <v>7.5</v>
      </c>
    </row>
    <row r="230" spans="1:6" x14ac:dyDescent="0.3">
      <c r="A230" s="2" t="s">
        <v>5050</v>
      </c>
      <c r="B230">
        <v>7.5</v>
      </c>
      <c r="E230" s="2" t="s">
        <v>7469</v>
      </c>
      <c r="F230">
        <f>AVERAGEIF(Table1[director_name],E230,Table1[imdb_score])</f>
        <v>7.5</v>
      </c>
    </row>
    <row r="231" spans="1:6" x14ac:dyDescent="0.3">
      <c r="A231" s="2" t="s">
        <v>7469</v>
      </c>
      <c r="B231">
        <v>7.5</v>
      </c>
      <c r="E231" s="2" t="s">
        <v>2104</v>
      </c>
      <c r="F231">
        <f>AVERAGEIF(Table1[director_name],E231,Table1[imdb_score])</f>
        <v>7.5</v>
      </c>
    </row>
    <row r="232" spans="1:6" x14ac:dyDescent="0.3">
      <c r="A232" s="2" t="s">
        <v>2104</v>
      </c>
      <c r="B232">
        <v>7.5</v>
      </c>
      <c r="E232" s="2" t="s">
        <v>2144</v>
      </c>
      <c r="F232">
        <f>AVERAGEIF(Table1[director_name],E232,Table1[imdb_score])</f>
        <v>7.5</v>
      </c>
    </row>
    <row r="233" spans="1:6" x14ac:dyDescent="0.3">
      <c r="A233" s="2" t="s">
        <v>2144</v>
      </c>
      <c r="B233">
        <v>7.5</v>
      </c>
      <c r="E233" s="2" t="s">
        <v>7880</v>
      </c>
      <c r="F233">
        <f>AVERAGEIF(Table1[director_name],E233,Table1[imdb_score])</f>
        <v>7.5</v>
      </c>
    </row>
    <row r="234" spans="1:6" x14ac:dyDescent="0.3">
      <c r="A234" s="2" t="s">
        <v>7880</v>
      </c>
      <c r="B234">
        <v>7.5</v>
      </c>
      <c r="E234" s="2" t="s">
        <v>2147</v>
      </c>
      <c r="F234">
        <f>AVERAGEIF(Table1[director_name],E234,Table1[imdb_score])</f>
        <v>7.5</v>
      </c>
    </row>
    <row r="235" spans="1:6" x14ac:dyDescent="0.3">
      <c r="A235" s="2" t="s">
        <v>2147</v>
      </c>
      <c r="B235">
        <v>7.5</v>
      </c>
      <c r="E235" s="2" t="s">
        <v>4673</v>
      </c>
      <c r="F235">
        <f>AVERAGEIF(Table1[director_name],E235,Table1[imdb_score])</f>
        <v>7.5</v>
      </c>
    </row>
    <row r="236" spans="1:6" x14ac:dyDescent="0.3">
      <c r="A236" s="2" t="s">
        <v>4673</v>
      </c>
      <c r="B236">
        <v>7.5</v>
      </c>
      <c r="E236" s="2" t="s">
        <v>6659</v>
      </c>
      <c r="F236">
        <f>AVERAGEIF(Table1[director_name],E236,Table1[imdb_score])</f>
        <v>7.5</v>
      </c>
    </row>
    <row r="237" spans="1:6" x14ac:dyDescent="0.3">
      <c r="A237" s="2" t="s">
        <v>6659</v>
      </c>
      <c r="B237">
        <v>7.5</v>
      </c>
      <c r="E237" s="2" t="s">
        <v>7816</v>
      </c>
      <c r="F237">
        <f>AVERAGEIF(Table1[director_name],E237,Table1[imdb_score])</f>
        <v>7.5</v>
      </c>
    </row>
    <row r="238" spans="1:6" x14ac:dyDescent="0.3">
      <c r="A238" s="2" t="s">
        <v>7816</v>
      </c>
      <c r="B238">
        <v>7.5</v>
      </c>
      <c r="E238" s="2" t="s">
        <v>3375</v>
      </c>
      <c r="F238">
        <f>AVERAGEIF(Table1[director_name],E238,Table1[imdb_score])</f>
        <v>7.5</v>
      </c>
    </row>
    <row r="239" spans="1:6" x14ac:dyDescent="0.3">
      <c r="A239" s="2" t="s">
        <v>3375</v>
      </c>
      <c r="B239">
        <v>7.5</v>
      </c>
      <c r="E239" s="2" t="s">
        <v>2214</v>
      </c>
      <c r="F239">
        <f>AVERAGEIF(Table1[director_name],E239,Table1[imdb_score])</f>
        <v>7.5</v>
      </c>
    </row>
    <row r="240" spans="1:6" x14ac:dyDescent="0.3">
      <c r="A240" s="2" t="s">
        <v>2214</v>
      </c>
      <c r="B240">
        <v>7.5</v>
      </c>
      <c r="E240" s="2" t="s">
        <v>5452</v>
      </c>
      <c r="F240">
        <f>AVERAGEIF(Table1[director_name],E240,Table1[imdb_score])</f>
        <v>7.5</v>
      </c>
    </row>
    <row r="241" spans="1:6" x14ac:dyDescent="0.3">
      <c r="A241" s="2" t="s">
        <v>5452</v>
      </c>
      <c r="B241">
        <v>7.5</v>
      </c>
      <c r="E241" s="2" t="s">
        <v>5095</v>
      </c>
      <c r="F241">
        <f>AVERAGEIF(Table1[director_name],E241,Table1[imdb_score])</f>
        <v>7.5</v>
      </c>
    </row>
    <row r="242" spans="1:6" x14ac:dyDescent="0.3">
      <c r="A242" s="2" t="s">
        <v>5095</v>
      </c>
      <c r="B242">
        <v>7.5</v>
      </c>
      <c r="E242" s="2" t="s">
        <v>5565</v>
      </c>
      <c r="F242">
        <f>AVERAGEIF(Table1[director_name],E242,Table1[imdb_score])</f>
        <v>7.5</v>
      </c>
    </row>
    <row r="243" spans="1:6" x14ac:dyDescent="0.3">
      <c r="A243" s="2" t="s">
        <v>5565</v>
      </c>
      <c r="B243">
        <v>7.5</v>
      </c>
      <c r="E243" s="2" t="s">
        <v>6666</v>
      </c>
      <c r="F243">
        <f>AVERAGEIF(Table1[director_name],E243,Table1[imdb_score])</f>
        <v>7.5</v>
      </c>
    </row>
    <row r="244" spans="1:6" x14ac:dyDescent="0.3">
      <c r="A244" s="2" t="s">
        <v>6666</v>
      </c>
      <c r="B244">
        <v>7.5</v>
      </c>
      <c r="E244" s="2" t="s">
        <v>3787</v>
      </c>
      <c r="F244">
        <f>AVERAGEIF(Table1[director_name],E244,Table1[imdb_score])</f>
        <v>7.5</v>
      </c>
    </row>
    <row r="245" spans="1:6" x14ac:dyDescent="0.3">
      <c r="A245" s="2" t="s">
        <v>3787</v>
      </c>
      <c r="B245">
        <v>7.5</v>
      </c>
      <c r="E245" s="2" t="s">
        <v>7204</v>
      </c>
      <c r="F245">
        <f>AVERAGEIF(Table1[director_name],E245,Table1[imdb_score])</f>
        <v>7.5</v>
      </c>
    </row>
    <row r="246" spans="1:6" x14ac:dyDescent="0.3">
      <c r="A246" s="2" t="s">
        <v>7204</v>
      </c>
      <c r="B246">
        <v>7.5</v>
      </c>
      <c r="E246" s="2" t="s">
        <v>3991</v>
      </c>
      <c r="F246">
        <f>AVERAGEIF(Table1[director_name],E246,Table1[imdb_score])</f>
        <v>7.5</v>
      </c>
    </row>
    <row r="247" spans="1:6" x14ac:dyDescent="0.3">
      <c r="A247" s="2" t="s">
        <v>3991</v>
      </c>
      <c r="B247">
        <v>7.5</v>
      </c>
      <c r="E247" s="2" t="s">
        <v>8119</v>
      </c>
      <c r="F247">
        <f>AVERAGEIF(Table1[director_name],E247,Table1[imdb_score])</f>
        <v>7.5</v>
      </c>
    </row>
    <row r="248" spans="1:6" x14ac:dyDescent="0.3">
      <c r="A248" s="2" t="s">
        <v>8119</v>
      </c>
      <c r="B248">
        <v>7.5</v>
      </c>
      <c r="E248" s="2" t="s">
        <v>2534</v>
      </c>
      <c r="F248">
        <f>AVERAGEIF(Table1[director_name],E248,Table1[imdb_score])</f>
        <v>7.5</v>
      </c>
    </row>
    <row r="249" spans="1:6" x14ac:dyDescent="0.3">
      <c r="A249" s="2" t="s">
        <v>2534</v>
      </c>
      <c r="B249">
        <v>7.5</v>
      </c>
      <c r="E249" s="2" t="s">
        <v>3083</v>
      </c>
      <c r="F249">
        <f>AVERAGEIF(Table1[director_name],E249,Table1[imdb_score])</f>
        <v>7.5</v>
      </c>
    </row>
    <row r="250" spans="1:6" x14ac:dyDescent="0.3">
      <c r="A250" s="2" t="s">
        <v>3083</v>
      </c>
      <c r="B250">
        <v>7.5</v>
      </c>
      <c r="E250" s="2" t="s">
        <v>7043</v>
      </c>
      <c r="F250">
        <f>AVERAGEIF(Table1[director_name],E250,Table1[imdb_score])</f>
        <v>7.5</v>
      </c>
    </row>
    <row r="251" spans="1:6" x14ac:dyDescent="0.3">
      <c r="A251" s="2" t="s">
        <v>7043</v>
      </c>
      <c r="B251">
        <v>7.5</v>
      </c>
      <c r="E251" s="2" t="s">
        <v>8322</v>
      </c>
      <c r="F251">
        <f>AVERAGEIF(Table1[director_name],E251,Table1[imdb_score])</f>
        <v>7.5</v>
      </c>
    </row>
    <row r="252" spans="1:6" x14ac:dyDescent="0.3">
      <c r="A252" s="2" t="s">
        <v>8322</v>
      </c>
      <c r="B252">
        <v>7.5</v>
      </c>
      <c r="E252" s="2" t="s">
        <v>991</v>
      </c>
      <c r="F252">
        <f>AVERAGEIF(Table1[director_name],E252,Table1[imdb_score])</f>
        <v>7.5</v>
      </c>
    </row>
    <row r="253" spans="1:6" x14ac:dyDescent="0.3">
      <c r="A253" s="2" t="s">
        <v>991</v>
      </c>
      <c r="B253">
        <v>7.5</v>
      </c>
      <c r="E253" s="2" t="s">
        <v>4667</v>
      </c>
      <c r="F253">
        <f>AVERAGEIF(Table1[director_name],E253,Table1[imdb_score])</f>
        <v>7.5</v>
      </c>
    </row>
    <row r="254" spans="1:6" x14ac:dyDescent="0.3">
      <c r="A254" s="2" t="s">
        <v>4667</v>
      </c>
      <c r="B254">
        <v>7.5</v>
      </c>
      <c r="E254" s="2" t="s">
        <v>6257</v>
      </c>
      <c r="F254">
        <f>AVERAGEIF(Table1[director_name],E254,Table1[imdb_score])</f>
        <v>7.5</v>
      </c>
    </row>
    <row r="255" spans="1:6" x14ac:dyDescent="0.3">
      <c r="A255" s="2" t="s">
        <v>6257</v>
      </c>
      <c r="B255">
        <v>7.5</v>
      </c>
      <c r="E255" s="2" t="s">
        <v>1239</v>
      </c>
      <c r="F255">
        <f>AVERAGEIF(Table1[director_name],E255,Table1[imdb_score])</f>
        <v>7.5</v>
      </c>
    </row>
    <row r="256" spans="1:6" x14ac:dyDescent="0.3">
      <c r="A256" s="2" t="s">
        <v>1239</v>
      </c>
      <c r="B256">
        <v>7.5</v>
      </c>
      <c r="E256" s="2" t="s">
        <v>5774</v>
      </c>
      <c r="F256">
        <f>AVERAGEIF(Table1[director_name],E256,Table1[imdb_score])</f>
        <v>7.5</v>
      </c>
    </row>
    <row r="257" spans="1:6" x14ac:dyDescent="0.3">
      <c r="A257" s="2" t="s">
        <v>5774</v>
      </c>
      <c r="B257">
        <v>7.5</v>
      </c>
      <c r="E257" s="2" t="s">
        <v>5613</v>
      </c>
      <c r="F257">
        <f>AVERAGEIF(Table1[director_name],E257,Table1[imdb_score])</f>
        <v>7.5</v>
      </c>
    </row>
    <row r="258" spans="1:6" x14ac:dyDescent="0.3">
      <c r="A258" s="2" t="s">
        <v>5613</v>
      </c>
      <c r="B258">
        <v>7.5</v>
      </c>
      <c r="E258" s="2" t="s">
        <v>7971</v>
      </c>
      <c r="F258">
        <f>AVERAGEIF(Table1[director_name],E258,Table1[imdb_score])</f>
        <v>7.5</v>
      </c>
    </row>
    <row r="259" spans="1:6" x14ac:dyDescent="0.3">
      <c r="A259" s="2" t="s">
        <v>7971</v>
      </c>
      <c r="B259">
        <v>7.5</v>
      </c>
      <c r="E259" s="2" t="s">
        <v>8000</v>
      </c>
      <c r="F259">
        <f>AVERAGEIF(Table1[director_name],E259,Table1[imdb_score])</f>
        <v>7.5</v>
      </c>
    </row>
    <row r="260" spans="1:6" x14ac:dyDescent="0.3">
      <c r="A260" s="2" t="s">
        <v>8000</v>
      </c>
      <c r="B260">
        <v>7.5</v>
      </c>
      <c r="E260" s="2" t="s">
        <v>3973</v>
      </c>
      <c r="F260">
        <f>AVERAGEIF(Table1[director_name],E260,Table1[imdb_score])</f>
        <v>7.5</v>
      </c>
    </row>
    <row r="261" spans="1:6" x14ac:dyDescent="0.3">
      <c r="A261" s="2" t="s">
        <v>3973</v>
      </c>
      <c r="B261">
        <v>7.5</v>
      </c>
      <c r="E261" s="2" t="s">
        <v>6556</v>
      </c>
      <c r="F261">
        <f>AVERAGEIF(Table1[director_name],E261,Table1[imdb_score])</f>
        <v>7.5</v>
      </c>
    </row>
    <row r="262" spans="1:6" x14ac:dyDescent="0.3">
      <c r="A262" s="2" t="s">
        <v>6556</v>
      </c>
      <c r="B262">
        <v>7.5</v>
      </c>
      <c r="E262" s="2" t="s">
        <v>1823</v>
      </c>
      <c r="F262">
        <f>AVERAGEIF(Table1[director_name],E262,Table1[imdb_score])</f>
        <v>7.5</v>
      </c>
    </row>
    <row r="263" spans="1:6" x14ac:dyDescent="0.3">
      <c r="A263" s="2" t="s">
        <v>1823</v>
      </c>
      <c r="B263">
        <v>7.5</v>
      </c>
      <c r="E263" s="2" t="s">
        <v>6521</v>
      </c>
      <c r="F263">
        <f>AVERAGEIF(Table1[director_name],E263,Table1[imdb_score])</f>
        <v>7.5</v>
      </c>
    </row>
    <row r="264" spans="1:6" x14ac:dyDescent="0.3">
      <c r="A264" s="2" t="s">
        <v>6521</v>
      </c>
      <c r="B264">
        <v>7.5</v>
      </c>
      <c r="E264" s="2" t="s">
        <v>18</v>
      </c>
      <c r="F264">
        <f>AVERAGEIF(Table1[director_name],E264,Table1[imdb_score])</f>
        <v>7.4999999999999991</v>
      </c>
    </row>
    <row r="265" spans="1:6" x14ac:dyDescent="0.3">
      <c r="A265" s="2" t="s">
        <v>18</v>
      </c>
      <c r="B265">
        <v>7.4999999999999991</v>
      </c>
      <c r="E265" s="2" t="s">
        <v>430</v>
      </c>
      <c r="F265">
        <f>AVERAGEIF(Table1[director_name],E265,Table1[imdb_score])</f>
        <v>7.4833333333333334</v>
      </c>
    </row>
    <row r="266" spans="1:6" x14ac:dyDescent="0.3">
      <c r="A266" s="2" t="s">
        <v>430</v>
      </c>
      <c r="B266">
        <v>7.4833333333333334</v>
      </c>
      <c r="E266" s="2" t="s">
        <v>139</v>
      </c>
      <c r="F266">
        <f>AVERAGEIF(Table1[director_name],E266,Table1[imdb_score])</f>
        <v>7.4807692307692308</v>
      </c>
    </row>
    <row r="267" spans="1:6" x14ac:dyDescent="0.3">
      <c r="A267" s="2" t="s">
        <v>139</v>
      </c>
      <c r="B267">
        <v>7.4807692307692308</v>
      </c>
      <c r="E267" s="2" t="s">
        <v>2686</v>
      </c>
      <c r="F267">
        <f>AVERAGEIF(Table1[director_name],E267,Table1[imdb_score])</f>
        <v>7.4666666666666659</v>
      </c>
    </row>
    <row r="268" spans="1:6" x14ac:dyDescent="0.3">
      <c r="A268" s="2" t="s">
        <v>2686</v>
      </c>
      <c r="B268">
        <v>7.4666666666666659</v>
      </c>
      <c r="E268" s="2" t="s">
        <v>3186</v>
      </c>
      <c r="F268">
        <f>AVERAGEIF(Table1[director_name],E268,Table1[imdb_score])</f>
        <v>7.45</v>
      </c>
    </row>
    <row r="269" spans="1:6" x14ac:dyDescent="0.3">
      <c r="A269" s="2" t="s">
        <v>3186</v>
      </c>
      <c r="B269">
        <v>7.45</v>
      </c>
      <c r="E269" s="2" t="s">
        <v>5029</v>
      </c>
      <c r="F269">
        <f>AVERAGEIF(Table1[director_name],E269,Table1[imdb_score])</f>
        <v>7.45</v>
      </c>
    </row>
    <row r="270" spans="1:6" x14ac:dyDescent="0.3">
      <c r="A270" s="2" t="s">
        <v>5029</v>
      </c>
      <c r="B270">
        <v>7.45</v>
      </c>
      <c r="E270" s="2" t="s">
        <v>4725</v>
      </c>
      <c r="F270">
        <f>AVERAGEIF(Table1[director_name],E270,Table1[imdb_score])</f>
        <v>7.45</v>
      </c>
    </row>
    <row r="271" spans="1:6" x14ac:dyDescent="0.3">
      <c r="A271" s="2" t="s">
        <v>4725</v>
      </c>
      <c r="B271">
        <v>7.45</v>
      </c>
      <c r="E271" s="2" t="s">
        <v>3677</v>
      </c>
      <c r="F271">
        <f>AVERAGEIF(Table1[director_name],E271,Table1[imdb_score])</f>
        <v>7.4499999999999993</v>
      </c>
    </row>
    <row r="272" spans="1:6" x14ac:dyDescent="0.3">
      <c r="A272" s="2" t="s">
        <v>3677</v>
      </c>
      <c r="B272">
        <v>7.4499999999999993</v>
      </c>
      <c r="E272" s="2" t="s">
        <v>128</v>
      </c>
      <c r="F272">
        <f>AVERAGEIF(Table1[director_name],E272,Table1[imdb_score])</f>
        <v>7.4499999999999993</v>
      </c>
    </row>
    <row r="273" spans="1:6" x14ac:dyDescent="0.3">
      <c r="A273" s="2" t="s">
        <v>128</v>
      </c>
      <c r="B273">
        <v>7.4499999999999993</v>
      </c>
      <c r="E273" s="2" t="s">
        <v>622</v>
      </c>
      <c r="F273">
        <f>AVERAGEIF(Table1[director_name],E273,Table1[imdb_score])</f>
        <v>7.4499999999999993</v>
      </c>
    </row>
    <row r="274" spans="1:6" x14ac:dyDescent="0.3">
      <c r="A274" s="2" t="s">
        <v>622</v>
      </c>
      <c r="B274">
        <v>7.4499999999999993</v>
      </c>
      <c r="E274" s="2" t="s">
        <v>3002</v>
      </c>
      <c r="F274">
        <f>AVERAGEIF(Table1[director_name],E274,Table1[imdb_score])</f>
        <v>7.4333333333333327</v>
      </c>
    </row>
    <row r="275" spans="1:6" x14ac:dyDescent="0.3">
      <c r="A275" s="2" t="s">
        <v>3002</v>
      </c>
      <c r="B275">
        <v>7.4333333333333327</v>
      </c>
      <c r="E275" s="2" t="s">
        <v>6166</v>
      </c>
      <c r="F275">
        <f>AVERAGEIF(Table1[director_name],E275,Table1[imdb_score])</f>
        <v>7.4333333333333327</v>
      </c>
    </row>
    <row r="276" spans="1:6" x14ac:dyDescent="0.3">
      <c r="A276" s="2" t="s">
        <v>6166</v>
      </c>
      <c r="B276">
        <v>7.4333333333333327</v>
      </c>
      <c r="E276" s="2" t="s">
        <v>2883</v>
      </c>
      <c r="F276">
        <f>AVERAGEIF(Table1[director_name],E276,Table1[imdb_score])</f>
        <v>7.42</v>
      </c>
    </row>
    <row r="277" spans="1:6" x14ac:dyDescent="0.3">
      <c r="A277" s="2" t="s">
        <v>2883</v>
      </c>
      <c r="B277">
        <v>7.42</v>
      </c>
      <c r="E277" s="2" t="s">
        <v>1725</v>
      </c>
      <c r="F277">
        <f>AVERAGEIF(Table1[director_name],E277,Table1[imdb_score])</f>
        <v>7.4181818181818189</v>
      </c>
    </row>
    <row r="278" spans="1:6" x14ac:dyDescent="0.3">
      <c r="A278" s="2" t="s">
        <v>1725</v>
      </c>
      <c r="B278">
        <v>7.4181818181818189</v>
      </c>
      <c r="E278" s="2" t="s">
        <v>1366</v>
      </c>
      <c r="F278">
        <f>AVERAGEIF(Table1[director_name],E278,Table1[imdb_score])</f>
        <v>7.416666666666667</v>
      </c>
    </row>
    <row r="279" spans="1:6" x14ac:dyDescent="0.3">
      <c r="A279" s="2" t="s">
        <v>1366</v>
      </c>
      <c r="B279">
        <v>7.416666666666667</v>
      </c>
      <c r="E279" s="2" t="s">
        <v>4182</v>
      </c>
      <c r="F279">
        <f>AVERAGEIF(Table1[director_name],E279,Table1[imdb_score])</f>
        <v>7.4000000000000012</v>
      </c>
    </row>
    <row r="280" spans="1:6" x14ac:dyDescent="0.3">
      <c r="A280" s="2" t="s">
        <v>4182</v>
      </c>
      <c r="B280">
        <v>7.4000000000000012</v>
      </c>
      <c r="E280" s="2" t="s">
        <v>5258</v>
      </c>
      <c r="F280">
        <f>AVERAGEIF(Table1[director_name],E280,Table1[imdb_score])</f>
        <v>7.4</v>
      </c>
    </row>
    <row r="281" spans="1:6" x14ac:dyDescent="0.3">
      <c r="A281" s="2" t="s">
        <v>5258</v>
      </c>
      <c r="B281">
        <v>7.4</v>
      </c>
      <c r="E281" s="2" t="s">
        <v>5455</v>
      </c>
      <c r="F281">
        <f>AVERAGEIF(Table1[director_name],E281,Table1[imdb_score])</f>
        <v>7.4</v>
      </c>
    </row>
    <row r="282" spans="1:6" x14ac:dyDescent="0.3">
      <c r="A282" s="2" t="s">
        <v>5455</v>
      </c>
      <c r="B282">
        <v>7.4</v>
      </c>
      <c r="E282" s="2" t="s">
        <v>7829</v>
      </c>
      <c r="F282">
        <f>AVERAGEIF(Table1[director_name],E282,Table1[imdb_score])</f>
        <v>7.4</v>
      </c>
    </row>
    <row r="283" spans="1:6" x14ac:dyDescent="0.3">
      <c r="A283" s="2" t="s">
        <v>7829</v>
      </c>
      <c r="B283">
        <v>7.4</v>
      </c>
      <c r="E283" s="2" t="s">
        <v>7563</v>
      </c>
      <c r="F283">
        <f>AVERAGEIF(Table1[director_name],E283,Table1[imdb_score])</f>
        <v>7.4</v>
      </c>
    </row>
    <row r="284" spans="1:6" x14ac:dyDescent="0.3">
      <c r="A284" s="2" t="s">
        <v>7563</v>
      </c>
      <c r="B284">
        <v>7.4</v>
      </c>
      <c r="E284" s="2" t="s">
        <v>7126</v>
      </c>
      <c r="F284">
        <f>AVERAGEIF(Table1[director_name],E284,Table1[imdb_score])</f>
        <v>7.4</v>
      </c>
    </row>
    <row r="285" spans="1:6" x14ac:dyDescent="0.3">
      <c r="A285" s="2" t="s">
        <v>7126</v>
      </c>
      <c r="B285">
        <v>7.4</v>
      </c>
      <c r="E285" s="2" t="s">
        <v>5857</v>
      </c>
      <c r="F285">
        <f>AVERAGEIF(Table1[director_name],E285,Table1[imdb_score])</f>
        <v>7.4</v>
      </c>
    </row>
    <row r="286" spans="1:6" x14ac:dyDescent="0.3">
      <c r="A286" s="2" t="s">
        <v>5857</v>
      </c>
      <c r="B286">
        <v>7.4</v>
      </c>
      <c r="E286" s="2" t="s">
        <v>2339</v>
      </c>
      <c r="F286">
        <f>AVERAGEIF(Table1[director_name],E286,Table1[imdb_score])</f>
        <v>7.4</v>
      </c>
    </row>
    <row r="287" spans="1:6" x14ac:dyDescent="0.3">
      <c r="A287" s="2" t="s">
        <v>2339</v>
      </c>
      <c r="B287">
        <v>7.4</v>
      </c>
      <c r="E287" s="2" t="s">
        <v>7548</v>
      </c>
      <c r="F287">
        <f>AVERAGEIF(Table1[director_name],E287,Table1[imdb_score])</f>
        <v>7.4</v>
      </c>
    </row>
    <row r="288" spans="1:6" x14ac:dyDescent="0.3">
      <c r="A288" s="2" t="s">
        <v>7548</v>
      </c>
      <c r="B288">
        <v>7.4</v>
      </c>
      <c r="E288" s="2" t="s">
        <v>92</v>
      </c>
      <c r="F288">
        <f>AVERAGEIF(Table1[director_name],E288,Table1[imdb_score])</f>
        <v>7.4</v>
      </c>
    </row>
    <row r="289" spans="1:6" x14ac:dyDescent="0.3">
      <c r="A289" s="2" t="s">
        <v>92</v>
      </c>
      <c r="B289">
        <v>7.4</v>
      </c>
      <c r="E289" s="2" t="s">
        <v>7037</v>
      </c>
      <c r="F289">
        <f>AVERAGEIF(Table1[director_name],E289,Table1[imdb_score])</f>
        <v>7.4</v>
      </c>
    </row>
    <row r="290" spans="1:6" x14ac:dyDescent="0.3">
      <c r="A290" s="2" t="s">
        <v>7037</v>
      </c>
      <c r="B290">
        <v>7.4</v>
      </c>
      <c r="E290" s="2" t="s">
        <v>2326</v>
      </c>
      <c r="F290">
        <f>AVERAGEIF(Table1[director_name],E290,Table1[imdb_score])</f>
        <v>7.4</v>
      </c>
    </row>
    <row r="291" spans="1:6" x14ac:dyDescent="0.3">
      <c r="A291" s="2" t="s">
        <v>2326</v>
      </c>
      <c r="B291">
        <v>7.4</v>
      </c>
      <c r="E291" s="2" t="s">
        <v>5978</v>
      </c>
      <c r="F291">
        <f>AVERAGEIF(Table1[director_name],E291,Table1[imdb_score])</f>
        <v>7.4</v>
      </c>
    </row>
    <row r="292" spans="1:6" x14ac:dyDescent="0.3">
      <c r="A292" s="2" t="s">
        <v>5978</v>
      </c>
      <c r="B292">
        <v>7.4</v>
      </c>
      <c r="E292" s="2" t="s">
        <v>7523</v>
      </c>
      <c r="F292">
        <f>AVERAGEIF(Table1[director_name],E292,Table1[imdb_score])</f>
        <v>7.4</v>
      </c>
    </row>
    <row r="293" spans="1:6" x14ac:dyDescent="0.3">
      <c r="A293" s="2" t="s">
        <v>7523</v>
      </c>
      <c r="B293">
        <v>7.4</v>
      </c>
      <c r="E293" s="2" t="s">
        <v>8269</v>
      </c>
      <c r="F293">
        <f>AVERAGEIF(Table1[director_name],E293,Table1[imdb_score])</f>
        <v>7.4</v>
      </c>
    </row>
    <row r="294" spans="1:6" x14ac:dyDescent="0.3">
      <c r="A294" s="2" t="s">
        <v>8269</v>
      </c>
      <c r="B294">
        <v>7.4</v>
      </c>
      <c r="E294" s="2" t="s">
        <v>7822</v>
      </c>
      <c r="F294">
        <f>AVERAGEIF(Table1[director_name],E294,Table1[imdb_score])</f>
        <v>7.4</v>
      </c>
    </row>
    <row r="295" spans="1:6" x14ac:dyDescent="0.3">
      <c r="A295" s="2" t="s">
        <v>7822</v>
      </c>
      <c r="B295">
        <v>7.4</v>
      </c>
      <c r="E295" s="2" t="s">
        <v>8167</v>
      </c>
      <c r="F295">
        <f>AVERAGEIF(Table1[director_name],E295,Table1[imdb_score])</f>
        <v>7.4</v>
      </c>
    </row>
    <row r="296" spans="1:6" x14ac:dyDescent="0.3">
      <c r="A296" s="2" t="s">
        <v>8167</v>
      </c>
      <c r="B296">
        <v>7.4</v>
      </c>
      <c r="E296" s="2" t="s">
        <v>4880</v>
      </c>
      <c r="F296">
        <f>AVERAGEIF(Table1[director_name],E296,Table1[imdb_score])</f>
        <v>7.4</v>
      </c>
    </row>
    <row r="297" spans="1:6" x14ac:dyDescent="0.3">
      <c r="A297" s="2" t="s">
        <v>4880</v>
      </c>
      <c r="B297">
        <v>7.4</v>
      </c>
      <c r="E297" s="2" t="s">
        <v>5123</v>
      </c>
      <c r="F297">
        <f>AVERAGEIF(Table1[director_name],E297,Table1[imdb_score])</f>
        <v>7.4</v>
      </c>
    </row>
    <row r="298" spans="1:6" x14ac:dyDescent="0.3">
      <c r="A298" s="2" t="s">
        <v>5123</v>
      </c>
      <c r="B298">
        <v>7.4</v>
      </c>
      <c r="E298" s="2" t="s">
        <v>8326</v>
      </c>
      <c r="F298">
        <f>AVERAGEIF(Table1[director_name],E298,Table1[imdb_score])</f>
        <v>7.4</v>
      </c>
    </row>
    <row r="299" spans="1:6" x14ac:dyDescent="0.3">
      <c r="A299" s="2" t="s">
        <v>8326</v>
      </c>
      <c r="B299">
        <v>7.4</v>
      </c>
      <c r="E299" s="2" t="s">
        <v>6353</v>
      </c>
      <c r="F299">
        <f>AVERAGEIF(Table1[director_name],E299,Table1[imdb_score])</f>
        <v>7.4</v>
      </c>
    </row>
    <row r="300" spans="1:6" x14ac:dyDescent="0.3">
      <c r="A300" s="2" t="s">
        <v>6353</v>
      </c>
      <c r="B300">
        <v>7.4</v>
      </c>
      <c r="E300" s="2" t="s">
        <v>7358</v>
      </c>
      <c r="F300">
        <f>AVERAGEIF(Table1[director_name],E300,Table1[imdb_score])</f>
        <v>7.4</v>
      </c>
    </row>
    <row r="301" spans="1:6" x14ac:dyDescent="0.3">
      <c r="A301" s="2" t="s">
        <v>7358</v>
      </c>
      <c r="B301">
        <v>7.4</v>
      </c>
      <c r="E301" s="2" t="s">
        <v>8311</v>
      </c>
      <c r="F301">
        <f>AVERAGEIF(Table1[director_name],E301,Table1[imdb_score])</f>
        <v>7.4</v>
      </c>
    </row>
    <row r="302" spans="1:6" x14ac:dyDescent="0.3">
      <c r="A302" s="2" t="s">
        <v>8311</v>
      </c>
      <c r="B302">
        <v>7.4</v>
      </c>
      <c r="E302" s="2" t="s">
        <v>6309</v>
      </c>
      <c r="F302">
        <f>AVERAGEIF(Table1[director_name],E302,Table1[imdb_score])</f>
        <v>7.4</v>
      </c>
    </row>
    <row r="303" spans="1:6" x14ac:dyDescent="0.3">
      <c r="A303" s="2" t="s">
        <v>6309</v>
      </c>
      <c r="B303">
        <v>7.4</v>
      </c>
      <c r="E303" s="2" t="s">
        <v>6255</v>
      </c>
      <c r="F303">
        <f>AVERAGEIF(Table1[director_name],E303,Table1[imdb_score])</f>
        <v>7.4</v>
      </c>
    </row>
    <row r="304" spans="1:6" x14ac:dyDescent="0.3">
      <c r="A304" s="2" t="s">
        <v>6255</v>
      </c>
      <c r="B304">
        <v>7.4</v>
      </c>
      <c r="E304" s="2" t="s">
        <v>7493</v>
      </c>
      <c r="F304">
        <f>AVERAGEIF(Table1[director_name],E304,Table1[imdb_score])</f>
        <v>7.4</v>
      </c>
    </row>
    <row r="305" spans="1:6" x14ac:dyDescent="0.3">
      <c r="A305" s="2" t="s">
        <v>7493</v>
      </c>
      <c r="B305">
        <v>7.4</v>
      </c>
      <c r="E305" s="2" t="s">
        <v>514</v>
      </c>
      <c r="F305">
        <f>AVERAGEIF(Table1[director_name],E305,Table1[imdb_score])</f>
        <v>7.4</v>
      </c>
    </row>
    <row r="306" spans="1:6" x14ac:dyDescent="0.3">
      <c r="A306" s="2" t="s">
        <v>514</v>
      </c>
      <c r="B306">
        <v>7.4</v>
      </c>
      <c r="E306" s="2" t="s">
        <v>5161</v>
      </c>
      <c r="F306">
        <f>AVERAGEIF(Table1[director_name],E306,Table1[imdb_score])</f>
        <v>7.4</v>
      </c>
    </row>
    <row r="307" spans="1:6" x14ac:dyDescent="0.3">
      <c r="A307" s="2" t="s">
        <v>5161</v>
      </c>
      <c r="B307">
        <v>7.4</v>
      </c>
      <c r="E307" s="2" t="s">
        <v>7550</v>
      </c>
      <c r="F307">
        <f>AVERAGEIF(Table1[director_name],E307,Table1[imdb_score])</f>
        <v>7.4</v>
      </c>
    </row>
    <row r="308" spans="1:6" x14ac:dyDescent="0.3">
      <c r="A308" s="2" t="s">
        <v>7550</v>
      </c>
      <c r="B308">
        <v>7.4</v>
      </c>
      <c r="E308" s="2" t="s">
        <v>1169</v>
      </c>
      <c r="F308">
        <f>AVERAGEIF(Table1[director_name],E308,Table1[imdb_score])</f>
        <v>7.4</v>
      </c>
    </row>
    <row r="309" spans="1:6" x14ac:dyDescent="0.3">
      <c r="A309" s="2" t="s">
        <v>1169</v>
      </c>
      <c r="B309">
        <v>7.4</v>
      </c>
      <c r="E309" s="2" t="s">
        <v>8129</v>
      </c>
      <c r="F309">
        <f>AVERAGEIF(Table1[director_name],E309,Table1[imdb_score])</f>
        <v>7.4</v>
      </c>
    </row>
    <row r="310" spans="1:6" x14ac:dyDescent="0.3">
      <c r="A310" s="2" t="s">
        <v>8129</v>
      </c>
      <c r="B310">
        <v>7.4</v>
      </c>
      <c r="E310" s="2" t="s">
        <v>7703</v>
      </c>
      <c r="F310">
        <f>AVERAGEIF(Table1[director_name],E310,Table1[imdb_score])</f>
        <v>7.4</v>
      </c>
    </row>
    <row r="311" spans="1:6" x14ac:dyDescent="0.3">
      <c r="A311" s="2" t="s">
        <v>7703</v>
      </c>
      <c r="B311">
        <v>7.4</v>
      </c>
      <c r="E311" s="2" t="s">
        <v>4573</v>
      </c>
      <c r="F311">
        <f>AVERAGEIF(Table1[director_name],E311,Table1[imdb_score])</f>
        <v>7.4</v>
      </c>
    </row>
    <row r="312" spans="1:6" x14ac:dyDescent="0.3">
      <c r="A312" s="2" t="s">
        <v>4573</v>
      </c>
      <c r="B312">
        <v>7.4</v>
      </c>
      <c r="E312" s="2" t="s">
        <v>7760</v>
      </c>
      <c r="F312">
        <f>AVERAGEIF(Table1[director_name],E312,Table1[imdb_score])</f>
        <v>7.4</v>
      </c>
    </row>
    <row r="313" spans="1:6" x14ac:dyDescent="0.3">
      <c r="A313" s="2" t="s">
        <v>7760</v>
      </c>
      <c r="B313">
        <v>7.4</v>
      </c>
      <c r="E313" s="2" t="s">
        <v>7762</v>
      </c>
      <c r="F313">
        <f>AVERAGEIF(Table1[director_name],E313,Table1[imdb_score])</f>
        <v>7.4</v>
      </c>
    </row>
    <row r="314" spans="1:6" x14ac:dyDescent="0.3">
      <c r="A314" s="2" t="s">
        <v>7762</v>
      </c>
      <c r="B314">
        <v>7.4</v>
      </c>
      <c r="E314" s="2" t="s">
        <v>3952</v>
      </c>
      <c r="F314">
        <f>AVERAGEIF(Table1[director_name],E314,Table1[imdb_score])</f>
        <v>7.4</v>
      </c>
    </row>
    <row r="315" spans="1:6" x14ac:dyDescent="0.3">
      <c r="A315" s="2" t="s">
        <v>3952</v>
      </c>
      <c r="B315">
        <v>7.4</v>
      </c>
      <c r="E315" s="2" t="s">
        <v>881</v>
      </c>
      <c r="F315">
        <f>AVERAGEIF(Table1[director_name],E315,Table1[imdb_score])</f>
        <v>7.4</v>
      </c>
    </row>
    <row r="316" spans="1:6" x14ac:dyDescent="0.3">
      <c r="A316" s="2" t="s">
        <v>881</v>
      </c>
      <c r="B316">
        <v>7.4</v>
      </c>
      <c r="E316" s="2" t="s">
        <v>3428</v>
      </c>
      <c r="F316">
        <f>AVERAGEIF(Table1[director_name],E316,Table1[imdb_score])</f>
        <v>7.4</v>
      </c>
    </row>
    <row r="317" spans="1:6" x14ac:dyDescent="0.3">
      <c r="A317" s="2" t="s">
        <v>3428</v>
      </c>
      <c r="B317">
        <v>7.4</v>
      </c>
      <c r="E317" s="2" t="s">
        <v>595</v>
      </c>
      <c r="F317">
        <f>AVERAGEIF(Table1[director_name],E317,Table1[imdb_score])</f>
        <v>7.3999999999999995</v>
      </c>
    </row>
    <row r="318" spans="1:6" x14ac:dyDescent="0.3">
      <c r="A318" s="2" t="s">
        <v>595</v>
      </c>
      <c r="B318">
        <v>7.3999999999999995</v>
      </c>
      <c r="E318" s="2" t="s">
        <v>1519</v>
      </c>
      <c r="F318">
        <f>AVERAGEIF(Table1[director_name],E318,Table1[imdb_score])</f>
        <v>7.3999999999999995</v>
      </c>
    </row>
    <row r="319" spans="1:6" x14ac:dyDescent="0.3">
      <c r="A319" s="2" t="s">
        <v>1519</v>
      </c>
      <c r="B319">
        <v>7.3999999999999995</v>
      </c>
      <c r="E319" s="2" t="s">
        <v>1883</v>
      </c>
      <c r="F319">
        <f>AVERAGEIF(Table1[director_name],E319,Table1[imdb_score])</f>
        <v>7.3888888888888893</v>
      </c>
    </row>
    <row r="320" spans="1:6" x14ac:dyDescent="0.3">
      <c r="A320" s="2" t="s">
        <v>1883</v>
      </c>
      <c r="B320">
        <v>7.3888888888888893</v>
      </c>
      <c r="E320" s="2" t="s">
        <v>112</v>
      </c>
      <c r="F320">
        <f>AVERAGEIF(Table1[director_name],E320,Table1[imdb_score])</f>
        <v>7.38</v>
      </c>
    </row>
    <row r="321" spans="1:6" x14ac:dyDescent="0.3">
      <c r="A321" s="2" t="s">
        <v>112</v>
      </c>
      <c r="B321">
        <v>7.38</v>
      </c>
      <c r="E321" s="2" t="s">
        <v>6003</v>
      </c>
      <c r="F321">
        <f>AVERAGEIF(Table1[director_name],E321,Table1[imdb_score])</f>
        <v>7.375</v>
      </c>
    </row>
    <row r="322" spans="1:6" x14ac:dyDescent="0.3">
      <c r="A322" s="2" t="s">
        <v>6003</v>
      </c>
      <c r="B322">
        <v>7.375</v>
      </c>
      <c r="E322" s="2" t="s">
        <v>3949</v>
      </c>
      <c r="F322">
        <f>AVERAGEIF(Table1[director_name],E322,Table1[imdb_score])</f>
        <v>7.3599999999999994</v>
      </c>
    </row>
    <row r="323" spans="1:6" x14ac:dyDescent="0.3">
      <c r="A323" s="2" t="s">
        <v>3949</v>
      </c>
      <c r="B323">
        <v>7.3599999999999994</v>
      </c>
      <c r="E323" s="2" t="s">
        <v>3846</v>
      </c>
      <c r="F323">
        <f>AVERAGEIF(Table1[director_name],E323,Table1[imdb_score])</f>
        <v>7.3500000000000014</v>
      </c>
    </row>
    <row r="324" spans="1:6" x14ac:dyDescent="0.3">
      <c r="A324" s="2" t="s">
        <v>3846</v>
      </c>
      <c r="B324">
        <v>7.3500000000000014</v>
      </c>
      <c r="E324" s="2" t="s">
        <v>864</v>
      </c>
      <c r="F324">
        <f>AVERAGEIF(Table1[director_name],E324,Table1[imdb_score])</f>
        <v>7.35</v>
      </c>
    </row>
    <row r="325" spans="1:6" x14ac:dyDescent="0.3">
      <c r="A325" s="2" t="s">
        <v>864</v>
      </c>
      <c r="B325">
        <v>7.35</v>
      </c>
      <c r="E325" s="2" t="s">
        <v>4519</v>
      </c>
      <c r="F325">
        <f>AVERAGEIF(Table1[director_name],E325,Table1[imdb_score])</f>
        <v>7.35</v>
      </c>
    </row>
    <row r="326" spans="1:6" x14ac:dyDescent="0.3">
      <c r="A326" s="2" t="s">
        <v>4519</v>
      </c>
      <c r="B326">
        <v>7.35</v>
      </c>
      <c r="E326" s="2" t="s">
        <v>4388</v>
      </c>
      <c r="F326">
        <f>AVERAGEIF(Table1[director_name],E326,Table1[imdb_score])</f>
        <v>7.35</v>
      </c>
    </row>
    <row r="327" spans="1:6" x14ac:dyDescent="0.3">
      <c r="A327" s="2" t="s">
        <v>4388</v>
      </c>
      <c r="B327">
        <v>7.35</v>
      </c>
      <c r="E327" s="2" t="s">
        <v>5020</v>
      </c>
      <c r="F327">
        <f>AVERAGEIF(Table1[director_name],E327,Table1[imdb_score])</f>
        <v>7.35</v>
      </c>
    </row>
    <row r="328" spans="1:6" x14ac:dyDescent="0.3">
      <c r="A328" s="2" t="s">
        <v>5020</v>
      </c>
      <c r="B328">
        <v>7.35</v>
      </c>
      <c r="E328" s="2" t="s">
        <v>1489</v>
      </c>
      <c r="F328">
        <f>AVERAGEIF(Table1[director_name],E328,Table1[imdb_score])</f>
        <v>7.3400000000000007</v>
      </c>
    </row>
    <row r="329" spans="1:6" x14ac:dyDescent="0.3">
      <c r="A329" s="2" t="s">
        <v>1489</v>
      </c>
      <c r="B329">
        <v>7.3400000000000007</v>
      </c>
      <c r="E329" s="2" t="s">
        <v>1005</v>
      </c>
      <c r="F329">
        <f>AVERAGEIF(Table1[director_name],E329,Table1[imdb_score])</f>
        <v>7.3285714285714283</v>
      </c>
    </row>
    <row r="330" spans="1:6" x14ac:dyDescent="0.3">
      <c r="A330" s="2" t="s">
        <v>1005</v>
      </c>
      <c r="B330">
        <v>7.3285714285714283</v>
      </c>
      <c r="E330" s="2" t="s">
        <v>3213</v>
      </c>
      <c r="F330">
        <f>AVERAGEIF(Table1[director_name],E330,Table1[imdb_score])</f>
        <v>7.3272727272727272</v>
      </c>
    </row>
    <row r="331" spans="1:6" x14ac:dyDescent="0.3">
      <c r="A331" s="2" t="s">
        <v>3213</v>
      </c>
      <c r="B331">
        <v>7.3272727272727272</v>
      </c>
      <c r="E331" s="2" t="s">
        <v>361</v>
      </c>
      <c r="F331">
        <f>AVERAGEIF(Table1[director_name],E331,Table1[imdb_score])</f>
        <v>7.3250000000000002</v>
      </c>
    </row>
    <row r="332" spans="1:6" x14ac:dyDescent="0.3">
      <c r="A332" s="2" t="s">
        <v>361</v>
      </c>
      <c r="B332">
        <v>7.3250000000000002</v>
      </c>
      <c r="E332" s="2" t="s">
        <v>155</v>
      </c>
      <c r="F332">
        <f>AVERAGEIF(Table1[director_name],E332,Table1[imdb_score])</f>
        <v>7.3076923076923084</v>
      </c>
    </row>
    <row r="333" spans="1:6" x14ac:dyDescent="0.3">
      <c r="A333" s="2" t="s">
        <v>155</v>
      </c>
      <c r="B333">
        <v>7.3076923076923084</v>
      </c>
      <c r="E333" s="2" t="s">
        <v>2220</v>
      </c>
      <c r="F333">
        <f>AVERAGEIF(Table1[director_name],E333,Table1[imdb_score])</f>
        <v>7.3000000000000007</v>
      </c>
    </row>
    <row r="334" spans="1:6" x14ac:dyDescent="0.3">
      <c r="A334" s="2" t="s">
        <v>2220</v>
      </c>
      <c r="B334">
        <v>7.3000000000000007</v>
      </c>
      <c r="E334" s="2" t="s">
        <v>7981</v>
      </c>
      <c r="F334">
        <f>AVERAGEIF(Table1[director_name],E334,Table1[imdb_score])</f>
        <v>7.3</v>
      </c>
    </row>
    <row r="335" spans="1:6" x14ac:dyDescent="0.3">
      <c r="A335" s="2" t="s">
        <v>7981</v>
      </c>
      <c r="B335">
        <v>7.3</v>
      </c>
      <c r="E335" s="2" t="s">
        <v>446</v>
      </c>
      <c r="F335">
        <f>AVERAGEIF(Table1[director_name],E335,Table1[imdb_score])</f>
        <v>7.3</v>
      </c>
    </row>
    <row r="336" spans="1:6" x14ac:dyDescent="0.3">
      <c r="A336" s="2" t="s">
        <v>446</v>
      </c>
      <c r="B336">
        <v>7.3</v>
      </c>
      <c r="E336" s="2" t="s">
        <v>4781</v>
      </c>
      <c r="F336">
        <f>AVERAGEIF(Table1[director_name],E336,Table1[imdb_score])</f>
        <v>7.3</v>
      </c>
    </row>
    <row r="337" spans="1:6" x14ac:dyDescent="0.3">
      <c r="A337" s="2" t="s">
        <v>4781</v>
      </c>
      <c r="B337">
        <v>7.3</v>
      </c>
      <c r="E337" s="2" t="s">
        <v>5563</v>
      </c>
      <c r="F337">
        <f>AVERAGEIF(Table1[director_name],E337,Table1[imdb_score])</f>
        <v>7.3</v>
      </c>
    </row>
    <row r="338" spans="1:6" x14ac:dyDescent="0.3">
      <c r="A338" s="2" t="s">
        <v>5563</v>
      </c>
      <c r="B338">
        <v>7.3</v>
      </c>
      <c r="E338" s="2" t="s">
        <v>8165</v>
      </c>
      <c r="F338">
        <f>AVERAGEIF(Table1[director_name],E338,Table1[imdb_score])</f>
        <v>7.3</v>
      </c>
    </row>
    <row r="339" spans="1:6" x14ac:dyDescent="0.3">
      <c r="A339" s="2" t="s">
        <v>8165</v>
      </c>
      <c r="B339">
        <v>7.3</v>
      </c>
      <c r="E339" s="2" t="s">
        <v>6348</v>
      </c>
      <c r="F339">
        <f>AVERAGEIF(Table1[director_name],E339,Table1[imdb_score])</f>
        <v>7.3</v>
      </c>
    </row>
    <row r="340" spans="1:6" x14ac:dyDescent="0.3">
      <c r="A340" s="2" t="s">
        <v>6348</v>
      </c>
      <c r="B340">
        <v>7.3</v>
      </c>
      <c r="E340" s="2" t="s">
        <v>7870</v>
      </c>
      <c r="F340">
        <f>AVERAGEIF(Table1[director_name],E340,Table1[imdb_score])</f>
        <v>7.3</v>
      </c>
    </row>
    <row r="341" spans="1:6" x14ac:dyDescent="0.3">
      <c r="A341" s="2" t="s">
        <v>7870</v>
      </c>
      <c r="B341">
        <v>7.3</v>
      </c>
      <c r="E341" s="2" t="s">
        <v>3516</v>
      </c>
      <c r="F341">
        <f>AVERAGEIF(Table1[director_name],E341,Table1[imdb_score])</f>
        <v>7.3</v>
      </c>
    </row>
    <row r="342" spans="1:6" x14ac:dyDescent="0.3">
      <c r="A342" s="2" t="s">
        <v>3516</v>
      </c>
      <c r="B342">
        <v>7.3</v>
      </c>
      <c r="E342" s="2" t="s">
        <v>6164</v>
      </c>
      <c r="F342">
        <f>AVERAGEIF(Table1[director_name],E342,Table1[imdb_score])</f>
        <v>7.3</v>
      </c>
    </row>
    <row r="343" spans="1:6" x14ac:dyDescent="0.3">
      <c r="A343" s="2" t="s">
        <v>6164</v>
      </c>
      <c r="B343">
        <v>7.3</v>
      </c>
      <c r="E343" s="2" t="s">
        <v>2969</v>
      </c>
      <c r="F343">
        <f>AVERAGEIF(Table1[director_name],E343,Table1[imdb_score])</f>
        <v>7.3</v>
      </c>
    </row>
    <row r="344" spans="1:6" x14ac:dyDescent="0.3">
      <c r="A344" s="2" t="s">
        <v>2969</v>
      </c>
      <c r="B344">
        <v>7.3</v>
      </c>
      <c r="E344" s="2" t="s">
        <v>3034</v>
      </c>
      <c r="F344">
        <f>AVERAGEIF(Table1[director_name],E344,Table1[imdb_score])</f>
        <v>7.3</v>
      </c>
    </row>
    <row r="345" spans="1:6" x14ac:dyDescent="0.3">
      <c r="A345" s="2" t="s">
        <v>3034</v>
      </c>
      <c r="B345">
        <v>7.3</v>
      </c>
      <c r="E345" s="2" t="s">
        <v>7167</v>
      </c>
      <c r="F345">
        <f>AVERAGEIF(Table1[director_name],E345,Table1[imdb_score])</f>
        <v>7.3</v>
      </c>
    </row>
    <row r="346" spans="1:6" x14ac:dyDescent="0.3">
      <c r="A346" s="2" t="s">
        <v>7167</v>
      </c>
      <c r="B346">
        <v>7.3</v>
      </c>
      <c r="E346" s="2" t="s">
        <v>356</v>
      </c>
      <c r="F346">
        <f>AVERAGEIF(Table1[director_name],E346,Table1[imdb_score])</f>
        <v>7.3</v>
      </c>
    </row>
    <row r="347" spans="1:6" x14ac:dyDescent="0.3">
      <c r="A347" s="2" t="s">
        <v>356</v>
      </c>
      <c r="B347">
        <v>7.3</v>
      </c>
      <c r="E347" s="2" t="s">
        <v>3046</v>
      </c>
      <c r="F347">
        <f>AVERAGEIF(Table1[director_name],E347,Table1[imdb_score])</f>
        <v>7.3</v>
      </c>
    </row>
    <row r="348" spans="1:6" x14ac:dyDescent="0.3">
      <c r="A348" s="2" t="s">
        <v>3046</v>
      </c>
      <c r="B348">
        <v>7.3</v>
      </c>
      <c r="E348" s="2" t="s">
        <v>4840</v>
      </c>
      <c r="F348">
        <f>AVERAGEIF(Table1[director_name],E348,Table1[imdb_score])</f>
        <v>7.3</v>
      </c>
    </row>
    <row r="349" spans="1:6" x14ac:dyDescent="0.3">
      <c r="A349" s="2" t="s">
        <v>4840</v>
      </c>
      <c r="B349">
        <v>7.3</v>
      </c>
      <c r="E349" s="2" t="s">
        <v>6131</v>
      </c>
      <c r="F349">
        <f>AVERAGEIF(Table1[director_name],E349,Table1[imdb_score])</f>
        <v>7.3</v>
      </c>
    </row>
    <row r="350" spans="1:6" x14ac:dyDescent="0.3">
      <c r="A350" s="2" t="s">
        <v>6131</v>
      </c>
      <c r="B350">
        <v>7.3</v>
      </c>
      <c r="E350" s="2" t="s">
        <v>6264</v>
      </c>
      <c r="F350">
        <f>AVERAGEIF(Table1[director_name],E350,Table1[imdb_score])</f>
        <v>7.3</v>
      </c>
    </row>
    <row r="351" spans="1:6" x14ac:dyDescent="0.3">
      <c r="A351" s="2" t="s">
        <v>6264</v>
      </c>
      <c r="B351">
        <v>7.3</v>
      </c>
      <c r="E351" s="2" t="s">
        <v>4312</v>
      </c>
      <c r="F351">
        <f>AVERAGEIF(Table1[director_name],E351,Table1[imdb_score])</f>
        <v>7.3</v>
      </c>
    </row>
    <row r="352" spans="1:6" x14ac:dyDescent="0.3">
      <c r="A352" s="2" t="s">
        <v>4312</v>
      </c>
      <c r="B352">
        <v>7.3</v>
      </c>
      <c r="E352" s="2" t="s">
        <v>5512</v>
      </c>
      <c r="F352">
        <f>AVERAGEIF(Table1[director_name],E352,Table1[imdb_score])</f>
        <v>7.3</v>
      </c>
    </row>
    <row r="353" spans="1:6" x14ac:dyDescent="0.3">
      <c r="A353" s="2" t="s">
        <v>5512</v>
      </c>
      <c r="B353">
        <v>7.3</v>
      </c>
      <c r="E353" s="2" t="s">
        <v>7805</v>
      </c>
      <c r="F353">
        <f>AVERAGEIF(Table1[director_name],E353,Table1[imdb_score])</f>
        <v>7.3</v>
      </c>
    </row>
    <row r="354" spans="1:6" x14ac:dyDescent="0.3">
      <c r="A354" s="2" t="s">
        <v>7805</v>
      </c>
      <c r="B354">
        <v>7.3</v>
      </c>
      <c r="E354" s="2" t="s">
        <v>7561</v>
      </c>
      <c r="F354">
        <f>AVERAGEIF(Table1[director_name],E354,Table1[imdb_score])</f>
        <v>7.3</v>
      </c>
    </row>
    <row r="355" spans="1:6" x14ac:dyDescent="0.3">
      <c r="A355" s="2" t="s">
        <v>7561</v>
      </c>
      <c r="B355">
        <v>7.3</v>
      </c>
      <c r="E355" s="2" t="s">
        <v>5866</v>
      </c>
      <c r="F355">
        <f>AVERAGEIF(Table1[director_name],E355,Table1[imdb_score])</f>
        <v>7.3</v>
      </c>
    </row>
    <row r="356" spans="1:6" x14ac:dyDescent="0.3">
      <c r="A356" s="2" t="s">
        <v>5866</v>
      </c>
      <c r="B356">
        <v>7.3</v>
      </c>
      <c r="E356" s="2" t="s">
        <v>7194</v>
      </c>
      <c r="F356">
        <f>AVERAGEIF(Table1[director_name],E356,Table1[imdb_score])</f>
        <v>7.3</v>
      </c>
    </row>
    <row r="357" spans="1:6" x14ac:dyDescent="0.3">
      <c r="A357" s="2" t="s">
        <v>7194</v>
      </c>
      <c r="B357">
        <v>7.3</v>
      </c>
      <c r="E357" s="2" t="s">
        <v>5531</v>
      </c>
      <c r="F357">
        <f>AVERAGEIF(Table1[director_name],E357,Table1[imdb_score])</f>
        <v>7.3</v>
      </c>
    </row>
    <row r="358" spans="1:6" x14ac:dyDescent="0.3">
      <c r="A358" s="2" t="s">
        <v>5531</v>
      </c>
      <c r="B358">
        <v>7.3</v>
      </c>
      <c r="E358" s="2" t="s">
        <v>5980</v>
      </c>
      <c r="F358">
        <f>AVERAGEIF(Table1[director_name],E358,Table1[imdb_score])</f>
        <v>7.3</v>
      </c>
    </row>
    <row r="359" spans="1:6" x14ac:dyDescent="0.3">
      <c r="A359" s="2" t="s">
        <v>5980</v>
      </c>
      <c r="B359">
        <v>7.3</v>
      </c>
      <c r="E359" s="2" t="s">
        <v>6383</v>
      </c>
      <c r="F359">
        <f>AVERAGEIF(Table1[director_name],E359,Table1[imdb_score])</f>
        <v>7.3</v>
      </c>
    </row>
    <row r="360" spans="1:6" x14ac:dyDescent="0.3">
      <c r="A360" s="2" t="s">
        <v>6383</v>
      </c>
      <c r="B360">
        <v>7.3</v>
      </c>
      <c r="E360" s="2" t="s">
        <v>1850</v>
      </c>
      <c r="F360">
        <f>AVERAGEIF(Table1[director_name],E360,Table1[imdb_score])</f>
        <v>7.3</v>
      </c>
    </row>
    <row r="361" spans="1:6" x14ac:dyDescent="0.3">
      <c r="A361" s="2" t="s">
        <v>1850</v>
      </c>
      <c r="B361">
        <v>7.3</v>
      </c>
      <c r="E361" s="2" t="s">
        <v>325</v>
      </c>
      <c r="F361">
        <f>AVERAGEIF(Table1[director_name],E361,Table1[imdb_score])</f>
        <v>7.3</v>
      </c>
    </row>
    <row r="362" spans="1:6" x14ac:dyDescent="0.3">
      <c r="A362" s="2" t="s">
        <v>325</v>
      </c>
      <c r="B362">
        <v>7.3</v>
      </c>
      <c r="E362" s="2" t="s">
        <v>7838</v>
      </c>
      <c r="F362">
        <f>AVERAGEIF(Table1[director_name],E362,Table1[imdb_score])</f>
        <v>7.3</v>
      </c>
    </row>
    <row r="363" spans="1:6" x14ac:dyDescent="0.3">
      <c r="A363" s="2" t="s">
        <v>7838</v>
      </c>
      <c r="B363">
        <v>7.3</v>
      </c>
      <c r="E363" s="2" t="s">
        <v>6957</v>
      </c>
      <c r="F363">
        <f>AVERAGEIF(Table1[director_name],E363,Table1[imdb_score])</f>
        <v>7.3</v>
      </c>
    </row>
    <row r="364" spans="1:6" x14ac:dyDescent="0.3">
      <c r="A364" s="2" t="s">
        <v>6957</v>
      </c>
      <c r="B364">
        <v>7.3</v>
      </c>
      <c r="E364" s="2" t="s">
        <v>5909</v>
      </c>
      <c r="F364">
        <f>AVERAGEIF(Table1[director_name],E364,Table1[imdb_score])</f>
        <v>7.3</v>
      </c>
    </row>
    <row r="365" spans="1:6" x14ac:dyDescent="0.3">
      <c r="A365" s="2" t="s">
        <v>5909</v>
      </c>
      <c r="B365">
        <v>7.3</v>
      </c>
      <c r="E365" s="2" t="s">
        <v>5640</v>
      </c>
      <c r="F365">
        <f>AVERAGEIF(Table1[director_name],E365,Table1[imdb_score])</f>
        <v>7.3</v>
      </c>
    </row>
    <row r="366" spans="1:6" x14ac:dyDescent="0.3">
      <c r="A366" s="2" t="s">
        <v>5640</v>
      </c>
      <c r="B366">
        <v>7.3</v>
      </c>
      <c r="E366" s="2" t="s">
        <v>7250</v>
      </c>
      <c r="F366">
        <f>AVERAGEIF(Table1[director_name],E366,Table1[imdb_score])</f>
        <v>7.3</v>
      </c>
    </row>
    <row r="367" spans="1:6" x14ac:dyDescent="0.3">
      <c r="A367" s="2" t="s">
        <v>7250</v>
      </c>
      <c r="B367">
        <v>7.3</v>
      </c>
      <c r="E367" s="2" t="s">
        <v>6313</v>
      </c>
      <c r="F367">
        <f>AVERAGEIF(Table1[director_name],E367,Table1[imdb_score])</f>
        <v>7.3</v>
      </c>
    </row>
    <row r="368" spans="1:6" x14ac:dyDescent="0.3">
      <c r="A368" s="2" t="s">
        <v>6313</v>
      </c>
      <c r="B368">
        <v>7.3</v>
      </c>
      <c r="E368" s="2" t="s">
        <v>5464</v>
      </c>
      <c r="F368">
        <f>AVERAGEIF(Table1[director_name],E368,Table1[imdb_score])</f>
        <v>7.3</v>
      </c>
    </row>
    <row r="369" spans="1:6" x14ac:dyDescent="0.3">
      <c r="A369" s="2" t="s">
        <v>5464</v>
      </c>
      <c r="B369">
        <v>7.3</v>
      </c>
      <c r="E369" s="2" t="s">
        <v>5217</v>
      </c>
      <c r="F369">
        <f>AVERAGEIF(Table1[director_name],E369,Table1[imdb_score])</f>
        <v>7.3</v>
      </c>
    </row>
    <row r="370" spans="1:6" x14ac:dyDescent="0.3">
      <c r="A370" s="2" t="s">
        <v>5217</v>
      </c>
      <c r="B370">
        <v>7.3</v>
      </c>
      <c r="E370" s="2" t="s">
        <v>6113</v>
      </c>
      <c r="F370">
        <f>AVERAGEIF(Table1[director_name],E370,Table1[imdb_score])</f>
        <v>7.3</v>
      </c>
    </row>
    <row r="371" spans="1:6" x14ac:dyDescent="0.3">
      <c r="A371" s="2" t="s">
        <v>6113</v>
      </c>
      <c r="B371">
        <v>7.3</v>
      </c>
      <c r="E371" s="2" t="s">
        <v>101</v>
      </c>
      <c r="F371">
        <f>AVERAGEIF(Table1[director_name],E371,Table1[imdb_score])</f>
        <v>7.3</v>
      </c>
    </row>
    <row r="372" spans="1:6" x14ac:dyDescent="0.3">
      <c r="A372" s="2" t="s">
        <v>101</v>
      </c>
      <c r="B372">
        <v>7.3</v>
      </c>
      <c r="E372" s="2" t="s">
        <v>5362</v>
      </c>
      <c r="F372">
        <f>AVERAGEIF(Table1[director_name],E372,Table1[imdb_score])</f>
        <v>7.3</v>
      </c>
    </row>
    <row r="373" spans="1:6" x14ac:dyDescent="0.3">
      <c r="A373" s="2" t="s">
        <v>5362</v>
      </c>
      <c r="B373">
        <v>7.3</v>
      </c>
      <c r="E373" s="2" t="s">
        <v>5921</v>
      </c>
      <c r="F373">
        <f>AVERAGEIF(Table1[director_name],E373,Table1[imdb_score])</f>
        <v>7.3</v>
      </c>
    </row>
    <row r="374" spans="1:6" x14ac:dyDescent="0.3">
      <c r="A374" s="2" t="s">
        <v>5921</v>
      </c>
      <c r="B374">
        <v>7.3</v>
      </c>
      <c r="E374" s="2" t="s">
        <v>6554</v>
      </c>
      <c r="F374">
        <f>AVERAGEIF(Table1[director_name],E374,Table1[imdb_score])</f>
        <v>7.3</v>
      </c>
    </row>
    <row r="375" spans="1:6" x14ac:dyDescent="0.3">
      <c r="A375" s="2" t="s">
        <v>6554</v>
      </c>
      <c r="B375">
        <v>7.3</v>
      </c>
      <c r="E375" s="2" t="s">
        <v>5706</v>
      </c>
      <c r="F375">
        <f>AVERAGEIF(Table1[director_name],E375,Table1[imdb_score])</f>
        <v>7.3</v>
      </c>
    </row>
    <row r="376" spans="1:6" x14ac:dyDescent="0.3">
      <c r="A376" s="2" t="s">
        <v>5706</v>
      </c>
      <c r="B376">
        <v>7.3</v>
      </c>
      <c r="E376" s="2" t="s">
        <v>6549</v>
      </c>
      <c r="F376">
        <f>AVERAGEIF(Table1[director_name],E376,Table1[imdb_score])</f>
        <v>7.3</v>
      </c>
    </row>
    <row r="377" spans="1:6" x14ac:dyDescent="0.3">
      <c r="A377" s="2" t="s">
        <v>6549</v>
      </c>
      <c r="B377">
        <v>7.3</v>
      </c>
      <c r="E377" s="2" t="s">
        <v>7190</v>
      </c>
      <c r="F377">
        <f>AVERAGEIF(Table1[director_name],E377,Table1[imdb_score])</f>
        <v>7.3</v>
      </c>
    </row>
    <row r="378" spans="1:6" x14ac:dyDescent="0.3">
      <c r="A378" s="2" t="s">
        <v>7190</v>
      </c>
      <c r="B378">
        <v>7.3</v>
      </c>
      <c r="E378" s="2" t="s">
        <v>7663</v>
      </c>
      <c r="F378">
        <f>AVERAGEIF(Table1[director_name],E378,Table1[imdb_score])</f>
        <v>7.3</v>
      </c>
    </row>
    <row r="379" spans="1:6" x14ac:dyDescent="0.3">
      <c r="A379" s="2" t="s">
        <v>7663</v>
      </c>
      <c r="B379">
        <v>7.3</v>
      </c>
      <c r="E379" s="2" t="s">
        <v>951</v>
      </c>
      <c r="F379">
        <f>AVERAGEIF(Table1[director_name],E379,Table1[imdb_score])</f>
        <v>7.3</v>
      </c>
    </row>
    <row r="380" spans="1:6" x14ac:dyDescent="0.3">
      <c r="A380" s="2" t="s">
        <v>951</v>
      </c>
      <c r="B380">
        <v>7.3</v>
      </c>
      <c r="E380" s="2" t="s">
        <v>6774</v>
      </c>
      <c r="F380">
        <f>AVERAGEIF(Table1[director_name],E380,Table1[imdb_score])</f>
        <v>7.3</v>
      </c>
    </row>
    <row r="381" spans="1:6" x14ac:dyDescent="0.3">
      <c r="A381" s="2" t="s">
        <v>6774</v>
      </c>
      <c r="B381">
        <v>7.3</v>
      </c>
      <c r="E381" s="2" t="s">
        <v>7070</v>
      </c>
      <c r="F381">
        <f>AVERAGEIF(Table1[director_name],E381,Table1[imdb_score])</f>
        <v>7.3</v>
      </c>
    </row>
    <row r="382" spans="1:6" x14ac:dyDescent="0.3">
      <c r="A382" s="2" t="s">
        <v>7070</v>
      </c>
      <c r="B382">
        <v>7.3</v>
      </c>
      <c r="E382" s="2" t="s">
        <v>8263</v>
      </c>
      <c r="F382">
        <f>AVERAGEIF(Table1[director_name],E382,Table1[imdb_score])</f>
        <v>7.3</v>
      </c>
    </row>
    <row r="383" spans="1:6" x14ac:dyDescent="0.3">
      <c r="A383" s="2" t="s">
        <v>8263</v>
      </c>
      <c r="B383">
        <v>7.3</v>
      </c>
      <c r="E383" s="2" t="s">
        <v>45</v>
      </c>
      <c r="F383">
        <f>AVERAGEIF(Table1[director_name],E383,Table1[imdb_score])</f>
        <v>7.2875000000000005</v>
      </c>
    </row>
    <row r="384" spans="1:6" x14ac:dyDescent="0.3">
      <c r="A384" s="2" t="s">
        <v>45</v>
      </c>
      <c r="B384">
        <v>7.2875000000000005</v>
      </c>
      <c r="E384" s="2" t="s">
        <v>1361</v>
      </c>
      <c r="F384">
        <f>AVERAGEIF(Table1[director_name],E384,Table1[imdb_score])</f>
        <v>7.2833333333333323</v>
      </c>
    </row>
    <row r="385" spans="1:6" x14ac:dyDescent="0.3">
      <c r="A385" s="2" t="s">
        <v>1361</v>
      </c>
      <c r="B385">
        <v>7.2833333333333323</v>
      </c>
      <c r="E385" s="2" t="s">
        <v>868</v>
      </c>
      <c r="F385">
        <f>AVERAGEIF(Table1[director_name],E385,Table1[imdb_score])</f>
        <v>7.2750000000000004</v>
      </c>
    </row>
    <row r="386" spans="1:6" x14ac:dyDescent="0.3">
      <c r="A386" s="2" t="s">
        <v>868</v>
      </c>
      <c r="B386">
        <v>7.2750000000000004</v>
      </c>
      <c r="E386" s="2" t="s">
        <v>764</v>
      </c>
      <c r="F386">
        <f>AVERAGEIF(Table1[director_name],E386,Table1[imdb_score])</f>
        <v>7.2749999999999995</v>
      </c>
    </row>
    <row r="387" spans="1:6" x14ac:dyDescent="0.3">
      <c r="A387" s="2" t="s">
        <v>764</v>
      </c>
      <c r="B387">
        <v>7.2749999999999995</v>
      </c>
      <c r="E387" s="2" t="s">
        <v>6376</v>
      </c>
      <c r="F387">
        <f>AVERAGEIF(Table1[director_name],E387,Table1[imdb_score])</f>
        <v>7.2666666666666666</v>
      </c>
    </row>
    <row r="388" spans="1:6" x14ac:dyDescent="0.3">
      <c r="A388" s="2" t="s">
        <v>6376</v>
      </c>
      <c r="B388">
        <v>7.2666666666666666</v>
      </c>
      <c r="E388" s="2" t="s">
        <v>2484</v>
      </c>
      <c r="F388">
        <f>AVERAGEIF(Table1[director_name],E388,Table1[imdb_score])</f>
        <v>7.2666666666666666</v>
      </c>
    </row>
    <row r="389" spans="1:6" x14ac:dyDescent="0.3">
      <c r="A389" s="2" t="s">
        <v>2484</v>
      </c>
      <c r="B389">
        <v>7.2666666666666666</v>
      </c>
      <c r="E389" s="2" t="s">
        <v>464</v>
      </c>
      <c r="F389">
        <f>AVERAGEIF(Table1[director_name],E389,Table1[imdb_score])</f>
        <v>7.2624999999999993</v>
      </c>
    </row>
    <row r="390" spans="1:6" x14ac:dyDescent="0.3">
      <c r="A390" s="2" t="s">
        <v>464</v>
      </c>
      <c r="B390">
        <v>7.2624999999999993</v>
      </c>
      <c r="E390" s="2" t="s">
        <v>379</v>
      </c>
      <c r="F390">
        <f>AVERAGEIF(Table1[director_name],E390,Table1[imdb_score])</f>
        <v>7.2500000000000009</v>
      </c>
    </row>
    <row r="391" spans="1:6" x14ac:dyDescent="0.3">
      <c r="A391" s="2" t="s">
        <v>379</v>
      </c>
      <c r="B391">
        <v>7.2500000000000009</v>
      </c>
      <c r="E391" s="2" t="s">
        <v>4101</v>
      </c>
      <c r="F391">
        <f>AVERAGEIF(Table1[director_name],E391,Table1[imdb_score])</f>
        <v>7.25</v>
      </c>
    </row>
    <row r="392" spans="1:6" x14ac:dyDescent="0.3">
      <c r="A392" s="2" t="s">
        <v>4101</v>
      </c>
      <c r="B392">
        <v>7.25</v>
      </c>
      <c r="E392" s="2" t="s">
        <v>1759</v>
      </c>
      <c r="F392">
        <f>AVERAGEIF(Table1[director_name],E392,Table1[imdb_score])</f>
        <v>7.25</v>
      </c>
    </row>
    <row r="393" spans="1:6" x14ac:dyDescent="0.3">
      <c r="A393" s="2" t="s">
        <v>1759</v>
      </c>
      <c r="B393">
        <v>7.25</v>
      </c>
      <c r="E393" s="2" t="s">
        <v>2817</v>
      </c>
      <c r="F393">
        <f>AVERAGEIF(Table1[director_name],E393,Table1[imdb_score])</f>
        <v>7.25</v>
      </c>
    </row>
    <row r="394" spans="1:6" x14ac:dyDescent="0.3">
      <c r="A394" s="2" t="s">
        <v>2817</v>
      </c>
      <c r="B394">
        <v>7.25</v>
      </c>
      <c r="E394" s="2" t="s">
        <v>3181</v>
      </c>
      <c r="F394">
        <f>AVERAGEIF(Table1[director_name],E394,Table1[imdb_score])</f>
        <v>7.25</v>
      </c>
    </row>
    <row r="395" spans="1:6" x14ac:dyDescent="0.3">
      <c r="A395" s="2" t="s">
        <v>3181</v>
      </c>
      <c r="B395">
        <v>7.25</v>
      </c>
      <c r="E395" s="2" t="s">
        <v>7316</v>
      </c>
      <c r="F395">
        <f>AVERAGEIF(Table1[director_name],E395,Table1[imdb_score])</f>
        <v>7.25</v>
      </c>
    </row>
    <row r="396" spans="1:6" x14ac:dyDescent="0.3">
      <c r="A396" s="2" t="s">
        <v>7316</v>
      </c>
      <c r="B396">
        <v>7.25</v>
      </c>
      <c r="E396" s="2" t="s">
        <v>3064</v>
      </c>
      <c r="F396">
        <f>AVERAGEIF(Table1[director_name],E396,Table1[imdb_score])</f>
        <v>7.25</v>
      </c>
    </row>
    <row r="397" spans="1:6" x14ac:dyDescent="0.3">
      <c r="A397" s="2" t="s">
        <v>3064</v>
      </c>
      <c r="B397">
        <v>7.25</v>
      </c>
      <c r="E397" s="2" t="s">
        <v>825</v>
      </c>
      <c r="F397">
        <f>AVERAGEIF(Table1[director_name],E397,Table1[imdb_score])</f>
        <v>7.2333333333333343</v>
      </c>
    </row>
    <row r="398" spans="1:6" x14ac:dyDescent="0.3">
      <c r="A398" s="2" t="s">
        <v>825</v>
      </c>
      <c r="B398">
        <v>7.2333333333333343</v>
      </c>
      <c r="E398" s="2" t="s">
        <v>1327</v>
      </c>
      <c r="F398">
        <f>AVERAGEIF(Table1[director_name],E398,Table1[imdb_score])</f>
        <v>7.2249999999999996</v>
      </c>
    </row>
    <row r="399" spans="1:6" x14ac:dyDescent="0.3">
      <c r="A399" s="2" t="s">
        <v>1327</v>
      </c>
      <c r="B399">
        <v>7.2249999999999996</v>
      </c>
      <c r="E399" s="2" t="s">
        <v>670</v>
      </c>
      <c r="F399">
        <f>AVERAGEIF(Table1[director_name],E399,Table1[imdb_score])</f>
        <v>7.2200000000000006</v>
      </c>
    </row>
    <row r="400" spans="1:6" x14ac:dyDescent="0.3">
      <c r="A400" s="2" t="s">
        <v>670</v>
      </c>
      <c r="B400">
        <v>7.2200000000000006</v>
      </c>
      <c r="E400" s="2" t="s">
        <v>2554</v>
      </c>
      <c r="F400">
        <f>AVERAGEIF(Table1[director_name],E400,Table1[imdb_score])</f>
        <v>7.2</v>
      </c>
    </row>
    <row r="401" spans="1:6" x14ac:dyDescent="0.3">
      <c r="A401" s="2" t="s">
        <v>2554</v>
      </c>
      <c r="B401">
        <v>7.2</v>
      </c>
      <c r="E401" s="2" t="s">
        <v>7796</v>
      </c>
      <c r="F401">
        <f>AVERAGEIF(Table1[director_name],E401,Table1[imdb_score])</f>
        <v>7.2</v>
      </c>
    </row>
    <row r="402" spans="1:6" x14ac:dyDescent="0.3">
      <c r="A402" s="2" t="s">
        <v>7796</v>
      </c>
      <c r="B402">
        <v>7.2</v>
      </c>
      <c r="E402" s="2" t="s">
        <v>7423</v>
      </c>
      <c r="F402">
        <f>AVERAGEIF(Table1[director_name],E402,Table1[imdb_score])</f>
        <v>7.2</v>
      </c>
    </row>
    <row r="403" spans="1:6" x14ac:dyDescent="0.3">
      <c r="A403" s="2" t="s">
        <v>7423</v>
      </c>
      <c r="B403">
        <v>7.2</v>
      </c>
      <c r="E403" s="2" t="s">
        <v>7791</v>
      </c>
      <c r="F403">
        <f>AVERAGEIF(Table1[director_name],E403,Table1[imdb_score])</f>
        <v>7.2</v>
      </c>
    </row>
    <row r="404" spans="1:6" x14ac:dyDescent="0.3">
      <c r="A404" s="2" t="s">
        <v>7791</v>
      </c>
      <c r="B404">
        <v>7.2</v>
      </c>
      <c r="E404" s="2" t="s">
        <v>4278</v>
      </c>
      <c r="F404">
        <f>AVERAGEIF(Table1[director_name],E404,Table1[imdb_score])</f>
        <v>7.2</v>
      </c>
    </row>
    <row r="405" spans="1:6" x14ac:dyDescent="0.3">
      <c r="A405" s="2" t="s">
        <v>4278</v>
      </c>
      <c r="B405">
        <v>7.2</v>
      </c>
      <c r="E405" s="2" t="s">
        <v>4374</v>
      </c>
      <c r="F405">
        <f>AVERAGEIF(Table1[director_name],E405,Table1[imdb_score])</f>
        <v>7.2</v>
      </c>
    </row>
    <row r="406" spans="1:6" x14ac:dyDescent="0.3">
      <c r="A406" s="2" t="s">
        <v>4374</v>
      </c>
      <c r="B406">
        <v>7.2</v>
      </c>
      <c r="E406" s="2" t="s">
        <v>5556</v>
      </c>
      <c r="F406">
        <f>AVERAGEIF(Table1[director_name],E406,Table1[imdb_score])</f>
        <v>7.2</v>
      </c>
    </row>
    <row r="407" spans="1:6" x14ac:dyDescent="0.3">
      <c r="A407" s="2" t="s">
        <v>5556</v>
      </c>
      <c r="B407">
        <v>7.2</v>
      </c>
      <c r="E407" s="2" t="s">
        <v>6224</v>
      </c>
      <c r="F407">
        <f>AVERAGEIF(Table1[director_name],E407,Table1[imdb_score])</f>
        <v>7.2</v>
      </c>
    </row>
    <row r="408" spans="1:6" x14ac:dyDescent="0.3">
      <c r="A408" s="2" t="s">
        <v>6224</v>
      </c>
      <c r="B408">
        <v>7.2</v>
      </c>
      <c r="E408" s="2" t="s">
        <v>5023</v>
      </c>
      <c r="F408">
        <f>AVERAGEIF(Table1[director_name],E408,Table1[imdb_score])</f>
        <v>7.2</v>
      </c>
    </row>
    <row r="409" spans="1:6" x14ac:dyDescent="0.3">
      <c r="A409" s="2" t="s">
        <v>5023</v>
      </c>
      <c r="B409">
        <v>7.2</v>
      </c>
      <c r="E409" s="2" t="s">
        <v>8182</v>
      </c>
      <c r="F409">
        <f>AVERAGEIF(Table1[director_name],E409,Table1[imdb_score])</f>
        <v>7.2</v>
      </c>
    </row>
    <row r="410" spans="1:6" x14ac:dyDescent="0.3">
      <c r="A410" s="2" t="s">
        <v>8182</v>
      </c>
      <c r="B410">
        <v>7.2</v>
      </c>
      <c r="E410" s="2" t="s">
        <v>7535</v>
      </c>
      <c r="F410">
        <f>AVERAGEIF(Table1[director_name],E410,Table1[imdb_score])</f>
        <v>7.2</v>
      </c>
    </row>
    <row r="411" spans="1:6" x14ac:dyDescent="0.3">
      <c r="A411" s="2" t="s">
        <v>7535</v>
      </c>
      <c r="B411">
        <v>7.2</v>
      </c>
      <c r="E411" s="2" t="s">
        <v>6985</v>
      </c>
      <c r="F411">
        <f>AVERAGEIF(Table1[director_name],E411,Table1[imdb_score])</f>
        <v>7.2</v>
      </c>
    </row>
    <row r="412" spans="1:6" x14ac:dyDescent="0.3">
      <c r="A412" s="2" t="s">
        <v>6985</v>
      </c>
      <c r="B412">
        <v>7.2</v>
      </c>
      <c r="E412" s="2" t="s">
        <v>2569</v>
      </c>
      <c r="F412">
        <f>AVERAGEIF(Table1[director_name],E412,Table1[imdb_score])</f>
        <v>7.2</v>
      </c>
    </row>
    <row r="413" spans="1:6" x14ac:dyDescent="0.3">
      <c r="A413" s="2" t="s">
        <v>2569</v>
      </c>
      <c r="B413">
        <v>7.2</v>
      </c>
      <c r="E413" s="2" t="s">
        <v>3871</v>
      </c>
      <c r="F413">
        <f>AVERAGEIF(Table1[director_name],E413,Table1[imdb_score])</f>
        <v>7.2</v>
      </c>
    </row>
    <row r="414" spans="1:6" x14ac:dyDescent="0.3">
      <c r="A414" s="2" t="s">
        <v>3871</v>
      </c>
      <c r="B414">
        <v>7.2</v>
      </c>
      <c r="E414" s="2" t="s">
        <v>3556</v>
      </c>
      <c r="F414">
        <f>AVERAGEIF(Table1[director_name],E414,Table1[imdb_score])</f>
        <v>7.2</v>
      </c>
    </row>
    <row r="415" spans="1:6" x14ac:dyDescent="0.3">
      <c r="A415" s="2" t="s">
        <v>3556</v>
      </c>
      <c r="B415">
        <v>7.2</v>
      </c>
      <c r="E415" s="2" t="s">
        <v>611</v>
      </c>
      <c r="F415">
        <f>AVERAGEIF(Table1[director_name],E415,Table1[imdb_score])</f>
        <v>7.2</v>
      </c>
    </row>
    <row r="416" spans="1:6" x14ac:dyDescent="0.3">
      <c r="A416" s="2" t="s">
        <v>611</v>
      </c>
      <c r="B416">
        <v>7.2</v>
      </c>
      <c r="E416" s="2" t="s">
        <v>3496</v>
      </c>
      <c r="F416">
        <f>AVERAGEIF(Table1[director_name],E416,Table1[imdb_score])</f>
        <v>7.2</v>
      </c>
    </row>
    <row r="417" spans="1:6" x14ac:dyDescent="0.3">
      <c r="A417" s="2" t="s">
        <v>3496</v>
      </c>
      <c r="B417">
        <v>7.2</v>
      </c>
      <c r="E417" s="2" t="s">
        <v>7750</v>
      </c>
      <c r="F417">
        <f>AVERAGEIF(Table1[director_name],E417,Table1[imdb_score])</f>
        <v>7.2</v>
      </c>
    </row>
    <row r="418" spans="1:6" x14ac:dyDescent="0.3">
      <c r="A418" s="2" t="s">
        <v>7750</v>
      </c>
      <c r="B418">
        <v>7.2</v>
      </c>
      <c r="E418" s="2" t="s">
        <v>6877</v>
      </c>
      <c r="F418">
        <f>AVERAGEIF(Table1[director_name],E418,Table1[imdb_score])</f>
        <v>7.2</v>
      </c>
    </row>
    <row r="419" spans="1:6" x14ac:dyDescent="0.3">
      <c r="A419" s="2" t="s">
        <v>6877</v>
      </c>
      <c r="B419">
        <v>7.2</v>
      </c>
      <c r="E419" s="2" t="s">
        <v>7624</v>
      </c>
      <c r="F419">
        <f>AVERAGEIF(Table1[director_name],E419,Table1[imdb_score])</f>
        <v>7.2</v>
      </c>
    </row>
    <row r="420" spans="1:6" x14ac:dyDescent="0.3">
      <c r="A420" s="2" t="s">
        <v>7624</v>
      </c>
      <c r="B420">
        <v>7.2</v>
      </c>
      <c r="E420" s="2" t="s">
        <v>8138</v>
      </c>
      <c r="F420">
        <f>AVERAGEIF(Table1[director_name],E420,Table1[imdb_score])</f>
        <v>7.2</v>
      </c>
    </row>
    <row r="421" spans="1:6" x14ac:dyDescent="0.3">
      <c r="A421" s="2" t="s">
        <v>8138</v>
      </c>
      <c r="B421">
        <v>7.2</v>
      </c>
      <c r="E421" s="2" t="s">
        <v>7965</v>
      </c>
      <c r="F421">
        <f>AVERAGEIF(Table1[director_name],E421,Table1[imdb_score])</f>
        <v>7.2</v>
      </c>
    </row>
    <row r="422" spans="1:6" x14ac:dyDescent="0.3">
      <c r="A422" s="2" t="s">
        <v>7965</v>
      </c>
      <c r="B422">
        <v>7.2</v>
      </c>
      <c r="E422" s="2" t="s">
        <v>7246</v>
      </c>
      <c r="F422">
        <f>AVERAGEIF(Table1[director_name],E422,Table1[imdb_score])</f>
        <v>7.2</v>
      </c>
    </row>
    <row r="423" spans="1:6" x14ac:dyDescent="0.3">
      <c r="A423" s="2" t="s">
        <v>7246</v>
      </c>
      <c r="B423">
        <v>7.2</v>
      </c>
      <c r="E423" s="2" t="s">
        <v>6407</v>
      </c>
      <c r="F423">
        <f>AVERAGEIF(Table1[director_name],E423,Table1[imdb_score])</f>
        <v>7.2</v>
      </c>
    </row>
    <row r="424" spans="1:6" x14ac:dyDescent="0.3">
      <c r="A424" s="2" t="s">
        <v>6407</v>
      </c>
      <c r="B424">
        <v>7.2</v>
      </c>
      <c r="E424" s="2" t="s">
        <v>5911</v>
      </c>
      <c r="F424">
        <f>AVERAGEIF(Table1[director_name],E424,Table1[imdb_score])</f>
        <v>7.2</v>
      </c>
    </row>
    <row r="425" spans="1:6" x14ac:dyDescent="0.3">
      <c r="A425" s="2" t="s">
        <v>5911</v>
      </c>
      <c r="B425">
        <v>7.2</v>
      </c>
      <c r="E425" s="2" t="s">
        <v>4350</v>
      </c>
      <c r="F425">
        <f>AVERAGEIF(Table1[director_name],E425,Table1[imdb_score])</f>
        <v>7.2</v>
      </c>
    </row>
    <row r="426" spans="1:6" x14ac:dyDescent="0.3">
      <c r="A426" s="2" t="s">
        <v>4350</v>
      </c>
      <c r="B426">
        <v>7.2</v>
      </c>
      <c r="E426" s="2" t="s">
        <v>1680</v>
      </c>
      <c r="F426">
        <f>AVERAGEIF(Table1[director_name],E426,Table1[imdb_score])</f>
        <v>7.2</v>
      </c>
    </row>
    <row r="427" spans="1:6" x14ac:dyDescent="0.3">
      <c r="A427" s="2" t="s">
        <v>1680</v>
      </c>
      <c r="B427">
        <v>7.2</v>
      </c>
      <c r="E427" s="2" t="s">
        <v>8111</v>
      </c>
      <c r="F427">
        <f>AVERAGEIF(Table1[director_name],E427,Table1[imdb_score])</f>
        <v>7.2</v>
      </c>
    </row>
    <row r="428" spans="1:6" x14ac:dyDescent="0.3">
      <c r="A428" s="2" t="s">
        <v>8111</v>
      </c>
      <c r="B428">
        <v>7.2</v>
      </c>
      <c r="E428" s="2" t="s">
        <v>6664</v>
      </c>
      <c r="F428">
        <f>AVERAGEIF(Table1[director_name],E428,Table1[imdb_score])</f>
        <v>7.2</v>
      </c>
    </row>
    <row r="429" spans="1:6" x14ac:dyDescent="0.3">
      <c r="A429" s="2" t="s">
        <v>6664</v>
      </c>
      <c r="B429">
        <v>7.2</v>
      </c>
      <c r="E429" s="2" t="s">
        <v>7533</v>
      </c>
      <c r="F429">
        <f>AVERAGEIF(Table1[director_name],E429,Table1[imdb_score])</f>
        <v>7.2</v>
      </c>
    </row>
    <row r="430" spans="1:6" x14ac:dyDescent="0.3">
      <c r="A430" s="2" t="s">
        <v>7533</v>
      </c>
      <c r="B430">
        <v>7.2</v>
      </c>
      <c r="E430" s="2" t="s">
        <v>143</v>
      </c>
      <c r="F430">
        <f>AVERAGEIF(Table1[director_name],E430,Table1[imdb_score])</f>
        <v>7.2</v>
      </c>
    </row>
    <row r="431" spans="1:6" x14ac:dyDescent="0.3">
      <c r="A431" s="2" t="s">
        <v>143</v>
      </c>
      <c r="B431">
        <v>7.2</v>
      </c>
      <c r="E431" s="2" t="s">
        <v>7708</v>
      </c>
      <c r="F431">
        <f>AVERAGEIF(Table1[director_name],E431,Table1[imdb_score])</f>
        <v>7.2</v>
      </c>
    </row>
    <row r="432" spans="1:6" x14ac:dyDescent="0.3">
      <c r="A432" s="2" t="s">
        <v>7708</v>
      </c>
      <c r="B432">
        <v>7.2</v>
      </c>
      <c r="E432" s="2" t="s">
        <v>5569</v>
      </c>
      <c r="F432">
        <f>AVERAGEIF(Table1[director_name],E432,Table1[imdb_score])</f>
        <v>7.2</v>
      </c>
    </row>
    <row r="433" spans="1:6" x14ac:dyDescent="0.3">
      <c r="A433" s="2" t="s">
        <v>5569</v>
      </c>
      <c r="B433">
        <v>7.2</v>
      </c>
      <c r="E433" s="2" t="s">
        <v>2067</v>
      </c>
      <c r="F433">
        <f>AVERAGEIF(Table1[director_name],E433,Table1[imdb_score])</f>
        <v>7.2</v>
      </c>
    </row>
    <row r="434" spans="1:6" x14ac:dyDescent="0.3">
      <c r="A434" s="2" t="s">
        <v>2067</v>
      </c>
      <c r="B434">
        <v>7.2</v>
      </c>
      <c r="E434" s="2" t="s">
        <v>6342</v>
      </c>
      <c r="F434">
        <f>AVERAGEIF(Table1[director_name],E434,Table1[imdb_score])</f>
        <v>7.2</v>
      </c>
    </row>
    <row r="435" spans="1:6" x14ac:dyDescent="0.3">
      <c r="A435" s="2" t="s">
        <v>6342</v>
      </c>
      <c r="B435">
        <v>7.2</v>
      </c>
      <c r="E435" s="2" t="s">
        <v>4024</v>
      </c>
      <c r="F435">
        <f>AVERAGEIF(Table1[director_name],E435,Table1[imdb_score])</f>
        <v>7.2</v>
      </c>
    </row>
    <row r="436" spans="1:6" x14ac:dyDescent="0.3">
      <c r="A436" s="2" t="s">
        <v>4024</v>
      </c>
      <c r="B436">
        <v>7.2</v>
      </c>
      <c r="E436" s="2" t="s">
        <v>5862</v>
      </c>
      <c r="F436">
        <f>AVERAGEIF(Table1[director_name],E436,Table1[imdb_score])</f>
        <v>7.2</v>
      </c>
    </row>
    <row r="437" spans="1:6" x14ac:dyDescent="0.3">
      <c r="A437" s="2" t="s">
        <v>5862</v>
      </c>
      <c r="B437">
        <v>7.2</v>
      </c>
      <c r="E437" s="2" t="s">
        <v>7936</v>
      </c>
      <c r="F437">
        <f>AVERAGEIF(Table1[director_name],E437,Table1[imdb_score])</f>
        <v>7.2</v>
      </c>
    </row>
    <row r="438" spans="1:6" x14ac:dyDescent="0.3">
      <c r="A438" s="2" t="s">
        <v>7936</v>
      </c>
      <c r="B438">
        <v>7.2</v>
      </c>
      <c r="E438" s="2" t="s">
        <v>7705</v>
      </c>
      <c r="F438">
        <f>AVERAGEIF(Table1[director_name],E438,Table1[imdb_score])</f>
        <v>7.2</v>
      </c>
    </row>
    <row r="439" spans="1:6" x14ac:dyDescent="0.3">
      <c r="A439" s="2" t="s">
        <v>7705</v>
      </c>
      <c r="B439">
        <v>7.2</v>
      </c>
      <c r="E439" s="2" t="s">
        <v>4174</v>
      </c>
      <c r="F439">
        <f>AVERAGEIF(Table1[director_name],E439,Table1[imdb_score])</f>
        <v>7.2</v>
      </c>
    </row>
    <row r="440" spans="1:6" x14ac:dyDescent="0.3">
      <c r="A440" s="2" t="s">
        <v>4174</v>
      </c>
      <c r="B440">
        <v>7.2</v>
      </c>
      <c r="E440" s="2" t="s">
        <v>2881</v>
      </c>
      <c r="F440">
        <f>AVERAGEIF(Table1[director_name],E440,Table1[imdb_score])</f>
        <v>7.2</v>
      </c>
    </row>
    <row r="441" spans="1:6" x14ac:dyDescent="0.3">
      <c r="A441" s="2" t="s">
        <v>2881</v>
      </c>
      <c r="B441">
        <v>7.2</v>
      </c>
      <c r="E441" s="2" t="s">
        <v>7286</v>
      </c>
      <c r="F441">
        <f>AVERAGEIF(Table1[director_name],E441,Table1[imdb_score])</f>
        <v>7.2</v>
      </c>
    </row>
    <row r="442" spans="1:6" x14ac:dyDescent="0.3">
      <c r="A442" s="2" t="s">
        <v>7286</v>
      </c>
      <c r="B442">
        <v>7.2</v>
      </c>
      <c r="E442" s="2" t="s">
        <v>2928</v>
      </c>
      <c r="F442">
        <f>AVERAGEIF(Table1[director_name],E442,Table1[imdb_score])</f>
        <v>7.2</v>
      </c>
    </row>
    <row r="443" spans="1:6" x14ac:dyDescent="0.3">
      <c r="A443" s="2" t="s">
        <v>2928</v>
      </c>
      <c r="B443">
        <v>7.2</v>
      </c>
      <c r="E443" s="2" t="s">
        <v>122</v>
      </c>
      <c r="F443">
        <f>AVERAGEIF(Table1[director_name],E443,Table1[imdb_score])</f>
        <v>7.2</v>
      </c>
    </row>
    <row r="444" spans="1:6" x14ac:dyDescent="0.3">
      <c r="A444" s="2" t="s">
        <v>122</v>
      </c>
      <c r="B444">
        <v>7.2</v>
      </c>
      <c r="E444" s="2" t="s">
        <v>4256</v>
      </c>
      <c r="F444">
        <f>AVERAGEIF(Table1[director_name],E444,Table1[imdb_score])</f>
        <v>7.2</v>
      </c>
    </row>
    <row r="445" spans="1:6" x14ac:dyDescent="0.3">
      <c r="A445" s="2" t="s">
        <v>4256</v>
      </c>
      <c r="B445">
        <v>7.2</v>
      </c>
      <c r="E445" s="2" t="s">
        <v>8020</v>
      </c>
      <c r="F445">
        <f>AVERAGEIF(Table1[director_name],E445,Table1[imdb_score])</f>
        <v>7.2</v>
      </c>
    </row>
    <row r="446" spans="1:6" x14ac:dyDescent="0.3">
      <c r="A446" s="2" t="s">
        <v>8020</v>
      </c>
      <c r="B446">
        <v>7.2</v>
      </c>
      <c r="E446" s="2" t="s">
        <v>6024</v>
      </c>
      <c r="F446">
        <f>AVERAGEIF(Table1[director_name],E446,Table1[imdb_score])</f>
        <v>7.2</v>
      </c>
    </row>
    <row r="447" spans="1:6" x14ac:dyDescent="0.3">
      <c r="A447" s="2" t="s">
        <v>6024</v>
      </c>
      <c r="B447">
        <v>7.2</v>
      </c>
      <c r="E447" s="2" t="s">
        <v>7181</v>
      </c>
      <c r="F447">
        <f>AVERAGEIF(Table1[director_name],E447,Table1[imdb_score])</f>
        <v>7.2</v>
      </c>
    </row>
    <row r="448" spans="1:6" x14ac:dyDescent="0.3">
      <c r="A448" s="2" t="s">
        <v>7181</v>
      </c>
      <c r="B448">
        <v>7.2</v>
      </c>
      <c r="E448" s="2" t="s">
        <v>7255</v>
      </c>
      <c r="F448">
        <f>AVERAGEIF(Table1[director_name],E448,Table1[imdb_score])</f>
        <v>7.2</v>
      </c>
    </row>
    <row r="449" spans="1:6" x14ac:dyDescent="0.3">
      <c r="A449" s="2" t="s">
        <v>7255</v>
      </c>
      <c r="B449">
        <v>7.2</v>
      </c>
      <c r="E449" s="2" t="s">
        <v>7031</v>
      </c>
      <c r="F449">
        <f>AVERAGEIF(Table1[director_name],E449,Table1[imdb_score])</f>
        <v>7.2</v>
      </c>
    </row>
    <row r="450" spans="1:6" x14ac:dyDescent="0.3">
      <c r="A450" s="2" t="s">
        <v>7031</v>
      </c>
      <c r="B450">
        <v>7.2</v>
      </c>
      <c r="E450" s="2" t="s">
        <v>6260</v>
      </c>
      <c r="F450">
        <f>AVERAGEIF(Table1[director_name],E450,Table1[imdb_score])</f>
        <v>7.2</v>
      </c>
    </row>
    <row r="451" spans="1:6" x14ac:dyDescent="0.3">
      <c r="A451" s="2" t="s">
        <v>6260</v>
      </c>
      <c r="B451">
        <v>7.2</v>
      </c>
      <c r="E451" s="2" t="s">
        <v>5080</v>
      </c>
      <c r="F451">
        <f>AVERAGEIF(Table1[director_name],E451,Table1[imdb_score])</f>
        <v>7.2</v>
      </c>
    </row>
    <row r="452" spans="1:6" x14ac:dyDescent="0.3">
      <c r="A452" s="2" t="s">
        <v>5080</v>
      </c>
      <c r="B452">
        <v>7.2</v>
      </c>
      <c r="E452" s="2" t="s">
        <v>5665</v>
      </c>
      <c r="F452">
        <f>AVERAGEIF(Table1[director_name],E452,Table1[imdb_score])</f>
        <v>7.2</v>
      </c>
    </row>
    <row r="453" spans="1:6" x14ac:dyDescent="0.3">
      <c r="A453" s="2" t="s">
        <v>5665</v>
      </c>
      <c r="B453">
        <v>7.2</v>
      </c>
      <c r="E453" s="2" t="s">
        <v>3325</v>
      </c>
      <c r="F453">
        <f>AVERAGEIF(Table1[director_name],E453,Table1[imdb_score])</f>
        <v>7.2</v>
      </c>
    </row>
    <row r="454" spans="1:6" x14ac:dyDescent="0.3">
      <c r="A454" s="2" t="s">
        <v>3325</v>
      </c>
      <c r="B454">
        <v>7.2</v>
      </c>
      <c r="E454" s="2" t="s">
        <v>7521</v>
      </c>
      <c r="F454">
        <f>AVERAGEIF(Table1[director_name],E454,Table1[imdb_score])</f>
        <v>7.2</v>
      </c>
    </row>
    <row r="455" spans="1:6" x14ac:dyDescent="0.3">
      <c r="A455" s="2" t="s">
        <v>7521</v>
      </c>
      <c r="B455">
        <v>7.2</v>
      </c>
      <c r="E455" s="2" t="s">
        <v>6361</v>
      </c>
      <c r="F455">
        <f>AVERAGEIF(Table1[director_name],E455,Table1[imdb_score])</f>
        <v>7.2</v>
      </c>
    </row>
    <row r="456" spans="1:6" x14ac:dyDescent="0.3">
      <c r="A456" s="2" t="s">
        <v>6361</v>
      </c>
      <c r="B456">
        <v>7.2</v>
      </c>
      <c r="E456" s="2" t="s">
        <v>4563</v>
      </c>
      <c r="F456">
        <f>AVERAGEIF(Table1[director_name],E456,Table1[imdb_score])</f>
        <v>7.2</v>
      </c>
    </row>
    <row r="457" spans="1:6" x14ac:dyDescent="0.3">
      <c r="A457" s="2" t="s">
        <v>4563</v>
      </c>
      <c r="B457">
        <v>7.2</v>
      </c>
      <c r="E457" s="2" t="s">
        <v>7023</v>
      </c>
      <c r="F457">
        <f>AVERAGEIF(Table1[director_name],E457,Table1[imdb_score])</f>
        <v>7.2</v>
      </c>
    </row>
    <row r="458" spans="1:6" x14ac:dyDescent="0.3">
      <c r="A458" s="2" t="s">
        <v>7023</v>
      </c>
      <c r="B458">
        <v>7.2</v>
      </c>
      <c r="E458" s="2" t="s">
        <v>5745</v>
      </c>
      <c r="F458">
        <f>AVERAGEIF(Table1[director_name],E458,Table1[imdb_score])</f>
        <v>7.2</v>
      </c>
    </row>
    <row r="459" spans="1:6" x14ac:dyDescent="0.3">
      <c r="A459" s="2" t="s">
        <v>5745</v>
      </c>
      <c r="B459">
        <v>7.2</v>
      </c>
      <c r="E459" s="2" t="s">
        <v>599</v>
      </c>
      <c r="F459">
        <f>AVERAGEIF(Table1[director_name],E459,Table1[imdb_score])</f>
        <v>7.2</v>
      </c>
    </row>
    <row r="460" spans="1:6" x14ac:dyDescent="0.3">
      <c r="A460" s="2" t="s">
        <v>599</v>
      </c>
      <c r="B460">
        <v>7.2</v>
      </c>
      <c r="E460" s="2" t="s">
        <v>4356</v>
      </c>
      <c r="F460">
        <f>AVERAGEIF(Table1[director_name],E460,Table1[imdb_score])</f>
        <v>7.2</v>
      </c>
    </row>
    <row r="461" spans="1:6" x14ac:dyDescent="0.3">
      <c r="A461" s="2" t="s">
        <v>4356</v>
      </c>
      <c r="B461">
        <v>7.2</v>
      </c>
      <c r="E461" s="2" t="s">
        <v>6083</v>
      </c>
      <c r="F461">
        <f>AVERAGEIF(Table1[director_name],E461,Table1[imdb_score])</f>
        <v>7.2</v>
      </c>
    </row>
    <row r="462" spans="1:6" x14ac:dyDescent="0.3">
      <c r="A462" s="2" t="s">
        <v>6083</v>
      </c>
      <c r="B462">
        <v>7.2</v>
      </c>
      <c r="E462" s="2" t="s">
        <v>5762</v>
      </c>
      <c r="F462">
        <f>AVERAGEIF(Table1[director_name],E462,Table1[imdb_score])</f>
        <v>7.2</v>
      </c>
    </row>
    <row r="463" spans="1:6" x14ac:dyDescent="0.3">
      <c r="A463" s="2" t="s">
        <v>5762</v>
      </c>
      <c r="B463">
        <v>7.2</v>
      </c>
      <c r="E463" s="2" t="s">
        <v>5889</v>
      </c>
      <c r="F463">
        <f>AVERAGEIF(Table1[director_name],E463,Table1[imdb_score])</f>
        <v>7.2</v>
      </c>
    </row>
    <row r="464" spans="1:6" x14ac:dyDescent="0.3">
      <c r="A464" s="2" t="s">
        <v>5889</v>
      </c>
      <c r="B464">
        <v>7.2</v>
      </c>
      <c r="E464" s="2" t="s">
        <v>7501</v>
      </c>
      <c r="F464">
        <f>AVERAGEIF(Table1[director_name],E464,Table1[imdb_score])</f>
        <v>7.2</v>
      </c>
    </row>
    <row r="465" spans="1:6" x14ac:dyDescent="0.3">
      <c r="A465" s="2" t="s">
        <v>7501</v>
      </c>
      <c r="B465">
        <v>7.2</v>
      </c>
      <c r="E465" s="2" t="s">
        <v>353</v>
      </c>
      <c r="F465">
        <f>AVERAGEIF(Table1[director_name],E465,Table1[imdb_score])</f>
        <v>7.2</v>
      </c>
    </row>
    <row r="466" spans="1:6" x14ac:dyDescent="0.3">
      <c r="A466" s="2" t="s">
        <v>353</v>
      </c>
      <c r="B466">
        <v>7.2</v>
      </c>
      <c r="E466" s="2" t="s">
        <v>5649</v>
      </c>
      <c r="F466">
        <f>AVERAGEIF(Table1[director_name],E466,Table1[imdb_score])</f>
        <v>7.2</v>
      </c>
    </row>
    <row r="467" spans="1:6" x14ac:dyDescent="0.3">
      <c r="A467" s="2" t="s">
        <v>5649</v>
      </c>
      <c r="B467">
        <v>7.2</v>
      </c>
      <c r="E467" s="2" t="s">
        <v>7509</v>
      </c>
      <c r="F467">
        <f>AVERAGEIF(Table1[director_name],E467,Table1[imdb_score])</f>
        <v>7.2</v>
      </c>
    </row>
    <row r="468" spans="1:6" x14ac:dyDescent="0.3">
      <c r="A468" s="2" t="s">
        <v>7509</v>
      </c>
      <c r="B468">
        <v>7.2</v>
      </c>
      <c r="E468" s="2" t="s">
        <v>2935</v>
      </c>
      <c r="F468">
        <f>AVERAGEIF(Table1[director_name],E468,Table1[imdb_score])</f>
        <v>7.1999999999999993</v>
      </c>
    </row>
    <row r="469" spans="1:6" x14ac:dyDescent="0.3">
      <c r="A469" s="2" t="s">
        <v>2935</v>
      </c>
      <c r="B469">
        <v>7.1999999999999993</v>
      </c>
      <c r="E469" s="2" t="s">
        <v>3546</v>
      </c>
      <c r="F469">
        <f>AVERAGEIF(Table1[director_name],E469,Table1[imdb_score])</f>
        <v>7.1833333333333336</v>
      </c>
    </row>
    <row r="470" spans="1:6" x14ac:dyDescent="0.3">
      <c r="A470" s="2" t="s">
        <v>3546</v>
      </c>
      <c r="B470">
        <v>7.1833333333333336</v>
      </c>
      <c r="E470" s="2" t="s">
        <v>110</v>
      </c>
      <c r="F470">
        <f>AVERAGEIF(Table1[director_name],E470,Table1[imdb_score])</f>
        <v>7.1750000000000007</v>
      </c>
    </row>
    <row r="471" spans="1:6" x14ac:dyDescent="0.3">
      <c r="A471" s="2" t="s">
        <v>110</v>
      </c>
      <c r="B471">
        <v>7.1750000000000007</v>
      </c>
      <c r="E471" s="2" t="s">
        <v>3917</v>
      </c>
      <c r="F471">
        <f>AVERAGEIF(Table1[director_name],E471,Table1[imdb_score])</f>
        <v>7.1750000000000007</v>
      </c>
    </row>
    <row r="472" spans="1:6" x14ac:dyDescent="0.3">
      <c r="A472" s="2" t="s">
        <v>3917</v>
      </c>
      <c r="B472">
        <v>7.1750000000000007</v>
      </c>
      <c r="E472" s="2" t="s">
        <v>43</v>
      </c>
      <c r="F472">
        <f>AVERAGEIF(Table1[director_name],E472,Table1[imdb_score])</f>
        <v>7.1749999999999998</v>
      </c>
    </row>
    <row r="473" spans="1:6" x14ac:dyDescent="0.3">
      <c r="A473" s="2" t="s">
        <v>43</v>
      </c>
      <c r="B473">
        <v>7.1749999999999998</v>
      </c>
      <c r="E473" s="2" t="s">
        <v>496</v>
      </c>
      <c r="F473">
        <f>AVERAGEIF(Table1[director_name],E473,Table1[imdb_score])</f>
        <v>7.166666666666667</v>
      </c>
    </row>
    <row r="474" spans="1:6" x14ac:dyDescent="0.3">
      <c r="A474" s="2" t="s">
        <v>496</v>
      </c>
      <c r="B474">
        <v>7.166666666666667</v>
      </c>
      <c r="E474" s="2" t="s">
        <v>305</v>
      </c>
      <c r="F474">
        <f>AVERAGEIF(Table1[director_name],E474,Table1[imdb_score])</f>
        <v>7.166666666666667</v>
      </c>
    </row>
    <row r="475" spans="1:6" x14ac:dyDescent="0.3">
      <c r="A475" s="2" t="s">
        <v>305</v>
      </c>
      <c r="B475">
        <v>7.166666666666667</v>
      </c>
      <c r="E475" s="2" t="s">
        <v>1029</v>
      </c>
      <c r="F475">
        <f>AVERAGEIF(Table1[director_name],E475,Table1[imdb_score])</f>
        <v>7.166666666666667</v>
      </c>
    </row>
    <row r="476" spans="1:6" x14ac:dyDescent="0.3">
      <c r="A476" s="2" t="s">
        <v>1029</v>
      </c>
      <c r="B476">
        <v>7.166666666666667</v>
      </c>
      <c r="E476" s="2" t="s">
        <v>3604</v>
      </c>
      <c r="F476">
        <f>AVERAGEIF(Table1[director_name],E476,Table1[imdb_score])</f>
        <v>7.1571428571428566</v>
      </c>
    </row>
    <row r="477" spans="1:6" x14ac:dyDescent="0.3">
      <c r="A477" s="2" t="s">
        <v>3604</v>
      </c>
      <c r="B477">
        <v>7.1571428571428566</v>
      </c>
      <c r="E477" s="2" t="s">
        <v>5988</v>
      </c>
      <c r="F477">
        <f>AVERAGEIF(Table1[director_name],E477,Table1[imdb_score])</f>
        <v>7.15</v>
      </c>
    </row>
    <row r="478" spans="1:6" x14ac:dyDescent="0.3">
      <c r="A478" s="2" t="s">
        <v>5988</v>
      </c>
      <c r="B478">
        <v>7.15</v>
      </c>
      <c r="E478" s="2" t="s">
        <v>6851</v>
      </c>
      <c r="F478">
        <f>AVERAGEIF(Table1[director_name],E478,Table1[imdb_score])</f>
        <v>7.15</v>
      </c>
    </row>
    <row r="479" spans="1:6" x14ac:dyDescent="0.3">
      <c r="A479" s="2" t="s">
        <v>6851</v>
      </c>
      <c r="B479">
        <v>7.15</v>
      </c>
      <c r="E479" s="2" t="s">
        <v>5107</v>
      </c>
      <c r="F479">
        <f>AVERAGEIF(Table1[director_name],E479,Table1[imdb_score])</f>
        <v>7.15</v>
      </c>
    </row>
    <row r="480" spans="1:6" x14ac:dyDescent="0.3">
      <c r="A480" s="2" t="s">
        <v>5107</v>
      </c>
      <c r="B480">
        <v>7.15</v>
      </c>
      <c r="E480" s="2" t="s">
        <v>5344</v>
      </c>
      <c r="F480">
        <f>AVERAGEIF(Table1[director_name],E480,Table1[imdb_score])</f>
        <v>7.15</v>
      </c>
    </row>
    <row r="481" spans="1:6" x14ac:dyDescent="0.3">
      <c r="A481" s="2" t="s">
        <v>5344</v>
      </c>
      <c r="B481">
        <v>7.15</v>
      </c>
      <c r="E481" s="2" t="s">
        <v>2888</v>
      </c>
      <c r="F481">
        <f>AVERAGEIF(Table1[director_name],E481,Table1[imdb_score])</f>
        <v>7.15</v>
      </c>
    </row>
    <row r="482" spans="1:6" x14ac:dyDescent="0.3">
      <c r="A482" s="2" t="s">
        <v>2888</v>
      </c>
      <c r="B482">
        <v>7.15</v>
      </c>
      <c r="E482" s="2" t="s">
        <v>7552</v>
      </c>
      <c r="F482">
        <f>AVERAGEIF(Table1[director_name],E482,Table1[imdb_score])</f>
        <v>7.15</v>
      </c>
    </row>
    <row r="483" spans="1:6" x14ac:dyDescent="0.3">
      <c r="A483" s="2" t="s">
        <v>7552</v>
      </c>
      <c r="B483">
        <v>7.15</v>
      </c>
      <c r="E483" s="2" t="s">
        <v>48</v>
      </c>
      <c r="F483">
        <f>AVERAGEIF(Table1[director_name],E483,Table1[imdb_score])</f>
        <v>7.15</v>
      </c>
    </row>
    <row r="484" spans="1:6" x14ac:dyDescent="0.3">
      <c r="A484" s="2" t="s">
        <v>48</v>
      </c>
      <c r="B484">
        <v>7.15</v>
      </c>
      <c r="E484" s="2" t="s">
        <v>4540</v>
      </c>
      <c r="F484">
        <f>AVERAGEIF(Table1[director_name],E484,Table1[imdb_score])</f>
        <v>7.15</v>
      </c>
    </row>
    <row r="485" spans="1:6" x14ac:dyDescent="0.3">
      <c r="A485" s="2" t="s">
        <v>4540</v>
      </c>
      <c r="B485">
        <v>7.15</v>
      </c>
      <c r="E485" s="2" t="s">
        <v>5186</v>
      </c>
      <c r="F485">
        <f>AVERAGEIF(Table1[director_name],E485,Table1[imdb_score])</f>
        <v>7.15</v>
      </c>
    </row>
    <row r="486" spans="1:6" x14ac:dyDescent="0.3">
      <c r="A486" s="2" t="s">
        <v>5186</v>
      </c>
      <c r="B486">
        <v>7.15</v>
      </c>
      <c r="E486" s="2" t="s">
        <v>1281</v>
      </c>
      <c r="F486">
        <f>AVERAGEIF(Table1[director_name],E486,Table1[imdb_score])</f>
        <v>7.15</v>
      </c>
    </row>
    <row r="487" spans="1:6" x14ac:dyDescent="0.3">
      <c r="A487" s="2" t="s">
        <v>1281</v>
      </c>
      <c r="B487">
        <v>7.15</v>
      </c>
      <c r="E487" s="2" t="s">
        <v>136</v>
      </c>
      <c r="F487">
        <f>AVERAGEIF(Table1[director_name],E487,Table1[imdb_score])</f>
        <v>7.1400000000000006</v>
      </c>
    </row>
    <row r="488" spans="1:6" x14ac:dyDescent="0.3">
      <c r="A488" s="2" t="s">
        <v>136</v>
      </c>
      <c r="B488">
        <v>7.1400000000000006</v>
      </c>
      <c r="E488" s="2" t="s">
        <v>5949</v>
      </c>
      <c r="F488">
        <f>AVERAGEIF(Table1[director_name],E488,Table1[imdb_score])</f>
        <v>7.1333333333333337</v>
      </c>
    </row>
    <row r="489" spans="1:6" x14ac:dyDescent="0.3">
      <c r="A489" s="2" t="s">
        <v>5949</v>
      </c>
      <c r="B489">
        <v>7.1333333333333337</v>
      </c>
      <c r="E489" s="2" t="s">
        <v>3967</v>
      </c>
      <c r="F489">
        <f>AVERAGEIF(Table1[director_name],E489,Table1[imdb_score])</f>
        <v>7.1333333333333329</v>
      </c>
    </row>
    <row r="490" spans="1:6" x14ac:dyDescent="0.3">
      <c r="A490" s="2" t="s">
        <v>3967</v>
      </c>
      <c r="B490">
        <v>7.1333333333333329</v>
      </c>
      <c r="E490" s="2" t="s">
        <v>69</v>
      </c>
      <c r="F490">
        <f>AVERAGEIF(Table1[director_name],E490,Table1[imdb_score])</f>
        <v>7.1333333333333329</v>
      </c>
    </row>
    <row r="491" spans="1:6" x14ac:dyDescent="0.3">
      <c r="A491" s="2" t="s">
        <v>69</v>
      </c>
      <c r="B491">
        <v>7.1333333333333329</v>
      </c>
      <c r="E491" s="2" t="s">
        <v>2318</v>
      </c>
      <c r="F491">
        <f>AVERAGEIF(Table1[director_name],E491,Table1[imdb_score])</f>
        <v>7.1333333333333329</v>
      </c>
    </row>
    <row r="492" spans="1:6" x14ac:dyDescent="0.3">
      <c r="A492" s="2" t="s">
        <v>2318</v>
      </c>
      <c r="B492">
        <v>7.1333333333333329</v>
      </c>
      <c r="E492" s="2" t="s">
        <v>233</v>
      </c>
      <c r="F492">
        <f>AVERAGEIF(Table1[director_name],E492,Table1[imdb_score])</f>
        <v>7.1333333333333329</v>
      </c>
    </row>
    <row r="493" spans="1:6" x14ac:dyDescent="0.3">
      <c r="A493" s="2" t="s">
        <v>233</v>
      </c>
      <c r="B493">
        <v>7.1333333333333329</v>
      </c>
      <c r="E493" s="2" t="s">
        <v>4489</v>
      </c>
      <c r="F493">
        <f>AVERAGEIF(Table1[director_name],E493,Table1[imdb_score])</f>
        <v>7.1333333333333329</v>
      </c>
    </row>
    <row r="494" spans="1:6" x14ac:dyDescent="0.3">
      <c r="A494" s="2" t="s">
        <v>4489</v>
      </c>
      <c r="B494">
        <v>7.1333333333333329</v>
      </c>
      <c r="E494" s="2" t="s">
        <v>2153</v>
      </c>
      <c r="F494">
        <f>AVERAGEIF(Table1[director_name],E494,Table1[imdb_score])</f>
        <v>7.1285714285714281</v>
      </c>
    </row>
    <row r="495" spans="1:6" x14ac:dyDescent="0.3">
      <c r="A495" s="2" t="s">
        <v>2153</v>
      </c>
      <c r="B495">
        <v>7.1285714285714281</v>
      </c>
      <c r="E495" s="2" t="s">
        <v>93</v>
      </c>
      <c r="F495">
        <f>AVERAGEIF(Table1[director_name],E495,Table1[imdb_score])</f>
        <v>7.1285714285714272</v>
      </c>
    </row>
    <row r="496" spans="1:6" x14ac:dyDescent="0.3">
      <c r="A496" s="2" t="s">
        <v>93</v>
      </c>
      <c r="B496">
        <v>7.1285714285714272</v>
      </c>
      <c r="E496" s="2" t="s">
        <v>186</v>
      </c>
      <c r="F496">
        <f>AVERAGEIF(Table1[director_name],E496,Table1[imdb_score])</f>
        <v>7.1285714285714272</v>
      </c>
    </row>
    <row r="497" spans="1:6" x14ac:dyDescent="0.3">
      <c r="A497" s="2" t="s">
        <v>186</v>
      </c>
      <c r="B497">
        <v>7.1285714285714272</v>
      </c>
      <c r="E497" s="2" t="s">
        <v>2009</v>
      </c>
      <c r="F497">
        <f>AVERAGEIF(Table1[director_name],E497,Table1[imdb_score])</f>
        <v>7.1272727272727279</v>
      </c>
    </row>
    <row r="498" spans="1:6" x14ac:dyDescent="0.3">
      <c r="A498" s="2" t="s">
        <v>2009</v>
      </c>
      <c r="B498">
        <v>7.1272727272727279</v>
      </c>
      <c r="E498" s="2" t="s">
        <v>131</v>
      </c>
      <c r="F498">
        <f>AVERAGEIF(Table1[director_name],E498,Table1[imdb_score])</f>
        <v>7.12</v>
      </c>
    </row>
    <row r="499" spans="1:6" x14ac:dyDescent="0.3">
      <c r="A499" s="2" t="s">
        <v>131</v>
      </c>
      <c r="B499">
        <v>7.12</v>
      </c>
      <c r="E499" s="2" t="s">
        <v>2512</v>
      </c>
      <c r="F499">
        <f>AVERAGEIF(Table1[director_name],E499,Table1[imdb_score])</f>
        <v>7.1142857142857139</v>
      </c>
    </row>
    <row r="500" spans="1:6" x14ac:dyDescent="0.3">
      <c r="A500" s="2" t="s">
        <v>2512</v>
      </c>
      <c r="B500">
        <v>7.1142857142857139</v>
      </c>
      <c r="E500" s="2" t="s">
        <v>1918</v>
      </c>
      <c r="F500">
        <f>AVERAGEIF(Table1[director_name],E500,Table1[imdb_score])</f>
        <v>7.1142857142857139</v>
      </c>
    </row>
    <row r="501" spans="1:6" x14ac:dyDescent="0.3">
      <c r="A501" s="2" t="s">
        <v>1918</v>
      </c>
      <c r="B501">
        <v>7.1142857142857139</v>
      </c>
      <c r="E501" s="2" t="s">
        <v>2682</v>
      </c>
      <c r="F501">
        <f>AVERAGEIF(Table1[director_name],E501,Table1[imdb_score])</f>
        <v>7.1111111111111107</v>
      </c>
    </row>
    <row r="502" spans="1:6" x14ac:dyDescent="0.3">
      <c r="A502" s="2" t="s">
        <v>2682</v>
      </c>
      <c r="B502">
        <v>7.1111111111111107</v>
      </c>
      <c r="E502" s="2" t="s">
        <v>1061</v>
      </c>
      <c r="F502">
        <f>AVERAGEIF(Table1[director_name],E502,Table1[imdb_score])</f>
        <v>7.1000000000000005</v>
      </c>
    </row>
    <row r="503" spans="1:6" x14ac:dyDescent="0.3">
      <c r="A503" s="2" t="s">
        <v>1061</v>
      </c>
      <c r="B503">
        <v>7.1000000000000005</v>
      </c>
      <c r="E503" s="2" t="s">
        <v>5993</v>
      </c>
      <c r="F503">
        <f>AVERAGEIF(Table1[director_name],E503,Table1[imdb_score])</f>
        <v>7.1000000000000005</v>
      </c>
    </row>
    <row r="504" spans="1:6" x14ac:dyDescent="0.3">
      <c r="A504" s="2" t="s">
        <v>5993</v>
      </c>
      <c r="B504">
        <v>7.1000000000000005</v>
      </c>
      <c r="E504" s="2" t="s">
        <v>834</v>
      </c>
      <c r="F504">
        <f>AVERAGEIF(Table1[director_name],E504,Table1[imdb_score])</f>
        <v>7.1000000000000005</v>
      </c>
    </row>
    <row r="505" spans="1:6" x14ac:dyDescent="0.3">
      <c r="A505" s="2" t="s">
        <v>834</v>
      </c>
      <c r="B505">
        <v>7.1000000000000005</v>
      </c>
      <c r="E505" s="2" t="s">
        <v>8090</v>
      </c>
      <c r="F505">
        <f>AVERAGEIF(Table1[director_name],E505,Table1[imdb_score])</f>
        <v>7.1</v>
      </c>
    </row>
    <row r="506" spans="1:6" x14ac:dyDescent="0.3">
      <c r="A506" s="2" t="s">
        <v>8090</v>
      </c>
      <c r="B506">
        <v>7.1</v>
      </c>
      <c r="E506" s="2" t="s">
        <v>4659</v>
      </c>
      <c r="F506">
        <f>AVERAGEIF(Table1[director_name],E506,Table1[imdb_score])</f>
        <v>7.1</v>
      </c>
    </row>
    <row r="507" spans="1:6" x14ac:dyDescent="0.3">
      <c r="A507" s="2" t="s">
        <v>4659</v>
      </c>
      <c r="B507">
        <v>7.1</v>
      </c>
      <c r="E507" s="2" t="s">
        <v>3702</v>
      </c>
      <c r="F507">
        <f>AVERAGEIF(Table1[director_name],E507,Table1[imdb_score])</f>
        <v>7.1</v>
      </c>
    </row>
    <row r="508" spans="1:6" x14ac:dyDescent="0.3">
      <c r="A508" s="2" t="s">
        <v>3702</v>
      </c>
      <c r="B508">
        <v>7.1</v>
      </c>
      <c r="E508" s="2" t="s">
        <v>7162</v>
      </c>
      <c r="F508">
        <f>AVERAGEIF(Table1[director_name],E508,Table1[imdb_score])</f>
        <v>7.1</v>
      </c>
    </row>
    <row r="509" spans="1:6" x14ac:dyDescent="0.3">
      <c r="A509" s="2" t="s">
        <v>7162</v>
      </c>
      <c r="B509">
        <v>7.1</v>
      </c>
      <c r="E509" s="2" t="s">
        <v>5414</v>
      </c>
      <c r="F509">
        <f>AVERAGEIF(Table1[director_name],E509,Table1[imdb_score])</f>
        <v>7.1</v>
      </c>
    </row>
    <row r="510" spans="1:6" x14ac:dyDescent="0.3">
      <c r="A510" s="2" t="s">
        <v>5414</v>
      </c>
      <c r="B510">
        <v>7.1</v>
      </c>
      <c r="E510" s="2" t="s">
        <v>6560</v>
      </c>
      <c r="F510">
        <f>AVERAGEIF(Table1[director_name],E510,Table1[imdb_score])</f>
        <v>7.1</v>
      </c>
    </row>
    <row r="511" spans="1:6" x14ac:dyDescent="0.3">
      <c r="A511" s="2" t="s">
        <v>6560</v>
      </c>
      <c r="B511">
        <v>7.1</v>
      </c>
      <c r="E511" s="2" t="s">
        <v>7681</v>
      </c>
      <c r="F511">
        <f>AVERAGEIF(Table1[director_name],E511,Table1[imdb_score])</f>
        <v>7.1</v>
      </c>
    </row>
    <row r="512" spans="1:6" x14ac:dyDescent="0.3">
      <c r="A512" s="2" t="s">
        <v>7681</v>
      </c>
      <c r="B512">
        <v>7.1</v>
      </c>
      <c r="E512" s="2" t="s">
        <v>7787</v>
      </c>
      <c r="F512">
        <f>AVERAGEIF(Table1[director_name],E512,Table1[imdb_score])</f>
        <v>7.1</v>
      </c>
    </row>
    <row r="513" spans="1:6" x14ac:dyDescent="0.3">
      <c r="A513" s="2" t="s">
        <v>7787</v>
      </c>
      <c r="B513">
        <v>7.1</v>
      </c>
      <c r="E513" s="2" t="s">
        <v>5623</v>
      </c>
      <c r="F513">
        <f>AVERAGEIF(Table1[director_name],E513,Table1[imdb_score])</f>
        <v>7.1</v>
      </c>
    </row>
    <row r="514" spans="1:6" x14ac:dyDescent="0.3">
      <c r="A514" s="2" t="s">
        <v>5623</v>
      </c>
      <c r="B514">
        <v>7.1</v>
      </c>
      <c r="E514" s="2" t="s">
        <v>5319</v>
      </c>
      <c r="F514">
        <f>AVERAGEIF(Table1[director_name],E514,Table1[imdb_score])</f>
        <v>7.1</v>
      </c>
    </row>
    <row r="515" spans="1:6" x14ac:dyDescent="0.3">
      <c r="A515" s="2" t="s">
        <v>5319</v>
      </c>
      <c r="B515">
        <v>7.1</v>
      </c>
      <c r="E515" s="2" t="s">
        <v>7654</v>
      </c>
      <c r="F515">
        <f>AVERAGEIF(Table1[director_name],E515,Table1[imdb_score])</f>
        <v>7.1</v>
      </c>
    </row>
    <row r="516" spans="1:6" x14ac:dyDescent="0.3">
      <c r="A516" s="2" t="s">
        <v>7654</v>
      </c>
      <c r="B516">
        <v>7.1</v>
      </c>
      <c r="E516" s="2" t="s">
        <v>6335</v>
      </c>
      <c r="F516">
        <f>AVERAGEIF(Table1[director_name],E516,Table1[imdb_score])</f>
        <v>7.1</v>
      </c>
    </row>
    <row r="517" spans="1:6" x14ac:dyDescent="0.3">
      <c r="A517" s="2" t="s">
        <v>6335</v>
      </c>
      <c r="B517">
        <v>7.1</v>
      </c>
      <c r="E517" s="2" t="s">
        <v>7352</v>
      </c>
      <c r="F517">
        <f>AVERAGEIF(Table1[director_name],E517,Table1[imdb_score])</f>
        <v>7.1</v>
      </c>
    </row>
    <row r="518" spans="1:6" x14ac:dyDescent="0.3">
      <c r="A518" s="2" t="s">
        <v>7352</v>
      </c>
      <c r="B518">
        <v>7.1</v>
      </c>
      <c r="E518" s="2" t="s">
        <v>8179</v>
      </c>
      <c r="F518">
        <f>AVERAGEIF(Table1[director_name],E518,Table1[imdb_score])</f>
        <v>7.1</v>
      </c>
    </row>
    <row r="519" spans="1:6" x14ac:dyDescent="0.3">
      <c r="A519" s="2" t="s">
        <v>8179</v>
      </c>
      <c r="B519">
        <v>7.1</v>
      </c>
      <c r="E519" s="2" t="s">
        <v>5832</v>
      </c>
      <c r="F519">
        <f>AVERAGEIF(Table1[director_name],E519,Table1[imdb_score])</f>
        <v>7.1</v>
      </c>
    </row>
    <row r="520" spans="1:6" x14ac:dyDescent="0.3">
      <c r="A520" s="2" t="s">
        <v>5832</v>
      </c>
      <c r="B520">
        <v>7.1</v>
      </c>
      <c r="E520" s="2" t="s">
        <v>875</v>
      </c>
      <c r="F520">
        <f>AVERAGEIF(Table1[director_name],E520,Table1[imdb_score])</f>
        <v>7.1</v>
      </c>
    </row>
    <row r="521" spans="1:6" x14ac:dyDescent="0.3">
      <c r="A521" s="2" t="s">
        <v>875</v>
      </c>
      <c r="B521">
        <v>7.1</v>
      </c>
      <c r="E521" s="2" t="s">
        <v>2963</v>
      </c>
      <c r="F521">
        <f>AVERAGEIF(Table1[director_name],E521,Table1[imdb_score])</f>
        <v>7.1</v>
      </c>
    </row>
    <row r="522" spans="1:6" x14ac:dyDescent="0.3">
      <c r="A522" s="2" t="s">
        <v>2963</v>
      </c>
      <c r="B522">
        <v>7.1</v>
      </c>
      <c r="E522" s="2" t="s">
        <v>3606</v>
      </c>
      <c r="F522">
        <f>AVERAGEIF(Table1[director_name],E522,Table1[imdb_score])</f>
        <v>7.1</v>
      </c>
    </row>
    <row r="523" spans="1:6" x14ac:dyDescent="0.3">
      <c r="A523" s="2" t="s">
        <v>3606</v>
      </c>
      <c r="B523">
        <v>7.1</v>
      </c>
      <c r="E523" s="2" t="s">
        <v>6926</v>
      </c>
      <c r="F523">
        <f>AVERAGEIF(Table1[director_name],E523,Table1[imdb_score])</f>
        <v>7.1</v>
      </c>
    </row>
    <row r="524" spans="1:6" x14ac:dyDescent="0.3">
      <c r="A524" s="2" t="s">
        <v>6926</v>
      </c>
      <c r="B524">
        <v>7.1</v>
      </c>
      <c r="E524" s="2" t="s">
        <v>866</v>
      </c>
      <c r="F524">
        <f>AVERAGEIF(Table1[director_name],E524,Table1[imdb_score])</f>
        <v>7.1</v>
      </c>
    </row>
    <row r="525" spans="1:6" x14ac:dyDescent="0.3">
      <c r="A525" s="2" t="s">
        <v>866</v>
      </c>
      <c r="B525">
        <v>7.1</v>
      </c>
      <c r="E525" s="2" t="s">
        <v>5012</v>
      </c>
      <c r="F525">
        <f>AVERAGEIF(Table1[director_name],E525,Table1[imdb_score])</f>
        <v>7.1</v>
      </c>
    </row>
    <row r="526" spans="1:6" x14ac:dyDescent="0.3">
      <c r="A526" s="2" t="s">
        <v>5012</v>
      </c>
      <c r="B526">
        <v>7.1</v>
      </c>
      <c r="E526" s="2" t="s">
        <v>7848</v>
      </c>
      <c r="F526">
        <f>AVERAGEIF(Table1[director_name],E526,Table1[imdb_score])</f>
        <v>7.1</v>
      </c>
    </row>
    <row r="527" spans="1:6" x14ac:dyDescent="0.3">
      <c r="A527" s="2" t="s">
        <v>7848</v>
      </c>
      <c r="B527">
        <v>7.1</v>
      </c>
      <c r="E527" s="2" t="s">
        <v>7322</v>
      </c>
      <c r="F527">
        <f>AVERAGEIF(Table1[director_name],E527,Table1[imdb_score])</f>
        <v>7.1</v>
      </c>
    </row>
    <row r="528" spans="1:6" x14ac:dyDescent="0.3">
      <c r="A528" s="2" t="s">
        <v>7322</v>
      </c>
      <c r="B528">
        <v>7.1</v>
      </c>
      <c r="E528" s="2" t="s">
        <v>4836</v>
      </c>
      <c r="F528">
        <f>AVERAGEIF(Table1[director_name],E528,Table1[imdb_score])</f>
        <v>7.1</v>
      </c>
    </row>
    <row r="529" spans="1:6" x14ac:dyDescent="0.3">
      <c r="A529" s="2" t="s">
        <v>4836</v>
      </c>
      <c r="B529">
        <v>7.1</v>
      </c>
      <c r="E529" s="2" t="s">
        <v>2431</v>
      </c>
      <c r="F529">
        <f>AVERAGEIF(Table1[director_name],E529,Table1[imdb_score])</f>
        <v>7.1</v>
      </c>
    </row>
    <row r="530" spans="1:6" x14ac:dyDescent="0.3">
      <c r="A530" s="2" t="s">
        <v>2431</v>
      </c>
      <c r="B530">
        <v>7.1</v>
      </c>
      <c r="E530" s="2" t="s">
        <v>6048</v>
      </c>
      <c r="F530">
        <f>AVERAGEIF(Table1[director_name],E530,Table1[imdb_score])</f>
        <v>7.1</v>
      </c>
    </row>
    <row r="531" spans="1:6" x14ac:dyDescent="0.3">
      <c r="A531" s="2" t="s">
        <v>6048</v>
      </c>
      <c r="B531">
        <v>7.1</v>
      </c>
      <c r="E531" s="2" t="s">
        <v>7645</v>
      </c>
      <c r="F531">
        <f>AVERAGEIF(Table1[director_name],E531,Table1[imdb_score])</f>
        <v>7.1</v>
      </c>
    </row>
    <row r="532" spans="1:6" x14ac:dyDescent="0.3">
      <c r="A532" s="2" t="s">
        <v>7645</v>
      </c>
      <c r="B532">
        <v>7.1</v>
      </c>
      <c r="E532" s="2" t="s">
        <v>2654</v>
      </c>
      <c r="F532">
        <f>AVERAGEIF(Table1[director_name],E532,Table1[imdb_score])</f>
        <v>7.1</v>
      </c>
    </row>
    <row r="533" spans="1:6" x14ac:dyDescent="0.3">
      <c r="A533" s="2" t="s">
        <v>2654</v>
      </c>
      <c r="B533">
        <v>7.1</v>
      </c>
      <c r="E533" s="2" t="s">
        <v>6869</v>
      </c>
      <c r="F533">
        <f>AVERAGEIF(Table1[director_name],E533,Table1[imdb_score])</f>
        <v>7.1</v>
      </c>
    </row>
    <row r="534" spans="1:6" x14ac:dyDescent="0.3">
      <c r="A534" s="2" t="s">
        <v>6869</v>
      </c>
      <c r="B534">
        <v>7.1</v>
      </c>
      <c r="E534" s="2" t="s">
        <v>5816</v>
      </c>
      <c r="F534">
        <f>AVERAGEIF(Table1[director_name],E534,Table1[imdb_score])</f>
        <v>7.1</v>
      </c>
    </row>
    <row r="535" spans="1:6" x14ac:dyDescent="0.3">
      <c r="A535" s="2" t="s">
        <v>5816</v>
      </c>
      <c r="B535">
        <v>7.1</v>
      </c>
      <c r="E535" s="2" t="s">
        <v>6240</v>
      </c>
      <c r="F535">
        <f>AVERAGEIF(Table1[director_name],E535,Table1[imdb_score])</f>
        <v>7.1</v>
      </c>
    </row>
    <row r="536" spans="1:6" x14ac:dyDescent="0.3">
      <c r="A536" s="2" t="s">
        <v>6240</v>
      </c>
      <c r="B536">
        <v>7.1</v>
      </c>
      <c r="E536" s="2" t="s">
        <v>6436</v>
      </c>
      <c r="F536">
        <f>AVERAGEIF(Table1[director_name],E536,Table1[imdb_score])</f>
        <v>7.1</v>
      </c>
    </row>
    <row r="537" spans="1:6" x14ac:dyDescent="0.3">
      <c r="A537" s="2" t="s">
        <v>6436</v>
      </c>
      <c r="B537">
        <v>7.1</v>
      </c>
      <c r="E537" s="2" t="s">
        <v>6040</v>
      </c>
      <c r="F537">
        <f>AVERAGEIF(Table1[director_name],E537,Table1[imdb_score])</f>
        <v>7.1</v>
      </c>
    </row>
    <row r="538" spans="1:6" x14ac:dyDescent="0.3">
      <c r="A538" s="2" t="s">
        <v>6040</v>
      </c>
      <c r="B538">
        <v>7.1</v>
      </c>
      <c r="E538" s="2" t="s">
        <v>6896</v>
      </c>
      <c r="F538">
        <f>AVERAGEIF(Table1[director_name],E538,Table1[imdb_score])</f>
        <v>7.1</v>
      </c>
    </row>
    <row r="539" spans="1:6" x14ac:dyDescent="0.3">
      <c r="A539" s="2" t="s">
        <v>6896</v>
      </c>
      <c r="B539">
        <v>7.1</v>
      </c>
      <c r="E539" s="2" t="s">
        <v>6491</v>
      </c>
      <c r="F539">
        <f>AVERAGEIF(Table1[director_name],E539,Table1[imdb_score])</f>
        <v>7.1</v>
      </c>
    </row>
    <row r="540" spans="1:6" x14ac:dyDescent="0.3">
      <c r="A540" s="2" t="s">
        <v>6491</v>
      </c>
      <c r="B540">
        <v>7.1</v>
      </c>
      <c r="E540" s="2" t="s">
        <v>5031</v>
      </c>
      <c r="F540">
        <f>AVERAGEIF(Table1[director_name],E540,Table1[imdb_score])</f>
        <v>7.1</v>
      </c>
    </row>
    <row r="541" spans="1:6" x14ac:dyDescent="0.3">
      <c r="A541" s="2" t="s">
        <v>5031</v>
      </c>
      <c r="B541">
        <v>7.1</v>
      </c>
      <c r="E541" s="2" t="s">
        <v>5260</v>
      </c>
      <c r="F541">
        <f>AVERAGEIF(Table1[director_name],E541,Table1[imdb_score])</f>
        <v>7.1</v>
      </c>
    </row>
    <row r="542" spans="1:6" x14ac:dyDescent="0.3">
      <c r="A542" s="2" t="s">
        <v>5260</v>
      </c>
      <c r="B542">
        <v>7.1</v>
      </c>
      <c r="E542" s="2" t="s">
        <v>3106</v>
      </c>
      <c r="F542">
        <f>AVERAGEIF(Table1[director_name],E542,Table1[imdb_score])</f>
        <v>7.1</v>
      </c>
    </row>
    <row r="543" spans="1:6" x14ac:dyDescent="0.3">
      <c r="A543" s="2" t="s">
        <v>3106</v>
      </c>
      <c r="B543">
        <v>7.1</v>
      </c>
      <c r="E543" s="2" t="s">
        <v>4178</v>
      </c>
      <c r="F543">
        <f>AVERAGEIF(Table1[director_name],E543,Table1[imdb_score])</f>
        <v>7.1</v>
      </c>
    </row>
    <row r="544" spans="1:6" x14ac:dyDescent="0.3">
      <c r="A544" s="2" t="s">
        <v>4178</v>
      </c>
      <c r="B544">
        <v>7.1</v>
      </c>
      <c r="E544" s="2" t="s">
        <v>6645</v>
      </c>
      <c r="F544">
        <f>AVERAGEIF(Table1[director_name],E544,Table1[imdb_score])</f>
        <v>7.1</v>
      </c>
    </row>
    <row r="545" spans="1:6" x14ac:dyDescent="0.3">
      <c r="A545" s="2" t="s">
        <v>6645</v>
      </c>
      <c r="B545">
        <v>7.1</v>
      </c>
      <c r="E545" s="2" t="s">
        <v>4748</v>
      </c>
      <c r="F545">
        <f>AVERAGEIF(Table1[director_name],E545,Table1[imdb_score])</f>
        <v>7.1</v>
      </c>
    </row>
    <row r="546" spans="1:6" x14ac:dyDescent="0.3">
      <c r="A546" s="2" t="s">
        <v>4748</v>
      </c>
      <c r="B546">
        <v>7.1</v>
      </c>
      <c r="E546" s="2" t="s">
        <v>985</v>
      </c>
      <c r="F546">
        <f>AVERAGEIF(Table1[director_name],E546,Table1[imdb_score])</f>
        <v>7.1</v>
      </c>
    </row>
    <row r="547" spans="1:6" x14ac:dyDescent="0.3">
      <c r="A547" s="2" t="s">
        <v>985</v>
      </c>
      <c r="B547">
        <v>7.1</v>
      </c>
      <c r="E547" s="2" t="s">
        <v>4910</v>
      </c>
      <c r="F547">
        <f>AVERAGEIF(Table1[director_name],E547,Table1[imdb_score])</f>
        <v>7.1</v>
      </c>
    </row>
    <row r="548" spans="1:6" x14ac:dyDescent="0.3">
      <c r="A548" s="2" t="s">
        <v>4910</v>
      </c>
      <c r="B548">
        <v>7.1</v>
      </c>
      <c r="E548" s="2" t="s">
        <v>4305</v>
      </c>
      <c r="F548">
        <f>AVERAGEIF(Table1[director_name],E548,Table1[imdb_score])</f>
        <v>7.1</v>
      </c>
    </row>
    <row r="549" spans="1:6" x14ac:dyDescent="0.3">
      <c r="A549" s="2" t="s">
        <v>4305</v>
      </c>
      <c r="B549">
        <v>7.1</v>
      </c>
      <c r="E549" s="2" t="s">
        <v>8221</v>
      </c>
      <c r="F549">
        <f>AVERAGEIF(Table1[director_name],E549,Table1[imdb_score])</f>
        <v>7.1</v>
      </c>
    </row>
    <row r="550" spans="1:6" x14ac:dyDescent="0.3">
      <c r="A550" s="2" t="s">
        <v>8221</v>
      </c>
      <c r="B550">
        <v>7.1</v>
      </c>
      <c r="E550" s="2" t="s">
        <v>6246</v>
      </c>
      <c r="F550">
        <f>AVERAGEIF(Table1[director_name],E550,Table1[imdb_score])</f>
        <v>7.1</v>
      </c>
    </row>
    <row r="551" spans="1:6" x14ac:dyDescent="0.3">
      <c r="A551" s="2" t="s">
        <v>6246</v>
      </c>
      <c r="B551">
        <v>7.1</v>
      </c>
      <c r="E551" s="2" t="s">
        <v>7389</v>
      </c>
      <c r="F551">
        <f>AVERAGEIF(Table1[director_name],E551,Table1[imdb_score])</f>
        <v>7.1</v>
      </c>
    </row>
    <row r="552" spans="1:6" x14ac:dyDescent="0.3">
      <c r="A552" s="2" t="s">
        <v>7389</v>
      </c>
      <c r="B552">
        <v>7.1</v>
      </c>
      <c r="E552" s="2" t="s">
        <v>5529</v>
      </c>
      <c r="F552">
        <f>AVERAGEIF(Table1[director_name],E552,Table1[imdb_score])</f>
        <v>7.1</v>
      </c>
    </row>
    <row r="553" spans="1:6" x14ac:dyDescent="0.3">
      <c r="A553" s="2" t="s">
        <v>5529</v>
      </c>
      <c r="B553">
        <v>7.1</v>
      </c>
      <c r="E553" s="2" t="s">
        <v>7017</v>
      </c>
      <c r="F553">
        <f>AVERAGEIF(Table1[director_name],E553,Table1[imdb_score])</f>
        <v>7.1</v>
      </c>
    </row>
    <row r="554" spans="1:6" x14ac:dyDescent="0.3">
      <c r="A554" s="2" t="s">
        <v>7017</v>
      </c>
      <c r="B554">
        <v>7.1</v>
      </c>
      <c r="E554" s="2" t="s">
        <v>7910</v>
      </c>
      <c r="F554">
        <f>AVERAGEIF(Table1[director_name],E554,Table1[imdb_score])</f>
        <v>7.1</v>
      </c>
    </row>
    <row r="555" spans="1:6" x14ac:dyDescent="0.3">
      <c r="A555" s="2" t="s">
        <v>7910</v>
      </c>
      <c r="B555">
        <v>7.1</v>
      </c>
      <c r="E555" s="2" t="s">
        <v>6914</v>
      </c>
      <c r="F555">
        <f>AVERAGEIF(Table1[director_name],E555,Table1[imdb_score])</f>
        <v>7.1</v>
      </c>
    </row>
    <row r="556" spans="1:6" x14ac:dyDescent="0.3">
      <c r="A556" s="2" t="s">
        <v>6914</v>
      </c>
      <c r="B556">
        <v>7.1</v>
      </c>
      <c r="E556" s="2" t="s">
        <v>4159</v>
      </c>
      <c r="F556">
        <f>AVERAGEIF(Table1[director_name],E556,Table1[imdb_score])</f>
        <v>7.1</v>
      </c>
    </row>
    <row r="557" spans="1:6" x14ac:dyDescent="0.3">
      <c r="A557" s="2" t="s">
        <v>4159</v>
      </c>
      <c r="B557">
        <v>7.1</v>
      </c>
      <c r="E557" s="2" t="s">
        <v>1777</v>
      </c>
      <c r="F557">
        <f>AVERAGEIF(Table1[director_name],E557,Table1[imdb_score])</f>
        <v>7.1</v>
      </c>
    </row>
    <row r="558" spans="1:6" x14ac:dyDescent="0.3">
      <c r="A558" s="2" t="s">
        <v>1777</v>
      </c>
      <c r="B558">
        <v>7.1</v>
      </c>
      <c r="E558" s="2" t="s">
        <v>26</v>
      </c>
      <c r="F558">
        <f>AVERAGEIF(Table1[director_name],E558,Table1[imdb_score])</f>
        <v>7.1</v>
      </c>
    </row>
    <row r="559" spans="1:6" x14ac:dyDescent="0.3">
      <c r="A559" s="2" t="s">
        <v>26</v>
      </c>
      <c r="B559">
        <v>7.1</v>
      </c>
      <c r="E559" s="2" t="s">
        <v>8171</v>
      </c>
      <c r="F559">
        <f>AVERAGEIF(Table1[director_name],E559,Table1[imdb_score])</f>
        <v>7.1</v>
      </c>
    </row>
    <row r="560" spans="1:6" x14ac:dyDescent="0.3">
      <c r="A560" s="2" t="s">
        <v>8171</v>
      </c>
      <c r="B560">
        <v>7.1</v>
      </c>
      <c r="E560" s="2" t="s">
        <v>7742</v>
      </c>
      <c r="F560">
        <f>AVERAGEIF(Table1[director_name],E560,Table1[imdb_score])</f>
        <v>7.1</v>
      </c>
    </row>
    <row r="561" spans="1:6" x14ac:dyDescent="0.3">
      <c r="A561" s="2" t="s">
        <v>7742</v>
      </c>
      <c r="B561">
        <v>7.1</v>
      </c>
      <c r="E561" s="2" t="s">
        <v>5307</v>
      </c>
      <c r="F561">
        <f>AVERAGEIF(Table1[director_name],E561,Table1[imdb_score])</f>
        <v>7.1</v>
      </c>
    </row>
    <row r="562" spans="1:6" x14ac:dyDescent="0.3">
      <c r="A562" s="2" t="s">
        <v>5307</v>
      </c>
      <c r="B562">
        <v>7.1</v>
      </c>
      <c r="E562" s="2" t="s">
        <v>6036</v>
      </c>
      <c r="F562">
        <f>AVERAGEIF(Table1[director_name],E562,Table1[imdb_score])</f>
        <v>7.1</v>
      </c>
    </row>
    <row r="563" spans="1:6" x14ac:dyDescent="0.3">
      <c r="A563" s="2" t="s">
        <v>6036</v>
      </c>
      <c r="B563">
        <v>7.1</v>
      </c>
      <c r="E563" s="2" t="s">
        <v>2201</v>
      </c>
      <c r="F563">
        <f>AVERAGEIF(Table1[director_name],E563,Table1[imdb_score])</f>
        <v>7.1</v>
      </c>
    </row>
    <row r="564" spans="1:6" x14ac:dyDescent="0.3">
      <c r="A564" s="2" t="s">
        <v>2201</v>
      </c>
      <c r="B564">
        <v>7.1</v>
      </c>
      <c r="E564" s="2" t="s">
        <v>5006</v>
      </c>
      <c r="F564">
        <f>AVERAGEIF(Table1[director_name],E564,Table1[imdb_score])</f>
        <v>7.1</v>
      </c>
    </row>
    <row r="565" spans="1:6" x14ac:dyDescent="0.3">
      <c r="A565" s="2" t="s">
        <v>5006</v>
      </c>
      <c r="B565">
        <v>7.1</v>
      </c>
      <c r="E565" s="2" t="s">
        <v>5789</v>
      </c>
      <c r="F565">
        <f>AVERAGEIF(Table1[director_name],E565,Table1[imdb_score])</f>
        <v>7.1</v>
      </c>
    </row>
    <row r="566" spans="1:6" x14ac:dyDescent="0.3">
      <c r="A566" s="2" t="s">
        <v>5789</v>
      </c>
      <c r="B566">
        <v>7.1</v>
      </c>
      <c r="E566" s="2" t="s">
        <v>7820</v>
      </c>
      <c r="F566">
        <f>AVERAGEIF(Table1[director_name],E566,Table1[imdb_score])</f>
        <v>7.1</v>
      </c>
    </row>
    <row r="567" spans="1:6" x14ac:dyDescent="0.3">
      <c r="A567" s="2" t="s">
        <v>7820</v>
      </c>
      <c r="B567">
        <v>7.1</v>
      </c>
      <c r="E567" s="2" t="s">
        <v>5974</v>
      </c>
      <c r="F567">
        <f>AVERAGEIF(Table1[director_name],E567,Table1[imdb_score])</f>
        <v>7.1</v>
      </c>
    </row>
    <row r="568" spans="1:6" x14ac:dyDescent="0.3">
      <c r="A568" s="2" t="s">
        <v>5974</v>
      </c>
      <c r="B568">
        <v>7.1</v>
      </c>
      <c r="E568" s="2" t="s">
        <v>7260</v>
      </c>
      <c r="F568">
        <f>AVERAGEIF(Table1[director_name],E568,Table1[imdb_score])</f>
        <v>7.1</v>
      </c>
    </row>
    <row r="569" spans="1:6" x14ac:dyDescent="0.3">
      <c r="A569" s="2" t="s">
        <v>7260</v>
      </c>
      <c r="B569">
        <v>7.1</v>
      </c>
      <c r="E569" s="2" t="s">
        <v>707</v>
      </c>
      <c r="F569">
        <f>AVERAGEIF(Table1[director_name],E569,Table1[imdb_score])</f>
        <v>7.0875000000000004</v>
      </c>
    </row>
    <row r="570" spans="1:6" x14ac:dyDescent="0.3">
      <c r="A570" s="2" t="s">
        <v>707</v>
      </c>
      <c r="B570">
        <v>7.0875000000000004</v>
      </c>
      <c r="E570" s="2" t="s">
        <v>586</v>
      </c>
      <c r="F570">
        <f>AVERAGEIF(Table1[director_name],E570,Table1[imdb_score])</f>
        <v>7.083333333333333</v>
      </c>
    </row>
    <row r="571" spans="1:6" x14ac:dyDescent="0.3">
      <c r="A571" s="2" t="s">
        <v>586</v>
      </c>
      <c r="B571">
        <v>7.083333333333333</v>
      </c>
      <c r="E571" s="2" t="s">
        <v>56</v>
      </c>
      <c r="F571">
        <f>AVERAGEIF(Table1[director_name],E571,Table1[imdb_score])</f>
        <v>7.08</v>
      </c>
    </row>
    <row r="572" spans="1:6" x14ac:dyDescent="0.3">
      <c r="A572" s="2" t="s">
        <v>56</v>
      </c>
      <c r="B572">
        <v>7.08</v>
      </c>
      <c r="E572" s="2" t="s">
        <v>2269</v>
      </c>
      <c r="F572">
        <f>AVERAGEIF(Table1[director_name],E572,Table1[imdb_score])</f>
        <v>7.0749999999999993</v>
      </c>
    </row>
    <row r="573" spans="1:6" x14ac:dyDescent="0.3">
      <c r="A573" s="2" t="s">
        <v>2269</v>
      </c>
      <c r="B573">
        <v>7.0749999999999993</v>
      </c>
      <c r="E573" s="2" t="s">
        <v>509</v>
      </c>
      <c r="F573">
        <f>AVERAGEIF(Table1[director_name],E573,Table1[imdb_score])</f>
        <v>7.0749999999999993</v>
      </c>
    </row>
    <row r="574" spans="1:6" x14ac:dyDescent="0.3">
      <c r="A574" s="2" t="s">
        <v>509</v>
      </c>
      <c r="B574">
        <v>7.0749999999999993</v>
      </c>
      <c r="E574" s="2" t="s">
        <v>71</v>
      </c>
      <c r="F574">
        <f>AVERAGEIF(Table1[director_name],E574,Table1[imdb_score])</f>
        <v>7.0705882352941174</v>
      </c>
    </row>
    <row r="575" spans="1:6" x14ac:dyDescent="0.3">
      <c r="A575" s="2" t="s">
        <v>71</v>
      </c>
      <c r="B575">
        <v>7.0705882352941174</v>
      </c>
      <c r="E575" s="2" t="s">
        <v>3682</v>
      </c>
      <c r="F575">
        <f>AVERAGEIF(Table1[director_name],E575,Table1[imdb_score])</f>
        <v>7.0666666666666664</v>
      </c>
    </row>
    <row r="576" spans="1:6" x14ac:dyDescent="0.3">
      <c r="A576" s="2" t="s">
        <v>3682</v>
      </c>
      <c r="B576">
        <v>7.0666666666666664</v>
      </c>
      <c r="E576" s="2" t="s">
        <v>4380</v>
      </c>
      <c r="F576">
        <f>AVERAGEIF(Table1[director_name],E576,Table1[imdb_score])</f>
        <v>7.0571428571428569</v>
      </c>
    </row>
    <row r="577" spans="1:6" x14ac:dyDescent="0.3">
      <c r="A577" s="2" t="s">
        <v>4380</v>
      </c>
      <c r="B577">
        <v>7.0571428571428569</v>
      </c>
      <c r="E577" s="2" t="s">
        <v>5692</v>
      </c>
      <c r="F577">
        <f>AVERAGEIF(Table1[director_name],E577,Table1[imdb_score])</f>
        <v>7.0500000000000007</v>
      </c>
    </row>
    <row r="578" spans="1:6" x14ac:dyDescent="0.3">
      <c r="A578" s="2" t="s">
        <v>5692</v>
      </c>
      <c r="B578">
        <v>7.0500000000000007</v>
      </c>
      <c r="E578" s="2" t="s">
        <v>40</v>
      </c>
      <c r="F578">
        <f>AVERAGEIF(Table1[director_name],E578,Table1[imdb_score])</f>
        <v>7.0500000000000007</v>
      </c>
    </row>
    <row r="579" spans="1:6" x14ac:dyDescent="0.3">
      <c r="A579" s="2" t="s">
        <v>40</v>
      </c>
      <c r="B579">
        <v>7.0500000000000007</v>
      </c>
      <c r="E579" s="2" t="s">
        <v>4394</v>
      </c>
      <c r="F579">
        <f>AVERAGEIF(Table1[director_name],E579,Table1[imdb_score])</f>
        <v>7.05</v>
      </c>
    </row>
    <row r="580" spans="1:6" x14ac:dyDescent="0.3">
      <c r="A580" s="2" t="s">
        <v>4394</v>
      </c>
      <c r="B580">
        <v>7.05</v>
      </c>
      <c r="E580" s="2" t="s">
        <v>700</v>
      </c>
      <c r="F580">
        <f>AVERAGEIF(Table1[director_name],E580,Table1[imdb_score])</f>
        <v>7.05</v>
      </c>
    </row>
    <row r="581" spans="1:6" x14ac:dyDescent="0.3">
      <c r="A581" s="2" t="s">
        <v>700</v>
      </c>
      <c r="B581">
        <v>7.05</v>
      </c>
      <c r="E581" s="2" t="s">
        <v>1738</v>
      </c>
      <c r="F581">
        <f>AVERAGEIF(Table1[director_name],E581,Table1[imdb_score])</f>
        <v>7.0333333333333341</v>
      </c>
    </row>
    <row r="582" spans="1:6" x14ac:dyDescent="0.3">
      <c r="A582" s="2" t="s">
        <v>1738</v>
      </c>
      <c r="B582">
        <v>7.0333333333333341</v>
      </c>
      <c r="E582" s="2" t="s">
        <v>5330</v>
      </c>
      <c r="F582">
        <f>AVERAGEIF(Table1[director_name],E582,Table1[imdb_score])</f>
        <v>7.0333333333333341</v>
      </c>
    </row>
    <row r="583" spans="1:6" x14ac:dyDescent="0.3">
      <c r="A583" s="2" t="s">
        <v>5330</v>
      </c>
      <c r="B583">
        <v>7.0333333333333341</v>
      </c>
      <c r="E583" s="2" t="s">
        <v>3455</v>
      </c>
      <c r="F583">
        <f>AVERAGEIF(Table1[director_name],E583,Table1[imdb_score])</f>
        <v>7.0333333333333341</v>
      </c>
    </row>
    <row r="584" spans="1:6" x14ac:dyDescent="0.3">
      <c r="A584" s="2" t="s">
        <v>3455</v>
      </c>
      <c r="B584">
        <v>7.0333333333333341</v>
      </c>
      <c r="E584" s="2" t="s">
        <v>2762</v>
      </c>
      <c r="F584">
        <f>AVERAGEIF(Table1[director_name],E584,Table1[imdb_score])</f>
        <v>7.0333333333333341</v>
      </c>
    </row>
    <row r="585" spans="1:6" x14ac:dyDescent="0.3">
      <c r="A585" s="2" t="s">
        <v>2762</v>
      </c>
      <c r="B585">
        <v>7.0333333333333341</v>
      </c>
      <c r="E585" s="2" t="s">
        <v>1673</v>
      </c>
      <c r="F585">
        <f>AVERAGEIF(Table1[director_name],E585,Table1[imdb_score])</f>
        <v>7.0333333333333341</v>
      </c>
    </row>
    <row r="586" spans="1:6" x14ac:dyDescent="0.3">
      <c r="A586" s="2" t="s">
        <v>1673</v>
      </c>
      <c r="B586">
        <v>7.0333333333333341</v>
      </c>
      <c r="E586" s="2" t="s">
        <v>317</v>
      </c>
      <c r="F586">
        <f>AVERAGEIF(Table1[director_name],E586,Table1[imdb_score])</f>
        <v>7.0250000000000004</v>
      </c>
    </row>
    <row r="587" spans="1:6" x14ac:dyDescent="0.3">
      <c r="A587" s="2" t="s">
        <v>317</v>
      </c>
      <c r="B587">
        <v>7.0250000000000004</v>
      </c>
      <c r="E587" s="2" t="s">
        <v>1391</v>
      </c>
      <c r="F587">
        <f>AVERAGEIF(Table1[director_name],E587,Table1[imdb_score])</f>
        <v>7.0181818181818185</v>
      </c>
    </row>
    <row r="588" spans="1:6" x14ac:dyDescent="0.3">
      <c r="A588" s="2" t="s">
        <v>1391</v>
      </c>
      <c r="B588">
        <v>7.0181818181818185</v>
      </c>
      <c r="E588" s="2" t="s">
        <v>1684</v>
      </c>
      <c r="F588">
        <f>AVERAGEIF(Table1[director_name],E588,Table1[imdb_score])</f>
        <v>7.0142857142857142</v>
      </c>
    </row>
    <row r="589" spans="1:6" x14ac:dyDescent="0.3">
      <c r="A589" s="2" t="s">
        <v>1684</v>
      </c>
      <c r="B589">
        <v>7.0142857142857142</v>
      </c>
      <c r="E589" s="2" t="s">
        <v>1428</v>
      </c>
      <c r="F589">
        <f>AVERAGEIF(Table1[director_name],E589,Table1[imdb_score])</f>
        <v>7.0090909090909088</v>
      </c>
    </row>
    <row r="590" spans="1:6" x14ac:dyDescent="0.3">
      <c r="A590" s="2" t="s">
        <v>1428</v>
      </c>
      <c r="B590">
        <v>7.0090909090909088</v>
      </c>
      <c r="E590" s="2" t="s">
        <v>7602</v>
      </c>
      <c r="F590">
        <f>AVERAGEIF(Table1[director_name],E590,Table1[imdb_score])</f>
        <v>7</v>
      </c>
    </row>
    <row r="591" spans="1:6" x14ac:dyDescent="0.3">
      <c r="A591" s="2" t="s">
        <v>7602</v>
      </c>
      <c r="B591">
        <v>7</v>
      </c>
      <c r="E591" s="2" t="s">
        <v>4309</v>
      </c>
      <c r="F591">
        <f>AVERAGEIF(Table1[director_name],E591,Table1[imdb_score])</f>
        <v>7</v>
      </c>
    </row>
    <row r="592" spans="1:6" x14ac:dyDescent="0.3">
      <c r="A592" s="2" t="s">
        <v>4309</v>
      </c>
      <c r="B592">
        <v>7</v>
      </c>
      <c r="E592" s="2" t="s">
        <v>1000</v>
      </c>
      <c r="F592">
        <f>AVERAGEIF(Table1[director_name],E592,Table1[imdb_score])</f>
        <v>7</v>
      </c>
    </row>
    <row r="593" spans="1:6" x14ac:dyDescent="0.3">
      <c r="A593" s="2" t="s">
        <v>1000</v>
      </c>
      <c r="B593">
        <v>7</v>
      </c>
      <c r="E593" s="2" t="s">
        <v>3502</v>
      </c>
      <c r="F593">
        <f>AVERAGEIF(Table1[director_name],E593,Table1[imdb_score])</f>
        <v>7</v>
      </c>
    </row>
    <row r="594" spans="1:6" x14ac:dyDescent="0.3">
      <c r="A594" s="2" t="s">
        <v>3502</v>
      </c>
      <c r="B594">
        <v>7</v>
      </c>
      <c r="E594" s="2" t="s">
        <v>1702</v>
      </c>
      <c r="F594">
        <f>AVERAGEIF(Table1[director_name],E594,Table1[imdb_score])</f>
        <v>7</v>
      </c>
    </row>
    <row r="595" spans="1:6" x14ac:dyDescent="0.3">
      <c r="A595" s="2" t="s">
        <v>1702</v>
      </c>
      <c r="B595">
        <v>7</v>
      </c>
      <c r="E595" s="2" t="s">
        <v>7958</v>
      </c>
      <c r="F595">
        <f>AVERAGEIF(Table1[director_name],E595,Table1[imdb_score])</f>
        <v>7</v>
      </c>
    </row>
    <row r="596" spans="1:6" x14ac:dyDescent="0.3">
      <c r="A596" s="2" t="s">
        <v>7958</v>
      </c>
      <c r="B596">
        <v>7</v>
      </c>
      <c r="E596" s="2" t="s">
        <v>200</v>
      </c>
      <c r="F596">
        <f>AVERAGEIF(Table1[director_name],E596,Table1[imdb_score])</f>
        <v>7</v>
      </c>
    </row>
    <row r="597" spans="1:6" x14ac:dyDescent="0.3">
      <c r="A597" s="2" t="s">
        <v>200</v>
      </c>
      <c r="B597">
        <v>7</v>
      </c>
      <c r="E597" s="2" t="s">
        <v>2868</v>
      </c>
      <c r="F597">
        <f>AVERAGEIF(Table1[director_name],E597,Table1[imdb_score])</f>
        <v>7</v>
      </c>
    </row>
    <row r="598" spans="1:6" x14ac:dyDescent="0.3">
      <c r="A598" s="2" t="s">
        <v>2868</v>
      </c>
      <c r="B598">
        <v>7</v>
      </c>
      <c r="E598" s="2" t="s">
        <v>6618</v>
      </c>
      <c r="F598">
        <f>AVERAGEIF(Table1[director_name],E598,Table1[imdb_score])</f>
        <v>7</v>
      </c>
    </row>
    <row r="599" spans="1:6" x14ac:dyDescent="0.3">
      <c r="A599" s="2" t="s">
        <v>6618</v>
      </c>
      <c r="B599">
        <v>7</v>
      </c>
      <c r="E599" s="2" t="s">
        <v>8334</v>
      </c>
      <c r="F599">
        <f>AVERAGEIF(Table1[director_name],E599,Table1[imdb_score])</f>
        <v>7</v>
      </c>
    </row>
    <row r="600" spans="1:6" x14ac:dyDescent="0.3">
      <c r="A600" s="2" t="s">
        <v>8334</v>
      </c>
      <c r="B600">
        <v>7</v>
      </c>
      <c r="E600" s="2" t="s">
        <v>3718</v>
      </c>
      <c r="F600">
        <f>AVERAGEIF(Table1[director_name],E600,Table1[imdb_score])</f>
        <v>7</v>
      </c>
    </row>
    <row r="601" spans="1:6" x14ac:dyDescent="0.3">
      <c r="A601" s="2" t="s">
        <v>3718</v>
      </c>
      <c r="B601">
        <v>7</v>
      </c>
      <c r="E601" s="2" t="s">
        <v>6214</v>
      </c>
      <c r="F601">
        <f>AVERAGEIF(Table1[director_name],E601,Table1[imdb_score])</f>
        <v>7</v>
      </c>
    </row>
    <row r="602" spans="1:6" x14ac:dyDescent="0.3">
      <c r="A602" s="2" t="s">
        <v>6214</v>
      </c>
      <c r="B602">
        <v>7</v>
      </c>
      <c r="E602" s="2" t="s">
        <v>3965</v>
      </c>
      <c r="F602">
        <f>AVERAGEIF(Table1[director_name],E602,Table1[imdb_score])</f>
        <v>7</v>
      </c>
    </row>
    <row r="603" spans="1:6" x14ac:dyDescent="0.3">
      <c r="A603" s="2" t="s">
        <v>3965</v>
      </c>
      <c r="B603">
        <v>7</v>
      </c>
      <c r="E603" s="2" t="s">
        <v>580</v>
      </c>
      <c r="F603">
        <f>AVERAGEIF(Table1[director_name],E603,Table1[imdb_score])</f>
        <v>7</v>
      </c>
    </row>
    <row r="604" spans="1:6" x14ac:dyDescent="0.3">
      <c r="A604" s="2" t="s">
        <v>580</v>
      </c>
      <c r="B604">
        <v>7</v>
      </c>
      <c r="E604" s="2" t="s">
        <v>6981</v>
      </c>
      <c r="F604">
        <f>AVERAGEIF(Table1[director_name],E604,Table1[imdb_score])</f>
        <v>7</v>
      </c>
    </row>
    <row r="605" spans="1:6" x14ac:dyDescent="0.3">
      <c r="A605" s="2" t="s">
        <v>6981</v>
      </c>
      <c r="B605">
        <v>7</v>
      </c>
      <c r="E605" s="2" t="s">
        <v>6006</v>
      </c>
      <c r="F605">
        <f>AVERAGEIF(Table1[director_name],E605,Table1[imdb_score])</f>
        <v>7</v>
      </c>
    </row>
    <row r="606" spans="1:6" x14ac:dyDescent="0.3">
      <c r="A606" s="2" t="s">
        <v>6006</v>
      </c>
      <c r="B606">
        <v>7</v>
      </c>
      <c r="E606" s="2" t="s">
        <v>8210</v>
      </c>
      <c r="F606">
        <f>AVERAGEIF(Table1[director_name],E606,Table1[imdb_score])</f>
        <v>7</v>
      </c>
    </row>
    <row r="607" spans="1:6" x14ac:dyDescent="0.3">
      <c r="A607" s="2" t="s">
        <v>8210</v>
      </c>
      <c r="B607">
        <v>7</v>
      </c>
      <c r="E607" s="2" t="s">
        <v>5311</v>
      </c>
      <c r="F607">
        <f>AVERAGEIF(Table1[director_name],E607,Table1[imdb_score])</f>
        <v>7</v>
      </c>
    </row>
    <row r="608" spans="1:6" x14ac:dyDescent="0.3">
      <c r="A608" s="2" t="s">
        <v>5311</v>
      </c>
      <c r="B608">
        <v>7</v>
      </c>
      <c r="E608" s="2" t="s">
        <v>3857</v>
      </c>
      <c r="F608">
        <f>AVERAGEIF(Table1[director_name],E608,Table1[imdb_score])</f>
        <v>7</v>
      </c>
    </row>
    <row r="609" spans="1:6" x14ac:dyDescent="0.3">
      <c r="A609" s="2" t="s">
        <v>3857</v>
      </c>
      <c r="B609">
        <v>7</v>
      </c>
      <c r="E609" s="2" t="s">
        <v>4602</v>
      </c>
      <c r="F609">
        <f>AVERAGEIF(Table1[director_name],E609,Table1[imdb_score])</f>
        <v>7</v>
      </c>
    </row>
    <row r="610" spans="1:6" x14ac:dyDescent="0.3">
      <c r="A610" s="2" t="s">
        <v>4602</v>
      </c>
      <c r="B610">
        <v>7</v>
      </c>
      <c r="E610" s="2" t="s">
        <v>6488</v>
      </c>
      <c r="F610">
        <f>AVERAGEIF(Table1[director_name],E610,Table1[imdb_score])</f>
        <v>7</v>
      </c>
    </row>
    <row r="611" spans="1:6" x14ac:dyDescent="0.3">
      <c r="A611" s="2" t="s">
        <v>6488</v>
      </c>
      <c r="B611">
        <v>7</v>
      </c>
      <c r="E611" s="2" t="s">
        <v>8161</v>
      </c>
      <c r="F611">
        <f>AVERAGEIF(Table1[director_name],E611,Table1[imdb_score])</f>
        <v>7</v>
      </c>
    </row>
    <row r="612" spans="1:6" x14ac:dyDescent="0.3">
      <c r="A612" s="2" t="s">
        <v>8161</v>
      </c>
      <c r="B612">
        <v>7</v>
      </c>
      <c r="E612" s="2" t="s">
        <v>8098</v>
      </c>
      <c r="F612">
        <f>AVERAGEIF(Table1[director_name],E612,Table1[imdb_score])</f>
        <v>7</v>
      </c>
    </row>
    <row r="613" spans="1:6" x14ac:dyDescent="0.3">
      <c r="A613" s="2" t="s">
        <v>8098</v>
      </c>
      <c r="B613">
        <v>7</v>
      </c>
      <c r="E613" s="2" t="s">
        <v>2435</v>
      </c>
      <c r="F613">
        <f>AVERAGEIF(Table1[director_name],E613,Table1[imdb_score])</f>
        <v>7</v>
      </c>
    </row>
    <row r="614" spans="1:6" x14ac:dyDescent="0.3">
      <c r="A614" s="2" t="s">
        <v>2435</v>
      </c>
      <c r="B614">
        <v>7</v>
      </c>
      <c r="E614" s="2" t="s">
        <v>3478</v>
      </c>
      <c r="F614">
        <f>AVERAGEIF(Table1[director_name],E614,Table1[imdb_score])</f>
        <v>7</v>
      </c>
    </row>
    <row r="615" spans="1:6" x14ac:dyDescent="0.3">
      <c r="A615" s="2" t="s">
        <v>3478</v>
      </c>
      <c r="B615">
        <v>7</v>
      </c>
      <c r="E615" s="2" t="s">
        <v>977</v>
      </c>
      <c r="F615">
        <f>AVERAGEIF(Table1[director_name],E615,Table1[imdb_score])</f>
        <v>7</v>
      </c>
    </row>
    <row r="616" spans="1:6" x14ac:dyDescent="0.3">
      <c r="A616" s="2" t="s">
        <v>977</v>
      </c>
      <c r="B616">
        <v>7</v>
      </c>
      <c r="E616" s="2" t="s">
        <v>5008</v>
      </c>
      <c r="F616">
        <f>AVERAGEIF(Table1[director_name],E616,Table1[imdb_score])</f>
        <v>7</v>
      </c>
    </row>
    <row r="617" spans="1:6" x14ac:dyDescent="0.3">
      <c r="A617" s="2" t="s">
        <v>5008</v>
      </c>
      <c r="B617">
        <v>7</v>
      </c>
      <c r="E617" s="2" t="s">
        <v>2171</v>
      </c>
      <c r="F617">
        <f>AVERAGEIF(Table1[director_name],E617,Table1[imdb_score])</f>
        <v>7</v>
      </c>
    </row>
    <row r="618" spans="1:6" x14ac:dyDescent="0.3">
      <c r="A618" s="2" t="s">
        <v>2171</v>
      </c>
      <c r="B618">
        <v>7</v>
      </c>
      <c r="E618" s="2" t="s">
        <v>1867</v>
      </c>
      <c r="F618">
        <f>AVERAGEIF(Table1[director_name],E618,Table1[imdb_score])</f>
        <v>7</v>
      </c>
    </row>
    <row r="619" spans="1:6" x14ac:dyDescent="0.3">
      <c r="A619" s="2" t="s">
        <v>1867</v>
      </c>
      <c r="B619">
        <v>7</v>
      </c>
      <c r="E619" s="2" t="s">
        <v>4485</v>
      </c>
      <c r="F619">
        <f>AVERAGEIF(Table1[director_name],E619,Table1[imdb_score])</f>
        <v>7</v>
      </c>
    </row>
    <row r="620" spans="1:6" x14ac:dyDescent="0.3">
      <c r="A620" s="2" t="s">
        <v>4485</v>
      </c>
      <c r="B620">
        <v>7</v>
      </c>
      <c r="E620" s="2" t="s">
        <v>5138</v>
      </c>
      <c r="F620">
        <f>AVERAGEIF(Table1[director_name],E620,Table1[imdb_score])</f>
        <v>7</v>
      </c>
    </row>
    <row r="621" spans="1:6" x14ac:dyDescent="0.3">
      <c r="A621" s="2" t="s">
        <v>5138</v>
      </c>
      <c r="B621">
        <v>7</v>
      </c>
      <c r="E621" s="2" t="s">
        <v>4362</v>
      </c>
      <c r="F621">
        <f>AVERAGEIF(Table1[director_name],E621,Table1[imdb_score])</f>
        <v>7</v>
      </c>
    </row>
    <row r="622" spans="1:6" x14ac:dyDescent="0.3">
      <c r="A622" s="2" t="s">
        <v>4362</v>
      </c>
      <c r="B622">
        <v>7</v>
      </c>
      <c r="E622" s="2" t="s">
        <v>7451</v>
      </c>
      <c r="F622">
        <f>AVERAGEIF(Table1[director_name],E622,Table1[imdb_score])</f>
        <v>7</v>
      </c>
    </row>
    <row r="623" spans="1:6" x14ac:dyDescent="0.3">
      <c r="A623" s="2" t="s">
        <v>7451</v>
      </c>
      <c r="B623">
        <v>7</v>
      </c>
      <c r="E623" s="2" t="s">
        <v>7529</v>
      </c>
      <c r="F623">
        <f>AVERAGEIF(Table1[director_name],E623,Table1[imdb_score])</f>
        <v>7</v>
      </c>
    </row>
    <row r="624" spans="1:6" x14ac:dyDescent="0.3">
      <c r="A624" s="2" t="s">
        <v>7529</v>
      </c>
      <c r="B624">
        <v>7</v>
      </c>
      <c r="E624" s="2" t="s">
        <v>987</v>
      </c>
      <c r="F624">
        <f>AVERAGEIF(Table1[director_name],E624,Table1[imdb_score])</f>
        <v>7</v>
      </c>
    </row>
    <row r="625" spans="1:6" x14ac:dyDescent="0.3">
      <c r="A625" s="2" t="s">
        <v>987</v>
      </c>
      <c r="B625">
        <v>7</v>
      </c>
      <c r="E625" s="2" t="s">
        <v>7035</v>
      </c>
      <c r="F625">
        <f>AVERAGEIF(Table1[director_name],E625,Table1[imdb_score])</f>
        <v>7</v>
      </c>
    </row>
    <row r="626" spans="1:6" x14ac:dyDescent="0.3">
      <c r="A626" s="2" t="s">
        <v>7035</v>
      </c>
      <c r="B626">
        <v>7</v>
      </c>
      <c r="E626" s="2" t="s">
        <v>2714</v>
      </c>
      <c r="F626">
        <f>AVERAGEIF(Table1[director_name],E626,Table1[imdb_score])</f>
        <v>7</v>
      </c>
    </row>
    <row r="627" spans="1:6" x14ac:dyDescent="0.3">
      <c r="A627" s="2" t="s">
        <v>2714</v>
      </c>
      <c r="B627">
        <v>7</v>
      </c>
      <c r="E627" s="2" t="s">
        <v>8070</v>
      </c>
      <c r="F627">
        <f>AVERAGEIF(Table1[director_name],E627,Table1[imdb_score])</f>
        <v>7</v>
      </c>
    </row>
    <row r="628" spans="1:6" x14ac:dyDescent="0.3">
      <c r="A628" s="2" t="s">
        <v>8070</v>
      </c>
      <c r="B628">
        <v>7</v>
      </c>
      <c r="E628" s="2" t="s">
        <v>5262</v>
      </c>
      <c r="F628">
        <f>AVERAGEIF(Table1[director_name],E628,Table1[imdb_score])</f>
        <v>7</v>
      </c>
    </row>
    <row r="629" spans="1:6" x14ac:dyDescent="0.3">
      <c r="A629" s="2" t="s">
        <v>5262</v>
      </c>
      <c r="B629">
        <v>7</v>
      </c>
      <c r="E629" s="2" t="s">
        <v>5371</v>
      </c>
      <c r="F629">
        <f>AVERAGEIF(Table1[director_name],E629,Table1[imdb_score])</f>
        <v>7</v>
      </c>
    </row>
    <row r="630" spans="1:6" x14ac:dyDescent="0.3">
      <c r="A630" s="2" t="s">
        <v>5371</v>
      </c>
      <c r="B630">
        <v>7</v>
      </c>
      <c r="E630" s="2" t="s">
        <v>6212</v>
      </c>
      <c r="F630">
        <f>AVERAGEIF(Table1[director_name],E630,Table1[imdb_score])</f>
        <v>7</v>
      </c>
    </row>
    <row r="631" spans="1:6" x14ac:dyDescent="0.3">
      <c r="A631" s="2" t="s">
        <v>6212</v>
      </c>
      <c r="B631">
        <v>7</v>
      </c>
      <c r="E631" s="2" t="s">
        <v>3962</v>
      </c>
      <c r="F631">
        <f>AVERAGEIF(Table1[director_name],E631,Table1[imdb_score])</f>
        <v>7</v>
      </c>
    </row>
    <row r="632" spans="1:6" x14ac:dyDescent="0.3">
      <c r="A632" s="2" t="s">
        <v>3962</v>
      </c>
      <c r="B632">
        <v>7</v>
      </c>
      <c r="E632" s="2" t="s">
        <v>5001</v>
      </c>
      <c r="F632">
        <f>AVERAGEIF(Table1[director_name],E632,Table1[imdb_score])</f>
        <v>7</v>
      </c>
    </row>
    <row r="633" spans="1:6" x14ac:dyDescent="0.3">
      <c r="A633" s="2" t="s">
        <v>5001</v>
      </c>
      <c r="B633">
        <v>7</v>
      </c>
      <c r="E633" s="2" t="s">
        <v>2941</v>
      </c>
      <c r="F633">
        <f>AVERAGEIF(Table1[director_name],E633,Table1[imdb_score])</f>
        <v>7</v>
      </c>
    </row>
    <row r="634" spans="1:6" x14ac:dyDescent="0.3">
      <c r="A634" s="2" t="s">
        <v>2941</v>
      </c>
      <c r="B634">
        <v>7</v>
      </c>
      <c r="E634" s="2" t="s">
        <v>1133</v>
      </c>
      <c r="F634">
        <f>AVERAGEIF(Table1[director_name],E634,Table1[imdb_score])</f>
        <v>7</v>
      </c>
    </row>
    <row r="635" spans="1:6" x14ac:dyDescent="0.3">
      <c r="A635" s="2" t="s">
        <v>1133</v>
      </c>
      <c r="B635">
        <v>7</v>
      </c>
      <c r="E635" s="2" t="s">
        <v>4439</v>
      </c>
      <c r="F635">
        <f>AVERAGEIF(Table1[director_name],E635,Table1[imdb_score])</f>
        <v>7</v>
      </c>
    </row>
    <row r="636" spans="1:6" x14ac:dyDescent="0.3">
      <c r="A636" s="2" t="s">
        <v>4439</v>
      </c>
      <c r="B636">
        <v>7</v>
      </c>
      <c r="E636" s="2" t="s">
        <v>8174</v>
      </c>
      <c r="F636">
        <f>AVERAGEIF(Table1[director_name],E636,Table1[imdb_score])</f>
        <v>7</v>
      </c>
    </row>
    <row r="637" spans="1:6" x14ac:dyDescent="0.3">
      <c r="A637" s="2" t="s">
        <v>8174</v>
      </c>
      <c r="B637">
        <v>7</v>
      </c>
      <c r="E637" s="2" t="s">
        <v>4719</v>
      </c>
      <c r="F637">
        <f>AVERAGEIF(Table1[director_name],E637,Table1[imdb_score])</f>
        <v>7</v>
      </c>
    </row>
    <row r="638" spans="1:6" x14ac:dyDescent="0.3">
      <c r="A638" s="2" t="s">
        <v>4719</v>
      </c>
      <c r="B638">
        <v>7</v>
      </c>
      <c r="E638" s="2" t="s">
        <v>8298</v>
      </c>
      <c r="F638">
        <f>AVERAGEIF(Table1[director_name],E638,Table1[imdb_score])</f>
        <v>7</v>
      </c>
    </row>
    <row r="639" spans="1:6" x14ac:dyDescent="0.3">
      <c r="A639" s="2" t="s">
        <v>8298</v>
      </c>
      <c r="B639">
        <v>7</v>
      </c>
      <c r="E639" s="2" t="s">
        <v>4019</v>
      </c>
      <c r="F639">
        <f>AVERAGEIF(Table1[director_name],E639,Table1[imdb_score])</f>
        <v>7</v>
      </c>
    </row>
    <row r="640" spans="1:6" x14ac:dyDescent="0.3">
      <c r="A640" s="2" t="s">
        <v>4019</v>
      </c>
      <c r="B640">
        <v>7</v>
      </c>
      <c r="E640" s="2" t="s">
        <v>5621</v>
      </c>
      <c r="F640">
        <f>AVERAGEIF(Table1[director_name],E640,Table1[imdb_score])</f>
        <v>7</v>
      </c>
    </row>
    <row r="641" spans="1:6" x14ac:dyDescent="0.3">
      <c r="A641" s="2" t="s">
        <v>5621</v>
      </c>
      <c r="B641">
        <v>7</v>
      </c>
      <c r="E641" s="2" t="s">
        <v>7541</v>
      </c>
      <c r="F641">
        <f>AVERAGEIF(Table1[director_name],E641,Table1[imdb_score])</f>
        <v>7</v>
      </c>
    </row>
    <row r="642" spans="1:6" x14ac:dyDescent="0.3">
      <c r="A642" s="2" t="s">
        <v>7541</v>
      </c>
      <c r="B642">
        <v>7</v>
      </c>
      <c r="E642" s="2" t="s">
        <v>250</v>
      </c>
      <c r="F642">
        <f>AVERAGEIF(Table1[director_name],E642,Table1[imdb_score])</f>
        <v>7</v>
      </c>
    </row>
    <row r="643" spans="1:6" x14ac:dyDescent="0.3">
      <c r="A643" s="2" t="s">
        <v>250</v>
      </c>
      <c r="B643">
        <v>7</v>
      </c>
      <c r="E643" s="2" t="s">
        <v>4987</v>
      </c>
      <c r="F643">
        <f>AVERAGEIF(Table1[director_name],E643,Table1[imdb_score])</f>
        <v>7</v>
      </c>
    </row>
    <row r="644" spans="1:6" x14ac:dyDescent="0.3">
      <c r="A644" s="2" t="s">
        <v>4987</v>
      </c>
      <c r="B644">
        <v>7</v>
      </c>
      <c r="E644" s="2" t="s">
        <v>7076</v>
      </c>
      <c r="F644">
        <f>AVERAGEIF(Table1[director_name],E644,Table1[imdb_score])</f>
        <v>7</v>
      </c>
    </row>
    <row r="645" spans="1:6" x14ac:dyDescent="0.3">
      <c r="A645" s="2" t="s">
        <v>7076</v>
      </c>
      <c r="B645">
        <v>7</v>
      </c>
      <c r="E645" s="2" t="s">
        <v>87</v>
      </c>
      <c r="F645">
        <f>AVERAGEIF(Table1[director_name],E645,Table1[imdb_score])</f>
        <v>7</v>
      </c>
    </row>
    <row r="646" spans="1:6" x14ac:dyDescent="0.3">
      <c r="A646" s="2" t="s">
        <v>87</v>
      </c>
      <c r="B646">
        <v>7</v>
      </c>
      <c r="E646" s="2" t="s">
        <v>7485</v>
      </c>
      <c r="F646">
        <f>AVERAGEIF(Table1[director_name],E646,Table1[imdb_score])</f>
        <v>7</v>
      </c>
    </row>
    <row r="647" spans="1:6" x14ac:dyDescent="0.3">
      <c r="A647" s="2" t="s">
        <v>7485</v>
      </c>
      <c r="B647">
        <v>7</v>
      </c>
      <c r="E647" s="2" t="s">
        <v>1470</v>
      </c>
      <c r="F647">
        <f>AVERAGEIF(Table1[director_name],E647,Table1[imdb_score])</f>
        <v>7</v>
      </c>
    </row>
    <row r="648" spans="1:6" x14ac:dyDescent="0.3">
      <c r="A648" s="2" t="s">
        <v>1470</v>
      </c>
      <c r="B648">
        <v>7</v>
      </c>
      <c r="E648" s="2" t="s">
        <v>3006</v>
      </c>
      <c r="F648">
        <f>AVERAGEIF(Table1[director_name],E648,Table1[imdb_score])</f>
        <v>7</v>
      </c>
    </row>
    <row r="649" spans="1:6" x14ac:dyDescent="0.3">
      <c r="A649" s="2" t="s">
        <v>3006</v>
      </c>
      <c r="B649">
        <v>7</v>
      </c>
      <c r="E649" s="2" t="s">
        <v>7400</v>
      </c>
      <c r="F649">
        <f>AVERAGEIF(Table1[director_name],E649,Table1[imdb_score])</f>
        <v>7</v>
      </c>
    </row>
    <row r="650" spans="1:6" x14ac:dyDescent="0.3">
      <c r="A650" s="2" t="s">
        <v>7400</v>
      </c>
      <c r="B650">
        <v>7</v>
      </c>
      <c r="E650" s="2" t="s">
        <v>5475</v>
      </c>
      <c r="F650">
        <f>AVERAGEIF(Table1[director_name],E650,Table1[imdb_score])</f>
        <v>7</v>
      </c>
    </row>
    <row r="651" spans="1:6" x14ac:dyDescent="0.3">
      <c r="A651" s="2" t="s">
        <v>5475</v>
      </c>
      <c r="B651">
        <v>7</v>
      </c>
      <c r="E651" s="2" t="s">
        <v>7507</v>
      </c>
      <c r="F651">
        <f>AVERAGEIF(Table1[director_name],E651,Table1[imdb_score])</f>
        <v>7</v>
      </c>
    </row>
    <row r="652" spans="1:6" x14ac:dyDescent="0.3">
      <c r="A652" s="2" t="s">
        <v>7507</v>
      </c>
      <c r="B652">
        <v>7</v>
      </c>
      <c r="E652" s="2" t="s">
        <v>3754</v>
      </c>
      <c r="F652">
        <f>AVERAGEIF(Table1[director_name],E652,Table1[imdb_score])</f>
        <v>7</v>
      </c>
    </row>
    <row r="653" spans="1:6" x14ac:dyDescent="0.3">
      <c r="A653" s="2" t="s">
        <v>3754</v>
      </c>
      <c r="B653">
        <v>7</v>
      </c>
      <c r="E653" s="2" t="s">
        <v>6863</v>
      </c>
      <c r="F653">
        <f>AVERAGEIF(Table1[director_name],E653,Table1[imdb_score])</f>
        <v>7</v>
      </c>
    </row>
    <row r="654" spans="1:6" x14ac:dyDescent="0.3">
      <c r="A654" s="2" t="s">
        <v>6863</v>
      </c>
      <c r="B654">
        <v>7</v>
      </c>
      <c r="E654" s="2" t="s">
        <v>8047</v>
      </c>
      <c r="F654">
        <f>AVERAGEIF(Table1[director_name],E654,Table1[imdb_score])</f>
        <v>7</v>
      </c>
    </row>
    <row r="655" spans="1:6" x14ac:dyDescent="0.3">
      <c r="A655" s="2" t="s">
        <v>8047</v>
      </c>
      <c r="B655">
        <v>7</v>
      </c>
      <c r="E655" s="2" t="s">
        <v>3982</v>
      </c>
      <c r="F655">
        <f>AVERAGEIF(Table1[director_name],E655,Table1[imdb_score])</f>
        <v>7</v>
      </c>
    </row>
    <row r="656" spans="1:6" x14ac:dyDescent="0.3">
      <c r="A656" s="2" t="s">
        <v>3982</v>
      </c>
      <c r="B656">
        <v>7</v>
      </c>
      <c r="E656" s="2" t="s">
        <v>1419</v>
      </c>
      <c r="F656">
        <f>AVERAGEIF(Table1[director_name],E656,Table1[imdb_score])</f>
        <v>7</v>
      </c>
    </row>
    <row r="657" spans="1:6" x14ac:dyDescent="0.3">
      <c r="A657" s="2" t="s">
        <v>1419</v>
      </c>
      <c r="B657">
        <v>7</v>
      </c>
      <c r="E657" s="2" t="s">
        <v>5868</v>
      </c>
      <c r="F657">
        <f>AVERAGEIF(Table1[director_name],E657,Table1[imdb_score])</f>
        <v>7</v>
      </c>
    </row>
    <row r="658" spans="1:6" x14ac:dyDescent="0.3">
      <c r="A658" s="2" t="s">
        <v>5868</v>
      </c>
      <c r="B658">
        <v>7</v>
      </c>
      <c r="E658" s="2" t="s">
        <v>954</v>
      </c>
      <c r="F658">
        <f>AVERAGEIF(Table1[director_name],E658,Table1[imdb_score])</f>
        <v>7</v>
      </c>
    </row>
    <row r="659" spans="1:6" x14ac:dyDescent="0.3">
      <c r="A659" s="2" t="s">
        <v>954</v>
      </c>
      <c r="B659">
        <v>7</v>
      </c>
      <c r="E659" s="2" t="s">
        <v>6603</v>
      </c>
      <c r="F659">
        <f>AVERAGEIF(Table1[director_name],E659,Table1[imdb_score])</f>
        <v>7</v>
      </c>
    </row>
    <row r="660" spans="1:6" x14ac:dyDescent="0.3">
      <c r="A660" s="2" t="s">
        <v>6603</v>
      </c>
      <c r="B660">
        <v>7</v>
      </c>
      <c r="E660" s="2" t="s">
        <v>6904</v>
      </c>
      <c r="F660">
        <f>AVERAGEIF(Table1[director_name],E660,Table1[imdb_score])</f>
        <v>7</v>
      </c>
    </row>
    <row r="661" spans="1:6" x14ac:dyDescent="0.3">
      <c r="A661" s="2" t="s">
        <v>6904</v>
      </c>
      <c r="B661">
        <v>7</v>
      </c>
      <c r="E661" s="2" t="s">
        <v>82</v>
      </c>
      <c r="F661">
        <f>AVERAGEIF(Table1[director_name],E661,Table1[imdb_score])</f>
        <v>7</v>
      </c>
    </row>
    <row r="662" spans="1:6" x14ac:dyDescent="0.3">
      <c r="A662" s="2" t="s">
        <v>82</v>
      </c>
      <c r="B662">
        <v>7</v>
      </c>
      <c r="E662" s="2" t="s">
        <v>15</v>
      </c>
      <c r="F662">
        <f>AVERAGEIF(Table1[director_name],E662,Table1[imdb_score])</f>
        <v>6.9857142857142858</v>
      </c>
    </row>
    <row r="663" spans="1:6" x14ac:dyDescent="0.3">
      <c r="A663" s="2" t="s">
        <v>15</v>
      </c>
      <c r="B663">
        <v>6.9857142857142858</v>
      </c>
      <c r="E663" s="2" t="s">
        <v>3010</v>
      </c>
      <c r="F663">
        <f>AVERAGEIF(Table1[director_name],E663,Table1[imdb_score])</f>
        <v>6.9799999999999995</v>
      </c>
    </row>
    <row r="664" spans="1:6" x14ac:dyDescent="0.3">
      <c r="A664" s="2" t="s">
        <v>3010</v>
      </c>
      <c r="B664">
        <v>6.9799999999999995</v>
      </c>
      <c r="E664" s="2" t="s">
        <v>1651</v>
      </c>
      <c r="F664">
        <f>AVERAGEIF(Table1[director_name],E664,Table1[imdb_score])</f>
        <v>6.9749999999999996</v>
      </c>
    </row>
    <row r="665" spans="1:6" x14ac:dyDescent="0.3">
      <c r="A665" s="2" t="s">
        <v>1651</v>
      </c>
      <c r="B665">
        <v>6.9749999999999996</v>
      </c>
      <c r="E665" s="2" t="s">
        <v>1698</v>
      </c>
      <c r="F665">
        <f>AVERAGEIF(Table1[director_name],E665,Table1[imdb_score])</f>
        <v>6.9666666666666659</v>
      </c>
    </row>
    <row r="666" spans="1:6" x14ac:dyDescent="0.3">
      <c r="A666" s="2" t="s">
        <v>1698</v>
      </c>
      <c r="B666">
        <v>6.9666666666666659</v>
      </c>
      <c r="E666" s="2" t="s">
        <v>5730</v>
      </c>
      <c r="F666">
        <f>AVERAGEIF(Table1[director_name],E666,Table1[imdb_score])</f>
        <v>6.95</v>
      </c>
    </row>
    <row r="667" spans="1:6" x14ac:dyDescent="0.3">
      <c r="A667" s="2" t="s">
        <v>5730</v>
      </c>
      <c r="B667">
        <v>6.95</v>
      </c>
      <c r="E667" s="2" t="s">
        <v>272</v>
      </c>
      <c r="F667">
        <f>AVERAGEIF(Table1[director_name],E667,Table1[imdb_score])</f>
        <v>6.95</v>
      </c>
    </row>
    <row r="668" spans="1:6" x14ac:dyDescent="0.3">
      <c r="A668" s="2" t="s">
        <v>272</v>
      </c>
      <c r="B668">
        <v>6.95</v>
      </c>
      <c r="E668" s="2" t="s">
        <v>2933</v>
      </c>
      <c r="F668">
        <f>AVERAGEIF(Table1[director_name],E668,Table1[imdb_score])</f>
        <v>6.95</v>
      </c>
    </row>
    <row r="669" spans="1:6" x14ac:dyDescent="0.3">
      <c r="A669" s="2" t="s">
        <v>2933</v>
      </c>
      <c r="B669">
        <v>6.95</v>
      </c>
      <c r="E669" s="2" t="s">
        <v>442</v>
      </c>
      <c r="F669">
        <f>AVERAGEIF(Table1[director_name],E669,Table1[imdb_score])</f>
        <v>6.95</v>
      </c>
    </row>
    <row r="670" spans="1:6" x14ac:dyDescent="0.3">
      <c r="A670" s="2" t="s">
        <v>442</v>
      </c>
      <c r="B670">
        <v>6.95</v>
      </c>
      <c r="E670" s="2" t="s">
        <v>6226</v>
      </c>
      <c r="F670">
        <f>AVERAGEIF(Table1[director_name],E670,Table1[imdb_score])</f>
        <v>6.9499999999999993</v>
      </c>
    </row>
    <row r="671" spans="1:6" x14ac:dyDescent="0.3">
      <c r="A671" s="2" t="s">
        <v>6226</v>
      </c>
      <c r="B671">
        <v>6.9499999999999993</v>
      </c>
      <c r="E671" s="2" t="s">
        <v>3394</v>
      </c>
      <c r="F671">
        <f>AVERAGEIF(Table1[director_name],E671,Table1[imdb_score])</f>
        <v>6.9499999999999993</v>
      </c>
    </row>
    <row r="672" spans="1:6" x14ac:dyDescent="0.3">
      <c r="A672" s="2" t="s">
        <v>3394</v>
      </c>
      <c r="B672">
        <v>6.9499999999999993</v>
      </c>
      <c r="E672" s="2" t="s">
        <v>5752</v>
      </c>
      <c r="F672">
        <f>AVERAGEIF(Table1[director_name],E672,Table1[imdb_score])</f>
        <v>6.9499999999999993</v>
      </c>
    </row>
    <row r="673" spans="1:6" x14ac:dyDescent="0.3">
      <c r="A673" s="2" t="s">
        <v>5752</v>
      </c>
      <c r="B673">
        <v>6.9499999999999993</v>
      </c>
      <c r="E673" s="2" t="s">
        <v>5644</v>
      </c>
      <c r="F673">
        <f>AVERAGEIF(Table1[director_name],E673,Table1[imdb_score])</f>
        <v>6.9499999999999993</v>
      </c>
    </row>
    <row r="674" spans="1:6" x14ac:dyDescent="0.3">
      <c r="A674" s="2" t="s">
        <v>5644</v>
      </c>
      <c r="B674">
        <v>6.9499999999999993</v>
      </c>
      <c r="E674" s="2" t="s">
        <v>1110</v>
      </c>
      <c r="F674">
        <f>AVERAGEIF(Table1[director_name],E674,Table1[imdb_score])</f>
        <v>6.9375000000000009</v>
      </c>
    </row>
    <row r="675" spans="1:6" x14ac:dyDescent="0.3">
      <c r="A675" s="2" t="s">
        <v>1110</v>
      </c>
      <c r="B675">
        <v>6.9375000000000009</v>
      </c>
      <c r="E675" s="2" t="s">
        <v>1106</v>
      </c>
      <c r="F675">
        <f>AVERAGEIF(Table1[director_name],E675,Table1[imdb_score])</f>
        <v>6.9374999999999991</v>
      </c>
    </row>
    <row r="676" spans="1:6" x14ac:dyDescent="0.3">
      <c r="A676" s="2" t="s">
        <v>1106</v>
      </c>
      <c r="B676">
        <v>6.9374999999999991</v>
      </c>
      <c r="E676" s="2" t="s">
        <v>3780</v>
      </c>
      <c r="F676">
        <f>AVERAGEIF(Table1[director_name],E676,Table1[imdb_score])</f>
        <v>6.9333333333333336</v>
      </c>
    </row>
    <row r="677" spans="1:6" x14ac:dyDescent="0.3">
      <c r="A677" s="2" t="s">
        <v>3780</v>
      </c>
      <c r="B677">
        <v>6.9333333333333336</v>
      </c>
      <c r="E677" s="2" t="s">
        <v>897</v>
      </c>
      <c r="F677">
        <f>AVERAGEIF(Table1[director_name],E677,Table1[imdb_score])</f>
        <v>6.9333333333333327</v>
      </c>
    </row>
    <row r="678" spans="1:6" x14ac:dyDescent="0.3">
      <c r="A678" s="2" t="s">
        <v>897</v>
      </c>
      <c r="B678">
        <v>6.9333333333333327</v>
      </c>
      <c r="E678" s="2" t="s">
        <v>95</v>
      </c>
      <c r="F678">
        <f>AVERAGEIF(Table1[director_name],E678,Table1[imdb_score])</f>
        <v>6.9312500000000004</v>
      </c>
    </row>
    <row r="679" spans="1:6" x14ac:dyDescent="0.3">
      <c r="A679" s="2" t="s">
        <v>95</v>
      </c>
      <c r="B679">
        <v>6.9312500000000004</v>
      </c>
      <c r="E679" s="2" t="s">
        <v>302</v>
      </c>
      <c r="F679">
        <f>AVERAGEIF(Table1[director_name],E679,Table1[imdb_score])</f>
        <v>6.9307692307692301</v>
      </c>
    </row>
    <row r="680" spans="1:6" x14ac:dyDescent="0.3">
      <c r="A680" s="2" t="s">
        <v>302</v>
      </c>
      <c r="B680">
        <v>6.9307692307692301</v>
      </c>
      <c r="E680" s="2" t="s">
        <v>2735</v>
      </c>
      <c r="F680">
        <f>AVERAGEIF(Table1[director_name],E680,Table1[imdb_score])</f>
        <v>6.9250000000000007</v>
      </c>
    </row>
    <row r="681" spans="1:6" x14ac:dyDescent="0.3">
      <c r="A681" s="2" t="s">
        <v>2735</v>
      </c>
      <c r="B681">
        <v>6.9250000000000007</v>
      </c>
      <c r="E681" s="2" t="s">
        <v>2371</v>
      </c>
      <c r="F681">
        <f>AVERAGEIF(Table1[director_name],E681,Table1[imdb_score])</f>
        <v>6.9249999999999998</v>
      </c>
    </row>
    <row r="682" spans="1:6" x14ac:dyDescent="0.3">
      <c r="A682" s="2" t="s">
        <v>2371</v>
      </c>
      <c r="B682">
        <v>6.9249999999999998</v>
      </c>
      <c r="E682" s="2" t="s">
        <v>558</v>
      </c>
      <c r="F682">
        <f>AVERAGEIF(Table1[director_name],E682,Table1[imdb_score])</f>
        <v>6.9249999999999998</v>
      </c>
    </row>
    <row r="683" spans="1:6" x14ac:dyDescent="0.3">
      <c r="A683" s="2" t="s">
        <v>558</v>
      </c>
      <c r="B683">
        <v>6.9249999999999998</v>
      </c>
      <c r="E683" s="2" t="s">
        <v>631</v>
      </c>
      <c r="F683">
        <f>AVERAGEIF(Table1[director_name],E683,Table1[imdb_score])</f>
        <v>6.9166666666666679</v>
      </c>
    </row>
    <row r="684" spans="1:6" x14ac:dyDescent="0.3">
      <c r="A684" s="2" t="s">
        <v>631</v>
      </c>
      <c r="B684">
        <v>6.9166666666666679</v>
      </c>
      <c r="E684" s="2" t="s">
        <v>158</v>
      </c>
      <c r="F684">
        <f>AVERAGEIF(Table1[director_name],E684,Table1[imdb_score])</f>
        <v>6.9166666666666652</v>
      </c>
    </row>
    <row r="685" spans="1:6" x14ac:dyDescent="0.3">
      <c r="A685" s="2" t="s">
        <v>158</v>
      </c>
      <c r="B685">
        <v>6.9166666666666652</v>
      </c>
      <c r="E685" s="2" t="s">
        <v>1906</v>
      </c>
      <c r="F685">
        <f>AVERAGEIF(Table1[director_name],E685,Table1[imdb_score])</f>
        <v>6.9153846153846148</v>
      </c>
    </row>
    <row r="686" spans="1:6" x14ac:dyDescent="0.3">
      <c r="A686" s="2" t="s">
        <v>1906</v>
      </c>
      <c r="B686">
        <v>6.9153846153846148</v>
      </c>
      <c r="E686" s="2" t="s">
        <v>32</v>
      </c>
      <c r="F686">
        <f>AVERAGEIF(Table1[director_name],E686,Table1[imdb_score])</f>
        <v>6.9076923076923071</v>
      </c>
    </row>
    <row r="687" spans="1:6" x14ac:dyDescent="0.3">
      <c r="A687" s="2" t="s">
        <v>32</v>
      </c>
      <c r="B687">
        <v>6.9076923076923071</v>
      </c>
      <c r="E687" s="2" t="s">
        <v>5483</v>
      </c>
      <c r="F687">
        <f>AVERAGEIF(Table1[director_name],E687,Table1[imdb_score])</f>
        <v>6.9</v>
      </c>
    </row>
    <row r="688" spans="1:6" x14ac:dyDescent="0.3">
      <c r="A688" s="2" t="s">
        <v>5483</v>
      </c>
      <c r="B688">
        <v>6.9</v>
      </c>
      <c r="E688" s="2" t="s">
        <v>103</v>
      </c>
      <c r="F688">
        <f>AVERAGEIF(Table1[director_name],E688,Table1[imdb_score])</f>
        <v>6.9</v>
      </c>
    </row>
    <row r="689" spans="1:6" x14ac:dyDescent="0.3">
      <c r="A689" s="2" t="s">
        <v>103</v>
      </c>
      <c r="B689">
        <v>6.9</v>
      </c>
      <c r="E689" s="2" t="s">
        <v>697</v>
      </c>
      <c r="F689">
        <f>AVERAGEIF(Table1[director_name],E689,Table1[imdb_score])</f>
        <v>6.9</v>
      </c>
    </row>
    <row r="690" spans="1:6" x14ac:dyDescent="0.3">
      <c r="A690" s="2" t="s">
        <v>697</v>
      </c>
      <c r="B690">
        <v>6.9</v>
      </c>
      <c r="E690" s="2" t="s">
        <v>8063</v>
      </c>
      <c r="F690">
        <f>AVERAGEIF(Table1[director_name],E690,Table1[imdb_score])</f>
        <v>6.9</v>
      </c>
    </row>
    <row r="691" spans="1:6" x14ac:dyDescent="0.3">
      <c r="A691" s="2" t="s">
        <v>8063</v>
      </c>
      <c r="B691">
        <v>6.9</v>
      </c>
      <c r="E691" s="2" t="s">
        <v>3207</v>
      </c>
      <c r="F691">
        <f>AVERAGEIF(Table1[director_name],E691,Table1[imdb_score])</f>
        <v>6.9</v>
      </c>
    </row>
    <row r="692" spans="1:6" x14ac:dyDescent="0.3">
      <c r="A692" s="2" t="s">
        <v>3207</v>
      </c>
      <c r="B692">
        <v>6.9</v>
      </c>
      <c r="E692" s="2" t="s">
        <v>833</v>
      </c>
      <c r="F692">
        <f>AVERAGEIF(Table1[director_name],E692,Table1[imdb_score])</f>
        <v>6.9</v>
      </c>
    </row>
    <row r="693" spans="1:6" x14ac:dyDescent="0.3">
      <c r="A693" s="2" t="s">
        <v>833</v>
      </c>
      <c r="B693">
        <v>6.9</v>
      </c>
      <c r="E693" s="2" t="s">
        <v>6221</v>
      </c>
      <c r="F693">
        <f>AVERAGEIF(Table1[director_name],E693,Table1[imdb_score])</f>
        <v>6.9</v>
      </c>
    </row>
    <row r="694" spans="1:6" x14ac:dyDescent="0.3">
      <c r="A694" s="2" t="s">
        <v>6221</v>
      </c>
      <c r="B694">
        <v>6.9</v>
      </c>
      <c r="E694" s="2" t="s">
        <v>7517</v>
      </c>
      <c r="F694">
        <f>AVERAGEIF(Table1[director_name],E694,Table1[imdb_score])</f>
        <v>6.9</v>
      </c>
    </row>
    <row r="695" spans="1:6" x14ac:dyDescent="0.3">
      <c r="A695" s="2" t="s">
        <v>7517</v>
      </c>
      <c r="B695">
        <v>6.9</v>
      </c>
      <c r="E695" s="2" t="s">
        <v>5720</v>
      </c>
      <c r="F695">
        <f>AVERAGEIF(Table1[director_name],E695,Table1[imdb_score])</f>
        <v>6.9</v>
      </c>
    </row>
    <row r="696" spans="1:6" x14ac:dyDescent="0.3">
      <c r="A696" s="2" t="s">
        <v>5720</v>
      </c>
      <c r="B696">
        <v>6.9</v>
      </c>
      <c r="E696" s="2" t="s">
        <v>7235</v>
      </c>
      <c r="F696">
        <f>AVERAGEIF(Table1[director_name],E696,Table1[imdb_score])</f>
        <v>6.9</v>
      </c>
    </row>
    <row r="697" spans="1:6" x14ac:dyDescent="0.3">
      <c r="A697" s="2" t="s">
        <v>7235</v>
      </c>
      <c r="B697">
        <v>6.9</v>
      </c>
      <c r="E697" s="2" t="s">
        <v>8117</v>
      </c>
      <c r="F697">
        <f>AVERAGEIF(Table1[director_name],E697,Table1[imdb_score])</f>
        <v>6.9</v>
      </c>
    </row>
    <row r="698" spans="1:6" x14ac:dyDescent="0.3">
      <c r="A698" s="2" t="s">
        <v>8117</v>
      </c>
      <c r="B698">
        <v>6.9</v>
      </c>
      <c r="E698" s="2" t="s">
        <v>4479</v>
      </c>
      <c r="F698">
        <f>AVERAGEIF(Table1[director_name],E698,Table1[imdb_score])</f>
        <v>6.9</v>
      </c>
    </row>
    <row r="699" spans="1:6" x14ac:dyDescent="0.3">
      <c r="A699" s="2" t="s">
        <v>4479</v>
      </c>
      <c r="B699">
        <v>6.9</v>
      </c>
      <c r="E699" s="2" t="s">
        <v>7977</v>
      </c>
      <c r="F699">
        <f>AVERAGEIF(Table1[director_name],E699,Table1[imdb_score])</f>
        <v>6.9</v>
      </c>
    </row>
    <row r="700" spans="1:6" x14ac:dyDescent="0.3">
      <c r="A700" s="2" t="s">
        <v>7977</v>
      </c>
      <c r="B700">
        <v>6.9</v>
      </c>
      <c r="E700" s="2" t="s">
        <v>3398</v>
      </c>
      <c r="F700">
        <f>AVERAGEIF(Table1[director_name],E700,Table1[imdb_score])</f>
        <v>6.9</v>
      </c>
    </row>
    <row r="701" spans="1:6" x14ac:dyDescent="0.3">
      <c r="A701" s="2" t="s">
        <v>3398</v>
      </c>
      <c r="B701">
        <v>6.9</v>
      </c>
      <c r="E701" s="2" t="s">
        <v>7454</v>
      </c>
      <c r="F701">
        <f>AVERAGEIF(Table1[director_name],E701,Table1[imdb_score])</f>
        <v>6.9</v>
      </c>
    </row>
    <row r="702" spans="1:6" x14ac:dyDescent="0.3">
      <c r="A702" s="2" t="s">
        <v>7454</v>
      </c>
      <c r="B702">
        <v>6.9</v>
      </c>
      <c r="E702" s="2" t="s">
        <v>6474</v>
      </c>
      <c r="F702">
        <f>AVERAGEIF(Table1[director_name],E702,Table1[imdb_score])</f>
        <v>6.9</v>
      </c>
    </row>
    <row r="703" spans="1:6" x14ac:dyDescent="0.3">
      <c r="A703" s="2" t="s">
        <v>6474</v>
      </c>
      <c r="B703">
        <v>6.9</v>
      </c>
      <c r="E703" s="2" t="s">
        <v>6769</v>
      </c>
      <c r="F703">
        <f>AVERAGEIF(Table1[director_name],E703,Table1[imdb_score])</f>
        <v>6.9</v>
      </c>
    </row>
    <row r="704" spans="1:6" x14ac:dyDescent="0.3">
      <c r="A704" s="2" t="s">
        <v>6769</v>
      </c>
      <c r="B704">
        <v>6.9</v>
      </c>
      <c r="E704" s="2" t="s">
        <v>7723</v>
      </c>
      <c r="F704">
        <f>AVERAGEIF(Table1[director_name],E704,Table1[imdb_score])</f>
        <v>6.9</v>
      </c>
    </row>
    <row r="705" spans="1:6" x14ac:dyDescent="0.3">
      <c r="A705" s="2" t="s">
        <v>7723</v>
      </c>
      <c r="B705">
        <v>6.9</v>
      </c>
      <c r="E705" s="2" t="s">
        <v>5541</v>
      </c>
      <c r="F705">
        <f>AVERAGEIF(Table1[director_name],E705,Table1[imdb_score])</f>
        <v>6.9</v>
      </c>
    </row>
    <row r="706" spans="1:6" x14ac:dyDescent="0.3">
      <c r="A706" s="2" t="s">
        <v>5541</v>
      </c>
      <c r="B706">
        <v>6.9</v>
      </c>
      <c r="E706" s="2" t="s">
        <v>7943</v>
      </c>
      <c r="F706">
        <f>AVERAGEIF(Table1[director_name],E706,Table1[imdb_score])</f>
        <v>6.9</v>
      </c>
    </row>
    <row r="707" spans="1:6" x14ac:dyDescent="0.3">
      <c r="A707" s="2" t="s">
        <v>7943</v>
      </c>
      <c r="B707">
        <v>6.9</v>
      </c>
      <c r="E707" s="2" t="s">
        <v>7060</v>
      </c>
      <c r="F707">
        <f>AVERAGEIF(Table1[director_name],E707,Table1[imdb_score])</f>
        <v>6.9</v>
      </c>
    </row>
    <row r="708" spans="1:6" x14ac:dyDescent="0.3">
      <c r="A708" s="2" t="s">
        <v>7060</v>
      </c>
      <c r="B708">
        <v>6.9</v>
      </c>
      <c r="E708" s="2" t="s">
        <v>8060</v>
      </c>
      <c r="F708">
        <f>AVERAGEIF(Table1[director_name],E708,Table1[imdb_score])</f>
        <v>6.9</v>
      </c>
    </row>
    <row r="709" spans="1:6" x14ac:dyDescent="0.3">
      <c r="A709" s="2" t="s">
        <v>8060</v>
      </c>
      <c r="B709">
        <v>6.9</v>
      </c>
      <c r="E709" s="2" t="s">
        <v>2416</v>
      </c>
      <c r="F709">
        <f>AVERAGEIF(Table1[director_name],E709,Table1[imdb_score])</f>
        <v>6.9</v>
      </c>
    </row>
    <row r="710" spans="1:6" x14ac:dyDescent="0.3">
      <c r="A710" s="2" t="s">
        <v>2416</v>
      </c>
      <c r="B710">
        <v>6.9</v>
      </c>
      <c r="E710" s="2" t="s">
        <v>6712</v>
      </c>
      <c r="F710">
        <f>AVERAGEIF(Table1[director_name],E710,Table1[imdb_score])</f>
        <v>6.9</v>
      </c>
    </row>
    <row r="711" spans="1:6" x14ac:dyDescent="0.3">
      <c r="A711" s="2" t="s">
        <v>6712</v>
      </c>
      <c r="B711">
        <v>6.9</v>
      </c>
      <c r="E711" s="2" t="s">
        <v>7696</v>
      </c>
      <c r="F711">
        <f>AVERAGEIF(Table1[director_name],E711,Table1[imdb_score])</f>
        <v>6.9</v>
      </c>
    </row>
    <row r="712" spans="1:6" x14ac:dyDescent="0.3">
      <c r="A712" s="2" t="s">
        <v>7696</v>
      </c>
      <c r="B712">
        <v>6.9</v>
      </c>
      <c r="E712" s="2" t="s">
        <v>2091</v>
      </c>
      <c r="F712">
        <f>AVERAGEIF(Table1[director_name],E712,Table1[imdb_score])</f>
        <v>6.9</v>
      </c>
    </row>
    <row r="713" spans="1:6" x14ac:dyDescent="0.3">
      <c r="A713" s="2" t="s">
        <v>2091</v>
      </c>
      <c r="B713">
        <v>6.9</v>
      </c>
      <c r="E713" s="2" t="s">
        <v>5402</v>
      </c>
      <c r="F713">
        <f>AVERAGEIF(Table1[director_name],E713,Table1[imdb_score])</f>
        <v>6.9</v>
      </c>
    </row>
    <row r="714" spans="1:6" x14ac:dyDescent="0.3">
      <c r="A714" s="2" t="s">
        <v>5402</v>
      </c>
      <c r="B714">
        <v>6.9</v>
      </c>
      <c r="E714" s="2" t="s">
        <v>2353</v>
      </c>
      <c r="F714">
        <f>AVERAGEIF(Table1[director_name],E714,Table1[imdb_score])</f>
        <v>6.9</v>
      </c>
    </row>
    <row r="715" spans="1:6" x14ac:dyDescent="0.3">
      <c r="A715" s="2" t="s">
        <v>2353</v>
      </c>
      <c r="B715">
        <v>6.9</v>
      </c>
      <c r="E715" s="2" t="s">
        <v>6960</v>
      </c>
      <c r="F715">
        <f>AVERAGEIF(Table1[director_name],E715,Table1[imdb_score])</f>
        <v>6.9</v>
      </c>
    </row>
    <row r="716" spans="1:6" x14ac:dyDescent="0.3">
      <c r="A716" s="2" t="s">
        <v>6960</v>
      </c>
      <c r="B716">
        <v>6.9</v>
      </c>
      <c r="E716" s="2" t="s">
        <v>8075</v>
      </c>
      <c r="F716">
        <f>AVERAGEIF(Table1[director_name],E716,Table1[imdb_score])</f>
        <v>6.9</v>
      </c>
    </row>
    <row r="717" spans="1:6" x14ac:dyDescent="0.3">
      <c r="A717" s="2" t="s">
        <v>8075</v>
      </c>
      <c r="B717">
        <v>6.9</v>
      </c>
      <c r="E717" s="2" t="s">
        <v>7592</v>
      </c>
      <c r="F717">
        <f>AVERAGEIF(Table1[director_name],E717,Table1[imdb_score])</f>
        <v>6.9</v>
      </c>
    </row>
    <row r="718" spans="1:6" x14ac:dyDescent="0.3">
      <c r="A718" s="2" t="s">
        <v>7592</v>
      </c>
      <c r="B718">
        <v>6.9</v>
      </c>
      <c r="E718" s="2" t="s">
        <v>4542</v>
      </c>
      <c r="F718">
        <f>AVERAGEIF(Table1[director_name],E718,Table1[imdb_score])</f>
        <v>6.9</v>
      </c>
    </row>
    <row r="719" spans="1:6" x14ac:dyDescent="0.3">
      <c r="A719" s="2" t="s">
        <v>4542</v>
      </c>
      <c r="B719">
        <v>6.9</v>
      </c>
      <c r="E719" s="2" t="s">
        <v>7887</v>
      </c>
      <c r="F719">
        <f>AVERAGEIF(Table1[director_name],E719,Table1[imdb_score])</f>
        <v>6.9</v>
      </c>
    </row>
    <row r="720" spans="1:6" x14ac:dyDescent="0.3">
      <c r="A720" s="2" t="s">
        <v>7887</v>
      </c>
      <c r="B720">
        <v>6.9</v>
      </c>
      <c r="E720" s="2" t="s">
        <v>7002</v>
      </c>
      <c r="F720">
        <f>AVERAGEIF(Table1[director_name],E720,Table1[imdb_score])</f>
        <v>6.9</v>
      </c>
    </row>
    <row r="721" spans="1:6" x14ac:dyDescent="0.3">
      <c r="A721" s="2" t="s">
        <v>7002</v>
      </c>
      <c r="B721">
        <v>6.9</v>
      </c>
      <c r="E721" s="2" t="s">
        <v>847</v>
      </c>
      <c r="F721">
        <f>AVERAGEIF(Table1[director_name],E721,Table1[imdb_score])</f>
        <v>6.9</v>
      </c>
    </row>
    <row r="722" spans="1:6" x14ac:dyDescent="0.3">
      <c r="A722" s="2" t="s">
        <v>847</v>
      </c>
      <c r="B722">
        <v>6.9</v>
      </c>
      <c r="E722" s="2" t="s">
        <v>7347</v>
      </c>
      <c r="F722">
        <f>AVERAGEIF(Table1[director_name],E722,Table1[imdb_score])</f>
        <v>6.9</v>
      </c>
    </row>
    <row r="723" spans="1:6" x14ac:dyDescent="0.3">
      <c r="A723" s="2" t="s">
        <v>7347</v>
      </c>
      <c r="B723">
        <v>6.9</v>
      </c>
      <c r="E723" s="2" t="s">
        <v>4710</v>
      </c>
      <c r="F723">
        <f>AVERAGEIF(Table1[director_name],E723,Table1[imdb_score])</f>
        <v>6.9</v>
      </c>
    </row>
    <row r="724" spans="1:6" x14ac:dyDescent="0.3">
      <c r="A724" s="2" t="s">
        <v>4710</v>
      </c>
      <c r="B724">
        <v>6.9</v>
      </c>
      <c r="E724" s="2" t="s">
        <v>3841</v>
      </c>
      <c r="F724">
        <f>AVERAGEIF(Table1[director_name],E724,Table1[imdb_score])</f>
        <v>6.9</v>
      </c>
    </row>
    <row r="725" spans="1:6" x14ac:dyDescent="0.3">
      <c r="A725" s="2" t="s">
        <v>3841</v>
      </c>
      <c r="B725">
        <v>6.9</v>
      </c>
      <c r="E725" s="2" t="s">
        <v>7583</v>
      </c>
      <c r="F725">
        <f>AVERAGEIF(Table1[director_name],E725,Table1[imdb_score])</f>
        <v>6.9</v>
      </c>
    </row>
    <row r="726" spans="1:6" x14ac:dyDescent="0.3">
      <c r="A726" s="2" t="s">
        <v>7583</v>
      </c>
      <c r="B726">
        <v>6.9</v>
      </c>
      <c r="E726" s="2" t="s">
        <v>307</v>
      </c>
      <c r="F726">
        <f>AVERAGEIF(Table1[director_name],E726,Table1[imdb_score])</f>
        <v>6.9</v>
      </c>
    </row>
    <row r="727" spans="1:6" x14ac:dyDescent="0.3">
      <c r="A727" s="2" t="s">
        <v>307</v>
      </c>
      <c r="B727">
        <v>6.9</v>
      </c>
      <c r="E727" s="2" t="s">
        <v>6118</v>
      </c>
      <c r="F727">
        <f>AVERAGEIF(Table1[director_name],E727,Table1[imdb_score])</f>
        <v>6.9</v>
      </c>
    </row>
    <row r="728" spans="1:6" x14ac:dyDescent="0.3">
      <c r="A728" s="2" t="s">
        <v>6118</v>
      </c>
      <c r="B728">
        <v>6.9</v>
      </c>
      <c r="E728" s="2" t="s">
        <v>6190</v>
      </c>
      <c r="F728">
        <f>AVERAGEIF(Table1[director_name],E728,Table1[imdb_score])</f>
        <v>6.9</v>
      </c>
    </row>
    <row r="729" spans="1:6" x14ac:dyDescent="0.3">
      <c r="A729" s="2" t="s">
        <v>6190</v>
      </c>
      <c r="B729">
        <v>6.9</v>
      </c>
      <c r="E729" s="2" t="s">
        <v>6735</v>
      </c>
      <c r="F729">
        <f>AVERAGEIF(Table1[director_name],E729,Table1[imdb_score])</f>
        <v>6.9</v>
      </c>
    </row>
    <row r="730" spans="1:6" x14ac:dyDescent="0.3">
      <c r="A730" s="2" t="s">
        <v>6735</v>
      </c>
      <c r="B730">
        <v>6.9</v>
      </c>
      <c r="E730" s="2" t="s">
        <v>5724</v>
      </c>
      <c r="F730">
        <f>AVERAGEIF(Table1[director_name],E730,Table1[imdb_score])</f>
        <v>6.9</v>
      </c>
    </row>
    <row r="731" spans="1:6" x14ac:dyDescent="0.3">
      <c r="A731" s="2" t="s">
        <v>5724</v>
      </c>
      <c r="B731">
        <v>6.9</v>
      </c>
      <c r="E731" s="2" t="s">
        <v>6478</v>
      </c>
      <c r="F731">
        <f>AVERAGEIF(Table1[director_name],E731,Table1[imdb_score])</f>
        <v>6.9</v>
      </c>
    </row>
    <row r="732" spans="1:6" x14ac:dyDescent="0.3">
      <c r="A732" s="2" t="s">
        <v>6478</v>
      </c>
      <c r="B732">
        <v>6.9</v>
      </c>
      <c r="E732" s="2" t="s">
        <v>1290</v>
      </c>
      <c r="F732">
        <f>AVERAGEIF(Table1[director_name],E732,Table1[imdb_score])</f>
        <v>6.9</v>
      </c>
    </row>
    <row r="733" spans="1:6" x14ac:dyDescent="0.3">
      <c r="A733" s="2" t="s">
        <v>1290</v>
      </c>
      <c r="B733">
        <v>6.9</v>
      </c>
      <c r="E733" s="2" t="s">
        <v>2891</v>
      </c>
      <c r="F733">
        <f>AVERAGEIF(Table1[director_name],E733,Table1[imdb_score])</f>
        <v>6.9</v>
      </c>
    </row>
    <row r="734" spans="1:6" x14ac:dyDescent="0.3">
      <c r="A734" s="2" t="s">
        <v>2891</v>
      </c>
      <c r="B734">
        <v>6.9</v>
      </c>
      <c r="E734" s="2" t="s">
        <v>4745</v>
      </c>
      <c r="F734">
        <f>AVERAGEIF(Table1[director_name],E734,Table1[imdb_score])</f>
        <v>6.9</v>
      </c>
    </row>
    <row r="735" spans="1:6" x14ac:dyDescent="0.3">
      <c r="A735" s="2" t="s">
        <v>4745</v>
      </c>
      <c r="B735">
        <v>6.9</v>
      </c>
      <c r="E735" s="2" t="s">
        <v>6563</v>
      </c>
      <c r="F735">
        <f>AVERAGEIF(Table1[director_name],E735,Table1[imdb_score])</f>
        <v>6.9</v>
      </c>
    </row>
    <row r="736" spans="1:6" x14ac:dyDescent="0.3">
      <c r="A736" s="2" t="s">
        <v>6563</v>
      </c>
      <c r="B736">
        <v>6.9</v>
      </c>
      <c r="E736" s="2" t="s">
        <v>5408</v>
      </c>
      <c r="F736">
        <f>AVERAGEIF(Table1[director_name],E736,Table1[imdb_score])</f>
        <v>6.9</v>
      </c>
    </row>
    <row r="737" spans="1:6" x14ac:dyDescent="0.3">
      <c r="A737" s="2" t="s">
        <v>5408</v>
      </c>
      <c r="B737">
        <v>6.9</v>
      </c>
      <c r="E737" s="2" t="s">
        <v>7274</v>
      </c>
      <c r="F737">
        <f>AVERAGEIF(Table1[director_name],E737,Table1[imdb_score])</f>
        <v>6.9</v>
      </c>
    </row>
    <row r="738" spans="1:6" x14ac:dyDescent="0.3">
      <c r="A738" s="2" t="s">
        <v>7274</v>
      </c>
      <c r="B738">
        <v>6.9</v>
      </c>
      <c r="E738" s="2" t="s">
        <v>2111</v>
      </c>
      <c r="F738">
        <f>AVERAGEIF(Table1[director_name],E738,Table1[imdb_score])</f>
        <v>6.9</v>
      </c>
    </row>
    <row r="739" spans="1:6" x14ac:dyDescent="0.3">
      <c r="A739" s="2" t="s">
        <v>2111</v>
      </c>
      <c r="B739">
        <v>6.9</v>
      </c>
      <c r="E739" s="2" t="s">
        <v>5367</v>
      </c>
      <c r="F739">
        <f>AVERAGEIF(Table1[director_name],E739,Table1[imdb_score])</f>
        <v>6.9</v>
      </c>
    </row>
    <row r="740" spans="1:6" x14ac:dyDescent="0.3">
      <c r="A740" s="2" t="s">
        <v>5367</v>
      </c>
      <c r="B740">
        <v>6.9</v>
      </c>
      <c r="E740" s="2" t="s">
        <v>1783</v>
      </c>
      <c r="F740">
        <f>AVERAGEIF(Table1[director_name],E740,Table1[imdb_score])</f>
        <v>6.9</v>
      </c>
    </row>
    <row r="741" spans="1:6" x14ac:dyDescent="0.3">
      <c r="A741" s="2" t="s">
        <v>1783</v>
      </c>
      <c r="B741">
        <v>6.9</v>
      </c>
      <c r="E741" s="2" t="s">
        <v>5567</v>
      </c>
      <c r="F741">
        <f>AVERAGEIF(Table1[director_name],E741,Table1[imdb_score])</f>
        <v>6.9</v>
      </c>
    </row>
    <row r="742" spans="1:6" x14ac:dyDescent="0.3">
      <c r="A742" s="2" t="s">
        <v>5567</v>
      </c>
      <c r="B742">
        <v>6.9</v>
      </c>
      <c r="E742" s="2" t="s">
        <v>6204</v>
      </c>
      <c r="F742">
        <f>AVERAGEIF(Table1[director_name],E742,Table1[imdb_score])</f>
        <v>6.9</v>
      </c>
    </row>
    <row r="743" spans="1:6" x14ac:dyDescent="0.3">
      <c r="A743" s="2" t="s">
        <v>6204</v>
      </c>
      <c r="B743">
        <v>6.9</v>
      </c>
      <c r="E743" s="2" t="s">
        <v>2465</v>
      </c>
      <c r="F743">
        <f>AVERAGEIF(Table1[director_name],E743,Table1[imdb_score])</f>
        <v>6.8999999999999995</v>
      </c>
    </row>
    <row r="744" spans="1:6" x14ac:dyDescent="0.3">
      <c r="A744" s="2" t="s">
        <v>2465</v>
      </c>
      <c r="B744">
        <v>6.8999999999999995</v>
      </c>
      <c r="E744" s="2" t="s">
        <v>3331</v>
      </c>
      <c r="F744">
        <f>AVERAGEIF(Table1[director_name],E744,Table1[imdb_score])</f>
        <v>6.8999999999999995</v>
      </c>
    </row>
    <row r="745" spans="1:6" x14ac:dyDescent="0.3">
      <c r="A745" s="2" t="s">
        <v>3331</v>
      </c>
      <c r="B745">
        <v>6.8999999999999995</v>
      </c>
      <c r="E745" s="2" t="s">
        <v>3035</v>
      </c>
      <c r="F745">
        <f>AVERAGEIF(Table1[director_name],E745,Table1[imdb_score])</f>
        <v>6.8833333333333337</v>
      </c>
    </row>
    <row r="746" spans="1:6" x14ac:dyDescent="0.3">
      <c r="A746" s="2" t="s">
        <v>3035</v>
      </c>
      <c r="B746">
        <v>6.8833333333333337</v>
      </c>
      <c r="E746" s="2" t="s">
        <v>1352</v>
      </c>
      <c r="F746">
        <f>AVERAGEIF(Table1[director_name],E746,Table1[imdb_score])</f>
        <v>6.8833333333333329</v>
      </c>
    </row>
    <row r="747" spans="1:6" x14ac:dyDescent="0.3">
      <c r="A747" s="2" t="s">
        <v>1352</v>
      </c>
      <c r="B747">
        <v>6.8833333333333329</v>
      </c>
      <c r="E747" s="2" t="s">
        <v>1901</v>
      </c>
      <c r="F747">
        <f>AVERAGEIF(Table1[director_name],E747,Table1[imdb_score])</f>
        <v>6.88</v>
      </c>
    </row>
    <row r="748" spans="1:6" x14ac:dyDescent="0.3">
      <c r="A748" s="2" t="s">
        <v>1901</v>
      </c>
      <c r="B748">
        <v>6.88</v>
      </c>
      <c r="E748" s="2" t="s">
        <v>292</v>
      </c>
      <c r="F748">
        <f>AVERAGEIF(Table1[director_name],E748,Table1[imdb_score])</f>
        <v>6.875</v>
      </c>
    </row>
    <row r="749" spans="1:6" x14ac:dyDescent="0.3">
      <c r="A749" s="2" t="s">
        <v>292</v>
      </c>
      <c r="B749">
        <v>6.875</v>
      </c>
      <c r="E749" s="2" t="s">
        <v>3289</v>
      </c>
      <c r="F749">
        <f>AVERAGEIF(Table1[director_name],E749,Table1[imdb_score])</f>
        <v>6.8666666666666671</v>
      </c>
    </row>
    <row r="750" spans="1:6" x14ac:dyDescent="0.3">
      <c r="A750" s="2" t="s">
        <v>3289</v>
      </c>
      <c r="B750">
        <v>6.8666666666666671</v>
      </c>
      <c r="E750" s="2" t="s">
        <v>1341</v>
      </c>
      <c r="F750">
        <f>AVERAGEIF(Table1[director_name],E750,Table1[imdb_score])</f>
        <v>6.8666666666666671</v>
      </c>
    </row>
    <row r="751" spans="1:6" x14ac:dyDescent="0.3">
      <c r="A751" s="2" t="s">
        <v>1341</v>
      </c>
      <c r="B751">
        <v>6.8666666666666671</v>
      </c>
      <c r="E751" s="2" t="s">
        <v>655</v>
      </c>
      <c r="F751">
        <f>AVERAGEIF(Table1[director_name],E751,Table1[imdb_score])</f>
        <v>6.8666666666666671</v>
      </c>
    </row>
    <row r="752" spans="1:6" x14ac:dyDescent="0.3">
      <c r="A752" s="2" t="s">
        <v>655</v>
      </c>
      <c r="B752">
        <v>6.8666666666666671</v>
      </c>
      <c r="E752" s="2" t="s">
        <v>4605</v>
      </c>
      <c r="F752">
        <f>AVERAGEIF(Table1[director_name],E752,Table1[imdb_score])</f>
        <v>6.8600000000000012</v>
      </c>
    </row>
    <row r="753" spans="1:6" x14ac:dyDescent="0.3">
      <c r="A753" s="2" t="s">
        <v>4605</v>
      </c>
      <c r="B753">
        <v>6.8600000000000012</v>
      </c>
      <c r="E753" s="2" t="s">
        <v>255</v>
      </c>
      <c r="F753">
        <f>AVERAGEIF(Table1[director_name],E753,Table1[imdb_score])</f>
        <v>6.8571428571428568</v>
      </c>
    </row>
    <row r="754" spans="1:6" x14ac:dyDescent="0.3">
      <c r="A754" s="2" t="s">
        <v>255</v>
      </c>
      <c r="B754">
        <v>6.8571428571428568</v>
      </c>
      <c r="E754" s="2" t="s">
        <v>1766</v>
      </c>
      <c r="F754">
        <f>AVERAGEIF(Table1[director_name],E754,Table1[imdb_score])</f>
        <v>6.8500000000000005</v>
      </c>
    </row>
    <row r="755" spans="1:6" x14ac:dyDescent="0.3">
      <c r="A755" s="2" t="s">
        <v>1766</v>
      </c>
      <c r="B755">
        <v>6.8500000000000005</v>
      </c>
      <c r="E755" s="2" t="s">
        <v>5561</v>
      </c>
      <c r="F755">
        <f>AVERAGEIF(Table1[director_name],E755,Table1[imdb_score])</f>
        <v>6.8500000000000005</v>
      </c>
    </row>
    <row r="756" spans="1:6" x14ac:dyDescent="0.3">
      <c r="A756" s="2" t="s">
        <v>5561</v>
      </c>
      <c r="B756">
        <v>6.8500000000000005</v>
      </c>
      <c r="E756" s="2" t="s">
        <v>647</v>
      </c>
      <c r="F756">
        <f>AVERAGEIF(Table1[director_name],E756,Table1[imdb_score])</f>
        <v>6.85</v>
      </c>
    </row>
    <row r="757" spans="1:6" x14ac:dyDescent="0.3">
      <c r="A757" s="2" t="s">
        <v>647</v>
      </c>
      <c r="B757">
        <v>6.85</v>
      </c>
      <c r="E757" s="2" t="s">
        <v>4918</v>
      </c>
      <c r="F757">
        <f>AVERAGEIF(Table1[director_name],E757,Table1[imdb_score])</f>
        <v>6.85</v>
      </c>
    </row>
    <row r="758" spans="1:6" x14ac:dyDescent="0.3">
      <c r="A758" s="2" t="s">
        <v>4918</v>
      </c>
      <c r="B758">
        <v>6.85</v>
      </c>
      <c r="E758" s="2" t="s">
        <v>2301</v>
      </c>
      <c r="F758">
        <f>AVERAGEIF(Table1[director_name],E758,Table1[imdb_score])</f>
        <v>6.85</v>
      </c>
    </row>
    <row r="759" spans="1:6" x14ac:dyDescent="0.3">
      <c r="A759" s="2" t="s">
        <v>2301</v>
      </c>
      <c r="B759">
        <v>6.85</v>
      </c>
      <c r="E759" s="2" t="s">
        <v>1690</v>
      </c>
      <c r="F759">
        <f>AVERAGEIF(Table1[director_name],E759,Table1[imdb_score])</f>
        <v>6.85</v>
      </c>
    </row>
    <row r="760" spans="1:6" x14ac:dyDescent="0.3">
      <c r="A760" s="2" t="s">
        <v>1690</v>
      </c>
      <c r="B760">
        <v>6.85</v>
      </c>
      <c r="E760" s="2" t="s">
        <v>2178</v>
      </c>
      <c r="F760">
        <f>AVERAGEIF(Table1[director_name],E760,Table1[imdb_score])</f>
        <v>6.85</v>
      </c>
    </row>
    <row r="761" spans="1:6" x14ac:dyDescent="0.3">
      <c r="A761" s="2" t="s">
        <v>2178</v>
      </c>
      <c r="B761">
        <v>6.85</v>
      </c>
      <c r="E761" s="2" t="s">
        <v>3903</v>
      </c>
      <c r="F761">
        <f>AVERAGEIF(Table1[director_name],E761,Table1[imdb_score])</f>
        <v>6.85</v>
      </c>
    </row>
    <row r="762" spans="1:6" x14ac:dyDescent="0.3">
      <c r="A762" s="2" t="s">
        <v>3903</v>
      </c>
      <c r="B762">
        <v>6.85</v>
      </c>
      <c r="E762" s="2" t="s">
        <v>4066</v>
      </c>
      <c r="F762">
        <f>AVERAGEIF(Table1[director_name],E762,Table1[imdb_score])</f>
        <v>6.85</v>
      </c>
    </row>
    <row r="763" spans="1:6" x14ac:dyDescent="0.3">
      <c r="A763" s="2" t="s">
        <v>4066</v>
      </c>
      <c r="B763">
        <v>6.85</v>
      </c>
      <c r="E763" s="2" t="s">
        <v>5150</v>
      </c>
      <c r="F763">
        <f>AVERAGEIF(Table1[director_name],E763,Table1[imdb_score])</f>
        <v>6.85</v>
      </c>
    </row>
    <row r="764" spans="1:6" x14ac:dyDescent="0.3">
      <c r="A764" s="2" t="s">
        <v>5150</v>
      </c>
      <c r="B764">
        <v>6.85</v>
      </c>
      <c r="E764" s="2" t="s">
        <v>3720</v>
      </c>
      <c r="F764">
        <f>AVERAGEIF(Table1[director_name],E764,Table1[imdb_score])</f>
        <v>6.85</v>
      </c>
    </row>
    <row r="765" spans="1:6" x14ac:dyDescent="0.3">
      <c r="A765" s="2" t="s">
        <v>3720</v>
      </c>
      <c r="B765">
        <v>6.85</v>
      </c>
      <c r="E765" s="2" t="s">
        <v>3023</v>
      </c>
      <c r="F765">
        <f>AVERAGEIF(Table1[director_name],E765,Table1[imdb_score])</f>
        <v>6.85</v>
      </c>
    </row>
    <row r="766" spans="1:6" x14ac:dyDescent="0.3">
      <c r="A766" s="2" t="s">
        <v>3023</v>
      </c>
      <c r="B766">
        <v>6.85</v>
      </c>
      <c r="E766" s="2" t="s">
        <v>640</v>
      </c>
      <c r="F766">
        <f>AVERAGEIF(Table1[director_name],E766,Table1[imdb_score])</f>
        <v>6.85</v>
      </c>
    </row>
    <row r="767" spans="1:6" x14ac:dyDescent="0.3">
      <c r="A767" s="2" t="s">
        <v>640</v>
      </c>
      <c r="B767">
        <v>6.85</v>
      </c>
      <c r="E767" s="2" t="s">
        <v>264</v>
      </c>
      <c r="F767">
        <f>AVERAGEIF(Table1[director_name],E767,Table1[imdb_score])</f>
        <v>6.85</v>
      </c>
    </row>
    <row r="768" spans="1:6" x14ac:dyDescent="0.3">
      <c r="A768" s="2" t="s">
        <v>264</v>
      </c>
      <c r="B768">
        <v>6.85</v>
      </c>
      <c r="E768" s="2" t="s">
        <v>3059</v>
      </c>
      <c r="F768">
        <f>AVERAGEIF(Table1[director_name],E768,Table1[imdb_score])</f>
        <v>6.85</v>
      </c>
    </row>
    <row r="769" spans="1:6" x14ac:dyDescent="0.3">
      <c r="A769" s="2" t="s">
        <v>3059</v>
      </c>
      <c r="B769">
        <v>6.85</v>
      </c>
      <c r="E769" s="2" t="s">
        <v>134</v>
      </c>
      <c r="F769">
        <f>AVERAGEIF(Table1[director_name],E769,Table1[imdb_score])</f>
        <v>6.8428571428571425</v>
      </c>
    </row>
    <row r="770" spans="1:6" x14ac:dyDescent="0.3">
      <c r="A770" s="2" t="s">
        <v>134</v>
      </c>
      <c r="B770">
        <v>6.8428571428571425</v>
      </c>
      <c r="E770" s="2" t="s">
        <v>2544</v>
      </c>
      <c r="F770">
        <f>AVERAGEIF(Table1[director_name],E770,Table1[imdb_score])</f>
        <v>6.8400000000000007</v>
      </c>
    </row>
    <row r="771" spans="1:6" x14ac:dyDescent="0.3">
      <c r="A771" s="2" t="s">
        <v>2544</v>
      </c>
      <c r="B771">
        <v>6.8400000000000007</v>
      </c>
      <c r="E771" s="2" t="s">
        <v>749</v>
      </c>
      <c r="F771">
        <f>AVERAGEIF(Table1[director_name],E771,Table1[imdb_score])</f>
        <v>6.8400000000000007</v>
      </c>
    </row>
    <row r="772" spans="1:6" x14ac:dyDescent="0.3">
      <c r="A772" s="2" t="s">
        <v>749</v>
      </c>
      <c r="B772">
        <v>6.8400000000000007</v>
      </c>
      <c r="E772" s="2" t="s">
        <v>145</v>
      </c>
      <c r="F772">
        <f>AVERAGEIF(Table1[director_name],E772,Table1[imdb_score])</f>
        <v>6.8400000000000007</v>
      </c>
    </row>
    <row r="773" spans="1:6" x14ac:dyDescent="0.3">
      <c r="A773" s="2" t="s">
        <v>145</v>
      </c>
      <c r="B773">
        <v>6.8400000000000007</v>
      </c>
      <c r="E773" s="2" t="s">
        <v>1441</v>
      </c>
      <c r="F773">
        <f>AVERAGEIF(Table1[director_name],E773,Table1[imdb_score])</f>
        <v>6.839999999999999</v>
      </c>
    </row>
    <row r="774" spans="1:6" x14ac:dyDescent="0.3">
      <c r="A774" s="2" t="s">
        <v>1441</v>
      </c>
      <c r="B774">
        <v>6.839999999999999</v>
      </c>
      <c r="E774" s="2" t="s">
        <v>1501</v>
      </c>
      <c r="F774">
        <f>AVERAGEIF(Table1[director_name],E774,Table1[imdb_score])</f>
        <v>6.833333333333333</v>
      </c>
    </row>
    <row r="775" spans="1:6" x14ac:dyDescent="0.3">
      <c r="A775" s="2" t="s">
        <v>1501</v>
      </c>
      <c r="B775">
        <v>6.833333333333333</v>
      </c>
      <c r="E775" s="2" t="s">
        <v>501</v>
      </c>
      <c r="F775">
        <f>AVERAGEIF(Table1[director_name],E775,Table1[imdb_score])</f>
        <v>6.833333333333333</v>
      </c>
    </row>
    <row r="776" spans="1:6" x14ac:dyDescent="0.3">
      <c r="A776" s="2" t="s">
        <v>501</v>
      </c>
      <c r="B776">
        <v>6.833333333333333</v>
      </c>
      <c r="E776" s="2" t="s">
        <v>4546</v>
      </c>
      <c r="F776">
        <f>AVERAGEIF(Table1[director_name],E776,Table1[imdb_score])</f>
        <v>6.833333333333333</v>
      </c>
    </row>
    <row r="777" spans="1:6" x14ac:dyDescent="0.3">
      <c r="A777" s="2" t="s">
        <v>4546</v>
      </c>
      <c r="B777">
        <v>6.833333333333333</v>
      </c>
      <c r="E777" s="2" t="s">
        <v>657</v>
      </c>
      <c r="F777">
        <f>AVERAGEIF(Table1[director_name],E777,Table1[imdb_score])</f>
        <v>6.833333333333333</v>
      </c>
    </row>
    <row r="778" spans="1:6" x14ac:dyDescent="0.3">
      <c r="A778" s="2" t="s">
        <v>657</v>
      </c>
      <c r="B778">
        <v>6.833333333333333</v>
      </c>
      <c r="E778" s="2" t="s">
        <v>6551</v>
      </c>
      <c r="F778">
        <f>AVERAGEIF(Table1[director_name],E778,Table1[imdb_score])</f>
        <v>6.833333333333333</v>
      </c>
    </row>
    <row r="779" spans="1:6" x14ac:dyDescent="0.3">
      <c r="A779" s="2" t="s">
        <v>6551</v>
      </c>
      <c r="B779">
        <v>6.833333333333333</v>
      </c>
      <c r="E779" s="2" t="s">
        <v>377</v>
      </c>
      <c r="F779">
        <f>AVERAGEIF(Table1[director_name],E779,Table1[imdb_score])</f>
        <v>6.8249999999999993</v>
      </c>
    </row>
    <row r="780" spans="1:6" x14ac:dyDescent="0.3">
      <c r="A780" s="2" t="s">
        <v>377</v>
      </c>
      <c r="B780">
        <v>6.8249999999999993</v>
      </c>
      <c r="E780" s="2" t="s">
        <v>459</v>
      </c>
      <c r="F780">
        <f>AVERAGEIF(Table1[director_name],E780,Table1[imdb_score])</f>
        <v>6.8249999999999993</v>
      </c>
    </row>
    <row r="781" spans="1:6" x14ac:dyDescent="0.3">
      <c r="A781" s="2" t="s">
        <v>459</v>
      </c>
      <c r="B781">
        <v>6.8249999999999993</v>
      </c>
      <c r="E781" s="2" t="s">
        <v>372</v>
      </c>
      <c r="F781">
        <f>AVERAGEIF(Table1[director_name],E781,Table1[imdb_score])</f>
        <v>6.82</v>
      </c>
    </row>
    <row r="782" spans="1:6" x14ac:dyDescent="0.3">
      <c r="A782" s="2" t="s">
        <v>372</v>
      </c>
      <c r="B782">
        <v>6.82</v>
      </c>
      <c r="E782" s="2" t="s">
        <v>5906</v>
      </c>
      <c r="F782">
        <f>AVERAGEIF(Table1[director_name],E782,Table1[imdb_score])</f>
        <v>6.8000000000000007</v>
      </c>
    </row>
    <row r="783" spans="1:6" x14ac:dyDescent="0.3">
      <c r="A783" s="2" t="s">
        <v>5906</v>
      </c>
      <c r="B783">
        <v>6.8000000000000007</v>
      </c>
      <c r="E783" s="2" t="s">
        <v>1581</v>
      </c>
      <c r="F783">
        <f>AVERAGEIF(Table1[director_name],E783,Table1[imdb_score])</f>
        <v>6.8000000000000007</v>
      </c>
    </row>
    <row r="784" spans="1:6" x14ac:dyDescent="0.3">
      <c r="A784" s="2" t="s">
        <v>1581</v>
      </c>
      <c r="B784">
        <v>6.8000000000000007</v>
      </c>
      <c r="E784" s="2" t="s">
        <v>2885</v>
      </c>
      <c r="F784">
        <f>AVERAGEIF(Table1[director_name],E784,Table1[imdb_score])</f>
        <v>6.8000000000000007</v>
      </c>
    </row>
    <row r="785" spans="1:6" x14ac:dyDescent="0.3">
      <c r="A785" s="2" t="s">
        <v>2885</v>
      </c>
      <c r="B785">
        <v>6.8000000000000007</v>
      </c>
      <c r="E785" s="2" t="s">
        <v>605</v>
      </c>
      <c r="F785">
        <f>AVERAGEIF(Table1[director_name],E785,Table1[imdb_score])</f>
        <v>6.8</v>
      </c>
    </row>
    <row r="786" spans="1:6" x14ac:dyDescent="0.3">
      <c r="A786" s="2" t="s">
        <v>605</v>
      </c>
      <c r="B786">
        <v>6.8</v>
      </c>
      <c r="E786" s="2" t="s">
        <v>1066</v>
      </c>
      <c r="F786">
        <f>AVERAGEIF(Table1[director_name],E786,Table1[imdb_score])</f>
        <v>6.8</v>
      </c>
    </row>
    <row r="787" spans="1:6" x14ac:dyDescent="0.3">
      <c r="A787" s="2" t="s">
        <v>1066</v>
      </c>
      <c r="B787">
        <v>6.8</v>
      </c>
      <c r="E787" s="2" t="s">
        <v>4301</v>
      </c>
      <c r="F787">
        <f>AVERAGEIF(Table1[director_name],E787,Table1[imdb_score])</f>
        <v>6.8</v>
      </c>
    </row>
    <row r="788" spans="1:6" x14ac:dyDescent="0.3">
      <c r="A788" s="2" t="s">
        <v>4301</v>
      </c>
      <c r="B788">
        <v>6.8</v>
      </c>
      <c r="E788" s="2" t="s">
        <v>8245</v>
      </c>
      <c r="F788">
        <f>AVERAGEIF(Table1[director_name],E788,Table1[imdb_score])</f>
        <v>6.8</v>
      </c>
    </row>
    <row r="789" spans="1:6" x14ac:dyDescent="0.3">
      <c r="A789" s="2" t="s">
        <v>8245</v>
      </c>
      <c r="B789">
        <v>6.8</v>
      </c>
      <c r="E789" s="2" t="s">
        <v>6359</v>
      </c>
      <c r="F789">
        <f>AVERAGEIF(Table1[director_name],E789,Table1[imdb_score])</f>
        <v>6.8</v>
      </c>
    </row>
    <row r="790" spans="1:6" x14ac:dyDescent="0.3">
      <c r="A790" s="2" t="s">
        <v>6359</v>
      </c>
      <c r="B790">
        <v>6.8</v>
      </c>
      <c r="E790" s="2" t="s">
        <v>4420</v>
      </c>
      <c r="F790">
        <f>AVERAGEIF(Table1[director_name],E790,Table1[imdb_score])</f>
        <v>6.8</v>
      </c>
    </row>
    <row r="791" spans="1:6" x14ac:dyDescent="0.3">
      <c r="A791" s="2" t="s">
        <v>4420</v>
      </c>
      <c r="B791">
        <v>6.8</v>
      </c>
      <c r="E791" s="2" t="s">
        <v>7715</v>
      </c>
      <c r="F791">
        <f>AVERAGEIF(Table1[director_name],E791,Table1[imdb_score])</f>
        <v>6.8</v>
      </c>
    </row>
    <row r="792" spans="1:6" x14ac:dyDescent="0.3">
      <c r="A792" s="2" t="s">
        <v>7715</v>
      </c>
      <c r="B792">
        <v>6.8</v>
      </c>
      <c r="E792" s="2" t="s">
        <v>7443</v>
      </c>
      <c r="F792">
        <f>AVERAGEIF(Table1[director_name],E792,Table1[imdb_score])</f>
        <v>6.8</v>
      </c>
    </row>
    <row r="793" spans="1:6" x14ac:dyDescent="0.3">
      <c r="A793" s="2" t="s">
        <v>7443</v>
      </c>
      <c r="B793">
        <v>6.8</v>
      </c>
      <c r="E793" s="2" t="s">
        <v>6585</v>
      </c>
      <c r="F793">
        <f>AVERAGEIF(Table1[director_name],E793,Table1[imdb_score])</f>
        <v>6.8</v>
      </c>
    </row>
    <row r="794" spans="1:6" x14ac:dyDescent="0.3">
      <c r="A794" s="2" t="s">
        <v>6585</v>
      </c>
      <c r="B794">
        <v>6.8</v>
      </c>
      <c r="E794" s="2" t="s">
        <v>1522</v>
      </c>
      <c r="F794">
        <f>AVERAGEIF(Table1[director_name],E794,Table1[imdb_score])</f>
        <v>6.8</v>
      </c>
    </row>
    <row r="795" spans="1:6" x14ac:dyDescent="0.3">
      <c r="A795" s="2" t="s">
        <v>1522</v>
      </c>
      <c r="B795">
        <v>6.8</v>
      </c>
      <c r="E795" s="2" t="s">
        <v>4073</v>
      </c>
      <c r="F795">
        <f>AVERAGEIF(Table1[director_name],E795,Table1[imdb_score])</f>
        <v>6.8</v>
      </c>
    </row>
    <row r="796" spans="1:6" x14ac:dyDescent="0.3">
      <c r="A796" s="2" t="s">
        <v>4073</v>
      </c>
      <c r="B796">
        <v>6.8</v>
      </c>
      <c r="E796" s="2" t="s">
        <v>6601</v>
      </c>
      <c r="F796">
        <f>AVERAGEIF(Table1[director_name],E796,Table1[imdb_score])</f>
        <v>6.8</v>
      </c>
    </row>
    <row r="797" spans="1:6" x14ac:dyDescent="0.3">
      <c r="A797" s="2" t="s">
        <v>6601</v>
      </c>
      <c r="B797">
        <v>6.8</v>
      </c>
      <c r="E797" s="2" t="s">
        <v>5608</v>
      </c>
      <c r="F797">
        <f>AVERAGEIF(Table1[director_name],E797,Table1[imdb_score])</f>
        <v>6.8</v>
      </c>
    </row>
    <row r="798" spans="1:6" x14ac:dyDescent="0.3">
      <c r="A798" s="2" t="s">
        <v>5608</v>
      </c>
      <c r="B798">
        <v>6.8</v>
      </c>
      <c r="E798" s="2" t="s">
        <v>4268</v>
      </c>
      <c r="F798">
        <f>AVERAGEIF(Table1[director_name],E798,Table1[imdb_score])</f>
        <v>6.8</v>
      </c>
    </row>
    <row r="799" spans="1:6" x14ac:dyDescent="0.3">
      <c r="A799" s="2" t="s">
        <v>4268</v>
      </c>
      <c r="B799">
        <v>6.8</v>
      </c>
      <c r="E799" s="2" t="s">
        <v>7262</v>
      </c>
      <c r="F799">
        <f>AVERAGEIF(Table1[director_name],E799,Table1[imdb_score])</f>
        <v>6.8</v>
      </c>
    </row>
    <row r="800" spans="1:6" x14ac:dyDescent="0.3">
      <c r="A800" s="2" t="s">
        <v>7262</v>
      </c>
      <c r="B800">
        <v>6.8</v>
      </c>
      <c r="E800" s="2" t="s">
        <v>7578</v>
      </c>
      <c r="F800">
        <f>AVERAGEIF(Table1[director_name],E800,Table1[imdb_score])</f>
        <v>6.8</v>
      </c>
    </row>
    <row r="801" spans="1:6" x14ac:dyDescent="0.3">
      <c r="A801" s="2" t="s">
        <v>7578</v>
      </c>
      <c r="B801">
        <v>6.8</v>
      </c>
      <c r="E801" s="2" t="s">
        <v>6558</v>
      </c>
      <c r="F801">
        <f>AVERAGEIF(Table1[director_name],E801,Table1[imdb_score])</f>
        <v>6.8</v>
      </c>
    </row>
    <row r="802" spans="1:6" x14ac:dyDescent="0.3">
      <c r="A802" s="2" t="s">
        <v>6558</v>
      </c>
      <c r="B802">
        <v>6.8</v>
      </c>
      <c r="E802" s="2" t="s">
        <v>5203</v>
      </c>
      <c r="F802">
        <f>AVERAGEIF(Table1[director_name],E802,Table1[imdb_score])</f>
        <v>6.8</v>
      </c>
    </row>
    <row r="803" spans="1:6" x14ac:dyDescent="0.3">
      <c r="A803" s="2" t="s">
        <v>5203</v>
      </c>
      <c r="B803">
        <v>6.8</v>
      </c>
      <c r="E803" s="2" t="s">
        <v>141</v>
      </c>
      <c r="F803">
        <f>AVERAGEIF(Table1[director_name],E803,Table1[imdb_score])</f>
        <v>6.8</v>
      </c>
    </row>
    <row r="804" spans="1:6" x14ac:dyDescent="0.3">
      <c r="A804" s="2" t="s">
        <v>141</v>
      </c>
      <c r="B804">
        <v>6.8</v>
      </c>
      <c r="E804" s="2" t="s">
        <v>5076</v>
      </c>
      <c r="F804">
        <f>AVERAGEIF(Table1[director_name],E804,Table1[imdb_score])</f>
        <v>6.8</v>
      </c>
    </row>
    <row r="805" spans="1:6" x14ac:dyDescent="0.3">
      <c r="A805" s="2" t="s">
        <v>5076</v>
      </c>
      <c r="B805">
        <v>6.8</v>
      </c>
      <c r="E805" s="2" t="s">
        <v>5199</v>
      </c>
      <c r="F805">
        <f>AVERAGEIF(Table1[director_name],E805,Table1[imdb_score])</f>
        <v>6.8</v>
      </c>
    </row>
    <row r="806" spans="1:6" x14ac:dyDescent="0.3">
      <c r="A806" s="2" t="s">
        <v>5199</v>
      </c>
      <c r="B806">
        <v>6.8</v>
      </c>
      <c r="E806" s="2" t="s">
        <v>3048</v>
      </c>
      <c r="F806">
        <f>AVERAGEIF(Table1[director_name],E806,Table1[imdb_score])</f>
        <v>6.8</v>
      </c>
    </row>
    <row r="807" spans="1:6" x14ac:dyDescent="0.3">
      <c r="A807" s="2" t="s">
        <v>3048</v>
      </c>
      <c r="B807">
        <v>6.8</v>
      </c>
      <c r="E807" s="2" t="s">
        <v>5887</v>
      </c>
      <c r="F807">
        <f>AVERAGEIF(Table1[director_name],E807,Table1[imdb_score])</f>
        <v>6.8</v>
      </c>
    </row>
    <row r="808" spans="1:6" x14ac:dyDescent="0.3">
      <c r="A808" s="2" t="s">
        <v>5887</v>
      </c>
      <c r="B808">
        <v>6.8</v>
      </c>
      <c r="E808" s="2" t="s">
        <v>8126</v>
      </c>
      <c r="F808">
        <f>AVERAGEIF(Table1[director_name],E808,Table1[imdb_score])</f>
        <v>6.8</v>
      </c>
    </row>
    <row r="809" spans="1:6" x14ac:dyDescent="0.3">
      <c r="A809" s="2" t="s">
        <v>8126</v>
      </c>
      <c r="B809">
        <v>6.8</v>
      </c>
      <c r="E809" s="2" t="s">
        <v>8225</v>
      </c>
      <c r="F809">
        <f>AVERAGEIF(Table1[director_name],E809,Table1[imdb_score])</f>
        <v>6.8</v>
      </c>
    </row>
    <row r="810" spans="1:6" x14ac:dyDescent="0.3">
      <c r="A810" s="2" t="s">
        <v>8225</v>
      </c>
      <c r="B810">
        <v>6.8</v>
      </c>
      <c r="E810" s="2" t="s">
        <v>8056</v>
      </c>
      <c r="F810">
        <f>AVERAGEIF(Table1[director_name],E810,Table1[imdb_score])</f>
        <v>6.8</v>
      </c>
    </row>
    <row r="811" spans="1:6" x14ac:dyDescent="0.3">
      <c r="A811" s="2" t="s">
        <v>8056</v>
      </c>
      <c r="B811">
        <v>6.8</v>
      </c>
      <c r="E811" s="2" t="s">
        <v>2853</v>
      </c>
      <c r="F811">
        <f>AVERAGEIF(Table1[director_name],E811,Table1[imdb_score])</f>
        <v>6.8</v>
      </c>
    </row>
    <row r="812" spans="1:6" x14ac:dyDescent="0.3">
      <c r="A812" s="2" t="s">
        <v>2853</v>
      </c>
      <c r="B812">
        <v>6.8</v>
      </c>
      <c r="E812" s="2" t="s">
        <v>4465</v>
      </c>
      <c r="F812">
        <f>AVERAGEIF(Table1[director_name],E812,Table1[imdb_score])</f>
        <v>6.8</v>
      </c>
    </row>
    <row r="813" spans="1:6" x14ac:dyDescent="0.3">
      <c r="A813" s="2" t="s">
        <v>4465</v>
      </c>
      <c r="B813">
        <v>6.8</v>
      </c>
      <c r="E813" s="2" t="s">
        <v>3219</v>
      </c>
      <c r="F813">
        <f>AVERAGEIF(Table1[director_name],E813,Table1[imdb_score])</f>
        <v>6.8</v>
      </c>
    </row>
    <row r="814" spans="1:6" x14ac:dyDescent="0.3">
      <c r="A814" s="2" t="s">
        <v>3219</v>
      </c>
      <c r="B814">
        <v>6.8</v>
      </c>
      <c r="E814" s="2" t="s">
        <v>5769</v>
      </c>
      <c r="F814">
        <f>AVERAGEIF(Table1[director_name],E814,Table1[imdb_score])</f>
        <v>6.8</v>
      </c>
    </row>
    <row r="815" spans="1:6" x14ac:dyDescent="0.3">
      <c r="A815" s="2" t="s">
        <v>5769</v>
      </c>
      <c r="B815">
        <v>6.8</v>
      </c>
      <c r="E815" s="2" t="s">
        <v>7914</v>
      </c>
      <c r="F815">
        <f>AVERAGEIF(Table1[director_name],E815,Table1[imdb_score])</f>
        <v>6.8</v>
      </c>
    </row>
    <row r="816" spans="1:6" x14ac:dyDescent="0.3">
      <c r="A816" s="2" t="s">
        <v>7914</v>
      </c>
      <c r="B816">
        <v>6.8</v>
      </c>
      <c r="E816" s="2" t="s">
        <v>7569</v>
      </c>
      <c r="F816">
        <f>AVERAGEIF(Table1[director_name],E816,Table1[imdb_score])</f>
        <v>6.8</v>
      </c>
    </row>
    <row r="817" spans="1:6" x14ac:dyDescent="0.3">
      <c r="A817" s="2" t="s">
        <v>7569</v>
      </c>
      <c r="B817">
        <v>6.8</v>
      </c>
      <c r="E817" s="2" t="s">
        <v>4857</v>
      </c>
      <c r="F817">
        <f>AVERAGEIF(Table1[director_name],E817,Table1[imdb_score])</f>
        <v>6.8</v>
      </c>
    </row>
    <row r="818" spans="1:6" x14ac:dyDescent="0.3">
      <c r="A818" s="2" t="s">
        <v>4857</v>
      </c>
      <c r="B818">
        <v>6.8</v>
      </c>
      <c r="E818" s="2" t="s">
        <v>7832</v>
      </c>
      <c r="F818">
        <f>AVERAGEIF(Table1[director_name],E818,Table1[imdb_score])</f>
        <v>6.8</v>
      </c>
    </row>
    <row r="819" spans="1:6" x14ac:dyDescent="0.3">
      <c r="A819" s="2" t="s">
        <v>7832</v>
      </c>
      <c r="B819">
        <v>6.8</v>
      </c>
      <c r="E819" s="2" t="s">
        <v>3373</v>
      </c>
      <c r="F819">
        <f>AVERAGEIF(Table1[director_name],E819,Table1[imdb_score])</f>
        <v>6.8</v>
      </c>
    </row>
    <row r="820" spans="1:6" x14ac:dyDescent="0.3">
      <c r="A820" s="2" t="s">
        <v>3373</v>
      </c>
      <c r="B820">
        <v>6.8</v>
      </c>
      <c r="E820" s="2" t="s">
        <v>3403</v>
      </c>
      <c r="F820">
        <f>AVERAGEIF(Table1[director_name],E820,Table1[imdb_score])</f>
        <v>6.8</v>
      </c>
    </row>
    <row r="821" spans="1:6" x14ac:dyDescent="0.3">
      <c r="A821" s="2" t="s">
        <v>3403</v>
      </c>
      <c r="B821">
        <v>6.8</v>
      </c>
      <c r="E821" s="2" t="s">
        <v>6127</v>
      </c>
      <c r="F821">
        <f>AVERAGEIF(Table1[director_name],E821,Table1[imdb_score])</f>
        <v>6.8</v>
      </c>
    </row>
    <row r="822" spans="1:6" x14ac:dyDescent="0.3">
      <c r="A822" s="2" t="s">
        <v>6127</v>
      </c>
      <c r="B822">
        <v>6.8</v>
      </c>
      <c r="E822" s="2" t="s">
        <v>6323</v>
      </c>
      <c r="F822">
        <f>AVERAGEIF(Table1[director_name],E822,Table1[imdb_score])</f>
        <v>6.8</v>
      </c>
    </row>
    <row r="823" spans="1:6" x14ac:dyDescent="0.3">
      <c r="A823" s="2" t="s">
        <v>6323</v>
      </c>
      <c r="B823">
        <v>6.8</v>
      </c>
      <c r="E823" s="2" t="s">
        <v>1493</v>
      </c>
      <c r="F823">
        <f>AVERAGEIF(Table1[director_name],E823,Table1[imdb_score])</f>
        <v>6.8</v>
      </c>
    </row>
    <row r="824" spans="1:6" x14ac:dyDescent="0.3">
      <c r="A824" s="2" t="s">
        <v>1493</v>
      </c>
      <c r="B824">
        <v>6.8</v>
      </c>
      <c r="E824" s="2" t="s">
        <v>300</v>
      </c>
      <c r="F824">
        <f>AVERAGEIF(Table1[director_name],E824,Table1[imdb_score])</f>
        <v>6.8</v>
      </c>
    </row>
    <row r="825" spans="1:6" x14ac:dyDescent="0.3">
      <c r="A825" s="2" t="s">
        <v>300</v>
      </c>
      <c r="B825">
        <v>6.8</v>
      </c>
      <c r="E825" s="2" t="s">
        <v>7519</v>
      </c>
      <c r="F825">
        <f>AVERAGEIF(Table1[director_name],E825,Table1[imdb_score])</f>
        <v>6.8</v>
      </c>
    </row>
    <row r="826" spans="1:6" x14ac:dyDescent="0.3">
      <c r="A826" s="2" t="s">
        <v>7519</v>
      </c>
      <c r="B826">
        <v>6.8</v>
      </c>
      <c r="E826" s="2" t="s">
        <v>7318</v>
      </c>
      <c r="F826">
        <f>AVERAGEIF(Table1[director_name],E826,Table1[imdb_score])</f>
        <v>6.8</v>
      </c>
    </row>
    <row r="827" spans="1:6" x14ac:dyDescent="0.3">
      <c r="A827" s="2" t="s">
        <v>7318</v>
      </c>
      <c r="B827">
        <v>6.8</v>
      </c>
      <c r="E827" s="2" t="s">
        <v>5102</v>
      </c>
      <c r="F827">
        <f>AVERAGEIF(Table1[director_name],E827,Table1[imdb_score])</f>
        <v>6.8</v>
      </c>
    </row>
    <row r="828" spans="1:6" x14ac:dyDescent="0.3">
      <c r="A828" s="2" t="s">
        <v>5102</v>
      </c>
      <c r="B828">
        <v>6.8</v>
      </c>
      <c r="E828" s="2" t="s">
        <v>7314</v>
      </c>
      <c r="F828">
        <f>AVERAGEIF(Table1[director_name],E828,Table1[imdb_score])</f>
        <v>6.8</v>
      </c>
    </row>
    <row r="829" spans="1:6" x14ac:dyDescent="0.3">
      <c r="A829" s="2" t="s">
        <v>7314</v>
      </c>
      <c r="B829">
        <v>6.8</v>
      </c>
      <c r="E829" s="2" t="s">
        <v>8214</v>
      </c>
      <c r="F829">
        <f>AVERAGEIF(Table1[director_name],E829,Table1[imdb_score])</f>
        <v>6.8</v>
      </c>
    </row>
    <row r="830" spans="1:6" x14ac:dyDescent="0.3">
      <c r="A830" s="2" t="s">
        <v>8214</v>
      </c>
      <c r="B830">
        <v>6.8</v>
      </c>
      <c r="E830" s="2" t="s">
        <v>5298</v>
      </c>
      <c r="F830">
        <f>AVERAGEIF(Table1[director_name],E830,Table1[imdb_score])</f>
        <v>6.8</v>
      </c>
    </row>
    <row r="831" spans="1:6" x14ac:dyDescent="0.3">
      <c r="A831" s="2" t="s">
        <v>5298</v>
      </c>
      <c r="B831">
        <v>6.8</v>
      </c>
      <c r="E831" s="2" t="s">
        <v>2071</v>
      </c>
      <c r="F831">
        <f>AVERAGEIF(Table1[director_name],E831,Table1[imdb_score])</f>
        <v>6.8</v>
      </c>
    </row>
    <row r="832" spans="1:6" x14ac:dyDescent="0.3">
      <c r="A832" s="2" t="s">
        <v>2071</v>
      </c>
      <c r="B832">
        <v>6.8</v>
      </c>
      <c r="E832" s="2" t="s">
        <v>7900</v>
      </c>
      <c r="F832">
        <f>AVERAGEIF(Table1[director_name],E832,Table1[imdb_score])</f>
        <v>6.8</v>
      </c>
    </row>
    <row r="833" spans="1:6" x14ac:dyDescent="0.3">
      <c r="A833" s="2" t="s">
        <v>7900</v>
      </c>
      <c r="B833">
        <v>6.8</v>
      </c>
      <c r="E833" s="2" t="s">
        <v>7188</v>
      </c>
      <c r="F833">
        <f>AVERAGEIF(Table1[director_name],E833,Table1[imdb_score])</f>
        <v>6.8</v>
      </c>
    </row>
    <row r="834" spans="1:6" x14ac:dyDescent="0.3">
      <c r="A834" s="2" t="s">
        <v>7188</v>
      </c>
      <c r="B834">
        <v>6.8</v>
      </c>
      <c r="E834" s="2" t="s">
        <v>7515</v>
      </c>
      <c r="F834">
        <f>AVERAGEIF(Table1[director_name],E834,Table1[imdb_score])</f>
        <v>6.8</v>
      </c>
    </row>
    <row r="835" spans="1:6" x14ac:dyDescent="0.3">
      <c r="A835" s="2" t="s">
        <v>7515</v>
      </c>
      <c r="B835">
        <v>6.8</v>
      </c>
      <c r="E835" s="2" t="s">
        <v>5127</v>
      </c>
      <c r="F835">
        <f>AVERAGEIF(Table1[director_name],E835,Table1[imdb_score])</f>
        <v>6.8</v>
      </c>
    </row>
    <row r="836" spans="1:6" x14ac:dyDescent="0.3">
      <c r="A836" s="2" t="s">
        <v>5127</v>
      </c>
      <c r="B836">
        <v>6.8</v>
      </c>
      <c r="E836" s="2" t="s">
        <v>711</v>
      </c>
      <c r="F836">
        <f>AVERAGEIF(Table1[director_name],E836,Table1[imdb_score])</f>
        <v>6.8</v>
      </c>
    </row>
    <row r="837" spans="1:6" x14ac:dyDescent="0.3">
      <c r="A837" s="2" t="s">
        <v>711</v>
      </c>
      <c r="B837">
        <v>6.8</v>
      </c>
      <c r="E837" s="2" t="s">
        <v>2298</v>
      </c>
      <c r="F837">
        <f>AVERAGEIF(Table1[director_name],E837,Table1[imdb_score])</f>
        <v>6.8</v>
      </c>
    </row>
    <row r="838" spans="1:6" x14ac:dyDescent="0.3">
      <c r="A838" s="2" t="s">
        <v>2298</v>
      </c>
      <c r="B838">
        <v>6.8</v>
      </c>
      <c r="E838" s="2" t="s">
        <v>5671</v>
      </c>
      <c r="F838">
        <f>AVERAGEIF(Table1[director_name],E838,Table1[imdb_score])</f>
        <v>6.8</v>
      </c>
    </row>
    <row r="839" spans="1:6" x14ac:dyDescent="0.3">
      <c r="A839" s="2" t="s">
        <v>5671</v>
      </c>
      <c r="B839">
        <v>6.8</v>
      </c>
      <c r="E839" s="2" t="s">
        <v>5358</v>
      </c>
      <c r="F839">
        <f>AVERAGEIF(Table1[director_name],E839,Table1[imdb_score])</f>
        <v>6.8</v>
      </c>
    </row>
    <row r="840" spans="1:6" x14ac:dyDescent="0.3">
      <c r="A840" s="2" t="s">
        <v>5358</v>
      </c>
      <c r="B840">
        <v>6.8</v>
      </c>
      <c r="E840" s="2" t="s">
        <v>7600</v>
      </c>
      <c r="F840">
        <f>AVERAGEIF(Table1[director_name],E840,Table1[imdb_score])</f>
        <v>6.8</v>
      </c>
    </row>
    <row r="841" spans="1:6" x14ac:dyDescent="0.3">
      <c r="A841" s="2" t="s">
        <v>7600</v>
      </c>
      <c r="B841">
        <v>6.8</v>
      </c>
      <c r="E841" s="2" t="s">
        <v>2151</v>
      </c>
      <c r="F841">
        <f>AVERAGEIF(Table1[director_name],E841,Table1[imdb_score])</f>
        <v>6.7999999999999989</v>
      </c>
    </row>
    <row r="842" spans="1:6" x14ac:dyDescent="0.3">
      <c r="A842" s="2" t="s">
        <v>2151</v>
      </c>
      <c r="B842">
        <v>6.7999999999999989</v>
      </c>
      <c r="E842" s="2" t="s">
        <v>627</v>
      </c>
      <c r="F842">
        <f>AVERAGEIF(Table1[director_name],E842,Table1[imdb_score])</f>
        <v>6.791666666666667</v>
      </c>
    </row>
    <row r="843" spans="1:6" x14ac:dyDescent="0.3">
      <c r="A843" s="2" t="s">
        <v>627</v>
      </c>
      <c r="B843">
        <v>6.791666666666667</v>
      </c>
      <c r="E843" s="2" t="s">
        <v>901</v>
      </c>
      <c r="F843">
        <f>AVERAGEIF(Table1[director_name],E843,Table1[imdb_score])</f>
        <v>6.7888888888888896</v>
      </c>
    </row>
    <row r="844" spans="1:6" x14ac:dyDescent="0.3">
      <c r="A844" s="2" t="s">
        <v>901</v>
      </c>
      <c r="B844">
        <v>6.7888888888888896</v>
      </c>
      <c r="E844" s="2" t="s">
        <v>1620</v>
      </c>
      <c r="F844">
        <f>AVERAGEIF(Table1[director_name],E844,Table1[imdb_score])</f>
        <v>6.7799999999999994</v>
      </c>
    </row>
    <row r="845" spans="1:6" x14ac:dyDescent="0.3">
      <c r="A845" s="2" t="s">
        <v>1620</v>
      </c>
      <c r="B845">
        <v>6.7799999999999994</v>
      </c>
      <c r="E845" s="2" t="s">
        <v>6366</v>
      </c>
      <c r="F845">
        <f>AVERAGEIF(Table1[director_name],E845,Table1[imdb_score])</f>
        <v>6.7750000000000004</v>
      </c>
    </row>
    <row r="846" spans="1:6" x14ac:dyDescent="0.3">
      <c r="A846" s="2" t="s">
        <v>6366</v>
      </c>
      <c r="B846">
        <v>6.7750000000000004</v>
      </c>
      <c r="E846" s="2" t="s">
        <v>1484</v>
      </c>
      <c r="F846">
        <f>AVERAGEIF(Table1[director_name],E846,Table1[imdb_score])</f>
        <v>6.7749999999999995</v>
      </c>
    </row>
    <row r="847" spans="1:6" x14ac:dyDescent="0.3">
      <c r="A847" s="2" t="s">
        <v>1484</v>
      </c>
      <c r="B847">
        <v>6.7749999999999995</v>
      </c>
      <c r="E847" s="2" t="s">
        <v>180</v>
      </c>
      <c r="F847">
        <f>AVERAGEIF(Table1[director_name],E847,Table1[imdb_score])</f>
        <v>6.7714285714285722</v>
      </c>
    </row>
    <row r="848" spans="1:6" x14ac:dyDescent="0.3">
      <c r="A848" s="2" t="s">
        <v>180</v>
      </c>
      <c r="B848">
        <v>6.7714285714285722</v>
      </c>
      <c r="E848" s="2" t="s">
        <v>533</v>
      </c>
      <c r="F848">
        <f>AVERAGEIF(Table1[director_name],E848,Table1[imdb_score])</f>
        <v>6.7714285714285705</v>
      </c>
    </row>
    <row r="849" spans="1:6" x14ac:dyDescent="0.3">
      <c r="A849" s="2" t="s">
        <v>533</v>
      </c>
      <c r="B849">
        <v>6.7714285714285705</v>
      </c>
      <c r="E849" s="2" t="s">
        <v>427</v>
      </c>
      <c r="F849">
        <f>AVERAGEIF(Table1[director_name],E849,Table1[imdb_score])</f>
        <v>6.7666666666666675</v>
      </c>
    </row>
    <row r="850" spans="1:6" x14ac:dyDescent="0.3">
      <c r="A850" s="2" t="s">
        <v>427</v>
      </c>
      <c r="B850">
        <v>6.7666666666666675</v>
      </c>
      <c r="E850" s="2" t="s">
        <v>1373</v>
      </c>
      <c r="F850">
        <f>AVERAGEIF(Table1[director_name],E850,Table1[imdb_score])</f>
        <v>6.7666666666666666</v>
      </c>
    </row>
    <row r="851" spans="1:6" x14ac:dyDescent="0.3">
      <c r="A851" s="2" t="s">
        <v>1373</v>
      </c>
      <c r="B851">
        <v>6.7666666666666666</v>
      </c>
      <c r="E851" s="2" t="s">
        <v>2832</v>
      </c>
      <c r="F851">
        <f>AVERAGEIF(Table1[director_name],E851,Table1[imdb_score])</f>
        <v>6.7666666666666657</v>
      </c>
    </row>
    <row r="852" spans="1:6" x14ac:dyDescent="0.3">
      <c r="A852" s="2" t="s">
        <v>2832</v>
      </c>
      <c r="B852">
        <v>6.7666666666666657</v>
      </c>
      <c r="E852" s="2" t="s">
        <v>7066</v>
      </c>
      <c r="F852">
        <f>AVERAGEIF(Table1[director_name],E852,Table1[imdb_score])</f>
        <v>6.7666666666666657</v>
      </c>
    </row>
    <row r="853" spans="1:6" x14ac:dyDescent="0.3">
      <c r="A853" s="2" t="s">
        <v>7066</v>
      </c>
      <c r="B853">
        <v>6.7666666666666657</v>
      </c>
      <c r="E853" s="2" t="s">
        <v>1795</v>
      </c>
      <c r="F853">
        <f>AVERAGEIF(Table1[director_name],E853,Table1[imdb_score])</f>
        <v>6.7624999999999993</v>
      </c>
    </row>
    <row r="854" spans="1:6" x14ac:dyDescent="0.3">
      <c r="A854" s="2" t="s">
        <v>1795</v>
      </c>
      <c r="B854">
        <v>6.7624999999999993</v>
      </c>
      <c r="E854" s="2" t="s">
        <v>859</v>
      </c>
      <c r="F854">
        <f>AVERAGEIF(Table1[director_name],E854,Table1[imdb_score])</f>
        <v>6.7600000000000007</v>
      </c>
    </row>
    <row r="855" spans="1:6" x14ac:dyDescent="0.3">
      <c r="A855" s="2" t="s">
        <v>859</v>
      </c>
      <c r="B855">
        <v>6.7600000000000007</v>
      </c>
      <c r="E855" s="2" t="s">
        <v>287</v>
      </c>
      <c r="F855">
        <f>AVERAGEIF(Table1[director_name],E855,Table1[imdb_score])</f>
        <v>6.7600000000000007</v>
      </c>
    </row>
    <row r="856" spans="1:6" x14ac:dyDescent="0.3">
      <c r="A856" s="2" t="s">
        <v>287</v>
      </c>
      <c r="B856">
        <v>6.7600000000000007</v>
      </c>
      <c r="E856" s="2" t="s">
        <v>1220</v>
      </c>
      <c r="F856">
        <f>AVERAGEIF(Table1[director_name],E856,Table1[imdb_score])</f>
        <v>6.76</v>
      </c>
    </row>
    <row r="857" spans="1:6" x14ac:dyDescent="0.3">
      <c r="A857" s="2" t="s">
        <v>1220</v>
      </c>
      <c r="B857">
        <v>6.76</v>
      </c>
      <c r="E857" s="2" t="s">
        <v>1999</v>
      </c>
      <c r="F857">
        <f>AVERAGEIF(Table1[director_name],E857,Table1[imdb_score])</f>
        <v>6.7500000000000009</v>
      </c>
    </row>
    <row r="858" spans="1:6" x14ac:dyDescent="0.3">
      <c r="A858" s="2" t="s">
        <v>1999</v>
      </c>
      <c r="B858">
        <v>6.7500000000000009</v>
      </c>
      <c r="E858" s="2" t="s">
        <v>1799</v>
      </c>
      <c r="F858">
        <f>AVERAGEIF(Table1[director_name],E858,Table1[imdb_score])</f>
        <v>6.75</v>
      </c>
    </row>
    <row r="859" spans="1:6" x14ac:dyDescent="0.3">
      <c r="A859" s="2" t="s">
        <v>1799</v>
      </c>
      <c r="B859">
        <v>6.75</v>
      </c>
      <c r="E859" s="2" t="s">
        <v>1920</v>
      </c>
      <c r="F859">
        <f>AVERAGEIF(Table1[director_name],E859,Table1[imdb_score])</f>
        <v>6.75</v>
      </c>
    </row>
    <row r="860" spans="1:6" x14ac:dyDescent="0.3">
      <c r="A860" s="2" t="s">
        <v>1920</v>
      </c>
      <c r="B860">
        <v>6.75</v>
      </c>
      <c r="E860" s="2" t="s">
        <v>4959</v>
      </c>
      <c r="F860">
        <f>AVERAGEIF(Table1[director_name],E860,Table1[imdb_score])</f>
        <v>6.75</v>
      </c>
    </row>
    <row r="861" spans="1:6" x14ac:dyDescent="0.3">
      <c r="A861" s="2" t="s">
        <v>4959</v>
      </c>
      <c r="B861">
        <v>6.75</v>
      </c>
      <c r="E861" s="2" t="s">
        <v>6750</v>
      </c>
      <c r="F861">
        <f>AVERAGEIF(Table1[director_name],E861,Table1[imdb_score])</f>
        <v>6.75</v>
      </c>
    </row>
    <row r="862" spans="1:6" x14ac:dyDescent="0.3">
      <c r="A862" s="2" t="s">
        <v>6750</v>
      </c>
      <c r="B862">
        <v>6.75</v>
      </c>
      <c r="E862" s="2" t="s">
        <v>3151</v>
      </c>
      <c r="F862">
        <f>AVERAGEIF(Table1[director_name],E862,Table1[imdb_score])</f>
        <v>6.75</v>
      </c>
    </row>
    <row r="863" spans="1:6" x14ac:dyDescent="0.3">
      <c r="A863" s="2" t="s">
        <v>3151</v>
      </c>
      <c r="B863">
        <v>6.75</v>
      </c>
      <c r="E863" s="2" t="s">
        <v>1928</v>
      </c>
      <c r="F863">
        <f>AVERAGEIF(Table1[director_name],E863,Table1[imdb_score])</f>
        <v>6.75</v>
      </c>
    </row>
    <row r="864" spans="1:6" x14ac:dyDescent="0.3">
      <c r="A864" s="2" t="s">
        <v>1928</v>
      </c>
      <c r="B864">
        <v>6.75</v>
      </c>
      <c r="E864" s="2" t="s">
        <v>5047</v>
      </c>
      <c r="F864">
        <f>AVERAGEIF(Table1[director_name],E864,Table1[imdb_score])</f>
        <v>6.75</v>
      </c>
    </row>
    <row r="865" spans="1:6" x14ac:dyDescent="0.3">
      <c r="A865" s="2" t="s">
        <v>5047</v>
      </c>
      <c r="B865">
        <v>6.75</v>
      </c>
      <c r="E865" s="2" t="s">
        <v>2707</v>
      </c>
      <c r="F865">
        <f>AVERAGEIF(Table1[director_name],E865,Table1[imdb_score])</f>
        <v>6.75</v>
      </c>
    </row>
    <row r="866" spans="1:6" x14ac:dyDescent="0.3">
      <c r="A866" s="2" t="s">
        <v>2707</v>
      </c>
      <c r="B866">
        <v>6.75</v>
      </c>
      <c r="E866" s="2" t="s">
        <v>949</v>
      </c>
      <c r="F866">
        <f>AVERAGEIF(Table1[director_name],E866,Table1[imdb_score])</f>
        <v>6.74</v>
      </c>
    </row>
    <row r="867" spans="1:6" x14ac:dyDescent="0.3">
      <c r="A867" s="2" t="s">
        <v>949</v>
      </c>
      <c r="B867">
        <v>6.74</v>
      </c>
      <c r="E867" s="2" t="s">
        <v>473</v>
      </c>
      <c r="F867">
        <f>AVERAGEIF(Table1[director_name],E867,Table1[imdb_score])</f>
        <v>6.7333333333333334</v>
      </c>
    </row>
    <row r="868" spans="1:6" x14ac:dyDescent="0.3">
      <c r="A868" s="2" t="s">
        <v>473</v>
      </c>
      <c r="B868">
        <v>6.7333333333333334</v>
      </c>
      <c r="E868" s="2" t="s">
        <v>1446</v>
      </c>
      <c r="F868">
        <f>AVERAGEIF(Table1[director_name],E868,Table1[imdb_score])</f>
        <v>6.7333333333333334</v>
      </c>
    </row>
    <row r="869" spans="1:6" x14ac:dyDescent="0.3">
      <c r="A869" s="2" t="s">
        <v>1446</v>
      </c>
      <c r="B869">
        <v>6.7333333333333334</v>
      </c>
      <c r="E869" s="2" t="s">
        <v>4931</v>
      </c>
      <c r="F869">
        <f>AVERAGEIF(Table1[director_name],E869,Table1[imdb_score])</f>
        <v>6.7333333333333334</v>
      </c>
    </row>
    <row r="870" spans="1:6" x14ac:dyDescent="0.3">
      <c r="A870" s="2" t="s">
        <v>4931</v>
      </c>
      <c r="B870">
        <v>6.7333333333333334</v>
      </c>
      <c r="E870" s="2" t="s">
        <v>2022</v>
      </c>
      <c r="F870">
        <f>AVERAGEIF(Table1[director_name],E870,Table1[imdb_score])</f>
        <v>6.7333333333333334</v>
      </c>
    </row>
    <row r="871" spans="1:6" x14ac:dyDescent="0.3">
      <c r="A871" s="2" t="s">
        <v>2022</v>
      </c>
      <c r="B871">
        <v>6.7333333333333334</v>
      </c>
      <c r="E871" s="2" t="s">
        <v>421</v>
      </c>
      <c r="F871">
        <f>AVERAGEIF(Table1[director_name],E871,Table1[imdb_score])</f>
        <v>6.7249999999999996</v>
      </c>
    </row>
    <row r="872" spans="1:6" x14ac:dyDescent="0.3">
      <c r="A872" s="2" t="s">
        <v>421</v>
      </c>
      <c r="B872">
        <v>6.7249999999999996</v>
      </c>
      <c r="E872" s="2" t="s">
        <v>1807</v>
      </c>
      <c r="F872">
        <f>AVERAGEIF(Table1[director_name],E872,Table1[imdb_score])</f>
        <v>6.7200000000000006</v>
      </c>
    </row>
    <row r="873" spans="1:6" x14ac:dyDescent="0.3">
      <c r="A873" s="2" t="s">
        <v>1807</v>
      </c>
      <c r="B873">
        <v>6.7200000000000006</v>
      </c>
      <c r="E873" s="2" t="s">
        <v>468</v>
      </c>
      <c r="F873">
        <f>AVERAGEIF(Table1[director_name],E873,Table1[imdb_score])</f>
        <v>6.7166666666666659</v>
      </c>
    </row>
    <row r="874" spans="1:6" x14ac:dyDescent="0.3">
      <c r="A874" s="2" t="s">
        <v>468</v>
      </c>
      <c r="B874">
        <v>6.7166666666666659</v>
      </c>
      <c r="E874" s="2" t="s">
        <v>115</v>
      </c>
      <c r="F874">
        <f>AVERAGEIF(Table1[director_name],E874,Table1[imdb_score])</f>
        <v>6.7111111111111121</v>
      </c>
    </row>
    <row r="875" spans="1:6" x14ac:dyDescent="0.3">
      <c r="A875" s="2" t="s">
        <v>115</v>
      </c>
      <c r="B875">
        <v>6.7111111111111121</v>
      </c>
      <c r="E875" s="2" t="s">
        <v>549</v>
      </c>
      <c r="F875">
        <f>AVERAGEIF(Table1[director_name],E875,Table1[imdb_score])</f>
        <v>6.7062499999999998</v>
      </c>
    </row>
    <row r="876" spans="1:6" x14ac:dyDescent="0.3">
      <c r="A876" s="2" t="s">
        <v>549</v>
      </c>
      <c r="B876">
        <v>6.7062499999999998</v>
      </c>
      <c r="E876" s="2" t="s">
        <v>3210</v>
      </c>
      <c r="F876">
        <f>AVERAGEIF(Table1[director_name],E876,Table1[imdb_score])</f>
        <v>6.7</v>
      </c>
    </row>
    <row r="877" spans="1:6" x14ac:dyDescent="0.3">
      <c r="A877" s="2" t="s">
        <v>3210</v>
      </c>
      <c r="B877">
        <v>6.7</v>
      </c>
      <c r="E877" s="2" t="s">
        <v>5836</v>
      </c>
      <c r="F877">
        <f>AVERAGEIF(Table1[director_name],E877,Table1[imdb_score])</f>
        <v>6.7</v>
      </c>
    </row>
    <row r="878" spans="1:6" x14ac:dyDescent="0.3">
      <c r="A878" s="2" t="s">
        <v>5836</v>
      </c>
      <c r="B878">
        <v>6.7</v>
      </c>
      <c r="E878" s="2" t="s">
        <v>3518</v>
      </c>
      <c r="F878">
        <f>AVERAGEIF(Table1[director_name],E878,Table1[imdb_score])</f>
        <v>6.7</v>
      </c>
    </row>
    <row r="879" spans="1:6" x14ac:dyDescent="0.3">
      <c r="A879" s="2" t="s">
        <v>3518</v>
      </c>
      <c r="B879">
        <v>6.7</v>
      </c>
      <c r="E879" s="2" t="s">
        <v>2607</v>
      </c>
      <c r="F879">
        <f>AVERAGEIF(Table1[director_name],E879,Table1[imdb_score])</f>
        <v>6.7</v>
      </c>
    </row>
    <row r="880" spans="1:6" x14ac:dyDescent="0.3">
      <c r="A880" s="2" t="s">
        <v>2607</v>
      </c>
      <c r="B880">
        <v>6.7</v>
      </c>
      <c r="E880" s="2" t="s">
        <v>5704</v>
      </c>
      <c r="F880">
        <f>AVERAGEIF(Table1[director_name],E880,Table1[imdb_score])</f>
        <v>6.7</v>
      </c>
    </row>
    <row r="881" spans="1:6" x14ac:dyDescent="0.3">
      <c r="A881" s="2" t="s">
        <v>5704</v>
      </c>
      <c r="B881">
        <v>6.7</v>
      </c>
      <c r="E881" s="2" t="s">
        <v>3311</v>
      </c>
      <c r="F881">
        <f>AVERAGEIF(Table1[director_name],E881,Table1[imdb_score])</f>
        <v>6.7</v>
      </c>
    </row>
    <row r="882" spans="1:6" x14ac:dyDescent="0.3">
      <c r="A882" s="2" t="s">
        <v>3311</v>
      </c>
      <c r="B882">
        <v>6.7</v>
      </c>
      <c r="E882" s="2" t="s">
        <v>6533</v>
      </c>
      <c r="F882">
        <f>AVERAGEIF(Table1[director_name],E882,Table1[imdb_score])</f>
        <v>6.7</v>
      </c>
    </row>
    <row r="883" spans="1:6" x14ac:dyDescent="0.3">
      <c r="A883" s="2" t="s">
        <v>6533</v>
      </c>
      <c r="B883">
        <v>6.7</v>
      </c>
      <c r="E883" s="2" t="s">
        <v>6908</v>
      </c>
      <c r="F883">
        <f>AVERAGEIF(Table1[director_name],E883,Table1[imdb_score])</f>
        <v>6.7</v>
      </c>
    </row>
    <row r="884" spans="1:6" x14ac:dyDescent="0.3">
      <c r="A884" s="2" t="s">
        <v>6908</v>
      </c>
      <c r="B884">
        <v>6.7</v>
      </c>
      <c r="E884" s="2" t="s">
        <v>5839</v>
      </c>
      <c r="F884">
        <f>AVERAGEIF(Table1[director_name],E884,Table1[imdb_score])</f>
        <v>6.7</v>
      </c>
    </row>
    <row r="885" spans="1:6" x14ac:dyDescent="0.3">
      <c r="A885" s="2" t="s">
        <v>5839</v>
      </c>
      <c r="B885">
        <v>6.7</v>
      </c>
      <c r="E885" s="2" t="s">
        <v>2355</v>
      </c>
      <c r="F885">
        <f>AVERAGEIF(Table1[director_name],E885,Table1[imdb_score])</f>
        <v>6.7</v>
      </c>
    </row>
    <row r="886" spans="1:6" x14ac:dyDescent="0.3">
      <c r="A886" s="2" t="s">
        <v>2355</v>
      </c>
      <c r="B886">
        <v>6.7</v>
      </c>
      <c r="E886" s="2" t="s">
        <v>2472</v>
      </c>
      <c r="F886">
        <f>AVERAGEIF(Table1[director_name],E886,Table1[imdb_score])</f>
        <v>6.7</v>
      </c>
    </row>
    <row r="887" spans="1:6" x14ac:dyDescent="0.3">
      <c r="A887" s="2" t="s">
        <v>2472</v>
      </c>
      <c r="B887">
        <v>6.7</v>
      </c>
      <c r="E887" s="2" t="s">
        <v>4929</v>
      </c>
      <c r="F887">
        <f>AVERAGEIF(Table1[director_name],E887,Table1[imdb_score])</f>
        <v>6.7</v>
      </c>
    </row>
    <row r="888" spans="1:6" x14ac:dyDescent="0.3">
      <c r="A888" s="2" t="s">
        <v>4929</v>
      </c>
      <c r="B888">
        <v>6.7</v>
      </c>
      <c r="E888" s="2" t="s">
        <v>8040</v>
      </c>
      <c r="F888">
        <f>AVERAGEIF(Table1[director_name],E888,Table1[imdb_score])</f>
        <v>6.7</v>
      </c>
    </row>
    <row r="889" spans="1:6" x14ac:dyDescent="0.3">
      <c r="A889" s="2" t="s">
        <v>8040</v>
      </c>
      <c r="B889">
        <v>6.7</v>
      </c>
      <c r="E889" s="2" t="s">
        <v>1543</v>
      </c>
      <c r="F889">
        <f>AVERAGEIF(Table1[director_name],E889,Table1[imdb_score])</f>
        <v>6.7</v>
      </c>
    </row>
    <row r="890" spans="1:6" x14ac:dyDescent="0.3">
      <c r="A890" s="2" t="s">
        <v>1543</v>
      </c>
      <c r="B890">
        <v>6.7</v>
      </c>
      <c r="E890" s="2" t="s">
        <v>5547</v>
      </c>
      <c r="F890">
        <f>AVERAGEIF(Table1[director_name],E890,Table1[imdb_score])</f>
        <v>6.7</v>
      </c>
    </row>
    <row r="891" spans="1:6" x14ac:dyDescent="0.3">
      <c r="A891" s="2" t="s">
        <v>5547</v>
      </c>
      <c r="B891">
        <v>6.7</v>
      </c>
      <c r="E891" s="2" t="s">
        <v>7281</v>
      </c>
      <c r="F891">
        <f>AVERAGEIF(Table1[director_name],E891,Table1[imdb_score])</f>
        <v>6.7</v>
      </c>
    </row>
    <row r="892" spans="1:6" x14ac:dyDescent="0.3">
      <c r="A892" s="2" t="s">
        <v>7281</v>
      </c>
      <c r="B892">
        <v>6.7</v>
      </c>
      <c r="E892" s="2" t="s">
        <v>7293</v>
      </c>
      <c r="F892">
        <f>AVERAGEIF(Table1[director_name],E892,Table1[imdb_score])</f>
        <v>6.7</v>
      </c>
    </row>
    <row r="893" spans="1:6" x14ac:dyDescent="0.3">
      <c r="A893" s="2" t="s">
        <v>7293</v>
      </c>
      <c r="B893">
        <v>6.7</v>
      </c>
      <c r="E893" s="2" t="s">
        <v>5236</v>
      </c>
      <c r="F893">
        <f>AVERAGEIF(Table1[director_name],E893,Table1[imdb_score])</f>
        <v>6.7</v>
      </c>
    </row>
    <row r="894" spans="1:6" x14ac:dyDescent="0.3">
      <c r="A894" s="2" t="s">
        <v>5236</v>
      </c>
      <c r="B894">
        <v>6.7</v>
      </c>
      <c r="E894" s="2" t="s">
        <v>5279</v>
      </c>
      <c r="F894">
        <f>AVERAGEIF(Table1[director_name],E894,Table1[imdb_score])</f>
        <v>6.7</v>
      </c>
    </row>
    <row r="895" spans="1:6" x14ac:dyDescent="0.3">
      <c r="A895" s="2" t="s">
        <v>5279</v>
      </c>
      <c r="B895">
        <v>6.7</v>
      </c>
      <c r="E895" s="2" t="s">
        <v>7679</v>
      </c>
      <c r="F895">
        <f>AVERAGEIF(Table1[director_name],E895,Table1[imdb_score])</f>
        <v>6.7</v>
      </c>
    </row>
    <row r="896" spans="1:6" x14ac:dyDescent="0.3">
      <c r="A896" s="2" t="s">
        <v>7679</v>
      </c>
      <c r="B896">
        <v>6.7</v>
      </c>
      <c r="E896" s="2" t="s">
        <v>2956</v>
      </c>
      <c r="F896">
        <f>AVERAGEIF(Table1[director_name],E896,Table1[imdb_score])</f>
        <v>6.7</v>
      </c>
    </row>
    <row r="897" spans="1:6" x14ac:dyDescent="0.3">
      <c r="A897" s="2" t="s">
        <v>2956</v>
      </c>
      <c r="B897">
        <v>6.7</v>
      </c>
      <c r="E897" s="2" t="s">
        <v>4015</v>
      </c>
      <c r="F897">
        <f>AVERAGEIF(Table1[director_name],E897,Table1[imdb_score])</f>
        <v>6.7</v>
      </c>
    </row>
    <row r="898" spans="1:6" x14ac:dyDescent="0.3">
      <c r="A898" s="2" t="s">
        <v>4015</v>
      </c>
      <c r="B898">
        <v>6.7</v>
      </c>
      <c r="E898" s="2" t="s">
        <v>3988</v>
      </c>
      <c r="F898">
        <f>AVERAGEIF(Table1[director_name],E898,Table1[imdb_score])</f>
        <v>6.7</v>
      </c>
    </row>
    <row r="899" spans="1:6" x14ac:dyDescent="0.3">
      <c r="A899" s="2" t="s">
        <v>3988</v>
      </c>
      <c r="B899">
        <v>6.7</v>
      </c>
      <c r="E899" s="2" t="s">
        <v>7336</v>
      </c>
      <c r="F899">
        <f>AVERAGEIF(Table1[director_name],E899,Table1[imdb_score])</f>
        <v>6.7</v>
      </c>
    </row>
    <row r="900" spans="1:6" x14ac:dyDescent="0.3">
      <c r="A900" s="2" t="s">
        <v>7336</v>
      </c>
      <c r="B900">
        <v>6.7</v>
      </c>
      <c r="E900" s="2" t="s">
        <v>4162</v>
      </c>
      <c r="F900">
        <f>AVERAGEIF(Table1[director_name],E900,Table1[imdb_score])</f>
        <v>6.7</v>
      </c>
    </row>
    <row r="901" spans="1:6" x14ac:dyDescent="0.3">
      <c r="A901" s="2" t="s">
        <v>4162</v>
      </c>
      <c r="B901">
        <v>6.7</v>
      </c>
      <c r="E901" s="2" t="s">
        <v>7080</v>
      </c>
      <c r="F901">
        <f>AVERAGEIF(Table1[director_name],E901,Table1[imdb_score])</f>
        <v>6.7</v>
      </c>
    </row>
    <row r="902" spans="1:6" x14ac:dyDescent="0.3">
      <c r="A902" s="2" t="s">
        <v>7080</v>
      </c>
      <c r="B902">
        <v>6.7</v>
      </c>
      <c r="E902" s="2" t="s">
        <v>8191</v>
      </c>
      <c r="F902">
        <f>AVERAGEIF(Table1[director_name],E902,Table1[imdb_score])</f>
        <v>6.7</v>
      </c>
    </row>
    <row r="903" spans="1:6" x14ac:dyDescent="0.3">
      <c r="A903" s="2" t="s">
        <v>8191</v>
      </c>
      <c r="B903">
        <v>6.7</v>
      </c>
      <c r="E903" s="2" t="s">
        <v>3081</v>
      </c>
      <c r="F903">
        <f>AVERAGEIF(Table1[director_name],E903,Table1[imdb_score])</f>
        <v>6.7</v>
      </c>
    </row>
    <row r="904" spans="1:6" x14ac:dyDescent="0.3">
      <c r="A904" s="2" t="s">
        <v>3081</v>
      </c>
      <c r="B904">
        <v>6.7</v>
      </c>
      <c r="E904" s="2" t="s">
        <v>8251</v>
      </c>
      <c r="F904">
        <f>AVERAGEIF(Table1[director_name],E904,Table1[imdb_score])</f>
        <v>6.7</v>
      </c>
    </row>
    <row r="905" spans="1:6" x14ac:dyDescent="0.3">
      <c r="A905" s="2" t="s">
        <v>8251</v>
      </c>
      <c r="B905">
        <v>6.7</v>
      </c>
      <c r="E905" s="2" t="s">
        <v>6301</v>
      </c>
      <c r="F905">
        <f>AVERAGEIF(Table1[director_name],E905,Table1[imdb_score])</f>
        <v>6.7</v>
      </c>
    </row>
    <row r="906" spans="1:6" x14ac:dyDescent="0.3">
      <c r="A906" s="2" t="s">
        <v>6301</v>
      </c>
      <c r="B906">
        <v>6.7</v>
      </c>
      <c r="E906" s="2" t="s">
        <v>7219</v>
      </c>
      <c r="F906">
        <f>AVERAGEIF(Table1[director_name],E906,Table1[imdb_score])</f>
        <v>6.7</v>
      </c>
    </row>
    <row r="907" spans="1:6" x14ac:dyDescent="0.3">
      <c r="A907" s="2" t="s">
        <v>7219</v>
      </c>
      <c r="B907">
        <v>6.7</v>
      </c>
      <c r="E907" s="2" t="s">
        <v>5397</v>
      </c>
      <c r="F907">
        <f>AVERAGEIF(Table1[director_name],E907,Table1[imdb_score])</f>
        <v>6.7</v>
      </c>
    </row>
    <row r="908" spans="1:6" x14ac:dyDescent="0.3">
      <c r="A908" s="2" t="s">
        <v>5397</v>
      </c>
      <c r="B908">
        <v>6.7</v>
      </c>
      <c r="E908" s="2" t="s">
        <v>6649</v>
      </c>
      <c r="F908">
        <f>AVERAGEIF(Table1[director_name],E908,Table1[imdb_score])</f>
        <v>6.7</v>
      </c>
    </row>
    <row r="909" spans="1:6" x14ac:dyDescent="0.3">
      <c r="A909" s="2" t="s">
        <v>6649</v>
      </c>
      <c r="B909">
        <v>6.7</v>
      </c>
      <c r="E909" s="2" t="s">
        <v>7606</v>
      </c>
      <c r="F909">
        <f>AVERAGEIF(Table1[director_name],E909,Table1[imdb_score])</f>
        <v>6.7</v>
      </c>
    </row>
    <row r="910" spans="1:6" x14ac:dyDescent="0.3">
      <c r="A910" s="2" t="s">
        <v>7606</v>
      </c>
      <c r="B910">
        <v>6.7</v>
      </c>
      <c r="E910" s="2" t="s">
        <v>3793</v>
      </c>
      <c r="F910">
        <f>AVERAGEIF(Table1[director_name],E910,Table1[imdb_score])</f>
        <v>6.7</v>
      </c>
    </row>
    <row r="911" spans="1:6" x14ac:dyDescent="0.3">
      <c r="A911" s="2" t="s">
        <v>3793</v>
      </c>
      <c r="B911">
        <v>6.7</v>
      </c>
      <c r="E911" s="2" t="s">
        <v>8324</v>
      </c>
      <c r="F911">
        <f>AVERAGEIF(Table1[director_name],E911,Table1[imdb_score])</f>
        <v>6.7</v>
      </c>
    </row>
    <row r="912" spans="1:6" x14ac:dyDescent="0.3">
      <c r="A912" s="2" t="s">
        <v>8324</v>
      </c>
      <c r="B912">
        <v>6.7</v>
      </c>
      <c r="E912" s="2" t="s">
        <v>3584</v>
      </c>
      <c r="F912">
        <f>AVERAGEIF(Table1[director_name],E912,Table1[imdb_score])</f>
        <v>6.7</v>
      </c>
    </row>
    <row r="913" spans="1:6" x14ac:dyDescent="0.3">
      <c r="A913" s="2" t="s">
        <v>3584</v>
      </c>
      <c r="B913">
        <v>6.7</v>
      </c>
      <c r="E913" s="2" t="s">
        <v>7309</v>
      </c>
      <c r="F913">
        <f>AVERAGEIF(Table1[director_name],E913,Table1[imdb_score])</f>
        <v>6.7</v>
      </c>
    </row>
    <row r="914" spans="1:6" x14ac:dyDescent="0.3">
      <c r="A914" s="2" t="s">
        <v>7309</v>
      </c>
      <c r="B914">
        <v>6.7</v>
      </c>
      <c r="E914" s="2" t="s">
        <v>4392</v>
      </c>
      <c r="F914">
        <f>AVERAGEIF(Table1[director_name],E914,Table1[imdb_score])</f>
        <v>6.7</v>
      </c>
    </row>
    <row r="915" spans="1:6" x14ac:dyDescent="0.3">
      <c r="A915" s="2" t="s">
        <v>4392</v>
      </c>
      <c r="B915">
        <v>6.7</v>
      </c>
      <c r="E915" s="2" t="s">
        <v>641</v>
      </c>
      <c r="F915">
        <f>AVERAGEIF(Table1[director_name],E915,Table1[imdb_score])</f>
        <v>6.7</v>
      </c>
    </row>
    <row r="916" spans="1:6" x14ac:dyDescent="0.3">
      <c r="A916" s="2" t="s">
        <v>641</v>
      </c>
      <c r="B916">
        <v>6.7</v>
      </c>
      <c r="E916" s="2" t="s">
        <v>3782</v>
      </c>
      <c r="F916">
        <f>AVERAGEIF(Table1[director_name],E916,Table1[imdb_score])</f>
        <v>6.7</v>
      </c>
    </row>
    <row r="917" spans="1:6" x14ac:dyDescent="0.3">
      <c r="A917" s="2" t="s">
        <v>3782</v>
      </c>
      <c r="B917">
        <v>6.7</v>
      </c>
      <c r="E917" s="2" t="s">
        <v>8294</v>
      </c>
      <c r="F917">
        <f>AVERAGEIF(Table1[director_name],E917,Table1[imdb_score])</f>
        <v>6.7</v>
      </c>
    </row>
    <row r="918" spans="1:6" x14ac:dyDescent="0.3">
      <c r="A918" s="2" t="s">
        <v>8294</v>
      </c>
      <c r="B918">
        <v>6.7</v>
      </c>
      <c r="E918" s="2" t="s">
        <v>5296</v>
      </c>
      <c r="F918">
        <f>AVERAGEIF(Table1[director_name],E918,Table1[imdb_score])</f>
        <v>6.7</v>
      </c>
    </row>
    <row r="919" spans="1:6" x14ac:dyDescent="0.3">
      <c r="A919" s="2" t="s">
        <v>5296</v>
      </c>
      <c r="B919">
        <v>6.7</v>
      </c>
      <c r="E919" s="2" t="s">
        <v>5442</v>
      </c>
      <c r="F919">
        <f>AVERAGEIF(Table1[director_name],E919,Table1[imdb_score])</f>
        <v>6.7</v>
      </c>
    </row>
    <row r="920" spans="1:6" x14ac:dyDescent="0.3">
      <c r="A920" s="2" t="s">
        <v>5442</v>
      </c>
      <c r="B920">
        <v>6.7</v>
      </c>
      <c r="E920" s="2" t="s">
        <v>7471</v>
      </c>
      <c r="F920">
        <f>AVERAGEIF(Table1[director_name],E920,Table1[imdb_score])</f>
        <v>6.7</v>
      </c>
    </row>
    <row r="921" spans="1:6" x14ac:dyDescent="0.3">
      <c r="A921" s="2" t="s">
        <v>7471</v>
      </c>
      <c r="B921">
        <v>6.7</v>
      </c>
      <c r="E921" s="2" t="s">
        <v>8102</v>
      </c>
      <c r="F921">
        <f>AVERAGEIF(Table1[director_name],E921,Table1[imdb_score])</f>
        <v>6.7</v>
      </c>
    </row>
    <row r="922" spans="1:6" x14ac:dyDescent="0.3">
      <c r="A922" s="2" t="s">
        <v>8102</v>
      </c>
      <c r="B922">
        <v>6.7</v>
      </c>
      <c r="E922" s="2" t="s">
        <v>8051</v>
      </c>
      <c r="F922">
        <f>AVERAGEIF(Table1[director_name],E922,Table1[imdb_score])</f>
        <v>6.7</v>
      </c>
    </row>
    <row r="923" spans="1:6" x14ac:dyDescent="0.3">
      <c r="A923" s="2" t="s">
        <v>8051</v>
      </c>
      <c r="B923">
        <v>6.7</v>
      </c>
      <c r="E923" s="2" t="s">
        <v>6321</v>
      </c>
      <c r="F923">
        <f>AVERAGEIF(Table1[director_name],E923,Table1[imdb_score])</f>
        <v>6.7</v>
      </c>
    </row>
    <row r="924" spans="1:6" x14ac:dyDescent="0.3">
      <c r="A924" s="2" t="s">
        <v>6321</v>
      </c>
      <c r="B924">
        <v>6.7</v>
      </c>
      <c r="E924" s="2" t="s">
        <v>4964</v>
      </c>
      <c r="F924">
        <f>AVERAGEIF(Table1[director_name],E924,Table1[imdb_score])</f>
        <v>6.7</v>
      </c>
    </row>
    <row r="925" spans="1:6" x14ac:dyDescent="0.3">
      <c r="A925" s="2" t="s">
        <v>4964</v>
      </c>
      <c r="B925">
        <v>6.7</v>
      </c>
      <c r="E925" s="2" t="s">
        <v>4889</v>
      </c>
      <c r="F925">
        <f>AVERAGEIF(Table1[director_name],E925,Table1[imdb_score])</f>
        <v>6.7</v>
      </c>
    </row>
    <row r="926" spans="1:6" x14ac:dyDescent="0.3">
      <c r="A926" s="2" t="s">
        <v>4889</v>
      </c>
      <c r="B926">
        <v>6.7</v>
      </c>
      <c r="E926" s="2" t="s">
        <v>6154</v>
      </c>
      <c r="F926">
        <f>AVERAGEIF(Table1[director_name],E926,Table1[imdb_score])</f>
        <v>6.7</v>
      </c>
    </row>
    <row r="927" spans="1:6" x14ac:dyDescent="0.3">
      <c r="A927" s="2" t="s">
        <v>6154</v>
      </c>
      <c r="B927">
        <v>6.7</v>
      </c>
      <c r="E927" s="2" t="s">
        <v>8143</v>
      </c>
      <c r="F927">
        <f>AVERAGEIF(Table1[director_name],E927,Table1[imdb_score])</f>
        <v>6.7</v>
      </c>
    </row>
    <row r="928" spans="1:6" x14ac:dyDescent="0.3">
      <c r="A928" s="2" t="s">
        <v>8143</v>
      </c>
      <c r="B928">
        <v>6.7</v>
      </c>
      <c r="E928" s="2" t="s">
        <v>6989</v>
      </c>
      <c r="F928">
        <f>AVERAGEIF(Table1[director_name],E928,Table1[imdb_score])</f>
        <v>6.7</v>
      </c>
    </row>
    <row r="929" spans="1:6" x14ac:dyDescent="0.3">
      <c r="A929" s="2" t="s">
        <v>6989</v>
      </c>
      <c r="B929">
        <v>6.7</v>
      </c>
      <c r="E929" s="2" t="s">
        <v>6423</v>
      </c>
      <c r="F929">
        <f>AVERAGEIF(Table1[director_name],E929,Table1[imdb_score])</f>
        <v>6.7</v>
      </c>
    </row>
    <row r="930" spans="1:6" x14ac:dyDescent="0.3">
      <c r="A930" s="2" t="s">
        <v>6423</v>
      </c>
      <c r="B930">
        <v>6.7</v>
      </c>
      <c r="E930" s="2" t="s">
        <v>4201</v>
      </c>
      <c r="F930">
        <f>AVERAGEIF(Table1[director_name],E930,Table1[imdb_score])</f>
        <v>6.7</v>
      </c>
    </row>
    <row r="931" spans="1:6" x14ac:dyDescent="0.3">
      <c r="A931" s="2" t="s">
        <v>4201</v>
      </c>
      <c r="B931">
        <v>6.7</v>
      </c>
      <c r="E931" s="2" t="s">
        <v>7307</v>
      </c>
      <c r="F931">
        <f>AVERAGEIF(Table1[director_name],E931,Table1[imdb_score])</f>
        <v>6.7</v>
      </c>
    </row>
    <row r="932" spans="1:6" x14ac:dyDescent="0.3">
      <c r="A932" s="2" t="s">
        <v>7307</v>
      </c>
      <c r="B932">
        <v>6.7</v>
      </c>
      <c r="E932" s="2" t="s">
        <v>5424</v>
      </c>
      <c r="F932">
        <f>AVERAGEIF(Table1[director_name],E932,Table1[imdb_score])</f>
        <v>6.7</v>
      </c>
    </row>
    <row r="933" spans="1:6" x14ac:dyDescent="0.3">
      <c r="A933" s="2" t="s">
        <v>5424</v>
      </c>
      <c r="B933">
        <v>6.7</v>
      </c>
      <c r="E933" s="2" t="s">
        <v>4111</v>
      </c>
      <c r="F933">
        <f>AVERAGEIF(Table1[director_name],E933,Table1[imdb_score])</f>
        <v>6.7</v>
      </c>
    </row>
    <row r="934" spans="1:6" x14ac:dyDescent="0.3">
      <c r="A934" s="2" t="s">
        <v>4111</v>
      </c>
      <c r="B934">
        <v>6.7</v>
      </c>
      <c r="E934" s="2" t="s">
        <v>4064</v>
      </c>
      <c r="F934">
        <f>AVERAGEIF(Table1[director_name],E934,Table1[imdb_score])</f>
        <v>6.7</v>
      </c>
    </row>
    <row r="935" spans="1:6" x14ac:dyDescent="0.3">
      <c r="A935" s="2" t="s">
        <v>4064</v>
      </c>
      <c r="B935">
        <v>6.7</v>
      </c>
      <c r="E935" s="2" t="s">
        <v>6076</v>
      </c>
      <c r="F935">
        <f>AVERAGEIF(Table1[director_name],E935,Table1[imdb_score])</f>
        <v>6.7</v>
      </c>
    </row>
    <row r="936" spans="1:6" x14ac:dyDescent="0.3">
      <c r="A936" s="2" t="s">
        <v>6076</v>
      </c>
      <c r="B936">
        <v>6.7</v>
      </c>
      <c r="E936" s="2" t="s">
        <v>3891</v>
      </c>
      <c r="F936">
        <f>AVERAGEIF(Table1[director_name],E936,Table1[imdb_score])</f>
        <v>6.7</v>
      </c>
    </row>
    <row r="937" spans="1:6" x14ac:dyDescent="0.3">
      <c r="A937" s="2" t="s">
        <v>3891</v>
      </c>
      <c r="B937">
        <v>6.7</v>
      </c>
      <c r="E937" s="2" t="s">
        <v>6292</v>
      </c>
      <c r="F937">
        <f>AVERAGEIF(Table1[director_name],E937,Table1[imdb_score])</f>
        <v>6.7</v>
      </c>
    </row>
    <row r="938" spans="1:6" x14ac:dyDescent="0.3">
      <c r="A938" s="2" t="s">
        <v>6292</v>
      </c>
      <c r="B938">
        <v>6.7</v>
      </c>
      <c r="E938" s="2" t="s">
        <v>5841</v>
      </c>
      <c r="F938">
        <f>AVERAGEIF(Table1[director_name],E938,Table1[imdb_score])</f>
        <v>6.7</v>
      </c>
    </row>
    <row r="939" spans="1:6" x14ac:dyDescent="0.3">
      <c r="A939" s="2" t="s">
        <v>5841</v>
      </c>
      <c r="B939">
        <v>6.7</v>
      </c>
      <c r="E939" s="2" t="s">
        <v>2460</v>
      </c>
      <c r="F939">
        <f>AVERAGEIF(Table1[director_name],E939,Table1[imdb_score])</f>
        <v>6.6999999999999993</v>
      </c>
    </row>
    <row r="940" spans="1:6" x14ac:dyDescent="0.3">
      <c r="A940" s="2" t="s">
        <v>2460</v>
      </c>
      <c r="B940">
        <v>6.6999999999999993</v>
      </c>
      <c r="E940" s="2" t="s">
        <v>1098</v>
      </c>
      <c r="F940">
        <f>AVERAGEIF(Table1[director_name],E940,Table1[imdb_score])</f>
        <v>6.6833333333333336</v>
      </c>
    </row>
    <row r="941" spans="1:6" x14ac:dyDescent="0.3">
      <c r="A941" s="2" t="s">
        <v>1098</v>
      </c>
      <c r="B941">
        <v>6.6833333333333336</v>
      </c>
      <c r="E941" s="2" t="s">
        <v>816</v>
      </c>
      <c r="F941">
        <f>AVERAGEIF(Table1[director_name],E941,Table1[imdb_score])</f>
        <v>6.6833333333333336</v>
      </c>
    </row>
    <row r="942" spans="1:6" x14ac:dyDescent="0.3">
      <c r="A942" s="2" t="s">
        <v>816</v>
      </c>
      <c r="B942">
        <v>6.6833333333333336</v>
      </c>
      <c r="E942" s="2" t="s">
        <v>4581</v>
      </c>
      <c r="F942">
        <f>AVERAGEIF(Table1[director_name],E942,Table1[imdb_score])</f>
        <v>6.68</v>
      </c>
    </row>
    <row r="943" spans="1:6" x14ac:dyDescent="0.3">
      <c r="A943" s="2" t="s">
        <v>4581</v>
      </c>
      <c r="B943">
        <v>6.68</v>
      </c>
      <c r="E943" s="2" t="s">
        <v>3599</v>
      </c>
      <c r="F943">
        <f>AVERAGEIF(Table1[director_name],E943,Table1[imdb_score])</f>
        <v>6.68</v>
      </c>
    </row>
    <row r="944" spans="1:6" x14ac:dyDescent="0.3">
      <c r="A944" s="2" t="s">
        <v>3599</v>
      </c>
      <c r="B944">
        <v>6.68</v>
      </c>
      <c r="E944" s="2" t="s">
        <v>188</v>
      </c>
      <c r="F944">
        <f>AVERAGEIF(Table1[director_name],E944,Table1[imdb_score])</f>
        <v>6.68</v>
      </c>
    </row>
    <row r="945" spans="1:6" x14ac:dyDescent="0.3">
      <c r="A945" s="2" t="s">
        <v>188</v>
      </c>
      <c r="B945">
        <v>6.68</v>
      </c>
      <c r="E945" s="2" t="s">
        <v>204</v>
      </c>
      <c r="F945">
        <f>AVERAGEIF(Table1[director_name],E945,Table1[imdb_score])</f>
        <v>6.6750000000000007</v>
      </c>
    </row>
    <row r="946" spans="1:6" x14ac:dyDescent="0.3">
      <c r="A946" s="2" t="s">
        <v>204</v>
      </c>
      <c r="B946">
        <v>6.6750000000000007</v>
      </c>
      <c r="E946" s="2" t="s">
        <v>499</v>
      </c>
      <c r="F946">
        <f>AVERAGEIF(Table1[director_name],E946,Table1[imdb_score])</f>
        <v>6.6750000000000007</v>
      </c>
    </row>
    <row r="947" spans="1:6" x14ac:dyDescent="0.3">
      <c r="A947" s="2" t="s">
        <v>499</v>
      </c>
      <c r="B947">
        <v>6.6750000000000007</v>
      </c>
      <c r="E947" s="2" t="s">
        <v>5143</v>
      </c>
      <c r="F947">
        <f>AVERAGEIF(Table1[director_name],E947,Table1[imdb_score])</f>
        <v>6.6749999999999998</v>
      </c>
    </row>
    <row r="948" spans="1:6" x14ac:dyDescent="0.3">
      <c r="A948" s="2" t="s">
        <v>5143</v>
      </c>
      <c r="B948">
        <v>6.6749999999999998</v>
      </c>
      <c r="E948" s="2" t="s">
        <v>2051</v>
      </c>
      <c r="F948">
        <f>AVERAGEIF(Table1[director_name],E948,Table1[imdb_score])</f>
        <v>6.666666666666667</v>
      </c>
    </row>
    <row r="949" spans="1:6" x14ac:dyDescent="0.3">
      <c r="A949" s="2" t="s">
        <v>2051</v>
      </c>
      <c r="B949">
        <v>6.666666666666667</v>
      </c>
      <c r="E949" s="2" t="s">
        <v>2053</v>
      </c>
      <c r="F949">
        <f>AVERAGEIF(Table1[director_name],E949,Table1[imdb_score])</f>
        <v>6.666666666666667</v>
      </c>
    </row>
    <row r="950" spans="1:6" x14ac:dyDescent="0.3">
      <c r="A950" s="2" t="s">
        <v>2053</v>
      </c>
      <c r="B950">
        <v>6.666666666666667</v>
      </c>
      <c r="E950" s="2" t="s">
        <v>84</v>
      </c>
      <c r="F950">
        <f>AVERAGEIF(Table1[director_name],E950,Table1[imdb_score])</f>
        <v>6.666666666666667</v>
      </c>
    </row>
    <row r="951" spans="1:6" x14ac:dyDescent="0.3">
      <c r="A951" s="2" t="s">
        <v>84</v>
      </c>
      <c r="B951">
        <v>6.666666666666667</v>
      </c>
      <c r="E951" s="2" t="s">
        <v>644</v>
      </c>
      <c r="F951">
        <f>AVERAGEIF(Table1[director_name],E951,Table1[imdb_score])</f>
        <v>6.666666666666667</v>
      </c>
    </row>
    <row r="952" spans="1:6" x14ac:dyDescent="0.3">
      <c r="A952" s="2" t="s">
        <v>644</v>
      </c>
      <c r="B952">
        <v>6.666666666666667</v>
      </c>
      <c r="E952" s="2" t="s">
        <v>3222</v>
      </c>
      <c r="F952">
        <f>AVERAGEIF(Table1[director_name],E952,Table1[imdb_score])</f>
        <v>6.666666666666667</v>
      </c>
    </row>
    <row r="953" spans="1:6" x14ac:dyDescent="0.3">
      <c r="A953" s="2" t="s">
        <v>3222</v>
      </c>
      <c r="B953">
        <v>6.666666666666667</v>
      </c>
      <c r="E953" s="2" t="s">
        <v>5626</v>
      </c>
      <c r="F953">
        <f>AVERAGEIF(Table1[director_name],E953,Table1[imdb_score])</f>
        <v>6.660000000000001</v>
      </c>
    </row>
    <row r="954" spans="1:6" x14ac:dyDescent="0.3">
      <c r="A954" s="2" t="s">
        <v>5626</v>
      </c>
      <c r="B954">
        <v>6.660000000000001</v>
      </c>
      <c r="E954" s="2" t="s">
        <v>1940</v>
      </c>
      <c r="F954">
        <f>AVERAGEIF(Table1[director_name],E954,Table1[imdb_score])</f>
        <v>6.6599999999999993</v>
      </c>
    </row>
    <row r="955" spans="1:6" x14ac:dyDescent="0.3">
      <c r="A955" s="2" t="s">
        <v>1940</v>
      </c>
      <c r="B955">
        <v>6.6599999999999993</v>
      </c>
      <c r="E955" s="2" t="s">
        <v>917</v>
      </c>
      <c r="F955">
        <f>AVERAGEIF(Table1[director_name],E955,Table1[imdb_score])</f>
        <v>6.6571428571428575</v>
      </c>
    </row>
    <row r="956" spans="1:6" x14ac:dyDescent="0.3">
      <c r="A956" s="2" t="s">
        <v>917</v>
      </c>
      <c r="B956">
        <v>6.6571428571428575</v>
      </c>
      <c r="E956" s="2" t="s">
        <v>449</v>
      </c>
      <c r="F956">
        <f>AVERAGEIF(Table1[director_name],E956,Table1[imdb_score])</f>
        <v>6.6545454545454552</v>
      </c>
    </row>
    <row r="957" spans="1:6" x14ac:dyDescent="0.3">
      <c r="A957" s="2" t="s">
        <v>449</v>
      </c>
      <c r="B957">
        <v>6.6545454545454552</v>
      </c>
      <c r="E957" s="2" t="s">
        <v>6731</v>
      </c>
      <c r="F957">
        <f>AVERAGEIF(Table1[director_name],E957,Table1[imdb_score])</f>
        <v>6.65</v>
      </c>
    </row>
    <row r="958" spans="1:6" x14ac:dyDescent="0.3">
      <c r="A958" s="2" t="s">
        <v>6731</v>
      </c>
      <c r="B958">
        <v>6.65</v>
      </c>
      <c r="E958" s="2" t="s">
        <v>1862</v>
      </c>
      <c r="F958">
        <f>AVERAGEIF(Table1[director_name],E958,Table1[imdb_score])</f>
        <v>6.65</v>
      </c>
    </row>
    <row r="959" spans="1:6" x14ac:dyDescent="0.3">
      <c r="A959" s="2" t="s">
        <v>1862</v>
      </c>
      <c r="B959">
        <v>6.65</v>
      </c>
      <c r="E959" s="2" t="s">
        <v>3619</v>
      </c>
      <c r="F959">
        <f>AVERAGEIF(Table1[director_name],E959,Table1[imdb_score])</f>
        <v>6.65</v>
      </c>
    </row>
    <row r="960" spans="1:6" x14ac:dyDescent="0.3">
      <c r="A960" s="2" t="s">
        <v>3619</v>
      </c>
      <c r="B960">
        <v>6.65</v>
      </c>
      <c r="E960" s="2" t="s">
        <v>1831</v>
      </c>
      <c r="F960">
        <f>AVERAGEIF(Table1[director_name],E960,Table1[imdb_score])</f>
        <v>6.65</v>
      </c>
    </row>
    <row r="961" spans="1:6" x14ac:dyDescent="0.3">
      <c r="A961" s="2" t="s">
        <v>1831</v>
      </c>
      <c r="B961">
        <v>6.65</v>
      </c>
      <c r="E961" s="2" t="s">
        <v>2194</v>
      </c>
      <c r="F961">
        <f>AVERAGEIF(Table1[director_name],E961,Table1[imdb_score])</f>
        <v>6.65</v>
      </c>
    </row>
    <row r="962" spans="1:6" x14ac:dyDescent="0.3">
      <c r="A962" s="2" t="s">
        <v>2194</v>
      </c>
      <c r="B962">
        <v>6.65</v>
      </c>
      <c r="E962" s="2" t="s">
        <v>1761</v>
      </c>
      <c r="F962">
        <f>AVERAGEIF(Table1[director_name],E962,Table1[imdb_score])</f>
        <v>6.65</v>
      </c>
    </row>
    <row r="963" spans="1:6" x14ac:dyDescent="0.3">
      <c r="A963" s="2" t="s">
        <v>1761</v>
      </c>
      <c r="B963">
        <v>6.65</v>
      </c>
      <c r="E963" s="2" t="s">
        <v>8288</v>
      </c>
      <c r="F963">
        <f>AVERAGEIF(Table1[director_name],E963,Table1[imdb_score])</f>
        <v>6.65</v>
      </c>
    </row>
    <row r="964" spans="1:6" x14ac:dyDescent="0.3">
      <c r="A964" s="2" t="s">
        <v>8288</v>
      </c>
      <c r="B964">
        <v>6.65</v>
      </c>
      <c r="E964" s="2" t="s">
        <v>3650</v>
      </c>
      <c r="F964">
        <f>AVERAGEIF(Table1[director_name],E964,Table1[imdb_score])</f>
        <v>6.65</v>
      </c>
    </row>
    <row r="965" spans="1:6" x14ac:dyDescent="0.3">
      <c r="A965" s="2" t="s">
        <v>3650</v>
      </c>
      <c r="B965">
        <v>6.65</v>
      </c>
      <c r="E965" s="2" t="s">
        <v>105</v>
      </c>
      <c r="F965">
        <f>AVERAGEIF(Table1[director_name],E965,Table1[imdb_score])</f>
        <v>6.6384615384615397</v>
      </c>
    </row>
    <row r="966" spans="1:6" x14ac:dyDescent="0.3">
      <c r="A966" s="2" t="s">
        <v>105</v>
      </c>
      <c r="B966">
        <v>6.6384615384615397</v>
      </c>
      <c r="E966" s="2" t="s">
        <v>336</v>
      </c>
      <c r="F966">
        <f>AVERAGEIF(Table1[director_name],E966,Table1[imdb_score])</f>
        <v>6.6374999999999984</v>
      </c>
    </row>
    <row r="967" spans="1:6" x14ac:dyDescent="0.3">
      <c r="A967" s="2" t="s">
        <v>336</v>
      </c>
      <c r="B967">
        <v>6.6374999999999984</v>
      </c>
      <c r="E967" s="2" t="s">
        <v>2427</v>
      </c>
      <c r="F967">
        <f>AVERAGEIF(Table1[director_name],E967,Table1[imdb_score])</f>
        <v>6.6333333333333329</v>
      </c>
    </row>
    <row r="968" spans="1:6" x14ac:dyDescent="0.3">
      <c r="A968" s="2" t="s">
        <v>2427</v>
      </c>
      <c r="B968">
        <v>6.6333333333333329</v>
      </c>
      <c r="E968" s="2" t="s">
        <v>258</v>
      </c>
      <c r="F968">
        <f>AVERAGEIF(Table1[director_name],E968,Table1[imdb_score])</f>
        <v>6.6333333333333329</v>
      </c>
    </row>
    <row r="969" spans="1:6" x14ac:dyDescent="0.3">
      <c r="A969" s="2" t="s">
        <v>258</v>
      </c>
      <c r="B969">
        <v>6.6333333333333329</v>
      </c>
      <c r="E969" s="2" t="s">
        <v>4998</v>
      </c>
      <c r="F969">
        <f>AVERAGEIF(Table1[director_name],E969,Table1[imdb_score])</f>
        <v>6.6333333333333329</v>
      </c>
    </row>
    <row r="970" spans="1:6" x14ac:dyDescent="0.3">
      <c r="A970" s="2" t="s">
        <v>4998</v>
      </c>
      <c r="B970">
        <v>6.6333333333333329</v>
      </c>
      <c r="E970" s="2" t="s">
        <v>6193</v>
      </c>
      <c r="F970">
        <f>AVERAGEIF(Table1[director_name],E970,Table1[imdb_score])</f>
        <v>6.6333333333333329</v>
      </c>
    </row>
    <row r="971" spans="1:6" x14ac:dyDescent="0.3">
      <c r="A971" s="2" t="s">
        <v>6193</v>
      </c>
      <c r="B971">
        <v>6.6333333333333329</v>
      </c>
      <c r="E971" s="2" t="s">
        <v>854</v>
      </c>
      <c r="F971">
        <f>AVERAGEIF(Table1[director_name],E971,Table1[imdb_score])</f>
        <v>6.6333333333333329</v>
      </c>
    </row>
    <row r="972" spans="1:6" x14ac:dyDescent="0.3">
      <c r="A972" s="2" t="s">
        <v>854</v>
      </c>
      <c r="B972">
        <v>6.6333333333333329</v>
      </c>
      <c r="E972" s="2" t="s">
        <v>470</v>
      </c>
      <c r="F972">
        <f>AVERAGEIF(Table1[director_name],E972,Table1[imdb_score])</f>
        <v>6.63</v>
      </c>
    </row>
    <row r="973" spans="1:6" x14ac:dyDescent="0.3">
      <c r="A973" s="2" t="s">
        <v>470</v>
      </c>
      <c r="B973">
        <v>6.63</v>
      </c>
      <c r="E973" s="2" t="s">
        <v>1201</v>
      </c>
      <c r="F973">
        <f>AVERAGEIF(Table1[director_name],E973,Table1[imdb_score])</f>
        <v>6.6285714285714281</v>
      </c>
    </row>
    <row r="974" spans="1:6" x14ac:dyDescent="0.3">
      <c r="A974" s="2" t="s">
        <v>1201</v>
      </c>
      <c r="B974">
        <v>6.6285714285714281</v>
      </c>
      <c r="E974" s="2" t="s">
        <v>1209</v>
      </c>
      <c r="F974">
        <f>AVERAGEIF(Table1[director_name],E974,Table1[imdb_score])</f>
        <v>6.625</v>
      </c>
    </row>
    <row r="975" spans="1:6" x14ac:dyDescent="0.3">
      <c r="A975" s="2" t="s">
        <v>1209</v>
      </c>
      <c r="B975">
        <v>6.625</v>
      </c>
      <c r="E975" s="2" t="s">
        <v>1840</v>
      </c>
      <c r="F975">
        <f>AVERAGEIF(Table1[director_name],E975,Table1[imdb_score])</f>
        <v>6.6166666666666663</v>
      </c>
    </row>
    <row r="976" spans="1:6" x14ac:dyDescent="0.3">
      <c r="A976" s="2" t="s">
        <v>1840</v>
      </c>
      <c r="B976">
        <v>6.6166666666666663</v>
      </c>
      <c r="E976" s="2" t="s">
        <v>1747</v>
      </c>
      <c r="F976">
        <f>AVERAGEIF(Table1[director_name],E976,Table1[imdb_score])</f>
        <v>6.6166666666666663</v>
      </c>
    </row>
    <row r="977" spans="1:6" x14ac:dyDescent="0.3">
      <c r="A977" s="2" t="s">
        <v>1747</v>
      </c>
      <c r="B977">
        <v>6.6166666666666663</v>
      </c>
      <c r="E977" s="2" t="s">
        <v>1247</v>
      </c>
      <c r="F977">
        <f>AVERAGEIF(Table1[director_name],E977,Table1[imdb_score])</f>
        <v>6.6000000000000005</v>
      </c>
    </row>
    <row r="978" spans="1:6" x14ac:dyDescent="0.3">
      <c r="A978" s="2" t="s">
        <v>1247</v>
      </c>
      <c r="B978">
        <v>6.6000000000000005</v>
      </c>
      <c r="E978" s="2" t="s">
        <v>1407</v>
      </c>
      <c r="F978">
        <f>AVERAGEIF(Table1[director_name],E978,Table1[imdb_score])</f>
        <v>6.6000000000000005</v>
      </c>
    </row>
    <row r="979" spans="1:6" x14ac:dyDescent="0.3">
      <c r="A979" s="2" t="s">
        <v>1407</v>
      </c>
      <c r="B979">
        <v>6.6000000000000005</v>
      </c>
      <c r="E979" s="2" t="s">
        <v>1876</v>
      </c>
      <c r="F979">
        <f>AVERAGEIF(Table1[director_name],E979,Table1[imdb_score])</f>
        <v>6.6000000000000005</v>
      </c>
    </row>
    <row r="980" spans="1:6" x14ac:dyDescent="0.3">
      <c r="A980" s="2" t="s">
        <v>1876</v>
      </c>
      <c r="B980">
        <v>6.6000000000000005</v>
      </c>
      <c r="E980" s="2" t="s">
        <v>7340</v>
      </c>
      <c r="F980">
        <f>AVERAGEIF(Table1[director_name],E980,Table1[imdb_score])</f>
        <v>6.6</v>
      </c>
    </row>
    <row r="981" spans="1:6" x14ac:dyDescent="0.3">
      <c r="A981" s="2" t="s">
        <v>7340</v>
      </c>
      <c r="B981">
        <v>6.6</v>
      </c>
      <c r="E981" s="2" t="s">
        <v>1434</v>
      </c>
      <c r="F981">
        <f>AVERAGEIF(Table1[director_name],E981,Table1[imdb_score])</f>
        <v>6.6</v>
      </c>
    </row>
    <row r="982" spans="1:6" x14ac:dyDescent="0.3">
      <c r="A982" s="2" t="s">
        <v>1434</v>
      </c>
      <c r="B982">
        <v>6.6</v>
      </c>
      <c r="E982" s="2" t="s">
        <v>1551</v>
      </c>
      <c r="F982">
        <f>AVERAGEIF(Table1[director_name],E982,Table1[imdb_score])</f>
        <v>6.6</v>
      </c>
    </row>
    <row r="983" spans="1:6" x14ac:dyDescent="0.3">
      <c r="A983" s="2" t="s">
        <v>1551</v>
      </c>
      <c r="B983">
        <v>6.6</v>
      </c>
      <c r="E983" s="2" t="s">
        <v>6776</v>
      </c>
      <c r="F983">
        <f>AVERAGEIF(Table1[director_name],E983,Table1[imdb_score])</f>
        <v>6.6</v>
      </c>
    </row>
    <row r="984" spans="1:6" x14ac:dyDescent="0.3">
      <c r="A984" s="2" t="s">
        <v>6776</v>
      </c>
      <c r="B984">
        <v>6.6</v>
      </c>
      <c r="E984" s="2" t="s">
        <v>6922</v>
      </c>
      <c r="F984">
        <f>AVERAGEIF(Table1[director_name],E984,Table1[imdb_score])</f>
        <v>6.6</v>
      </c>
    </row>
    <row r="985" spans="1:6" x14ac:dyDescent="0.3">
      <c r="A985" s="2" t="s">
        <v>6922</v>
      </c>
      <c r="B985">
        <v>6.6</v>
      </c>
      <c r="E985" s="2" t="s">
        <v>1554</v>
      </c>
      <c r="F985">
        <f>AVERAGEIF(Table1[director_name],E985,Table1[imdb_score])</f>
        <v>6.6</v>
      </c>
    </row>
    <row r="986" spans="1:6" x14ac:dyDescent="0.3">
      <c r="A986" s="2" t="s">
        <v>1554</v>
      </c>
      <c r="B986">
        <v>6.6</v>
      </c>
      <c r="E986" s="2" t="s">
        <v>4205</v>
      </c>
      <c r="F986">
        <f>AVERAGEIF(Table1[director_name],E986,Table1[imdb_score])</f>
        <v>6.6</v>
      </c>
    </row>
    <row r="987" spans="1:6" x14ac:dyDescent="0.3">
      <c r="A987" s="2" t="s">
        <v>4205</v>
      </c>
      <c r="B987">
        <v>6.6</v>
      </c>
      <c r="E987" s="2" t="s">
        <v>5904</v>
      </c>
      <c r="F987">
        <f>AVERAGEIF(Table1[director_name],E987,Table1[imdb_score])</f>
        <v>6.6</v>
      </c>
    </row>
    <row r="988" spans="1:6" x14ac:dyDescent="0.3">
      <c r="A988" s="2" t="s">
        <v>5904</v>
      </c>
      <c r="B988">
        <v>6.6</v>
      </c>
      <c r="E988" s="2" t="s">
        <v>6494</v>
      </c>
      <c r="F988">
        <f>AVERAGEIF(Table1[director_name],E988,Table1[imdb_score])</f>
        <v>6.6</v>
      </c>
    </row>
    <row r="989" spans="1:6" x14ac:dyDescent="0.3">
      <c r="A989" s="2" t="s">
        <v>6494</v>
      </c>
      <c r="B989">
        <v>6.6</v>
      </c>
      <c r="E989" s="2" t="s">
        <v>7781</v>
      </c>
      <c r="F989">
        <f>AVERAGEIF(Table1[director_name],E989,Table1[imdb_score])</f>
        <v>6.6</v>
      </c>
    </row>
    <row r="990" spans="1:6" x14ac:dyDescent="0.3">
      <c r="A990" s="2" t="s">
        <v>7781</v>
      </c>
      <c r="B990">
        <v>6.6</v>
      </c>
      <c r="E990" s="2" t="s">
        <v>1729</v>
      </c>
      <c r="F990">
        <f>AVERAGEIF(Table1[director_name],E990,Table1[imdb_score])</f>
        <v>6.6</v>
      </c>
    </row>
    <row r="991" spans="1:6" x14ac:dyDescent="0.3">
      <c r="A991" s="2" t="s">
        <v>1729</v>
      </c>
      <c r="B991">
        <v>6.6</v>
      </c>
      <c r="E991" s="2" t="s">
        <v>6855</v>
      </c>
      <c r="F991">
        <f>AVERAGEIF(Table1[director_name],E991,Table1[imdb_score])</f>
        <v>6.6</v>
      </c>
    </row>
    <row r="992" spans="1:6" x14ac:dyDescent="0.3">
      <c r="A992" s="2" t="s">
        <v>6855</v>
      </c>
      <c r="B992">
        <v>6.6</v>
      </c>
      <c r="E992" s="2" t="s">
        <v>6460</v>
      </c>
      <c r="F992">
        <f>AVERAGEIF(Table1[director_name],E992,Table1[imdb_score])</f>
        <v>6.6</v>
      </c>
    </row>
    <row r="993" spans="1:6" x14ac:dyDescent="0.3">
      <c r="A993" s="2" t="s">
        <v>6460</v>
      </c>
      <c r="B993">
        <v>6.6</v>
      </c>
      <c r="E993" s="2" t="s">
        <v>4280</v>
      </c>
      <c r="F993">
        <f>AVERAGEIF(Table1[director_name],E993,Table1[imdb_score])</f>
        <v>6.6</v>
      </c>
    </row>
    <row r="994" spans="1:6" x14ac:dyDescent="0.3">
      <c r="A994" s="2" t="s">
        <v>4280</v>
      </c>
      <c r="B994">
        <v>6.6</v>
      </c>
      <c r="E994" s="2" t="s">
        <v>60</v>
      </c>
      <c r="F994">
        <f>AVERAGEIF(Table1[director_name],E994,Table1[imdb_score])</f>
        <v>6.6</v>
      </c>
    </row>
    <row r="995" spans="1:6" x14ac:dyDescent="0.3">
      <c r="A995" s="2" t="s">
        <v>60</v>
      </c>
      <c r="B995">
        <v>6.6</v>
      </c>
      <c r="E995" s="2" t="s">
        <v>1898</v>
      </c>
      <c r="F995">
        <f>AVERAGEIF(Table1[director_name],E995,Table1[imdb_score])</f>
        <v>6.6</v>
      </c>
    </row>
    <row r="996" spans="1:6" x14ac:dyDescent="0.3">
      <c r="A996" s="2" t="s">
        <v>1898</v>
      </c>
      <c r="B996">
        <v>6.6</v>
      </c>
      <c r="E996" s="2" t="s">
        <v>6647</v>
      </c>
      <c r="F996">
        <f>AVERAGEIF(Table1[director_name],E996,Table1[imdb_score])</f>
        <v>6.6</v>
      </c>
    </row>
    <row r="997" spans="1:6" x14ac:dyDescent="0.3">
      <c r="A997" s="2" t="s">
        <v>6647</v>
      </c>
      <c r="B997">
        <v>6.6</v>
      </c>
      <c r="E997" s="2" t="s">
        <v>4344</v>
      </c>
      <c r="F997">
        <f>AVERAGEIF(Table1[director_name],E997,Table1[imdb_score])</f>
        <v>6.6</v>
      </c>
    </row>
    <row r="998" spans="1:6" x14ac:dyDescent="0.3">
      <c r="A998" s="2" t="s">
        <v>4344</v>
      </c>
      <c r="B998">
        <v>6.6</v>
      </c>
      <c r="E998" s="2" t="s">
        <v>1632</v>
      </c>
      <c r="F998">
        <f>AVERAGEIF(Table1[director_name],E998,Table1[imdb_score])</f>
        <v>6.6</v>
      </c>
    </row>
    <row r="999" spans="1:6" x14ac:dyDescent="0.3">
      <c r="A999" s="2" t="s">
        <v>1632</v>
      </c>
      <c r="B999">
        <v>6.6</v>
      </c>
      <c r="E999" s="2" t="s">
        <v>5953</v>
      </c>
      <c r="F999">
        <f>AVERAGEIF(Table1[director_name],E999,Table1[imdb_score])</f>
        <v>6.6</v>
      </c>
    </row>
    <row r="1000" spans="1:6" x14ac:dyDescent="0.3">
      <c r="A1000" s="2" t="s">
        <v>5953</v>
      </c>
      <c r="B1000">
        <v>6.6</v>
      </c>
      <c r="E1000" s="2" t="s">
        <v>6281</v>
      </c>
      <c r="F1000">
        <f>AVERAGEIF(Table1[director_name],E1000,Table1[imdb_score])</f>
        <v>6.6</v>
      </c>
    </row>
    <row r="1001" spans="1:6" x14ac:dyDescent="0.3">
      <c r="A1001" s="2" t="s">
        <v>6281</v>
      </c>
      <c r="B1001">
        <v>6.6</v>
      </c>
      <c r="E1001" s="2" t="s">
        <v>4983</v>
      </c>
      <c r="F1001">
        <f>AVERAGEIF(Table1[director_name],E1001,Table1[imdb_score])</f>
        <v>6.6</v>
      </c>
    </row>
    <row r="1002" spans="1:6" x14ac:dyDescent="0.3">
      <c r="A1002" s="2" t="s">
        <v>4983</v>
      </c>
      <c r="B1002">
        <v>6.6</v>
      </c>
      <c r="E1002" s="2" t="s">
        <v>5315</v>
      </c>
      <c r="F1002">
        <f>AVERAGEIF(Table1[director_name],E1002,Table1[imdb_score])</f>
        <v>6.6</v>
      </c>
    </row>
    <row r="1003" spans="1:6" x14ac:dyDescent="0.3">
      <c r="A1003" s="2" t="s">
        <v>5315</v>
      </c>
      <c r="B1003">
        <v>6.6</v>
      </c>
      <c r="E1003" s="2" t="s">
        <v>935</v>
      </c>
      <c r="F1003">
        <f>AVERAGEIF(Table1[director_name],E1003,Table1[imdb_score])</f>
        <v>6.6</v>
      </c>
    </row>
    <row r="1004" spans="1:6" x14ac:dyDescent="0.3">
      <c r="A1004" s="2" t="s">
        <v>935</v>
      </c>
      <c r="B1004">
        <v>6.6</v>
      </c>
      <c r="E1004" s="2" t="s">
        <v>2599</v>
      </c>
      <c r="F1004">
        <f>AVERAGEIF(Table1[director_name],E1004,Table1[imdb_score])</f>
        <v>6.6</v>
      </c>
    </row>
    <row r="1005" spans="1:6" x14ac:dyDescent="0.3">
      <c r="A1005" s="2" t="s">
        <v>2599</v>
      </c>
      <c r="B1005">
        <v>6.6</v>
      </c>
      <c r="E1005" s="2" t="s">
        <v>6385</v>
      </c>
      <c r="F1005">
        <f>AVERAGEIF(Table1[director_name],E1005,Table1[imdb_score])</f>
        <v>6.6</v>
      </c>
    </row>
    <row r="1006" spans="1:6" x14ac:dyDescent="0.3">
      <c r="A1006" s="2" t="s">
        <v>6385</v>
      </c>
      <c r="B1006">
        <v>6.6</v>
      </c>
      <c r="E1006" s="2" t="s">
        <v>721</v>
      </c>
      <c r="F1006">
        <f>AVERAGEIF(Table1[director_name],E1006,Table1[imdb_score])</f>
        <v>6.6</v>
      </c>
    </row>
    <row r="1007" spans="1:6" x14ac:dyDescent="0.3">
      <c r="A1007" s="2" t="s">
        <v>721</v>
      </c>
      <c r="B1007">
        <v>6.6</v>
      </c>
      <c r="E1007" s="2" t="s">
        <v>7107</v>
      </c>
      <c r="F1007">
        <f>AVERAGEIF(Table1[director_name],E1007,Table1[imdb_score])</f>
        <v>6.6</v>
      </c>
    </row>
    <row r="1008" spans="1:6" x14ac:dyDescent="0.3">
      <c r="A1008" s="2" t="s">
        <v>7107</v>
      </c>
      <c r="B1008">
        <v>6.6</v>
      </c>
      <c r="E1008" s="2" t="s">
        <v>1835</v>
      </c>
      <c r="F1008">
        <f>AVERAGEIF(Table1[director_name],E1008,Table1[imdb_score])</f>
        <v>6.6</v>
      </c>
    </row>
    <row r="1009" spans="1:6" x14ac:dyDescent="0.3">
      <c r="A1009" s="2" t="s">
        <v>1835</v>
      </c>
      <c r="B1009">
        <v>6.6</v>
      </c>
      <c r="E1009" s="2" t="s">
        <v>1158</v>
      </c>
      <c r="F1009">
        <f>AVERAGEIF(Table1[director_name],E1009,Table1[imdb_score])</f>
        <v>6.6</v>
      </c>
    </row>
    <row r="1010" spans="1:6" x14ac:dyDescent="0.3">
      <c r="A1010" s="2" t="s">
        <v>1158</v>
      </c>
      <c r="B1010">
        <v>6.6</v>
      </c>
      <c r="E1010" s="2" t="s">
        <v>2182</v>
      </c>
      <c r="F1010">
        <f>AVERAGEIF(Table1[director_name],E1010,Table1[imdb_score])</f>
        <v>6.6</v>
      </c>
    </row>
    <row r="1011" spans="1:6" x14ac:dyDescent="0.3">
      <c r="A1011" s="2" t="s">
        <v>2182</v>
      </c>
      <c r="B1011">
        <v>6.6</v>
      </c>
      <c r="E1011" s="2" t="s">
        <v>4661</v>
      </c>
      <c r="F1011">
        <f>AVERAGEIF(Table1[director_name],E1011,Table1[imdb_score])</f>
        <v>6.6</v>
      </c>
    </row>
    <row r="1012" spans="1:6" x14ac:dyDescent="0.3">
      <c r="A1012" s="2" t="s">
        <v>4661</v>
      </c>
      <c r="B1012">
        <v>6.6</v>
      </c>
      <c r="E1012" s="2" t="s">
        <v>1780</v>
      </c>
      <c r="F1012">
        <f>AVERAGEIF(Table1[director_name],E1012,Table1[imdb_score])</f>
        <v>6.6</v>
      </c>
    </row>
    <row r="1013" spans="1:6" x14ac:dyDescent="0.3">
      <c r="A1013" s="2" t="s">
        <v>1780</v>
      </c>
      <c r="B1013">
        <v>6.6</v>
      </c>
      <c r="E1013" s="2" t="s">
        <v>8011</v>
      </c>
      <c r="F1013">
        <f>AVERAGEIF(Table1[director_name],E1013,Table1[imdb_score])</f>
        <v>6.6</v>
      </c>
    </row>
    <row r="1014" spans="1:6" x14ac:dyDescent="0.3">
      <c r="A1014" s="2" t="s">
        <v>8011</v>
      </c>
      <c r="B1014">
        <v>6.6</v>
      </c>
      <c r="E1014" s="2" t="s">
        <v>2510</v>
      </c>
      <c r="F1014">
        <f>AVERAGEIF(Table1[director_name],E1014,Table1[imdb_score])</f>
        <v>6.6</v>
      </c>
    </row>
    <row r="1015" spans="1:6" x14ac:dyDescent="0.3">
      <c r="A1015" s="2" t="s">
        <v>2510</v>
      </c>
      <c r="B1015">
        <v>6.6</v>
      </c>
      <c r="E1015" s="2" t="s">
        <v>4338</v>
      </c>
      <c r="F1015">
        <f>AVERAGEIF(Table1[director_name],E1015,Table1[imdb_score])</f>
        <v>6.6</v>
      </c>
    </row>
    <row r="1016" spans="1:6" x14ac:dyDescent="0.3">
      <c r="A1016" s="2" t="s">
        <v>4338</v>
      </c>
      <c r="B1016">
        <v>6.6</v>
      </c>
      <c r="E1016" s="2" t="s">
        <v>25</v>
      </c>
      <c r="F1016">
        <f>AVERAGEIF(Table1[director_name],E1016,Table1[imdb_score])</f>
        <v>6.6</v>
      </c>
    </row>
    <row r="1017" spans="1:6" x14ac:dyDescent="0.3">
      <c r="A1017" s="2" t="s">
        <v>25</v>
      </c>
      <c r="B1017">
        <v>6.6</v>
      </c>
      <c r="E1017" s="2" t="s">
        <v>4442</v>
      </c>
      <c r="F1017">
        <f>AVERAGEIF(Table1[director_name],E1017,Table1[imdb_score])</f>
        <v>6.6</v>
      </c>
    </row>
    <row r="1018" spans="1:6" x14ac:dyDescent="0.3">
      <c r="A1018" s="2" t="s">
        <v>4442</v>
      </c>
      <c r="B1018">
        <v>6.6</v>
      </c>
      <c r="E1018" s="2" t="s">
        <v>7105</v>
      </c>
      <c r="F1018">
        <f>AVERAGEIF(Table1[director_name],E1018,Table1[imdb_score])</f>
        <v>6.6</v>
      </c>
    </row>
    <row r="1019" spans="1:6" x14ac:dyDescent="0.3">
      <c r="A1019" s="2" t="s">
        <v>7105</v>
      </c>
      <c r="B1019">
        <v>6.6</v>
      </c>
      <c r="E1019" s="2" t="s">
        <v>7885</v>
      </c>
      <c r="F1019">
        <f>AVERAGEIF(Table1[director_name],E1019,Table1[imdb_score])</f>
        <v>6.6</v>
      </c>
    </row>
    <row r="1020" spans="1:6" x14ac:dyDescent="0.3">
      <c r="A1020" s="2" t="s">
        <v>7885</v>
      </c>
      <c r="B1020">
        <v>6.6</v>
      </c>
      <c r="E1020" s="2" t="s">
        <v>3416</v>
      </c>
      <c r="F1020">
        <f>AVERAGEIF(Table1[director_name],E1020,Table1[imdb_score])</f>
        <v>6.6</v>
      </c>
    </row>
    <row r="1021" spans="1:6" x14ac:dyDescent="0.3">
      <c r="A1021" s="2" t="s">
        <v>3416</v>
      </c>
      <c r="B1021">
        <v>6.6</v>
      </c>
      <c r="E1021" s="2" t="s">
        <v>4292</v>
      </c>
      <c r="F1021">
        <f>AVERAGEIF(Table1[director_name],E1021,Table1[imdb_score])</f>
        <v>6.6</v>
      </c>
    </row>
    <row r="1022" spans="1:6" x14ac:dyDescent="0.3">
      <c r="A1022" s="2" t="s">
        <v>4292</v>
      </c>
      <c r="B1022">
        <v>6.6</v>
      </c>
      <c r="E1022" s="2" t="s">
        <v>7987</v>
      </c>
      <c r="F1022">
        <f>AVERAGEIF(Table1[director_name],E1022,Table1[imdb_score])</f>
        <v>6.6</v>
      </c>
    </row>
    <row r="1023" spans="1:6" x14ac:dyDescent="0.3">
      <c r="A1023" s="2" t="s">
        <v>7987</v>
      </c>
      <c r="B1023">
        <v>6.6</v>
      </c>
      <c r="E1023" s="2" t="s">
        <v>6484</v>
      </c>
      <c r="F1023">
        <f>AVERAGEIF(Table1[director_name],E1023,Table1[imdb_score])</f>
        <v>6.6</v>
      </c>
    </row>
    <row r="1024" spans="1:6" x14ac:dyDescent="0.3">
      <c r="A1024" s="2" t="s">
        <v>6484</v>
      </c>
      <c r="B1024">
        <v>6.6</v>
      </c>
      <c r="E1024" s="2" t="s">
        <v>4405</v>
      </c>
      <c r="F1024">
        <f>AVERAGEIF(Table1[director_name],E1024,Table1[imdb_score])</f>
        <v>6.6</v>
      </c>
    </row>
    <row r="1025" spans="1:6" x14ac:dyDescent="0.3">
      <c r="A1025" s="2" t="s">
        <v>4405</v>
      </c>
      <c r="B1025">
        <v>6.6</v>
      </c>
      <c r="E1025" s="2" t="s">
        <v>3889</v>
      </c>
      <c r="F1025">
        <f>AVERAGEIF(Table1[director_name],E1025,Table1[imdb_score])</f>
        <v>6.6</v>
      </c>
    </row>
    <row r="1026" spans="1:6" x14ac:dyDescent="0.3">
      <c r="A1026" s="2" t="s">
        <v>3889</v>
      </c>
      <c r="B1026">
        <v>6.6</v>
      </c>
      <c r="E1026" s="2" t="s">
        <v>4471</v>
      </c>
      <c r="F1026">
        <f>AVERAGEIF(Table1[director_name],E1026,Table1[imdb_score])</f>
        <v>6.6</v>
      </c>
    </row>
    <row r="1027" spans="1:6" x14ac:dyDescent="0.3">
      <c r="A1027" s="2" t="s">
        <v>4471</v>
      </c>
      <c r="B1027">
        <v>6.6</v>
      </c>
      <c r="E1027" s="2" t="s">
        <v>1131</v>
      </c>
      <c r="F1027">
        <f>AVERAGEIF(Table1[director_name],E1027,Table1[imdb_score])</f>
        <v>6.6</v>
      </c>
    </row>
    <row r="1028" spans="1:6" x14ac:dyDescent="0.3">
      <c r="A1028" s="2" t="s">
        <v>1131</v>
      </c>
      <c r="B1028">
        <v>6.6</v>
      </c>
      <c r="E1028" s="2" t="s">
        <v>5159</v>
      </c>
      <c r="F1028">
        <f>AVERAGEIF(Table1[director_name],E1028,Table1[imdb_score])</f>
        <v>6.6</v>
      </c>
    </row>
    <row r="1029" spans="1:6" x14ac:dyDescent="0.3">
      <c r="A1029" s="2" t="s">
        <v>5159</v>
      </c>
      <c r="B1029">
        <v>6.6</v>
      </c>
      <c r="E1029" s="2" t="s">
        <v>5459</v>
      </c>
      <c r="F1029">
        <f>AVERAGEIF(Table1[director_name],E1029,Table1[imdb_score])</f>
        <v>6.6</v>
      </c>
    </row>
    <row r="1030" spans="1:6" x14ac:dyDescent="0.3">
      <c r="A1030" s="2" t="s">
        <v>5459</v>
      </c>
      <c r="B1030">
        <v>6.6</v>
      </c>
      <c r="E1030" s="2" t="s">
        <v>6199</v>
      </c>
      <c r="F1030">
        <f>AVERAGEIF(Table1[director_name],E1030,Table1[imdb_score])</f>
        <v>6.6</v>
      </c>
    </row>
    <row r="1031" spans="1:6" x14ac:dyDescent="0.3">
      <c r="A1031" s="2" t="s">
        <v>6199</v>
      </c>
      <c r="B1031">
        <v>6.6</v>
      </c>
      <c r="E1031" s="2" t="s">
        <v>8007</v>
      </c>
      <c r="F1031">
        <f>AVERAGEIF(Table1[director_name],E1031,Table1[imdb_score])</f>
        <v>6.6</v>
      </c>
    </row>
    <row r="1032" spans="1:6" x14ac:dyDescent="0.3">
      <c r="A1032" s="2" t="s">
        <v>8007</v>
      </c>
      <c r="B1032">
        <v>6.6</v>
      </c>
      <c r="E1032" s="2" t="s">
        <v>3353</v>
      </c>
      <c r="F1032">
        <f>AVERAGEIF(Table1[director_name],E1032,Table1[imdb_score])</f>
        <v>6.6</v>
      </c>
    </row>
    <row r="1033" spans="1:6" x14ac:dyDescent="0.3">
      <c r="A1033" s="2" t="s">
        <v>3353</v>
      </c>
      <c r="B1033">
        <v>6.6</v>
      </c>
      <c r="E1033" s="2" t="s">
        <v>1857</v>
      </c>
      <c r="F1033">
        <f>AVERAGEIF(Table1[director_name],E1033,Table1[imdb_score])</f>
        <v>6.6</v>
      </c>
    </row>
    <row r="1034" spans="1:6" x14ac:dyDescent="0.3">
      <c r="A1034" s="2" t="s">
        <v>1857</v>
      </c>
      <c r="B1034">
        <v>6.6</v>
      </c>
      <c r="E1034" s="2" t="s">
        <v>8271</v>
      </c>
      <c r="F1034">
        <f>AVERAGEIF(Table1[director_name],E1034,Table1[imdb_score])</f>
        <v>6.6</v>
      </c>
    </row>
    <row r="1035" spans="1:6" x14ac:dyDescent="0.3">
      <c r="A1035" s="2" t="s">
        <v>8271</v>
      </c>
      <c r="B1035">
        <v>6.6</v>
      </c>
      <c r="E1035" s="2" t="s">
        <v>5502</v>
      </c>
      <c r="F1035">
        <f>AVERAGEIF(Table1[director_name],E1035,Table1[imdb_score])</f>
        <v>6.6</v>
      </c>
    </row>
    <row r="1036" spans="1:6" x14ac:dyDescent="0.3">
      <c r="A1036" s="2" t="s">
        <v>5502</v>
      </c>
      <c r="B1036">
        <v>6.6</v>
      </c>
      <c r="E1036" s="2" t="s">
        <v>2463</v>
      </c>
      <c r="F1036">
        <f>AVERAGEIF(Table1[director_name],E1036,Table1[imdb_score])</f>
        <v>6.6</v>
      </c>
    </row>
    <row r="1037" spans="1:6" x14ac:dyDescent="0.3">
      <c r="A1037" s="2" t="s">
        <v>2463</v>
      </c>
      <c r="B1037">
        <v>6.6</v>
      </c>
      <c r="E1037" s="2" t="s">
        <v>5355</v>
      </c>
      <c r="F1037">
        <f>AVERAGEIF(Table1[director_name],E1037,Table1[imdb_score])</f>
        <v>6.6</v>
      </c>
    </row>
    <row r="1038" spans="1:6" x14ac:dyDescent="0.3">
      <c r="A1038" s="2" t="s">
        <v>5355</v>
      </c>
      <c r="B1038">
        <v>6.6</v>
      </c>
      <c r="E1038" s="2" t="s">
        <v>6901</v>
      </c>
      <c r="F1038">
        <f>AVERAGEIF(Table1[director_name],E1038,Table1[imdb_score])</f>
        <v>6.6</v>
      </c>
    </row>
    <row r="1039" spans="1:6" x14ac:dyDescent="0.3">
      <c r="A1039" s="2" t="s">
        <v>6901</v>
      </c>
      <c r="B1039">
        <v>6.6</v>
      </c>
      <c r="E1039" s="2" t="s">
        <v>2211</v>
      </c>
      <c r="F1039">
        <f>AVERAGEIF(Table1[director_name],E1039,Table1[imdb_score])</f>
        <v>6.6</v>
      </c>
    </row>
    <row r="1040" spans="1:6" x14ac:dyDescent="0.3">
      <c r="A1040" s="2" t="s">
        <v>2211</v>
      </c>
      <c r="B1040">
        <v>6.6</v>
      </c>
      <c r="E1040" s="2" t="s">
        <v>7141</v>
      </c>
      <c r="F1040">
        <f>AVERAGEIF(Table1[director_name],E1040,Table1[imdb_score])</f>
        <v>6.6</v>
      </c>
    </row>
    <row r="1041" spans="1:6" x14ac:dyDescent="0.3">
      <c r="A1041" s="2" t="s">
        <v>7141</v>
      </c>
      <c r="B1041">
        <v>6.6</v>
      </c>
      <c r="E1041" s="2" t="s">
        <v>1027</v>
      </c>
      <c r="F1041">
        <f>AVERAGEIF(Table1[director_name],E1041,Table1[imdb_score])</f>
        <v>6.6</v>
      </c>
    </row>
    <row r="1042" spans="1:6" x14ac:dyDescent="0.3">
      <c r="A1042" s="2" t="s">
        <v>1027</v>
      </c>
      <c r="B1042">
        <v>6.6</v>
      </c>
      <c r="E1042" s="2" t="s">
        <v>4885</v>
      </c>
      <c r="F1042">
        <f>AVERAGEIF(Table1[director_name],E1042,Table1[imdb_score])</f>
        <v>6.6</v>
      </c>
    </row>
    <row r="1043" spans="1:6" x14ac:dyDescent="0.3">
      <c r="A1043" s="2" t="s">
        <v>4885</v>
      </c>
      <c r="B1043">
        <v>6.6</v>
      </c>
      <c r="E1043" s="2" t="s">
        <v>8189</v>
      </c>
      <c r="F1043">
        <f>AVERAGEIF(Table1[director_name],E1043,Table1[imdb_score])</f>
        <v>6.6</v>
      </c>
    </row>
    <row r="1044" spans="1:6" x14ac:dyDescent="0.3">
      <c r="A1044" s="2" t="s">
        <v>8189</v>
      </c>
      <c r="B1044">
        <v>6.6</v>
      </c>
      <c r="E1044" s="2" t="s">
        <v>2827</v>
      </c>
      <c r="F1044">
        <f>AVERAGEIF(Table1[director_name],E1044,Table1[imdb_score])</f>
        <v>6.6</v>
      </c>
    </row>
    <row r="1045" spans="1:6" x14ac:dyDescent="0.3">
      <c r="A1045" s="2" t="s">
        <v>2827</v>
      </c>
      <c r="B1045">
        <v>6.6</v>
      </c>
      <c r="E1045" s="2" t="s">
        <v>367</v>
      </c>
      <c r="F1045">
        <f>AVERAGEIF(Table1[director_name],E1045,Table1[imdb_score])</f>
        <v>6.5999999999999988</v>
      </c>
    </row>
    <row r="1046" spans="1:6" x14ac:dyDescent="0.3">
      <c r="A1046" s="2" t="s">
        <v>367</v>
      </c>
      <c r="B1046">
        <v>6.5999999999999988</v>
      </c>
      <c r="E1046" s="2" t="s">
        <v>805</v>
      </c>
      <c r="F1046">
        <f>AVERAGEIF(Table1[director_name],E1046,Table1[imdb_score])</f>
        <v>6.58</v>
      </c>
    </row>
    <row r="1047" spans="1:6" x14ac:dyDescent="0.3">
      <c r="A1047" s="2" t="s">
        <v>805</v>
      </c>
      <c r="B1047">
        <v>6.58</v>
      </c>
      <c r="E1047" s="2" t="s">
        <v>1120</v>
      </c>
      <c r="F1047">
        <f>AVERAGEIF(Table1[director_name],E1047,Table1[imdb_score])</f>
        <v>6.5769230769230758</v>
      </c>
    </row>
    <row r="1048" spans="1:6" x14ac:dyDescent="0.3">
      <c r="A1048" s="2" t="s">
        <v>1120</v>
      </c>
      <c r="B1048">
        <v>6.5769230769230758</v>
      </c>
      <c r="E1048" s="2" t="s">
        <v>1923</v>
      </c>
      <c r="F1048">
        <f>AVERAGEIF(Table1[director_name],E1048,Table1[imdb_score])</f>
        <v>6.5749999999999993</v>
      </c>
    </row>
    <row r="1049" spans="1:6" x14ac:dyDescent="0.3">
      <c r="A1049" s="2" t="s">
        <v>1923</v>
      </c>
      <c r="B1049">
        <v>6.5749999999999993</v>
      </c>
      <c r="E1049" s="2" t="s">
        <v>1805</v>
      </c>
      <c r="F1049">
        <f>AVERAGEIF(Table1[director_name],E1049,Table1[imdb_score])</f>
        <v>6.5687499999999996</v>
      </c>
    </row>
    <row r="1050" spans="1:6" x14ac:dyDescent="0.3">
      <c r="A1050" s="2" t="s">
        <v>1805</v>
      </c>
      <c r="B1050">
        <v>6.5687499999999996</v>
      </c>
      <c r="E1050" s="2" t="s">
        <v>4062</v>
      </c>
      <c r="F1050">
        <f>AVERAGEIF(Table1[director_name],E1050,Table1[imdb_score])</f>
        <v>6.5666666666666673</v>
      </c>
    </row>
    <row r="1051" spans="1:6" x14ac:dyDescent="0.3">
      <c r="A1051" s="2" t="s">
        <v>4062</v>
      </c>
      <c r="B1051">
        <v>6.5666666666666673</v>
      </c>
      <c r="E1051" s="2" t="s">
        <v>1566</v>
      </c>
      <c r="F1051">
        <f>AVERAGEIF(Table1[director_name],E1051,Table1[imdb_score])</f>
        <v>6.5666666666666664</v>
      </c>
    </row>
    <row r="1052" spans="1:6" x14ac:dyDescent="0.3">
      <c r="A1052" s="2" t="s">
        <v>1566</v>
      </c>
      <c r="B1052">
        <v>6.5666666666666664</v>
      </c>
      <c r="E1052" s="2" t="s">
        <v>3537</v>
      </c>
      <c r="F1052">
        <f>AVERAGEIF(Table1[director_name],E1052,Table1[imdb_score])</f>
        <v>6.5666666666666664</v>
      </c>
    </row>
    <row r="1053" spans="1:6" x14ac:dyDescent="0.3">
      <c r="A1053" s="2" t="s">
        <v>3537</v>
      </c>
      <c r="B1053">
        <v>6.5666666666666664</v>
      </c>
      <c r="E1053" s="2" t="s">
        <v>2519</v>
      </c>
      <c r="F1053">
        <f>AVERAGEIF(Table1[director_name],E1053,Table1[imdb_score])</f>
        <v>6.5666666666666664</v>
      </c>
    </row>
    <row r="1054" spans="1:6" x14ac:dyDescent="0.3">
      <c r="A1054" s="2" t="s">
        <v>2519</v>
      </c>
      <c r="B1054">
        <v>6.5666666666666664</v>
      </c>
      <c r="E1054" s="2" t="s">
        <v>3960</v>
      </c>
      <c r="F1054">
        <f>AVERAGEIF(Table1[director_name],E1054,Table1[imdb_score])</f>
        <v>6.5666666666666664</v>
      </c>
    </row>
    <row r="1055" spans="1:6" x14ac:dyDescent="0.3">
      <c r="A1055" s="2" t="s">
        <v>3960</v>
      </c>
      <c r="B1055">
        <v>6.5666666666666664</v>
      </c>
      <c r="E1055" s="2" t="s">
        <v>725</v>
      </c>
      <c r="F1055">
        <f>AVERAGEIF(Table1[director_name],E1055,Table1[imdb_score])</f>
        <v>6.5666666666666664</v>
      </c>
    </row>
    <row r="1056" spans="1:6" x14ac:dyDescent="0.3">
      <c r="A1056" s="2" t="s">
        <v>725</v>
      </c>
      <c r="B1056">
        <v>6.5666666666666664</v>
      </c>
      <c r="E1056" s="2" t="s">
        <v>2176</v>
      </c>
      <c r="F1056">
        <f>AVERAGEIF(Table1[director_name],E1056,Table1[imdb_score])</f>
        <v>6.5666666666666664</v>
      </c>
    </row>
    <row r="1057" spans="1:6" x14ac:dyDescent="0.3">
      <c r="A1057" s="2" t="s">
        <v>2176</v>
      </c>
      <c r="B1057">
        <v>6.5666666666666664</v>
      </c>
      <c r="E1057" s="2" t="s">
        <v>5166</v>
      </c>
      <c r="F1057">
        <f>AVERAGEIF(Table1[director_name],E1057,Table1[imdb_score])</f>
        <v>6.56</v>
      </c>
    </row>
    <row r="1058" spans="1:6" x14ac:dyDescent="0.3">
      <c r="A1058" s="2" t="s">
        <v>5166</v>
      </c>
      <c r="B1058">
        <v>6.56</v>
      </c>
      <c r="E1058" s="2" t="s">
        <v>3643</v>
      </c>
      <c r="F1058">
        <f>AVERAGEIF(Table1[director_name],E1058,Table1[imdb_score])</f>
        <v>6.5500000000000007</v>
      </c>
    </row>
    <row r="1059" spans="1:6" x14ac:dyDescent="0.3">
      <c r="A1059" s="2" t="s">
        <v>3643</v>
      </c>
      <c r="B1059">
        <v>6.5500000000000007</v>
      </c>
      <c r="E1059" s="2" t="s">
        <v>6771</v>
      </c>
      <c r="F1059">
        <f>AVERAGEIF(Table1[director_name],E1059,Table1[imdb_score])</f>
        <v>6.5500000000000007</v>
      </c>
    </row>
    <row r="1060" spans="1:6" x14ac:dyDescent="0.3">
      <c r="A1060" s="2" t="s">
        <v>6771</v>
      </c>
      <c r="B1060">
        <v>6.5500000000000007</v>
      </c>
      <c r="E1060" s="2" t="s">
        <v>2491</v>
      </c>
      <c r="F1060">
        <f>AVERAGEIF(Table1[director_name],E1060,Table1[imdb_score])</f>
        <v>6.5500000000000007</v>
      </c>
    </row>
    <row r="1061" spans="1:6" x14ac:dyDescent="0.3">
      <c r="A1061" s="2" t="s">
        <v>2491</v>
      </c>
      <c r="B1061">
        <v>6.5500000000000007</v>
      </c>
      <c r="E1061" s="2" t="s">
        <v>3005</v>
      </c>
      <c r="F1061">
        <f>AVERAGEIF(Table1[director_name],E1061,Table1[imdb_score])</f>
        <v>6.55</v>
      </c>
    </row>
    <row r="1062" spans="1:6" x14ac:dyDescent="0.3">
      <c r="A1062" s="2" t="s">
        <v>3005</v>
      </c>
      <c r="B1062">
        <v>6.55</v>
      </c>
      <c r="E1062" s="2" t="s">
        <v>6695</v>
      </c>
      <c r="F1062">
        <f>AVERAGEIF(Table1[director_name],E1062,Table1[imdb_score])</f>
        <v>6.55</v>
      </c>
    </row>
    <row r="1063" spans="1:6" x14ac:dyDescent="0.3">
      <c r="A1063" s="2" t="s">
        <v>6695</v>
      </c>
      <c r="B1063">
        <v>6.55</v>
      </c>
      <c r="E1063" s="2" t="s">
        <v>1503</v>
      </c>
      <c r="F1063">
        <f>AVERAGEIF(Table1[director_name],E1063,Table1[imdb_score])</f>
        <v>6.55</v>
      </c>
    </row>
    <row r="1064" spans="1:6" x14ac:dyDescent="0.3">
      <c r="A1064" s="2" t="s">
        <v>1503</v>
      </c>
      <c r="B1064">
        <v>6.55</v>
      </c>
      <c r="E1064" s="2" t="s">
        <v>1570</v>
      </c>
      <c r="F1064">
        <f>AVERAGEIF(Table1[director_name],E1064,Table1[imdb_score])</f>
        <v>6.55</v>
      </c>
    </row>
    <row r="1065" spans="1:6" x14ac:dyDescent="0.3">
      <c r="A1065" s="2" t="s">
        <v>1570</v>
      </c>
      <c r="B1065">
        <v>6.55</v>
      </c>
      <c r="E1065" s="2" t="s">
        <v>1117</v>
      </c>
      <c r="F1065">
        <f>AVERAGEIF(Table1[director_name],E1065,Table1[imdb_score])</f>
        <v>6.55</v>
      </c>
    </row>
    <row r="1066" spans="1:6" x14ac:dyDescent="0.3">
      <c r="A1066" s="2" t="s">
        <v>1117</v>
      </c>
      <c r="B1066">
        <v>6.55</v>
      </c>
      <c r="E1066" s="2" t="s">
        <v>6244</v>
      </c>
      <c r="F1066">
        <f>AVERAGEIF(Table1[director_name],E1066,Table1[imdb_score])</f>
        <v>6.55</v>
      </c>
    </row>
    <row r="1067" spans="1:6" x14ac:dyDescent="0.3">
      <c r="A1067" s="2" t="s">
        <v>6244</v>
      </c>
      <c r="B1067">
        <v>6.55</v>
      </c>
      <c r="E1067" s="2" t="s">
        <v>230</v>
      </c>
      <c r="F1067">
        <f>AVERAGEIF(Table1[director_name],E1067,Table1[imdb_score])</f>
        <v>6.5499999999999989</v>
      </c>
    </row>
    <row r="1068" spans="1:6" x14ac:dyDescent="0.3">
      <c r="A1068" s="2" t="s">
        <v>230</v>
      </c>
      <c r="B1068">
        <v>6.5499999999999989</v>
      </c>
      <c r="E1068" s="2" t="s">
        <v>399</v>
      </c>
      <c r="F1068">
        <f>AVERAGEIF(Table1[director_name],E1068,Table1[imdb_score])</f>
        <v>6.5428571428571418</v>
      </c>
    </row>
    <row r="1069" spans="1:6" x14ac:dyDescent="0.3">
      <c r="A1069" s="2" t="s">
        <v>399</v>
      </c>
      <c r="B1069">
        <v>6.5428571428571418</v>
      </c>
      <c r="E1069" s="2" t="s">
        <v>3380</v>
      </c>
      <c r="F1069">
        <f>AVERAGEIF(Table1[director_name],E1069,Table1[imdb_score])</f>
        <v>6.5400000000000009</v>
      </c>
    </row>
    <row r="1070" spans="1:6" x14ac:dyDescent="0.3">
      <c r="A1070" s="2" t="s">
        <v>3380</v>
      </c>
      <c r="B1070">
        <v>6.5400000000000009</v>
      </c>
      <c r="E1070" s="2" t="s">
        <v>1334</v>
      </c>
      <c r="F1070">
        <f>AVERAGEIF(Table1[director_name],E1070,Table1[imdb_score])</f>
        <v>6.5400000000000009</v>
      </c>
    </row>
    <row r="1071" spans="1:6" x14ac:dyDescent="0.3">
      <c r="A1071" s="2" t="s">
        <v>1334</v>
      </c>
      <c r="B1071">
        <v>6.5400000000000009</v>
      </c>
      <c r="E1071" s="2" t="s">
        <v>714</v>
      </c>
      <c r="F1071">
        <f>AVERAGEIF(Table1[director_name],E1071,Table1[imdb_score])</f>
        <v>6.5374999999999996</v>
      </c>
    </row>
    <row r="1072" spans="1:6" x14ac:dyDescent="0.3">
      <c r="A1072" s="2" t="s">
        <v>714</v>
      </c>
      <c r="B1072">
        <v>6.5374999999999996</v>
      </c>
      <c r="E1072" s="2" t="s">
        <v>1852</v>
      </c>
      <c r="F1072">
        <f>AVERAGEIF(Table1[director_name],E1072,Table1[imdb_score])</f>
        <v>6.5333333333333341</v>
      </c>
    </row>
    <row r="1073" spans="1:6" x14ac:dyDescent="0.3">
      <c r="A1073" s="2" t="s">
        <v>1852</v>
      </c>
      <c r="B1073">
        <v>6.5333333333333341</v>
      </c>
      <c r="E1073" s="2" t="s">
        <v>743</v>
      </c>
      <c r="F1073">
        <f>AVERAGEIF(Table1[director_name],E1073,Table1[imdb_score])</f>
        <v>6.5333333333333341</v>
      </c>
    </row>
    <row r="1074" spans="1:6" x14ac:dyDescent="0.3">
      <c r="A1074" s="2" t="s">
        <v>743</v>
      </c>
      <c r="B1074">
        <v>6.5333333333333341</v>
      </c>
      <c r="E1074" s="2" t="s">
        <v>4139</v>
      </c>
      <c r="F1074">
        <f>AVERAGEIF(Table1[director_name],E1074,Table1[imdb_score])</f>
        <v>6.5333333333333341</v>
      </c>
    </row>
    <row r="1075" spans="1:6" x14ac:dyDescent="0.3">
      <c r="A1075" s="2" t="s">
        <v>4139</v>
      </c>
      <c r="B1075">
        <v>6.5333333333333341</v>
      </c>
      <c r="E1075" s="2" t="s">
        <v>2767</v>
      </c>
      <c r="F1075">
        <f>AVERAGEIF(Table1[director_name],E1075,Table1[imdb_score])</f>
        <v>6.5333333333333341</v>
      </c>
    </row>
    <row r="1076" spans="1:6" x14ac:dyDescent="0.3">
      <c r="A1076" s="2" t="s">
        <v>2767</v>
      </c>
      <c r="B1076">
        <v>6.5333333333333341</v>
      </c>
      <c r="E1076" s="2" t="s">
        <v>4693</v>
      </c>
      <c r="F1076">
        <f>AVERAGEIF(Table1[director_name],E1076,Table1[imdb_score])</f>
        <v>6.5333333333333341</v>
      </c>
    </row>
    <row r="1077" spans="1:6" x14ac:dyDescent="0.3">
      <c r="A1077" s="2" t="s">
        <v>4693</v>
      </c>
      <c r="B1077">
        <v>6.5333333333333341</v>
      </c>
      <c r="E1077" s="2" t="s">
        <v>4729</v>
      </c>
      <c r="F1077">
        <f>AVERAGEIF(Table1[director_name],E1077,Table1[imdb_score])</f>
        <v>6.5333333333333341</v>
      </c>
    </row>
    <row r="1078" spans="1:6" x14ac:dyDescent="0.3">
      <c r="A1078" s="2" t="s">
        <v>4729</v>
      </c>
      <c r="B1078">
        <v>6.5333333333333341</v>
      </c>
      <c r="E1078" s="2" t="s">
        <v>1267</v>
      </c>
      <c r="F1078">
        <f>AVERAGEIF(Table1[director_name],E1078,Table1[imdb_score])</f>
        <v>6.5250000000000004</v>
      </c>
    </row>
    <row r="1079" spans="1:6" x14ac:dyDescent="0.3">
      <c r="A1079" s="2" t="s">
        <v>1267</v>
      </c>
      <c r="B1079">
        <v>6.5250000000000004</v>
      </c>
      <c r="E1079" s="2" t="s">
        <v>480</v>
      </c>
      <c r="F1079">
        <f>AVERAGEIF(Table1[director_name],E1079,Table1[imdb_score])</f>
        <v>6.5166666666666666</v>
      </c>
    </row>
    <row r="1080" spans="1:6" x14ac:dyDescent="0.3">
      <c r="A1080" s="2" t="s">
        <v>480</v>
      </c>
      <c r="B1080">
        <v>6.5166666666666666</v>
      </c>
      <c r="E1080" s="2" t="s">
        <v>266</v>
      </c>
      <c r="F1080">
        <f>AVERAGEIF(Table1[director_name],E1080,Table1[imdb_score])</f>
        <v>6.5166666666666657</v>
      </c>
    </row>
    <row r="1081" spans="1:6" x14ac:dyDescent="0.3">
      <c r="A1081" s="2" t="s">
        <v>266</v>
      </c>
      <c r="B1081">
        <v>6.5166666666666657</v>
      </c>
      <c r="E1081" s="2" t="s">
        <v>5820</v>
      </c>
      <c r="F1081">
        <f>AVERAGEIF(Table1[director_name],E1081,Table1[imdb_score])</f>
        <v>6.5</v>
      </c>
    </row>
    <row r="1082" spans="1:6" x14ac:dyDescent="0.3">
      <c r="A1082" s="2" t="s">
        <v>5820</v>
      </c>
      <c r="B1082">
        <v>6.5</v>
      </c>
      <c r="E1082" s="2" t="s">
        <v>4401</v>
      </c>
      <c r="F1082">
        <f>AVERAGEIF(Table1[director_name],E1082,Table1[imdb_score])</f>
        <v>6.5</v>
      </c>
    </row>
    <row r="1083" spans="1:6" x14ac:dyDescent="0.3">
      <c r="A1083" s="2" t="s">
        <v>4401</v>
      </c>
      <c r="B1083">
        <v>6.5</v>
      </c>
      <c r="E1083" s="2" t="s">
        <v>6832</v>
      </c>
      <c r="F1083">
        <f>AVERAGEIF(Table1[director_name],E1083,Table1[imdb_score])</f>
        <v>6.5</v>
      </c>
    </row>
    <row r="1084" spans="1:6" x14ac:dyDescent="0.3">
      <c r="A1084" s="2" t="s">
        <v>6832</v>
      </c>
      <c r="B1084">
        <v>6.5</v>
      </c>
      <c r="E1084" s="2" t="s">
        <v>8088</v>
      </c>
      <c r="F1084">
        <f>AVERAGEIF(Table1[director_name],E1084,Table1[imdb_score])</f>
        <v>6.5</v>
      </c>
    </row>
    <row r="1085" spans="1:6" x14ac:dyDescent="0.3">
      <c r="A1085" s="2" t="s">
        <v>8088</v>
      </c>
      <c r="B1085">
        <v>6.5</v>
      </c>
      <c r="E1085" s="2" t="s">
        <v>5420</v>
      </c>
      <c r="F1085">
        <f>AVERAGEIF(Table1[director_name],E1085,Table1[imdb_score])</f>
        <v>6.5</v>
      </c>
    </row>
    <row r="1086" spans="1:6" x14ac:dyDescent="0.3">
      <c r="A1086" s="2" t="s">
        <v>5420</v>
      </c>
      <c r="B1086">
        <v>6.5</v>
      </c>
      <c r="E1086" s="2" t="s">
        <v>118</v>
      </c>
      <c r="F1086">
        <f>AVERAGEIF(Table1[director_name],E1086,Table1[imdb_score])</f>
        <v>6.5</v>
      </c>
    </row>
    <row r="1087" spans="1:6" x14ac:dyDescent="0.3">
      <c r="A1087" s="2" t="s">
        <v>118</v>
      </c>
      <c r="B1087">
        <v>6.5</v>
      </c>
      <c r="E1087" s="2" t="s">
        <v>4123</v>
      </c>
      <c r="F1087">
        <f>AVERAGEIF(Table1[director_name],E1087,Table1[imdb_score])</f>
        <v>6.5</v>
      </c>
    </row>
    <row r="1088" spans="1:6" x14ac:dyDescent="0.3">
      <c r="A1088" s="2" t="s">
        <v>4123</v>
      </c>
      <c r="B1088">
        <v>6.5</v>
      </c>
      <c r="E1088" s="2" t="s">
        <v>3166</v>
      </c>
      <c r="F1088">
        <f>AVERAGEIF(Table1[director_name],E1088,Table1[imdb_score])</f>
        <v>6.5</v>
      </c>
    </row>
    <row r="1089" spans="1:6" x14ac:dyDescent="0.3">
      <c r="A1089" s="2" t="s">
        <v>3166</v>
      </c>
      <c r="B1089">
        <v>6.5</v>
      </c>
      <c r="E1089" s="2" t="s">
        <v>6606</v>
      </c>
      <c r="F1089">
        <f>AVERAGEIF(Table1[director_name],E1089,Table1[imdb_score])</f>
        <v>6.5</v>
      </c>
    </row>
    <row r="1090" spans="1:6" x14ac:dyDescent="0.3">
      <c r="A1090" s="2" t="s">
        <v>6606</v>
      </c>
      <c r="B1090">
        <v>6.5</v>
      </c>
      <c r="E1090" s="2" t="s">
        <v>907</v>
      </c>
      <c r="F1090">
        <f>AVERAGEIF(Table1[director_name],E1090,Table1[imdb_score])</f>
        <v>6.5</v>
      </c>
    </row>
    <row r="1091" spans="1:6" x14ac:dyDescent="0.3">
      <c r="A1091" s="2" t="s">
        <v>907</v>
      </c>
      <c r="B1091">
        <v>6.5</v>
      </c>
      <c r="E1091" s="2" t="s">
        <v>3236</v>
      </c>
      <c r="F1091">
        <f>AVERAGEIF(Table1[director_name],E1091,Table1[imdb_score])</f>
        <v>6.5</v>
      </c>
    </row>
    <row r="1092" spans="1:6" x14ac:dyDescent="0.3">
      <c r="A1092" s="2" t="s">
        <v>3236</v>
      </c>
      <c r="B1092">
        <v>6.5</v>
      </c>
      <c r="E1092" s="2" t="s">
        <v>1304</v>
      </c>
      <c r="F1092">
        <f>AVERAGEIF(Table1[director_name],E1092,Table1[imdb_score])</f>
        <v>6.5</v>
      </c>
    </row>
    <row r="1093" spans="1:6" x14ac:dyDescent="0.3">
      <c r="A1093" s="2" t="s">
        <v>1304</v>
      </c>
      <c r="B1093">
        <v>6.5</v>
      </c>
      <c r="E1093" s="2" t="s">
        <v>3126</v>
      </c>
      <c r="F1093">
        <f>AVERAGEIF(Table1[director_name],E1093,Table1[imdb_score])</f>
        <v>6.5</v>
      </c>
    </row>
    <row r="1094" spans="1:6" x14ac:dyDescent="0.3">
      <c r="A1094" s="2" t="s">
        <v>3126</v>
      </c>
      <c r="B1094">
        <v>6.5</v>
      </c>
      <c r="E1094" s="2" t="s">
        <v>7865</v>
      </c>
      <c r="F1094">
        <f>AVERAGEIF(Table1[director_name],E1094,Table1[imdb_score])</f>
        <v>6.5</v>
      </c>
    </row>
    <row r="1095" spans="1:6" x14ac:dyDescent="0.3">
      <c r="A1095" s="2" t="s">
        <v>7865</v>
      </c>
      <c r="B1095">
        <v>6.5</v>
      </c>
      <c r="E1095" s="2" t="s">
        <v>2751</v>
      </c>
      <c r="F1095">
        <f>AVERAGEIF(Table1[director_name],E1095,Table1[imdb_score])</f>
        <v>6.5</v>
      </c>
    </row>
    <row r="1096" spans="1:6" x14ac:dyDescent="0.3">
      <c r="A1096" s="2" t="s">
        <v>2751</v>
      </c>
      <c r="B1096">
        <v>6.5</v>
      </c>
      <c r="E1096" s="2" t="s">
        <v>7361</v>
      </c>
      <c r="F1096">
        <f>AVERAGEIF(Table1[director_name],E1096,Table1[imdb_score])</f>
        <v>6.5</v>
      </c>
    </row>
    <row r="1097" spans="1:6" x14ac:dyDescent="0.3">
      <c r="A1097" s="2" t="s">
        <v>7361</v>
      </c>
      <c r="B1097">
        <v>6.5</v>
      </c>
      <c r="E1097" s="2" t="s">
        <v>6428</v>
      </c>
      <c r="F1097">
        <f>AVERAGEIF(Table1[director_name],E1097,Table1[imdb_score])</f>
        <v>6.5</v>
      </c>
    </row>
    <row r="1098" spans="1:6" x14ac:dyDescent="0.3">
      <c r="A1098" s="2" t="s">
        <v>6428</v>
      </c>
      <c r="B1098">
        <v>6.5</v>
      </c>
      <c r="E1098" s="2" t="s">
        <v>4913</v>
      </c>
      <c r="F1098">
        <f>AVERAGEIF(Table1[director_name],E1098,Table1[imdb_score])</f>
        <v>6.5</v>
      </c>
    </row>
    <row r="1099" spans="1:6" x14ac:dyDescent="0.3">
      <c r="A1099" s="2" t="s">
        <v>4913</v>
      </c>
      <c r="B1099">
        <v>6.5</v>
      </c>
      <c r="E1099" s="2" t="s">
        <v>8156</v>
      </c>
      <c r="F1099">
        <f>AVERAGEIF(Table1[director_name],E1099,Table1[imdb_score])</f>
        <v>6.5</v>
      </c>
    </row>
    <row r="1100" spans="1:6" x14ac:dyDescent="0.3">
      <c r="A1100" s="2" t="s">
        <v>8156</v>
      </c>
      <c r="B1100">
        <v>6.5</v>
      </c>
      <c r="E1100" s="2" t="s">
        <v>6316</v>
      </c>
      <c r="F1100">
        <f>AVERAGEIF(Table1[director_name],E1100,Table1[imdb_score])</f>
        <v>6.5</v>
      </c>
    </row>
    <row r="1101" spans="1:6" x14ac:dyDescent="0.3">
      <c r="A1101" s="2" t="s">
        <v>6316</v>
      </c>
      <c r="B1101">
        <v>6.5</v>
      </c>
      <c r="E1101" s="2" t="s">
        <v>4591</v>
      </c>
      <c r="F1101">
        <f>AVERAGEIF(Table1[director_name],E1101,Table1[imdb_score])</f>
        <v>6.5</v>
      </c>
    </row>
    <row r="1102" spans="1:6" x14ac:dyDescent="0.3">
      <c r="A1102" s="2" t="s">
        <v>4591</v>
      </c>
      <c r="B1102">
        <v>6.5</v>
      </c>
      <c r="E1102" s="2" t="s">
        <v>7299</v>
      </c>
      <c r="F1102">
        <f>AVERAGEIF(Table1[director_name],E1102,Table1[imdb_score])</f>
        <v>6.5</v>
      </c>
    </row>
    <row r="1103" spans="1:6" x14ac:dyDescent="0.3">
      <c r="A1103" s="2" t="s">
        <v>7299</v>
      </c>
      <c r="B1103">
        <v>6.5</v>
      </c>
      <c r="E1103" s="2" t="s">
        <v>5522</v>
      </c>
      <c r="F1103">
        <f>AVERAGEIF(Table1[director_name],E1103,Table1[imdb_score])</f>
        <v>6.5</v>
      </c>
    </row>
    <row r="1104" spans="1:6" x14ac:dyDescent="0.3">
      <c r="A1104" s="2" t="s">
        <v>5522</v>
      </c>
      <c r="B1104">
        <v>6.5</v>
      </c>
      <c r="E1104" s="2" t="s">
        <v>4451</v>
      </c>
      <c r="F1104">
        <f>AVERAGEIF(Table1[director_name],E1104,Table1[imdb_score])</f>
        <v>6.5</v>
      </c>
    </row>
    <row r="1105" spans="1:6" x14ac:dyDescent="0.3">
      <c r="A1105" s="2" t="s">
        <v>4451</v>
      </c>
      <c r="B1105">
        <v>6.5</v>
      </c>
      <c r="E1105" s="2" t="s">
        <v>3820</v>
      </c>
      <c r="F1105">
        <f>AVERAGEIF(Table1[director_name],E1105,Table1[imdb_score])</f>
        <v>6.5</v>
      </c>
    </row>
    <row r="1106" spans="1:6" x14ac:dyDescent="0.3">
      <c r="A1106" s="2" t="s">
        <v>3820</v>
      </c>
      <c r="B1106">
        <v>6.5</v>
      </c>
      <c r="E1106" s="2" t="s">
        <v>8133</v>
      </c>
      <c r="F1106">
        <f>AVERAGEIF(Table1[director_name],E1106,Table1[imdb_score])</f>
        <v>6.5</v>
      </c>
    </row>
    <row r="1107" spans="1:6" x14ac:dyDescent="0.3">
      <c r="A1107" s="2" t="s">
        <v>8133</v>
      </c>
      <c r="B1107">
        <v>6.5</v>
      </c>
      <c r="E1107" s="2" t="s">
        <v>4504</v>
      </c>
      <c r="F1107">
        <f>AVERAGEIF(Table1[director_name],E1107,Table1[imdb_score])</f>
        <v>6.5</v>
      </c>
    </row>
    <row r="1108" spans="1:6" x14ac:dyDescent="0.3">
      <c r="A1108" s="2" t="s">
        <v>4504</v>
      </c>
      <c r="B1108">
        <v>6.5</v>
      </c>
      <c r="E1108" s="2" t="s">
        <v>7349</v>
      </c>
      <c r="F1108">
        <f>AVERAGEIF(Table1[director_name],E1108,Table1[imdb_score])</f>
        <v>6.5</v>
      </c>
    </row>
    <row r="1109" spans="1:6" x14ac:dyDescent="0.3">
      <c r="A1109" s="2" t="s">
        <v>7349</v>
      </c>
      <c r="B1109">
        <v>6.5</v>
      </c>
      <c r="E1109" s="2" t="s">
        <v>8108</v>
      </c>
      <c r="F1109">
        <f>AVERAGEIF(Table1[director_name],E1109,Table1[imdb_score])</f>
        <v>6.5</v>
      </c>
    </row>
    <row r="1110" spans="1:6" x14ac:dyDescent="0.3">
      <c r="A1110" s="2" t="s">
        <v>8108</v>
      </c>
      <c r="B1110">
        <v>6.5</v>
      </c>
      <c r="E1110" s="2" t="s">
        <v>5266</v>
      </c>
      <c r="F1110">
        <f>AVERAGEIF(Table1[director_name],E1110,Table1[imdb_score])</f>
        <v>6.5</v>
      </c>
    </row>
    <row r="1111" spans="1:6" x14ac:dyDescent="0.3">
      <c r="A1111" s="2" t="s">
        <v>5266</v>
      </c>
      <c r="B1111">
        <v>6.5</v>
      </c>
      <c r="E1111" s="2" t="s">
        <v>8037</v>
      </c>
      <c r="F1111">
        <f>AVERAGEIF(Table1[director_name],E1111,Table1[imdb_score])</f>
        <v>6.5</v>
      </c>
    </row>
    <row r="1112" spans="1:6" x14ac:dyDescent="0.3">
      <c r="A1112" s="2" t="s">
        <v>8037</v>
      </c>
      <c r="B1112">
        <v>6.5</v>
      </c>
      <c r="E1112" s="2" t="s">
        <v>2232</v>
      </c>
      <c r="F1112">
        <f>AVERAGEIF(Table1[director_name],E1112,Table1[imdb_score])</f>
        <v>6.5</v>
      </c>
    </row>
    <row r="1113" spans="1:6" x14ac:dyDescent="0.3">
      <c r="A1113" s="2" t="s">
        <v>2232</v>
      </c>
      <c r="B1113">
        <v>6.5</v>
      </c>
      <c r="E1113" s="2" t="s">
        <v>2758</v>
      </c>
      <c r="F1113">
        <f>AVERAGEIF(Table1[director_name],E1113,Table1[imdb_score])</f>
        <v>6.5</v>
      </c>
    </row>
    <row r="1114" spans="1:6" x14ac:dyDescent="0.3">
      <c r="A1114" s="2" t="s">
        <v>2758</v>
      </c>
      <c r="B1114">
        <v>6.5</v>
      </c>
      <c r="E1114" s="2" t="s">
        <v>5148</v>
      </c>
      <c r="F1114">
        <f>AVERAGEIF(Table1[director_name],E1114,Table1[imdb_score])</f>
        <v>6.5</v>
      </c>
    </row>
    <row r="1115" spans="1:6" x14ac:dyDescent="0.3">
      <c r="A1115" s="2" t="s">
        <v>5148</v>
      </c>
      <c r="B1115">
        <v>6.5</v>
      </c>
      <c r="E1115" s="2" t="s">
        <v>3803</v>
      </c>
      <c r="F1115">
        <f>AVERAGEIF(Table1[director_name],E1115,Table1[imdb_score])</f>
        <v>6.5</v>
      </c>
    </row>
    <row r="1116" spans="1:6" x14ac:dyDescent="0.3">
      <c r="A1116" s="2" t="s">
        <v>3803</v>
      </c>
      <c r="B1116">
        <v>6.5</v>
      </c>
      <c r="E1116" s="2" t="s">
        <v>253</v>
      </c>
      <c r="F1116">
        <f>AVERAGEIF(Table1[director_name],E1116,Table1[imdb_score])</f>
        <v>6.5</v>
      </c>
    </row>
    <row r="1117" spans="1:6" x14ac:dyDescent="0.3">
      <c r="A1117" s="2" t="s">
        <v>253</v>
      </c>
      <c r="B1117">
        <v>6.5</v>
      </c>
      <c r="E1117" s="2" t="s">
        <v>7405</v>
      </c>
      <c r="F1117">
        <f>AVERAGEIF(Table1[director_name],E1117,Table1[imdb_score])</f>
        <v>6.5</v>
      </c>
    </row>
    <row r="1118" spans="1:6" x14ac:dyDescent="0.3">
      <c r="A1118" s="2" t="s">
        <v>7405</v>
      </c>
      <c r="B1118">
        <v>6.5</v>
      </c>
      <c r="E1118" s="2" t="s">
        <v>5533</v>
      </c>
      <c r="F1118">
        <f>AVERAGEIF(Table1[director_name],E1118,Table1[imdb_score])</f>
        <v>6.5</v>
      </c>
    </row>
    <row r="1119" spans="1:6" x14ac:dyDescent="0.3">
      <c r="A1119" s="2" t="s">
        <v>5533</v>
      </c>
      <c r="B1119">
        <v>6.5</v>
      </c>
      <c r="E1119" s="2" t="s">
        <v>7752</v>
      </c>
      <c r="F1119">
        <f>AVERAGEIF(Table1[director_name],E1119,Table1[imdb_score])</f>
        <v>6.5</v>
      </c>
    </row>
    <row r="1120" spans="1:6" x14ac:dyDescent="0.3">
      <c r="A1120" s="2" t="s">
        <v>7752</v>
      </c>
      <c r="B1120">
        <v>6.5</v>
      </c>
      <c r="E1120" s="2" t="s">
        <v>5489</v>
      </c>
      <c r="F1120">
        <f>AVERAGEIF(Table1[director_name],E1120,Table1[imdb_score])</f>
        <v>6.5</v>
      </c>
    </row>
    <row r="1121" spans="1:6" x14ac:dyDescent="0.3">
      <c r="A1121" s="2" t="s">
        <v>5489</v>
      </c>
      <c r="B1121">
        <v>6.5</v>
      </c>
      <c r="E1121" s="2" t="s">
        <v>4737</v>
      </c>
      <c r="F1121">
        <f>AVERAGEIF(Table1[director_name],E1121,Table1[imdb_score])</f>
        <v>6.5</v>
      </c>
    </row>
    <row r="1122" spans="1:6" x14ac:dyDescent="0.3">
      <c r="A1122" s="2" t="s">
        <v>4737</v>
      </c>
      <c r="B1122">
        <v>6.5</v>
      </c>
      <c r="E1122" s="2" t="s">
        <v>5913</v>
      </c>
      <c r="F1122">
        <f>AVERAGEIF(Table1[director_name],E1122,Table1[imdb_score])</f>
        <v>6.5</v>
      </c>
    </row>
    <row r="1123" spans="1:6" x14ac:dyDescent="0.3">
      <c r="A1123" s="2" t="s">
        <v>5913</v>
      </c>
      <c r="B1123">
        <v>6.5</v>
      </c>
      <c r="E1123" s="2" t="s">
        <v>6511</v>
      </c>
      <c r="F1123">
        <f>AVERAGEIF(Table1[director_name],E1123,Table1[imdb_score])</f>
        <v>6.5</v>
      </c>
    </row>
    <row r="1124" spans="1:6" x14ac:dyDescent="0.3">
      <c r="A1124" s="2" t="s">
        <v>6511</v>
      </c>
      <c r="B1124">
        <v>6.5</v>
      </c>
      <c r="E1124" s="2" t="s">
        <v>3530</v>
      </c>
      <c r="F1124">
        <f>AVERAGEIF(Table1[director_name],E1124,Table1[imdb_score])</f>
        <v>6.5</v>
      </c>
    </row>
    <row r="1125" spans="1:6" x14ac:dyDescent="0.3">
      <c r="A1125" s="2" t="s">
        <v>3530</v>
      </c>
      <c r="B1125">
        <v>6.5</v>
      </c>
      <c r="E1125" s="2" t="s">
        <v>506</v>
      </c>
      <c r="F1125">
        <f>AVERAGEIF(Table1[director_name],E1125,Table1[imdb_score])</f>
        <v>6.5</v>
      </c>
    </row>
    <row r="1126" spans="1:6" x14ac:dyDescent="0.3">
      <c r="A1126" s="2" t="s">
        <v>506</v>
      </c>
      <c r="B1126">
        <v>6.5</v>
      </c>
      <c r="E1126" s="2" t="s">
        <v>5968</v>
      </c>
      <c r="F1126">
        <f>AVERAGEIF(Table1[director_name],E1126,Table1[imdb_score])</f>
        <v>6.5</v>
      </c>
    </row>
    <row r="1127" spans="1:6" x14ac:dyDescent="0.3">
      <c r="A1127" s="2" t="s">
        <v>5968</v>
      </c>
      <c r="B1127">
        <v>6.5</v>
      </c>
      <c r="E1127" s="2" t="s">
        <v>3723</v>
      </c>
      <c r="F1127">
        <f>AVERAGEIF(Table1[director_name],E1127,Table1[imdb_score])</f>
        <v>6.5</v>
      </c>
    </row>
    <row r="1128" spans="1:6" x14ac:dyDescent="0.3">
      <c r="A1128" s="2" t="s">
        <v>3723</v>
      </c>
      <c r="B1128">
        <v>6.5</v>
      </c>
      <c r="E1128" s="2" t="s">
        <v>5342</v>
      </c>
      <c r="F1128">
        <f>AVERAGEIF(Table1[director_name],E1128,Table1[imdb_score])</f>
        <v>6.5</v>
      </c>
    </row>
    <row r="1129" spans="1:6" x14ac:dyDescent="0.3">
      <c r="A1129" s="2" t="s">
        <v>5342</v>
      </c>
      <c r="B1129">
        <v>6.5</v>
      </c>
      <c r="E1129" s="2" t="s">
        <v>5698</v>
      </c>
      <c r="F1129">
        <f>AVERAGEIF(Table1[director_name],E1129,Table1[imdb_score])</f>
        <v>6.5</v>
      </c>
    </row>
    <row r="1130" spans="1:6" x14ac:dyDescent="0.3">
      <c r="A1130" s="2" t="s">
        <v>5698</v>
      </c>
      <c r="B1130">
        <v>6.5</v>
      </c>
      <c r="E1130" s="2" t="s">
        <v>4270</v>
      </c>
      <c r="F1130">
        <f>AVERAGEIF(Table1[director_name],E1130,Table1[imdb_score])</f>
        <v>6.5</v>
      </c>
    </row>
    <row r="1131" spans="1:6" x14ac:dyDescent="0.3">
      <c r="A1131" s="2" t="s">
        <v>4270</v>
      </c>
      <c r="B1131">
        <v>6.5</v>
      </c>
      <c r="E1131" s="2" t="s">
        <v>407</v>
      </c>
      <c r="F1131">
        <f>AVERAGEIF(Table1[director_name],E1131,Table1[imdb_score])</f>
        <v>6.5</v>
      </c>
    </row>
    <row r="1132" spans="1:6" x14ac:dyDescent="0.3">
      <c r="A1132" s="2" t="s">
        <v>407</v>
      </c>
      <c r="B1132">
        <v>6.5</v>
      </c>
      <c r="E1132" s="2" t="s">
        <v>5520</v>
      </c>
      <c r="F1132">
        <f>AVERAGEIF(Table1[director_name],E1132,Table1[imdb_score])</f>
        <v>6.5</v>
      </c>
    </row>
    <row r="1133" spans="1:6" x14ac:dyDescent="0.3">
      <c r="A1133" s="2" t="s">
        <v>5520</v>
      </c>
      <c r="B1133">
        <v>6.5</v>
      </c>
      <c r="E1133" s="2" t="s">
        <v>1249</v>
      </c>
      <c r="F1133">
        <f>AVERAGEIF(Table1[director_name],E1133,Table1[imdb_score])</f>
        <v>6.5</v>
      </c>
    </row>
    <row r="1134" spans="1:6" x14ac:dyDescent="0.3">
      <c r="A1134" s="2" t="s">
        <v>1249</v>
      </c>
      <c r="B1134">
        <v>6.5</v>
      </c>
      <c r="E1134" s="2" t="s">
        <v>439</v>
      </c>
      <c r="F1134">
        <f>AVERAGEIF(Table1[director_name],E1134,Table1[imdb_score])</f>
        <v>6.5</v>
      </c>
    </row>
    <row r="1135" spans="1:6" x14ac:dyDescent="0.3">
      <c r="A1135" s="2" t="s">
        <v>439</v>
      </c>
      <c r="B1135">
        <v>6.5</v>
      </c>
      <c r="E1135" s="2" t="s">
        <v>334</v>
      </c>
      <c r="F1135">
        <f>AVERAGEIF(Table1[director_name],E1135,Table1[imdb_score])</f>
        <v>6.5</v>
      </c>
    </row>
    <row r="1136" spans="1:6" x14ac:dyDescent="0.3">
      <c r="A1136" s="2" t="s">
        <v>334</v>
      </c>
      <c r="B1136">
        <v>6.5</v>
      </c>
      <c r="E1136" s="2" t="s">
        <v>2407</v>
      </c>
      <c r="F1136">
        <f>AVERAGEIF(Table1[director_name],E1136,Table1[imdb_score])</f>
        <v>6.5</v>
      </c>
    </row>
    <row r="1137" spans="1:6" x14ac:dyDescent="0.3">
      <c r="A1137" s="2" t="s">
        <v>2407</v>
      </c>
      <c r="B1137">
        <v>6.5</v>
      </c>
      <c r="E1137" s="2" t="s">
        <v>7754</v>
      </c>
      <c r="F1137">
        <f>AVERAGEIF(Table1[director_name],E1137,Table1[imdb_score])</f>
        <v>6.5</v>
      </c>
    </row>
    <row r="1138" spans="1:6" x14ac:dyDescent="0.3">
      <c r="A1138" s="2" t="s">
        <v>7754</v>
      </c>
      <c r="B1138">
        <v>6.5</v>
      </c>
      <c r="E1138" s="2" t="s">
        <v>6640</v>
      </c>
      <c r="F1138">
        <f>AVERAGEIF(Table1[director_name],E1138,Table1[imdb_score])</f>
        <v>6.5</v>
      </c>
    </row>
    <row r="1139" spans="1:6" x14ac:dyDescent="0.3">
      <c r="A1139" s="2" t="s">
        <v>6640</v>
      </c>
      <c r="B1139">
        <v>6.5</v>
      </c>
      <c r="E1139" s="2" t="s">
        <v>5661</v>
      </c>
      <c r="F1139">
        <f>AVERAGEIF(Table1[director_name],E1139,Table1[imdb_score])</f>
        <v>6.5</v>
      </c>
    </row>
    <row r="1140" spans="1:6" x14ac:dyDescent="0.3">
      <c r="A1140" s="2" t="s">
        <v>5661</v>
      </c>
      <c r="B1140">
        <v>6.5</v>
      </c>
      <c r="E1140" s="2" t="s">
        <v>5190</v>
      </c>
      <c r="F1140">
        <f>AVERAGEIF(Table1[director_name],E1140,Table1[imdb_score])</f>
        <v>6.5</v>
      </c>
    </row>
    <row r="1141" spans="1:6" x14ac:dyDescent="0.3">
      <c r="A1141" s="2" t="s">
        <v>5190</v>
      </c>
      <c r="B1141">
        <v>6.5</v>
      </c>
      <c r="E1141" s="2" t="s">
        <v>4212</v>
      </c>
      <c r="F1141">
        <f>AVERAGEIF(Table1[director_name],E1141,Table1[imdb_score])</f>
        <v>6.5</v>
      </c>
    </row>
    <row r="1142" spans="1:6" x14ac:dyDescent="0.3">
      <c r="A1142" s="2" t="s">
        <v>4212</v>
      </c>
      <c r="B1142">
        <v>6.5</v>
      </c>
      <c r="E1142" s="2" t="s">
        <v>1051</v>
      </c>
      <c r="F1142">
        <f>AVERAGEIF(Table1[director_name],E1142,Table1[imdb_score])</f>
        <v>6.5</v>
      </c>
    </row>
    <row r="1143" spans="1:6" x14ac:dyDescent="0.3">
      <c r="A1143" s="2" t="s">
        <v>1051</v>
      </c>
      <c r="B1143">
        <v>6.5</v>
      </c>
      <c r="E1143" s="2" t="s">
        <v>6042</v>
      </c>
      <c r="F1143">
        <f>AVERAGEIF(Table1[director_name],E1143,Table1[imdb_score])</f>
        <v>6.5</v>
      </c>
    </row>
    <row r="1144" spans="1:6" x14ac:dyDescent="0.3">
      <c r="A1144" s="2" t="s">
        <v>6042</v>
      </c>
      <c r="B1144">
        <v>6.5</v>
      </c>
      <c r="E1144" s="2" t="s">
        <v>5551</v>
      </c>
      <c r="F1144">
        <f>AVERAGEIF(Table1[director_name],E1144,Table1[imdb_score])</f>
        <v>6.5</v>
      </c>
    </row>
    <row r="1145" spans="1:6" x14ac:dyDescent="0.3">
      <c r="A1145" s="2" t="s">
        <v>5551</v>
      </c>
      <c r="B1145">
        <v>6.5</v>
      </c>
      <c r="E1145" s="2" t="s">
        <v>4371</v>
      </c>
      <c r="F1145">
        <f>AVERAGEIF(Table1[director_name],E1145,Table1[imdb_score])</f>
        <v>6.5</v>
      </c>
    </row>
    <row r="1146" spans="1:6" x14ac:dyDescent="0.3">
      <c r="A1146" s="2" t="s">
        <v>4371</v>
      </c>
      <c r="B1146">
        <v>6.5</v>
      </c>
      <c r="E1146" s="2" t="s">
        <v>879</v>
      </c>
      <c r="F1146">
        <f>AVERAGEIF(Table1[director_name],E1146,Table1[imdb_score])</f>
        <v>6.5</v>
      </c>
    </row>
    <row r="1147" spans="1:6" x14ac:dyDescent="0.3">
      <c r="A1147" s="2" t="s">
        <v>879</v>
      </c>
      <c r="B1147">
        <v>6.5</v>
      </c>
      <c r="E1147" s="2" t="s">
        <v>6381</v>
      </c>
      <c r="F1147">
        <f>AVERAGEIF(Table1[director_name],E1147,Table1[imdb_score])</f>
        <v>6.5</v>
      </c>
    </row>
    <row r="1148" spans="1:6" x14ac:dyDescent="0.3">
      <c r="A1148" s="2" t="s">
        <v>6381</v>
      </c>
      <c r="B1148">
        <v>6.5</v>
      </c>
      <c r="E1148" s="2" t="s">
        <v>719</v>
      </c>
      <c r="F1148">
        <f>AVERAGEIF(Table1[director_name],E1148,Table1[imdb_score])</f>
        <v>6.4875000000000007</v>
      </c>
    </row>
    <row r="1149" spans="1:6" x14ac:dyDescent="0.3">
      <c r="A1149" s="2" t="s">
        <v>719</v>
      </c>
      <c r="B1149">
        <v>6.4875000000000007</v>
      </c>
      <c r="E1149" s="2" t="s">
        <v>417</v>
      </c>
      <c r="F1149">
        <f>AVERAGEIF(Table1[director_name],E1149,Table1[imdb_score])</f>
        <v>6.4749999999999996</v>
      </c>
    </row>
    <row r="1150" spans="1:6" x14ac:dyDescent="0.3">
      <c r="A1150" s="2" t="s">
        <v>417</v>
      </c>
      <c r="B1150">
        <v>6.4749999999999996</v>
      </c>
      <c r="E1150" s="2" t="s">
        <v>2129</v>
      </c>
      <c r="F1150">
        <f>AVERAGEIF(Table1[director_name],E1150,Table1[imdb_score])</f>
        <v>6.4749999999999996</v>
      </c>
    </row>
    <row r="1151" spans="1:6" x14ac:dyDescent="0.3">
      <c r="A1151" s="2" t="s">
        <v>2129</v>
      </c>
      <c r="B1151">
        <v>6.4749999999999996</v>
      </c>
      <c r="E1151" s="2" t="s">
        <v>827</v>
      </c>
      <c r="F1151">
        <f>AVERAGEIF(Table1[director_name],E1151,Table1[imdb_score])</f>
        <v>6.4749999999999996</v>
      </c>
    </row>
    <row r="1152" spans="1:6" x14ac:dyDescent="0.3">
      <c r="A1152" s="2" t="s">
        <v>827</v>
      </c>
      <c r="B1152">
        <v>6.4749999999999996</v>
      </c>
      <c r="E1152" s="2" t="s">
        <v>2954</v>
      </c>
      <c r="F1152">
        <f>AVERAGEIF(Table1[director_name],E1152,Table1[imdb_score])</f>
        <v>6.4749999999999996</v>
      </c>
    </row>
    <row r="1153" spans="1:6" x14ac:dyDescent="0.3">
      <c r="A1153" s="2" t="s">
        <v>2954</v>
      </c>
      <c r="B1153">
        <v>6.4749999999999996</v>
      </c>
      <c r="E1153" s="2" t="s">
        <v>1826</v>
      </c>
      <c r="F1153">
        <f>AVERAGEIF(Table1[director_name],E1153,Table1[imdb_score])</f>
        <v>6.4749999999999988</v>
      </c>
    </row>
    <row r="1154" spans="1:6" x14ac:dyDescent="0.3">
      <c r="A1154" s="2" t="s">
        <v>1826</v>
      </c>
      <c r="B1154">
        <v>6.4749999999999988</v>
      </c>
      <c r="E1154" s="2" t="s">
        <v>1369</v>
      </c>
      <c r="F1154">
        <f>AVERAGEIF(Table1[director_name],E1154,Table1[imdb_score])</f>
        <v>6.4666666666666659</v>
      </c>
    </row>
    <row r="1155" spans="1:6" x14ac:dyDescent="0.3">
      <c r="A1155" s="2" t="s">
        <v>1369</v>
      </c>
      <c r="B1155">
        <v>6.4666666666666659</v>
      </c>
      <c r="E1155" s="2" t="s">
        <v>1573</v>
      </c>
      <c r="F1155">
        <f>AVERAGEIF(Table1[director_name],E1155,Table1[imdb_score])</f>
        <v>6.4599999999999991</v>
      </c>
    </row>
    <row r="1156" spans="1:6" x14ac:dyDescent="0.3">
      <c r="A1156" s="2" t="s">
        <v>1573</v>
      </c>
      <c r="B1156">
        <v>6.4599999999999991</v>
      </c>
      <c r="E1156" s="2" t="s">
        <v>62</v>
      </c>
      <c r="F1156">
        <f>AVERAGEIF(Table1[director_name],E1156,Table1[imdb_score])</f>
        <v>6.4571428571428564</v>
      </c>
    </row>
    <row r="1157" spans="1:6" x14ac:dyDescent="0.3">
      <c r="A1157" s="2" t="s">
        <v>62</v>
      </c>
      <c r="B1157">
        <v>6.4571428571428564</v>
      </c>
      <c r="E1157" s="2" t="s">
        <v>3669</v>
      </c>
      <c r="F1157">
        <f>AVERAGEIF(Table1[director_name],E1157,Table1[imdb_score])</f>
        <v>6.45</v>
      </c>
    </row>
    <row r="1158" spans="1:6" x14ac:dyDescent="0.3">
      <c r="A1158" s="2" t="s">
        <v>3669</v>
      </c>
      <c r="B1158">
        <v>6.45</v>
      </c>
      <c r="E1158" s="2" t="s">
        <v>7677</v>
      </c>
      <c r="F1158">
        <f>AVERAGEIF(Table1[director_name],E1158,Table1[imdb_score])</f>
        <v>6.45</v>
      </c>
    </row>
    <row r="1159" spans="1:6" x14ac:dyDescent="0.3">
      <c r="A1159" s="2" t="s">
        <v>7677</v>
      </c>
      <c r="B1159">
        <v>6.45</v>
      </c>
      <c r="E1159" s="2" t="s">
        <v>3593</v>
      </c>
      <c r="F1159">
        <f>AVERAGEIF(Table1[director_name],E1159,Table1[imdb_score])</f>
        <v>6.45</v>
      </c>
    </row>
    <row r="1160" spans="1:6" x14ac:dyDescent="0.3">
      <c r="A1160" s="2" t="s">
        <v>3593</v>
      </c>
      <c r="B1160">
        <v>6.45</v>
      </c>
      <c r="E1160" s="2" t="s">
        <v>1070</v>
      </c>
      <c r="F1160">
        <f>AVERAGEIF(Table1[director_name],E1160,Table1[imdb_score])</f>
        <v>6.4499999999999993</v>
      </c>
    </row>
    <row r="1161" spans="1:6" x14ac:dyDescent="0.3">
      <c r="A1161" s="2" t="s">
        <v>1070</v>
      </c>
      <c r="B1161">
        <v>6.4499999999999993</v>
      </c>
      <c r="E1161" s="2" t="s">
        <v>6374</v>
      </c>
      <c r="F1161">
        <f>AVERAGEIF(Table1[director_name],E1161,Table1[imdb_score])</f>
        <v>6.4499999999999993</v>
      </c>
    </row>
    <row r="1162" spans="1:6" x14ac:dyDescent="0.3">
      <c r="A1162" s="2" t="s">
        <v>6374</v>
      </c>
      <c r="B1162">
        <v>6.4499999999999993</v>
      </c>
      <c r="E1162" s="2" t="s">
        <v>2365</v>
      </c>
      <c r="F1162">
        <f>AVERAGEIF(Table1[director_name],E1162,Table1[imdb_score])</f>
        <v>6.4499999999999993</v>
      </c>
    </row>
    <row r="1163" spans="1:6" x14ac:dyDescent="0.3">
      <c r="A1163" s="2" t="s">
        <v>2365</v>
      </c>
      <c r="B1163">
        <v>6.4499999999999993</v>
      </c>
      <c r="E1163" s="2" t="s">
        <v>4299</v>
      </c>
      <c r="F1163">
        <f>AVERAGEIF(Table1[director_name],E1163,Table1[imdb_score])</f>
        <v>6.4499999999999993</v>
      </c>
    </row>
    <row r="1164" spans="1:6" x14ac:dyDescent="0.3">
      <c r="A1164" s="2" t="s">
        <v>4299</v>
      </c>
      <c r="B1164">
        <v>6.4499999999999993</v>
      </c>
      <c r="E1164" s="2" t="s">
        <v>2275</v>
      </c>
      <c r="F1164">
        <f>AVERAGEIF(Table1[director_name],E1164,Table1[imdb_score])</f>
        <v>6.44</v>
      </c>
    </row>
    <row r="1165" spans="1:6" x14ac:dyDescent="0.3">
      <c r="A1165" s="2" t="s">
        <v>2275</v>
      </c>
      <c r="B1165">
        <v>6.44</v>
      </c>
      <c r="E1165" s="2" t="s">
        <v>3849</v>
      </c>
      <c r="F1165">
        <f>AVERAGEIF(Table1[director_name],E1165,Table1[imdb_score])</f>
        <v>6.4333333333333336</v>
      </c>
    </row>
    <row r="1166" spans="1:6" x14ac:dyDescent="0.3">
      <c r="A1166" s="2" t="s">
        <v>3849</v>
      </c>
      <c r="B1166">
        <v>6.4333333333333336</v>
      </c>
      <c r="E1166" s="2" t="s">
        <v>2294</v>
      </c>
      <c r="F1166">
        <f>AVERAGEIF(Table1[director_name],E1166,Table1[imdb_score])</f>
        <v>6.4333333333333336</v>
      </c>
    </row>
    <row r="1167" spans="1:6" x14ac:dyDescent="0.3">
      <c r="A1167" s="2" t="s">
        <v>2294</v>
      </c>
      <c r="B1167">
        <v>6.4333333333333336</v>
      </c>
      <c r="E1167" s="2" t="s">
        <v>3748</v>
      </c>
      <c r="F1167">
        <f>AVERAGEIF(Table1[director_name],E1167,Table1[imdb_score])</f>
        <v>6.4333333333333336</v>
      </c>
    </row>
    <row r="1168" spans="1:6" x14ac:dyDescent="0.3">
      <c r="A1168" s="2" t="s">
        <v>3748</v>
      </c>
      <c r="B1168">
        <v>6.4333333333333336</v>
      </c>
      <c r="E1168" s="2" t="s">
        <v>1123</v>
      </c>
      <c r="F1168">
        <f>AVERAGEIF(Table1[director_name],E1168,Table1[imdb_score])</f>
        <v>6.4333333333333336</v>
      </c>
    </row>
    <row r="1169" spans="1:6" x14ac:dyDescent="0.3">
      <c r="A1169" s="2" t="s">
        <v>1123</v>
      </c>
      <c r="B1169">
        <v>6.4333333333333336</v>
      </c>
      <c r="E1169" s="2" t="s">
        <v>1810</v>
      </c>
      <c r="F1169">
        <f>AVERAGEIF(Table1[director_name],E1169,Table1[imdb_score])</f>
        <v>6.4249999999999998</v>
      </c>
    </row>
    <row r="1170" spans="1:6" x14ac:dyDescent="0.3">
      <c r="A1170" s="2" t="s">
        <v>1810</v>
      </c>
      <c r="B1170">
        <v>6.4249999999999998</v>
      </c>
      <c r="E1170" s="2" t="s">
        <v>2160</v>
      </c>
      <c r="F1170">
        <f>AVERAGEIF(Table1[director_name],E1170,Table1[imdb_score])</f>
        <v>6.4249999999999998</v>
      </c>
    </row>
    <row r="1171" spans="1:6" x14ac:dyDescent="0.3">
      <c r="A1171" s="2" t="s">
        <v>2160</v>
      </c>
      <c r="B1171">
        <v>6.4249999999999998</v>
      </c>
      <c r="E1171" s="2" t="s">
        <v>6530</v>
      </c>
      <c r="F1171">
        <f>AVERAGEIF(Table1[director_name],E1171,Table1[imdb_score])</f>
        <v>6.4249999999999989</v>
      </c>
    </row>
    <row r="1172" spans="1:6" x14ac:dyDescent="0.3">
      <c r="A1172" s="2" t="s">
        <v>6530</v>
      </c>
      <c r="B1172">
        <v>6.4249999999999989</v>
      </c>
      <c r="E1172" s="2" t="s">
        <v>3144</v>
      </c>
      <c r="F1172">
        <f>AVERAGEIF(Table1[director_name],E1172,Table1[imdb_score])</f>
        <v>6.42</v>
      </c>
    </row>
    <row r="1173" spans="1:6" x14ac:dyDescent="0.3">
      <c r="A1173" s="2" t="s">
        <v>3144</v>
      </c>
      <c r="B1173">
        <v>6.42</v>
      </c>
      <c r="E1173" s="2" t="s">
        <v>97</v>
      </c>
      <c r="F1173">
        <f>AVERAGEIF(Table1[director_name],E1173,Table1[imdb_score])</f>
        <v>6.4099999999999993</v>
      </c>
    </row>
    <row r="1174" spans="1:6" x14ac:dyDescent="0.3">
      <c r="A1174" s="2" t="s">
        <v>97</v>
      </c>
      <c r="B1174">
        <v>6.4099999999999993</v>
      </c>
      <c r="E1174" s="2" t="s">
        <v>475</v>
      </c>
      <c r="F1174">
        <f>AVERAGEIF(Table1[director_name],E1174,Table1[imdb_score])</f>
        <v>6.4076923076923071</v>
      </c>
    </row>
    <row r="1175" spans="1:6" x14ac:dyDescent="0.3">
      <c r="A1175" s="2" t="s">
        <v>475</v>
      </c>
      <c r="B1175">
        <v>6.4076923076923071</v>
      </c>
      <c r="E1175" s="2" t="s">
        <v>5714</v>
      </c>
      <c r="F1175">
        <f>AVERAGEIF(Table1[director_name],E1175,Table1[imdb_score])</f>
        <v>6.4</v>
      </c>
    </row>
    <row r="1176" spans="1:6" x14ac:dyDescent="0.3">
      <c r="A1176" s="2" t="s">
        <v>5714</v>
      </c>
      <c r="B1176">
        <v>6.4</v>
      </c>
      <c r="E1176" s="2" t="s">
        <v>2470</v>
      </c>
      <c r="F1176">
        <f>AVERAGEIF(Table1[director_name],E1176,Table1[imdb_score])</f>
        <v>6.4</v>
      </c>
    </row>
    <row r="1177" spans="1:6" x14ac:dyDescent="0.3">
      <c r="A1177" s="2" t="s">
        <v>2470</v>
      </c>
      <c r="B1177">
        <v>6.4</v>
      </c>
      <c r="E1177" s="2" t="s">
        <v>1712</v>
      </c>
      <c r="F1177">
        <f>AVERAGEIF(Table1[director_name],E1177,Table1[imdb_score])</f>
        <v>6.4</v>
      </c>
    </row>
    <row r="1178" spans="1:6" x14ac:dyDescent="0.3">
      <c r="A1178" s="2" t="s">
        <v>1712</v>
      </c>
      <c r="B1178">
        <v>6.4</v>
      </c>
      <c r="E1178" s="2" t="s">
        <v>2106</v>
      </c>
      <c r="F1178">
        <f>AVERAGEIF(Table1[director_name],E1178,Table1[imdb_score])</f>
        <v>6.4</v>
      </c>
    </row>
    <row r="1179" spans="1:6" x14ac:dyDescent="0.3">
      <c r="A1179" s="2" t="s">
        <v>2106</v>
      </c>
      <c r="B1179">
        <v>6.4</v>
      </c>
      <c r="E1179" s="2" t="s">
        <v>1517</v>
      </c>
      <c r="F1179">
        <f>AVERAGEIF(Table1[director_name],E1179,Table1[imdb_score])</f>
        <v>6.4</v>
      </c>
    </row>
    <row r="1180" spans="1:6" x14ac:dyDescent="0.3">
      <c r="A1180" s="2" t="s">
        <v>1517</v>
      </c>
      <c r="B1180">
        <v>6.4</v>
      </c>
      <c r="E1180" s="2" t="s">
        <v>5678</v>
      </c>
      <c r="F1180">
        <f>AVERAGEIF(Table1[director_name],E1180,Table1[imdb_score])</f>
        <v>6.4</v>
      </c>
    </row>
    <row r="1181" spans="1:6" x14ac:dyDescent="0.3">
      <c r="A1181" s="2" t="s">
        <v>5678</v>
      </c>
      <c r="B1181">
        <v>6.4</v>
      </c>
      <c r="E1181" s="2" t="s">
        <v>4028</v>
      </c>
      <c r="F1181">
        <f>AVERAGEIF(Table1[director_name],E1181,Table1[imdb_score])</f>
        <v>6.4</v>
      </c>
    </row>
    <row r="1182" spans="1:6" x14ac:dyDescent="0.3">
      <c r="A1182" s="2" t="s">
        <v>4028</v>
      </c>
      <c r="B1182">
        <v>6.4</v>
      </c>
      <c r="E1182" s="2" t="s">
        <v>4086</v>
      </c>
      <c r="F1182">
        <f>AVERAGEIF(Table1[director_name],E1182,Table1[imdb_score])</f>
        <v>6.4</v>
      </c>
    </row>
    <row r="1183" spans="1:6" x14ac:dyDescent="0.3">
      <c r="A1183" s="2" t="s">
        <v>4086</v>
      </c>
      <c r="B1183">
        <v>6.4</v>
      </c>
      <c r="E1183" s="2" t="s">
        <v>7652</v>
      </c>
      <c r="F1183">
        <f>AVERAGEIF(Table1[director_name],E1183,Table1[imdb_score])</f>
        <v>6.4</v>
      </c>
    </row>
    <row r="1184" spans="1:6" x14ac:dyDescent="0.3">
      <c r="A1184" s="2" t="s">
        <v>7652</v>
      </c>
      <c r="B1184">
        <v>6.4</v>
      </c>
      <c r="E1184" s="2" t="s">
        <v>4706</v>
      </c>
      <c r="F1184">
        <f>AVERAGEIF(Table1[director_name],E1184,Table1[imdb_score])</f>
        <v>6.4</v>
      </c>
    </row>
    <row r="1185" spans="1:6" x14ac:dyDescent="0.3">
      <c r="A1185" s="2" t="s">
        <v>4706</v>
      </c>
      <c r="B1185">
        <v>6.4</v>
      </c>
      <c r="E1185" s="2" t="s">
        <v>2639</v>
      </c>
      <c r="F1185">
        <f>AVERAGEIF(Table1[director_name],E1185,Table1[imdb_score])</f>
        <v>6.4</v>
      </c>
    </row>
    <row r="1186" spans="1:6" x14ac:dyDescent="0.3">
      <c r="A1186" s="2" t="s">
        <v>2639</v>
      </c>
      <c r="B1186">
        <v>6.4</v>
      </c>
      <c r="E1186" s="2" t="s">
        <v>4513</v>
      </c>
      <c r="F1186">
        <f>AVERAGEIF(Table1[director_name],E1186,Table1[imdb_score])</f>
        <v>6.4</v>
      </c>
    </row>
    <row r="1187" spans="1:6" x14ac:dyDescent="0.3">
      <c r="A1187" s="2" t="s">
        <v>4513</v>
      </c>
      <c r="B1187">
        <v>6.4</v>
      </c>
      <c r="E1187" s="2" t="s">
        <v>7671</v>
      </c>
      <c r="F1187">
        <f>AVERAGEIF(Table1[director_name],E1187,Table1[imdb_score])</f>
        <v>6.4</v>
      </c>
    </row>
    <row r="1188" spans="1:6" x14ac:dyDescent="0.3">
      <c r="A1188" s="2" t="s">
        <v>7671</v>
      </c>
      <c r="B1188">
        <v>6.4</v>
      </c>
      <c r="E1188" s="2" t="s">
        <v>7175</v>
      </c>
      <c r="F1188">
        <f>AVERAGEIF(Table1[director_name],E1188,Table1[imdb_score])</f>
        <v>6.4</v>
      </c>
    </row>
    <row r="1189" spans="1:6" x14ac:dyDescent="0.3">
      <c r="A1189" s="2" t="s">
        <v>7175</v>
      </c>
      <c r="B1189">
        <v>6.4</v>
      </c>
      <c r="E1189" s="2" t="s">
        <v>5136</v>
      </c>
      <c r="F1189">
        <f>AVERAGEIF(Table1[director_name],E1189,Table1[imdb_score])</f>
        <v>6.4</v>
      </c>
    </row>
    <row r="1190" spans="1:6" x14ac:dyDescent="0.3">
      <c r="A1190" s="2" t="s">
        <v>5136</v>
      </c>
      <c r="B1190">
        <v>6.4</v>
      </c>
      <c r="E1190" s="2" t="s">
        <v>4286</v>
      </c>
      <c r="F1190">
        <f>AVERAGEIF(Table1[director_name],E1190,Table1[imdb_score])</f>
        <v>6.4</v>
      </c>
    </row>
    <row r="1191" spans="1:6" x14ac:dyDescent="0.3">
      <c r="A1191" s="2" t="s">
        <v>4286</v>
      </c>
      <c r="B1191">
        <v>6.4</v>
      </c>
      <c r="E1191" s="2" t="s">
        <v>6379</v>
      </c>
      <c r="F1191">
        <f>AVERAGEIF(Table1[director_name],E1191,Table1[imdb_score])</f>
        <v>6.4</v>
      </c>
    </row>
    <row r="1192" spans="1:6" x14ac:dyDescent="0.3">
      <c r="A1192" s="2" t="s">
        <v>6379</v>
      </c>
      <c r="B1192">
        <v>6.4</v>
      </c>
      <c r="E1192" s="2" t="s">
        <v>1271</v>
      </c>
      <c r="F1192">
        <f>AVERAGEIF(Table1[director_name],E1192,Table1[imdb_score])</f>
        <v>6.4</v>
      </c>
    </row>
    <row r="1193" spans="1:6" x14ac:dyDescent="0.3">
      <c r="A1193" s="2" t="s">
        <v>1271</v>
      </c>
      <c r="B1193">
        <v>6.4</v>
      </c>
      <c r="E1193" s="2" t="s">
        <v>5663</v>
      </c>
      <c r="F1193">
        <f>AVERAGEIF(Table1[director_name],E1193,Table1[imdb_score])</f>
        <v>6.4</v>
      </c>
    </row>
    <row r="1194" spans="1:6" x14ac:dyDescent="0.3">
      <c r="A1194" s="2" t="s">
        <v>5663</v>
      </c>
      <c r="B1194">
        <v>6.4</v>
      </c>
      <c r="E1194" s="2" t="s">
        <v>1242</v>
      </c>
      <c r="F1194">
        <f>AVERAGEIF(Table1[director_name],E1194,Table1[imdb_score])</f>
        <v>6.4</v>
      </c>
    </row>
    <row r="1195" spans="1:6" x14ac:dyDescent="0.3">
      <c r="A1195" s="2" t="s">
        <v>1242</v>
      </c>
      <c r="B1195">
        <v>6.4</v>
      </c>
      <c r="E1195" s="2" t="s">
        <v>3655</v>
      </c>
      <c r="F1195">
        <f>AVERAGEIF(Table1[director_name],E1195,Table1[imdb_score])</f>
        <v>6.4</v>
      </c>
    </row>
    <row r="1196" spans="1:6" x14ac:dyDescent="0.3">
      <c r="A1196" s="2" t="s">
        <v>3655</v>
      </c>
      <c r="B1196">
        <v>6.4</v>
      </c>
      <c r="E1196" s="2" t="s">
        <v>1148</v>
      </c>
      <c r="F1196">
        <f>AVERAGEIF(Table1[director_name],E1196,Table1[imdb_score])</f>
        <v>6.4</v>
      </c>
    </row>
    <row r="1197" spans="1:6" x14ac:dyDescent="0.3">
      <c r="A1197" s="2" t="s">
        <v>1148</v>
      </c>
      <c r="B1197">
        <v>6.4</v>
      </c>
      <c r="E1197" s="2" t="s">
        <v>1009</v>
      </c>
      <c r="F1197">
        <f>AVERAGEIF(Table1[director_name],E1197,Table1[imdb_score])</f>
        <v>6.4</v>
      </c>
    </row>
    <row r="1198" spans="1:6" x14ac:dyDescent="0.3">
      <c r="A1198" s="2" t="s">
        <v>1009</v>
      </c>
      <c r="B1198">
        <v>6.4</v>
      </c>
      <c r="E1198" s="2" t="s">
        <v>6670</v>
      </c>
      <c r="F1198">
        <f>AVERAGEIF(Table1[director_name],E1198,Table1[imdb_score])</f>
        <v>6.4</v>
      </c>
    </row>
    <row r="1199" spans="1:6" x14ac:dyDescent="0.3">
      <c r="A1199" s="2" t="s">
        <v>6670</v>
      </c>
      <c r="B1199">
        <v>6.4</v>
      </c>
      <c r="E1199" s="2" t="s">
        <v>46</v>
      </c>
      <c r="F1199">
        <f>AVERAGEIF(Table1[director_name],E1199,Table1[imdb_score])</f>
        <v>6.4</v>
      </c>
    </row>
    <row r="1200" spans="1:6" x14ac:dyDescent="0.3">
      <c r="A1200" s="2" t="s">
        <v>46</v>
      </c>
      <c r="B1200">
        <v>6.4</v>
      </c>
      <c r="E1200" s="2" t="s">
        <v>7118</v>
      </c>
      <c r="F1200">
        <f>AVERAGEIF(Table1[director_name],E1200,Table1[imdb_score])</f>
        <v>6.4</v>
      </c>
    </row>
    <row r="1201" spans="1:6" x14ac:dyDescent="0.3">
      <c r="A1201" s="2" t="s">
        <v>7118</v>
      </c>
      <c r="B1201">
        <v>6.4</v>
      </c>
      <c r="E1201" s="2" t="s">
        <v>3468</v>
      </c>
      <c r="F1201">
        <f>AVERAGEIF(Table1[director_name],E1201,Table1[imdb_score])</f>
        <v>6.4</v>
      </c>
    </row>
    <row r="1202" spans="1:6" x14ac:dyDescent="0.3">
      <c r="A1202" s="2" t="s">
        <v>3468</v>
      </c>
      <c r="B1202">
        <v>6.4</v>
      </c>
      <c r="E1202" s="2" t="s">
        <v>386</v>
      </c>
      <c r="F1202">
        <f>AVERAGEIF(Table1[director_name],E1202,Table1[imdb_score])</f>
        <v>6.4</v>
      </c>
    </row>
    <row r="1203" spans="1:6" x14ac:dyDescent="0.3">
      <c r="A1203" s="2" t="s">
        <v>386</v>
      </c>
      <c r="B1203">
        <v>6.4</v>
      </c>
      <c r="E1203" s="2" t="s">
        <v>8026</v>
      </c>
      <c r="F1203">
        <f>AVERAGEIF(Table1[director_name],E1203,Table1[imdb_score])</f>
        <v>6.4</v>
      </c>
    </row>
    <row r="1204" spans="1:6" x14ac:dyDescent="0.3">
      <c r="A1204" s="2" t="s">
        <v>8026</v>
      </c>
      <c r="B1204">
        <v>6.4</v>
      </c>
      <c r="E1204" s="2" t="s">
        <v>3834</v>
      </c>
      <c r="F1204">
        <f>AVERAGEIF(Table1[director_name],E1204,Table1[imdb_score])</f>
        <v>6.4</v>
      </c>
    </row>
    <row r="1205" spans="1:6" x14ac:dyDescent="0.3">
      <c r="A1205" s="2" t="s">
        <v>3834</v>
      </c>
      <c r="B1205">
        <v>6.4</v>
      </c>
      <c r="E1205" s="2" t="s">
        <v>4620</v>
      </c>
      <c r="F1205">
        <f>AVERAGEIF(Table1[director_name],E1205,Table1[imdb_score])</f>
        <v>6.4</v>
      </c>
    </row>
    <row r="1206" spans="1:6" x14ac:dyDescent="0.3">
      <c r="A1206" s="2" t="s">
        <v>4620</v>
      </c>
      <c r="B1206">
        <v>6.4</v>
      </c>
      <c r="E1206" s="2" t="s">
        <v>3822</v>
      </c>
      <c r="F1206">
        <f>AVERAGEIF(Table1[director_name],E1206,Table1[imdb_score])</f>
        <v>6.4</v>
      </c>
    </row>
    <row r="1207" spans="1:6" x14ac:dyDescent="0.3">
      <c r="A1207" s="2" t="s">
        <v>3822</v>
      </c>
      <c r="B1207">
        <v>6.4</v>
      </c>
      <c r="E1207" s="2" t="s">
        <v>2739</v>
      </c>
      <c r="F1207">
        <f>AVERAGEIF(Table1[director_name],E1207,Table1[imdb_score])</f>
        <v>6.4</v>
      </c>
    </row>
    <row r="1208" spans="1:6" x14ac:dyDescent="0.3">
      <c r="A1208" s="2" t="s">
        <v>2739</v>
      </c>
      <c r="B1208">
        <v>6.4</v>
      </c>
      <c r="E1208" s="2" t="s">
        <v>5877</v>
      </c>
      <c r="F1208">
        <f>AVERAGEIF(Table1[director_name],E1208,Table1[imdb_score])</f>
        <v>6.4</v>
      </c>
    </row>
    <row r="1209" spans="1:6" x14ac:dyDescent="0.3">
      <c r="A1209" s="2" t="s">
        <v>5877</v>
      </c>
      <c r="B1209">
        <v>6.4</v>
      </c>
      <c r="E1209" s="2" t="s">
        <v>6835</v>
      </c>
      <c r="F1209">
        <f>AVERAGEIF(Table1[director_name],E1209,Table1[imdb_score])</f>
        <v>6.4</v>
      </c>
    </row>
    <row r="1210" spans="1:6" x14ac:dyDescent="0.3">
      <c r="A1210" s="2" t="s">
        <v>6835</v>
      </c>
      <c r="B1210">
        <v>6.4</v>
      </c>
      <c r="E1210" s="2" t="s">
        <v>3217</v>
      </c>
      <c r="F1210">
        <f>AVERAGEIF(Table1[director_name],E1210,Table1[imdb_score])</f>
        <v>6.4</v>
      </c>
    </row>
    <row r="1211" spans="1:6" x14ac:dyDescent="0.3">
      <c r="A1211" s="2" t="s">
        <v>3217</v>
      </c>
      <c r="B1211">
        <v>6.4</v>
      </c>
      <c r="E1211" s="2" t="s">
        <v>3092</v>
      </c>
      <c r="F1211">
        <f>AVERAGEIF(Table1[director_name],E1211,Table1[imdb_score])</f>
        <v>6.4</v>
      </c>
    </row>
    <row r="1212" spans="1:6" x14ac:dyDescent="0.3">
      <c r="A1212" s="2" t="s">
        <v>3092</v>
      </c>
      <c r="B1212">
        <v>6.4</v>
      </c>
      <c r="E1212" s="2" t="s">
        <v>8045</v>
      </c>
      <c r="F1212">
        <f>AVERAGEIF(Table1[director_name],E1212,Table1[imdb_score])</f>
        <v>6.4</v>
      </c>
    </row>
    <row r="1213" spans="1:6" x14ac:dyDescent="0.3">
      <c r="A1213" s="2" t="s">
        <v>8045</v>
      </c>
      <c r="B1213">
        <v>6.4</v>
      </c>
      <c r="E1213" s="2" t="s">
        <v>3867</v>
      </c>
      <c r="F1213">
        <f>AVERAGEIF(Table1[director_name],E1213,Table1[imdb_score])</f>
        <v>6.4</v>
      </c>
    </row>
    <row r="1214" spans="1:6" x14ac:dyDescent="0.3">
      <c r="A1214" s="2" t="s">
        <v>3867</v>
      </c>
      <c r="B1214">
        <v>6.4</v>
      </c>
      <c r="E1214" s="2" t="s">
        <v>4985</v>
      </c>
      <c r="F1214">
        <f>AVERAGEIF(Table1[director_name],E1214,Table1[imdb_score])</f>
        <v>6.4</v>
      </c>
    </row>
    <row r="1215" spans="1:6" x14ac:dyDescent="0.3">
      <c r="A1215" s="2" t="s">
        <v>4985</v>
      </c>
      <c r="B1215">
        <v>6.4</v>
      </c>
      <c r="E1215" s="2" t="s">
        <v>7861</v>
      </c>
      <c r="F1215">
        <f>AVERAGEIF(Table1[director_name],E1215,Table1[imdb_score])</f>
        <v>6.4</v>
      </c>
    </row>
    <row r="1216" spans="1:6" x14ac:dyDescent="0.3">
      <c r="A1216" s="2" t="s">
        <v>7861</v>
      </c>
      <c r="B1216">
        <v>6.4</v>
      </c>
      <c r="E1216" s="2" t="s">
        <v>6657</v>
      </c>
      <c r="F1216">
        <f>AVERAGEIF(Table1[director_name],E1216,Table1[imdb_score])</f>
        <v>6.4</v>
      </c>
    </row>
    <row r="1217" spans="1:6" x14ac:dyDescent="0.3">
      <c r="A1217" s="2" t="s">
        <v>6657</v>
      </c>
      <c r="B1217">
        <v>6.4</v>
      </c>
      <c r="E1217" s="2" t="s">
        <v>5152</v>
      </c>
      <c r="F1217">
        <f>AVERAGEIF(Table1[director_name],E1217,Table1[imdb_score])</f>
        <v>6.4</v>
      </c>
    </row>
    <row r="1218" spans="1:6" x14ac:dyDescent="0.3">
      <c r="A1218" s="2" t="s">
        <v>5152</v>
      </c>
      <c r="B1218">
        <v>6.4</v>
      </c>
      <c r="E1218" s="2" t="s">
        <v>6050</v>
      </c>
      <c r="F1218">
        <f>AVERAGEIF(Table1[director_name],E1218,Table1[imdb_score])</f>
        <v>6.4</v>
      </c>
    </row>
    <row r="1219" spans="1:6" x14ac:dyDescent="0.3">
      <c r="A1219" s="2" t="s">
        <v>6050</v>
      </c>
      <c r="B1219">
        <v>6.4</v>
      </c>
      <c r="E1219" s="2" t="s">
        <v>5870</v>
      </c>
      <c r="F1219">
        <f>AVERAGEIF(Table1[director_name],E1219,Table1[imdb_score])</f>
        <v>6.4</v>
      </c>
    </row>
    <row r="1220" spans="1:6" x14ac:dyDescent="0.3">
      <c r="A1220" s="2" t="s">
        <v>5870</v>
      </c>
      <c r="B1220">
        <v>6.4</v>
      </c>
      <c r="E1220" s="2" t="s">
        <v>8029</v>
      </c>
      <c r="F1220">
        <f>AVERAGEIF(Table1[director_name],E1220,Table1[imdb_score])</f>
        <v>6.4</v>
      </c>
    </row>
    <row r="1221" spans="1:6" x14ac:dyDescent="0.3">
      <c r="A1221" s="2" t="s">
        <v>8029</v>
      </c>
      <c r="B1221">
        <v>6.4</v>
      </c>
      <c r="E1221" s="2" t="s">
        <v>6234</v>
      </c>
      <c r="F1221">
        <f>AVERAGEIF(Table1[director_name],E1221,Table1[imdb_score])</f>
        <v>6.4</v>
      </c>
    </row>
    <row r="1222" spans="1:6" x14ac:dyDescent="0.3">
      <c r="A1222" s="2" t="s">
        <v>6234</v>
      </c>
      <c r="B1222">
        <v>6.4</v>
      </c>
      <c r="E1222" s="2" t="s">
        <v>8253</v>
      </c>
      <c r="F1222">
        <f>AVERAGEIF(Table1[director_name],E1222,Table1[imdb_score])</f>
        <v>6.4</v>
      </c>
    </row>
    <row r="1223" spans="1:6" x14ac:dyDescent="0.3">
      <c r="A1223" s="2" t="s">
        <v>8253</v>
      </c>
      <c r="B1223">
        <v>6.4</v>
      </c>
      <c r="E1223" s="2" t="s">
        <v>7772</v>
      </c>
      <c r="F1223">
        <f>AVERAGEIF(Table1[director_name],E1223,Table1[imdb_score])</f>
        <v>6.4</v>
      </c>
    </row>
    <row r="1224" spans="1:6" x14ac:dyDescent="0.3">
      <c r="A1224" s="2" t="s">
        <v>7772</v>
      </c>
      <c r="B1224">
        <v>6.4</v>
      </c>
      <c r="E1224" s="2" t="s">
        <v>8113</v>
      </c>
      <c r="F1224">
        <f>AVERAGEIF(Table1[director_name],E1224,Table1[imdb_score])</f>
        <v>6.4</v>
      </c>
    </row>
    <row r="1225" spans="1:6" x14ac:dyDescent="0.3">
      <c r="A1225" s="2" t="s">
        <v>8113</v>
      </c>
      <c r="B1225">
        <v>6.4</v>
      </c>
      <c r="E1225" s="2" t="s">
        <v>6168</v>
      </c>
      <c r="F1225">
        <f>AVERAGEIF(Table1[director_name],E1225,Table1[imdb_score])</f>
        <v>6.4</v>
      </c>
    </row>
    <row r="1226" spans="1:6" x14ac:dyDescent="0.3">
      <c r="A1226" s="2" t="s">
        <v>6168</v>
      </c>
      <c r="B1226">
        <v>6.4</v>
      </c>
      <c r="E1226" s="2" t="s">
        <v>260</v>
      </c>
      <c r="F1226">
        <f>AVERAGEIF(Table1[director_name],E1226,Table1[imdb_score])</f>
        <v>6.4</v>
      </c>
    </row>
    <row r="1227" spans="1:6" x14ac:dyDescent="0.3">
      <c r="A1227" s="2" t="s">
        <v>260</v>
      </c>
      <c r="B1227">
        <v>6.4</v>
      </c>
      <c r="E1227" s="2" t="s">
        <v>8332</v>
      </c>
      <c r="F1227">
        <f>AVERAGEIF(Table1[director_name],E1227,Table1[imdb_score])</f>
        <v>6.4</v>
      </c>
    </row>
    <row r="1228" spans="1:6" x14ac:dyDescent="0.3">
      <c r="A1228" s="2" t="s">
        <v>8332</v>
      </c>
      <c r="B1228">
        <v>6.4</v>
      </c>
      <c r="E1228" s="2" t="s">
        <v>6608</v>
      </c>
      <c r="F1228">
        <f>AVERAGEIF(Table1[director_name],E1228,Table1[imdb_score])</f>
        <v>6.4</v>
      </c>
    </row>
    <row r="1229" spans="1:6" x14ac:dyDescent="0.3">
      <c r="A1229" s="2" t="s">
        <v>6608</v>
      </c>
      <c r="B1229">
        <v>6.4</v>
      </c>
      <c r="E1229" s="2" t="s">
        <v>7728</v>
      </c>
      <c r="F1229">
        <f>AVERAGEIF(Table1[director_name],E1229,Table1[imdb_score])</f>
        <v>6.4</v>
      </c>
    </row>
    <row r="1230" spans="1:6" x14ac:dyDescent="0.3">
      <c r="A1230" s="2" t="s">
        <v>7728</v>
      </c>
      <c r="B1230">
        <v>6.4</v>
      </c>
      <c r="E1230" s="2" t="s">
        <v>2142</v>
      </c>
      <c r="F1230">
        <f>AVERAGEIF(Table1[director_name],E1230,Table1[imdb_score])</f>
        <v>6.4</v>
      </c>
    </row>
    <row r="1231" spans="1:6" x14ac:dyDescent="0.3">
      <c r="A1231" s="2" t="s">
        <v>2142</v>
      </c>
      <c r="B1231">
        <v>6.4</v>
      </c>
      <c r="E1231" s="2" t="s">
        <v>6464</v>
      </c>
      <c r="F1231">
        <f>AVERAGEIF(Table1[director_name],E1231,Table1[imdb_score])</f>
        <v>6.4</v>
      </c>
    </row>
    <row r="1232" spans="1:6" x14ac:dyDescent="0.3">
      <c r="A1232" s="2" t="s">
        <v>6464</v>
      </c>
      <c r="B1232">
        <v>6.4</v>
      </c>
      <c r="E1232" s="2" t="s">
        <v>7800</v>
      </c>
      <c r="F1232">
        <f>AVERAGEIF(Table1[director_name],E1232,Table1[imdb_score])</f>
        <v>6.4</v>
      </c>
    </row>
    <row r="1233" spans="1:6" x14ac:dyDescent="0.3">
      <c r="A1233" s="2" t="s">
        <v>7800</v>
      </c>
      <c r="B1233">
        <v>6.4</v>
      </c>
      <c r="E1233" s="2" t="s">
        <v>4869</v>
      </c>
      <c r="F1233">
        <f>AVERAGEIF(Table1[director_name],E1233,Table1[imdb_score])</f>
        <v>6.4</v>
      </c>
    </row>
    <row r="1234" spans="1:6" x14ac:dyDescent="0.3">
      <c r="A1234" s="2" t="s">
        <v>4869</v>
      </c>
      <c r="B1234">
        <v>6.4</v>
      </c>
      <c r="E1234" s="2" t="s">
        <v>1844</v>
      </c>
      <c r="F1234">
        <f>AVERAGEIF(Table1[director_name],E1234,Table1[imdb_score])</f>
        <v>6.4</v>
      </c>
    </row>
    <row r="1235" spans="1:6" x14ac:dyDescent="0.3">
      <c r="A1235" s="2" t="s">
        <v>1844</v>
      </c>
      <c r="B1235">
        <v>6.4</v>
      </c>
      <c r="E1235" s="2" t="s">
        <v>3430</v>
      </c>
      <c r="F1235">
        <f>AVERAGEIF(Table1[director_name],E1235,Table1[imdb_score])</f>
        <v>6.3999999999999995</v>
      </c>
    </row>
    <row r="1236" spans="1:6" x14ac:dyDescent="0.3">
      <c r="A1236" s="2" t="s">
        <v>3430</v>
      </c>
      <c r="B1236">
        <v>6.3999999999999995</v>
      </c>
      <c r="E1236" s="2" t="s">
        <v>925</v>
      </c>
      <c r="F1236">
        <f>AVERAGEIF(Table1[director_name],E1236,Table1[imdb_score])</f>
        <v>6.3999999999999995</v>
      </c>
    </row>
    <row r="1237" spans="1:6" x14ac:dyDescent="0.3">
      <c r="A1237" s="2" t="s">
        <v>925</v>
      </c>
      <c r="B1237">
        <v>6.3999999999999995</v>
      </c>
      <c r="E1237" s="2" t="s">
        <v>3551</v>
      </c>
      <c r="F1237">
        <f>AVERAGEIF(Table1[director_name],E1237,Table1[imdb_score])</f>
        <v>6.3999999999999995</v>
      </c>
    </row>
    <row r="1238" spans="1:6" x14ac:dyDescent="0.3">
      <c r="A1238" s="2" t="s">
        <v>3551</v>
      </c>
      <c r="B1238">
        <v>6.3999999999999995</v>
      </c>
      <c r="E1238" s="2" t="s">
        <v>394</v>
      </c>
      <c r="F1238">
        <f>AVERAGEIF(Table1[director_name],E1238,Table1[imdb_score])</f>
        <v>6.3833333333333329</v>
      </c>
    </row>
    <row r="1239" spans="1:6" x14ac:dyDescent="0.3">
      <c r="A1239" s="2" t="s">
        <v>394</v>
      </c>
      <c r="B1239">
        <v>6.3833333333333329</v>
      </c>
      <c r="E1239" s="2" t="s">
        <v>2166</v>
      </c>
      <c r="F1239">
        <f>AVERAGEIF(Table1[director_name],E1239,Table1[imdb_score])</f>
        <v>6.3666666666666671</v>
      </c>
    </row>
    <row r="1240" spans="1:6" x14ac:dyDescent="0.3">
      <c r="A1240" s="2" t="s">
        <v>2166</v>
      </c>
      <c r="B1240">
        <v>6.3666666666666671</v>
      </c>
      <c r="E1240" s="2" t="s">
        <v>3168</v>
      </c>
      <c r="F1240">
        <f>AVERAGEIF(Table1[director_name],E1240,Table1[imdb_score])</f>
        <v>6.3666666666666671</v>
      </c>
    </row>
    <row r="1241" spans="1:6" x14ac:dyDescent="0.3">
      <c r="A1241" s="2" t="s">
        <v>3168</v>
      </c>
      <c r="B1241">
        <v>6.3666666666666671</v>
      </c>
      <c r="E1241" s="2" t="s">
        <v>2127</v>
      </c>
      <c r="F1241">
        <f>AVERAGEIF(Table1[director_name],E1241,Table1[imdb_score])</f>
        <v>6.3666666666666671</v>
      </c>
    </row>
    <row r="1242" spans="1:6" x14ac:dyDescent="0.3">
      <c r="A1242" s="2" t="s">
        <v>2127</v>
      </c>
      <c r="B1242">
        <v>6.3666666666666671</v>
      </c>
      <c r="E1242" s="2" t="s">
        <v>1468</v>
      </c>
      <c r="F1242">
        <f>AVERAGEIF(Table1[director_name],E1242,Table1[imdb_score])</f>
        <v>6.35</v>
      </c>
    </row>
    <row r="1243" spans="1:6" x14ac:dyDescent="0.3">
      <c r="A1243" s="2" t="s">
        <v>1468</v>
      </c>
      <c r="B1243">
        <v>6.35</v>
      </c>
      <c r="E1243" s="2" t="s">
        <v>362</v>
      </c>
      <c r="F1243">
        <f>AVERAGEIF(Table1[director_name],E1243,Table1[imdb_score])</f>
        <v>6.35</v>
      </c>
    </row>
    <row r="1244" spans="1:6" x14ac:dyDescent="0.3">
      <c r="A1244" s="2" t="s">
        <v>362</v>
      </c>
      <c r="B1244">
        <v>6.35</v>
      </c>
      <c r="E1244" s="2" t="s">
        <v>6268</v>
      </c>
      <c r="F1244">
        <f>AVERAGEIF(Table1[director_name],E1244,Table1[imdb_score])</f>
        <v>6.35</v>
      </c>
    </row>
    <row r="1245" spans="1:6" x14ac:dyDescent="0.3">
      <c r="A1245" s="2" t="s">
        <v>6268</v>
      </c>
      <c r="B1245">
        <v>6.35</v>
      </c>
      <c r="E1245" s="2" t="s">
        <v>1753</v>
      </c>
      <c r="F1245">
        <f>AVERAGEIF(Table1[director_name],E1245,Table1[imdb_score])</f>
        <v>6.35</v>
      </c>
    </row>
    <row r="1246" spans="1:6" x14ac:dyDescent="0.3">
      <c r="A1246" s="2" t="s">
        <v>1753</v>
      </c>
      <c r="B1246">
        <v>6.35</v>
      </c>
      <c r="E1246" s="2" t="s">
        <v>5309</v>
      </c>
      <c r="F1246">
        <f>AVERAGEIF(Table1[director_name],E1246,Table1[imdb_score])</f>
        <v>6.35</v>
      </c>
    </row>
    <row r="1247" spans="1:6" x14ac:dyDescent="0.3">
      <c r="A1247" s="2" t="s">
        <v>5309</v>
      </c>
      <c r="B1247">
        <v>6.35</v>
      </c>
      <c r="E1247" s="2" t="s">
        <v>3269</v>
      </c>
      <c r="F1247">
        <f>AVERAGEIF(Table1[director_name],E1247,Table1[imdb_score])</f>
        <v>6.35</v>
      </c>
    </row>
    <row r="1248" spans="1:6" x14ac:dyDescent="0.3">
      <c r="A1248" s="2" t="s">
        <v>3269</v>
      </c>
      <c r="B1248">
        <v>6.35</v>
      </c>
      <c r="E1248" s="2" t="s">
        <v>451</v>
      </c>
      <c r="F1248">
        <f>AVERAGEIF(Table1[director_name],E1248,Table1[imdb_score])</f>
        <v>6.3499999999999988</v>
      </c>
    </row>
    <row r="1249" spans="1:6" x14ac:dyDescent="0.3">
      <c r="A1249" s="2" t="s">
        <v>451</v>
      </c>
      <c r="B1249">
        <v>6.3499999999999988</v>
      </c>
      <c r="E1249" s="2" t="s">
        <v>768</v>
      </c>
      <c r="F1249">
        <f>AVERAGEIF(Table1[director_name],E1249,Table1[imdb_score])</f>
        <v>6.3400000000000007</v>
      </c>
    </row>
    <row r="1250" spans="1:6" x14ac:dyDescent="0.3">
      <c r="A1250" s="2" t="s">
        <v>768</v>
      </c>
      <c r="B1250">
        <v>6.3400000000000007</v>
      </c>
      <c r="E1250" s="2" t="s">
        <v>3362</v>
      </c>
      <c r="F1250">
        <f>AVERAGEIF(Table1[director_name],E1250,Table1[imdb_score])</f>
        <v>6.333333333333333</v>
      </c>
    </row>
    <row r="1251" spans="1:6" x14ac:dyDescent="0.3">
      <c r="A1251" s="2" t="s">
        <v>3362</v>
      </c>
      <c r="B1251">
        <v>6.333333333333333</v>
      </c>
      <c r="E1251" s="2" t="s">
        <v>4822</v>
      </c>
      <c r="F1251">
        <f>AVERAGEIF(Table1[director_name],E1251,Table1[imdb_score])</f>
        <v>6.333333333333333</v>
      </c>
    </row>
    <row r="1252" spans="1:6" x14ac:dyDescent="0.3">
      <c r="A1252" s="2" t="s">
        <v>4822</v>
      </c>
      <c r="B1252">
        <v>6.333333333333333</v>
      </c>
      <c r="E1252" s="2" t="s">
        <v>320</v>
      </c>
      <c r="F1252">
        <f>AVERAGEIF(Table1[director_name],E1252,Table1[imdb_score])</f>
        <v>6.3250000000000002</v>
      </c>
    </row>
    <row r="1253" spans="1:6" x14ac:dyDescent="0.3">
      <c r="A1253" s="2" t="s">
        <v>320</v>
      </c>
      <c r="B1253">
        <v>6.3250000000000002</v>
      </c>
      <c r="E1253" s="2" t="s">
        <v>4525</v>
      </c>
      <c r="F1253">
        <f>AVERAGEIF(Table1[director_name],E1253,Table1[imdb_score])</f>
        <v>6.3249999999999993</v>
      </c>
    </row>
    <row r="1254" spans="1:6" x14ac:dyDescent="0.3">
      <c r="A1254" s="2" t="s">
        <v>4525</v>
      </c>
      <c r="B1254">
        <v>6.3249999999999993</v>
      </c>
      <c r="E1254" s="2" t="s">
        <v>183</v>
      </c>
      <c r="F1254">
        <f>AVERAGEIF(Table1[director_name],E1254,Table1[imdb_score])</f>
        <v>6.3142857142857149</v>
      </c>
    </row>
    <row r="1255" spans="1:6" x14ac:dyDescent="0.3">
      <c r="A1255" s="2" t="s">
        <v>183</v>
      </c>
      <c r="B1255">
        <v>6.3142857142857149</v>
      </c>
      <c r="E1255" s="2" t="s">
        <v>1926</v>
      </c>
      <c r="F1255">
        <f>AVERAGEIF(Table1[director_name],E1255,Table1[imdb_score])</f>
        <v>6.3000000000000007</v>
      </c>
    </row>
    <row r="1256" spans="1:6" x14ac:dyDescent="0.3">
      <c r="A1256" s="2" t="s">
        <v>1926</v>
      </c>
      <c r="B1256">
        <v>6.3000000000000007</v>
      </c>
      <c r="E1256" s="2" t="s">
        <v>4891</v>
      </c>
      <c r="F1256">
        <f>AVERAGEIF(Table1[director_name],E1256,Table1[imdb_score])</f>
        <v>6.3000000000000007</v>
      </c>
    </row>
    <row r="1257" spans="1:6" x14ac:dyDescent="0.3">
      <c r="A1257" s="2" t="s">
        <v>4891</v>
      </c>
      <c r="B1257">
        <v>6.3000000000000007</v>
      </c>
      <c r="E1257" s="2" t="s">
        <v>2394</v>
      </c>
      <c r="F1257">
        <f>AVERAGEIF(Table1[director_name],E1257,Table1[imdb_score])</f>
        <v>6.3</v>
      </c>
    </row>
    <row r="1258" spans="1:6" x14ac:dyDescent="0.3">
      <c r="A1258" s="2" t="s">
        <v>2394</v>
      </c>
      <c r="B1258">
        <v>6.3</v>
      </c>
      <c r="E1258" s="2" t="s">
        <v>739</v>
      </c>
      <c r="F1258">
        <f>AVERAGEIF(Table1[director_name],E1258,Table1[imdb_score])</f>
        <v>6.3</v>
      </c>
    </row>
    <row r="1259" spans="1:6" x14ac:dyDescent="0.3">
      <c r="A1259" s="2" t="s">
        <v>739</v>
      </c>
      <c r="B1259">
        <v>6.3</v>
      </c>
      <c r="E1259" s="2" t="s">
        <v>2855</v>
      </c>
      <c r="F1259">
        <f>AVERAGEIF(Table1[director_name],E1259,Table1[imdb_score])</f>
        <v>6.3</v>
      </c>
    </row>
    <row r="1260" spans="1:6" x14ac:dyDescent="0.3">
      <c r="A1260" s="2" t="s">
        <v>2855</v>
      </c>
      <c r="B1260">
        <v>6.3</v>
      </c>
      <c r="E1260" s="2" t="s">
        <v>6186</v>
      </c>
      <c r="F1260">
        <f>AVERAGEIF(Table1[director_name],E1260,Table1[imdb_score])</f>
        <v>6.3</v>
      </c>
    </row>
    <row r="1261" spans="1:6" x14ac:dyDescent="0.3">
      <c r="A1261" s="2" t="s">
        <v>6186</v>
      </c>
      <c r="B1261">
        <v>6.3</v>
      </c>
      <c r="E1261" s="2" t="s">
        <v>7228</v>
      </c>
      <c r="F1261">
        <f>AVERAGEIF(Table1[director_name],E1261,Table1[imdb_score])</f>
        <v>6.3</v>
      </c>
    </row>
    <row r="1262" spans="1:6" x14ac:dyDescent="0.3">
      <c r="A1262" s="2" t="s">
        <v>7228</v>
      </c>
      <c r="B1262">
        <v>6.3</v>
      </c>
      <c r="E1262" s="2" t="s">
        <v>7196</v>
      </c>
      <c r="F1262">
        <f>AVERAGEIF(Table1[director_name],E1262,Table1[imdb_score])</f>
        <v>6.3</v>
      </c>
    </row>
    <row r="1263" spans="1:6" x14ac:dyDescent="0.3">
      <c r="A1263" s="2" t="s">
        <v>7196</v>
      </c>
      <c r="B1263">
        <v>6.3</v>
      </c>
      <c r="E1263" s="2" t="s">
        <v>1338</v>
      </c>
      <c r="F1263">
        <f>AVERAGEIF(Table1[director_name],E1263,Table1[imdb_score])</f>
        <v>6.3</v>
      </c>
    </row>
    <row r="1264" spans="1:6" x14ac:dyDescent="0.3">
      <c r="A1264" s="2" t="s">
        <v>1338</v>
      </c>
      <c r="B1264">
        <v>6.3</v>
      </c>
      <c r="E1264" s="2" t="s">
        <v>3801</v>
      </c>
      <c r="F1264">
        <f>AVERAGEIF(Table1[director_name],E1264,Table1[imdb_score])</f>
        <v>6.3</v>
      </c>
    </row>
    <row r="1265" spans="1:6" x14ac:dyDescent="0.3">
      <c r="A1265" s="2" t="s">
        <v>3801</v>
      </c>
      <c r="B1265">
        <v>6.3</v>
      </c>
      <c r="E1265" s="2" t="s">
        <v>3369</v>
      </c>
      <c r="F1265">
        <f>AVERAGEIF(Table1[director_name],E1265,Table1[imdb_score])</f>
        <v>6.3</v>
      </c>
    </row>
    <row r="1266" spans="1:6" x14ac:dyDescent="0.3">
      <c r="A1266" s="2" t="s">
        <v>3369</v>
      </c>
      <c r="B1266">
        <v>6.3</v>
      </c>
      <c r="E1266" s="2" t="s">
        <v>2196</v>
      </c>
      <c r="F1266">
        <f>AVERAGEIF(Table1[director_name],E1266,Table1[imdb_score])</f>
        <v>6.3</v>
      </c>
    </row>
    <row r="1267" spans="1:6" x14ac:dyDescent="0.3">
      <c r="A1267" s="2" t="s">
        <v>2196</v>
      </c>
      <c r="B1267">
        <v>6.3</v>
      </c>
      <c r="E1267" s="2" t="s">
        <v>6497</v>
      </c>
      <c r="F1267">
        <f>AVERAGEIF(Table1[director_name],E1267,Table1[imdb_score])</f>
        <v>6.3</v>
      </c>
    </row>
    <row r="1268" spans="1:6" x14ac:dyDescent="0.3">
      <c r="A1268" s="2" t="s">
        <v>6497</v>
      </c>
      <c r="B1268">
        <v>6.3</v>
      </c>
      <c r="E1268" s="2" t="s">
        <v>546</v>
      </c>
      <c r="F1268">
        <f>AVERAGEIF(Table1[director_name],E1268,Table1[imdb_score])</f>
        <v>6.3</v>
      </c>
    </row>
    <row r="1269" spans="1:6" x14ac:dyDescent="0.3">
      <c r="A1269" s="2" t="s">
        <v>546</v>
      </c>
      <c r="B1269">
        <v>6.3</v>
      </c>
      <c r="E1269" s="2" t="s">
        <v>7783</v>
      </c>
      <c r="F1269">
        <f>AVERAGEIF(Table1[director_name],E1269,Table1[imdb_score])</f>
        <v>6.3</v>
      </c>
    </row>
    <row r="1270" spans="1:6" x14ac:dyDescent="0.3">
      <c r="A1270" s="2" t="s">
        <v>7783</v>
      </c>
      <c r="B1270">
        <v>6.3</v>
      </c>
      <c r="E1270" s="2" t="s">
        <v>1847</v>
      </c>
      <c r="F1270">
        <f>AVERAGEIF(Table1[director_name],E1270,Table1[imdb_score])</f>
        <v>6.3</v>
      </c>
    </row>
    <row r="1271" spans="1:6" x14ac:dyDescent="0.3">
      <c r="A1271" s="2" t="s">
        <v>1847</v>
      </c>
      <c r="B1271">
        <v>6.3</v>
      </c>
      <c r="E1271" s="2" t="s">
        <v>5338</v>
      </c>
      <c r="F1271">
        <f>AVERAGEIF(Table1[director_name],E1271,Table1[imdb_score])</f>
        <v>6.3</v>
      </c>
    </row>
    <row r="1272" spans="1:6" x14ac:dyDescent="0.3">
      <c r="A1272" s="2" t="s">
        <v>5338</v>
      </c>
      <c r="B1272">
        <v>6.3</v>
      </c>
      <c r="E1272" s="2" t="s">
        <v>5883</v>
      </c>
      <c r="F1272">
        <f>AVERAGEIF(Table1[director_name],E1272,Table1[imdb_score])</f>
        <v>6.3</v>
      </c>
    </row>
    <row r="1273" spans="1:6" x14ac:dyDescent="0.3">
      <c r="A1273" s="2" t="s">
        <v>5883</v>
      </c>
      <c r="B1273">
        <v>6.3</v>
      </c>
      <c r="E1273" s="2" t="s">
        <v>3459</v>
      </c>
      <c r="F1273">
        <f>AVERAGEIF(Table1[director_name],E1273,Table1[imdb_score])</f>
        <v>6.3</v>
      </c>
    </row>
    <row r="1274" spans="1:6" x14ac:dyDescent="0.3">
      <c r="A1274" s="2" t="s">
        <v>3459</v>
      </c>
      <c r="B1274">
        <v>6.3</v>
      </c>
      <c r="E1274" s="2" t="s">
        <v>2824</v>
      </c>
      <c r="F1274">
        <f>AVERAGEIF(Table1[director_name],E1274,Table1[imdb_score])</f>
        <v>6.3</v>
      </c>
    </row>
    <row r="1275" spans="1:6" x14ac:dyDescent="0.3">
      <c r="A1275" s="2" t="s">
        <v>2824</v>
      </c>
      <c r="B1275">
        <v>6.3</v>
      </c>
      <c r="E1275" s="2" t="s">
        <v>8336</v>
      </c>
      <c r="F1275">
        <f>AVERAGEIF(Table1[director_name],E1275,Table1[imdb_score])</f>
        <v>6.3</v>
      </c>
    </row>
    <row r="1276" spans="1:6" x14ac:dyDescent="0.3">
      <c r="A1276" s="2" t="s">
        <v>8336</v>
      </c>
      <c r="B1276">
        <v>6.3</v>
      </c>
      <c r="E1276" s="2" t="s">
        <v>3412</v>
      </c>
      <c r="F1276">
        <f>AVERAGEIF(Table1[director_name],E1276,Table1[imdb_score])</f>
        <v>6.3</v>
      </c>
    </row>
    <row r="1277" spans="1:6" x14ac:dyDescent="0.3">
      <c r="A1277" s="2" t="s">
        <v>3412</v>
      </c>
      <c r="B1277">
        <v>6.3</v>
      </c>
      <c r="E1277" s="2" t="s">
        <v>8145</v>
      </c>
      <c r="F1277">
        <f>AVERAGEIF(Table1[director_name],E1277,Table1[imdb_score])</f>
        <v>6.3</v>
      </c>
    </row>
    <row r="1278" spans="1:6" x14ac:dyDescent="0.3">
      <c r="A1278" s="2" t="s">
        <v>8145</v>
      </c>
      <c r="B1278">
        <v>6.3</v>
      </c>
      <c r="E1278" s="2" t="s">
        <v>2011</v>
      </c>
      <c r="F1278">
        <f>AVERAGEIF(Table1[director_name],E1278,Table1[imdb_score])</f>
        <v>6.3</v>
      </c>
    </row>
    <row r="1279" spans="1:6" x14ac:dyDescent="0.3">
      <c r="A1279" s="2" t="s">
        <v>2011</v>
      </c>
      <c r="B1279">
        <v>6.3</v>
      </c>
      <c r="E1279" s="2" t="s">
        <v>6536</v>
      </c>
      <c r="F1279">
        <f>AVERAGEIF(Table1[director_name],E1279,Table1[imdb_score])</f>
        <v>6.3</v>
      </c>
    </row>
    <row r="1280" spans="1:6" x14ac:dyDescent="0.3">
      <c r="A1280" s="2" t="s">
        <v>6536</v>
      </c>
      <c r="B1280">
        <v>6.3</v>
      </c>
      <c r="E1280" s="2" t="s">
        <v>3271</v>
      </c>
      <c r="F1280">
        <f>AVERAGEIF(Table1[director_name],E1280,Table1[imdb_score])</f>
        <v>6.3</v>
      </c>
    </row>
    <row r="1281" spans="1:6" x14ac:dyDescent="0.3">
      <c r="A1281" s="2" t="s">
        <v>3271</v>
      </c>
      <c r="B1281">
        <v>6.3</v>
      </c>
      <c r="E1281" s="2" t="s">
        <v>7576</v>
      </c>
      <c r="F1281">
        <f>AVERAGEIF(Table1[director_name],E1281,Table1[imdb_score])</f>
        <v>6.3</v>
      </c>
    </row>
    <row r="1282" spans="1:6" x14ac:dyDescent="0.3">
      <c r="A1282" s="2" t="s">
        <v>7576</v>
      </c>
      <c r="B1282">
        <v>6.3</v>
      </c>
      <c r="E1282" s="2" t="s">
        <v>7230</v>
      </c>
      <c r="F1282">
        <f>AVERAGEIF(Table1[director_name],E1282,Table1[imdb_score])</f>
        <v>6.3</v>
      </c>
    </row>
    <row r="1283" spans="1:6" x14ac:dyDescent="0.3">
      <c r="A1283" s="2" t="s">
        <v>7230</v>
      </c>
      <c r="B1283">
        <v>6.3</v>
      </c>
      <c r="E1283" s="2" t="s">
        <v>745</v>
      </c>
      <c r="F1283">
        <f>AVERAGEIF(Table1[director_name],E1283,Table1[imdb_score])</f>
        <v>6.3</v>
      </c>
    </row>
    <row r="1284" spans="1:6" x14ac:dyDescent="0.3">
      <c r="A1284" s="2" t="s">
        <v>745</v>
      </c>
      <c r="B1284">
        <v>6.3</v>
      </c>
      <c r="E1284" s="2" t="s">
        <v>49</v>
      </c>
      <c r="F1284">
        <f>AVERAGEIF(Table1[director_name],E1284,Table1[imdb_score])</f>
        <v>6.3</v>
      </c>
    </row>
    <row r="1285" spans="1:6" x14ac:dyDescent="0.3">
      <c r="A1285" s="2" t="s">
        <v>49</v>
      </c>
      <c r="B1285">
        <v>6.3</v>
      </c>
      <c r="E1285" s="2" t="s">
        <v>2807</v>
      </c>
      <c r="F1285">
        <f>AVERAGEIF(Table1[director_name],E1285,Table1[imdb_score])</f>
        <v>6.3</v>
      </c>
    </row>
    <row r="1286" spans="1:6" x14ac:dyDescent="0.3">
      <c r="A1286" s="2" t="s">
        <v>2807</v>
      </c>
      <c r="B1286">
        <v>6.3</v>
      </c>
      <c r="E1286" s="2" t="s">
        <v>4934</v>
      </c>
      <c r="F1286">
        <f>AVERAGEIF(Table1[director_name],E1286,Table1[imdb_score])</f>
        <v>6.3</v>
      </c>
    </row>
    <row r="1287" spans="1:6" x14ac:dyDescent="0.3">
      <c r="A1287" s="2" t="s">
        <v>4934</v>
      </c>
      <c r="B1287">
        <v>6.3</v>
      </c>
      <c r="E1287" s="2" t="s">
        <v>5812</v>
      </c>
      <c r="F1287">
        <f>AVERAGEIF(Table1[director_name],E1287,Table1[imdb_score])</f>
        <v>6.3</v>
      </c>
    </row>
    <row r="1288" spans="1:6" x14ac:dyDescent="0.3">
      <c r="A1288" s="2" t="s">
        <v>5812</v>
      </c>
      <c r="B1288">
        <v>6.3</v>
      </c>
      <c r="E1288" s="2" t="s">
        <v>3762</v>
      </c>
      <c r="F1288">
        <f>AVERAGEIF(Table1[director_name],E1288,Table1[imdb_score])</f>
        <v>6.3</v>
      </c>
    </row>
    <row r="1289" spans="1:6" x14ac:dyDescent="0.3">
      <c r="A1289" s="2" t="s">
        <v>3762</v>
      </c>
      <c r="B1289">
        <v>6.3</v>
      </c>
      <c r="E1289" s="2" t="s">
        <v>6101</v>
      </c>
      <c r="F1289">
        <f>AVERAGEIF(Table1[director_name],E1289,Table1[imdb_score])</f>
        <v>6.3</v>
      </c>
    </row>
    <row r="1290" spans="1:6" x14ac:dyDescent="0.3">
      <c r="A1290" s="2" t="s">
        <v>6101</v>
      </c>
      <c r="B1290">
        <v>6.3</v>
      </c>
      <c r="E1290" s="2" t="s">
        <v>961</v>
      </c>
      <c r="F1290">
        <f>AVERAGEIF(Table1[director_name],E1290,Table1[imdb_score])</f>
        <v>6.3</v>
      </c>
    </row>
    <row r="1291" spans="1:6" x14ac:dyDescent="0.3">
      <c r="A1291" s="2" t="s">
        <v>961</v>
      </c>
      <c r="B1291">
        <v>6.3</v>
      </c>
      <c r="E1291" s="2" t="s">
        <v>7179</v>
      </c>
      <c r="F1291">
        <f>AVERAGEIF(Table1[director_name],E1291,Table1[imdb_score])</f>
        <v>6.3</v>
      </c>
    </row>
    <row r="1292" spans="1:6" x14ac:dyDescent="0.3">
      <c r="A1292" s="2" t="s">
        <v>7179</v>
      </c>
      <c r="B1292">
        <v>6.3</v>
      </c>
      <c r="E1292" s="2" t="s">
        <v>3595</v>
      </c>
      <c r="F1292">
        <f>AVERAGEIF(Table1[director_name],E1292,Table1[imdb_score])</f>
        <v>6.3</v>
      </c>
    </row>
    <row r="1293" spans="1:6" x14ac:dyDescent="0.3">
      <c r="A1293" s="2" t="s">
        <v>3595</v>
      </c>
      <c r="B1293">
        <v>6.3</v>
      </c>
      <c r="E1293" s="2" t="s">
        <v>1023</v>
      </c>
      <c r="F1293">
        <f>AVERAGEIF(Table1[director_name],E1293,Table1[imdb_score])</f>
        <v>6.3</v>
      </c>
    </row>
    <row r="1294" spans="1:6" x14ac:dyDescent="0.3">
      <c r="A1294" s="2" t="s">
        <v>1023</v>
      </c>
      <c r="B1294">
        <v>6.3</v>
      </c>
      <c r="E1294" s="2" t="s">
        <v>2747</v>
      </c>
      <c r="F1294">
        <f>AVERAGEIF(Table1[director_name],E1294,Table1[imdb_score])</f>
        <v>6.3</v>
      </c>
    </row>
    <row r="1295" spans="1:6" x14ac:dyDescent="0.3">
      <c r="A1295" s="2" t="s">
        <v>2747</v>
      </c>
      <c r="B1295">
        <v>6.3</v>
      </c>
      <c r="E1295" s="2" t="s">
        <v>8065</v>
      </c>
      <c r="F1295">
        <f>AVERAGEIF(Table1[director_name],E1295,Table1[imdb_score])</f>
        <v>6.3</v>
      </c>
    </row>
    <row r="1296" spans="1:6" x14ac:dyDescent="0.3">
      <c r="A1296" s="2" t="s">
        <v>8065</v>
      </c>
      <c r="B1296">
        <v>6.3</v>
      </c>
      <c r="E1296" s="2" t="s">
        <v>7960</v>
      </c>
      <c r="F1296">
        <f>AVERAGEIF(Table1[director_name],E1296,Table1[imdb_score])</f>
        <v>6.3</v>
      </c>
    </row>
    <row r="1297" spans="1:6" x14ac:dyDescent="0.3">
      <c r="A1297" s="2" t="s">
        <v>7960</v>
      </c>
      <c r="B1297">
        <v>6.3</v>
      </c>
      <c r="E1297" s="2" t="s">
        <v>2991</v>
      </c>
      <c r="F1297">
        <f>AVERAGEIF(Table1[director_name],E1297,Table1[imdb_score])</f>
        <v>6.3</v>
      </c>
    </row>
    <row r="1298" spans="1:6" x14ac:dyDescent="0.3">
      <c r="A1298" s="2" t="s">
        <v>2991</v>
      </c>
      <c r="B1298">
        <v>6.3</v>
      </c>
      <c r="E1298" s="2" t="s">
        <v>6893</v>
      </c>
      <c r="F1298">
        <f>AVERAGEIF(Table1[director_name],E1298,Table1[imdb_score])</f>
        <v>6.3</v>
      </c>
    </row>
    <row r="1299" spans="1:6" x14ac:dyDescent="0.3">
      <c r="A1299" s="2" t="s">
        <v>6893</v>
      </c>
      <c r="B1299">
        <v>6.3</v>
      </c>
      <c r="E1299" s="2" t="s">
        <v>1226</v>
      </c>
      <c r="F1299">
        <f>AVERAGEIF(Table1[director_name],E1299,Table1[imdb_score])</f>
        <v>6.3</v>
      </c>
    </row>
    <row r="1300" spans="1:6" x14ac:dyDescent="0.3">
      <c r="A1300" s="2" t="s">
        <v>1226</v>
      </c>
      <c r="B1300">
        <v>6.3</v>
      </c>
      <c r="E1300" s="2" t="s">
        <v>5941</v>
      </c>
      <c r="F1300">
        <f>AVERAGEIF(Table1[director_name],E1300,Table1[imdb_score])</f>
        <v>6.3</v>
      </c>
    </row>
    <row r="1301" spans="1:6" x14ac:dyDescent="0.3">
      <c r="A1301" s="2" t="s">
        <v>5941</v>
      </c>
      <c r="B1301">
        <v>6.3</v>
      </c>
      <c r="E1301" s="2" t="s">
        <v>7546</v>
      </c>
      <c r="F1301">
        <f>AVERAGEIF(Table1[director_name],E1301,Table1[imdb_score])</f>
        <v>6.3</v>
      </c>
    </row>
    <row r="1302" spans="1:6" x14ac:dyDescent="0.3">
      <c r="A1302" s="2" t="s">
        <v>7546</v>
      </c>
      <c r="B1302">
        <v>6.3</v>
      </c>
      <c r="E1302" s="2" t="s">
        <v>5824</v>
      </c>
      <c r="F1302">
        <f>AVERAGEIF(Table1[director_name],E1302,Table1[imdb_score])</f>
        <v>6.3</v>
      </c>
    </row>
    <row r="1303" spans="1:6" x14ac:dyDescent="0.3">
      <c r="A1303" s="2" t="s">
        <v>5824</v>
      </c>
      <c r="B1303">
        <v>6.3</v>
      </c>
      <c r="E1303" s="2" t="s">
        <v>4779</v>
      </c>
      <c r="F1303">
        <f>AVERAGEIF(Table1[director_name],E1303,Table1[imdb_score])</f>
        <v>6.3</v>
      </c>
    </row>
    <row r="1304" spans="1:6" x14ac:dyDescent="0.3">
      <c r="A1304" s="2" t="s">
        <v>4779</v>
      </c>
      <c r="B1304">
        <v>6.3</v>
      </c>
      <c r="E1304" s="2" t="s">
        <v>211</v>
      </c>
      <c r="F1304">
        <f>AVERAGEIF(Table1[director_name],E1304,Table1[imdb_score])</f>
        <v>6.3</v>
      </c>
    </row>
    <row r="1305" spans="1:6" x14ac:dyDescent="0.3">
      <c r="A1305" s="2" t="s">
        <v>211</v>
      </c>
      <c r="B1305">
        <v>6.3</v>
      </c>
      <c r="E1305" s="2" t="s">
        <v>7223</v>
      </c>
      <c r="F1305">
        <f>AVERAGEIF(Table1[director_name],E1305,Table1[imdb_score])</f>
        <v>6.3</v>
      </c>
    </row>
    <row r="1306" spans="1:6" x14ac:dyDescent="0.3">
      <c r="A1306" s="2" t="s">
        <v>7223</v>
      </c>
      <c r="B1306">
        <v>6.3</v>
      </c>
      <c r="E1306" s="2" t="s">
        <v>7746</v>
      </c>
      <c r="F1306">
        <f>AVERAGEIF(Table1[director_name],E1306,Table1[imdb_score])</f>
        <v>6.3</v>
      </c>
    </row>
    <row r="1307" spans="1:6" x14ac:dyDescent="0.3">
      <c r="A1307" s="2" t="s">
        <v>7746</v>
      </c>
      <c r="B1307">
        <v>6.3</v>
      </c>
      <c r="E1307" s="2" t="s">
        <v>6938</v>
      </c>
      <c r="F1307">
        <f>AVERAGEIF(Table1[director_name],E1307,Table1[imdb_score])</f>
        <v>6.3</v>
      </c>
    </row>
    <row r="1308" spans="1:6" x14ac:dyDescent="0.3">
      <c r="A1308" s="2" t="s">
        <v>6938</v>
      </c>
      <c r="B1308">
        <v>6.3</v>
      </c>
      <c r="E1308" s="2" t="s">
        <v>8247</v>
      </c>
      <c r="F1308">
        <f>AVERAGEIF(Table1[director_name],E1308,Table1[imdb_score])</f>
        <v>6.3</v>
      </c>
    </row>
    <row r="1309" spans="1:6" x14ac:dyDescent="0.3">
      <c r="A1309" s="2" t="s">
        <v>8247</v>
      </c>
      <c r="B1309">
        <v>6.3</v>
      </c>
      <c r="E1309" s="2" t="s">
        <v>2222</v>
      </c>
      <c r="F1309">
        <f>AVERAGEIF(Table1[director_name],E1309,Table1[imdb_score])</f>
        <v>6.3</v>
      </c>
    </row>
    <row r="1310" spans="1:6" x14ac:dyDescent="0.3">
      <c r="A1310" s="2" t="s">
        <v>2222</v>
      </c>
      <c r="B1310">
        <v>6.3</v>
      </c>
      <c r="E1310" s="2" t="s">
        <v>4777</v>
      </c>
      <c r="F1310">
        <f>AVERAGEIF(Table1[director_name],E1310,Table1[imdb_score])</f>
        <v>6.3</v>
      </c>
    </row>
    <row r="1311" spans="1:6" x14ac:dyDescent="0.3">
      <c r="A1311" s="2" t="s">
        <v>4777</v>
      </c>
      <c r="B1311">
        <v>6.3</v>
      </c>
      <c r="E1311" s="2" t="s">
        <v>8348</v>
      </c>
      <c r="F1311">
        <f>AVERAGEIF(Table1[director_name],E1311,Table1[imdb_score])</f>
        <v>6.3</v>
      </c>
    </row>
    <row r="1312" spans="1:6" x14ac:dyDescent="0.3">
      <c r="A1312" s="2" t="s">
        <v>8348</v>
      </c>
      <c r="B1312">
        <v>6.3</v>
      </c>
      <c r="E1312" s="2" t="s">
        <v>1153</v>
      </c>
      <c r="F1312">
        <f>AVERAGEIF(Table1[director_name],E1312,Table1[imdb_score])</f>
        <v>6.3</v>
      </c>
    </row>
    <row r="1313" spans="1:6" x14ac:dyDescent="0.3">
      <c r="A1313" s="2" t="s">
        <v>1153</v>
      </c>
      <c r="B1313">
        <v>6.3</v>
      </c>
      <c r="E1313" s="2" t="s">
        <v>7320</v>
      </c>
      <c r="F1313">
        <f>AVERAGEIF(Table1[director_name],E1313,Table1[imdb_score])</f>
        <v>6.3</v>
      </c>
    </row>
    <row r="1314" spans="1:6" x14ac:dyDescent="0.3">
      <c r="A1314" s="2" t="s">
        <v>7320</v>
      </c>
      <c r="B1314">
        <v>6.3</v>
      </c>
      <c r="E1314" s="2" t="s">
        <v>6763</v>
      </c>
      <c r="F1314">
        <f>AVERAGEIF(Table1[director_name],E1314,Table1[imdb_score])</f>
        <v>6.3</v>
      </c>
    </row>
    <row r="1315" spans="1:6" x14ac:dyDescent="0.3">
      <c r="A1315" s="2" t="s">
        <v>6763</v>
      </c>
      <c r="B1315">
        <v>6.3</v>
      </c>
      <c r="E1315" s="2" t="s">
        <v>8346</v>
      </c>
      <c r="F1315">
        <f>AVERAGEIF(Table1[director_name],E1315,Table1[imdb_score])</f>
        <v>6.3</v>
      </c>
    </row>
    <row r="1316" spans="1:6" x14ac:dyDescent="0.3">
      <c r="A1316" s="2" t="s">
        <v>8346</v>
      </c>
      <c r="B1316">
        <v>6.3</v>
      </c>
      <c r="E1316" s="2" t="s">
        <v>8284</v>
      </c>
      <c r="F1316">
        <f>AVERAGEIF(Table1[director_name],E1316,Table1[imdb_score])</f>
        <v>6.3</v>
      </c>
    </row>
    <row r="1317" spans="1:6" x14ac:dyDescent="0.3">
      <c r="A1317" s="2" t="s">
        <v>8284</v>
      </c>
      <c r="B1317">
        <v>6.3</v>
      </c>
      <c r="E1317" s="2" t="s">
        <v>4609</v>
      </c>
      <c r="F1317">
        <f>AVERAGEIF(Table1[director_name],E1317,Table1[imdb_score])</f>
        <v>6.3</v>
      </c>
    </row>
    <row r="1318" spans="1:6" x14ac:dyDescent="0.3">
      <c r="A1318" s="2" t="s">
        <v>4609</v>
      </c>
      <c r="B1318">
        <v>6.3</v>
      </c>
      <c r="E1318" s="2" t="s">
        <v>5099</v>
      </c>
      <c r="F1318">
        <f>AVERAGEIF(Table1[director_name],E1318,Table1[imdb_score])</f>
        <v>6.3</v>
      </c>
    </row>
    <row r="1319" spans="1:6" x14ac:dyDescent="0.3">
      <c r="A1319" s="2" t="s">
        <v>5099</v>
      </c>
      <c r="B1319">
        <v>6.3</v>
      </c>
      <c r="E1319" s="2" t="s">
        <v>823</v>
      </c>
      <c r="F1319">
        <f>AVERAGEIF(Table1[director_name],E1319,Table1[imdb_score])</f>
        <v>6.3</v>
      </c>
    </row>
    <row r="1320" spans="1:6" x14ac:dyDescent="0.3">
      <c r="A1320" s="2" t="s">
        <v>823</v>
      </c>
      <c r="B1320">
        <v>6.3</v>
      </c>
      <c r="E1320" s="2" t="s">
        <v>7586</v>
      </c>
      <c r="F1320">
        <f>AVERAGEIF(Table1[director_name],E1320,Table1[imdb_score])</f>
        <v>6.3</v>
      </c>
    </row>
    <row r="1321" spans="1:6" x14ac:dyDescent="0.3">
      <c r="A1321" s="2" t="s">
        <v>7586</v>
      </c>
      <c r="B1321">
        <v>6.3</v>
      </c>
      <c r="E1321" s="2" t="s">
        <v>3996</v>
      </c>
      <c r="F1321">
        <f>AVERAGEIF(Table1[director_name],E1321,Table1[imdb_score])</f>
        <v>6.3</v>
      </c>
    </row>
    <row r="1322" spans="1:6" x14ac:dyDescent="0.3">
      <c r="A1322" s="2" t="s">
        <v>3996</v>
      </c>
      <c r="B1322">
        <v>6.3</v>
      </c>
      <c r="E1322" s="2" t="s">
        <v>4741</v>
      </c>
      <c r="F1322">
        <f>AVERAGEIF(Table1[director_name],E1322,Table1[imdb_score])</f>
        <v>6.3</v>
      </c>
    </row>
    <row r="1323" spans="1:6" x14ac:dyDescent="0.3">
      <c r="A1323" s="2" t="s">
        <v>4741</v>
      </c>
      <c r="B1323">
        <v>6.3</v>
      </c>
      <c r="E1323" s="2" t="s">
        <v>2075</v>
      </c>
      <c r="F1323">
        <f>AVERAGEIF(Table1[director_name],E1323,Table1[imdb_score])</f>
        <v>6.2750000000000004</v>
      </c>
    </row>
    <row r="1324" spans="1:6" x14ac:dyDescent="0.3">
      <c r="A1324" s="2" t="s">
        <v>2075</v>
      </c>
      <c r="B1324">
        <v>6.2750000000000004</v>
      </c>
      <c r="E1324" s="2" t="s">
        <v>358</v>
      </c>
      <c r="F1324">
        <f>AVERAGEIF(Table1[director_name],E1324,Table1[imdb_score])</f>
        <v>6.2750000000000004</v>
      </c>
    </row>
    <row r="1325" spans="1:6" x14ac:dyDescent="0.3">
      <c r="A1325" s="2" t="s">
        <v>358</v>
      </c>
      <c r="B1325">
        <v>6.2750000000000004</v>
      </c>
      <c r="E1325" s="2" t="s">
        <v>736</v>
      </c>
      <c r="F1325">
        <f>AVERAGEIF(Table1[director_name],E1325,Table1[imdb_score])</f>
        <v>6.2666666666666666</v>
      </c>
    </row>
    <row r="1326" spans="1:6" x14ac:dyDescent="0.3">
      <c r="A1326" s="2" t="s">
        <v>736</v>
      </c>
      <c r="B1326">
        <v>6.2666666666666666</v>
      </c>
      <c r="E1326" s="2" t="s">
        <v>2412</v>
      </c>
      <c r="F1326">
        <f>AVERAGEIF(Table1[director_name],E1326,Table1[imdb_score])</f>
        <v>6.2666666666666666</v>
      </c>
    </row>
    <row r="1327" spans="1:6" x14ac:dyDescent="0.3">
      <c r="A1327" s="2" t="s">
        <v>2412</v>
      </c>
      <c r="B1327">
        <v>6.2666666666666666</v>
      </c>
      <c r="E1327" s="2" t="s">
        <v>1942</v>
      </c>
      <c r="F1327">
        <f>AVERAGEIF(Table1[director_name],E1327,Table1[imdb_score])</f>
        <v>6.2666666666666657</v>
      </c>
    </row>
    <row r="1328" spans="1:6" x14ac:dyDescent="0.3">
      <c r="A1328" s="2" t="s">
        <v>1942</v>
      </c>
      <c r="B1328">
        <v>6.2666666666666657</v>
      </c>
      <c r="E1328" s="2" t="s">
        <v>1309</v>
      </c>
      <c r="F1328">
        <f>AVERAGEIF(Table1[director_name],E1328,Table1[imdb_score])</f>
        <v>6.26</v>
      </c>
    </row>
    <row r="1329" spans="1:6" x14ac:dyDescent="0.3">
      <c r="A1329" s="2" t="s">
        <v>1309</v>
      </c>
      <c r="B1329">
        <v>6.26</v>
      </c>
      <c r="E1329" s="2" t="s">
        <v>1057</v>
      </c>
      <c r="F1329">
        <f>AVERAGEIF(Table1[director_name],E1329,Table1[imdb_score])</f>
        <v>6.2571428571428571</v>
      </c>
    </row>
    <row r="1330" spans="1:6" x14ac:dyDescent="0.3">
      <c r="A1330" s="2" t="s">
        <v>1057</v>
      </c>
      <c r="B1330">
        <v>6.2571428571428571</v>
      </c>
      <c r="E1330" s="2" t="s">
        <v>4886</v>
      </c>
      <c r="F1330">
        <f>AVERAGEIF(Table1[director_name],E1330,Table1[imdb_score])</f>
        <v>6.25</v>
      </c>
    </row>
    <row r="1331" spans="1:6" x14ac:dyDescent="0.3">
      <c r="A1331" s="2" t="s">
        <v>4886</v>
      </c>
      <c r="B1331">
        <v>6.25</v>
      </c>
      <c r="E1331" s="2" t="s">
        <v>2646</v>
      </c>
      <c r="F1331">
        <f>AVERAGEIF(Table1[director_name],E1331,Table1[imdb_score])</f>
        <v>6.25</v>
      </c>
    </row>
    <row r="1332" spans="1:6" x14ac:dyDescent="0.3">
      <c r="A1332" s="2" t="s">
        <v>2646</v>
      </c>
      <c r="B1332">
        <v>6.25</v>
      </c>
      <c r="E1332" s="2" t="s">
        <v>1842</v>
      </c>
      <c r="F1332">
        <f>AVERAGEIF(Table1[director_name],E1332,Table1[imdb_score])</f>
        <v>6.25</v>
      </c>
    </row>
    <row r="1333" spans="1:6" x14ac:dyDescent="0.3">
      <c r="A1333" s="2" t="s">
        <v>1842</v>
      </c>
      <c r="B1333">
        <v>6.25</v>
      </c>
      <c r="E1333" s="2" t="s">
        <v>3037</v>
      </c>
      <c r="F1333">
        <f>AVERAGEIF(Table1[director_name],E1333,Table1[imdb_score])</f>
        <v>6.25</v>
      </c>
    </row>
    <row r="1334" spans="1:6" x14ac:dyDescent="0.3">
      <c r="A1334" s="2" t="s">
        <v>3037</v>
      </c>
      <c r="B1334">
        <v>6.25</v>
      </c>
      <c r="E1334" s="2" t="s">
        <v>5125</v>
      </c>
      <c r="F1334">
        <f>AVERAGEIF(Table1[director_name],E1334,Table1[imdb_score])</f>
        <v>6.25</v>
      </c>
    </row>
    <row r="1335" spans="1:6" x14ac:dyDescent="0.3">
      <c r="A1335" s="2" t="s">
        <v>5125</v>
      </c>
      <c r="B1335">
        <v>6.25</v>
      </c>
      <c r="E1335" s="2" t="s">
        <v>4544</v>
      </c>
      <c r="F1335">
        <f>AVERAGEIF(Table1[director_name],E1335,Table1[imdb_score])</f>
        <v>6.25</v>
      </c>
    </row>
    <row r="1336" spans="1:6" x14ac:dyDescent="0.3">
      <c r="A1336" s="2" t="s">
        <v>4544</v>
      </c>
      <c r="B1336">
        <v>6.25</v>
      </c>
      <c r="E1336" s="2" t="s">
        <v>1126</v>
      </c>
      <c r="F1336">
        <f>AVERAGEIF(Table1[director_name],E1336,Table1[imdb_score])</f>
        <v>6.25</v>
      </c>
    </row>
    <row r="1337" spans="1:6" x14ac:dyDescent="0.3">
      <c r="A1337" s="2" t="s">
        <v>1126</v>
      </c>
      <c r="B1337">
        <v>6.25</v>
      </c>
      <c r="E1337" s="2" t="s">
        <v>1985</v>
      </c>
      <c r="F1337">
        <f>AVERAGEIF(Table1[director_name],E1337,Table1[imdb_score])</f>
        <v>6.2333333333333343</v>
      </c>
    </row>
    <row r="1338" spans="1:6" x14ac:dyDescent="0.3">
      <c r="A1338" s="2" t="s">
        <v>1985</v>
      </c>
      <c r="B1338">
        <v>6.2333333333333343</v>
      </c>
      <c r="E1338" s="2" t="s">
        <v>3434</v>
      </c>
      <c r="F1338">
        <f>AVERAGEIF(Table1[director_name],E1338,Table1[imdb_score])</f>
        <v>6.2333333333333343</v>
      </c>
    </row>
    <row r="1339" spans="1:6" x14ac:dyDescent="0.3">
      <c r="A1339" s="2" t="s">
        <v>3434</v>
      </c>
      <c r="B1339">
        <v>6.2333333333333343</v>
      </c>
      <c r="E1339" s="2" t="s">
        <v>2778</v>
      </c>
      <c r="F1339">
        <f>AVERAGEIF(Table1[director_name],E1339,Table1[imdb_score])</f>
        <v>6.2333333333333343</v>
      </c>
    </row>
    <row r="1340" spans="1:6" x14ac:dyDescent="0.3">
      <c r="A1340" s="2" t="s">
        <v>2778</v>
      </c>
      <c r="B1340">
        <v>6.2333333333333343</v>
      </c>
      <c r="E1340" s="2" t="s">
        <v>3302</v>
      </c>
      <c r="F1340">
        <f>AVERAGEIF(Table1[director_name],E1340,Table1[imdb_score])</f>
        <v>6.2285714285714278</v>
      </c>
    </row>
    <row r="1341" spans="1:6" x14ac:dyDescent="0.3">
      <c r="A1341" s="2" t="s">
        <v>3302</v>
      </c>
      <c r="B1341">
        <v>6.2285714285714278</v>
      </c>
      <c r="E1341" s="2" t="s">
        <v>2085</v>
      </c>
      <c r="F1341">
        <f>AVERAGEIF(Table1[director_name],E1341,Table1[imdb_score])</f>
        <v>6.2250000000000005</v>
      </c>
    </row>
    <row r="1342" spans="1:6" x14ac:dyDescent="0.3">
      <c r="A1342" s="2" t="s">
        <v>2085</v>
      </c>
      <c r="B1342">
        <v>6.2250000000000005</v>
      </c>
      <c r="E1342" s="2" t="s">
        <v>2630</v>
      </c>
      <c r="F1342">
        <f>AVERAGEIF(Table1[director_name],E1342,Table1[imdb_score])</f>
        <v>6.2250000000000005</v>
      </c>
    </row>
    <row r="1343" spans="1:6" x14ac:dyDescent="0.3">
      <c r="A1343" s="2" t="s">
        <v>2630</v>
      </c>
      <c r="B1343">
        <v>6.2250000000000005</v>
      </c>
      <c r="E1343" s="2" t="s">
        <v>784</v>
      </c>
      <c r="F1343">
        <f>AVERAGEIF(Table1[director_name],E1343,Table1[imdb_score])</f>
        <v>6.2166666666666677</v>
      </c>
    </row>
    <row r="1344" spans="1:6" x14ac:dyDescent="0.3">
      <c r="A1344" s="2" t="s">
        <v>784</v>
      </c>
      <c r="B1344">
        <v>6.2166666666666677</v>
      </c>
      <c r="E1344" s="2" t="s">
        <v>890</v>
      </c>
      <c r="F1344">
        <f>AVERAGEIF(Table1[director_name],E1344,Table1[imdb_score])</f>
        <v>6.2000000000000011</v>
      </c>
    </row>
    <row r="1345" spans="1:6" x14ac:dyDescent="0.3">
      <c r="A1345" s="2" t="s">
        <v>890</v>
      </c>
      <c r="B1345">
        <v>6.2000000000000011</v>
      </c>
      <c r="E1345" s="2" t="s">
        <v>4626</v>
      </c>
      <c r="F1345">
        <f>AVERAGEIF(Table1[director_name],E1345,Table1[imdb_score])</f>
        <v>6.2</v>
      </c>
    </row>
    <row r="1346" spans="1:6" x14ac:dyDescent="0.3">
      <c r="A1346" s="2" t="s">
        <v>4626</v>
      </c>
      <c r="B1346">
        <v>6.2</v>
      </c>
      <c r="E1346" s="2" t="s">
        <v>323</v>
      </c>
      <c r="F1346">
        <f>AVERAGEIF(Table1[director_name],E1346,Table1[imdb_score])</f>
        <v>6.2</v>
      </c>
    </row>
    <row r="1347" spans="1:6" x14ac:dyDescent="0.3">
      <c r="A1347" s="2" t="s">
        <v>323</v>
      </c>
      <c r="B1347">
        <v>6.2</v>
      </c>
      <c r="E1347" s="2" t="s">
        <v>4386</v>
      </c>
      <c r="F1347">
        <f>AVERAGEIF(Table1[director_name],E1347,Table1[imdb_score])</f>
        <v>6.2</v>
      </c>
    </row>
    <row r="1348" spans="1:6" x14ac:dyDescent="0.3">
      <c r="A1348" s="2" t="s">
        <v>4386</v>
      </c>
      <c r="B1348">
        <v>6.2</v>
      </c>
      <c r="E1348" s="2" t="s">
        <v>5801</v>
      </c>
      <c r="F1348">
        <f>AVERAGEIF(Table1[director_name],E1348,Table1[imdb_score])</f>
        <v>6.2</v>
      </c>
    </row>
    <row r="1349" spans="1:6" x14ac:dyDescent="0.3">
      <c r="A1349" s="2" t="s">
        <v>5801</v>
      </c>
      <c r="B1349">
        <v>6.2</v>
      </c>
      <c r="E1349" s="2" t="s">
        <v>539</v>
      </c>
      <c r="F1349">
        <f>AVERAGEIF(Table1[director_name],E1349,Table1[imdb_score])</f>
        <v>6.2</v>
      </c>
    </row>
    <row r="1350" spans="1:6" x14ac:dyDescent="0.3">
      <c r="A1350" s="2" t="s">
        <v>539</v>
      </c>
      <c r="B1350">
        <v>6.2</v>
      </c>
      <c r="E1350" s="2" t="s">
        <v>8073</v>
      </c>
      <c r="F1350">
        <f>AVERAGEIF(Table1[director_name],E1350,Table1[imdb_score])</f>
        <v>6.2</v>
      </c>
    </row>
    <row r="1351" spans="1:6" x14ac:dyDescent="0.3">
      <c r="A1351" s="2" t="s">
        <v>8073</v>
      </c>
      <c r="B1351">
        <v>6.2</v>
      </c>
      <c r="E1351" s="2" t="s">
        <v>4595</v>
      </c>
      <c r="F1351">
        <f>AVERAGEIF(Table1[director_name],E1351,Table1[imdb_score])</f>
        <v>6.2</v>
      </c>
    </row>
    <row r="1352" spans="1:6" x14ac:dyDescent="0.3">
      <c r="A1352" s="2" t="s">
        <v>4595</v>
      </c>
      <c r="B1352">
        <v>6.2</v>
      </c>
      <c r="E1352" s="2" t="s">
        <v>7496</v>
      </c>
      <c r="F1352">
        <f>AVERAGEIF(Table1[director_name],E1352,Table1[imdb_score])</f>
        <v>6.2</v>
      </c>
    </row>
    <row r="1353" spans="1:6" x14ac:dyDescent="0.3">
      <c r="A1353" s="2" t="s">
        <v>7496</v>
      </c>
      <c r="B1353">
        <v>6.2</v>
      </c>
      <c r="E1353" s="2" t="s">
        <v>7498</v>
      </c>
      <c r="F1353">
        <f>AVERAGEIF(Table1[director_name],E1353,Table1[imdb_score])</f>
        <v>6.2</v>
      </c>
    </row>
    <row r="1354" spans="1:6" x14ac:dyDescent="0.3">
      <c r="A1354" s="2" t="s">
        <v>7498</v>
      </c>
      <c r="B1354">
        <v>6.2</v>
      </c>
      <c r="E1354" s="2" t="s">
        <v>6109</v>
      </c>
      <c r="F1354">
        <f>AVERAGEIF(Table1[director_name],E1354,Table1[imdb_score])</f>
        <v>6.2</v>
      </c>
    </row>
    <row r="1355" spans="1:6" x14ac:dyDescent="0.3">
      <c r="A1355" s="2" t="s">
        <v>6109</v>
      </c>
      <c r="B1355">
        <v>6.2</v>
      </c>
      <c r="E1355" s="2" t="s">
        <v>2783</v>
      </c>
      <c r="F1355">
        <f>AVERAGEIF(Table1[director_name],E1355,Table1[imdb_score])</f>
        <v>6.2</v>
      </c>
    </row>
    <row r="1356" spans="1:6" x14ac:dyDescent="0.3">
      <c r="A1356" s="2" t="s">
        <v>2783</v>
      </c>
      <c r="B1356">
        <v>6.2</v>
      </c>
      <c r="E1356" s="2" t="s">
        <v>6266</v>
      </c>
      <c r="F1356">
        <f>AVERAGEIF(Table1[director_name],E1356,Table1[imdb_score])</f>
        <v>6.2</v>
      </c>
    </row>
    <row r="1357" spans="1:6" x14ac:dyDescent="0.3">
      <c r="A1357" s="2" t="s">
        <v>6266</v>
      </c>
      <c r="B1357">
        <v>6.2</v>
      </c>
      <c r="E1357" s="2" t="s">
        <v>4013</v>
      </c>
      <c r="F1357">
        <f>AVERAGEIF(Table1[director_name],E1357,Table1[imdb_score])</f>
        <v>6.2</v>
      </c>
    </row>
    <row r="1358" spans="1:6" x14ac:dyDescent="0.3">
      <c r="A1358" s="2" t="s">
        <v>4013</v>
      </c>
      <c r="B1358">
        <v>6.2</v>
      </c>
      <c r="E1358" s="2" t="s">
        <v>5376</v>
      </c>
      <c r="F1358">
        <f>AVERAGEIF(Table1[director_name],E1358,Table1[imdb_score])</f>
        <v>6.2</v>
      </c>
    </row>
    <row r="1359" spans="1:6" x14ac:dyDescent="0.3">
      <c r="A1359" s="2" t="s">
        <v>5376</v>
      </c>
      <c r="B1359">
        <v>6.2</v>
      </c>
      <c r="E1359" s="2" t="s">
        <v>4669</v>
      </c>
      <c r="F1359">
        <f>AVERAGEIF(Table1[director_name],E1359,Table1[imdb_score])</f>
        <v>6.2</v>
      </c>
    </row>
    <row r="1360" spans="1:6" x14ac:dyDescent="0.3">
      <c r="A1360" s="2" t="s">
        <v>4669</v>
      </c>
      <c r="B1360">
        <v>6.2</v>
      </c>
      <c r="E1360" s="2" t="s">
        <v>563</v>
      </c>
      <c r="F1360">
        <f>AVERAGEIF(Table1[director_name],E1360,Table1[imdb_score])</f>
        <v>6.2</v>
      </c>
    </row>
    <row r="1361" spans="1:6" x14ac:dyDescent="0.3">
      <c r="A1361" s="2" t="s">
        <v>563</v>
      </c>
      <c r="B1361">
        <v>6.2</v>
      </c>
      <c r="E1361" s="2" t="s">
        <v>8013</v>
      </c>
      <c r="F1361">
        <f>AVERAGEIF(Table1[director_name],E1361,Table1[imdb_score])</f>
        <v>6.2</v>
      </c>
    </row>
    <row r="1362" spans="1:6" x14ac:dyDescent="0.3">
      <c r="A1362" s="2" t="s">
        <v>8013</v>
      </c>
      <c r="B1362">
        <v>6.2</v>
      </c>
      <c r="E1362" s="2" t="s">
        <v>7610</v>
      </c>
      <c r="F1362">
        <f>AVERAGEIF(Table1[director_name],E1362,Table1[imdb_score])</f>
        <v>6.2</v>
      </c>
    </row>
    <row r="1363" spans="1:6" x14ac:dyDescent="0.3">
      <c r="A1363" s="2" t="s">
        <v>7610</v>
      </c>
      <c r="B1363">
        <v>6.2</v>
      </c>
      <c r="E1363" s="2" t="s">
        <v>6820</v>
      </c>
      <c r="F1363">
        <f>AVERAGEIF(Table1[director_name],E1363,Table1[imdb_score])</f>
        <v>6.2</v>
      </c>
    </row>
    <row r="1364" spans="1:6" x14ac:dyDescent="0.3">
      <c r="A1364" s="2" t="s">
        <v>6820</v>
      </c>
      <c r="B1364">
        <v>6.2</v>
      </c>
      <c r="E1364" s="2" t="s">
        <v>5360</v>
      </c>
      <c r="F1364">
        <f>AVERAGEIF(Table1[director_name],E1364,Table1[imdb_score])</f>
        <v>6.2</v>
      </c>
    </row>
    <row r="1365" spans="1:6" x14ac:dyDescent="0.3">
      <c r="A1365" s="2" t="s">
        <v>5360</v>
      </c>
      <c r="B1365">
        <v>6.2</v>
      </c>
      <c r="E1365" s="2" t="s">
        <v>7100</v>
      </c>
      <c r="F1365">
        <f>AVERAGEIF(Table1[director_name],E1365,Table1[imdb_score])</f>
        <v>6.2</v>
      </c>
    </row>
    <row r="1366" spans="1:6" x14ac:dyDescent="0.3">
      <c r="A1366" s="2" t="s">
        <v>7100</v>
      </c>
      <c r="B1366">
        <v>6.2</v>
      </c>
      <c r="E1366" s="2" t="s">
        <v>2620</v>
      </c>
      <c r="F1366">
        <f>AVERAGEIF(Table1[director_name],E1366,Table1[imdb_score])</f>
        <v>6.2</v>
      </c>
    </row>
    <row r="1367" spans="1:6" x14ac:dyDescent="0.3">
      <c r="A1367" s="2" t="s">
        <v>2620</v>
      </c>
      <c r="B1367">
        <v>6.2</v>
      </c>
      <c r="E1367" s="2" t="s">
        <v>5509</v>
      </c>
      <c r="F1367">
        <f>AVERAGEIF(Table1[director_name],E1367,Table1[imdb_score])</f>
        <v>6.2</v>
      </c>
    </row>
    <row r="1368" spans="1:6" x14ac:dyDescent="0.3">
      <c r="A1368" s="2" t="s">
        <v>5509</v>
      </c>
      <c r="B1368">
        <v>6.2</v>
      </c>
      <c r="E1368" s="2" t="s">
        <v>6801</v>
      </c>
      <c r="F1368">
        <f>AVERAGEIF(Table1[director_name],E1368,Table1[imdb_score])</f>
        <v>6.2</v>
      </c>
    </row>
    <row r="1369" spans="1:6" x14ac:dyDescent="0.3">
      <c r="A1369" s="2" t="s">
        <v>6801</v>
      </c>
      <c r="B1369">
        <v>6.2</v>
      </c>
      <c r="E1369" s="2" t="s">
        <v>5062</v>
      </c>
      <c r="F1369">
        <f>AVERAGEIF(Table1[director_name],E1369,Table1[imdb_score])</f>
        <v>6.2</v>
      </c>
    </row>
    <row r="1370" spans="1:6" x14ac:dyDescent="0.3">
      <c r="A1370" s="2" t="s">
        <v>5062</v>
      </c>
      <c r="B1370">
        <v>6.2</v>
      </c>
      <c r="E1370" s="2" t="s">
        <v>5364</v>
      </c>
      <c r="F1370">
        <f>AVERAGEIF(Table1[director_name],E1370,Table1[imdb_score])</f>
        <v>6.2</v>
      </c>
    </row>
    <row r="1371" spans="1:6" x14ac:dyDescent="0.3">
      <c r="A1371" s="2" t="s">
        <v>5364</v>
      </c>
      <c r="B1371">
        <v>6.2</v>
      </c>
      <c r="E1371" s="2" t="s">
        <v>7912</v>
      </c>
      <c r="F1371">
        <f>AVERAGEIF(Table1[director_name],E1371,Table1[imdb_score])</f>
        <v>6.2</v>
      </c>
    </row>
    <row r="1372" spans="1:6" x14ac:dyDescent="0.3">
      <c r="A1372" s="2" t="s">
        <v>7912</v>
      </c>
      <c r="B1372">
        <v>6.2</v>
      </c>
      <c r="E1372" s="2" t="s">
        <v>4453</v>
      </c>
      <c r="F1372">
        <f>AVERAGEIF(Table1[director_name],E1372,Table1[imdb_score])</f>
        <v>6.2</v>
      </c>
    </row>
    <row r="1373" spans="1:6" x14ac:dyDescent="0.3">
      <c r="A1373" s="2" t="s">
        <v>4453</v>
      </c>
      <c r="B1373">
        <v>6.2</v>
      </c>
      <c r="E1373" s="2" t="s">
        <v>4196</v>
      </c>
      <c r="F1373">
        <f>AVERAGEIF(Table1[director_name],E1373,Table1[imdb_score])</f>
        <v>6.2</v>
      </c>
    </row>
    <row r="1374" spans="1:6" x14ac:dyDescent="0.3">
      <c r="A1374" s="2" t="s">
        <v>4196</v>
      </c>
      <c r="B1374">
        <v>6.2</v>
      </c>
      <c r="E1374" s="2" t="s">
        <v>5629</v>
      </c>
      <c r="F1374">
        <f>AVERAGEIF(Table1[director_name],E1374,Table1[imdb_score])</f>
        <v>6.2</v>
      </c>
    </row>
    <row r="1375" spans="1:6" x14ac:dyDescent="0.3">
      <c r="A1375" s="2" t="s">
        <v>5629</v>
      </c>
      <c r="B1375">
        <v>6.2</v>
      </c>
      <c r="E1375" s="2" t="s">
        <v>4245</v>
      </c>
      <c r="F1375">
        <f>AVERAGEIF(Table1[director_name],E1375,Table1[imdb_score])</f>
        <v>6.2</v>
      </c>
    </row>
    <row r="1376" spans="1:6" x14ac:dyDescent="0.3">
      <c r="A1376" s="2" t="s">
        <v>4245</v>
      </c>
      <c r="B1376">
        <v>6.2</v>
      </c>
      <c r="E1376" s="2" t="s">
        <v>7371</v>
      </c>
      <c r="F1376">
        <f>AVERAGEIF(Table1[director_name],E1376,Table1[imdb_score])</f>
        <v>6.2</v>
      </c>
    </row>
    <row r="1377" spans="1:6" x14ac:dyDescent="0.3">
      <c r="A1377" s="2" t="s">
        <v>7371</v>
      </c>
      <c r="B1377">
        <v>6.2</v>
      </c>
      <c r="E1377" s="2" t="s">
        <v>3513</v>
      </c>
      <c r="F1377">
        <f>AVERAGEIF(Table1[director_name],E1377,Table1[imdb_score])</f>
        <v>6.2</v>
      </c>
    </row>
    <row r="1378" spans="1:6" x14ac:dyDescent="0.3">
      <c r="A1378" s="2" t="s">
        <v>3513</v>
      </c>
      <c r="B1378">
        <v>6.2</v>
      </c>
      <c r="E1378" s="2" t="s">
        <v>2848</v>
      </c>
      <c r="F1378">
        <f>AVERAGEIF(Table1[director_name],E1378,Table1[imdb_score])</f>
        <v>6.2</v>
      </c>
    </row>
    <row r="1379" spans="1:6" x14ac:dyDescent="0.3">
      <c r="A1379" s="2" t="s">
        <v>2848</v>
      </c>
      <c r="B1379">
        <v>6.2</v>
      </c>
      <c r="E1379" s="2" t="s">
        <v>7537</v>
      </c>
      <c r="F1379">
        <f>AVERAGEIF(Table1[director_name],E1379,Table1[imdb_score])</f>
        <v>6.2</v>
      </c>
    </row>
    <row r="1380" spans="1:6" x14ac:dyDescent="0.3">
      <c r="A1380" s="2" t="s">
        <v>7537</v>
      </c>
      <c r="B1380">
        <v>6.2</v>
      </c>
      <c r="E1380" s="2" t="s">
        <v>7827</v>
      </c>
      <c r="F1380">
        <f>AVERAGEIF(Table1[director_name],E1380,Table1[imdb_score])</f>
        <v>6.2</v>
      </c>
    </row>
    <row r="1381" spans="1:6" x14ac:dyDescent="0.3">
      <c r="A1381" s="2" t="s">
        <v>7827</v>
      </c>
      <c r="B1381">
        <v>6.2</v>
      </c>
      <c r="E1381" s="2" t="s">
        <v>1143</v>
      </c>
      <c r="F1381">
        <f>AVERAGEIF(Table1[director_name],E1381,Table1[imdb_score])</f>
        <v>6.2</v>
      </c>
    </row>
    <row r="1382" spans="1:6" x14ac:dyDescent="0.3">
      <c r="A1382" s="2" t="s">
        <v>1143</v>
      </c>
      <c r="B1382">
        <v>6.2</v>
      </c>
      <c r="E1382" s="2" t="s">
        <v>6928</v>
      </c>
      <c r="F1382">
        <f>AVERAGEIF(Table1[director_name],E1382,Table1[imdb_score])</f>
        <v>6.2</v>
      </c>
    </row>
    <row r="1383" spans="1:6" x14ac:dyDescent="0.3">
      <c r="A1383" s="2" t="s">
        <v>6928</v>
      </c>
      <c r="B1383">
        <v>6.2</v>
      </c>
      <c r="E1383" s="2" t="s">
        <v>149</v>
      </c>
      <c r="F1383">
        <f>AVERAGEIF(Table1[director_name],E1383,Table1[imdb_score])</f>
        <v>6.2</v>
      </c>
    </row>
    <row r="1384" spans="1:6" x14ac:dyDescent="0.3">
      <c r="A1384" s="2" t="s">
        <v>149</v>
      </c>
      <c r="B1384">
        <v>6.2</v>
      </c>
      <c r="E1384" s="2" t="s">
        <v>6409</v>
      </c>
      <c r="F1384">
        <f>AVERAGEIF(Table1[director_name],E1384,Table1[imdb_score])</f>
        <v>6.2</v>
      </c>
    </row>
    <row r="1385" spans="1:6" x14ac:dyDescent="0.3">
      <c r="A1385" s="2" t="s">
        <v>6409</v>
      </c>
      <c r="B1385">
        <v>6.2</v>
      </c>
      <c r="E1385" s="2" t="s">
        <v>534</v>
      </c>
      <c r="F1385">
        <f>AVERAGEIF(Table1[director_name],E1385,Table1[imdb_score])</f>
        <v>6.2</v>
      </c>
    </row>
    <row r="1386" spans="1:6" x14ac:dyDescent="0.3">
      <c r="A1386" s="2" t="s">
        <v>534</v>
      </c>
      <c r="B1386">
        <v>6.2</v>
      </c>
      <c r="E1386" s="2" t="s">
        <v>6228</v>
      </c>
      <c r="F1386">
        <f>AVERAGEIF(Table1[director_name],E1386,Table1[imdb_score])</f>
        <v>6.2</v>
      </c>
    </row>
    <row r="1387" spans="1:6" x14ac:dyDescent="0.3">
      <c r="A1387" s="2" t="s">
        <v>6228</v>
      </c>
      <c r="B1387">
        <v>6.2</v>
      </c>
      <c r="E1387" s="2" t="s">
        <v>7419</v>
      </c>
      <c r="F1387">
        <f>AVERAGEIF(Table1[director_name],E1387,Table1[imdb_score])</f>
        <v>6.2</v>
      </c>
    </row>
    <row r="1388" spans="1:6" x14ac:dyDescent="0.3">
      <c r="A1388" s="2" t="s">
        <v>7419</v>
      </c>
      <c r="B1388">
        <v>6.2</v>
      </c>
      <c r="E1388" s="2" t="s">
        <v>6183</v>
      </c>
      <c r="F1388">
        <f>AVERAGEIF(Table1[director_name],E1388,Table1[imdb_score])</f>
        <v>6.2</v>
      </c>
    </row>
    <row r="1389" spans="1:6" x14ac:dyDescent="0.3">
      <c r="A1389" s="2" t="s">
        <v>6183</v>
      </c>
      <c r="B1389">
        <v>6.2</v>
      </c>
      <c r="E1389" s="2" t="s">
        <v>1273</v>
      </c>
      <c r="F1389">
        <f>AVERAGEIF(Table1[director_name],E1389,Table1[imdb_score])</f>
        <v>6.2</v>
      </c>
    </row>
    <row r="1390" spans="1:6" x14ac:dyDescent="0.3">
      <c r="A1390" s="2" t="s">
        <v>1273</v>
      </c>
      <c r="B1390">
        <v>6.2</v>
      </c>
      <c r="E1390" s="2" t="s">
        <v>5132</v>
      </c>
      <c r="F1390">
        <f>AVERAGEIF(Table1[director_name],E1390,Table1[imdb_score])</f>
        <v>6.2</v>
      </c>
    </row>
    <row r="1391" spans="1:6" x14ac:dyDescent="0.3">
      <c r="A1391" s="2" t="s">
        <v>5132</v>
      </c>
      <c r="B1391">
        <v>6.2</v>
      </c>
      <c r="E1391" s="2" t="s">
        <v>7718</v>
      </c>
      <c r="F1391">
        <f>AVERAGEIF(Table1[director_name],E1391,Table1[imdb_score])</f>
        <v>6.2</v>
      </c>
    </row>
    <row r="1392" spans="1:6" x14ac:dyDescent="0.3">
      <c r="A1392" s="2" t="s">
        <v>7718</v>
      </c>
      <c r="B1392">
        <v>6.2</v>
      </c>
      <c r="E1392" s="2" t="s">
        <v>2475</v>
      </c>
      <c r="F1392">
        <f>AVERAGEIF(Table1[director_name],E1392,Table1[imdb_score])</f>
        <v>6.2</v>
      </c>
    </row>
    <row r="1393" spans="1:6" x14ac:dyDescent="0.3">
      <c r="A1393" s="2" t="s">
        <v>2475</v>
      </c>
      <c r="B1393">
        <v>6.2</v>
      </c>
      <c r="E1393" s="2" t="s">
        <v>6092</v>
      </c>
      <c r="F1393">
        <f>AVERAGEIF(Table1[director_name],E1393,Table1[imdb_score])</f>
        <v>6.2</v>
      </c>
    </row>
    <row r="1394" spans="1:6" x14ac:dyDescent="0.3">
      <c r="A1394" s="2" t="s">
        <v>6092</v>
      </c>
      <c r="B1394">
        <v>6.2</v>
      </c>
      <c r="E1394" s="2" t="s">
        <v>4537</v>
      </c>
      <c r="F1394">
        <f>AVERAGEIF(Table1[director_name],E1394,Table1[imdb_score])</f>
        <v>6.2</v>
      </c>
    </row>
    <row r="1395" spans="1:6" x14ac:dyDescent="0.3">
      <c r="A1395" s="2" t="s">
        <v>4537</v>
      </c>
      <c r="B1395">
        <v>6.2</v>
      </c>
      <c r="E1395" s="2" t="s">
        <v>3994</v>
      </c>
      <c r="F1395">
        <f>AVERAGEIF(Table1[director_name],E1395,Table1[imdb_score])</f>
        <v>6.2</v>
      </c>
    </row>
    <row r="1396" spans="1:6" x14ac:dyDescent="0.3">
      <c r="A1396" s="2" t="s">
        <v>3994</v>
      </c>
      <c r="B1396">
        <v>6.2</v>
      </c>
      <c r="E1396" s="2" t="s">
        <v>8315</v>
      </c>
      <c r="F1396">
        <f>AVERAGEIF(Table1[director_name],E1396,Table1[imdb_score])</f>
        <v>6.2</v>
      </c>
    </row>
    <row r="1397" spans="1:6" x14ac:dyDescent="0.3">
      <c r="A1397" s="2" t="s">
        <v>8315</v>
      </c>
      <c r="B1397">
        <v>6.2</v>
      </c>
      <c r="E1397" s="2" t="s">
        <v>2391</v>
      </c>
      <c r="F1397">
        <f>AVERAGEIF(Table1[director_name],E1397,Table1[imdb_score])</f>
        <v>6.2</v>
      </c>
    </row>
    <row r="1398" spans="1:6" x14ac:dyDescent="0.3">
      <c r="A1398" s="2" t="s">
        <v>2391</v>
      </c>
      <c r="B1398">
        <v>6.2</v>
      </c>
      <c r="E1398" s="2" t="s">
        <v>6794</v>
      </c>
      <c r="F1398">
        <f>AVERAGEIF(Table1[director_name],E1398,Table1[imdb_score])</f>
        <v>6.2</v>
      </c>
    </row>
    <row r="1399" spans="1:6" x14ac:dyDescent="0.3">
      <c r="A1399" s="2" t="s">
        <v>6794</v>
      </c>
      <c r="B1399">
        <v>6.2</v>
      </c>
      <c r="E1399" s="2" t="s">
        <v>3314</v>
      </c>
      <c r="F1399">
        <f>AVERAGEIF(Table1[director_name],E1399,Table1[imdb_score])</f>
        <v>6.2</v>
      </c>
    </row>
    <row r="1400" spans="1:6" x14ac:dyDescent="0.3">
      <c r="A1400" s="2" t="s">
        <v>3314</v>
      </c>
      <c r="B1400">
        <v>6.2</v>
      </c>
      <c r="E1400" s="2" t="s">
        <v>1872</v>
      </c>
      <c r="F1400">
        <f>AVERAGEIF(Table1[director_name],E1400,Table1[imdb_score])</f>
        <v>6.2</v>
      </c>
    </row>
    <row r="1401" spans="1:6" x14ac:dyDescent="0.3">
      <c r="A1401" s="2" t="s">
        <v>1872</v>
      </c>
      <c r="B1401">
        <v>6.2</v>
      </c>
      <c r="E1401" s="2" t="s">
        <v>4432</v>
      </c>
      <c r="F1401">
        <f>AVERAGEIF(Table1[director_name],E1401,Table1[imdb_score])</f>
        <v>6.2</v>
      </c>
    </row>
    <row r="1402" spans="1:6" x14ac:dyDescent="0.3">
      <c r="A1402" s="2" t="s">
        <v>4432</v>
      </c>
      <c r="B1402">
        <v>6.2</v>
      </c>
      <c r="E1402" s="2" t="s">
        <v>6344</v>
      </c>
      <c r="F1402">
        <f>AVERAGEIF(Table1[director_name],E1402,Table1[imdb_score])</f>
        <v>6.2</v>
      </c>
    </row>
    <row r="1403" spans="1:6" x14ac:dyDescent="0.3">
      <c r="A1403" s="2" t="s">
        <v>6344</v>
      </c>
      <c r="B1403">
        <v>6.2</v>
      </c>
      <c r="E1403" s="2" t="s">
        <v>680</v>
      </c>
      <c r="F1403">
        <f>AVERAGEIF(Table1[director_name],E1403,Table1[imdb_score])</f>
        <v>6.2</v>
      </c>
    </row>
    <row r="1404" spans="1:6" x14ac:dyDescent="0.3">
      <c r="A1404" s="2" t="s">
        <v>680</v>
      </c>
      <c r="B1404">
        <v>6.2</v>
      </c>
      <c r="E1404" s="2" t="s">
        <v>1558</v>
      </c>
      <c r="F1404">
        <f>AVERAGEIF(Table1[director_name],E1404,Table1[imdb_score])</f>
        <v>6.2</v>
      </c>
    </row>
    <row r="1405" spans="1:6" x14ac:dyDescent="0.3">
      <c r="A1405" s="2" t="s">
        <v>1558</v>
      </c>
      <c r="B1405">
        <v>6.2</v>
      </c>
      <c r="E1405" s="2" t="s">
        <v>4055</v>
      </c>
      <c r="F1405">
        <f>AVERAGEIF(Table1[director_name],E1405,Table1[imdb_score])</f>
        <v>6.2</v>
      </c>
    </row>
    <row r="1406" spans="1:6" x14ac:dyDescent="0.3">
      <c r="A1406" s="2" t="s">
        <v>4055</v>
      </c>
      <c r="B1406">
        <v>6.2</v>
      </c>
      <c r="E1406" s="2" t="s">
        <v>2664</v>
      </c>
      <c r="F1406">
        <f>AVERAGEIF(Table1[director_name],E1406,Table1[imdb_score])</f>
        <v>6.2</v>
      </c>
    </row>
    <row r="1407" spans="1:6" x14ac:dyDescent="0.3">
      <c r="A1407" s="2" t="s">
        <v>2664</v>
      </c>
      <c r="B1407">
        <v>6.2</v>
      </c>
      <c r="E1407" s="2" t="s">
        <v>6823</v>
      </c>
      <c r="F1407">
        <f>AVERAGEIF(Table1[director_name],E1407,Table1[imdb_score])</f>
        <v>6.2</v>
      </c>
    </row>
    <row r="1408" spans="1:6" x14ac:dyDescent="0.3">
      <c r="A1408" s="2" t="s">
        <v>6823</v>
      </c>
      <c r="B1408">
        <v>6.2</v>
      </c>
      <c r="E1408" s="2" t="s">
        <v>1771</v>
      </c>
      <c r="F1408">
        <f>AVERAGEIF(Table1[director_name],E1408,Table1[imdb_score])</f>
        <v>6.1999999999999993</v>
      </c>
    </row>
    <row r="1409" spans="1:6" x14ac:dyDescent="0.3">
      <c r="A1409" s="2" t="s">
        <v>1771</v>
      </c>
      <c r="B1409">
        <v>6.1999999999999993</v>
      </c>
      <c r="E1409" s="2" t="s">
        <v>1400</v>
      </c>
      <c r="F1409">
        <f>AVERAGEIF(Table1[director_name],E1409,Table1[imdb_score])</f>
        <v>6.1999999999999993</v>
      </c>
    </row>
    <row r="1410" spans="1:6" x14ac:dyDescent="0.3">
      <c r="A1410" s="2" t="s">
        <v>1400</v>
      </c>
      <c r="B1410">
        <v>6.1999999999999993</v>
      </c>
      <c r="E1410" s="2" t="s">
        <v>2237</v>
      </c>
      <c r="F1410">
        <f>AVERAGEIF(Table1[director_name],E1410,Table1[imdb_score])</f>
        <v>6.1999999999999993</v>
      </c>
    </row>
    <row r="1411" spans="1:6" x14ac:dyDescent="0.3">
      <c r="A1411" s="2" t="s">
        <v>2237</v>
      </c>
      <c r="B1411">
        <v>6.1999999999999993</v>
      </c>
      <c r="E1411" s="2" t="s">
        <v>6078</v>
      </c>
      <c r="F1411">
        <f>AVERAGEIF(Table1[director_name],E1411,Table1[imdb_score])</f>
        <v>6.1999999999999993</v>
      </c>
    </row>
    <row r="1412" spans="1:6" x14ac:dyDescent="0.3">
      <c r="A1412" s="2" t="s">
        <v>6078</v>
      </c>
      <c r="B1412">
        <v>6.1999999999999993</v>
      </c>
      <c r="E1412" s="2" t="s">
        <v>152</v>
      </c>
      <c r="F1412">
        <f>AVERAGEIF(Table1[director_name],E1412,Table1[imdb_score])</f>
        <v>6.1875</v>
      </c>
    </row>
    <row r="1413" spans="1:6" x14ac:dyDescent="0.3">
      <c r="A1413" s="2" t="s">
        <v>152</v>
      </c>
      <c r="B1413">
        <v>6.1875</v>
      </c>
      <c r="E1413" s="2" t="s">
        <v>892</v>
      </c>
      <c r="F1413">
        <f>AVERAGEIF(Table1[director_name],E1413,Table1[imdb_score])</f>
        <v>6.1857142857142851</v>
      </c>
    </row>
    <row r="1414" spans="1:6" x14ac:dyDescent="0.3">
      <c r="A1414" s="2" t="s">
        <v>892</v>
      </c>
      <c r="B1414">
        <v>6.1857142857142851</v>
      </c>
      <c r="E1414" s="2" t="s">
        <v>1318</v>
      </c>
      <c r="F1414">
        <f>AVERAGEIF(Table1[director_name],E1414,Table1[imdb_score])</f>
        <v>6.166666666666667</v>
      </c>
    </row>
    <row r="1415" spans="1:6" x14ac:dyDescent="0.3">
      <c r="A1415" s="2" t="s">
        <v>1318</v>
      </c>
      <c r="B1415">
        <v>6.166666666666667</v>
      </c>
      <c r="E1415" s="2" t="s">
        <v>609</v>
      </c>
      <c r="F1415">
        <f>AVERAGEIF(Table1[director_name],E1415,Table1[imdb_score])</f>
        <v>6.166666666666667</v>
      </c>
    </row>
    <row r="1416" spans="1:6" x14ac:dyDescent="0.3">
      <c r="A1416" s="2" t="s">
        <v>609</v>
      </c>
      <c r="B1416">
        <v>6.166666666666667</v>
      </c>
      <c r="E1416" s="2" t="s">
        <v>383</v>
      </c>
      <c r="F1416">
        <f>AVERAGEIF(Table1[director_name],E1416,Table1[imdb_score])</f>
        <v>6.166666666666667</v>
      </c>
    </row>
    <row r="1417" spans="1:6" x14ac:dyDescent="0.3">
      <c r="A1417" s="2" t="s">
        <v>383</v>
      </c>
      <c r="B1417">
        <v>6.166666666666667</v>
      </c>
      <c r="E1417" s="2" t="s">
        <v>6001</v>
      </c>
      <c r="F1417">
        <f>AVERAGEIF(Table1[director_name],E1417,Table1[imdb_score])</f>
        <v>6.15</v>
      </c>
    </row>
    <row r="1418" spans="1:6" x14ac:dyDescent="0.3">
      <c r="A1418" s="2" t="s">
        <v>6001</v>
      </c>
      <c r="B1418">
        <v>6.15</v>
      </c>
      <c r="E1418" s="2" t="s">
        <v>4531</v>
      </c>
      <c r="F1418">
        <f>AVERAGEIF(Table1[director_name],E1418,Table1[imdb_score])</f>
        <v>6.15</v>
      </c>
    </row>
    <row r="1419" spans="1:6" x14ac:dyDescent="0.3">
      <c r="A1419" s="2" t="s">
        <v>4531</v>
      </c>
      <c r="B1419">
        <v>6.15</v>
      </c>
      <c r="E1419" s="2" t="s">
        <v>6142</v>
      </c>
      <c r="F1419">
        <f>AVERAGEIF(Table1[director_name],E1419,Table1[imdb_score])</f>
        <v>6.15</v>
      </c>
    </row>
    <row r="1420" spans="1:6" x14ac:dyDescent="0.3">
      <c r="A1420" s="2" t="s">
        <v>6142</v>
      </c>
      <c r="B1420">
        <v>6.15</v>
      </c>
      <c r="E1420" s="2" t="s">
        <v>5430</v>
      </c>
      <c r="F1420">
        <f>AVERAGEIF(Table1[director_name],E1420,Table1[imdb_score])</f>
        <v>6.15</v>
      </c>
    </row>
    <row r="1421" spans="1:6" x14ac:dyDescent="0.3">
      <c r="A1421" s="2" t="s">
        <v>5430</v>
      </c>
      <c r="B1421">
        <v>6.15</v>
      </c>
      <c r="E1421" s="2" t="s">
        <v>7898</v>
      </c>
      <c r="F1421">
        <f>AVERAGEIF(Table1[director_name],E1421,Table1[imdb_score])</f>
        <v>6.15</v>
      </c>
    </row>
    <row r="1422" spans="1:6" x14ac:dyDescent="0.3">
      <c r="A1422" s="2" t="s">
        <v>7898</v>
      </c>
      <c r="B1422">
        <v>6.15</v>
      </c>
      <c r="E1422" s="2" t="s">
        <v>5018</v>
      </c>
      <c r="F1422">
        <f>AVERAGEIF(Table1[director_name],E1422,Table1[imdb_score])</f>
        <v>6.15</v>
      </c>
    </row>
    <row r="1423" spans="1:6" x14ac:dyDescent="0.3">
      <c r="A1423" s="2" t="s">
        <v>5018</v>
      </c>
      <c r="B1423">
        <v>6.15</v>
      </c>
      <c r="E1423" s="2" t="s">
        <v>1945</v>
      </c>
      <c r="F1423">
        <f>AVERAGEIF(Table1[director_name],E1423,Table1[imdb_score])</f>
        <v>6.15</v>
      </c>
    </row>
    <row r="1424" spans="1:6" x14ac:dyDescent="0.3">
      <c r="A1424" s="2" t="s">
        <v>1945</v>
      </c>
      <c r="B1424">
        <v>6.15</v>
      </c>
      <c r="E1424" s="2" t="s">
        <v>1385</v>
      </c>
      <c r="F1424">
        <f>AVERAGEIF(Table1[director_name],E1424,Table1[imdb_score])</f>
        <v>6.15</v>
      </c>
    </row>
    <row r="1425" spans="1:6" x14ac:dyDescent="0.3">
      <c r="A1425" s="2" t="s">
        <v>1385</v>
      </c>
      <c r="B1425">
        <v>6.15</v>
      </c>
      <c r="E1425" s="2" t="s">
        <v>3817</v>
      </c>
      <c r="F1425">
        <f>AVERAGEIF(Table1[director_name],E1425,Table1[imdb_score])</f>
        <v>6.15</v>
      </c>
    </row>
    <row r="1426" spans="1:6" x14ac:dyDescent="0.3">
      <c r="A1426" s="2" t="s">
        <v>3817</v>
      </c>
      <c r="B1426">
        <v>6.15</v>
      </c>
      <c r="E1426" s="2" t="s">
        <v>343</v>
      </c>
      <c r="F1426">
        <f>AVERAGEIF(Table1[director_name],E1426,Table1[imdb_score])</f>
        <v>6.1400000000000006</v>
      </c>
    </row>
    <row r="1427" spans="1:6" x14ac:dyDescent="0.3">
      <c r="A1427" s="2" t="s">
        <v>343</v>
      </c>
      <c r="B1427">
        <v>6.1400000000000006</v>
      </c>
      <c r="E1427" s="2" t="s">
        <v>1529</v>
      </c>
      <c r="F1427">
        <f>AVERAGEIF(Table1[director_name],E1427,Table1[imdb_score])</f>
        <v>6.1400000000000006</v>
      </c>
    </row>
    <row r="1428" spans="1:6" x14ac:dyDescent="0.3">
      <c r="A1428" s="2" t="s">
        <v>1529</v>
      </c>
      <c r="B1428">
        <v>6.1400000000000006</v>
      </c>
      <c r="E1428" s="2" t="s">
        <v>966</v>
      </c>
      <c r="F1428">
        <f>AVERAGEIF(Table1[director_name],E1428,Table1[imdb_score])</f>
        <v>6.14</v>
      </c>
    </row>
    <row r="1429" spans="1:6" x14ac:dyDescent="0.3">
      <c r="A1429" s="2" t="s">
        <v>966</v>
      </c>
      <c r="B1429">
        <v>6.14</v>
      </c>
      <c r="E1429" s="2" t="s">
        <v>923</v>
      </c>
      <c r="F1429">
        <f>AVERAGEIF(Table1[director_name],E1429,Table1[imdb_score])</f>
        <v>6.14</v>
      </c>
    </row>
    <row r="1430" spans="1:6" x14ac:dyDescent="0.3">
      <c r="A1430" s="2" t="s">
        <v>923</v>
      </c>
      <c r="B1430">
        <v>6.14</v>
      </c>
      <c r="E1430" s="2" t="s">
        <v>1676</v>
      </c>
      <c r="F1430">
        <f>AVERAGEIF(Table1[director_name],E1430,Table1[imdb_score])</f>
        <v>6.1399999999999988</v>
      </c>
    </row>
    <row r="1431" spans="1:6" x14ac:dyDescent="0.3">
      <c r="A1431" s="2" t="s">
        <v>1676</v>
      </c>
      <c r="B1431">
        <v>6.1399999999999988</v>
      </c>
      <c r="E1431" s="2" t="s">
        <v>2523</v>
      </c>
      <c r="F1431">
        <f>AVERAGEIF(Table1[director_name],E1431,Table1[imdb_score])</f>
        <v>6.1333333333333329</v>
      </c>
    </row>
    <row r="1432" spans="1:6" x14ac:dyDescent="0.3">
      <c r="A1432" s="2" t="s">
        <v>2523</v>
      </c>
      <c r="B1432">
        <v>6.1333333333333329</v>
      </c>
      <c r="E1432" s="2" t="s">
        <v>1257</v>
      </c>
      <c r="F1432">
        <f>AVERAGEIF(Table1[director_name],E1432,Table1[imdb_score])</f>
        <v>6.1300000000000008</v>
      </c>
    </row>
    <row r="1433" spans="1:6" x14ac:dyDescent="0.3">
      <c r="A1433" s="2" t="s">
        <v>1257</v>
      </c>
      <c r="B1433">
        <v>6.1300000000000008</v>
      </c>
      <c r="E1433" s="2" t="s">
        <v>2025</v>
      </c>
      <c r="F1433">
        <f>AVERAGEIF(Table1[director_name],E1433,Table1[imdb_score])</f>
        <v>6.125</v>
      </c>
    </row>
    <row r="1434" spans="1:6" x14ac:dyDescent="0.3">
      <c r="A1434" s="2" t="s">
        <v>2025</v>
      </c>
      <c r="B1434">
        <v>6.125</v>
      </c>
      <c r="E1434" s="2" t="s">
        <v>884</v>
      </c>
      <c r="F1434">
        <f>AVERAGEIF(Table1[director_name],E1434,Table1[imdb_score])</f>
        <v>6.125</v>
      </c>
    </row>
    <row r="1435" spans="1:6" x14ac:dyDescent="0.3">
      <c r="A1435" s="2" t="s">
        <v>884</v>
      </c>
      <c r="B1435">
        <v>6.125</v>
      </c>
      <c r="E1435" s="2" t="s">
        <v>1587</v>
      </c>
      <c r="F1435">
        <f>AVERAGEIF(Table1[director_name],E1435,Table1[imdb_score])</f>
        <v>6.125</v>
      </c>
    </row>
    <row r="1436" spans="1:6" x14ac:dyDescent="0.3">
      <c r="A1436" s="2" t="s">
        <v>1587</v>
      </c>
      <c r="B1436">
        <v>6.125</v>
      </c>
      <c r="E1436" s="2" t="s">
        <v>1613</v>
      </c>
      <c r="F1436">
        <f>AVERAGEIF(Table1[director_name],E1436,Table1[imdb_score])</f>
        <v>6.125</v>
      </c>
    </row>
    <row r="1437" spans="1:6" x14ac:dyDescent="0.3">
      <c r="A1437" s="2" t="s">
        <v>1613</v>
      </c>
      <c r="B1437">
        <v>6.125</v>
      </c>
      <c r="E1437" s="2" t="s">
        <v>2324</v>
      </c>
      <c r="F1437">
        <f>AVERAGEIF(Table1[director_name],E1437,Table1[imdb_score])</f>
        <v>6.125</v>
      </c>
    </row>
    <row r="1438" spans="1:6" x14ac:dyDescent="0.3">
      <c r="A1438" s="2" t="s">
        <v>2324</v>
      </c>
      <c r="B1438">
        <v>6.125</v>
      </c>
      <c r="E1438" s="2" t="s">
        <v>877</v>
      </c>
      <c r="F1438">
        <f>AVERAGEIF(Table1[director_name],E1438,Table1[imdb_score])</f>
        <v>6.1000000000000005</v>
      </c>
    </row>
    <row r="1439" spans="1:6" x14ac:dyDescent="0.3">
      <c r="A1439" s="2" t="s">
        <v>877</v>
      </c>
      <c r="B1439">
        <v>6.1000000000000005</v>
      </c>
      <c r="E1439" s="2" t="s">
        <v>5410</v>
      </c>
      <c r="F1439">
        <f>AVERAGEIF(Table1[director_name],E1439,Table1[imdb_score])</f>
        <v>6.1000000000000005</v>
      </c>
    </row>
    <row r="1440" spans="1:6" x14ac:dyDescent="0.3">
      <c r="A1440" s="2" t="s">
        <v>5410</v>
      </c>
      <c r="B1440">
        <v>6.1000000000000005</v>
      </c>
      <c r="E1440" s="2" t="s">
        <v>5171</v>
      </c>
      <c r="F1440">
        <f>AVERAGEIF(Table1[director_name],E1440,Table1[imdb_score])</f>
        <v>6.1000000000000005</v>
      </c>
    </row>
    <row r="1441" spans="1:6" x14ac:dyDescent="0.3">
      <c r="A1441" s="2" t="s">
        <v>5171</v>
      </c>
      <c r="B1441">
        <v>6.1000000000000005</v>
      </c>
      <c r="E1441" s="2" t="s">
        <v>4712</v>
      </c>
      <c r="F1441">
        <f>AVERAGEIF(Table1[director_name],E1441,Table1[imdb_score])</f>
        <v>6.1</v>
      </c>
    </row>
    <row r="1442" spans="1:6" x14ac:dyDescent="0.3">
      <c r="A1442" s="2" t="s">
        <v>4712</v>
      </c>
      <c r="B1442">
        <v>6.1</v>
      </c>
      <c r="E1442" s="2" t="s">
        <v>2877</v>
      </c>
      <c r="F1442">
        <f>AVERAGEIF(Table1[director_name],E1442,Table1[imdb_score])</f>
        <v>6.1</v>
      </c>
    </row>
    <row r="1443" spans="1:6" x14ac:dyDescent="0.3">
      <c r="A1443" s="2" t="s">
        <v>2877</v>
      </c>
      <c r="B1443">
        <v>6.1</v>
      </c>
      <c r="E1443" s="2" t="s">
        <v>8267</v>
      </c>
      <c r="F1443">
        <f>AVERAGEIF(Table1[director_name],E1443,Table1[imdb_score])</f>
        <v>6.1</v>
      </c>
    </row>
    <row r="1444" spans="1:6" x14ac:dyDescent="0.3">
      <c r="A1444" s="2" t="s">
        <v>8267</v>
      </c>
      <c r="B1444">
        <v>6.1</v>
      </c>
      <c r="E1444" s="2" t="s">
        <v>8328</v>
      </c>
      <c r="F1444">
        <f>AVERAGEIF(Table1[director_name],E1444,Table1[imdb_score])</f>
        <v>6.1</v>
      </c>
    </row>
    <row r="1445" spans="1:6" x14ac:dyDescent="0.3">
      <c r="A1445" s="2" t="s">
        <v>8328</v>
      </c>
      <c r="B1445">
        <v>6.1</v>
      </c>
      <c r="E1445" s="2" t="s">
        <v>4991</v>
      </c>
      <c r="F1445">
        <f>AVERAGEIF(Table1[director_name],E1445,Table1[imdb_score])</f>
        <v>6.1</v>
      </c>
    </row>
    <row r="1446" spans="1:6" x14ac:dyDescent="0.3">
      <c r="A1446" s="2" t="s">
        <v>4991</v>
      </c>
      <c r="B1446">
        <v>6.1</v>
      </c>
      <c r="E1446" s="2" t="s">
        <v>5043</v>
      </c>
      <c r="F1446">
        <f>AVERAGEIF(Table1[director_name],E1446,Table1[imdb_score])</f>
        <v>6.1</v>
      </c>
    </row>
    <row r="1447" spans="1:6" x14ac:dyDescent="0.3">
      <c r="A1447" s="2" t="s">
        <v>5043</v>
      </c>
      <c r="B1447">
        <v>6.1</v>
      </c>
      <c r="E1447" s="2" t="s">
        <v>5601</v>
      </c>
      <c r="F1447">
        <f>AVERAGEIF(Table1[director_name],E1447,Table1[imdb_score])</f>
        <v>6.1</v>
      </c>
    </row>
    <row r="1448" spans="1:6" x14ac:dyDescent="0.3">
      <c r="A1448" s="2" t="s">
        <v>5601</v>
      </c>
      <c r="B1448">
        <v>6.1</v>
      </c>
      <c r="E1448" s="2" t="s">
        <v>5242</v>
      </c>
      <c r="F1448">
        <f>AVERAGEIF(Table1[director_name],E1448,Table1[imdb_score])</f>
        <v>6.1</v>
      </c>
    </row>
    <row r="1449" spans="1:6" x14ac:dyDescent="0.3">
      <c r="A1449" s="2" t="s">
        <v>5242</v>
      </c>
      <c r="B1449">
        <v>6.1</v>
      </c>
      <c r="E1449" s="2" t="s">
        <v>5962</v>
      </c>
      <c r="F1449">
        <f>AVERAGEIF(Table1[director_name],E1449,Table1[imdb_score])</f>
        <v>6.1</v>
      </c>
    </row>
    <row r="1450" spans="1:6" x14ac:dyDescent="0.3">
      <c r="A1450" s="2" t="s">
        <v>5962</v>
      </c>
      <c r="B1450">
        <v>6.1</v>
      </c>
      <c r="E1450" s="2" t="s">
        <v>197</v>
      </c>
      <c r="F1450">
        <f>AVERAGEIF(Table1[director_name],E1450,Table1[imdb_score])</f>
        <v>6.1</v>
      </c>
    </row>
    <row r="1451" spans="1:6" x14ac:dyDescent="0.3">
      <c r="A1451" s="2" t="s">
        <v>197</v>
      </c>
      <c r="B1451">
        <v>6.1</v>
      </c>
      <c r="E1451" s="2" t="s">
        <v>2644</v>
      </c>
      <c r="F1451">
        <f>AVERAGEIF(Table1[director_name],E1451,Table1[imdb_score])</f>
        <v>6.1</v>
      </c>
    </row>
    <row r="1452" spans="1:6" x14ac:dyDescent="0.3">
      <c r="A1452" s="2" t="s">
        <v>2644</v>
      </c>
      <c r="B1452">
        <v>6.1</v>
      </c>
      <c r="E1452" s="2" t="s">
        <v>4633</v>
      </c>
      <c r="F1452">
        <f>AVERAGEIF(Table1[director_name],E1452,Table1[imdb_score])</f>
        <v>6.1</v>
      </c>
    </row>
    <row r="1453" spans="1:6" x14ac:dyDescent="0.3">
      <c r="A1453" s="2" t="s">
        <v>4633</v>
      </c>
      <c r="B1453">
        <v>6.1</v>
      </c>
      <c r="E1453" s="2" t="s">
        <v>1476</v>
      </c>
      <c r="F1453">
        <f>AVERAGEIF(Table1[director_name],E1453,Table1[imdb_score])</f>
        <v>6.1</v>
      </c>
    </row>
    <row r="1454" spans="1:6" x14ac:dyDescent="0.3">
      <c r="A1454" s="2" t="s">
        <v>1476</v>
      </c>
      <c r="B1454">
        <v>6.1</v>
      </c>
      <c r="E1454" s="2" t="s">
        <v>4336</v>
      </c>
      <c r="F1454">
        <f>AVERAGEIF(Table1[director_name],E1454,Table1[imdb_score])</f>
        <v>6.1</v>
      </c>
    </row>
    <row r="1455" spans="1:6" x14ac:dyDescent="0.3">
      <c r="A1455" s="2" t="s">
        <v>4336</v>
      </c>
      <c r="B1455">
        <v>6.1</v>
      </c>
      <c r="E1455" s="2" t="s">
        <v>5527</v>
      </c>
      <c r="F1455">
        <f>AVERAGEIF(Table1[director_name],E1455,Table1[imdb_score])</f>
        <v>6.1</v>
      </c>
    </row>
    <row r="1456" spans="1:6" x14ac:dyDescent="0.3">
      <c r="A1456" s="2" t="s">
        <v>5527</v>
      </c>
      <c r="B1456">
        <v>6.1</v>
      </c>
      <c r="E1456" s="2" t="s">
        <v>683</v>
      </c>
      <c r="F1456">
        <f>AVERAGEIF(Table1[director_name],E1456,Table1[imdb_score])</f>
        <v>6.1</v>
      </c>
    </row>
    <row r="1457" spans="1:6" x14ac:dyDescent="0.3">
      <c r="A1457" s="2" t="s">
        <v>683</v>
      </c>
      <c r="B1457">
        <v>6.1</v>
      </c>
      <c r="E1457" s="2" t="s">
        <v>7456</v>
      </c>
      <c r="F1457">
        <f>AVERAGEIF(Table1[director_name],E1457,Table1[imdb_score])</f>
        <v>6.1</v>
      </c>
    </row>
    <row r="1458" spans="1:6" x14ac:dyDescent="0.3">
      <c r="A1458" s="2" t="s">
        <v>7456</v>
      </c>
      <c r="B1458">
        <v>6.1</v>
      </c>
      <c r="E1458" s="2" t="s">
        <v>7947</v>
      </c>
      <c r="F1458">
        <f>AVERAGEIF(Table1[director_name],E1458,Table1[imdb_score])</f>
        <v>6.1</v>
      </c>
    </row>
    <row r="1459" spans="1:6" x14ac:dyDescent="0.3">
      <c r="A1459" s="2" t="s">
        <v>7947</v>
      </c>
      <c r="B1459">
        <v>6.1</v>
      </c>
      <c r="E1459" s="2" t="s">
        <v>7041</v>
      </c>
      <c r="F1459">
        <f>AVERAGEIF(Table1[director_name],E1459,Table1[imdb_score])</f>
        <v>6.1</v>
      </c>
    </row>
    <row r="1460" spans="1:6" x14ac:dyDescent="0.3">
      <c r="A1460" s="2" t="s">
        <v>7041</v>
      </c>
      <c r="B1460">
        <v>6.1</v>
      </c>
      <c r="E1460" s="2" t="s">
        <v>6838</v>
      </c>
      <c r="F1460">
        <f>AVERAGEIF(Table1[director_name],E1460,Table1[imdb_score])</f>
        <v>6.1</v>
      </c>
    </row>
    <row r="1461" spans="1:6" x14ac:dyDescent="0.3">
      <c r="A1461" s="2" t="s">
        <v>6838</v>
      </c>
      <c r="B1461">
        <v>6.1</v>
      </c>
      <c r="E1461" s="2" t="s">
        <v>5168</v>
      </c>
      <c r="F1461">
        <f>AVERAGEIF(Table1[director_name],E1461,Table1[imdb_score])</f>
        <v>6.1</v>
      </c>
    </row>
    <row r="1462" spans="1:6" x14ac:dyDescent="0.3">
      <c r="A1462" s="2" t="s">
        <v>5168</v>
      </c>
      <c r="B1462">
        <v>6.1</v>
      </c>
      <c r="E1462" s="2" t="s">
        <v>5285</v>
      </c>
      <c r="F1462">
        <f>AVERAGEIF(Table1[director_name],E1462,Table1[imdb_score])</f>
        <v>6.1</v>
      </c>
    </row>
    <row r="1463" spans="1:6" x14ac:dyDescent="0.3">
      <c r="A1463" s="2" t="s">
        <v>5285</v>
      </c>
      <c r="B1463">
        <v>6.1</v>
      </c>
      <c r="E1463" s="2" t="s">
        <v>6515</v>
      </c>
      <c r="F1463">
        <f>AVERAGEIF(Table1[director_name],E1463,Table1[imdb_score])</f>
        <v>6.1</v>
      </c>
    </row>
    <row r="1464" spans="1:6" x14ac:dyDescent="0.3">
      <c r="A1464" s="2" t="s">
        <v>6515</v>
      </c>
      <c r="B1464">
        <v>6.1</v>
      </c>
      <c r="E1464" s="2" t="s">
        <v>2842</v>
      </c>
      <c r="F1464">
        <f>AVERAGEIF(Table1[director_name],E1464,Table1[imdb_score])</f>
        <v>6.1</v>
      </c>
    </row>
    <row r="1465" spans="1:6" x14ac:dyDescent="0.3">
      <c r="A1465" s="2" t="s">
        <v>2842</v>
      </c>
      <c r="B1465">
        <v>6.1</v>
      </c>
      <c r="E1465" s="2" t="s">
        <v>1263</v>
      </c>
      <c r="F1465">
        <f>AVERAGEIF(Table1[director_name],E1465,Table1[imdb_score])</f>
        <v>6.1</v>
      </c>
    </row>
    <row r="1466" spans="1:6" x14ac:dyDescent="0.3">
      <c r="A1466" s="2" t="s">
        <v>1263</v>
      </c>
      <c r="B1466">
        <v>6.1</v>
      </c>
      <c r="E1466" s="2" t="s">
        <v>7467</v>
      </c>
      <c r="F1466">
        <f>AVERAGEIF(Table1[director_name],E1466,Table1[imdb_score])</f>
        <v>6.1</v>
      </c>
    </row>
    <row r="1467" spans="1:6" x14ac:dyDescent="0.3">
      <c r="A1467" s="2" t="s">
        <v>7467</v>
      </c>
      <c r="B1467">
        <v>6.1</v>
      </c>
      <c r="E1467" s="2" t="s">
        <v>7202</v>
      </c>
      <c r="F1467">
        <f>AVERAGEIF(Table1[director_name],E1467,Table1[imdb_score])</f>
        <v>6.1</v>
      </c>
    </row>
    <row r="1468" spans="1:6" x14ac:dyDescent="0.3">
      <c r="A1468" s="2" t="s">
        <v>7202</v>
      </c>
      <c r="B1468">
        <v>6.1</v>
      </c>
      <c r="E1468" s="2" t="s">
        <v>3699</v>
      </c>
      <c r="F1468">
        <f>AVERAGEIF(Table1[director_name],E1468,Table1[imdb_score])</f>
        <v>6.1</v>
      </c>
    </row>
    <row r="1469" spans="1:6" x14ac:dyDescent="0.3">
      <c r="A1469" s="2" t="s">
        <v>3699</v>
      </c>
      <c r="B1469">
        <v>6.1</v>
      </c>
      <c r="E1469" s="2" t="s">
        <v>1515</v>
      </c>
      <c r="F1469">
        <f>AVERAGEIF(Table1[director_name],E1469,Table1[imdb_score])</f>
        <v>6.1</v>
      </c>
    </row>
    <row r="1470" spans="1:6" x14ac:dyDescent="0.3">
      <c r="A1470" s="2" t="s">
        <v>1515</v>
      </c>
      <c r="B1470">
        <v>6.1</v>
      </c>
      <c r="E1470" s="2" t="s">
        <v>7416</v>
      </c>
      <c r="F1470">
        <f>AVERAGEIF(Table1[director_name],E1470,Table1[imdb_score])</f>
        <v>6.1</v>
      </c>
    </row>
    <row r="1471" spans="1:6" x14ac:dyDescent="0.3">
      <c r="A1471" s="2" t="s">
        <v>7416</v>
      </c>
      <c r="B1471">
        <v>6.1</v>
      </c>
      <c r="E1471" s="2" t="s">
        <v>4797</v>
      </c>
      <c r="F1471">
        <f>AVERAGEIF(Table1[director_name],E1471,Table1[imdb_score])</f>
        <v>6.1</v>
      </c>
    </row>
    <row r="1472" spans="1:6" x14ac:dyDescent="0.3">
      <c r="A1472" s="2" t="s">
        <v>4797</v>
      </c>
      <c r="B1472">
        <v>6.1</v>
      </c>
      <c r="E1472" s="2" t="s">
        <v>7808</v>
      </c>
      <c r="F1472">
        <f>AVERAGEIF(Table1[director_name],E1472,Table1[imdb_score])</f>
        <v>6.1</v>
      </c>
    </row>
    <row r="1473" spans="1:6" x14ac:dyDescent="0.3">
      <c r="A1473" s="2" t="s">
        <v>7808</v>
      </c>
      <c r="B1473">
        <v>6.1</v>
      </c>
      <c r="E1473" s="2" t="s">
        <v>3898</v>
      </c>
      <c r="F1473">
        <f>AVERAGEIF(Table1[director_name],E1473,Table1[imdb_score])</f>
        <v>6.1</v>
      </c>
    </row>
    <row r="1474" spans="1:6" x14ac:dyDescent="0.3">
      <c r="A1474" s="2" t="s">
        <v>3898</v>
      </c>
      <c r="B1474">
        <v>6.1</v>
      </c>
      <c r="E1474" s="2" t="s">
        <v>4833</v>
      </c>
      <c r="F1474">
        <f>AVERAGEIF(Table1[director_name],E1474,Table1[imdb_score])</f>
        <v>6.1</v>
      </c>
    </row>
    <row r="1475" spans="1:6" x14ac:dyDescent="0.3">
      <c r="A1475" s="2" t="s">
        <v>4833</v>
      </c>
      <c r="B1475">
        <v>6.1</v>
      </c>
      <c r="E1475" s="2" t="s">
        <v>4294</v>
      </c>
      <c r="F1475">
        <f>AVERAGEIF(Table1[director_name],E1475,Table1[imdb_score])</f>
        <v>6.1</v>
      </c>
    </row>
    <row r="1476" spans="1:6" x14ac:dyDescent="0.3">
      <c r="A1476" s="2" t="s">
        <v>4294</v>
      </c>
      <c r="B1476">
        <v>6.1</v>
      </c>
      <c r="E1476" s="2" t="s">
        <v>6087</v>
      </c>
      <c r="F1476">
        <f>AVERAGEIF(Table1[director_name],E1476,Table1[imdb_score])</f>
        <v>6.1</v>
      </c>
    </row>
    <row r="1477" spans="1:6" x14ac:dyDescent="0.3">
      <c r="A1477" s="2" t="s">
        <v>6087</v>
      </c>
      <c r="B1477">
        <v>6.1</v>
      </c>
      <c r="E1477" s="2" t="s">
        <v>6765</v>
      </c>
      <c r="F1477">
        <f>AVERAGEIF(Table1[director_name],E1477,Table1[imdb_score])</f>
        <v>6.1</v>
      </c>
    </row>
    <row r="1478" spans="1:6" x14ac:dyDescent="0.3">
      <c r="A1478" s="2" t="s">
        <v>6765</v>
      </c>
      <c r="B1478">
        <v>6.1</v>
      </c>
      <c r="E1478" s="2" t="s">
        <v>5506</v>
      </c>
      <c r="F1478">
        <f>AVERAGEIF(Table1[director_name],E1478,Table1[imdb_score])</f>
        <v>6.1</v>
      </c>
    </row>
    <row r="1479" spans="1:6" x14ac:dyDescent="0.3">
      <c r="A1479" s="2" t="s">
        <v>5506</v>
      </c>
      <c r="B1479">
        <v>6.1</v>
      </c>
      <c r="E1479" s="2" t="s">
        <v>3663</v>
      </c>
      <c r="F1479">
        <f>AVERAGEIF(Table1[director_name],E1479,Table1[imdb_score])</f>
        <v>6.1</v>
      </c>
    </row>
    <row r="1480" spans="1:6" x14ac:dyDescent="0.3">
      <c r="A1480" s="2" t="s">
        <v>3663</v>
      </c>
      <c r="B1480">
        <v>6.1</v>
      </c>
      <c r="E1480" s="2" t="s">
        <v>7588</v>
      </c>
      <c r="F1480">
        <f>AVERAGEIF(Table1[director_name],E1480,Table1[imdb_score])</f>
        <v>6.1</v>
      </c>
    </row>
    <row r="1481" spans="1:6" x14ac:dyDescent="0.3">
      <c r="A1481" s="2" t="s">
        <v>7588</v>
      </c>
      <c r="B1481">
        <v>6.1</v>
      </c>
      <c r="E1481" s="2" t="s">
        <v>4651</v>
      </c>
      <c r="F1481">
        <f>AVERAGEIF(Table1[director_name],E1481,Table1[imdb_score])</f>
        <v>6.1</v>
      </c>
    </row>
    <row r="1482" spans="1:6" x14ac:dyDescent="0.3">
      <c r="A1482" s="2" t="s">
        <v>4651</v>
      </c>
      <c r="B1482">
        <v>6.1</v>
      </c>
      <c r="E1482" s="2" t="s">
        <v>7554</v>
      </c>
      <c r="F1482">
        <f>AVERAGEIF(Table1[director_name],E1482,Table1[imdb_score])</f>
        <v>6.1</v>
      </c>
    </row>
    <row r="1483" spans="1:6" x14ac:dyDescent="0.3">
      <c r="A1483" s="2" t="s">
        <v>7554</v>
      </c>
      <c r="B1483">
        <v>6.1</v>
      </c>
      <c r="E1483" s="2" t="s">
        <v>7963</v>
      </c>
      <c r="F1483">
        <f>AVERAGEIF(Table1[director_name],E1483,Table1[imdb_score])</f>
        <v>6.1</v>
      </c>
    </row>
    <row r="1484" spans="1:6" x14ac:dyDescent="0.3">
      <c r="A1484" s="2" t="s">
        <v>7963</v>
      </c>
      <c r="B1484">
        <v>6.1</v>
      </c>
      <c r="E1484" s="2" t="s">
        <v>4787</v>
      </c>
      <c r="F1484">
        <f>AVERAGEIF(Table1[director_name],E1484,Table1[imdb_score])</f>
        <v>6.1</v>
      </c>
    </row>
    <row r="1485" spans="1:6" x14ac:dyDescent="0.3">
      <c r="A1485" s="2" t="s">
        <v>4787</v>
      </c>
      <c r="B1485">
        <v>6.1</v>
      </c>
      <c r="E1485" s="2" t="s">
        <v>6638</v>
      </c>
      <c r="F1485">
        <f>AVERAGEIF(Table1[director_name],E1485,Table1[imdb_score])</f>
        <v>6.1</v>
      </c>
    </row>
    <row r="1486" spans="1:6" x14ac:dyDescent="0.3">
      <c r="A1486" s="2" t="s">
        <v>6638</v>
      </c>
      <c r="B1486">
        <v>6.1</v>
      </c>
      <c r="E1486" s="2" t="s">
        <v>3922</v>
      </c>
      <c r="F1486">
        <f>AVERAGEIF(Table1[director_name],E1486,Table1[imdb_score])</f>
        <v>6.1</v>
      </c>
    </row>
    <row r="1487" spans="1:6" x14ac:dyDescent="0.3">
      <c r="A1487" s="2" t="s">
        <v>3922</v>
      </c>
      <c r="B1487">
        <v>6.1</v>
      </c>
      <c r="E1487" s="2" t="s">
        <v>7120</v>
      </c>
      <c r="F1487">
        <f>AVERAGEIF(Table1[director_name],E1487,Table1[imdb_score])</f>
        <v>6.1</v>
      </c>
    </row>
    <row r="1488" spans="1:6" x14ac:dyDescent="0.3">
      <c r="A1488" s="2" t="s">
        <v>7120</v>
      </c>
      <c r="B1488">
        <v>6.1</v>
      </c>
      <c r="E1488" s="2" t="s">
        <v>5504</v>
      </c>
      <c r="F1488">
        <f>AVERAGEIF(Table1[director_name],E1488,Table1[imdb_score])</f>
        <v>6.1</v>
      </c>
    </row>
    <row r="1489" spans="1:6" x14ac:dyDescent="0.3">
      <c r="A1489" s="2" t="s">
        <v>5504</v>
      </c>
      <c r="B1489">
        <v>6.1</v>
      </c>
      <c r="E1489" s="2" t="s">
        <v>7425</v>
      </c>
      <c r="F1489">
        <f>AVERAGEIF(Table1[director_name],E1489,Table1[imdb_score])</f>
        <v>6.1</v>
      </c>
    </row>
    <row r="1490" spans="1:6" x14ac:dyDescent="0.3">
      <c r="A1490" s="2" t="s">
        <v>7425</v>
      </c>
      <c r="B1490">
        <v>6.1</v>
      </c>
      <c r="E1490" s="2" t="s">
        <v>528</v>
      </c>
      <c r="F1490">
        <f>AVERAGEIF(Table1[director_name],E1490,Table1[imdb_score])</f>
        <v>6.1</v>
      </c>
    </row>
    <row r="1491" spans="1:6" x14ac:dyDescent="0.3">
      <c r="A1491" s="2" t="s">
        <v>528</v>
      </c>
      <c r="B1491">
        <v>6.1</v>
      </c>
      <c r="E1491" s="2" t="s">
        <v>7618</v>
      </c>
      <c r="F1491">
        <f>AVERAGEIF(Table1[director_name],E1491,Table1[imdb_score])</f>
        <v>6.1</v>
      </c>
    </row>
    <row r="1492" spans="1:6" x14ac:dyDescent="0.3">
      <c r="A1492" s="2" t="s">
        <v>7618</v>
      </c>
      <c r="B1492">
        <v>6.1</v>
      </c>
      <c r="E1492" s="2" t="s">
        <v>2521</v>
      </c>
      <c r="F1492">
        <f>AVERAGEIF(Table1[director_name],E1492,Table1[imdb_score])</f>
        <v>6.1</v>
      </c>
    </row>
    <row r="1493" spans="1:6" x14ac:dyDescent="0.3">
      <c r="A1493" s="2" t="s">
        <v>2521</v>
      </c>
      <c r="B1493">
        <v>6.1</v>
      </c>
      <c r="E1493" s="2" t="s">
        <v>6365</v>
      </c>
      <c r="F1493">
        <f>AVERAGEIF(Table1[director_name],E1493,Table1[imdb_score])</f>
        <v>6.1</v>
      </c>
    </row>
    <row r="1494" spans="1:6" x14ac:dyDescent="0.3">
      <c r="A1494" s="2" t="s">
        <v>6365</v>
      </c>
      <c r="B1494">
        <v>6.1</v>
      </c>
      <c r="E1494" s="2" t="s">
        <v>3504</v>
      </c>
      <c r="F1494">
        <f>AVERAGEIF(Table1[director_name],E1494,Table1[imdb_score])</f>
        <v>6.1</v>
      </c>
    </row>
    <row r="1495" spans="1:6" x14ac:dyDescent="0.3">
      <c r="A1495" s="2" t="s">
        <v>3504</v>
      </c>
      <c r="B1495">
        <v>6.1</v>
      </c>
      <c r="E1495" s="2" t="s">
        <v>7303</v>
      </c>
      <c r="F1495">
        <f>AVERAGEIF(Table1[director_name],E1495,Table1[imdb_score])</f>
        <v>6.1</v>
      </c>
    </row>
    <row r="1496" spans="1:6" x14ac:dyDescent="0.3">
      <c r="A1496" s="2" t="s">
        <v>7303</v>
      </c>
      <c r="B1496">
        <v>6.1</v>
      </c>
      <c r="E1496" s="2" t="s">
        <v>6614</v>
      </c>
      <c r="F1496">
        <f>AVERAGEIF(Table1[director_name],E1496,Table1[imdb_score])</f>
        <v>6.1</v>
      </c>
    </row>
    <row r="1497" spans="1:6" x14ac:dyDescent="0.3">
      <c r="A1497" s="2" t="s">
        <v>6614</v>
      </c>
      <c r="B1497">
        <v>6.1</v>
      </c>
      <c r="E1497" s="2" t="s">
        <v>7859</v>
      </c>
      <c r="F1497">
        <f>AVERAGEIF(Table1[director_name],E1497,Table1[imdb_score])</f>
        <v>6.1</v>
      </c>
    </row>
    <row r="1498" spans="1:6" x14ac:dyDescent="0.3">
      <c r="A1498" s="2" t="s">
        <v>7859</v>
      </c>
      <c r="B1498">
        <v>6.1</v>
      </c>
      <c r="E1498" s="2" t="s">
        <v>3027</v>
      </c>
      <c r="F1498">
        <f>AVERAGEIF(Table1[director_name],E1498,Table1[imdb_score])</f>
        <v>6.1</v>
      </c>
    </row>
    <row r="1499" spans="1:6" x14ac:dyDescent="0.3">
      <c r="A1499" s="2" t="s">
        <v>3027</v>
      </c>
      <c r="B1499">
        <v>6.1</v>
      </c>
      <c r="E1499" s="2" t="s">
        <v>7240</v>
      </c>
      <c r="F1499">
        <f>AVERAGEIF(Table1[director_name],E1499,Table1[imdb_score])</f>
        <v>6.1</v>
      </c>
    </row>
    <row r="1500" spans="1:6" x14ac:dyDescent="0.3">
      <c r="A1500" s="2" t="s">
        <v>7240</v>
      </c>
      <c r="B1500">
        <v>6.1</v>
      </c>
      <c r="E1500" s="2" t="s">
        <v>5393</v>
      </c>
      <c r="F1500">
        <f>AVERAGEIF(Table1[director_name],E1500,Table1[imdb_score])</f>
        <v>6.1</v>
      </c>
    </row>
    <row r="1501" spans="1:6" x14ac:dyDescent="0.3">
      <c r="A1501" s="2" t="s">
        <v>5393</v>
      </c>
      <c r="B1501">
        <v>6.1</v>
      </c>
      <c r="E1501" s="2" t="s">
        <v>3170</v>
      </c>
      <c r="F1501">
        <f>AVERAGEIF(Table1[director_name],E1501,Table1[imdb_score])</f>
        <v>6.1</v>
      </c>
    </row>
    <row r="1502" spans="1:6" x14ac:dyDescent="0.3">
      <c r="A1502" s="2" t="s">
        <v>3170</v>
      </c>
      <c r="B1502">
        <v>6.1</v>
      </c>
      <c r="E1502" s="2" t="s">
        <v>3885</v>
      </c>
      <c r="F1502">
        <f>AVERAGEIF(Table1[director_name],E1502,Table1[imdb_score])</f>
        <v>6.1</v>
      </c>
    </row>
    <row r="1503" spans="1:6" x14ac:dyDescent="0.3">
      <c r="A1503" s="2" t="s">
        <v>3885</v>
      </c>
      <c r="B1503">
        <v>6.1</v>
      </c>
      <c r="E1503" s="2" t="s">
        <v>7798</v>
      </c>
      <c r="F1503">
        <f>AVERAGEIF(Table1[director_name],E1503,Table1[imdb_score])</f>
        <v>6.1</v>
      </c>
    </row>
    <row r="1504" spans="1:6" x14ac:dyDescent="0.3">
      <c r="A1504" s="2" t="s">
        <v>7798</v>
      </c>
      <c r="B1504">
        <v>6.1</v>
      </c>
      <c r="E1504" s="2" t="s">
        <v>1808</v>
      </c>
      <c r="F1504">
        <f>AVERAGEIF(Table1[director_name],E1504,Table1[imdb_score])</f>
        <v>6.1</v>
      </c>
    </row>
    <row r="1505" spans="1:6" x14ac:dyDescent="0.3">
      <c r="A1505" s="2" t="s">
        <v>1808</v>
      </c>
      <c r="B1505">
        <v>6.1</v>
      </c>
      <c r="E1505" s="2" t="s">
        <v>120</v>
      </c>
      <c r="F1505">
        <f>AVERAGEIF(Table1[director_name],E1505,Table1[imdb_score])</f>
        <v>6.083333333333333</v>
      </c>
    </row>
    <row r="1506" spans="1:6" x14ac:dyDescent="0.3">
      <c r="A1506" s="2" t="s">
        <v>120</v>
      </c>
      <c r="B1506">
        <v>6.083333333333333</v>
      </c>
      <c r="E1506" s="2" t="s">
        <v>75</v>
      </c>
      <c r="F1506">
        <f>AVERAGEIF(Table1[director_name],E1506,Table1[imdb_score])</f>
        <v>6.08</v>
      </c>
    </row>
    <row r="1507" spans="1:6" x14ac:dyDescent="0.3">
      <c r="A1507" s="2" t="s">
        <v>75</v>
      </c>
      <c r="B1507">
        <v>6.08</v>
      </c>
      <c r="E1507" s="2" t="s">
        <v>190</v>
      </c>
      <c r="F1507">
        <f>AVERAGEIF(Table1[director_name],E1507,Table1[imdb_score])</f>
        <v>6.0750000000000002</v>
      </c>
    </row>
    <row r="1508" spans="1:6" x14ac:dyDescent="0.3">
      <c r="A1508" s="2" t="s">
        <v>190</v>
      </c>
      <c r="B1508">
        <v>6.0750000000000002</v>
      </c>
      <c r="E1508" s="2" t="s">
        <v>972</v>
      </c>
      <c r="F1508">
        <f>AVERAGEIF(Table1[director_name],E1508,Table1[imdb_score])</f>
        <v>6.0750000000000002</v>
      </c>
    </row>
    <row r="1509" spans="1:6" x14ac:dyDescent="0.3">
      <c r="A1509" s="2" t="s">
        <v>972</v>
      </c>
      <c r="B1509">
        <v>6.0750000000000002</v>
      </c>
      <c r="E1509" s="2" t="s">
        <v>937</v>
      </c>
      <c r="F1509">
        <f>AVERAGEIF(Table1[director_name],E1509,Table1[imdb_score])</f>
        <v>6.0666666666666664</v>
      </c>
    </row>
    <row r="1510" spans="1:6" x14ac:dyDescent="0.3">
      <c r="A1510" s="2" t="s">
        <v>937</v>
      </c>
      <c r="B1510">
        <v>6.0666666666666664</v>
      </c>
      <c r="E1510" s="2" t="s">
        <v>1222</v>
      </c>
      <c r="F1510">
        <f>AVERAGEIF(Table1[director_name],E1510,Table1[imdb_score])</f>
        <v>6.0500000000000007</v>
      </c>
    </row>
    <row r="1511" spans="1:6" x14ac:dyDescent="0.3">
      <c r="A1511" s="2" t="s">
        <v>1222</v>
      </c>
      <c r="B1511">
        <v>6.0500000000000007</v>
      </c>
      <c r="E1511" s="2" t="s">
        <v>168</v>
      </c>
      <c r="F1511">
        <f>AVERAGEIF(Table1[director_name],E1511,Table1[imdb_score])</f>
        <v>6.0500000000000007</v>
      </c>
    </row>
    <row r="1512" spans="1:6" x14ac:dyDescent="0.3">
      <c r="A1512" s="2" t="s">
        <v>168</v>
      </c>
      <c r="B1512">
        <v>6.0500000000000007</v>
      </c>
      <c r="E1512" s="2" t="s">
        <v>487</v>
      </c>
      <c r="F1512">
        <f>AVERAGEIF(Table1[director_name],E1512,Table1[imdb_score])</f>
        <v>6.0500000000000007</v>
      </c>
    </row>
    <row r="1513" spans="1:6" x14ac:dyDescent="0.3">
      <c r="A1513" s="2" t="s">
        <v>487</v>
      </c>
      <c r="B1513">
        <v>6.0500000000000007</v>
      </c>
      <c r="E1513" s="2" t="s">
        <v>4217</v>
      </c>
      <c r="F1513">
        <f>AVERAGEIF(Table1[director_name],E1513,Table1[imdb_score])</f>
        <v>6.05</v>
      </c>
    </row>
    <row r="1514" spans="1:6" x14ac:dyDescent="0.3">
      <c r="A1514" s="2" t="s">
        <v>4217</v>
      </c>
      <c r="B1514">
        <v>6.05</v>
      </c>
      <c r="E1514" s="2" t="s">
        <v>483</v>
      </c>
      <c r="F1514">
        <f>AVERAGEIF(Table1[director_name],E1514,Table1[imdb_score])</f>
        <v>6.05</v>
      </c>
    </row>
    <row r="1515" spans="1:6" x14ac:dyDescent="0.3">
      <c r="A1515" s="2" t="s">
        <v>483</v>
      </c>
      <c r="B1515">
        <v>6.05</v>
      </c>
      <c r="E1515" s="2" t="s">
        <v>2652</v>
      </c>
      <c r="F1515">
        <f>AVERAGEIF(Table1[director_name],E1515,Table1[imdb_score])</f>
        <v>6.05</v>
      </c>
    </row>
    <row r="1516" spans="1:6" x14ac:dyDescent="0.3">
      <c r="A1516" s="2" t="s">
        <v>2652</v>
      </c>
      <c r="B1516">
        <v>6.05</v>
      </c>
      <c r="E1516" s="2" t="s">
        <v>3824</v>
      </c>
      <c r="F1516">
        <f>AVERAGEIF(Table1[director_name],E1516,Table1[imdb_score])</f>
        <v>6.05</v>
      </c>
    </row>
    <row r="1517" spans="1:6" x14ac:dyDescent="0.3">
      <c r="A1517" s="2" t="s">
        <v>3824</v>
      </c>
      <c r="B1517">
        <v>6.05</v>
      </c>
      <c r="E1517" s="2" t="s">
        <v>1298</v>
      </c>
      <c r="F1517">
        <f>AVERAGEIF(Table1[director_name],E1517,Table1[imdb_score])</f>
        <v>6.05</v>
      </c>
    </row>
    <row r="1518" spans="1:6" x14ac:dyDescent="0.3">
      <c r="A1518" s="2" t="s">
        <v>1298</v>
      </c>
      <c r="B1518">
        <v>6.05</v>
      </c>
      <c r="E1518" s="2" t="s">
        <v>536</v>
      </c>
      <c r="F1518">
        <f>AVERAGEIF(Table1[director_name],E1518,Table1[imdb_score])</f>
        <v>6.05</v>
      </c>
    </row>
    <row r="1519" spans="1:6" x14ac:dyDescent="0.3">
      <c r="A1519" s="2" t="s">
        <v>536</v>
      </c>
      <c r="B1519">
        <v>6.05</v>
      </c>
      <c r="E1519" s="2" t="s">
        <v>1196</v>
      </c>
      <c r="F1519">
        <f>AVERAGEIF(Table1[director_name],E1519,Table1[imdb_score])</f>
        <v>6.05</v>
      </c>
    </row>
    <row r="1520" spans="1:6" x14ac:dyDescent="0.3">
      <c r="A1520" s="2" t="s">
        <v>1196</v>
      </c>
      <c r="B1520">
        <v>6.05</v>
      </c>
      <c r="E1520" s="2" t="s">
        <v>327</v>
      </c>
      <c r="F1520">
        <f>AVERAGEIF(Table1[director_name],E1520,Table1[imdb_score])</f>
        <v>6.0444444444444452</v>
      </c>
    </row>
    <row r="1521" spans="1:6" x14ac:dyDescent="0.3">
      <c r="A1521" s="2" t="s">
        <v>327</v>
      </c>
      <c r="B1521">
        <v>6.0444444444444452</v>
      </c>
      <c r="E1521" s="2" t="s">
        <v>2218</v>
      </c>
      <c r="F1521">
        <f>AVERAGEIF(Table1[director_name],E1521,Table1[imdb_score])</f>
        <v>6.0400000000000009</v>
      </c>
    </row>
    <row r="1522" spans="1:6" x14ac:dyDescent="0.3">
      <c r="A1522" s="2" t="s">
        <v>2218</v>
      </c>
      <c r="B1522">
        <v>6.0400000000000009</v>
      </c>
      <c r="E1522" s="2" t="s">
        <v>290</v>
      </c>
      <c r="F1522">
        <f>AVERAGEIF(Table1[director_name],E1522,Table1[imdb_score])</f>
        <v>6.0333333333333341</v>
      </c>
    </row>
    <row r="1523" spans="1:6" x14ac:dyDescent="0.3">
      <c r="A1523" s="2" t="s">
        <v>290</v>
      </c>
      <c r="B1523">
        <v>6.0333333333333341</v>
      </c>
      <c r="E1523" s="2" t="s">
        <v>6966</v>
      </c>
      <c r="F1523">
        <f>AVERAGEIF(Table1[director_name],E1523,Table1[imdb_score])</f>
        <v>6.0333333333333341</v>
      </c>
    </row>
    <row r="1524" spans="1:6" x14ac:dyDescent="0.3">
      <c r="A1524" s="2" t="s">
        <v>6966</v>
      </c>
      <c r="B1524">
        <v>6.0333333333333341</v>
      </c>
      <c r="E1524" s="2" t="s">
        <v>1682</v>
      </c>
      <c r="F1524">
        <f>AVERAGEIF(Table1[director_name],E1524,Table1[imdb_score])</f>
        <v>6.0333333333333341</v>
      </c>
    </row>
    <row r="1525" spans="1:6" x14ac:dyDescent="0.3">
      <c r="A1525" s="2" t="s">
        <v>1682</v>
      </c>
      <c r="B1525">
        <v>6.0333333333333341</v>
      </c>
      <c r="E1525" s="2" t="s">
        <v>1895</v>
      </c>
      <c r="F1525">
        <f>AVERAGEIF(Table1[director_name],E1525,Table1[imdb_score])</f>
        <v>6.0333333333333341</v>
      </c>
    </row>
    <row r="1526" spans="1:6" x14ac:dyDescent="0.3">
      <c r="A1526" s="2" t="s">
        <v>1895</v>
      </c>
      <c r="B1526">
        <v>6.0333333333333341</v>
      </c>
      <c r="E1526" s="2" t="s">
        <v>1642</v>
      </c>
      <c r="F1526">
        <f>AVERAGEIF(Table1[director_name],E1526,Table1[imdb_score])</f>
        <v>6.0333333333333323</v>
      </c>
    </row>
    <row r="1527" spans="1:6" x14ac:dyDescent="0.3">
      <c r="A1527" s="2" t="s">
        <v>1642</v>
      </c>
      <c r="B1527">
        <v>6.0333333333333323</v>
      </c>
      <c r="E1527" s="2" t="s">
        <v>646</v>
      </c>
      <c r="F1527">
        <f>AVERAGEIF(Table1[director_name],E1527,Table1[imdb_score])</f>
        <v>6.0250000000000004</v>
      </c>
    </row>
    <row r="1528" spans="1:6" x14ac:dyDescent="0.3">
      <c r="A1528" s="2" t="s">
        <v>646</v>
      </c>
      <c r="B1528">
        <v>6.0250000000000004</v>
      </c>
      <c r="E1528" s="2" t="s">
        <v>1757</v>
      </c>
      <c r="F1528">
        <f>AVERAGEIF(Table1[director_name],E1528,Table1[imdb_score])</f>
        <v>6.0250000000000004</v>
      </c>
    </row>
    <row r="1529" spans="1:6" x14ac:dyDescent="0.3">
      <c r="A1529" s="2" t="s">
        <v>1757</v>
      </c>
      <c r="B1529">
        <v>6.0250000000000004</v>
      </c>
      <c r="E1529" s="2" t="s">
        <v>1648</v>
      </c>
      <c r="F1529">
        <f>AVERAGEIF(Table1[director_name],E1529,Table1[imdb_score])</f>
        <v>6.0200000000000005</v>
      </c>
    </row>
    <row r="1530" spans="1:6" x14ac:dyDescent="0.3">
      <c r="A1530" s="2" t="s">
        <v>1648</v>
      </c>
      <c r="B1530">
        <v>6.0200000000000005</v>
      </c>
      <c r="E1530" s="2" t="s">
        <v>629</v>
      </c>
      <c r="F1530">
        <f>AVERAGEIF(Table1[director_name],E1530,Table1[imdb_score])</f>
        <v>6.0166666666666657</v>
      </c>
    </row>
    <row r="1531" spans="1:6" x14ac:dyDescent="0.3">
      <c r="A1531" s="2" t="s">
        <v>629</v>
      </c>
      <c r="B1531">
        <v>6.0166666666666657</v>
      </c>
      <c r="E1531" s="2" t="s">
        <v>2240</v>
      </c>
      <c r="F1531">
        <f>AVERAGEIF(Table1[director_name],E1531,Table1[imdb_score])</f>
        <v>6</v>
      </c>
    </row>
    <row r="1532" spans="1:6" x14ac:dyDescent="0.3">
      <c r="A1532" s="2" t="s">
        <v>2240</v>
      </c>
      <c r="B1532">
        <v>6</v>
      </c>
      <c r="E1532" s="2" t="s">
        <v>3396</v>
      </c>
      <c r="F1532">
        <f>AVERAGEIF(Table1[director_name],E1532,Table1[imdb_score])</f>
        <v>6</v>
      </c>
    </row>
    <row r="1533" spans="1:6" x14ac:dyDescent="0.3">
      <c r="A1533" s="2" t="s">
        <v>3396</v>
      </c>
      <c r="B1533">
        <v>6</v>
      </c>
      <c r="E1533" s="2" t="s">
        <v>7414</v>
      </c>
      <c r="F1533">
        <f>AVERAGEIF(Table1[director_name],E1533,Table1[imdb_score])</f>
        <v>6</v>
      </c>
    </row>
    <row r="1534" spans="1:6" x14ac:dyDescent="0.3">
      <c r="A1534" s="2" t="s">
        <v>7414</v>
      </c>
      <c r="B1534">
        <v>6</v>
      </c>
      <c r="E1534" s="2" t="s">
        <v>7490</v>
      </c>
      <c r="F1534">
        <f>AVERAGEIF(Table1[director_name],E1534,Table1[imdb_score])</f>
        <v>6</v>
      </c>
    </row>
    <row r="1535" spans="1:6" x14ac:dyDescent="0.3">
      <c r="A1535" s="2" t="s">
        <v>7490</v>
      </c>
      <c r="B1535">
        <v>6</v>
      </c>
      <c r="E1535" s="2" t="s">
        <v>982</v>
      </c>
      <c r="F1535">
        <f>AVERAGEIF(Table1[director_name],E1535,Table1[imdb_score])</f>
        <v>6</v>
      </c>
    </row>
    <row r="1536" spans="1:6" x14ac:dyDescent="0.3">
      <c r="A1536" s="2" t="s">
        <v>982</v>
      </c>
      <c r="B1536">
        <v>6</v>
      </c>
      <c r="E1536" s="2" t="s">
        <v>3193</v>
      </c>
      <c r="F1536">
        <f>AVERAGEIF(Table1[director_name],E1536,Table1[imdb_score])</f>
        <v>6</v>
      </c>
    </row>
    <row r="1537" spans="1:6" x14ac:dyDescent="0.3">
      <c r="A1537" s="2" t="s">
        <v>3193</v>
      </c>
      <c r="B1537">
        <v>6</v>
      </c>
      <c r="E1537" s="2" t="s">
        <v>5843</v>
      </c>
      <c r="F1537">
        <f>AVERAGEIF(Table1[director_name],E1537,Table1[imdb_score])</f>
        <v>6</v>
      </c>
    </row>
    <row r="1538" spans="1:6" x14ac:dyDescent="0.3">
      <c r="A1538" s="2" t="s">
        <v>5843</v>
      </c>
      <c r="B1538">
        <v>6</v>
      </c>
      <c r="E1538" s="2" t="s">
        <v>6545</v>
      </c>
      <c r="F1538">
        <f>AVERAGEIF(Table1[director_name],E1538,Table1[imdb_score])</f>
        <v>6</v>
      </c>
    </row>
    <row r="1539" spans="1:6" x14ac:dyDescent="0.3">
      <c r="A1539" s="2" t="s">
        <v>6545</v>
      </c>
      <c r="B1539">
        <v>6</v>
      </c>
      <c r="E1539" s="2" t="s">
        <v>5853</v>
      </c>
      <c r="F1539">
        <f>AVERAGEIF(Table1[director_name],E1539,Table1[imdb_score])</f>
        <v>6</v>
      </c>
    </row>
    <row r="1540" spans="1:6" x14ac:dyDescent="0.3">
      <c r="A1540" s="2" t="s">
        <v>5853</v>
      </c>
      <c r="B1540">
        <v>6</v>
      </c>
      <c r="E1540" s="2" t="s">
        <v>3666</v>
      </c>
      <c r="F1540">
        <f>AVERAGEIF(Table1[director_name],E1540,Table1[imdb_score])</f>
        <v>6</v>
      </c>
    </row>
    <row r="1541" spans="1:6" x14ac:dyDescent="0.3">
      <c r="A1541" s="2" t="s">
        <v>3666</v>
      </c>
      <c r="B1541">
        <v>6</v>
      </c>
      <c r="E1541" s="2" t="s">
        <v>5573</v>
      </c>
      <c r="F1541">
        <f>AVERAGEIF(Table1[director_name],E1541,Table1[imdb_score])</f>
        <v>6</v>
      </c>
    </row>
    <row r="1542" spans="1:6" x14ac:dyDescent="0.3">
      <c r="A1542" s="2" t="s">
        <v>5573</v>
      </c>
      <c r="B1542">
        <v>6</v>
      </c>
      <c r="E1542" s="2" t="s">
        <v>1112</v>
      </c>
      <c r="F1542">
        <f>AVERAGEIF(Table1[director_name],E1542,Table1[imdb_score])</f>
        <v>6</v>
      </c>
    </row>
    <row r="1543" spans="1:6" x14ac:dyDescent="0.3">
      <c r="A1543" s="2" t="s">
        <v>1112</v>
      </c>
      <c r="B1543">
        <v>6</v>
      </c>
      <c r="E1543" s="2" t="s">
        <v>6517</v>
      </c>
      <c r="F1543">
        <f>AVERAGEIF(Table1[director_name],E1543,Table1[imdb_score])</f>
        <v>6</v>
      </c>
    </row>
    <row r="1544" spans="1:6" x14ac:dyDescent="0.3">
      <c r="A1544" s="2" t="s">
        <v>6517</v>
      </c>
      <c r="B1544">
        <v>6</v>
      </c>
      <c r="E1544" s="2" t="s">
        <v>1579</v>
      </c>
      <c r="F1544">
        <f>AVERAGEIF(Table1[director_name],E1544,Table1[imdb_score])</f>
        <v>6</v>
      </c>
    </row>
    <row r="1545" spans="1:6" x14ac:dyDescent="0.3">
      <c r="A1545" s="2" t="s">
        <v>1579</v>
      </c>
      <c r="B1545">
        <v>6</v>
      </c>
      <c r="E1545" s="2" t="s">
        <v>5250</v>
      </c>
      <c r="F1545">
        <f>AVERAGEIF(Table1[director_name],E1545,Table1[imdb_score])</f>
        <v>6</v>
      </c>
    </row>
    <row r="1546" spans="1:6" x14ac:dyDescent="0.3">
      <c r="A1546" s="2" t="s">
        <v>5250</v>
      </c>
      <c r="B1546">
        <v>6</v>
      </c>
      <c r="E1546" s="2" t="s">
        <v>1189</v>
      </c>
      <c r="F1546">
        <f>AVERAGEIF(Table1[director_name],E1546,Table1[imdb_score])</f>
        <v>6</v>
      </c>
    </row>
    <row r="1547" spans="1:6" x14ac:dyDescent="0.3">
      <c r="A1547" s="2" t="s">
        <v>1189</v>
      </c>
      <c r="B1547">
        <v>6</v>
      </c>
      <c r="E1547" s="2" t="s">
        <v>2676</v>
      </c>
      <c r="F1547">
        <f>AVERAGEIF(Table1[director_name],E1547,Table1[imdb_score])</f>
        <v>6</v>
      </c>
    </row>
    <row r="1548" spans="1:6" x14ac:dyDescent="0.3">
      <c r="A1548" s="2" t="s">
        <v>2676</v>
      </c>
      <c r="B1548">
        <v>6</v>
      </c>
      <c r="E1548" s="2" t="s">
        <v>5675</v>
      </c>
      <c r="F1548">
        <f>AVERAGEIF(Table1[director_name],E1548,Table1[imdb_score])</f>
        <v>6</v>
      </c>
    </row>
    <row r="1549" spans="1:6" x14ac:dyDescent="0.3">
      <c r="A1549" s="2" t="s">
        <v>5675</v>
      </c>
      <c r="B1549">
        <v>6</v>
      </c>
      <c r="E1549" s="2" t="s">
        <v>2615</v>
      </c>
      <c r="F1549">
        <f>AVERAGEIF(Table1[director_name],E1549,Table1[imdb_score])</f>
        <v>6</v>
      </c>
    </row>
    <row r="1550" spans="1:6" x14ac:dyDescent="0.3">
      <c r="A1550" s="2" t="s">
        <v>2615</v>
      </c>
      <c r="B1550">
        <v>6</v>
      </c>
      <c r="E1550" s="2" t="s">
        <v>4225</v>
      </c>
      <c r="F1550">
        <f>AVERAGEIF(Table1[director_name],E1550,Table1[imdb_score])</f>
        <v>6</v>
      </c>
    </row>
    <row r="1551" spans="1:6" x14ac:dyDescent="0.3">
      <c r="A1551" s="2" t="s">
        <v>4225</v>
      </c>
      <c r="B1551">
        <v>6</v>
      </c>
      <c r="E1551" s="2" t="s">
        <v>6576</v>
      </c>
      <c r="F1551">
        <f>AVERAGEIF(Table1[director_name],E1551,Table1[imdb_score])</f>
        <v>6</v>
      </c>
    </row>
    <row r="1552" spans="1:6" x14ac:dyDescent="0.3">
      <c r="A1552" s="2" t="s">
        <v>6576</v>
      </c>
      <c r="B1552">
        <v>6</v>
      </c>
      <c r="E1552" s="2" t="s">
        <v>2695</v>
      </c>
      <c r="F1552">
        <f>AVERAGEIF(Table1[director_name],E1552,Table1[imdb_score])</f>
        <v>6</v>
      </c>
    </row>
    <row r="1553" spans="1:6" x14ac:dyDescent="0.3">
      <c r="A1553" s="2" t="s">
        <v>2695</v>
      </c>
      <c r="B1553">
        <v>6</v>
      </c>
      <c r="E1553" s="2" t="s">
        <v>3306</v>
      </c>
      <c r="F1553">
        <f>AVERAGEIF(Table1[director_name],E1553,Table1[imdb_score])</f>
        <v>6</v>
      </c>
    </row>
    <row r="1554" spans="1:6" x14ac:dyDescent="0.3">
      <c r="A1554" s="2" t="s">
        <v>3306</v>
      </c>
      <c r="B1554">
        <v>6</v>
      </c>
      <c r="E1554" s="2" t="s">
        <v>3896</v>
      </c>
      <c r="F1554">
        <f>AVERAGEIF(Table1[director_name],E1554,Table1[imdb_score])</f>
        <v>6</v>
      </c>
    </row>
    <row r="1555" spans="1:6" x14ac:dyDescent="0.3">
      <c r="A1555" s="2" t="s">
        <v>3896</v>
      </c>
      <c r="B1555">
        <v>6</v>
      </c>
      <c r="E1555" s="2" t="s">
        <v>3062</v>
      </c>
      <c r="F1555">
        <f>AVERAGEIF(Table1[director_name],E1555,Table1[imdb_score])</f>
        <v>6</v>
      </c>
    </row>
    <row r="1556" spans="1:6" x14ac:dyDescent="0.3">
      <c r="A1556" s="2" t="s">
        <v>3062</v>
      </c>
      <c r="B1556">
        <v>6</v>
      </c>
      <c r="E1556" s="2" t="s">
        <v>2897</v>
      </c>
      <c r="F1556">
        <f>AVERAGEIF(Table1[director_name],E1556,Table1[imdb_score])</f>
        <v>6</v>
      </c>
    </row>
    <row r="1557" spans="1:6" x14ac:dyDescent="0.3">
      <c r="A1557" s="2" t="s">
        <v>2897</v>
      </c>
      <c r="B1557">
        <v>6</v>
      </c>
      <c r="E1557" s="2" t="s">
        <v>3261</v>
      </c>
      <c r="F1557">
        <f>AVERAGEIF(Table1[director_name],E1557,Table1[imdb_score])</f>
        <v>6</v>
      </c>
    </row>
    <row r="1558" spans="1:6" x14ac:dyDescent="0.3">
      <c r="A1558" s="2" t="s">
        <v>3261</v>
      </c>
      <c r="B1558">
        <v>6</v>
      </c>
      <c r="E1558" s="2" t="s">
        <v>4645</v>
      </c>
      <c r="F1558">
        <f>AVERAGEIF(Table1[director_name],E1558,Table1[imdb_score])</f>
        <v>6</v>
      </c>
    </row>
    <row r="1559" spans="1:6" x14ac:dyDescent="0.3">
      <c r="A1559" s="2" t="s">
        <v>4645</v>
      </c>
      <c r="B1559">
        <v>6</v>
      </c>
      <c r="E1559" s="2" t="s">
        <v>1474</v>
      </c>
      <c r="F1559">
        <f>AVERAGEIF(Table1[director_name],E1559,Table1[imdb_score])</f>
        <v>6</v>
      </c>
    </row>
    <row r="1560" spans="1:6" x14ac:dyDescent="0.3">
      <c r="A1560" s="2" t="s">
        <v>1474</v>
      </c>
      <c r="B1560">
        <v>6</v>
      </c>
      <c r="E1560" s="2" t="s">
        <v>1285</v>
      </c>
      <c r="F1560">
        <f>AVERAGEIF(Table1[director_name],E1560,Table1[imdb_score])</f>
        <v>6</v>
      </c>
    </row>
    <row r="1561" spans="1:6" x14ac:dyDescent="0.3">
      <c r="A1561" s="2" t="s">
        <v>1285</v>
      </c>
      <c r="B1561">
        <v>6</v>
      </c>
      <c r="E1561" s="2" t="s">
        <v>2186</v>
      </c>
      <c r="F1561">
        <f>AVERAGEIF(Table1[director_name],E1561,Table1[imdb_score])</f>
        <v>6</v>
      </c>
    </row>
    <row r="1562" spans="1:6" x14ac:dyDescent="0.3">
      <c r="A1562" s="2" t="s">
        <v>2186</v>
      </c>
      <c r="B1562">
        <v>6</v>
      </c>
      <c r="E1562" s="2" t="s">
        <v>7834</v>
      </c>
      <c r="F1562">
        <f>AVERAGEIF(Table1[director_name],E1562,Table1[imdb_score])</f>
        <v>6</v>
      </c>
    </row>
    <row r="1563" spans="1:6" x14ac:dyDescent="0.3">
      <c r="A1563" s="2" t="s">
        <v>7834</v>
      </c>
      <c r="B1563">
        <v>6</v>
      </c>
      <c r="E1563" s="2" t="s">
        <v>7683</v>
      </c>
      <c r="F1563">
        <f>AVERAGEIF(Table1[director_name],E1563,Table1[imdb_score])</f>
        <v>6</v>
      </c>
    </row>
    <row r="1564" spans="1:6" x14ac:dyDescent="0.3">
      <c r="A1564" s="2" t="s">
        <v>7683</v>
      </c>
      <c r="B1564">
        <v>6</v>
      </c>
      <c r="E1564" s="2" t="s">
        <v>4191</v>
      </c>
      <c r="F1564">
        <f>AVERAGEIF(Table1[director_name],E1564,Table1[imdb_score])</f>
        <v>6</v>
      </c>
    </row>
    <row r="1565" spans="1:6" x14ac:dyDescent="0.3">
      <c r="A1565" s="2" t="s">
        <v>4191</v>
      </c>
      <c r="B1565">
        <v>6</v>
      </c>
      <c r="E1565" s="2" t="s">
        <v>5060</v>
      </c>
      <c r="F1565">
        <f>AVERAGEIF(Table1[director_name],E1565,Table1[imdb_score])</f>
        <v>6</v>
      </c>
    </row>
    <row r="1566" spans="1:6" x14ac:dyDescent="0.3">
      <c r="A1566" s="2" t="s">
        <v>5060</v>
      </c>
      <c r="B1566">
        <v>6</v>
      </c>
      <c r="E1566" s="2" t="s">
        <v>7148</v>
      </c>
      <c r="F1566">
        <f>AVERAGEIF(Table1[director_name],E1566,Table1[imdb_score])</f>
        <v>6</v>
      </c>
    </row>
    <row r="1567" spans="1:6" x14ac:dyDescent="0.3">
      <c r="A1567" s="2" t="s">
        <v>7148</v>
      </c>
      <c r="B1567">
        <v>6</v>
      </c>
      <c r="E1567" s="2" t="s">
        <v>2514</v>
      </c>
      <c r="F1567">
        <f>AVERAGEIF(Table1[director_name],E1567,Table1[imdb_score])</f>
        <v>6</v>
      </c>
    </row>
    <row r="1568" spans="1:6" x14ac:dyDescent="0.3">
      <c r="A1568" s="2" t="s">
        <v>2514</v>
      </c>
      <c r="B1568">
        <v>6</v>
      </c>
      <c r="E1568" s="2" t="s">
        <v>8261</v>
      </c>
      <c r="F1568">
        <f>AVERAGEIF(Table1[director_name],E1568,Table1[imdb_score])</f>
        <v>6</v>
      </c>
    </row>
    <row r="1569" spans="1:6" x14ac:dyDescent="0.3">
      <c r="A1569" s="2" t="s">
        <v>8261</v>
      </c>
      <c r="B1569">
        <v>6</v>
      </c>
      <c r="E1569" s="2" t="s">
        <v>4499</v>
      </c>
      <c r="F1569">
        <f>AVERAGEIF(Table1[director_name],E1569,Table1[imdb_score])</f>
        <v>6</v>
      </c>
    </row>
    <row r="1570" spans="1:6" x14ac:dyDescent="0.3">
      <c r="A1570" s="2" t="s">
        <v>4499</v>
      </c>
      <c r="B1570">
        <v>6</v>
      </c>
      <c r="E1570" s="2" t="s">
        <v>2618</v>
      </c>
      <c r="F1570">
        <f>AVERAGEIF(Table1[director_name],E1570,Table1[imdb_score])</f>
        <v>6</v>
      </c>
    </row>
    <row r="1571" spans="1:6" x14ac:dyDescent="0.3">
      <c r="A1571" s="2" t="s">
        <v>2618</v>
      </c>
      <c r="B1571">
        <v>6</v>
      </c>
      <c r="E1571" s="2" t="s">
        <v>1140</v>
      </c>
      <c r="F1571">
        <f>AVERAGEIF(Table1[director_name],E1571,Table1[imdb_score])</f>
        <v>6</v>
      </c>
    </row>
    <row r="1572" spans="1:6" x14ac:dyDescent="0.3">
      <c r="A1572" s="2" t="s">
        <v>1140</v>
      </c>
      <c r="B1572">
        <v>6</v>
      </c>
      <c r="E1572" s="2" t="s">
        <v>2244</v>
      </c>
      <c r="F1572">
        <f>AVERAGEIF(Table1[director_name],E1572,Table1[imdb_score])</f>
        <v>6</v>
      </c>
    </row>
    <row r="1573" spans="1:6" x14ac:dyDescent="0.3">
      <c r="A1573" s="2" t="s">
        <v>2244</v>
      </c>
      <c r="B1573">
        <v>6</v>
      </c>
      <c r="E1573" s="2" t="s">
        <v>6872</v>
      </c>
      <c r="F1573">
        <f>AVERAGEIF(Table1[director_name],E1573,Table1[imdb_score])</f>
        <v>6</v>
      </c>
    </row>
    <row r="1574" spans="1:6" x14ac:dyDescent="0.3">
      <c r="A1574" s="2" t="s">
        <v>6872</v>
      </c>
      <c r="B1574">
        <v>6</v>
      </c>
      <c r="E1574" s="2" t="s">
        <v>7841</v>
      </c>
      <c r="F1574">
        <f>AVERAGEIF(Table1[director_name],E1574,Table1[imdb_score])</f>
        <v>6</v>
      </c>
    </row>
    <row r="1575" spans="1:6" x14ac:dyDescent="0.3">
      <c r="A1575" s="2" t="s">
        <v>7841</v>
      </c>
      <c r="B1575">
        <v>6</v>
      </c>
      <c r="E1575" s="2" t="s">
        <v>4368</v>
      </c>
      <c r="F1575">
        <f>AVERAGEIF(Table1[director_name],E1575,Table1[imdb_score])</f>
        <v>6</v>
      </c>
    </row>
    <row r="1576" spans="1:6" x14ac:dyDescent="0.3">
      <c r="A1576" s="2" t="s">
        <v>4368</v>
      </c>
      <c r="B1576">
        <v>6</v>
      </c>
      <c r="E1576" s="2" t="s">
        <v>7407</v>
      </c>
      <c r="F1576">
        <f>AVERAGEIF(Table1[director_name],E1576,Table1[imdb_score])</f>
        <v>6</v>
      </c>
    </row>
    <row r="1577" spans="1:6" x14ac:dyDescent="0.3">
      <c r="A1577" s="2" t="s">
        <v>7407</v>
      </c>
      <c r="B1577">
        <v>6</v>
      </c>
      <c r="E1577" s="2" t="s">
        <v>4253</v>
      </c>
      <c r="F1577">
        <f>AVERAGEIF(Table1[director_name],E1577,Table1[imdb_score])</f>
        <v>6</v>
      </c>
    </row>
    <row r="1578" spans="1:6" x14ac:dyDescent="0.3">
      <c r="A1578" s="2" t="s">
        <v>4253</v>
      </c>
      <c r="B1578">
        <v>6</v>
      </c>
      <c r="E1578" s="2" t="s">
        <v>4826</v>
      </c>
      <c r="F1578">
        <f>AVERAGEIF(Table1[director_name],E1578,Table1[imdb_score])</f>
        <v>6</v>
      </c>
    </row>
    <row r="1579" spans="1:6" x14ac:dyDescent="0.3">
      <c r="A1579" s="2" t="s">
        <v>4826</v>
      </c>
      <c r="B1579">
        <v>6</v>
      </c>
      <c r="E1579" s="2" t="s">
        <v>4068</v>
      </c>
      <c r="F1579">
        <f>AVERAGEIF(Table1[director_name],E1579,Table1[imdb_score])</f>
        <v>6</v>
      </c>
    </row>
    <row r="1580" spans="1:6" x14ac:dyDescent="0.3">
      <c r="A1580" s="2" t="s">
        <v>4068</v>
      </c>
      <c r="B1580">
        <v>6</v>
      </c>
      <c r="E1580" s="2" t="s">
        <v>7952</v>
      </c>
      <c r="F1580">
        <f>AVERAGEIF(Table1[director_name],E1580,Table1[imdb_score])</f>
        <v>6</v>
      </c>
    </row>
    <row r="1581" spans="1:6" x14ac:dyDescent="0.3">
      <c r="A1581" s="2" t="s">
        <v>7952</v>
      </c>
      <c r="B1581">
        <v>6</v>
      </c>
      <c r="E1581" s="2" t="s">
        <v>4635</v>
      </c>
      <c r="F1581">
        <f>AVERAGEIF(Table1[director_name],E1581,Table1[imdb_score])</f>
        <v>6</v>
      </c>
    </row>
    <row r="1582" spans="1:6" x14ac:dyDescent="0.3">
      <c r="A1582" s="2" t="s">
        <v>4635</v>
      </c>
      <c r="B1582">
        <v>6</v>
      </c>
      <c r="E1582" s="2" t="s">
        <v>5066</v>
      </c>
      <c r="F1582">
        <f>AVERAGEIF(Table1[director_name],E1582,Table1[imdb_score])</f>
        <v>6</v>
      </c>
    </row>
    <row r="1583" spans="1:6" x14ac:dyDescent="0.3">
      <c r="A1583" s="2" t="s">
        <v>5066</v>
      </c>
      <c r="B1583">
        <v>6</v>
      </c>
      <c r="E1583" s="2" t="s">
        <v>4079</v>
      </c>
      <c r="F1583">
        <f>AVERAGEIF(Table1[director_name],E1583,Table1[imdb_score])</f>
        <v>6</v>
      </c>
    </row>
    <row r="1584" spans="1:6" x14ac:dyDescent="0.3">
      <c r="A1584" s="2" t="s">
        <v>4079</v>
      </c>
      <c r="B1584">
        <v>6</v>
      </c>
      <c r="E1584" s="2" t="s">
        <v>7109</v>
      </c>
      <c r="F1584">
        <f>AVERAGEIF(Table1[director_name],E1584,Table1[imdb_score])</f>
        <v>6</v>
      </c>
    </row>
    <row r="1585" spans="1:6" x14ac:dyDescent="0.3">
      <c r="A1585" s="2" t="s">
        <v>7109</v>
      </c>
      <c r="B1585">
        <v>6</v>
      </c>
      <c r="E1585" s="2" t="s">
        <v>202</v>
      </c>
      <c r="F1585">
        <f>AVERAGEIF(Table1[director_name],E1585,Table1[imdb_score])</f>
        <v>6</v>
      </c>
    </row>
    <row r="1586" spans="1:6" x14ac:dyDescent="0.3">
      <c r="A1586" s="2" t="s">
        <v>202</v>
      </c>
      <c r="B1586">
        <v>6</v>
      </c>
      <c r="E1586" s="2" t="s">
        <v>7650</v>
      </c>
      <c r="F1586">
        <f>AVERAGEIF(Table1[director_name],E1586,Table1[imdb_score])</f>
        <v>6</v>
      </c>
    </row>
    <row r="1587" spans="1:6" x14ac:dyDescent="0.3">
      <c r="A1587" s="2" t="s">
        <v>7650</v>
      </c>
      <c r="B1587">
        <v>6</v>
      </c>
      <c r="E1587" s="2" t="s">
        <v>6369</v>
      </c>
      <c r="F1587">
        <f>AVERAGEIF(Table1[director_name],E1587,Table1[imdb_score])</f>
        <v>6</v>
      </c>
    </row>
    <row r="1588" spans="1:6" x14ac:dyDescent="0.3">
      <c r="A1588" s="2" t="s">
        <v>6369</v>
      </c>
      <c r="B1588">
        <v>6</v>
      </c>
      <c r="E1588" s="2" t="s">
        <v>5448</v>
      </c>
      <c r="F1588">
        <f>AVERAGEIF(Table1[director_name],E1588,Table1[imdb_score])</f>
        <v>6</v>
      </c>
    </row>
    <row r="1589" spans="1:6" x14ac:dyDescent="0.3">
      <c r="A1589" s="2" t="s">
        <v>5448</v>
      </c>
      <c r="B1589">
        <v>6</v>
      </c>
      <c r="E1589" s="2" t="s">
        <v>4708</v>
      </c>
      <c r="F1589">
        <f>AVERAGEIF(Table1[director_name],E1589,Table1[imdb_score])</f>
        <v>6</v>
      </c>
    </row>
    <row r="1590" spans="1:6" x14ac:dyDescent="0.3">
      <c r="A1590" s="2" t="s">
        <v>4708</v>
      </c>
      <c r="B1590">
        <v>6</v>
      </c>
      <c r="E1590" s="2" t="s">
        <v>5518</v>
      </c>
      <c r="F1590">
        <f>AVERAGEIF(Table1[director_name],E1590,Table1[imdb_score])</f>
        <v>6</v>
      </c>
    </row>
    <row r="1591" spans="1:6" x14ac:dyDescent="0.3">
      <c r="A1591" s="2" t="s">
        <v>5518</v>
      </c>
      <c r="B1591">
        <v>6</v>
      </c>
      <c r="E1591" s="2" t="s">
        <v>845</v>
      </c>
      <c r="F1591">
        <f>AVERAGEIF(Table1[director_name],E1591,Table1[imdb_score])</f>
        <v>5.99</v>
      </c>
    </row>
    <row r="1592" spans="1:6" x14ac:dyDescent="0.3">
      <c r="A1592" s="2" t="s">
        <v>845</v>
      </c>
      <c r="B1592">
        <v>5.99</v>
      </c>
      <c r="E1592" s="2" t="s">
        <v>2184</v>
      </c>
      <c r="F1592">
        <f>AVERAGEIF(Table1[director_name],E1592,Table1[imdb_score])</f>
        <v>5.9857142857142858</v>
      </c>
    </row>
    <row r="1593" spans="1:6" x14ac:dyDescent="0.3">
      <c r="A1593" s="2" t="s">
        <v>2184</v>
      </c>
      <c r="B1593">
        <v>5.9857142857142858</v>
      </c>
      <c r="E1593" s="2" t="s">
        <v>1860</v>
      </c>
      <c r="F1593">
        <f>AVERAGEIF(Table1[director_name],E1593,Table1[imdb_score])</f>
        <v>5.9666666666666659</v>
      </c>
    </row>
    <row r="1594" spans="1:6" x14ac:dyDescent="0.3">
      <c r="A1594" s="2" t="s">
        <v>1860</v>
      </c>
      <c r="B1594">
        <v>5.9666666666666659</v>
      </c>
      <c r="E1594" s="2" t="s">
        <v>941</v>
      </c>
      <c r="F1594">
        <f>AVERAGEIF(Table1[director_name],E1594,Table1[imdb_score])</f>
        <v>5.9625000000000004</v>
      </c>
    </row>
    <row r="1595" spans="1:6" x14ac:dyDescent="0.3">
      <c r="A1595" s="2" t="s">
        <v>941</v>
      </c>
      <c r="B1595">
        <v>5.9625000000000004</v>
      </c>
      <c r="E1595" s="2" t="s">
        <v>7575</v>
      </c>
      <c r="F1595">
        <f>AVERAGEIF(Table1[director_name],E1595,Table1[imdb_score])</f>
        <v>5.95</v>
      </c>
    </row>
    <row r="1596" spans="1:6" x14ac:dyDescent="0.3">
      <c r="A1596" s="2" t="s">
        <v>7575</v>
      </c>
      <c r="B1596">
        <v>5.95</v>
      </c>
      <c r="E1596" s="2" t="s">
        <v>1436</v>
      </c>
      <c r="F1596">
        <f>AVERAGEIF(Table1[director_name],E1596,Table1[imdb_score])</f>
        <v>5.95</v>
      </c>
    </row>
    <row r="1597" spans="1:6" x14ac:dyDescent="0.3">
      <c r="A1597" s="2" t="s">
        <v>1436</v>
      </c>
      <c r="B1597">
        <v>5.95</v>
      </c>
      <c r="E1597" s="2" t="s">
        <v>2989</v>
      </c>
      <c r="F1597">
        <f>AVERAGEIF(Table1[director_name],E1597,Table1[imdb_score])</f>
        <v>5.95</v>
      </c>
    </row>
    <row r="1598" spans="1:6" x14ac:dyDescent="0.3">
      <c r="A1598" s="2" t="s">
        <v>2989</v>
      </c>
      <c r="B1598">
        <v>5.95</v>
      </c>
      <c r="E1598" s="2" t="s">
        <v>1626</v>
      </c>
      <c r="F1598">
        <f>AVERAGEIF(Table1[director_name],E1598,Table1[imdb_score])</f>
        <v>5.95</v>
      </c>
    </row>
    <row r="1599" spans="1:6" x14ac:dyDescent="0.3">
      <c r="A1599" s="2" t="s">
        <v>1626</v>
      </c>
      <c r="B1599">
        <v>5.95</v>
      </c>
      <c r="E1599" s="2" t="s">
        <v>2087</v>
      </c>
      <c r="F1599">
        <f>AVERAGEIF(Table1[director_name],E1599,Table1[imdb_score])</f>
        <v>5.95</v>
      </c>
    </row>
    <row r="1600" spans="1:6" x14ac:dyDescent="0.3">
      <c r="A1600" s="2" t="s">
        <v>2087</v>
      </c>
      <c r="B1600">
        <v>5.95</v>
      </c>
      <c r="E1600" s="2" t="s">
        <v>6156</v>
      </c>
      <c r="F1600">
        <f>AVERAGEIF(Table1[director_name],E1600,Table1[imdb_score])</f>
        <v>5.95</v>
      </c>
    </row>
    <row r="1601" spans="1:6" x14ac:dyDescent="0.3">
      <c r="A1601" s="2" t="s">
        <v>6156</v>
      </c>
      <c r="B1601">
        <v>5.95</v>
      </c>
      <c r="E1601" s="2" t="s">
        <v>849</v>
      </c>
      <c r="F1601">
        <f>AVERAGEIF(Table1[director_name],E1601,Table1[imdb_score])</f>
        <v>5.9499999999999993</v>
      </c>
    </row>
    <row r="1602" spans="1:6" x14ac:dyDescent="0.3">
      <c r="A1602" s="2" t="s">
        <v>849</v>
      </c>
      <c r="B1602">
        <v>5.9499999999999993</v>
      </c>
      <c r="E1602" s="2" t="s">
        <v>3540</v>
      </c>
      <c r="F1602">
        <f>AVERAGEIF(Table1[director_name],E1602,Table1[imdb_score])</f>
        <v>5.9499999999999993</v>
      </c>
    </row>
    <row r="1603" spans="1:6" x14ac:dyDescent="0.3">
      <c r="A1603" s="2" t="s">
        <v>3540</v>
      </c>
      <c r="B1603">
        <v>5.9499999999999993</v>
      </c>
      <c r="E1603" s="2" t="s">
        <v>1186</v>
      </c>
      <c r="F1603">
        <f>AVERAGEIF(Table1[director_name],E1603,Table1[imdb_score])</f>
        <v>5.9499999999999993</v>
      </c>
    </row>
    <row r="1604" spans="1:6" x14ac:dyDescent="0.3">
      <c r="A1604" s="2" t="s">
        <v>1186</v>
      </c>
      <c r="B1604">
        <v>5.9499999999999993</v>
      </c>
      <c r="E1604" s="2" t="s">
        <v>338</v>
      </c>
      <c r="F1604">
        <f>AVERAGEIF(Table1[director_name],E1604,Table1[imdb_score])</f>
        <v>5.94</v>
      </c>
    </row>
    <row r="1605" spans="1:6" x14ac:dyDescent="0.3">
      <c r="A1605" s="2" t="s">
        <v>338</v>
      </c>
      <c r="B1605">
        <v>5.94</v>
      </c>
      <c r="E1605" s="2" t="s">
        <v>1556</v>
      </c>
      <c r="F1605">
        <f>AVERAGEIF(Table1[director_name],E1605,Table1[imdb_score])</f>
        <v>5.9250000000000007</v>
      </c>
    </row>
    <row r="1606" spans="1:6" x14ac:dyDescent="0.3">
      <c r="A1606" s="2" t="s">
        <v>1556</v>
      </c>
      <c r="B1606">
        <v>5.9250000000000007</v>
      </c>
      <c r="E1606" s="2" t="s">
        <v>6346</v>
      </c>
      <c r="F1606">
        <f>AVERAGEIF(Table1[director_name],E1606,Table1[imdb_score])</f>
        <v>5.9</v>
      </c>
    </row>
    <row r="1607" spans="1:6" x14ac:dyDescent="0.3">
      <c r="A1607" s="2" t="s">
        <v>6346</v>
      </c>
      <c r="B1607">
        <v>5.9</v>
      </c>
      <c r="E1607" s="2" t="s">
        <v>5254</v>
      </c>
      <c r="F1607">
        <f>AVERAGEIF(Table1[director_name],E1607,Table1[imdb_score])</f>
        <v>5.9</v>
      </c>
    </row>
    <row r="1608" spans="1:6" x14ac:dyDescent="0.3">
      <c r="A1608" s="2" t="s">
        <v>5254</v>
      </c>
      <c r="B1608">
        <v>5.9</v>
      </c>
      <c r="E1608" s="2" t="s">
        <v>6700</v>
      </c>
      <c r="F1608">
        <f>AVERAGEIF(Table1[director_name],E1608,Table1[imdb_score])</f>
        <v>5.9</v>
      </c>
    </row>
    <row r="1609" spans="1:6" x14ac:dyDescent="0.3">
      <c r="A1609" s="2" t="s">
        <v>6700</v>
      </c>
      <c r="B1609">
        <v>5.9</v>
      </c>
      <c r="E1609" s="2" t="s">
        <v>4403</v>
      </c>
      <c r="F1609">
        <f>AVERAGEIF(Table1[director_name],E1609,Table1[imdb_score])</f>
        <v>5.9</v>
      </c>
    </row>
    <row r="1610" spans="1:6" x14ac:dyDescent="0.3">
      <c r="A1610" s="2" t="s">
        <v>4403</v>
      </c>
      <c r="B1610">
        <v>5.9</v>
      </c>
      <c r="E1610" s="2" t="s">
        <v>5972</v>
      </c>
      <c r="F1610">
        <f>AVERAGEIF(Table1[director_name],E1610,Table1[imdb_score])</f>
        <v>5.9</v>
      </c>
    </row>
    <row r="1611" spans="1:6" x14ac:dyDescent="0.3">
      <c r="A1611" s="2" t="s">
        <v>5972</v>
      </c>
      <c r="B1611">
        <v>5.9</v>
      </c>
      <c r="E1611" s="2" t="s">
        <v>1136</v>
      </c>
      <c r="F1611">
        <f>AVERAGEIF(Table1[director_name],E1611,Table1[imdb_score])</f>
        <v>5.9</v>
      </c>
    </row>
    <row r="1612" spans="1:6" x14ac:dyDescent="0.3">
      <c r="A1612" s="2" t="s">
        <v>1136</v>
      </c>
      <c r="B1612">
        <v>5.9</v>
      </c>
      <c r="E1612" s="2" t="s">
        <v>5248</v>
      </c>
      <c r="F1612">
        <f>AVERAGEIF(Table1[director_name],E1612,Table1[imdb_score])</f>
        <v>5.9</v>
      </c>
    </row>
    <row r="1613" spans="1:6" x14ac:dyDescent="0.3">
      <c r="A1613" s="2" t="s">
        <v>5248</v>
      </c>
      <c r="B1613">
        <v>5.9</v>
      </c>
      <c r="E1613" s="2" t="s">
        <v>5545</v>
      </c>
      <c r="F1613">
        <f>AVERAGEIF(Table1[director_name],E1613,Table1[imdb_score])</f>
        <v>5.9</v>
      </c>
    </row>
    <row r="1614" spans="1:6" x14ac:dyDescent="0.3">
      <c r="A1614" s="2" t="s">
        <v>5545</v>
      </c>
      <c r="B1614">
        <v>5.9</v>
      </c>
      <c r="E1614" s="2" t="s">
        <v>4843</v>
      </c>
      <c r="F1614">
        <f>AVERAGEIF(Table1[director_name],E1614,Table1[imdb_score])</f>
        <v>5.9</v>
      </c>
    </row>
    <row r="1615" spans="1:6" x14ac:dyDescent="0.3">
      <c r="A1615" s="2" t="s">
        <v>4843</v>
      </c>
      <c r="B1615">
        <v>5.9</v>
      </c>
      <c r="E1615" s="2" t="s">
        <v>4185</v>
      </c>
      <c r="F1615">
        <f>AVERAGEIF(Table1[director_name],E1615,Table1[imdb_score])</f>
        <v>5.9</v>
      </c>
    </row>
    <row r="1616" spans="1:6" x14ac:dyDescent="0.3">
      <c r="A1616" s="2" t="s">
        <v>4185</v>
      </c>
      <c r="B1616">
        <v>5.9</v>
      </c>
      <c r="E1616" s="2" t="s">
        <v>345</v>
      </c>
      <c r="F1616">
        <f>AVERAGEIF(Table1[director_name],E1616,Table1[imdb_score])</f>
        <v>5.9</v>
      </c>
    </row>
    <row r="1617" spans="1:6" x14ac:dyDescent="0.3">
      <c r="A1617" s="2" t="s">
        <v>345</v>
      </c>
      <c r="B1617">
        <v>5.9</v>
      </c>
      <c r="E1617" s="2" t="s">
        <v>5225</v>
      </c>
      <c r="F1617">
        <f>AVERAGEIF(Table1[director_name],E1617,Table1[imdb_score])</f>
        <v>5.9</v>
      </c>
    </row>
    <row r="1618" spans="1:6" x14ac:dyDescent="0.3">
      <c r="A1618" s="2" t="s">
        <v>5225</v>
      </c>
      <c r="B1618">
        <v>5.9</v>
      </c>
      <c r="E1618" s="2" t="s">
        <v>6394</v>
      </c>
      <c r="F1618">
        <f>AVERAGEIF(Table1[director_name],E1618,Table1[imdb_score])</f>
        <v>5.9</v>
      </c>
    </row>
    <row r="1619" spans="1:6" x14ac:dyDescent="0.3">
      <c r="A1619" s="2" t="s">
        <v>6394</v>
      </c>
      <c r="B1619">
        <v>5.9</v>
      </c>
      <c r="E1619" s="2" t="s">
        <v>3470</v>
      </c>
      <c r="F1619">
        <f>AVERAGEIF(Table1[director_name],E1619,Table1[imdb_score])</f>
        <v>5.9</v>
      </c>
    </row>
    <row r="1620" spans="1:6" x14ac:dyDescent="0.3">
      <c r="A1620" s="2" t="s">
        <v>3470</v>
      </c>
      <c r="B1620">
        <v>5.9</v>
      </c>
      <c r="E1620" s="2" t="s">
        <v>1314</v>
      </c>
      <c r="F1620">
        <f>AVERAGEIF(Table1[director_name],E1620,Table1[imdb_score])</f>
        <v>5.9</v>
      </c>
    </row>
    <row r="1621" spans="1:6" x14ac:dyDescent="0.3">
      <c r="A1621" s="2" t="s">
        <v>1314</v>
      </c>
      <c r="B1621">
        <v>5.9</v>
      </c>
      <c r="E1621" s="2" t="s">
        <v>7667</v>
      </c>
      <c r="F1621">
        <f>AVERAGEIF(Table1[director_name],E1621,Table1[imdb_score])</f>
        <v>5.9</v>
      </c>
    </row>
    <row r="1622" spans="1:6" x14ac:dyDescent="0.3">
      <c r="A1622" s="2" t="s">
        <v>7667</v>
      </c>
      <c r="B1622">
        <v>5.9</v>
      </c>
      <c r="E1622" s="2" t="s">
        <v>1265</v>
      </c>
      <c r="F1622">
        <f>AVERAGEIF(Table1[director_name],E1622,Table1[imdb_score])</f>
        <v>5.9</v>
      </c>
    </row>
    <row r="1623" spans="1:6" x14ac:dyDescent="0.3">
      <c r="A1623" s="2" t="s">
        <v>1265</v>
      </c>
      <c r="B1623">
        <v>5.9</v>
      </c>
      <c r="E1623" s="2" t="s">
        <v>2590</v>
      </c>
      <c r="F1623">
        <f>AVERAGEIF(Table1[director_name],E1623,Table1[imdb_score])</f>
        <v>5.9</v>
      </c>
    </row>
    <row r="1624" spans="1:6" x14ac:dyDescent="0.3">
      <c r="A1624" s="2" t="s">
        <v>2590</v>
      </c>
      <c r="B1624">
        <v>5.9</v>
      </c>
      <c r="E1624" s="2" t="s">
        <v>2967</v>
      </c>
      <c r="F1624">
        <f>AVERAGEIF(Table1[director_name],E1624,Table1[imdb_score])</f>
        <v>5.9</v>
      </c>
    </row>
    <row r="1625" spans="1:6" x14ac:dyDescent="0.3">
      <c r="A1625" s="2" t="s">
        <v>2967</v>
      </c>
      <c r="B1625">
        <v>5.9</v>
      </c>
      <c r="E1625" s="2" t="s">
        <v>5228</v>
      </c>
      <c r="F1625">
        <f>AVERAGEIF(Table1[director_name],E1625,Table1[imdb_score])</f>
        <v>5.9</v>
      </c>
    </row>
    <row r="1626" spans="1:6" x14ac:dyDescent="0.3">
      <c r="A1626" s="2" t="s">
        <v>5228</v>
      </c>
      <c r="B1626">
        <v>5.9</v>
      </c>
      <c r="E1626" s="2" t="s">
        <v>3760</v>
      </c>
      <c r="F1626">
        <f>AVERAGEIF(Table1[director_name],E1626,Table1[imdb_score])</f>
        <v>5.9</v>
      </c>
    </row>
    <row r="1627" spans="1:6" x14ac:dyDescent="0.3">
      <c r="A1627" s="2" t="s">
        <v>3760</v>
      </c>
      <c r="B1627">
        <v>5.9</v>
      </c>
      <c r="E1627" s="2" t="s">
        <v>6202</v>
      </c>
      <c r="F1627">
        <f>AVERAGEIF(Table1[director_name],E1627,Table1[imdb_score])</f>
        <v>5.9</v>
      </c>
    </row>
    <row r="1628" spans="1:6" x14ac:dyDescent="0.3">
      <c r="A1628" s="2" t="s">
        <v>6202</v>
      </c>
      <c r="B1628">
        <v>5.9</v>
      </c>
      <c r="E1628" s="2" t="s">
        <v>520</v>
      </c>
      <c r="F1628">
        <f>AVERAGEIF(Table1[director_name],E1628,Table1[imdb_score])</f>
        <v>5.9</v>
      </c>
    </row>
    <row r="1629" spans="1:6" x14ac:dyDescent="0.3">
      <c r="A1629" s="2" t="s">
        <v>520</v>
      </c>
      <c r="B1629">
        <v>5.9</v>
      </c>
      <c r="E1629" s="2" t="s">
        <v>5383</v>
      </c>
      <c r="F1629">
        <f>AVERAGEIF(Table1[director_name],E1629,Table1[imdb_score])</f>
        <v>5.9</v>
      </c>
    </row>
    <row r="1630" spans="1:6" x14ac:dyDescent="0.3">
      <c r="A1630" s="2" t="s">
        <v>5383</v>
      </c>
      <c r="B1630">
        <v>5.9</v>
      </c>
      <c r="E1630" s="2" t="s">
        <v>6788</v>
      </c>
      <c r="F1630">
        <f>AVERAGEIF(Table1[director_name],E1630,Table1[imdb_score])</f>
        <v>5.9</v>
      </c>
    </row>
    <row r="1631" spans="1:6" x14ac:dyDescent="0.3">
      <c r="A1631" s="2" t="s">
        <v>6788</v>
      </c>
      <c r="B1631">
        <v>5.9</v>
      </c>
      <c r="E1631" s="2" t="s">
        <v>7814</v>
      </c>
      <c r="F1631">
        <f>AVERAGEIF(Table1[director_name],E1631,Table1[imdb_score])</f>
        <v>5.9</v>
      </c>
    </row>
    <row r="1632" spans="1:6" x14ac:dyDescent="0.3">
      <c r="A1632" s="2" t="s">
        <v>7814</v>
      </c>
      <c r="B1632">
        <v>5.9</v>
      </c>
      <c r="E1632" s="2" t="s">
        <v>2725</v>
      </c>
      <c r="F1632">
        <f>AVERAGEIF(Table1[director_name],E1632,Table1[imdb_score])</f>
        <v>5.9</v>
      </c>
    </row>
    <row r="1633" spans="1:6" x14ac:dyDescent="0.3">
      <c r="A1633" s="2" t="s">
        <v>2725</v>
      </c>
      <c r="B1633">
        <v>5.9</v>
      </c>
      <c r="E1633" s="2" t="s">
        <v>3640</v>
      </c>
      <c r="F1633">
        <f>AVERAGEIF(Table1[director_name],E1633,Table1[imdb_score])</f>
        <v>5.9</v>
      </c>
    </row>
    <row r="1634" spans="1:6" x14ac:dyDescent="0.3">
      <c r="A1634" s="2" t="s">
        <v>3640</v>
      </c>
      <c r="B1634">
        <v>5.9</v>
      </c>
      <c r="E1634" s="2" t="s">
        <v>6028</v>
      </c>
      <c r="F1634">
        <f>AVERAGEIF(Table1[director_name],E1634,Table1[imdb_score])</f>
        <v>5.9</v>
      </c>
    </row>
    <row r="1635" spans="1:6" x14ac:dyDescent="0.3">
      <c r="A1635" s="2" t="s">
        <v>6028</v>
      </c>
      <c r="B1635">
        <v>5.9</v>
      </c>
      <c r="E1635" s="2" t="s">
        <v>4642</v>
      </c>
      <c r="F1635">
        <f>AVERAGEIF(Table1[director_name],E1635,Table1[imdb_score])</f>
        <v>5.9</v>
      </c>
    </row>
    <row r="1636" spans="1:6" x14ac:dyDescent="0.3">
      <c r="A1636" s="2" t="s">
        <v>4642</v>
      </c>
      <c r="B1636">
        <v>5.9</v>
      </c>
      <c r="E1636" s="2" t="s">
        <v>3112</v>
      </c>
      <c r="F1636">
        <f>AVERAGEIF(Table1[director_name],E1636,Table1[imdb_score])</f>
        <v>5.9</v>
      </c>
    </row>
    <row r="1637" spans="1:6" x14ac:dyDescent="0.3">
      <c r="A1637" s="2" t="s">
        <v>3112</v>
      </c>
      <c r="B1637">
        <v>5.9</v>
      </c>
      <c r="E1637" s="2" t="s">
        <v>1495</v>
      </c>
      <c r="F1637">
        <f>AVERAGEIF(Table1[director_name],E1637,Table1[imdb_score])</f>
        <v>5.9</v>
      </c>
    </row>
    <row r="1638" spans="1:6" x14ac:dyDescent="0.3">
      <c r="A1638" s="2" t="s">
        <v>1495</v>
      </c>
      <c r="B1638">
        <v>5.9</v>
      </c>
      <c r="E1638" s="2" t="s">
        <v>7447</v>
      </c>
      <c r="F1638">
        <f>AVERAGEIF(Table1[director_name],E1638,Table1[imdb_score])</f>
        <v>5.9</v>
      </c>
    </row>
    <row r="1639" spans="1:6" x14ac:dyDescent="0.3">
      <c r="A1639" s="2" t="s">
        <v>7447</v>
      </c>
      <c r="B1639">
        <v>5.9</v>
      </c>
      <c r="E1639" s="2" t="s">
        <v>1396</v>
      </c>
      <c r="F1639">
        <f>AVERAGEIF(Table1[director_name],E1639,Table1[imdb_score])</f>
        <v>5.9</v>
      </c>
    </row>
    <row r="1640" spans="1:6" x14ac:dyDescent="0.3">
      <c r="A1640" s="2" t="s">
        <v>1396</v>
      </c>
      <c r="B1640">
        <v>5.9</v>
      </c>
      <c r="E1640" s="2" t="s">
        <v>2899</v>
      </c>
      <c r="F1640">
        <f>AVERAGEIF(Table1[director_name],E1640,Table1[imdb_score])</f>
        <v>5.9</v>
      </c>
    </row>
    <row r="1641" spans="1:6" x14ac:dyDescent="0.3">
      <c r="A1641" s="2" t="s">
        <v>2899</v>
      </c>
      <c r="B1641">
        <v>5.9</v>
      </c>
      <c r="E1641" s="2" t="s">
        <v>2813</v>
      </c>
      <c r="F1641">
        <f>AVERAGEIF(Table1[director_name],E1641,Table1[imdb_score])</f>
        <v>5.9</v>
      </c>
    </row>
    <row r="1642" spans="1:6" x14ac:dyDescent="0.3">
      <c r="A1642" s="2" t="s">
        <v>2813</v>
      </c>
      <c r="B1642">
        <v>5.9</v>
      </c>
      <c r="E1642" s="2" t="s">
        <v>2603</v>
      </c>
      <c r="F1642">
        <f>AVERAGEIF(Table1[director_name],E1642,Table1[imdb_score])</f>
        <v>5.9</v>
      </c>
    </row>
    <row r="1643" spans="1:6" x14ac:dyDescent="0.3">
      <c r="A1643" s="2" t="s">
        <v>2603</v>
      </c>
      <c r="B1643">
        <v>5.9</v>
      </c>
      <c r="E1643" s="2" t="s">
        <v>4785</v>
      </c>
      <c r="F1643">
        <f>AVERAGEIF(Table1[director_name],E1643,Table1[imdb_score])</f>
        <v>5.9</v>
      </c>
    </row>
    <row r="1644" spans="1:6" x14ac:dyDescent="0.3">
      <c r="A1644" s="2" t="s">
        <v>4785</v>
      </c>
      <c r="B1644">
        <v>5.9</v>
      </c>
      <c r="E1644" s="2" t="s">
        <v>6803</v>
      </c>
      <c r="F1644">
        <f>AVERAGEIF(Table1[director_name],E1644,Table1[imdb_score])</f>
        <v>5.9</v>
      </c>
    </row>
    <row r="1645" spans="1:6" x14ac:dyDescent="0.3">
      <c r="A1645" s="2" t="s">
        <v>6803</v>
      </c>
      <c r="B1645">
        <v>5.9</v>
      </c>
      <c r="E1645" s="2" t="s">
        <v>3778</v>
      </c>
      <c r="F1645">
        <f>AVERAGEIF(Table1[director_name],E1645,Table1[imdb_score])</f>
        <v>5.9</v>
      </c>
    </row>
    <row r="1646" spans="1:6" x14ac:dyDescent="0.3">
      <c r="A1646" s="2" t="s">
        <v>3778</v>
      </c>
      <c r="B1646">
        <v>5.9</v>
      </c>
      <c r="E1646" s="2" t="s">
        <v>6826</v>
      </c>
      <c r="F1646">
        <f>AVERAGEIF(Table1[director_name],E1646,Table1[imdb_score])</f>
        <v>5.9</v>
      </c>
    </row>
    <row r="1647" spans="1:6" x14ac:dyDescent="0.3">
      <c r="A1647" s="2" t="s">
        <v>6826</v>
      </c>
      <c r="B1647">
        <v>5.9</v>
      </c>
      <c r="E1647" s="2" t="s">
        <v>7102</v>
      </c>
      <c r="F1647">
        <f>AVERAGEIF(Table1[director_name],E1647,Table1[imdb_score])</f>
        <v>5.9</v>
      </c>
    </row>
    <row r="1648" spans="1:6" x14ac:dyDescent="0.3">
      <c r="A1648" s="2" t="s">
        <v>7102</v>
      </c>
      <c r="B1648">
        <v>5.9</v>
      </c>
      <c r="E1648" s="2" t="s">
        <v>2289</v>
      </c>
      <c r="F1648">
        <f>AVERAGEIF(Table1[director_name],E1648,Table1[imdb_score])</f>
        <v>5.9</v>
      </c>
    </row>
    <row r="1649" spans="1:6" x14ac:dyDescent="0.3">
      <c r="A1649" s="2" t="s">
        <v>2289</v>
      </c>
      <c r="B1649">
        <v>5.9</v>
      </c>
      <c r="E1649" s="2" t="s">
        <v>4945</v>
      </c>
      <c r="F1649">
        <f>AVERAGEIF(Table1[director_name],E1649,Table1[imdb_score])</f>
        <v>5.9</v>
      </c>
    </row>
    <row r="1650" spans="1:6" x14ac:dyDescent="0.3">
      <c r="A1650" s="2" t="s">
        <v>4945</v>
      </c>
      <c r="B1650">
        <v>5.9</v>
      </c>
      <c r="E1650" s="2" t="s">
        <v>4799</v>
      </c>
      <c r="F1650">
        <f>AVERAGEIF(Table1[director_name],E1650,Table1[imdb_score])</f>
        <v>5.9</v>
      </c>
    </row>
    <row r="1651" spans="1:6" x14ac:dyDescent="0.3">
      <c r="A1651" s="2" t="s">
        <v>4799</v>
      </c>
      <c r="B1651">
        <v>5.9</v>
      </c>
      <c r="E1651" s="2" t="s">
        <v>4358</v>
      </c>
      <c r="F1651">
        <f>AVERAGEIF(Table1[director_name],E1651,Table1[imdb_score])</f>
        <v>5.9</v>
      </c>
    </row>
    <row r="1652" spans="1:6" x14ac:dyDescent="0.3">
      <c r="A1652" s="2" t="s">
        <v>4358</v>
      </c>
      <c r="B1652">
        <v>5.9</v>
      </c>
      <c r="E1652" s="2" t="s">
        <v>3188</v>
      </c>
      <c r="F1652">
        <f>AVERAGEIF(Table1[director_name],E1652,Table1[imdb_score])</f>
        <v>5.9</v>
      </c>
    </row>
    <row r="1653" spans="1:6" x14ac:dyDescent="0.3">
      <c r="A1653" s="2" t="s">
        <v>3188</v>
      </c>
      <c r="B1653">
        <v>5.9</v>
      </c>
      <c r="E1653" s="2" t="s">
        <v>2650</v>
      </c>
      <c r="F1653">
        <f>AVERAGEIF(Table1[director_name],E1653,Table1[imdb_score])</f>
        <v>5.9</v>
      </c>
    </row>
    <row r="1654" spans="1:6" x14ac:dyDescent="0.3">
      <c r="A1654" s="2" t="s">
        <v>2650</v>
      </c>
      <c r="B1654">
        <v>5.9</v>
      </c>
      <c r="E1654" s="2" t="s">
        <v>3432</v>
      </c>
      <c r="F1654">
        <f>AVERAGEIF(Table1[director_name],E1654,Table1[imdb_score])</f>
        <v>5.9</v>
      </c>
    </row>
    <row r="1655" spans="1:6" x14ac:dyDescent="0.3">
      <c r="A1655" s="2" t="s">
        <v>3432</v>
      </c>
      <c r="B1655">
        <v>5.9</v>
      </c>
      <c r="E1655" s="2" t="s">
        <v>6715</v>
      </c>
      <c r="F1655">
        <f>AVERAGEIF(Table1[director_name],E1655,Table1[imdb_score])</f>
        <v>5.9</v>
      </c>
    </row>
    <row r="1656" spans="1:6" x14ac:dyDescent="0.3">
      <c r="A1656" s="2" t="s">
        <v>6715</v>
      </c>
      <c r="B1656">
        <v>5.9</v>
      </c>
      <c r="E1656" s="2" t="s">
        <v>1487</v>
      </c>
      <c r="F1656">
        <f>AVERAGEIF(Table1[director_name],E1656,Table1[imdb_score])</f>
        <v>5.9</v>
      </c>
    </row>
    <row r="1657" spans="1:6" x14ac:dyDescent="0.3">
      <c r="A1657" s="2" t="s">
        <v>1487</v>
      </c>
      <c r="B1657">
        <v>5.9</v>
      </c>
      <c r="E1657" s="2" t="s">
        <v>1874</v>
      </c>
      <c r="F1657">
        <f>AVERAGEIF(Table1[director_name],E1657,Table1[imdb_score])</f>
        <v>5.9</v>
      </c>
    </row>
    <row r="1658" spans="1:6" x14ac:dyDescent="0.3">
      <c r="A1658" s="2" t="s">
        <v>1874</v>
      </c>
      <c r="B1658">
        <v>5.9</v>
      </c>
      <c r="E1658" s="2" t="s">
        <v>6931</v>
      </c>
      <c r="F1658">
        <f>AVERAGEIF(Table1[director_name],E1658,Table1[imdb_score])</f>
        <v>5.9</v>
      </c>
    </row>
    <row r="1659" spans="1:6" x14ac:dyDescent="0.3">
      <c r="A1659" s="2" t="s">
        <v>6931</v>
      </c>
      <c r="B1659">
        <v>5.9</v>
      </c>
      <c r="E1659" s="2" t="s">
        <v>6389</v>
      </c>
      <c r="F1659">
        <f>AVERAGEIF(Table1[director_name],E1659,Table1[imdb_score])</f>
        <v>5.9</v>
      </c>
    </row>
    <row r="1660" spans="1:6" x14ac:dyDescent="0.3">
      <c r="A1660" s="2" t="s">
        <v>6389</v>
      </c>
      <c r="B1660">
        <v>5.9</v>
      </c>
      <c r="E1660" s="2" t="s">
        <v>2980</v>
      </c>
      <c r="F1660">
        <f>AVERAGEIF(Table1[director_name],E1660,Table1[imdb_score])</f>
        <v>5.9</v>
      </c>
    </row>
    <row r="1661" spans="1:6" x14ac:dyDescent="0.3">
      <c r="A1661" s="2" t="s">
        <v>2980</v>
      </c>
      <c r="B1661">
        <v>5.9</v>
      </c>
      <c r="E1661" s="2" t="s">
        <v>1608</v>
      </c>
      <c r="F1661">
        <f>AVERAGEIF(Table1[director_name],E1661,Table1[imdb_score])</f>
        <v>5.9</v>
      </c>
    </row>
    <row r="1662" spans="1:6" x14ac:dyDescent="0.3">
      <c r="A1662" s="2" t="s">
        <v>1608</v>
      </c>
      <c r="B1662">
        <v>5.9</v>
      </c>
      <c r="E1662" s="2" t="s">
        <v>4219</v>
      </c>
      <c r="F1662">
        <f>AVERAGEIF(Table1[director_name],E1662,Table1[imdb_score])</f>
        <v>5.8999999999999995</v>
      </c>
    </row>
    <row r="1663" spans="1:6" x14ac:dyDescent="0.3">
      <c r="A1663" s="2" t="s">
        <v>4219</v>
      </c>
      <c r="B1663">
        <v>5.8999999999999995</v>
      </c>
      <c r="E1663" s="2" t="s">
        <v>583</v>
      </c>
      <c r="F1663">
        <f>AVERAGEIF(Table1[director_name],E1663,Table1[imdb_score])</f>
        <v>5.8999999999999995</v>
      </c>
    </row>
    <row r="1664" spans="1:6" x14ac:dyDescent="0.3">
      <c r="A1664" s="2" t="s">
        <v>583</v>
      </c>
      <c r="B1664">
        <v>5.8999999999999995</v>
      </c>
      <c r="E1664" s="2" t="s">
        <v>634</v>
      </c>
      <c r="F1664">
        <f>AVERAGEIF(Table1[director_name],E1664,Table1[imdb_score])</f>
        <v>5.8999999999999995</v>
      </c>
    </row>
    <row r="1665" spans="1:6" x14ac:dyDescent="0.3">
      <c r="A1665" s="2" t="s">
        <v>634</v>
      </c>
      <c r="B1665">
        <v>5.8999999999999995</v>
      </c>
      <c r="E1665" s="2" t="s">
        <v>2536</v>
      </c>
      <c r="F1665">
        <f>AVERAGEIF(Table1[director_name],E1665,Table1[imdb_score])</f>
        <v>5.8666666666666671</v>
      </c>
    </row>
    <row r="1666" spans="1:6" x14ac:dyDescent="0.3">
      <c r="A1666" s="2" t="s">
        <v>2536</v>
      </c>
      <c r="B1666">
        <v>5.8666666666666671</v>
      </c>
      <c r="E1666" s="2" t="s">
        <v>1212</v>
      </c>
      <c r="F1666">
        <f>AVERAGEIF(Table1[director_name],E1666,Table1[imdb_score])</f>
        <v>5.8500000000000005</v>
      </c>
    </row>
    <row r="1667" spans="1:6" x14ac:dyDescent="0.3">
      <c r="A1667" s="2" t="s">
        <v>1212</v>
      </c>
      <c r="B1667">
        <v>5.8500000000000005</v>
      </c>
      <c r="E1667" s="2" t="s">
        <v>1865</v>
      </c>
      <c r="F1667">
        <f>AVERAGEIF(Table1[director_name],E1667,Table1[imdb_score])</f>
        <v>5.85</v>
      </c>
    </row>
    <row r="1668" spans="1:6" x14ac:dyDescent="0.3">
      <c r="A1668" s="2" t="s">
        <v>1865</v>
      </c>
      <c r="B1668">
        <v>5.85</v>
      </c>
      <c r="E1668" s="2" t="s">
        <v>2478</v>
      </c>
      <c r="F1668">
        <f>AVERAGEIF(Table1[director_name],E1668,Table1[imdb_score])</f>
        <v>5.85</v>
      </c>
    </row>
    <row r="1669" spans="1:6" x14ac:dyDescent="0.3">
      <c r="A1669" s="2" t="s">
        <v>2478</v>
      </c>
      <c r="B1669">
        <v>5.85</v>
      </c>
      <c r="E1669" s="2" t="s">
        <v>7846</v>
      </c>
      <c r="F1669">
        <f>AVERAGEIF(Table1[director_name],E1669,Table1[imdb_score])</f>
        <v>5.85</v>
      </c>
    </row>
    <row r="1670" spans="1:6" x14ac:dyDescent="0.3">
      <c r="A1670" s="2" t="s">
        <v>7846</v>
      </c>
      <c r="B1670">
        <v>5.85</v>
      </c>
      <c r="E1670" s="2" t="s">
        <v>809</v>
      </c>
      <c r="F1670">
        <f>AVERAGEIF(Table1[director_name],E1670,Table1[imdb_score])</f>
        <v>5.833333333333333</v>
      </c>
    </row>
    <row r="1671" spans="1:6" x14ac:dyDescent="0.3">
      <c r="A1671" s="2" t="s">
        <v>809</v>
      </c>
      <c r="B1671">
        <v>5.833333333333333</v>
      </c>
      <c r="E1671" s="2" t="s">
        <v>3838</v>
      </c>
      <c r="F1671">
        <f>AVERAGEIF(Table1[director_name],E1671,Table1[imdb_score])</f>
        <v>5.833333333333333</v>
      </c>
    </row>
    <row r="1672" spans="1:6" x14ac:dyDescent="0.3">
      <c r="A1672" s="2" t="s">
        <v>3838</v>
      </c>
      <c r="B1672">
        <v>5.833333333333333</v>
      </c>
      <c r="E1672" s="2" t="s">
        <v>2636</v>
      </c>
      <c r="F1672">
        <f>AVERAGEIF(Table1[director_name],E1672,Table1[imdb_score])</f>
        <v>5.8250000000000002</v>
      </c>
    </row>
    <row r="1673" spans="1:6" x14ac:dyDescent="0.3">
      <c r="A1673" s="2" t="s">
        <v>2636</v>
      </c>
      <c r="B1673">
        <v>5.8250000000000002</v>
      </c>
      <c r="E1673" s="2" t="s">
        <v>3407</v>
      </c>
      <c r="F1673">
        <f>AVERAGEIF(Table1[director_name],E1673,Table1[imdb_score])</f>
        <v>5.8000000000000007</v>
      </c>
    </row>
    <row r="1674" spans="1:6" x14ac:dyDescent="0.3">
      <c r="A1674" s="2" t="s">
        <v>3407</v>
      </c>
      <c r="B1674">
        <v>5.8000000000000007</v>
      </c>
      <c r="E1674" s="2" t="s">
        <v>4522</v>
      </c>
      <c r="F1674">
        <f>AVERAGEIF(Table1[director_name],E1674,Table1[imdb_score])</f>
        <v>5.8000000000000007</v>
      </c>
    </row>
    <row r="1675" spans="1:6" x14ac:dyDescent="0.3">
      <c r="A1675" s="2" t="s">
        <v>4522</v>
      </c>
      <c r="B1675">
        <v>5.8000000000000007</v>
      </c>
      <c r="E1675" s="2" t="s">
        <v>2959</v>
      </c>
      <c r="F1675">
        <f>AVERAGEIF(Table1[director_name],E1675,Table1[imdb_score])</f>
        <v>5.8000000000000007</v>
      </c>
    </row>
    <row r="1676" spans="1:6" x14ac:dyDescent="0.3">
      <c r="A1676" s="2" t="s">
        <v>2959</v>
      </c>
      <c r="B1676">
        <v>5.8000000000000007</v>
      </c>
      <c r="E1676" s="2" t="s">
        <v>4017</v>
      </c>
      <c r="F1676">
        <f>AVERAGEIF(Table1[director_name],E1676,Table1[imdb_score])</f>
        <v>5.8</v>
      </c>
    </row>
    <row r="1677" spans="1:6" x14ac:dyDescent="0.3">
      <c r="A1677" s="2" t="s">
        <v>4017</v>
      </c>
      <c r="B1677">
        <v>5.8</v>
      </c>
      <c r="E1677" s="2" t="s">
        <v>5287</v>
      </c>
      <c r="F1677">
        <f>AVERAGEIF(Table1[director_name],E1677,Table1[imdb_score])</f>
        <v>5.8</v>
      </c>
    </row>
    <row r="1678" spans="1:6" x14ac:dyDescent="0.3">
      <c r="A1678" s="2" t="s">
        <v>5287</v>
      </c>
      <c r="B1678">
        <v>5.8</v>
      </c>
      <c r="E1678" s="2" t="s">
        <v>7853</v>
      </c>
      <c r="F1678">
        <f>AVERAGEIF(Table1[director_name],E1678,Table1[imdb_score])</f>
        <v>5.8</v>
      </c>
    </row>
    <row r="1679" spans="1:6" x14ac:dyDescent="0.3">
      <c r="A1679" s="2" t="s">
        <v>7853</v>
      </c>
      <c r="B1679">
        <v>5.8</v>
      </c>
      <c r="E1679" s="2" t="s">
        <v>3752</v>
      </c>
      <c r="F1679">
        <f>AVERAGEIF(Table1[director_name],E1679,Table1[imdb_score])</f>
        <v>5.8</v>
      </c>
    </row>
    <row r="1680" spans="1:6" x14ac:dyDescent="0.3">
      <c r="A1680" s="2" t="s">
        <v>3752</v>
      </c>
      <c r="B1680">
        <v>5.8</v>
      </c>
      <c r="E1680" s="2" t="s">
        <v>7856</v>
      </c>
      <c r="F1680">
        <f>AVERAGEIF(Table1[director_name],E1680,Table1[imdb_score])</f>
        <v>5.8</v>
      </c>
    </row>
    <row r="1681" spans="1:6" x14ac:dyDescent="0.3">
      <c r="A1681" s="2" t="s">
        <v>7856</v>
      </c>
      <c r="B1681">
        <v>5.8</v>
      </c>
      <c r="E1681" s="2" t="s">
        <v>2303</v>
      </c>
      <c r="F1681">
        <f>AVERAGEIF(Table1[director_name],E1681,Table1[imdb_score])</f>
        <v>5.8</v>
      </c>
    </row>
    <row r="1682" spans="1:6" x14ac:dyDescent="0.3">
      <c r="A1682" s="2" t="s">
        <v>2303</v>
      </c>
      <c r="B1682">
        <v>5.8</v>
      </c>
      <c r="E1682" s="2" t="s">
        <v>7173</v>
      </c>
      <c r="F1682">
        <f>AVERAGEIF(Table1[director_name],E1682,Table1[imdb_score])</f>
        <v>5.8</v>
      </c>
    </row>
    <row r="1683" spans="1:6" x14ac:dyDescent="0.3">
      <c r="A1683" s="2" t="s">
        <v>7173</v>
      </c>
      <c r="B1683">
        <v>5.8</v>
      </c>
      <c r="E1683" s="2" t="s">
        <v>5252</v>
      </c>
      <c r="F1683">
        <f>AVERAGEIF(Table1[director_name],E1683,Table1[imdb_score])</f>
        <v>5.8</v>
      </c>
    </row>
    <row r="1684" spans="1:6" x14ac:dyDescent="0.3">
      <c r="A1684" s="2" t="s">
        <v>5252</v>
      </c>
      <c r="B1684">
        <v>5.8</v>
      </c>
      <c r="E1684" s="2" t="s">
        <v>5805</v>
      </c>
      <c r="F1684">
        <f>AVERAGEIF(Table1[director_name],E1684,Table1[imdb_score])</f>
        <v>5.8</v>
      </c>
    </row>
    <row r="1685" spans="1:6" x14ac:dyDescent="0.3">
      <c r="A1685" s="2" t="s">
        <v>5805</v>
      </c>
      <c r="B1685">
        <v>5.8</v>
      </c>
      <c r="E1685" s="2" t="s">
        <v>2905</v>
      </c>
      <c r="F1685">
        <f>AVERAGEIF(Table1[director_name],E1685,Table1[imdb_score])</f>
        <v>5.8</v>
      </c>
    </row>
    <row r="1686" spans="1:6" x14ac:dyDescent="0.3">
      <c r="A1686" s="2" t="s">
        <v>2905</v>
      </c>
      <c r="B1686">
        <v>5.8</v>
      </c>
      <c r="E1686" s="2" t="s">
        <v>3881</v>
      </c>
      <c r="F1686">
        <f>AVERAGEIF(Table1[director_name],E1686,Table1[imdb_score])</f>
        <v>5.8</v>
      </c>
    </row>
    <row r="1687" spans="1:6" x14ac:dyDescent="0.3">
      <c r="A1687" s="2" t="s">
        <v>3881</v>
      </c>
      <c r="B1687">
        <v>5.8</v>
      </c>
      <c r="E1687" s="2" t="s">
        <v>6026</v>
      </c>
      <c r="F1687">
        <f>AVERAGEIF(Table1[director_name],E1687,Table1[imdb_score])</f>
        <v>5.8</v>
      </c>
    </row>
    <row r="1688" spans="1:6" x14ac:dyDescent="0.3">
      <c r="A1688" s="2" t="s">
        <v>6026</v>
      </c>
      <c r="B1688">
        <v>5.8</v>
      </c>
      <c r="E1688" s="2" t="s">
        <v>1255</v>
      </c>
      <c r="F1688">
        <f>AVERAGEIF(Table1[director_name],E1688,Table1[imdb_score])</f>
        <v>5.8</v>
      </c>
    </row>
    <row r="1689" spans="1:6" x14ac:dyDescent="0.3">
      <c r="A1689" s="2" t="s">
        <v>1255</v>
      </c>
      <c r="B1689">
        <v>5.8</v>
      </c>
      <c r="E1689" s="2" t="s">
        <v>4828</v>
      </c>
      <c r="F1689">
        <f>AVERAGEIF(Table1[director_name],E1689,Table1[imdb_score])</f>
        <v>5.8</v>
      </c>
    </row>
    <row r="1690" spans="1:6" x14ac:dyDescent="0.3">
      <c r="A1690" s="2" t="s">
        <v>4828</v>
      </c>
      <c r="B1690">
        <v>5.8</v>
      </c>
      <c r="E1690" s="2" t="s">
        <v>7615</v>
      </c>
      <c r="F1690">
        <f>AVERAGEIF(Table1[director_name],E1690,Table1[imdb_score])</f>
        <v>5.8</v>
      </c>
    </row>
    <row r="1691" spans="1:6" x14ac:dyDescent="0.3">
      <c r="A1691" s="2" t="s">
        <v>7615</v>
      </c>
      <c r="B1691">
        <v>5.8</v>
      </c>
      <c r="E1691" s="2" t="s">
        <v>7283</v>
      </c>
      <c r="F1691">
        <f>AVERAGEIF(Table1[director_name],E1691,Table1[imdb_score])</f>
        <v>5.8</v>
      </c>
    </row>
    <row r="1692" spans="1:6" x14ac:dyDescent="0.3">
      <c r="A1692" s="2" t="s">
        <v>7283</v>
      </c>
      <c r="B1692">
        <v>5.8</v>
      </c>
      <c r="E1692" s="2" t="s">
        <v>2281</v>
      </c>
      <c r="F1692">
        <f>AVERAGEIF(Table1[director_name],E1692,Table1[imdb_score])</f>
        <v>5.8</v>
      </c>
    </row>
    <row r="1693" spans="1:6" x14ac:dyDescent="0.3">
      <c r="A1693" s="2" t="s">
        <v>2281</v>
      </c>
      <c r="B1693">
        <v>5.8</v>
      </c>
      <c r="E1693" s="2" t="s">
        <v>5818</v>
      </c>
      <c r="F1693">
        <f>AVERAGEIF(Table1[director_name],E1693,Table1[imdb_score])</f>
        <v>5.8</v>
      </c>
    </row>
    <row r="1694" spans="1:6" x14ac:dyDescent="0.3">
      <c r="A1694" s="2" t="s">
        <v>5818</v>
      </c>
      <c r="B1694">
        <v>5.8</v>
      </c>
      <c r="E1694" s="2" t="s">
        <v>6038</v>
      </c>
      <c r="F1694">
        <f>AVERAGEIF(Table1[director_name],E1694,Table1[imdb_score])</f>
        <v>5.8</v>
      </c>
    </row>
    <row r="1695" spans="1:6" x14ac:dyDescent="0.3">
      <c r="A1695" s="2" t="s">
        <v>6038</v>
      </c>
      <c r="B1695">
        <v>5.8</v>
      </c>
      <c r="E1695" s="2" t="s">
        <v>6934</v>
      </c>
      <c r="F1695">
        <f>AVERAGEIF(Table1[director_name],E1695,Table1[imdb_score])</f>
        <v>5.8</v>
      </c>
    </row>
    <row r="1696" spans="1:6" x14ac:dyDescent="0.3">
      <c r="A1696" s="2" t="s">
        <v>6934</v>
      </c>
      <c r="B1696">
        <v>5.8</v>
      </c>
      <c r="E1696" s="2" t="s">
        <v>3704</v>
      </c>
      <c r="F1696">
        <f>AVERAGEIF(Table1[director_name],E1696,Table1[imdb_score])</f>
        <v>5.8</v>
      </c>
    </row>
    <row r="1697" spans="1:6" x14ac:dyDescent="0.3">
      <c r="A1697" s="2" t="s">
        <v>3704</v>
      </c>
      <c r="B1697">
        <v>5.8</v>
      </c>
      <c r="E1697" s="2" t="s">
        <v>1688</v>
      </c>
      <c r="F1697">
        <f>AVERAGEIF(Table1[director_name],E1697,Table1[imdb_score])</f>
        <v>5.8</v>
      </c>
    </row>
    <row r="1698" spans="1:6" x14ac:dyDescent="0.3">
      <c r="A1698" s="2" t="s">
        <v>1688</v>
      </c>
      <c r="B1698">
        <v>5.8</v>
      </c>
      <c r="E1698" s="2" t="s">
        <v>2330</v>
      </c>
      <c r="F1698">
        <f>AVERAGEIF(Table1[director_name],E1698,Table1[imdb_score])</f>
        <v>5.8</v>
      </c>
    </row>
    <row r="1699" spans="1:6" x14ac:dyDescent="0.3">
      <c r="A1699" s="2" t="s">
        <v>2330</v>
      </c>
      <c r="B1699">
        <v>5.8</v>
      </c>
      <c r="E1699" s="2" t="s">
        <v>4242</v>
      </c>
      <c r="F1699">
        <f>AVERAGEIF(Table1[director_name],E1699,Table1[imdb_score])</f>
        <v>5.8</v>
      </c>
    </row>
    <row r="1700" spans="1:6" x14ac:dyDescent="0.3">
      <c r="A1700" s="2" t="s">
        <v>4242</v>
      </c>
      <c r="B1700">
        <v>5.8</v>
      </c>
      <c r="E1700" s="2" t="s">
        <v>4128</v>
      </c>
      <c r="F1700">
        <f>AVERAGEIF(Table1[director_name],E1700,Table1[imdb_score])</f>
        <v>5.8</v>
      </c>
    </row>
    <row r="1701" spans="1:6" x14ac:dyDescent="0.3">
      <c r="A1701" s="2" t="s">
        <v>4128</v>
      </c>
      <c r="B1701">
        <v>5.8</v>
      </c>
      <c r="E1701" s="2" t="s">
        <v>5864</v>
      </c>
      <c r="F1701">
        <f>AVERAGEIF(Table1[director_name],E1701,Table1[imdb_score])</f>
        <v>5.8</v>
      </c>
    </row>
    <row r="1702" spans="1:6" x14ac:dyDescent="0.3">
      <c r="A1702" s="2" t="s">
        <v>5864</v>
      </c>
      <c r="B1702">
        <v>5.8</v>
      </c>
      <c r="E1702" s="2" t="s">
        <v>7192</v>
      </c>
      <c r="F1702">
        <f>AVERAGEIF(Table1[director_name],E1702,Table1[imdb_score])</f>
        <v>5.8</v>
      </c>
    </row>
    <row r="1703" spans="1:6" x14ac:dyDescent="0.3">
      <c r="A1703" s="2" t="s">
        <v>7192</v>
      </c>
      <c r="B1703">
        <v>5.8</v>
      </c>
      <c r="E1703" s="2" t="s">
        <v>6955</v>
      </c>
      <c r="F1703">
        <f>AVERAGEIF(Table1[director_name],E1703,Table1[imdb_score])</f>
        <v>5.8</v>
      </c>
    </row>
    <row r="1704" spans="1:6" x14ac:dyDescent="0.3">
      <c r="A1704" s="2" t="s">
        <v>6955</v>
      </c>
      <c r="B1704">
        <v>5.8</v>
      </c>
      <c r="E1704" s="2" t="s">
        <v>8208</v>
      </c>
      <c r="F1704">
        <f>AVERAGEIF(Table1[director_name],E1704,Table1[imdb_score])</f>
        <v>5.8</v>
      </c>
    </row>
    <row r="1705" spans="1:6" x14ac:dyDescent="0.3">
      <c r="A1705" s="2" t="s">
        <v>8208</v>
      </c>
      <c r="B1705">
        <v>5.8</v>
      </c>
      <c r="E1705" s="2" t="s">
        <v>6974</v>
      </c>
      <c r="F1705">
        <f>AVERAGEIF(Table1[director_name],E1705,Table1[imdb_score])</f>
        <v>5.8</v>
      </c>
    </row>
    <row r="1706" spans="1:6" x14ac:dyDescent="0.3">
      <c r="A1706" s="2" t="s">
        <v>6974</v>
      </c>
      <c r="B1706">
        <v>5.8</v>
      </c>
      <c r="E1706" s="2" t="s">
        <v>6471</v>
      </c>
      <c r="F1706">
        <f>AVERAGEIF(Table1[director_name],E1706,Table1[imdb_score])</f>
        <v>5.8</v>
      </c>
    </row>
    <row r="1707" spans="1:6" x14ac:dyDescent="0.3">
      <c r="A1707" s="2" t="s">
        <v>6471</v>
      </c>
      <c r="B1707">
        <v>5.8</v>
      </c>
      <c r="E1707" s="2" t="s">
        <v>7087</v>
      </c>
      <c r="F1707">
        <f>AVERAGEIF(Table1[director_name],E1707,Table1[imdb_score])</f>
        <v>5.8</v>
      </c>
    </row>
    <row r="1708" spans="1:6" x14ac:dyDescent="0.3">
      <c r="A1708" s="2" t="s">
        <v>7087</v>
      </c>
      <c r="B1708">
        <v>5.8</v>
      </c>
      <c r="E1708" s="2" t="s">
        <v>4264</v>
      </c>
      <c r="F1708">
        <f>AVERAGEIF(Table1[director_name],E1708,Table1[imdb_score])</f>
        <v>5.8</v>
      </c>
    </row>
    <row r="1709" spans="1:6" x14ac:dyDescent="0.3">
      <c r="A1709" s="2" t="s">
        <v>4264</v>
      </c>
      <c r="B1709">
        <v>5.8</v>
      </c>
      <c r="E1709" s="2" t="s">
        <v>2551</v>
      </c>
      <c r="F1709">
        <f>AVERAGEIF(Table1[director_name],E1709,Table1[imdb_score])</f>
        <v>5.8</v>
      </c>
    </row>
    <row r="1710" spans="1:6" x14ac:dyDescent="0.3">
      <c r="A1710" s="2" t="s">
        <v>2551</v>
      </c>
      <c r="B1710">
        <v>5.8</v>
      </c>
      <c r="E1710" s="2" t="s">
        <v>5999</v>
      </c>
      <c r="F1710">
        <f>AVERAGEIF(Table1[director_name],E1710,Table1[imdb_score])</f>
        <v>5.8</v>
      </c>
    </row>
    <row r="1711" spans="1:6" x14ac:dyDescent="0.3">
      <c r="A1711" s="2" t="s">
        <v>5999</v>
      </c>
      <c r="B1711">
        <v>5.8</v>
      </c>
      <c r="E1711" s="2" t="s">
        <v>3636</v>
      </c>
      <c r="F1711">
        <f>AVERAGEIF(Table1[director_name],E1711,Table1[imdb_score])</f>
        <v>5.8</v>
      </c>
    </row>
    <row r="1712" spans="1:6" x14ac:dyDescent="0.3">
      <c r="A1712" s="2" t="s">
        <v>3636</v>
      </c>
      <c r="B1712">
        <v>5.8</v>
      </c>
      <c r="E1712" s="2" t="s">
        <v>7874</v>
      </c>
      <c r="F1712">
        <f>AVERAGEIF(Table1[director_name],E1712,Table1[imdb_score])</f>
        <v>5.8</v>
      </c>
    </row>
    <row r="1713" spans="1:6" x14ac:dyDescent="0.3">
      <c r="A1713" s="2" t="s">
        <v>7874</v>
      </c>
      <c r="B1713">
        <v>5.8</v>
      </c>
      <c r="E1713" s="2" t="s">
        <v>7608</v>
      </c>
      <c r="F1713">
        <f>AVERAGEIF(Table1[director_name],E1713,Table1[imdb_score])</f>
        <v>5.8</v>
      </c>
    </row>
    <row r="1714" spans="1:6" x14ac:dyDescent="0.3">
      <c r="A1714" s="2" t="s">
        <v>7608</v>
      </c>
      <c r="B1714">
        <v>5.8</v>
      </c>
      <c r="E1714" s="2" t="s">
        <v>3707</v>
      </c>
      <c r="F1714">
        <f>AVERAGEIF(Table1[director_name],E1714,Table1[imdb_score])</f>
        <v>5.8</v>
      </c>
    </row>
    <row r="1715" spans="1:6" x14ac:dyDescent="0.3">
      <c r="A1715" s="2" t="s">
        <v>3707</v>
      </c>
      <c r="B1715">
        <v>5.8</v>
      </c>
      <c r="E1715" s="2" t="s">
        <v>5395</v>
      </c>
      <c r="F1715">
        <f>AVERAGEIF(Table1[director_name],E1715,Table1[imdb_score])</f>
        <v>5.8</v>
      </c>
    </row>
    <row r="1716" spans="1:6" x14ac:dyDescent="0.3">
      <c r="A1716" s="2" t="s">
        <v>5395</v>
      </c>
      <c r="B1716">
        <v>5.8</v>
      </c>
      <c r="E1716" s="2" t="s">
        <v>4649</v>
      </c>
      <c r="F1716">
        <f>AVERAGEIF(Table1[director_name],E1716,Table1[imdb_score])</f>
        <v>5.8</v>
      </c>
    </row>
    <row r="1717" spans="1:6" x14ac:dyDescent="0.3">
      <c r="A1717" s="2" t="s">
        <v>4649</v>
      </c>
      <c r="B1717">
        <v>5.8</v>
      </c>
      <c r="E1717" s="2" t="s">
        <v>7950</v>
      </c>
      <c r="F1717">
        <f>AVERAGEIF(Table1[director_name],E1717,Table1[imdb_score])</f>
        <v>5.8</v>
      </c>
    </row>
    <row r="1718" spans="1:6" x14ac:dyDescent="0.3">
      <c r="A1718" s="2" t="s">
        <v>7950</v>
      </c>
      <c r="B1718">
        <v>5.8</v>
      </c>
      <c r="E1718" s="2" t="s">
        <v>747</v>
      </c>
      <c r="F1718">
        <f>AVERAGEIF(Table1[director_name],E1718,Table1[imdb_score])</f>
        <v>5.7999999999999989</v>
      </c>
    </row>
    <row r="1719" spans="1:6" x14ac:dyDescent="0.3">
      <c r="A1719" s="2" t="s">
        <v>747</v>
      </c>
      <c r="B1719">
        <v>5.7999999999999989</v>
      </c>
      <c r="E1719" s="2" t="s">
        <v>2401</v>
      </c>
      <c r="F1719">
        <f>AVERAGEIF(Table1[director_name],E1719,Table1[imdb_score])</f>
        <v>5.7857142857142856</v>
      </c>
    </row>
    <row r="1720" spans="1:6" x14ac:dyDescent="0.3">
      <c r="A1720" s="2" t="s">
        <v>2401</v>
      </c>
      <c r="B1720">
        <v>5.7857142857142856</v>
      </c>
      <c r="E1720" s="2" t="s">
        <v>177</v>
      </c>
      <c r="F1720">
        <f>AVERAGEIF(Table1[director_name],E1720,Table1[imdb_score])</f>
        <v>5.7818181818181822</v>
      </c>
    </row>
    <row r="1721" spans="1:6" x14ac:dyDescent="0.3">
      <c r="A1721" s="2" t="s">
        <v>177</v>
      </c>
      <c r="B1721">
        <v>5.7818181818181822</v>
      </c>
      <c r="E1721" s="2" t="s">
        <v>604</v>
      </c>
      <c r="F1721">
        <f>AVERAGEIF(Table1[director_name],E1721,Table1[imdb_score])</f>
        <v>5.78</v>
      </c>
    </row>
    <row r="1722" spans="1:6" x14ac:dyDescent="0.3">
      <c r="A1722" s="2" t="s">
        <v>604</v>
      </c>
      <c r="B1722">
        <v>5.78</v>
      </c>
      <c r="E1722" s="2" t="s">
        <v>4815</v>
      </c>
      <c r="F1722">
        <f>AVERAGEIF(Table1[director_name],E1722,Table1[imdb_score])</f>
        <v>5.78</v>
      </c>
    </row>
    <row r="1723" spans="1:6" x14ac:dyDescent="0.3">
      <c r="A1723" s="2" t="s">
        <v>4815</v>
      </c>
      <c r="B1723">
        <v>5.78</v>
      </c>
      <c r="E1723" s="2" t="s">
        <v>1426</v>
      </c>
      <c r="F1723">
        <f>AVERAGEIF(Table1[director_name],E1723,Table1[imdb_score])</f>
        <v>5.7666666666666666</v>
      </c>
    </row>
    <row r="1724" spans="1:6" x14ac:dyDescent="0.3">
      <c r="A1724" s="2" t="s">
        <v>1426</v>
      </c>
      <c r="B1724">
        <v>5.7666666666666666</v>
      </c>
      <c r="E1724" s="2" t="s">
        <v>1828</v>
      </c>
      <c r="F1724">
        <f>AVERAGEIF(Table1[director_name],E1724,Table1[imdb_score])</f>
        <v>5.7666666666666666</v>
      </c>
    </row>
    <row r="1725" spans="1:6" x14ac:dyDescent="0.3">
      <c r="A1725" s="2" t="s">
        <v>1828</v>
      </c>
      <c r="B1725">
        <v>5.7666666666666666</v>
      </c>
      <c r="E1725" s="2" t="s">
        <v>2493</v>
      </c>
      <c r="F1725">
        <f>AVERAGEIF(Table1[director_name],E1725,Table1[imdb_score])</f>
        <v>5.76</v>
      </c>
    </row>
    <row r="1726" spans="1:6" x14ac:dyDescent="0.3">
      <c r="A1726" s="2" t="s">
        <v>2493</v>
      </c>
      <c r="B1726">
        <v>5.76</v>
      </c>
      <c r="E1726" s="2" t="s">
        <v>4803</v>
      </c>
      <c r="F1726">
        <f>AVERAGEIF(Table1[director_name],E1726,Table1[imdb_score])</f>
        <v>5.75</v>
      </c>
    </row>
    <row r="1727" spans="1:6" x14ac:dyDescent="0.3">
      <c r="A1727" s="2" t="s">
        <v>4803</v>
      </c>
      <c r="B1727">
        <v>5.75</v>
      </c>
      <c r="E1727" s="2" t="s">
        <v>821</v>
      </c>
      <c r="F1727">
        <f>AVERAGEIF(Table1[director_name],E1727,Table1[imdb_score])</f>
        <v>5.75</v>
      </c>
    </row>
    <row r="1728" spans="1:6" x14ac:dyDescent="0.3">
      <c r="A1728" s="2" t="s">
        <v>821</v>
      </c>
      <c r="B1728">
        <v>5.75</v>
      </c>
      <c r="E1728" s="2" t="s">
        <v>2770</v>
      </c>
      <c r="F1728">
        <f>AVERAGEIF(Table1[director_name],E1728,Table1[imdb_score])</f>
        <v>5.75</v>
      </c>
    </row>
    <row r="1729" spans="1:6" x14ac:dyDescent="0.3">
      <c r="A1729" s="2" t="s">
        <v>2770</v>
      </c>
      <c r="B1729">
        <v>5.75</v>
      </c>
      <c r="E1729" s="2" t="s">
        <v>754</v>
      </c>
      <c r="F1729">
        <f>AVERAGEIF(Table1[director_name],E1729,Table1[imdb_score])</f>
        <v>5.7466666666666661</v>
      </c>
    </row>
    <row r="1730" spans="1:6" x14ac:dyDescent="0.3">
      <c r="A1730" s="2" t="s">
        <v>754</v>
      </c>
      <c r="B1730">
        <v>5.7466666666666661</v>
      </c>
      <c r="E1730" s="2" t="s">
        <v>4873</v>
      </c>
      <c r="F1730">
        <f>AVERAGEIF(Table1[director_name],E1730,Table1[imdb_score])</f>
        <v>5.7428571428571429</v>
      </c>
    </row>
    <row r="1731" spans="1:6" x14ac:dyDescent="0.3">
      <c r="A1731" s="2" t="s">
        <v>4873</v>
      </c>
      <c r="B1731">
        <v>5.7428571428571429</v>
      </c>
      <c r="E1731" s="2" t="s">
        <v>4150</v>
      </c>
      <c r="F1731">
        <f>AVERAGEIF(Table1[director_name],E1731,Table1[imdb_score])</f>
        <v>5.7333333333333343</v>
      </c>
    </row>
    <row r="1732" spans="1:6" x14ac:dyDescent="0.3">
      <c r="A1732" s="2" t="s">
        <v>4150</v>
      </c>
      <c r="B1732">
        <v>5.7333333333333343</v>
      </c>
      <c r="E1732" s="2" t="s">
        <v>794</v>
      </c>
      <c r="F1732">
        <f>AVERAGEIF(Table1[director_name],E1732,Table1[imdb_score])</f>
        <v>5.7333333333333325</v>
      </c>
    </row>
    <row r="1733" spans="1:6" x14ac:dyDescent="0.3">
      <c r="A1733" s="2" t="s">
        <v>794</v>
      </c>
      <c r="B1733">
        <v>5.7333333333333325</v>
      </c>
      <c r="E1733" s="2" t="s">
        <v>2820</v>
      </c>
      <c r="F1733">
        <f>AVERAGEIF(Table1[director_name],E1733,Table1[imdb_score])</f>
        <v>5.7</v>
      </c>
    </row>
    <row r="1734" spans="1:6" x14ac:dyDescent="0.3">
      <c r="A1734" s="2" t="s">
        <v>2820</v>
      </c>
      <c r="B1734">
        <v>5.7</v>
      </c>
      <c r="E1734" s="2" t="s">
        <v>6681</v>
      </c>
      <c r="F1734">
        <f>AVERAGEIF(Table1[director_name],E1734,Table1[imdb_score])</f>
        <v>5.7</v>
      </c>
    </row>
    <row r="1735" spans="1:6" x14ac:dyDescent="0.3">
      <c r="A1735" s="2" t="s">
        <v>6681</v>
      </c>
      <c r="B1735">
        <v>5.7</v>
      </c>
      <c r="E1735" s="2" t="s">
        <v>6859</v>
      </c>
      <c r="F1735">
        <f>AVERAGEIF(Table1[director_name],E1735,Table1[imdb_score])</f>
        <v>5.7</v>
      </c>
    </row>
    <row r="1736" spans="1:6" x14ac:dyDescent="0.3">
      <c r="A1736" s="2" t="s">
        <v>6859</v>
      </c>
      <c r="B1736">
        <v>5.7</v>
      </c>
      <c r="E1736" s="2" t="s">
        <v>4682</v>
      </c>
      <c r="F1736">
        <f>AVERAGEIF(Table1[director_name],E1736,Table1[imdb_score])</f>
        <v>5.7</v>
      </c>
    </row>
    <row r="1737" spans="1:6" x14ac:dyDescent="0.3">
      <c r="A1737" s="2" t="s">
        <v>4682</v>
      </c>
      <c r="B1737">
        <v>5.7</v>
      </c>
      <c r="E1737" s="2" t="s">
        <v>5222</v>
      </c>
      <c r="F1737">
        <f>AVERAGEIF(Table1[director_name],E1737,Table1[imdb_score])</f>
        <v>5.7</v>
      </c>
    </row>
    <row r="1738" spans="1:6" x14ac:dyDescent="0.3">
      <c r="A1738" s="2" t="s">
        <v>5222</v>
      </c>
      <c r="B1738">
        <v>5.7</v>
      </c>
      <c r="E1738" s="2" t="s">
        <v>7626</v>
      </c>
      <c r="F1738">
        <f>AVERAGEIF(Table1[director_name],E1738,Table1[imdb_score])</f>
        <v>5.7</v>
      </c>
    </row>
    <row r="1739" spans="1:6" x14ac:dyDescent="0.3">
      <c r="A1739" s="2" t="s">
        <v>7626</v>
      </c>
      <c r="B1739">
        <v>5.7</v>
      </c>
      <c r="E1739" s="2" t="s">
        <v>4989</v>
      </c>
      <c r="F1739">
        <f>AVERAGEIF(Table1[director_name],E1739,Table1[imdb_score])</f>
        <v>5.7</v>
      </c>
    </row>
    <row r="1740" spans="1:6" x14ac:dyDescent="0.3">
      <c r="A1740" s="2" t="s">
        <v>4989</v>
      </c>
      <c r="B1740">
        <v>5.7</v>
      </c>
      <c r="E1740" s="2" t="s">
        <v>6012</v>
      </c>
      <c r="F1740">
        <f>AVERAGEIF(Table1[director_name],E1740,Table1[imdb_score])</f>
        <v>5.7</v>
      </c>
    </row>
    <row r="1741" spans="1:6" x14ac:dyDescent="0.3">
      <c r="A1741" s="2" t="s">
        <v>6012</v>
      </c>
      <c r="B1741">
        <v>5.7</v>
      </c>
      <c r="E1741" s="2" t="s">
        <v>6486</v>
      </c>
      <c r="F1741">
        <f>AVERAGEIF(Table1[director_name],E1741,Table1[imdb_score])</f>
        <v>5.7</v>
      </c>
    </row>
    <row r="1742" spans="1:6" x14ac:dyDescent="0.3">
      <c r="A1742" s="2" t="s">
        <v>6486</v>
      </c>
      <c r="B1742">
        <v>5.7</v>
      </c>
      <c r="E1742" s="2" t="s">
        <v>3075</v>
      </c>
      <c r="F1742">
        <f>AVERAGEIF(Table1[director_name],E1742,Table1[imdb_score])</f>
        <v>5.7</v>
      </c>
    </row>
    <row r="1743" spans="1:6" x14ac:dyDescent="0.3">
      <c r="A1743" s="2" t="s">
        <v>3075</v>
      </c>
      <c r="B1743">
        <v>5.7</v>
      </c>
      <c r="E1743" s="2" t="s">
        <v>8198</v>
      </c>
      <c r="F1743">
        <f>AVERAGEIF(Table1[director_name],E1743,Table1[imdb_score])</f>
        <v>5.7</v>
      </c>
    </row>
    <row r="1744" spans="1:6" x14ac:dyDescent="0.3">
      <c r="A1744" s="2" t="s">
        <v>8198</v>
      </c>
      <c r="B1744">
        <v>5.7</v>
      </c>
      <c r="E1744" s="2" t="s">
        <v>7143</v>
      </c>
      <c r="F1744">
        <f>AVERAGEIF(Table1[director_name],E1744,Table1[imdb_score])</f>
        <v>5.7</v>
      </c>
    </row>
    <row r="1745" spans="1:6" x14ac:dyDescent="0.3">
      <c r="A1745" s="2" t="s">
        <v>7143</v>
      </c>
      <c r="B1745">
        <v>5.7</v>
      </c>
      <c r="E1745" s="2" t="s">
        <v>1597</v>
      </c>
      <c r="F1745">
        <f>AVERAGEIF(Table1[director_name],E1745,Table1[imdb_score])</f>
        <v>5.7</v>
      </c>
    </row>
    <row r="1746" spans="1:6" x14ac:dyDescent="0.3">
      <c r="A1746" s="2" t="s">
        <v>1597</v>
      </c>
      <c r="B1746">
        <v>5.7</v>
      </c>
      <c r="E1746" s="2" t="s">
        <v>6924</v>
      </c>
      <c r="F1746">
        <f>AVERAGEIF(Table1[director_name],E1746,Table1[imdb_score])</f>
        <v>5.7</v>
      </c>
    </row>
    <row r="1747" spans="1:6" x14ac:dyDescent="0.3">
      <c r="A1747" s="2" t="s">
        <v>6924</v>
      </c>
      <c r="B1747">
        <v>5.7</v>
      </c>
      <c r="E1747" s="2" t="s">
        <v>7478</v>
      </c>
      <c r="F1747">
        <f>AVERAGEIF(Table1[director_name],E1747,Table1[imdb_score])</f>
        <v>5.7</v>
      </c>
    </row>
    <row r="1748" spans="1:6" x14ac:dyDescent="0.3">
      <c r="A1748" s="2" t="s">
        <v>7478</v>
      </c>
      <c r="B1748">
        <v>5.7</v>
      </c>
      <c r="E1748" s="2" t="s">
        <v>5524</v>
      </c>
      <c r="F1748">
        <f>AVERAGEIF(Table1[director_name],E1748,Table1[imdb_score])</f>
        <v>5.7</v>
      </c>
    </row>
    <row r="1749" spans="1:6" x14ac:dyDescent="0.3">
      <c r="A1749" s="2" t="s">
        <v>5524</v>
      </c>
      <c r="B1749">
        <v>5.7</v>
      </c>
      <c r="E1749" s="2" t="s">
        <v>4035</v>
      </c>
      <c r="F1749">
        <f>AVERAGEIF(Table1[director_name],E1749,Table1[imdb_score])</f>
        <v>5.7</v>
      </c>
    </row>
    <row r="1750" spans="1:6" x14ac:dyDescent="0.3">
      <c r="A1750" s="2" t="s">
        <v>4035</v>
      </c>
      <c r="B1750">
        <v>5.7</v>
      </c>
      <c r="E1750" s="2" t="s">
        <v>4801</v>
      </c>
      <c r="F1750">
        <f>AVERAGEIF(Table1[director_name],E1750,Table1[imdb_score])</f>
        <v>5.7</v>
      </c>
    </row>
    <row r="1751" spans="1:6" x14ac:dyDescent="0.3">
      <c r="A1751" s="2" t="s">
        <v>4801</v>
      </c>
      <c r="B1751">
        <v>5.7</v>
      </c>
      <c r="E1751" s="2" t="s">
        <v>5351</v>
      </c>
      <c r="F1751">
        <f>AVERAGEIF(Table1[director_name],E1751,Table1[imdb_score])</f>
        <v>5.7</v>
      </c>
    </row>
    <row r="1752" spans="1:6" x14ac:dyDescent="0.3">
      <c r="A1752" s="2" t="s">
        <v>5351</v>
      </c>
      <c r="B1752">
        <v>5.7</v>
      </c>
      <c r="E1752" s="2" t="s">
        <v>1450</v>
      </c>
      <c r="F1752">
        <f>AVERAGEIF(Table1[director_name],E1752,Table1[imdb_score])</f>
        <v>5.7</v>
      </c>
    </row>
    <row r="1753" spans="1:6" x14ac:dyDescent="0.3">
      <c r="A1753" s="2" t="s">
        <v>1450</v>
      </c>
      <c r="B1753">
        <v>5.7</v>
      </c>
      <c r="E1753" s="2" t="s">
        <v>2575</v>
      </c>
      <c r="F1753">
        <f>AVERAGEIF(Table1[director_name],E1753,Table1[imdb_score])</f>
        <v>5.7</v>
      </c>
    </row>
    <row r="1754" spans="1:6" x14ac:dyDescent="0.3">
      <c r="A1754" s="2" t="s">
        <v>2575</v>
      </c>
      <c r="B1754">
        <v>5.7</v>
      </c>
      <c r="E1754" s="2" t="s">
        <v>4458</v>
      </c>
      <c r="F1754">
        <f>AVERAGEIF(Table1[director_name],E1754,Table1[imdb_score])</f>
        <v>5.7</v>
      </c>
    </row>
    <row r="1755" spans="1:6" x14ac:dyDescent="0.3">
      <c r="A1755" s="2" t="s">
        <v>4458</v>
      </c>
      <c r="B1755">
        <v>5.7</v>
      </c>
      <c r="E1755" s="2" t="s">
        <v>7658</v>
      </c>
      <c r="F1755">
        <f>AVERAGEIF(Table1[director_name],E1755,Table1[imdb_score])</f>
        <v>5.7</v>
      </c>
    </row>
    <row r="1756" spans="1:6" x14ac:dyDescent="0.3">
      <c r="A1756" s="2" t="s">
        <v>7658</v>
      </c>
      <c r="B1756">
        <v>5.7</v>
      </c>
      <c r="E1756" s="2" t="s">
        <v>7048</v>
      </c>
      <c r="F1756">
        <f>AVERAGEIF(Table1[director_name],E1756,Table1[imdb_score])</f>
        <v>5.7</v>
      </c>
    </row>
    <row r="1757" spans="1:6" x14ac:dyDescent="0.3">
      <c r="A1757" s="2" t="s">
        <v>7048</v>
      </c>
      <c r="B1757">
        <v>5.7</v>
      </c>
      <c r="E1757" s="2" t="s">
        <v>2719</v>
      </c>
      <c r="F1757">
        <f>AVERAGEIF(Table1[director_name],E1757,Table1[imdb_score])</f>
        <v>5.7</v>
      </c>
    </row>
    <row r="1758" spans="1:6" x14ac:dyDescent="0.3">
      <c r="A1758" s="2" t="s">
        <v>2719</v>
      </c>
      <c r="B1758">
        <v>5.7</v>
      </c>
      <c r="E1758" s="2" t="s">
        <v>4664</v>
      </c>
      <c r="F1758">
        <f>AVERAGEIF(Table1[director_name],E1758,Table1[imdb_score])</f>
        <v>5.7</v>
      </c>
    </row>
    <row r="1759" spans="1:6" x14ac:dyDescent="0.3">
      <c r="A1759" s="2" t="s">
        <v>4664</v>
      </c>
      <c r="B1759">
        <v>5.7</v>
      </c>
      <c r="E1759" s="2" t="s">
        <v>4423</v>
      </c>
      <c r="F1759">
        <f>AVERAGEIF(Table1[director_name],E1759,Table1[imdb_score])</f>
        <v>5.7</v>
      </c>
    </row>
    <row r="1760" spans="1:6" x14ac:dyDescent="0.3">
      <c r="A1760" s="2" t="s">
        <v>4423</v>
      </c>
      <c r="B1760">
        <v>5.7</v>
      </c>
      <c r="E1760" s="2" t="s">
        <v>2439</v>
      </c>
      <c r="F1760">
        <f>AVERAGEIF(Table1[director_name],E1760,Table1[imdb_score])</f>
        <v>5.7</v>
      </c>
    </row>
    <row r="1761" spans="1:6" x14ac:dyDescent="0.3">
      <c r="A1761" s="2" t="s">
        <v>2439</v>
      </c>
      <c r="B1761">
        <v>5.7</v>
      </c>
      <c r="E1761" s="2" t="s">
        <v>4070</v>
      </c>
      <c r="F1761">
        <f>AVERAGEIF(Table1[director_name],E1761,Table1[imdb_score])</f>
        <v>5.7</v>
      </c>
    </row>
    <row r="1762" spans="1:6" x14ac:dyDescent="0.3">
      <c r="A1762" s="2" t="s">
        <v>4070</v>
      </c>
      <c r="B1762">
        <v>5.7</v>
      </c>
      <c r="E1762" s="2" t="s">
        <v>2361</v>
      </c>
      <c r="F1762">
        <f>AVERAGEIF(Table1[director_name],E1762,Table1[imdb_score])</f>
        <v>5.7</v>
      </c>
    </row>
    <row r="1763" spans="1:6" x14ac:dyDescent="0.3">
      <c r="A1763" s="2" t="s">
        <v>2361</v>
      </c>
      <c r="B1763">
        <v>5.7</v>
      </c>
      <c r="E1763" s="2" t="s">
        <v>5537</v>
      </c>
      <c r="F1763">
        <f>AVERAGEIF(Table1[director_name],E1763,Table1[imdb_score])</f>
        <v>5.7</v>
      </c>
    </row>
    <row r="1764" spans="1:6" x14ac:dyDescent="0.3">
      <c r="A1764" s="2" t="s">
        <v>5537</v>
      </c>
      <c r="B1764">
        <v>5.7</v>
      </c>
      <c r="E1764" s="2" t="s">
        <v>5334</v>
      </c>
      <c r="F1764">
        <f>AVERAGEIF(Table1[director_name],E1764,Table1[imdb_score])</f>
        <v>5.7</v>
      </c>
    </row>
    <row r="1765" spans="1:6" x14ac:dyDescent="0.3">
      <c r="A1765" s="2" t="s">
        <v>5334</v>
      </c>
      <c r="B1765">
        <v>5.7</v>
      </c>
      <c r="E1765" s="2" t="s">
        <v>4593</v>
      </c>
      <c r="F1765">
        <f>AVERAGEIF(Table1[director_name],E1765,Table1[imdb_score])</f>
        <v>5.7</v>
      </c>
    </row>
    <row r="1766" spans="1:6" x14ac:dyDescent="0.3">
      <c r="A1766" s="2" t="s">
        <v>4593</v>
      </c>
      <c r="B1766">
        <v>5.7</v>
      </c>
      <c r="E1766" s="2" t="s">
        <v>7122</v>
      </c>
      <c r="F1766">
        <f>AVERAGEIF(Table1[director_name],E1766,Table1[imdb_score])</f>
        <v>5.7</v>
      </c>
    </row>
    <row r="1767" spans="1:6" x14ac:dyDescent="0.3">
      <c r="A1767" s="2" t="s">
        <v>7122</v>
      </c>
      <c r="B1767">
        <v>5.7</v>
      </c>
      <c r="E1767" s="2" t="s">
        <v>4656</v>
      </c>
      <c r="F1767">
        <f>AVERAGEIF(Table1[director_name],E1767,Table1[imdb_score])</f>
        <v>5.7</v>
      </c>
    </row>
    <row r="1768" spans="1:6" x14ac:dyDescent="0.3">
      <c r="A1768" s="2" t="s">
        <v>4656</v>
      </c>
      <c r="B1768">
        <v>5.7</v>
      </c>
      <c r="E1768" s="2" t="s">
        <v>6675</v>
      </c>
      <c r="F1768">
        <f>AVERAGEIF(Table1[director_name],E1768,Table1[imdb_score])</f>
        <v>5.7</v>
      </c>
    </row>
    <row r="1769" spans="1:6" x14ac:dyDescent="0.3">
      <c r="A1769" s="2" t="s">
        <v>6675</v>
      </c>
      <c r="B1769">
        <v>5.7</v>
      </c>
      <c r="E1769" s="2" t="s">
        <v>7363</v>
      </c>
      <c r="F1769">
        <f>AVERAGEIF(Table1[director_name],E1769,Table1[imdb_score])</f>
        <v>5.7</v>
      </c>
    </row>
    <row r="1770" spans="1:6" x14ac:dyDescent="0.3">
      <c r="A1770" s="2" t="s">
        <v>7363</v>
      </c>
      <c r="B1770">
        <v>5.7</v>
      </c>
      <c r="E1770" s="2" t="s">
        <v>7295</v>
      </c>
      <c r="F1770">
        <f>AVERAGEIF(Table1[director_name],E1770,Table1[imdb_score])</f>
        <v>5.7</v>
      </c>
    </row>
    <row r="1771" spans="1:6" x14ac:dyDescent="0.3">
      <c r="A1771" s="2" t="s">
        <v>7295</v>
      </c>
      <c r="B1771">
        <v>5.7</v>
      </c>
      <c r="E1771" s="2" t="s">
        <v>1034</v>
      </c>
      <c r="F1771">
        <f>AVERAGEIF(Table1[director_name],E1771,Table1[imdb_score])</f>
        <v>5.7</v>
      </c>
    </row>
    <row r="1772" spans="1:6" x14ac:dyDescent="0.3">
      <c r="A1772" s="2" t="s">
        <v>1034</v>
      </c>
      <c r="B1772">
        <v>5.7</v>
      </c>
      <c r="E1772" s="2" t="s">
        <v>2096</v>
      </c>
      <c r="F1772">
        <f>AVERAGEIF(Table1[director_name],E1772,Table1[imdb_score])</f>
        <v>5.6999999999999993</v>
      </c>
    </row>
    <row r="1773" spans="1:6" x14ac:dyDescent="0.3">
      <c r="A1773" s="2" t="s">
        <v>2096</v>
      </c>
      <c r="B1773">
        <v>5.6999999999999993</v>
      </c>
      <c r="E1773" s="2" t="s">
        <v>2588</v>
      </c>
      <c r="F1773">
        <f>AVERAGEIF(Table1[director_name],E1773,Table1[imdb_score])</f>
        <v>5.6999999999999993</v>
      </c>
    </row>
    <row r="1774" spans="1:6" x14ac:dyDescent="0.3">
      <c r="A1774" s="2" t="s">
        <v>2588</v>
      </c>
      <c r="B1774">
        <v>5.6999999999999993</v>
      </c>
      <c r="E1774" s="2" t="s">
        <v>313</v>
      </c>
      <c r="F1774">
        <f>AVERAGEIF(Table1[director_name],E1774,Table1[imdb_score])</f>
        <v>5.6999999999999993</v>
      </c>
    </row>
    <row r="1775" spans="1:6" x14ac:dyDescent="0.3">
      <c r="A1775" s="2" t="s">
        <v>313</v>
      </c>
      <c r="B1775">
        <v>5.6999999999999993</v>
      </c>
      <c r="E1775" s="2" t="s">
        <v>2760</v>
      </c>
      <c r="F1775">
        <f>AVERAGEIF(Table1[director_name],E1775,Table1[imdb_score])</f>
        <v>5.6999999999999993</v>
      </c>
    </row>
    <row r="1776" spans="1:6" x14ac:dyDescent="0.3">
      <c r="A1776" s="2" t="s">
        <v>2760</v>
      </c>
      <c r="B1776">
        <v>5.6999999999999993</v>
      </c>
      <c r="E1776" s="2" t="s">
        <v>1742</v>
      </c>
      <c r="F1776">
        <f>AVERAGEIF(Table1[director_name],E1776,Table1[imdb_score])</f>
        <v>5.6923076923076925</v>
      </c>
    </row>
    <row r="1777" spans="1:6" x14ac:dyDescent="0.3">
      <c r="A1777" s="2" t="s">
        <v>1742</v>
      </c>
      <c r="B1777">
        <v>5.6923076923076925</v>
      </c>
      <c r="E1777" s="2" t="s">
        <v>1002</v>
      </c>
      <c r="F1777">
        <f>AVERAGEIF(Table1[director_name],E1777,Table1[imdb_score])</f>
        <v>5.6750000000000007</v>
      </c>
    </row>
    <row r="1778" spans="1:6" x14ac:dyDescent="0.3">
      <c r="A1778" s="2" t="s">
        <v>1002</v>
      </c>
      <c r="B1778">
        <v>5.6750000000000007</v>
      </c>
      <c r="E1778" s="2" t="s">
        <v>789</v>
      </c>
      <c r="F1778">
        <f>AVERAGEIF(Table1[director_name],E1778,Table1[imdb_score])</f>
        <v>5.6750000000000007</v>
      </c>
    </row>
    <row r="1779" spans="1:6" x14ac:dyDescent="0.3">
      <c r="A1779" s="2" t="s">
        <v>789</v>
      </c>
      <c r="B1779">
        <v>5.6750000000000007</v>
      </c>
      <c r="E1779" s="2" t="s">
        <v>214</v>
      </c>
      <c r="F1779">
        <f>AVERAGEIF(Table1[director_name],E1779,Table1[imdb_score])</f>
        <v>5.6749999999999998</v>
      </c>
    </row>
    <row r="1780" spans="1:6" x14ac:dyDescent="0.3">
      <c r="A1780" s="2" t="s">
        <v>214</v>
      </c>
      <c r="B1780">
        <v>5.6749999999999998</v>
      </c>
      <c r="E1780" s="2" t="s">
        <v>4307</v>
      </c>
      <c r="F1780">
        <f>AVERAGEIF(Table1[director_name],E1780,Table1[imdb_score])</f>
        <v>5.666666666666667</v>
      </c>
    </row>
    <row r="1781" spans="1:6" x14ac:dyDescent="0.3">
      <c r="A1781" s="2" t="s">
        <v>4307</v>
      </c>
      <c r="B1781">
        <v>5.666666666666667</v>
      </c>
      <c r="E1781" s="2" t="s">
        <v>1512</v>
      </c>
      <c r="F1781">
        <f>AVERAGEIF(Table1[director_name],E1781,Table1[imdb_score])</f>
        <v>5.6625000000000005</v>
      </c>
    </row>
    <row r="1782" spans="1:6" x14ac:dyDescent="0.3">
      <c r="A1782" s="2" t="s">
        <v>1512</v>
      </c>
      <c r="B1782">
        <v>5.6625000000000005</v>
      </c>
      <c r="E1782" s="2" t="s">
        <v>2225</v>
      </c>
      <c r="F1782">
        <f>AVERAGEIF(Table1[director_name],E1782,Table1[imdb_score])</f>
        <v>5.65</v>
      </c>
    </row>
    <row r="1783" spans="1:6" x14ac:dyDescent="0.3">
      <c r="A1783" s="2" t="s">
        <v>2225</v>
      </c>
      <c r="B1783">
        <v>5.65</v>
      </c>
      <c r="E1783" s="2" t="s">
        <v>332</v>
      </c>
      <c r="F1783">
        <f>AVERAGEIF(Table1[director_name],E1783,Table1[imdb_score])</f>
        <v>5.65</v>
      </c>
    </row>
    <row r="1784" spans="1:6" x14ac:dyDescent="0.3">
      <c r="A1784" s="2" t="s">
        <v>332</v>
      </c>
      <c r="B1784">
        <v>5.65</v>
      </c>
      <c r="E1784" s="2" t="s">
        <v>2632</v>
      </c>
      <c r="F1784">
        <f>AVERAGEIF(Table1[director_name],E1784,Table1[imdb_score])</f>
        <v>5.65</v>
      </c>
    </row>
    <row r="1785" spans="1:6" x14ac:dyDescent="0.3">
      <c r="A1785" s="2" t="s">
        <v>2632</v>
      </c>
      <c r="B1785">
        <v>5.65</v>
      </c>
      <c r="E1785" s="2" t="s">
        <v>6997</v>
      </c>
      <c r="F1785">
        <f>AVERAGEIF(Table1[director_name],E1785,Table1[imdb_score])</f>
        <v>5.65</v>
      </c>
    </row>
    <row r="1786" spans="1:6" x14ac:dyDescent="0.3">
      <c r="A1786" s="2" t="s">
        <v>6997</v>
      </c>
      <c r="B1786">
        <v>5.65</v>
      </c>
      <c r="E1786" s="2" t="s">
        <v>2849</v>
      </c>
      <c r="F1786">
        <f>AVERAGEIF(Table1[director_name],E1786,Table1[imdb_score])</f>
        <v>5.65</v>
      </c>
    </row>
    <row r="1787" spans="1:6" x14ac:dyDescent="0.3">
      <c r="A1787" s="2" t="s">
        <v>2849</v>
      </c>
      <c r="B1787">
        <v>5.65</v>
      </c>
      <c r="E1787" s="2" t="s">
        <v>5346</v>
      </c>
      <c r="F1787">
        <f>AVERAGEIF(Table1[director_name],E1787,Table1[imdb_score])</f>
        <v>5.65</v>
      </c>
    </row>
    <row r="1788" spans="1:6" x14ac:dyDescent="0.3">
      <c r="A1788" s="2" t="s">
        <v>5346</v>
      </c>
      <c r="B1788">
        <v>5.65</v>
      </c>
      <c r="E1788" s="2" t="s">
        <v>4639</v>
      </c>
      <c r="F1788">
        <f>AVERAGEIF(Table1[director_name],E1788,Table1[imdb_score])</f>
        <v>5.6333333333333329</v>
      </c>
    </row>
    <row r="1789" spans="1:6" x14ac:dyDescent="0.3">
      <c r="A1789" s="2" t="s">
        <v>4639</v>
      </c>
      <c r="B1789">
        <v>5.6333333333333329</v>
      </c>
      <c r="E1789" s="2" t="s">
        <v>1359</v>
      </c>
      <c r="F1789">
        <f>AVERAGEIF(Table1[director_name],E1789,Table1[imdb_score])</f>
        <v>5.6333333333333329</v>
      </c>
    </row>
    <row r="1790" spans="1:6" x14ac:dyDescent="0.3">
      <c r="A1790" s="2" t="s">
        <v>1359</v>
      </c>
      <c r="B1790">
        <v>5.6333333333333329</v>
      </c>
      <c r="E1790" s="2" t="s">
        <v>1498</v>
      </c>
      <c r="F1790">
        <f>AVERAGEIF(Table1[director_name],E1790,Table1[imdb_score])</f>
        <v>5.6333333333333329</v>
      </c>
    </row>
    <row r="1791" spans="1:6" x14ac:dyDescent="0.3">
      <c r="A1791" s="2" t="s">
        <v>1498</v>
      </c>
      <c r="B1791">
        <v>5.6333333333333329</v>
      </c>
      <c r="E1791" s="2" t="s">
        <v>5996</v>
      </c>
      <c r="F1791">
        <f>AVERAGEIF(Table1[director_name],E1791,Table1[imdb_score])</f>
        <v>5.6333333333333329</v>
      </c>
    </row>
    <row r="1792" spans="1:6" x14ac:dyDescent="0.3">
      <c r="A1792" s="2" t="s">
        <v>5996</v>
      </c>
      <c r="B1792">
        <v>5.6333333333333329</v>
      </c>
      <c r="E1792" s="2" t="s">
        <v>2109</v>
      </c>
      <c r="F1792">
        <f>AVERAGEIF(Table1[director_name],E1792,Table1[imdb_score])</f>
        <v>5.625</v>
      </c>
    </row>
    <row r="1793" spans="1:6" x14ac:dyDescent="0.3">
      <c r="A1793" s="2" t="s">
        <v>2109</v>
      </c>
      <c r="B1793">
        <v>5.625</v>
      </c>
      <c r="E1793" s="2" t="s">
        <v>4575</v>
      </c>
      <c r="F1793">
        <f>AVERAGEIF(Table1[director_name],E1793,Table1[imdb_score])</f>
        <v>5.6</v>
      </c>
    </row>
    <row r="1794" spans="1:6" x14ac:dyDescent="0.3">
      <c r="A1794" s="2" t="s">
        <v>4575</v>
      </c>
      <c r="B1794">
        <v>5.6</v>
      </c>
      <c r="E1794" s="2" t="s">
        <v>3409</v>
      </c>
      <c r="F1794">
        <f>AVERAGEIF(Table1[director_name],E1794,Table1[imdb_score])</f>
        <v>5.6</v>
      </c>
    </row>
    <row r="1795" spans="1:6" x14ac:dyDescent="0.3">
      <c r="A1795" s="2" t="s">
        <v>3409</v>
      </c>
      <c r="B1795">
        <v>5.6</v>
      </c>
      <c r="E1795" s="2" t="s">
        <v>4896</v>
      </c>
      <c r="F1795">
        <f>AVERAGEIF(Table1[director_name],E1795,Table1[imdb_score])</f>
        <v>5.6</v>
      </c>
    </row>
    <row r="1796" spans="1:6" x14ac:dyDescent="0.3">
      <c r="A1796" s="2" t="s">
        <v>4896</v>
      </c>
      <c r="B1796">
        <v>5.6</v>
      </c>
      <c r="E1796" s="2" t="s">
        <v>7632</v>
      </c>
      <c r="F1796">
        <f>AVERAGEIF(Table1[director_name],E1796,Table1[imdb_score])</f>
        <v>5.6</v>
      </c>
    </row>
    <row r="1797" spans="1:6" x14ac:dyDescent="0.3">
      <c r="A1797" s="2" t="s">
        <v>7632</v>
      </c>
      <c r="B1797">
        <v>5.6</v>
      </c>
      <c r="E1797" s="2" t="s">
        <v>5293</v>
      </c>
      <c r="F1797">
        <f>AVERAGEIF(Table1[director_name],E1797,Table1[imdb_score])</f>
        <v>5.6</v>
      </c>
    </row>
    <row r="1798" spans="1:6" x14ac:dyDescent="0.3">
      <c r="A1798" s="2" t="s">
        <v>5293</v>
      </c>
      <c r="B1798">
        <v>5.6</v>
      </c>
      <c r="E1798" s="2" t="s">
        <v>7992</v>
      </c>
      <c r="F1798">
        <f>AVERAGEIF(Table1[director_name],E1798,Table1[imdb_score])</f>
        <v>5.6</v>
      </c>
    </row>
    <row r="1799" spans="1:6" x14ac:dyDescent="0.3">
      <c r="A1799" s="2" t="s">
        <v>7992</v>
      </c>
      <c r="B1799">
        <v>5.6</v>
      </c>
      <c r="E1799" s="2" t="s">
        <v>7146</v>
      </c>
      <c r="F1799">
        <f>AVERAGEIF(Table1[director_name],E1799,Table1[imdb_score])</f>
        <v>5.6</v>
      </c>
    </row>
    <row r="1800" spans="1:6" x14ac:dyDescent="0.3">
      <c r="A1800" s="2" t="s">
        <v>7146</v>
      </c>
      <c r="B1800">
        <v>5.6</v>
      </c>
      <c r="E1800" s="2" t="s">
        <v>1930</v>
      </c>
      <c r="F1800">
        <f>AVERAGEIF(Table1[director_name],E1800,Table1[imdb_score])</f>
        <v>5.6</v>
      </c>
    </row>
    <row r="1801" spans="1:6" x14ac:dyDescent="0.3">
      <c r="A1801" s="2" t="s">
        <v>1930</v>
      </c>
      <c r="B1801">
        <v>5.6</v>
      </c>
      <c r="E1801" s="2" t="s">
        <v>3912</v>
      </c>
      <c r="F1801">
        <f>AVERAGEIF(Table1[director_name],E1801,Table1[imdb_score])</f>
        <v>5.6</v>
      </c>
    </row>
    <row r="1802" spans="1:6" x14ac:dyDescent="0.3">
      <c r="A1802" s="2" t="s">
        <v>3912</v>
      </c>
      <c r="B1802">
        <v>5.6</v>
      </c>
      <c r="E1802" s="2" t="s">
        <v>7686</v>
      </c>
      <c r="F1802">
        <f>AVERAGEIF(Table1[director_name],E1802,Table1[imdb_score])</f>
        <v>5.6</v>
      </c>
    </row>
    <row r="1803" spans="1:6" x14ac:dyDescent="0.3">
      <c r="A1803" s="2" t="s">
        <v>7686</v>
      </c>
      <c r="B1803">
        <v>5.6</v>
      </c>
      <c r="E1803" s="2" t="s">
        <v>4587</v>
      </c>
      <c r="F1803">
        <f>AVERAGEIF(Table1[director_name],E1803,Table1[imdb_score])</f>
        <v>5.6</v>
      </c>
    </row>
    <row r="1804" spans="1:6" x14ac:dyDescent="0.3">
      <c r="A1804" s="2" t="s">
        <v>4587</v>
      </c>
      <c r="B1804">
        <v>5.6</v>
      </c>
      <c r="E1804" s="2" t="s">
        <v>7421</v>
      </c>
      <c r="F1804">
        <f>AVERAGEIF(Table1[director_name],E1804,Table1[imdb_score])</f>
        <v>5.6</v>
      </c>
    </row>
    <row r="1805" spans="1:6" x14ac:dyDescent="0.3">
      <c r="A1805" s="2" t="s">
        <v>7421</v>
      </c>
      <c r="B1805">
        <v>5.6</v>
      </c>
      <c r="E1805" s="2" t="s">
        <v>3579</v>
      </c>
      <c r="F1805">
        <f>AVERAGEIF(Table1[director_name],E1805,Table1[imdb_score])</f>
        <v>5.6</v>
      </c>
    </row>
    <row r="1806" spans="1:6" x14ac:dyDescent="0.3">
      <c r="A1806" s="2" t="s">
        <v>3579</v>
      </c>
      <c r="B1806">
        <v>5.6</v>
      </c>
      <c r="E1806" s="2" t="s">
        <v>5595</v>
      </c>
      <c r="F1806">
        <f>AVERAGEIF(Table1[director_name],E1806,Table1[imdb_score])</f>
        <v>5.6</v>
      </c>
    </row>
    <row r="1807" spans="1:6" x14ac:dyDescent="0.3">
      <c r="A1807" s="2" t="s">
        <v>5595</v>
      </c>
      <c r="B1807">
        <v>5.6</v>
      </c>
      <c r="E1807" s="2" t="s">
        <v>6106</v>
      </c>
      <c r="F1807">
        <f>AVERAGEIF(Table1[director_name],E1807,Table1[imdb_score])</f>
        <v>5.6</v>
      </c>
    </row>
    <row r="1808" spans="1:6" x14ac:dyDescent="0.3">
      <c r="A1808" s="2" t="s">
        <v>6106</v>
      </c>
      <c r="B1808">
        <v>5.6</v>
      </c>
      <c r="E1808" s="2" t="s">
        <v>5872</v>
      </c>
      <c r="F1808">
        <f>AVERAGEIF(Table1[director_name],E1808,Table1[imdb_score])</f>
        <v>5.6</v>
      </c>
    </row>
    <row r="1809" spans="1:6" x14ac:dyDescent="0.3">
      <c r="A1809" s="2" t="s">
        <v>5872</v>
      </c>
      <c r="B1809">
        <v>5.6</v>
      </c>
      <c r="E1809" s="2" t="s">
        <v>3364</v>
      </c>
      <c r="F1809">
        <f>AVERAGEIF(Table1[director_name],E1809,Table1[imdb_score])</f>
        <v>5.6</v>
      </c>
    </row>
    <row r="1810" spans="1:6" x14ac:dyDescent="0.3">
      <c r="A1810" s="2" t="s">
        <v>3364</v>
      </c>
      <c r="B1810">
        <v>5.6</v>
      </c>
      <c r="E1810" s="2" t="s">
        <v>5616</v>
      </c>
      <c r="F1810">
        <f>AVERAGEIF(Table1[director_name],E1810,Table1[imdb_score])</f>
        <v>5.6</v>
      </c>
    </row>
    <row r="1811" spans="1:6" x14ac:dyDescent="0.3">
      <c r="A1811" s="2" t="s">
        <v>5616</v>
      </c>
      <c r="B1811">
        <v>5.6</v>
      </c>
      <c r="E1811" s="2" t="s">
        <v>6698</v>
      </c>
      <c r="F1811">
        <f>AVERAGEIF(Table1[director_name],E1811,Table1[imdb_score])</f>
        <v>5.6</v>
      </c>
    </row>
    <row r="1812" spans="1:6" x14ac:dyDescent="0.3">
      <c r="A1812" s="2" t="s">
        <v>6698</v>
      </c>
      <c r="B1812">
        <v>5.6</v>
      </c>
      <c r="E1812" s="2" t="s">
        <v>5230</v>
      </c>
      <c r="F1812">
        <f>AVERAGEIF(Table1[director_name],E1812,Table1[imdb_score])</f>
        <v>5.6</v>
      </c>
    </row>
    <row r="1813" spans="1:6" x14ac:dyDescent="0.3">
      <c r="A1813" s="2" t="s">
        <v>5230</v>
      </c>
      <c r="B1813">
        <v>5.6</v>
      </c>
      <c r="E1813" s="2" t="s">
        <v>1277</v>
      </c>
      <c r="F1813">
        <f>AVERAGEIF(Table1[director_name],E1813,Table1[imdb_score])</f>
        <v>5.6</v>
      </c>
    </row>
    <row r="1814" spans="1:6" x14ac:dyDescent="0.3">
      <c r="A1814" s="2" t="s">
        <v>1277</v>
      </c>
      <c r="B1814">
        <v>5.6</v>
      </c>
      <c r="E1814" s="2" t="s">
        <v>2788</v>
      </c>
      <c r="F1814">
        <f>AVERAGEIF(Table1[director_name],E1814,Table1[imdb_score])</f>
        <v>5.6</v>
      </c>
    </row>
    <row r="1815" spans="1:6" x14ac:dyDescent="0.3">
      <c r="A1815" s="2" t="s">
        <v>2788</v>
      </c>
      <c r="B1815">
        <v>5.6</v>
      </c>
      <c r="E1815" s="2" t="s">
        <v>5667</v>
      </c>
      <c r="F1815">
        <f>AVERAGEIF(Table1[director_name],E1815,Table1[imdb_score])</f>
        <v>5.6</v>
      </c>
    </row>
    <row r="1816" spans="1:6" x14ac:dyDescent="0.3">
      <c r="A1816" s="2" t="s">
        <v>5667</v>
      </c>
      <c r="B1816">
        <v>5.6</v>
      </c>
      <c r="E1816" s="2" t="s">
        <v>3055</v>
      </c>
      <c r="F1816">
        <f>AVERAGEIF(Table1[director_name],E1816,Table1[imdb_score])</f>
        <v>5.6</v>
      </c>
    </row>
    <row r="1817" spans="1:6" x14ac:dyDescent="0.3">
      <c r="A1817" s="2" t="s">
        <v>3055</v>
      </c>
      <c r="B1817">
        <v>5.6</v>
      </c>
      <c r="E1817" s="2" t="s">
        <v>3349</v>
      </c>
      <c r="F1817">
        <f>AVERAGEIF(Table1[director_name],E1817,Table1[imdb_score])</f>
        <v>5.6</v>
      </c>
    </row>
    <row r="1818" spans="1:6" x14ac:dyDescent="0.3">
      <c r="A1818" s="2" t="s">
        <v>3349</v>
      </c>
      <c r="B1818">
        <v>5.6</v>
      </c>
      <c r="E1818" s="2" t="s">
        <v>4612</v>
      </c>
      <c r="F1818">
        <f>AVERAGEIF(Table1[director_name],E1818,Table1[imdb_score])</f>
        <v>5.6</v>
      </c>
    </row>
    <row r="1819" spans="1:6" x14ac:dyDescent="0.3">
      <c r="A1819" s="2" t="s">
        <v>4612</v>
      </c>
      <c r="B1819">
        <v>5.6</v>
      </c>
      <c r="E1819" s="2" t="s">
        <v>7571</v>
      </c>
      <c r="F1819">
        <f>AVERAGEIF(Table1[director_name],E1819,Table1[imdb_score])</f>
        <v>5.6</v>
      </c>
    </row>
    <row r="1820" spans="1:6" x14ac:dyDescent="0.3">
      <c r="A1820" s="2" t="s">
        <v>7571</v>
      </c>
      <c r="B1820">
        <v>5.6</v>
      </c>
      <c r="E1820" s="2" t="s">
        <v>1706</v>
      </c>
      <c r="F1820">
        <f>AVERAGEIF(Table1[director_name],E1820,Table1[imdb_score])</f>
        <v>5.6</v>
      </c>
    </row>
    <row r="1821" spans="1:6" x14ac:dyDescent="0.3">
      <c r="A1821" s="2" t="s">
        <v>1706</v>
      </c>
      <c r="B1821">
        <v>5.6</v>
      </c>
      <c r="E1821" s="2" t="s">
        <v>6159</v>
      </c>
      <c r="F1821">
        <f>AVERAGEIF(Table1[director_name],E1821,Table1[imdb_score])</f>
        <v>5.6</v>
      </c>
    </row>
    <row r="1822" spans="1:6" x14ac:dyDescent="0.3">
      <c r="A1822" s="2" t="s">
        <v>6159</v>
      </c>
      <c r="B1822">
        <v>5.6</v>
      </c>
      <c r="E1822" s="2" t="s">
        <v>5321</v>
      </c>
      <c r="F1822">
        <f>AVERAGEIF(Table1[director_name],E1822,Table1[imdb_score])</f>
        <v>5.6</v>
      </c>
    </row>
    <row r="1823" spans="1:6" x14ac:dyDescent="0.3">
      <c r="A1823" s="2" t="s">
        <v>5321</v>
      </c>
      <c r="B1823">
        <v>5.6</v>
      </c>
      <c r="E1823" s="2" t="s">
        <v>6426</v>
      </c>
      <c r="F1823">
        <f>AVERAGEIF(Table1[director_name],E1823,Table1[imdb_score])</f>
        <v>5.6</v>
      </c>
    </row>
    <row r="1824" spans="1:6" x14ac:dyDescent="0.3">
      <c r="A1824" s="2" t="s">
        <v>6426</v>
      </c>
      <c r="B1824">
        <v>5.6</v>
      </c>
      <c r="E1824" s="2" t="s">
        <v>5732</v>
      </c>
      <c r="F1824">
        <f>AVERAGEIF(Table1[director_name],E1824,Table1[imdb_score])</f>
        <v>5.6</v>
      </c>
    </row>
    <row r="1825" spans="1:6" x14ac:dyDescent="0.3">
      <c r="A1825" s="2" t="s">
        <v>5732</v>
      </c>
      <c r="B1825">
        <v>5.6</v>
      </c>
      <c r="E1825" s="2" t="s">
        <v>3422</v>
      </c>
      <c r="F1825">
        <f>AVERAGEIF(Table1[director_name],E1825,Table1[imdb_score])</f>
        <v>5.6</v>
      </c>
    </row>
    <row r="1826" spans="1:6" x14ac:dyDescent="0.3">
      <c r="A1826" s="2" t="s">
        <v>3422</v>
      </c>
      <c r="B1826">
        <v>5.6</v>
      </c>
      <c r="E1826" s="2" t="s">
        <v>2657</v>
      </c>
      <c r="F1826">
        <f>AVERAGEIF(Table1[director_name],E1826,Table1[imdb_score])</f>
        <v>5.6</v>
      </c>
    </row>
    <row r="1827" spans="1:6" x14ac:dyDescent="0.3">
      <c r="A1827" s="2" t="s">
        <v>2657</v>
      </c>
      <c r="B1827">
        <v>5.6</v>
      </c>
      <c r="E1827" s="2" t="s">
        <v>7779</v>
      </c>
      <c r="F1827">
        <f>AVERAGEIF(Table1[director_name],E1827,Table1[imdb_score])</f>
        <v>5.6</v>
      </c>
    </row>
    <row r="1828" spans="1:6" x14ac:dyDescent="0.3">
      <c r="A1828" s="2" t="s">
        <v>7779</v>
      </c>
      <c r="B1828">
        <v>5.6</v>
      </c>
      <c r="E1828" s="2" t="s">
        <v>6064</v>
      </c>
      <c r="F1828">
        <f>AVERAGEIF(Table1[director_name],E1828,Table1[imdb_score])</f>
        <v>5.6</v>
      </c>
    </row>
    <row r="1829" spans="1:6" x14ac:dyDescent="0.3">
      <c r="A1829" s="2" t="s">
        <v>6064</v>
      </c>
      <c r="B1829">
        <v>5.6</v>
      </c>
      <c r="E1829" s="2" t="s">
        <v>2985</v>
      </c>
      <c r="F1829">
        <f>AVERAGEIF(Table1[director_name],E1829,Table1[imdb_score])</f>
        <v>5.6</v>
      </c>
    </row>
    <row r="1830" spans="1:6" x14ac:dyDescent="0.3">
      <c r="A1830" s="2" t="s">
        <v>2985</v>
      </c>
      <c r="B1830">
        <v>5.6</v>
      </c>
      <c r="E1830" s="2" t="s">
        <v>3621</v>
      </c>
      <c r="F1830">
        <f>AVERAGEIF(Table1[director_name],E1830,Table1[imdb_score])</f>
        <v>5.6</v>
      </c>
    </row>
    <row r="1831" spans="1:6" x14ac:dyDescent="0.3">
      <c r="A1831" s="2" t="s">
        <v>3621</v>
      </c>
      <c r="B1831">
        <v>5.6</v>
      </c>
      <c r="E1831" s="2" t="s">
        <v>7183</v>
      </c>
      <c r="F1831">
        <f>AVERAGEIF(Table1[director_name],E1831,Table1[imdb_score])</f>
        <v>5.6</v>
      </c>
    </row>
    <row r="1832" spans="1:6" x14ac:dyDescent="0.3">
      <c r="A1832" s="2" t="s">
        <v>7183</v>
      </c>
      <c r="B1832">
        <v>5.6</v>
      </c>
      <c r="E1832" s="2" t="s">
        <v>8219</v>
      </c>
      <c r="F1832">
        <f>AVERAGEIF(Table1[director_name],E1832,Table1[imdb_score])</f>
        <v>5.6</v>
      </c>
    </row>
    <row r="1833" spans="1:6" x14ac:dyDescent="0.3">
      <c r="A1833" s="2" t="s">
        <v>8219</v>
      </c>
      <c r="B1833">
        <v>5.6</v>
      </c>
      <c r="E1833" s="2" t="s">
        <v>8240</v>
      </c>
      <c r="F1833">
        <f>AVERAGEIF(Table1[director_name],E1833,Table1[imdb_score])</f>
        <v>5.6</v>
      </c>
    </row>
    <row r="1834" spans="1:6" x14ac:dyDescent="0.3">
      <c r="A1834" s="2" t="s">
        <v>8240</v>
      </c>
      <c r="B1834">
        <v>5.6</v>
      </c>
      <c r="E1834" s="2" t="s">
        <v>6249</v>
      </c>
      <c r="F1834">
        <f>AVERAGEIF(Table1[director_name],E1834,Table1[imdb_score])</f>
        <v>5.6</v>
      </c>
    </row>
    <row r="1835" spans="1:6" x14ac:dyDescent="0.3">
      <c r="A1835" s="2" t="s">
        <v>6249</v>
      </c>
      <c r="B1835">
        <v>5.6</v>
      </c>
      <c r="E1835" s="2" t="s">
        <v>4830</v>
      </c>
      <c r="F1835">
        <f>AVERAGEIF(Table1[director_name],E1835,Table1[imdb_score])</f>
        <v>5.6</v>
      </c>
    </row>
    <row r="1836" spans="1:6" x14ac:dyDescent="0.3">
      <c r="A1836" s="2" t="s">
        <v>4830</v>
      </c>
      <c r="B1836">
        <v>5.6</v>
      </c>
      <c r="E1836" s="2" t="s">
        <v>5206</v>
      </c>
      <c r="F1836">
        <f>AVERAGEIF(Table1[director_name],E1836,Table1[imdb_score])</f>
        <v>5.6</v>
      </c>
    </row>
    <row r="1837" spans="1:6" x14ac:dyDescent="0.3">
      <c r="A1837" s="2" t="s">
        <v>5206</v>
      </c>
      <c r="B1837">
        <v>5.6</v>
      </c>
      <c r="E1837" s="2" t="s">
        <v>1069</v>
      </c>
      <c r="F1837">
        <f>AVERAGEIF(Table1[director_name],E1837,Table1[imdb_score])</f>
        <v>5.6</v>
      </c>
    </row>
    <row r="1838" spans="1:6" x14ac:dyDescent="0.3">
      <c r="A1838" s="2" t="s">
        <v>1069</v>
      </c>
      <c r="B1838">
        <v>5.6</v>
      </c>
      <c r="E1838" s="2" t="s">
        <v>4132</v>
      </c>
      <c r="F1838">
        <f>AVERAGEIF(Table1[director_name],E1838,Table1[imdb_score])</f>
        <v>5.6</v>
      </c>
    </row>
    <row r="1839" spans="1:6" x14ac:dyDescent="0.3">
      <c r="A1839" s="2" t="s">
        <v>4132</v>
      </c>
      <c r="B1839">
        <v>5.6</v>
      </c>
      <c r="E1839" s="2" t="s">
        <v>5710</v>
      </c>
      <c r="F1839">
        <f>AVERAGEIF(Table1[director_name],E1839,Table1[imdb_score])</f>
        <v>5.5666666666666673</v>
      </c>
    </row>
    <row r="1840" spans="1:6" x14ac:dyDescent="0.3">
      <c r="A1840" s="2" t="s">
        <v>5710</v>
      </c>
      <c r="B1840">
        <v>5.5666666666666673</v>
      </c>
      <c r="E1840" s="2" t="s">
        <v>4468</v>
      </c>
      <c r="F1840">
        <f>AVERAGEIF(Table1[director_name],E1840,Table1[imdb_score])</f>
        <v>5.5600000000000005</v>
      </c>
    </row>
    <row r="1841" spans="1:6" x14ac:dyDescent="0.3">
      <c r="A1841" s="2" t="s">
        <v>4468</v>
      </c>
      <c r="B1841">
        <v>5.5600000000000005</v>
      </c>
      <c r="E1841" s="2" t="s">
        <v>1618</v>
      </c>
      <c r="F1841">
        <f>AVERAGEIF(Table1[director_name],E1841,Table1[imdb_score])</f>
        <v>5.5600000000000005</v>
      </c>
    </row>
    <row r="1842" spans="1:6" x14ac:dyDescent="0.3">
      <c r="A1842" s="2" t="s">
        <v>1618</v>
      </c>
      <c r="B1842">
        <v>5.5600000000000005</v>
      </c>
      <c r="E1842" s="2" t="s">
        <v>2120</v>
      </c>
      <c r="F1842">
        <f>AVERAGEIF(Table1[director_name],E1842,Table1[imdb_score])</f>
        <v>5.5500000000000007</v>
      </c>
    </row>
    <row r="1843" spans="1:6" x14ac:dyDescent="0.3">
      <c r="A1843" s="2" t="s">
        <v>2120</v>
      </c>
      <c r="B1843">
        <v>5.5500000000000007</v>
      </c>
      <c r="E1843" s="2" t="s">
        <v>3476</v>
      </c>
      <c r="F1843">
        <f>AVERAGEIF(Table1[director_name],E1843,Table1[imdb_score])</f>
        <v>5.5500000000000007</v>
      </c>
    </row>
    <row r="1844" spans="1:6" x14ac:dyDescent="0.3">
      <c r="A1844" s="2" t="s">
        <v>3476</v>
      </c>
      <c r="B1844">
        <v>5.5500000000000007</v>
      </c>
      <c r="E1844" s="2" t="s">
        <v>2192</v>
      </c>
      <c r="F1844">
        <f>AVERAGEIF(Table1[director_name],E1844,Table1[imdb_score])</f>
        <v>5.55</v>
      </c>
    </row>
    <row r="1845" spans="1:6" x14ac:dyDescent="0.3">
      <c r="A1845" s="2" t="s">
        <v>2192</v>
      </c>
      <c r="B1845">
        <v>5.55</v>
      </c>
      <c r="E1845" s="2" t="s">
        <v>5130</v>
      </c>
      <c r="F1845">
        <f>AVERAGEIF(Table1[director_name],E1845,Table1[imdb_score])</f>
        <v>5.55</v>
      </c>
    </row>
    <row r="1846" spans="1:6" x14ac:dyDescent="0.3">
      <c r="A1846" s="2" t="s">
        <v>5130</v>
      </c>
      <c r="B1846">
        <v>5.55</v>
      </c>
      <c r="E1846" s="2" t="s">
        <v>2500</v>
      </c>
      <c r="F1846">
        <f>AVERAGEIF(Table1[director_name],E1846,Table1[imdb_score])</f>
        <v>5.55</v>
      </c>
    </row>
    <row r="1847" spans="1:6" x14ac:dyDescent="0.3">
      <c r="A1847" s="2" t="s">
        <v>2500</v>
      </c>
      <c r="B1847">
        <v>5.55</v>
      </c>
      <c r="E1847" s="2" t="s">
        <v>1461</v>
      </c>
      <c r="F1847">
        <f>AVERAGEIF(Table1[director_name],E1847,Table1[imdb_score])</f>
        <v>5.5333333333333341</v>
      </c>
    </row>
    <row r="1848" spans="1:6" x14ac:dyDescent="0.3">
      <c r="A1848" s="2" t="s">
        <v>1461</v>
      </c>
      <c r="B1848">
        <v>5.5333333333333341</v>
      </c>
      <c r="E1848" s="2" t="s">
        <v>576</v>
      </c>
      <c r="F1848">
        <f>AVERAGEIF(Table1[director_name],E1848,Table1[imdb_score])</f>
        <v>5.52</v>
      </c>
    </row>
    <row r="1849" spans="1:6" x14ac:dyDescent="0.3">
      <c r="A1849" s="2" t="s">
        <v>576</v>
      </c>
      <c r="B1849">
        <v>5.52</v>
      </c>
      <c r="E1849" s="2" t="s">
        <v>2083</v>
      </c>
      <c r="F1849">
        <f>AVERAGEIF(Table1[director_name],E1849,Table1[imdb_score])</f>
        <v>5.5166666666666657</v>
      </c>
    </row>
    <row r="1850" spans="1:6" x14ac:dyDescent="0.3">
      <c r="A1850" s="2" t="s">
        <v>2083</v>
      </c>
      <c r="B1850">
        <v>5.5166666666666657</v>
      </c>
      <c r="E1850" s="2" t="s">
        <v>568</v>
      </c>
      <c r="F1850">
        <f>AVERAGEIF(Table1[director_name],E1850,Table1[imdb_score])</f>
        <v>5.5</v>
      </c>
    </row>
    <row r="1851" spans="1:6" x14ac:dyDescent="0.3">
      <c r="A1851" s="2" t="s">
        <v>568</v>
      </c>
      <c r="B1851">
        <v>5.5</v>
      </c>
      <c r="E1851" s="2" t="s">
        <v>3799</v>
      </c>
      <c r="F1851">
        <f>AVERAGEIF(Table1[director_name],E1851,Table1[imdb_score])</f>
        <v>5.5</v>
      </c>
    </row>
    <row r="1852" spans="1:6" x14ac:dyDescent="0.3">
      <c r="A1852" s="2" t="s">
        <v>3799</v>
      </c>
      <c r="B1852">
        <v>5.5</v>
      </c>
      <c r="E1852" s="2" t="s">
        <v>4194</v>
      </c>
      <c r="F1852">
        <f>AVERAGEIF(Table1[director_name],E1852,Table1[imdb_score])</f>
        <v>5.5</v>
      </c>
    </row>
    <row r="1853" spans="1:6" x14ac:dyDescent="0.3">
      <c r="A1853" s="2" t="s">
        <v>4194</v>
      </c>
      <c r="B1853">
        <v>5.5</v>
      </c>
      <c r="E1853" s="2" t="s">
        <v>692</v>
      </c>
      <c r="F1853">
        <f>AVERAGEIF(Table1[director_name],E1853,Table1[imdb_score])</f>
        <v>5.5</v>
      </c>
    </row>
    <row r="1854" spans="1:6" x14ac:dyDescent="0.3">
      <c r="A1854" s="2" t="s">
        <v>692</v>
      </c>
      <c r="B1854">
        <v>5.5</v>
      </c>
      <c r="E1854" s="2" t="s">
        <v>2701</v>
      </c>
      <c r="F1854">
        <f>AVERAGEIF(Table1[director_name],E1854,Table1[imdb_score])</f>
        <v>5.5</v>
      </c>
    </row>
    <row r="1855" spans="1:6" x14ac:dyDescent="0.3">
      <c r="A1855" s="2" t="s">
        <v>2701</v>
      </c>
      <c r="B1855">
        <v>5.5</v>
      </c>
      <c r="E1855" s="2" t="s">
        <v>7289</v>
      </c>
      <c r="F1855">
        <f>AVERAGEIF(Table1[director_name],E1855,Table1[imdb_score])</f>
        <v>5.5</v>
      </c>
    </row>
    <row r="1856" spans="1:6" x14ac:dyDescent="0.3">
      <c r="A1856" s="2" t="s">
        <v>7289</v>
      </c>
      <c r="B1856">
        <v>5.5</v>
      </c>
      <c r="E1856" s="2" t="s">
        <v>5141</v>
      </c>
      <c r="F1856">
        <f>AVERAGEIF(Table1[director_name],E1856,Table1[imdb_score])</f>
        <v>5.5</v>
      </c>
    </row>
    <row r="1857" spans="1:6" x14ac:dyDescent="0.3">
      <c r="A1857" s="2" t="s">
        <v>5141</v>
      </c>
      <c r="B1857">
        <v>5.5</v>
      </c>
      <c r="E1857" s="2" t="s">
        <v>1430</v>
      </c>
      <c r="F1857">
        <f>AVERAGEIF(Table1[director_name],E1857,Table1[imdb_score])</f>
        <v>5.5</v>
      </c>
    </row>
    <row r="1858" spans="1:6" x14ac:dyDescent="0.3">
      <c r="A1858" s="2" t="s">
        <v>1430</v>
      </c>
      <c r="B1858">
        <v>5.5</v>
      </c>
      <c r="E1858" s="2" t="s">
        <v>6402</v>
      </c>
      <c r="F1858">
        <f>AVERAGEIF(Table1[director_name],E1858,Table1[imdb_score])</f>
        <v>5.5</v>
      </c>
    </row>
    <row r="1859" spans="1:6" x14ac:dyDescent="0.3">
      <c r="A1859" s="2" t="s">
        <v>6402</v>
      </c>
      <c r="B1859">
        <v>5.5</v>
      </c>
      <c r="E1859" s="2" t="s">
        <v>1768</v>
      </c>
      <c r="F1859">
        <f>AVERAGEIF(Table1[director_name],E1859,Table1[imdb_score])</f>
        <v>5.5</v>
      </c>
    </row>
    <row r="1860" spans="1:6" x14ac:dyDescent="0.3">
      <c r="A1860" s="2" t="s">
        <v>1768</v>
      </c>
      <c r="B1860">
        <v>5.5</v>
      </c>
      <c r="E1860" s="2" t="s">
        <v>6805</v>
      </c>
      <c r="F1860">
        <f>AVERAGEIF(Table1[director_name],E1860,Table1[imdb_score])</f>
        <v>5.5</v>
      </c>
    </row>
    <row r="1861" spans="1:6" x14ac:dyDescent="0.3">
      <c r="A1861" s="2" t="s">
        <v>6805</v>
      </c>
      <c r="B1861">
        <v>5.5</v>
      </c>
      <c r="E1861" s="2" t="s">
        <v>8159</v>
      </c>
      <c r="F1861">
        <f>AVERAGEIF(Table1[director_name],E1861,Table1[imdb_score])</f>
        <v>5.5</v>
      </c>
    </row>
    <row r="1862" spans="1:6" x14ac:dyDescent="0.3">
      <c r="A1862" s="2" t="s">
        <v>8159</v>
      </c>
      <c r="B1862">
        <v>5.5</v>
      </c>
      <c r="E1862" s="2" t="s">
        <v>956</v>
      </c>
      <c r="F1862">
        <f>AVERAGEIF(Table1[director_name],E1862,Table1[imdb_score])</f>
        <v>5.5</v>
      </c>
    </row>
    <row r="1863" spans="1:6" x14ac:dyDescent="0.3">
      <c r="A1863" s="2" t="s">
        <v>956</v>
      </c>
      <c r="B1863">
        <v>5.5</v>
      </c>
      <c r="E1863" s="2" t="s">
        <v>5976</v>
      </c>
      <c r="F1863">
        <f>AVERAGEIF(Table1[director_name],E1863,Table1[imdb_score])</f>
        <v>5.5</v>
      </c>
    </row>
    <row r="1864" spans="1:6" x14ac:dyDescent="0.3">
      <c r="A1864" s="2" t="s">
        <v>5976</v>
      </c>
      <c r="B1864">
        <v>5.5</v>
      </c>
      <c r="E1864" s="2" t="s">
        <v>5196</v>
      </c>
      <c r="F1864">
        <f>AVERAGEIF(Table1[director_name],E1864,Table1[imdb_score])</f>
        <v>5.5</v>
      </c>
    </row>
    <row r="1865" spans="1:6" x14ac:dyDescent="0.3">
      <c r="A1865" s="2" t="s">
        <v>5196</v>
      </c>
      <c r="B1865">
        <v>5.5</v>
      </c>
      <c r="E1865" s="2" t="s">
        <v>1600</v>
      </c>
      <c r="F1865">
        <f>AVERAGEIF(Table1[director_name],E1865,Table1[imdb_score])</f>
        <v>5.5</v>
      </c>
    </row>
    <row r="1866" spans="1:6" x14ac:dyDescent="0.3">
      <c r="A1866" s="2" t="s">
        <v>1600</v>
      </c>
      <c r="B1866">
        <v>5.5</v>
      </c>
      <c r="E1866" s="2" t="s">
        <v>5381</v>
      </c>
      <c r="F1866">
        <f>AVERAGEIF(Table1[director_name],E1866,Table1[imdb_score])</f>
        <v>5.5</v>
      </c>
    </row>
    <row r="1867" spans="1:6" x14ac:dyDescent="0.3">
      <c r="A1867" s="2" t="s">
        <v>5381</v>
      </c>
      <c r="B1867">
        <v>5.5</v>
      </c>
      <c r="E1867" s="2" t="s">
        <v>3444</v>
      </c>
      <c r="F1867">
        <f>AVERAGEIF(Table1[director_name],E1867,Table1[imdb_score])</f>
        <v>5.5</v>
      </c>
    </row>
    <row r="1868" spans="1:6" x14ac:dyDescent="0.3">
      <c r="A1868" s="2" t="s">
        <v>3444</v>
      </c>
      <c r="B1868">
        <v>5.5</v>
      </c>
      <c r="E1868" s="2" t="s">
        <v>4680</v>
      </c>
      <c r="F1868">
        <f>AVERAGEIF(Table1[director_name],E1868,Table1[imdb_score])</f>
        <v>5.5</v>
      </c>
    </row>
    <row r="1869" spans="1:6" x14ac:dyDescent="0.3">
      <c r="A1869" s="2" t="s">
        <v>4680</v>
      </c>
      <c r="B1869">
        <v>5.5</v>
      </c>
      <c r="E1869" s="2" t="s">
        <v>4598</v>
      </c>
      <c r="F1869">
        <f>AVERAGEIF(Table1[director_name],E1869,Table1[imdb_score])</f>
        <v>5.5</v>
      </c>
    </row>
    <row r="1870" spans="1:6" x14ac:dyDescent="0.3">
      <c r="A1870" s="2" t="s">
        <v>4598</v>
      </c>
      <c r="B1870">
        <v>5.5</v>
      </c>
      <c r="E1870" s="2" t="s">
        <v>2786</v>
      </c>
      <c r="F1870">
        <f>AVERAGEIF(Table1[director_name],E1870,Table1[imdb_score])</f>
        <v>5.5</v>
      </c>
    </row>
    <row r="1871" spans="1:6" x14ac:dyDescent="0.3">
      <c r="A1871" s="2" t="s">
        <v>2786</v>
      </c>
      <c r="B1871">
        <v>5.5</v>
      </c>
      <c r="E1871" s="2" t="s">
        <v>5313</v>
      </c>
      <c r="F1871">
        <f>AVERAGEIF(Table1[director_name],E1871,Table1[imdb_score])</f>
        <v>5.5</v>
      </c>
    </row>
    <row r="1872" spans="1:6" x14ac:dyDescent="0.3">
      <c r="A1872" s="2" t="s">
        <v>5313</v>
      </c>
      <c r="B1872">
        <v>5.5</v>
      </c>
      <c r="E1872" s="2" t="s">
        <v>1880</v>
      </c>
      <c r="F1872">
        <f>AVERAGEIF(Table1[director_name],E1872,Table1[imdb_score])</f>
        <v>5.5</v>
      </c>
    </row>
    <row r="1873" spans="1:6" x14ac:dyDescent="0.3">
      <c r="A1873" s="2" t="s">
        <v>1880</v>
      </c>
      <c r="B1873">
        <v>5.5</v>
      </c>
      <c r="E1873" s="2" t="s">
        <v>4157</v>
      </c>
      <c r="F1873">
        <f>AVERAGEIF(Table1[director_name],E1873,Table1[imdb_score])</f>
        <v>5.5</v>
      </c>
    </row>
    <row r="1874" spans="1:6" x14ac:dyDescent="0.3">
      <c r="A1874" s="2" t="s">
        <v>4157</v>
      </c>
      <c r="B1874">
        <v>5.5</v>
      </c>
      <c r="E1874" s="2" t="s">
        <v>1561</v>
      </c>
      <c r="F1874">
        <f>AVERAGEIF(Table1[director_name],E1874,Table1[imdb_score])</f>
        <v>5.5</v>
      </c>
    </row>
    <row r="1875" spans="1:6" x14ac:dyDescent="0.3">
      <c r="A1875" s="2" t="s">
        <v>1561</v>
      </c>
      <c r="B1875">
        <v>5.5</v>
      </c>
      <c r="E1875" s="2" t="s">
        <v>5213</v>
      </c>
      <c r="F1875">
        <f>AVERAGEIF(Table1[director_name],E1875,Table1[imdb_score])</f>
        <v>5.5</v>
      </c>
    </row>
    <row r="1876" spans="1:6" x14ac:dyDescent="0.3">
      <c r="A1876" s="2" t="s">
        <v>5213</v>
      </c>
      <c r="B1876">
        <v>5.5</v>
      </c>
      <c r="E1876" s="2" t="s">
        <v>7338</v>
      </c>
      <c r="F1876">
        <f>AVERAGEIF(Table1[director_name],E1876,Table1[imdb_score])</f>
        <v>5.5</v>
      </c>
    </row>
    <row r="1877" spans="1:6" x14ac:dyDescent="0.3">
      <c r="A1877" s="2" t="s">
        <v>7338</v>
      </c>
      <c r="B1877">
        <v>5.5</v>
      </c>
      <c r="E1877" s="2" t="s">
        <v>7384</v>
      </c>
      <c r="F1877">
        <f>AVERAGEIF(Table1[director_name],E1877,Table1[imdb_score])</f>
        <v>5.5</v>
      </c>
    </row>
    <row r="1878" spans="1:6" x14ac:dyDescent="0.3">
      <c r="A1878" s="2" t="s">
        <v>7384</v>
      </c>
      <c r="B1878">
        <v>5.5</v>
      </c>
      <c r="E1878" s="2" t="s">
        <v>5479</v>
      </c>
      <c r="F1878">
        <f>AVERAGEIF(Table1[director_name],E1878,Table1[imdb_score])</f>
        <v>5.5</v>
      </c>
    </row>
    <row r="1879" spans="1:6" x14ac:dyDescent="0.3">
      <c r="A1879" s="2" t="s">
        <v>5479</v>
      </c>
      <c r="B1879">
        <v>5.5</v>
      </c>
      <c r="E1879" s="2" t="s">
        <v>7124</v>
      </c>
      <c r="F1879">
        <f>AVERAGEIF(Table1[director_name],E1879,Table1[imdb_score])</f>
        <v>5.5</v>
      </c>
    </row>
    <row r="1880" spans="1:6" x14ac:dyDescent="0.3">
      <c r="A1880" s="2" t="s">
        <v>7124</v>
      </c>
      <c r="B1880">
        <v>5.5</v>
      </c>
      <c r="E1880" s="2" t="s">
        <v>6752</v>
      </c>
      <c r="F1880">
        <f>AVERAGEIF(Table1[director_name],E1880,Table1[imdb_score])</f>
        <v>5.5</v>
      </c>
    </row>
    <row r="1881" spans="1:6" x14ac:dyDescent="0.3">
      <c r="A1881" s="2" t="s">
        <v>6752</v>
      </c>
      <c r="B1881">
        <v>5.5</v>
      </c>
      <c r="E1881" s="2" t="s">
        <v>4517</v>
      </c>
      <c r="F1881">
        <f>AVERAGEIF(Table1[director_name],E1881,Table1[imdb_score])</f>
        <v>5.5</v>
      </c>
    </row>
    <row r="1882" spans="1:6" x14ac:dyDescent="0.3">
      <c r="A1882" s="2" t="s">
        <v>4517</v>
      </c>
      <c r="B1882">
        <v>5.5</v>
      </c>
      <c r="E1882" s="2" t="s">
        <v>4005</v>
      </c>
      <c r="F1882">
        <f>AVERAGEIF(Table1[director_name],E1882,Table1[imdb_score])</f>
        <v>5.5</v>
      </c>
    </row>
    <row r="1883" spans="1:6" x14ac:dyDescent="0.3">
      <c r="A1883" s="2" t="s">
        <v>4005</v>
      </c>
      <c r="B1883">
        <v>5.5</v>
      </c>
      <c r="E1883" s="2" t="s">
        <v>7011</v>
      </c>
      <c r="F1883">
        <f>AVERAGEIF(Table1[director_name],E1883,Table1[imdb_score])</f>
        <v>5.5</v>
      </c>
    </row>
    <row r="1884" spans="1:6" x14ac:dyDescent="0.3">
      <c r="A1884" s="2" t="s">
        <v>7011</v>
      </c>
      <c r="B1884">
        <v>5.5</v>
      </c>
      <c r="E1884" s="2" t="s">
        <v>1946</v>
      </c>
      <c r="F1884">
        <f>AVERAGEIF(Table1[director_name],E1884,Table1[imdb_score])</f>
        <v>5.5</v>
      </c>
    </row>
    <row r="1885" spans="1:6" x14ac:dyDescent="0.3">
      <c r="A1885" s="2" t="s">
        <v>1946</v>
      </c>
      <c r="B1885">
        <v>5.5</v>
      </c>
      <c r="E1885" s="2" t="s">
        <v>7590</v>
      </c>
      <c r="F1885">
        <f>AVERAGEIF(Table1[director_name],E1885,Table1[imdb_score])</f>
        <v>5.5</v>
      </c>
    </row>
    <row r="1886" spans="1:6" x14ac:dyDescent="0.3">
      <c r="A1886" s="2" t="s">
        <v>7590</v>
      </c>
      <c r="B1886">
        <v>5.5</v>
      </c>
      <c r="E1886" s="2" t="s">
        <v>6616</v>
      </c>
      <c r="F1886">
        <f>AVERAGEIF(Table1[director_name],E1886,Table1[imdb_score])</f>
        <v>5.5</v>
      </c>
    </row>
    <row r="1887" spans="1:6" x14ac:dyDescent="0.3">
      <c r="A1887" s="2" t="s">
        <v>6616</v>
      </c>
      <c r="B1887">
        <v>5.5</v>
      </c>
      <c r="E1887" s="2" t="s">
        <v>7647</v>
      </c>
      <c r="F1887">
        <f>AVERAGEIF(Table1[director_name],E1887,Table1[imdb_score])</f>
        <v>5.5</v>
      </c>
    </row>
    <row r="1888" spans="1:6" x14ac:dyDescent="0.3">
      <c r="A1888" s="2" t="s">
        <v>7647</v>
      </c>
      <c r="B1888">
        <v>5.5</v>
      </c>
      <c r="E1888" s="2" t="s">
        <v>6994</v>
      </c>
      <c r="F1888">
        <f>AVERAGEIF(Table1[director_name],E1888,Table1[imdb_score])</f>
        <v>5.5</v>
      </c>
    </row>
    <row r="1889" spans="1:6" x14ac:dyDescent="0.3">
      <c r="A1889" s="2" t="s">
        <v>6994</v>
      </c>
      <c r="B1889">
        <v>5.5</v>
      </c>
      <c r="E1889" s="2" t="s">
        <v>660</v>
      </c>
      <c r="F1889">
        <f>AVERAGEIF(Table1[director_name],E1889,Table1[imdb_score])</f>
        <v>5.4833333333333334</v>
      </c>
    </row>
    <row r="1890" spans="1:6" x14ac:dyDescent="0.3">
      <c r="A1890" s="2" t="s">
        <v>660</v>
      </c>
      <c r="B1890">
        <v>5.4833333333333334</v>
      </c>
      <c r="E1890" s="2" t="s">
        <v>1662</v>
      </c>
      <c r="F1890">
        <f>AVERAGEIF(Table1[director_name],E1890,Table1[imdb_score])</f>
        <v>5.4666666666666659</v>
      </c>
    </row>
    <row r="1891" spans="1:6" x14ac:dyDescent="0.3">
      <c r="A1891" s="2" t="s">
        <v>1662</v>
      </c>
      <c r="B1891">
        <v>5.4666666666666659</v>
      </c>
      <c r="E1891" s="2" t="s">
        <v>3772</v>
      </c>
      <c r="F1891">
        <f>AVERAGEIF(Table1[director_name],E1891,Table1[imdb_score])</f>
        <v>5.45</v>
      </c>
    </row>
    <row r="1892" spans="1:6" x14ac:dyDescent="0.3">
      <c r="A1892" s="2" t="s">
        <v>3772</v>
      </c>
      <c r="B1892">
        <v>5.45</v>
      </c>
      <c r="E1892" s="2" t="s">
        <v>6814</v>
      </c>
      <c r="F1892">
        <f>AVERAGEIF(Table1[director_name],E1892,Table1[imdb_score])</f>
        <v>5.45</v>
      </c>
    </row>
    <row r="1893" spans="1:6" x14ac:dyDescent="0.3">
      <c r="A1893" s="2" t="s">
        <v>6814</v>
      </c>
      <c r="B1893">
        <v>5.45</v>
      </c>
      <c r="E1893" s="2" t="s">
        <v>1540</v>
      </c>
      <c r="F1893">
        <f>AVERAGEIF(Table1[director_name],E1893,Table1[imdb_score])</f>
        <v>5.45</v>
      </c>
    </row>
    <row r="1894" spans="1:6" x14ac:dyDescent="0.3">
      <c r="A1894" s="2" t="s">
        <v>1540</v>
      </c>
      <c r="B1894">
        <v>5.45</v>
      </c>
      <c r="E1894" s="2" t="s">
        <v>1821</v>
      </c>
      <c r="F1894">
        <f>AVERAGEIF(Table1[director_name],E1894,Table1[imdb_score])</f>
        <v>5.45</v>
      </c>
    </row>
    <row r="1895" spans="1:6" x14ac:dyDescent="0.3">
      <c r="A1895" s="2" t="s">
        <v>1821</v>
      </c>
      <c r="B1895">
        <v>5.45</v>
      </c>
      <c r="E1895" s="2" t="s">
        <v>3333</v>
      </c>
      <c r="F1895">
        <f>AVERAGEIF(Table1[director_name],E1895,Table1[imdb_score])</f>
        <v>5.45</v>
      </c>
    </row>
    <row r="1896" spans="1:6" x14ac:dyDescent="0.3">
      <c r="A1896" s="2" t="s">
        <v>3333</v>
      </c>
      <c r="B1896">
        <v>5.45</v>
      </c>
      <c r="E1896" s="2" t="s">
        <v>2976</v>
      </c>
      <c r="F1896">
        <f>AVERAGEIF(Table1[director_name],E1896,Table1[imdb_score])</f>
        <v>5.45</v>
      </c>
    </row>
    <row r="1897" spans="1:6" x14ac:dyDescent="0.3">
      <c r="A1897" s="2" t="s">
        <v>2976</v>
      </c>
      <c r="B1897">
        <v>5.45</v>
      </c>
      <c r="E1897" s="2" t="s">
        <v>4142</v>
      </c>
      <c r="F1897">
        <f>AVERAGEIF(Table1[director_name],E1897,Table1[imdb_score])</f>
        <v>5.45</v>
      </c>
    </row>
    <row r="1898" spans="1:6" x14ac:dyDescent="0.3">
      <c r="A1898" s="2" t="s">
        <v>4142</v>
      </c>
      <c r="B1898">
        <v>5.45</v>
      </c>
      <c r="E1898" s="2" t="s">
        <v>1639</v>
      </c>
      <c r="F1898">
        <f>AVERAGEIF(Table1[director_name],E1898,Table1[imdb_score])</f>
        <v>5.4499999999999993</v>
      </c>
    </row>
    <row r="1899" spans="1:6" x14ac:dyDescent="0.3">
      <c r="A1899" s="2" t="s">
        <v>1639</v>
      </c>
      <c r="B1899">
        <v>5.4499999999999993</v>
      </c>
      <c r="E1899" s="2" t="s">
        <v>2073</v>
      </c>
      <c r="F1899">
        <f>AVERAGEIF(Table1[director_name],E1899,Table1[imdb_score])</f>
        <v>5.4499999999999993</v>
      </c>
    </row>
    <row r="1900" spans="1:6" x14ac:dyDescent="0.3">
      <c r="A1900" s="2" t="s">
        <v>2073</v>
      </c>
      <c r="B1900">
        <v>5.4499999999999993</v>
      </c>
      <c r="E1900" s="2" t="s">
        <v>1719</v>
      </c>
      <c r="F1900">
        <f>AVERAGEIF(Table1[director_name],E1900,Table1[imdb_score])</f>
        <v>5.4499999999999993</v>
      </c>
    </row>
    <row r="1901" spans="1:6" x14ac:dyDescent="0.3">
      <c r="A1901" s="2" t="s">
        <v>1719</v>
      </c>
      <c r="B1901">
        <v>5.4499999999999993</v>
      </c>
      <c r="E1901" s="2" t="s">
        <v>5750</v>
      </c>
      <c r="F1901">
        <f>AVERAGEIF(Table1[director_name],E1901,Table1[imdb_score])</f>
        <v>5.4499999999999993</v>
      </c>
    </row>
    <row r="1902" spans="1:6" x14ac:dyDescent="0.3">
      <c r="A1902" s="2" t="s">
        <v>5750</v>
      </c>
      <c r="B1902">
        <v>5.4499999999999993</v>
      </c>
      <c r="E1902" s="2" t="s">
        <v>1403</v>
      </c>
      <c r="F1902">
        <f>AVERAGEIF(Table1[director_name],E1902,Table1[imdb_score])</f>
        <v>5.4399999999999995</v>
      </c>
    </row>
    <row r="1903" spans="1:6" x14ac:dyDescent="0.3">
      <c r="A1903" s="2" t="s">
        <v>1403</v>
      </c>
      <c r="B1903">
        <v>5.4399999999999995</v>
      </c>
      <c r="E1903" s="2" t="s">
        <v>3756</v>
      </c>
      <c r="F1903">
        <f>AVERAGEIF(Table1[director_name],E1903,Table1[imdb_score])</f>
        <v>5.4</v>
      </c>
    </row>
    <row r="1904" spans="1:6" x14ac:dyDescent="0.3">
      <c r="A1904" s="2" t="s">
        <v>3756</v>
      </c>
      <c r="B1904">
        <v>5.4</v>
      </c>
      <c r="E1904" s="2" t="s">
        <v>8330</v>
      </c>
      <c r="F1904">
        <f>AVERAGEIF(Table1[director_name],E1904,Table1[imdb_score])</f>
        <v>5.4</v>
      </c>
    </row>
    <row r="1905" spans="1:6" x14ac:dyDescent="0.3">
      <c r="A1905" s="2" t="s">
        <v>8330</v>
      </c>
      <c r="B1905">
        <v>5.4</v>
      </c>
      <c r="E1905" s="2" t="s">
        <v>4979</v>
      </c>
      <c r="F1905">
        <f>AVERAGEIF(Table1[director_name],E1905,Table1[imdb_score])</f>
        <v>5.4</v>
      </c>
    </row>
    <row r="1906" spans="1:6" x14ac:dyDescent="0.3">
      <c r="A1906" s="2" t="s">
        <v>4979</v>
      </c>
      <c r="B1906">
        <v>5.4</v>
      </c>
      <c r="E1906" s="2" t="s">
        <v>2910</v>
      </c>
      <c r="F1906">
        <f>AVERAGEIF(Table1[director_name],E1906,Table1[imdb_score])</f>
        <v>5.4</v>
      </c>
    </row>
    <row r="1907" spans="1:6" x14ac:dyDescent="0.3">
      <c r="A1907" s="2" t="s">
        <v>2910</v>
      </c>
      <c r="B1907">
        <v>5.4</v>
      </c>
      <c r="E1907" s="2" t="s">
        <v>6442</v>
      </c>
      <c r="F1907">
        <f>AVERAGEIF(Table1[director_name],E1907,Table1[imdb_score])</f>
        <v>5.4</v>
      </c>
    </row>
    <row r="1908" spans="1:6" x14ac:dyDescent="0.3">
      <c r="A1908" s="2" t="s">
        <v>6442</v>
      </c>
      <c r="B1908">
        <v>5.4</v>
      </c>
      <c r="E1908" s="2" t="s">
        <v>7764</v>
      </c>
      <c r="F1908">
        <f>AVERAGEIF(Table1[director_name],E1908,Table1[imdb_score])</f>
        <v>5.4</v>
      </c>
    </row>
    <row r="1909" spans="1:6" x14ac:dyDescent="0.3">
      <c r="A1909" s="2" t="s">
        <v>7764</v>
      </c>
      <c r="B1909">
        <v>5.4</v>
      </c>
      <c r="E1909" s="2" t="s">
        <v>6325</v>
      </c>
      <c r="F1909">
        <f>AVERAGEIF(Table1[director_name],E1909,Table1[imdb_score])</f>
        <v>5.4</v>
      </c>
    </row>
    <row r="1910" spans="1:6" x14ac:dyDescent="0.3">
      <c r="A1910" s="2" t="s">
        <v>6325</v>
      </c>
      <c r="B1910">
        <v>5.4</v>
      </c>
      <c r="E1910" s="2" t="s">
        <v>3438</v>
      </c>
      <c r="F1910">
        <f>AVERAGEIF(Table1[director_name],E1910,Table1[imdb_score])</f>
        <v>5.4</v>
      </c>
    </row>
    <row r="1911" spans="1:6" x14ac:dyDescent="0.3">
      <c r="A1911" s="2" t="s">
        <v>3438</v>
      </c>
      <c r="B1911">
        <v>5.4</v>
      </c>
      <c r="E1911" s="2" t="s">
        <v>624</v>
      </c>
      <c r="F1911">
        <f>AVERAGEIF(Table1[director_name],E1911,Table1[imdb_score])</f>
        <v>5.4</v>
      </c>
    </row>
    <row r="1912" spans="1:6" x14ac:dyDescent="0.3">
      <c r="A1912" s="2" t="s">
        <v>624</v>
      </c>
      <c r="B1912">
        <v>5.4</v>
      </c>
      <c r="E1912" s="2" t="s">
        <v>5735</v>
      </c>
      <c r="F1912">
        <f>AVERAGEIF(Table1[director_name],E1912,Table1[imdb_score])</f>
        <v>5.4</v>
      </c>
    </row>
    <row r="1913" spans="1:6" x14ac:dyDescent="0.3">
      <c r="A1913" s="2" t="s">
        <v>5735</v>
      </c>
      <c r="B1913">
        <v>5.4</v>
      </c>
      <c r="E1913" s="2" t="s">
        <v>1609</v>
      </c>
      <c r="F1913">
        <f>AVERAGEIF(Table1[director_name],E1913,Table1[imdb_score])</f>
        <v>5.4</v>
      </c>
    </row>
    <row r="1914" spans="1:6" x14ac:dyDescent="0.3">
      <c r="A1914" s="2" t="s">
        <v>1609</v>
      </c>
      <c r="B1914">
        <v>5.4</v>
      </c>
      <c r="E1914" s="2" t="s">
        <v>8169</v>
      </c>
      <c r="F1914">
        <f>AVERAGEIF(Table1[director_name],E1914,Table1[imdb_score])</f>
        <v>5.4</v>
      </c>
    </row>
    <row r="1915" spans="1:6" x14ac:dyDescent="0.3">
      <c r="A1915" s="2" t="s">
        <v>8169</v>
      </c>
      <c r="B1915">
        <v>5.4</v>
      </c>
      <c r="E1915" s="2" t="s">
        <v>1950</v>
      </c>
      <c r="F1915">
        <f>AVERAGEIF(Table1[director_name],E1915,Table1[imdb_score])</f>
        <v>5.4</v>
      </c>
    </row>
    <row r="1916" spans="1:6" x14ac:dyDescent="0.3">
      <c r="A1916" s="2" t="s">
        <v>1950</v>
      </c>
      <c r="B1916">
        <v>5.4</v>
      </c>
      <c r="E1916" s="2" t="s">
        <v>7078</v>
      </c>
      <c r="F1916">
        <f>AVERAGEIF(Table1[director_name],E1916,Table1[imdb_score])</f>
        <v>5.4</v>
      </c>
    </row>
    <row r="1917" spans="1:6" x14ac:dyDescent="0.3">
      <c r="A1917" s="2" t="s">
        <v>7078</v>
      </c>
      <c r="B1917">
        <v>5.4</v>
      </c>
      <c r="E1917" s="2" t="s">
        <v>3298</v>
      </c>
      <c r="F1917">
        <f>AVERAGEIF(Table1[director_name],E1917,Table1[imdb_score])</f>
        <v>5.4</v>
      </c>
    </row>
    <row r="1918" spans="1:6" x14ac:dyDescent="0.3">
      <c r="A1918" s="2" t="s">
        <v>3298</v>
      </c>
      <c r="B1918">
        <v>5.4</v>
      </c>
      <c r="E1918" s="2" t="s">
        <v>7941</v>
      </c>
      <c r="F1918">
        <f>AVERAGEIF(Table1[director_name],E1918,Table1[imdb_score])</f>
        <v>5.4</v>
      </c>
    </row>
    <row r="1919" spans="1:6" x14ac:dyDescent="0.3">
      <c r="A1919" s="2" t="s">
        <v>7941</v>
      </c>
      <c r="B1919">
        <v>5.4</v>
      </c>
      <c r="E1919" s="2" t="s">
        <v>6628</v>
      </c>
      <c r="F1919">
        <f>AVERAGEIF(Table1[director_name],E1919,Table1[imdb_score])</f>
        <v>5.4</v>
      </c>
    </row>
    <row r="1920" spans="1:6" x14ac:dyDescent="0.3">
      <c r="A1920" s="2" t="s">
        <v>6628</v>
      </c>
      <c r="B1920">
        <v>5.4</v>
      </c>
      <c r="E1920" s="2" t="s">
        <v>1324</v>
      </c>
      <c r="F1920">
        <f>AVERAGEIF(Table1[director_name],E1920,Table1[imdb_score])</f>
        <v>5.4</v>
      </c>
    </row>
    <row r="1921" spans="1:6" x14ac:dyDescent="0.3">
      <c r="A1921" s="2" t="s">
        <v>1324</v>
      </c>
      <c r="B1921">
        <v>5.4</v>
      </c>
      <c r="E1921" s="2" t="s">
        <v>3576</v>
      </c>
      <c r="F1921">
        <f>AVERAGEIF(Table1[director_name],E1921,Table1[imdb_score])</f>
        <v>5.4</v>
      </c>
    </row>
    <row r="1922" spans="1:6" x14ac:dyDescent="0.3">
      <c r="A1922" s="2" t="s">
        <v>3576</v>
      </c>
      <c r="B1922">
        <v>5.4</v>
      </c>
      <c r="E1922" s="2" t="s">
        <v>3257</v>
      </c>
      <c r="F1922">
        <f>AVERAGEIF(Table1[director_name],E1922,Table1[imdb_score])</f>
        <v>5.4</v>
      </c>
    </row>
    <row r="1923" spans="1:6" x14ac:dyDescent="0.3">
      <c r="A1923" s="2" t="s">
        <v>3257</v>
      </c>
      <c r="B1923">
        <v>5.4</v>
      </c>
      <c r="E1923" s="2" t="s">
        <v>4859</v>
      </c>
      <c r="F1923">
        <f>AVERAGEIF(Table1[director_name],E1923,Table1[imdb_score])</f>
        <v>5.4</v>
      </c>
    </row>
    <row r="1924" spans="1:6" x14ac:dyDescent="0.3">
      <c r="A1924" s="2" t="s">
        <v>4859</v>
      </c>
      <c r="B1924">
        <v>5.4</v>
      </c>
      <c r="E1924" s="2" t="s">
        <v>4723</v>
      </c>
      <c r="F1924">
        <f>AVERAGEIF(Table1[director_name],E1924,Table1[imdb_score])</f>
        <v>5.4</v>
      </c>
    </row>
    <row r="1925" spans="1:6" x14ac:dyDescent="0.3">
      <c r="A1925" s="2" t="s">
        <v>4723</v>
      </c>
      <c r="B1925">
        <v>5.4</v>
      </c>
      <c r="E1925" s="2" t="s">
        <v>8232</v>
      </c>
      <c r="F1925">
        <f>AVERAGEIF(Table1[director_name],E1925,Table1[imdb_score])</f>
        <v>5.4</v>
      </c>
    </row>
    <row r="1926" spans="1:6" x14ac:dyDescent="0.3">
      <c r="A1926" s="2" t="s">
        <v>8232</v>
      </c>
      <c r="B1926">
        <v>5.4</v>
      </c>
      <c r="E1926" s="2" t="s">
        <v>1815</v>
      </c>
      <c r="F1926">
        <f>AVERAGEIF(Table1[director_name],E1926,Table1[imdb_score])</f>
        <v>5.4</v>
      </c>
    </row>
    <row r="1927" spans="1:6" x14ac:dyDescent="0.3">
      <c r="A1927" s="2" t="s">
        <v>1815</v>
      </c>
      <c r="B1927">
        <v>5.4</v>
      </c>
      <c r="E1927" s="2" t="s">
        <v>8140</v>
      </c>
      <c r="F1927">
        <f>AVERAGEIF(Table1[director_name],E1927,Table1[imdb_score])</f>
        <v>5.4</v>
      </c>
    </row>
    <row r="1928" spans="1:6" x14ac:dyDescent="0.3">
      <c r="A1928" s="2" t="s">
        <v>8140</v>
      </c>
      <c r="B1928">
        <v>5.4</v>
      </c>
      <c r="E1928" s="2" t="s">
        <v>6687</v>
      </c>
      <c r="F1928">
        <f>AVERAGEIF(Table1[director_name],E1928,Table1[imdb_score])</f>
        <v>5.4</v>
      </c>
    </row>
    <row r="1929" spans="1:6" x14ac:dyDescent="0.3">
      <c r="A1929" s="2" t="s">
        <v>6687</v>
      </c>
      <c r="B1929">
        <v>5.4</v>
      </c>
      <c r="E1929" s="2" t="s">
        <v>7636</v>
      </c>
      <c r="F1929">
        <f>AVERAGEIF(Table1[director_name],E1929,Table1[imdb_score])</f>
        <v>5.4</v>
      </c>
    </row>
    <row r="1930" spans="1:6" x14ac:dyDescent="0.3">
      <c r="A1930" s="2" t="s">
        <v>7636</v>
      </c>
      <c r="B1930">
        <v>5.4</v>
      </c>
      <c r="E1930" s="2" t="s">
        <v>5696</v>
      </c>
      <c r="F1930">
        <f>AVERAGEIF(Table1[director_name],E1930,Table1[imdb_score])</f>
        <v>5.4</v>
      </c>
    </row>
    <row r="1931" spans="1:6" x14ac:dyDescent="0.3">
      <c r="A1931" s="2" t="s">
        <v>5696</v>
      </c>
      <c r="B1931">
        <v>5.4</v>
      </c>
      <c r="E1931" s="2" t="s">
        <v>3086</v>
      </c>
      <c r="F1931">
        <f>AVERAGEIF(Table1[director_name],E1931,Table1[imdb_score])</f>
        <v>5.4</v>
      </c>
    </row>
    <row r="1932" spans="1:6" x14ac:dyDescent="0.3">
      <c r="A1932" s="2" t="s">
        <v>3086</v>
      </c>
      <c r="B1932">
        <v>5.4</v>
      </c>
      <c r="E1932" s="2" t="s">
        <v>2648</v>
      </c>
      <c r="F1932">
        <f>AVERAGEIF(Table1[director_name],E1932,Table1[imdb_score])</f>
        <v>5.4</v>
      </c>
    </row>
    <row r="1933" spans="1:6" x14ac:dyDescent="0.3">
      <c r="A1933" s="2" t="s">
        <v>2648</v>
      </c>
      <c r="B1933">
        <v>5.4</v>
      </c>
      <c r="E1933" s="2" t="s">
        <v>2387</v>
      </c>
      <c r="F1933">
        <f>AVERAGEIF(Table1[director_name],E1933,Table1[imdb_score])</f>
        <v>5.4</v>
      </c>
    </row>
    <row r="1934" spans="1:6" x14ac:dyDescent="0.3">
      <c r="A1934" s="2" t="s">
        <v>2387</v>
      </c>
      <c r="B1934">
        <v>5.4</v>
      </c>
      <c r="E1934" s="2" t="s">
        <v>1300</v>
      </c>
      <c r="F1934">
        <f>AVERAGEIF(Table1[director_name],E1934,Table1[imdb_score])</f>
        <v>5.4</v>
      </c>
    </row>
    <row r="1935" spans="1:6" x14ac:dyDescent="0.3">
      <c r="A1935" s="2" t="s">
        <v>1300</v>
      </c>
      <c r="B1935">
        <v>5.4</v>
      </c>
      <c r="E1935" s="2" t="s">
        <v>1481</v>
      </c>
      <c r="F1935">
        <f>AVERAGEIF(Table1[director_name],E1935,Table1[imdb_score])</f>
        <v>5.4</v>
      </c>
    </row>
    <row r="1936" spans="1:6" x14ac:dyDescent="0.3">
      <c r="A1936" s="2" t="s">
        <v>1481</v>
      </c>
      <c r="B1936">
        <v>5.4</v>
      </c>
      <c r="E1936" s="2" t="s">
        <v>3355</v>
      </c>
      <c r="F1936">
        <f>AVERAGEIF(Table1[director_name],E1936,Table1[imdb_score])</f>
        <v>5.4</v>
      </c>
    </row>
    <row r="1937" spans="1:6" x14ac:dyDescent="0.3">
      <c r="A1937" s="2" t="s">
        <v>3355</v>
      </c>
      <c r="B1937">
        <v>5.4</v>
      </c>
      <c r="E1937" s="2" t="s">
        <v>2997</v>
      </c>
      <c r="F1937">
        <f>AVERAGEIF(Table1[director_name],E1937,Table1[imdb_score])</f>
        <v>5.4</v>
      </c>
    </row>
    <row r="1938" spans="1:6" x14ac:dyDescent="0.3">
      <c r="A1938" s="2" t="s">
        <v>2997</v>
      </c>
      <c r="B1938">
        <v>5.4</v>
      </c>
      <c r="E1938" s="2" t="s">
        <v>8290</v>
      </c>
      <c r="F1938">
        <f>AVERAGEIF(Table1[director_name],E1938,Table1[imdb_score])</f>
        <v>5.4</v>
      </c>
    </row>
    <row r="1939" spans="1:6" x14ac:dyDescent="0.3">
      <c r="A1939" s="2" t="s">
        <v>8290</v>
      </c>
      <c r="B1939">
        <v>5.4</v>
      </c>
      <c r="E1939" s="2" t="s">
        <v>4936</v>
      </c>
      <c r="F1939">
        <f>AVERAGEIF(Table1[director_name],E1939,Table1[imdb_score])</f>
        <v>5.4</v>
      </c>
    </row>
    <row r="1940" spans="1:6" x14ac:dyDescent="0.3">
      <c r="A1940" s="2" t="s">
        <v>4936</v>
      </c>
      <c r="B1940">
        <v>5.4</v>
      </c>
      <c r="E1940" s="2" t="s">
        <v>6046</v>
      </c>
      <c r="F1940">
        <f>AVERAGEIF(Table1[director_name],E1940,Table1[imdb_score])</f>
        <v>5.4</v>
      </c>
    </row>
    <row r="1941" spans="1:6" x14ac:dyDescent="0.3">
      <c r="A1941" s="2" t="s">
        <v>6046</v>
      </c>
      <c r="B1941">
        <v>5.4</v>
      </c>
      <c r="E1941" s="2" t="s">
        <v>7216</v>
      </c>
      <c r="F1941">
        <f>AVERAGEIF(Table1[director_name],E1941,Table1[imdb_score])</f>
        <v>5.4</v>
      </c>
    </row>
    <row r="1942" spans="1:6" x14ac:dyDescent="0.3">
      <c r="A1942" s="2" t="s">
        <v>7216</v>
      </c>
      <c r="B1942">
        <v>5.4</v>
      </c>
      <c r="E1942" s="2" t="s">
        <v>3173</v>
      </c>
      <c r="F1942">
        <f>AVERAGEIF(Table1[director_name],E1942,Table1[imdb_score])</f>
        <v>5.4</v>
      </c>
    </row>
    <row r="1943" spans="1:6" x14ac:dyDescent="0.3">
      <c r="A1943" s="2" t="s">
        <v>3173</v>
      </c>
      <c r="B1943">
        <v>5.4</v>
      </c>
      <c r="E1943" s="2" t="s">
        <v>7095</v>
      </c>
      <c r="F1943">
        <f>AVERAGEIF(Table1[director_name],E1943,Table1[imdb_score])</f>
        <v>5.4</v>
      </c>
    </row>
    <row r="1944" spans="1:6" x14ac:dyDescent="0.3">
      <c r="A1944" s="2" t="s">
        <v>7095</v>
      </c>
      <c r="B1944">
        <v>5.4</v>
      </c>
      <c r="E1944" s="2" t="s">
        <v>6331</v>
      </c>
      <c r="F1944">
        <f>AVERAGEIF(Table1[director_name],E1944,Table1[imdb_score])</f>
        <v>5.4</v>
      </c>
    </row>
    <row r="1945" spans="1:6" x14ac:dyDescent="0.3">
      <c r="A1945" s="2" t="s">
        <v>6331</v>
      </c>
      <c r="B1945">
        <v>5.4</v>
      </c>
      <c r="E1945" s="2" t="s">
        <v>4323</v>
      </c>
      <c r="F1945">
        <f>AVERAGEIF(Table1[director_name],E1945,Table1[imdb_score])</f>
        <v>5.4</v>
      </c>
    </row>
    <row r="1946" spans="1:6" x14ac:dyDescent="0.3">
      <c r="A1946" s="2" t="s">
        <v>4323</v>
      </c>
      <c r="B1946">
        <v>5.4</v>
      </c>
      <c r="E1946" s="2" t="s">
        <v>1031</v>
      </c>
      <c r="F1946">
        <f>AVERAGEIF(Table1[director_name],E1946,Table1[imdb_score])</f>
        <v>5.4</v>
      </c>
    </row>
    <row r="1947" spans="1:6" x14ac:dyDescent="0.3">
      <c r="A1947" s="2" t="s">
        <v>1031</v>
      </c>
      <c r="B1947">
        <v>5.4</v>
      </c>
      <c r="E1947" s="2" t="s">
        <v>2101</v>
      </c>
      <c r="F1947">
        <f>AVERAGEIF(Table1[director_name],E1947,Table1[imdb_score])</f>
        <v>5.3999999999999995</v>
      </c>
    </row>
    <row r="1948" spans="1:6" x14ac:dyDescent="0.3">
      <c r="A1948" s="2" t="s">
        <v>2101</v>
      </c>
      <c r="B1948">
        <v>5.3999999999999995</v>
      </c>
      <c r="E1948" s="2" t="s">
        <v>544</v>
      </c>
      <c r="F1948">
        <f>AVERAGEIF(Table1[director_name],E1948,Table1[imdb_score])</f>
        <v>5.3999999999999995</v>
      </c>
    </row>
    <row r="1949" spans="1:6" x14ac:dyDescent="0.3">
      <c r="A1949" s="2" t="s">
        <v>544</v>
      </c>
      <c r="B1949">
        <v>5.3999999999999995</v>
      </c>
      <c r="E1949" s="2" t="s">
        <v>4568</v>
      </c>
      <c r="F1949">
        <f>AVERAGEIF(Table1[director_name],E1949,Table1[imdb_score])</f>
        <v>5.3666666666666671</v>
      </c>
    </row>
    <row r="1950" spans="1:6" x14ac:dyDescent="0.3">
      <c r="A1950" s="2" t="s">
        <v>4568</v>
      </c>
      <c r="B1950">
        <v>5.3666666666666671</v>
      </c>
      <c r="E1950" s="2" t="s">
        <v>1163</v>
      </c>
      <c r="F1950">
        <f>AVERAGEIF(Table1[director_name],E1950,Table1[imdb_score])</f>
        <v>5.35</v>
      </c>
    </row>
    <row r="1951" spans="1:6" x14ac:dyDescent="0.3">
      <c r="A1951" s="2" t="s">
        <v>1163</v>
      </c>
      <c r="B1951">
        <v>5.35</v>
      </c>
      <c r="E1951" s="2" t="s">
        <v>3946</v>
      </c>
      <c r="F1951">
        <f>AVERAGEIF(Table1[director_name],E1951,Table1[imdb_score])</f>
        <v>5.35</v>
      </c>
    </row>
    <row r="1952" spans="1:6" x14ac:dyDescent="0.3">
      <c r="A1952" s="2" t="s">
        <v>3946</v>
      </c>
      <c r="B1952">
        <v>5.35</v>
      </c>
      <c r="E1952" s="2" t="s">
        <v>830</v>
      </c>
      <c r="F1952">
        <f>AVERAGEIF(Table1[director_name],E1952,Table1[imdb_score])</f>
        <v>5.35</v>
      </c>
    </row>
    <row r="1953" spans="1:6" x14ac:dyDescent="0.3">
      <c r="A1953" s="2" t="s">
        <v>830</v>
      </c>
      <c r="B1953">
        <v>5.35</v>
      </c>
      <c r="E1953" s="2" t="s">
        <v>381</v>
      </c>
      <c r="F1953">
        <f>AVERAGEIF(Table1[director_name],E1953,Table1[imdb_score])</f>
        <v>5.34</v>
      </c>
    </row>
    <row r="1954" spans="1:6" x14ac:dyDescent="0.3">
      <c r="A1954" s="2" t="s">
        <v>381</v>
      </c>
      <c r="B1954">
        <v>5.34</v>
      </c>
      <c r="E1954" s="2" t="s">
        <v>6032</v>
      </c>
      <c r="F1954">
        <f>AVERAGEIF(Table1[director_name],E1954,Table1[imdb_score])</f>
        <v>5.3000000000000007</v>
      </c>
    </row>
    <row r="1955" spans="1:6" x14ac:dyDescent="0.3">
      <c r="A1955" s="2" t="s">
        <v>6032</v>
      </c>
      <c r="B1955">
        <v>5.3000000000000007</v>
      </c>
      <c r="E1955" s="2" t="s">
        <v>1669</v>
      </c>
      <c r="F1955">
        <f>AVERAGEIF(Table1[director_name],E1955,Table1[imdb_score])</f>
        <v>5.3000000000000007</v>
      </c>
    </row>
    <row r="1956" spans="1:6" x14ac:dyDescent="0.3">
      <c r="A1956" s="2" t="s">
        <v>1669</v>
      </c>
      <c r="B1956">
        <v>5.3000000000000007</v>
      </c>
      <c r="E1956" s="2" t="s">
        <v>1180</v>
      </c>
      <c r="F1956">
        <f>AVERAGEIF(Table1[director_name],E1956,Table1[imdb_score])</f>
        <v>5.3000000000000007</v>
      </c>
    </row>
    <row r="1957" spans="1:6" x14ac:dyDescent="0.3">
      <c r="A1957" s="2" t="s">
        <v>1180</v>
      </c>
      <c r="B1957">
        <v>5.3000000000000007</v>
      </c>
      <c r="E1957" s="2" t="s">
        <v>2388</v>
      </c>
      <c r="F1957">
        <f>AVERAGEIF(Table1[director_name],E1957,Table1[imdb_score])</f>
        <v>5.3000000000000007</v>
      </c>
    </row>
    <row r="1958" spans="1:6" x14ac:dyDescent="0.3">
      <c r="A1958" s="2" t="s">
        <v>2388</v>
      </c>
      <c r="B1958">
        <v>5.3000000000000007</v>
      </c>
      <c r="E1958" s="2" t="s">
        <v>4583</v>
      </c>
      <c r="F1958">
        <f>AVERAGEIF(Table1[director_name],E1958,Table1[imdb_score])</f>
        <v>5.3</v>
      </c>
    </row>
    <row r="1959" spans="1:6" x14ac:dyDescent="0.3">
      <c r="A1959" s="2" t="s">
        <v>4583</v>
      </c>
      <c r="B1959">
        <v>5.3</v>
      </c>
      <c r="E1959" s="2" t="s">
        <v>4579</v>
      </c>
      <c r="F1959">
        <f>AVERAGEIF(Table1[director_name],E1959,Table1[imdb_score])</f>
        <v>5.3</v>
      </c>
    </row>
    <row r="1960" spans="1:6" x14ac:dyDescent="0.3">
      <c r="A1960" s="2" t="s">
        <v>4579</v>
      </c>
      <c r="B1960">
        <v>5.3</v>
      </c>
      <c r="E1960" s="2" t="s">
        <v>5554</v>
      </c>
      <c r="F1960">
        <f>AVERAGEIF(Table1[director_name],E1960,Table1[imdb_score])</f>
        <v>5.3</v>
      </c>
    </row>
    <row r="1961" spans="1:6" x14ac:dyDescent="0.3">
      <c r="A1961" s="2" t="s">
        <v>5554</v>
      </c>
      <c r="B1961">
        <v>5.3</v>
      </c>
      <c r="E1961" s="2" t="s">
        <v>6881</v>
      </c>
      <c r="F1961">
        <f>AVERAGEIF(Table1[director_name],E1961,Table1[imdb_score])</f>
        <v>5.3</v>
      </c>
    </row>
    <row r="1962" spans="1:6" x14ac:dyDescent="0.3">
      <c r="A1962" s="2" t="s">
        <v>6881</v>
      </c>
      <c r="B1962">
        <v>5.3</v>
      </c>
      <c r="E1962" s="2" t="s">
        <v>6797</v>
      </c>
      <c r="F1962">
        <f>AVERAGEIF(Table1[director_name],E1962,Table1[imdb_score])</f>
        <v>5.3</v>
      </c>
    </row>
    <row r="1963" spans="1:6" x14ac:dyDescent="0.3">
      <c r="A1963" s="2" t="s">
        <v>6797</v>
      </c>
      <c r="B1963">
        <v>5.3</v>
      </c>
      <c r="E1963" s="2" t="s">
        <v>6747</v>
      </c>
      <c r="F1963">
        <f>AVERAGEIF(Table1[director_name],E1963,Table1[imdb_score])</f>
        <v>5.3</v>
      </c>
    </row>
    <row r="1964" spans="1:6" x14ac:dyDescent="0.3">
      <c r="A1964" s="2" t="s">
        <v>6747</v>
      </c>
      <c r="B1964">
        <v>5.3</v>
      </c>
      <c r="E1964" s="2" t="s">
        <v>5851</v>
      </c>
      <c r="F1964">
        <f>AVERAGEIF(Table1[director_name],E1964,Table1[imdb_score])</f>
        <v>5.3</v>
      </c>
    </row>
    <row r="1965" spans="1:6" x14ac:dyDescent="0.3">
      <c r="A1965" s="2" t="s">
        <v>5851</v>
      </c>
      <c r="B1965">
        <v>5.3</v>
      </c>
      <c r="E1965" s="2" t="s">
        <v>7210</v>
      </c>
      <c r="F1965">
        <f>AVERAGEIF(Table1[director_name],E1965,Table1[imdb_score])</f>
        <v>5.3</v>
      </c>
    </row>
    <row r="1966" spans="1:6" x14ac:dyDescent="0.3">
      <c r="A1966" s="2" t="s">
        <v>7210</v>
      </c>
      <c r="B1966">
        <v>5.3</v>
      </c>
      <c r="E1966" s="2" t="s">
        <v>541</v>
      </c>
      <c r="F1966">
        <f>AVERAGEIF(Table1[director_name],E1966,Table1[imdb_score])</f>
        <v>5.3</v>
      </c>
    </row>
    <row r="1967" spans="1:6" x14ac:dyDescent="0.3">
      <c r="A1967" s="2" t="s">
        <v>541</v>
      </c>
      <c r="B1967">
        <v>5.3</v>
      </c>
      <c r="E1967" s="2" t="s">
        <v>3424</v>
      </c>
      <c r="F1967">
        <f>AVERAGEIF(Table1[director_name],E1967,Table1[imdb_score])</f>
        <v>5.3</v>
      </c>
    </row>
    <row r="1968" spans="1:6" x14ac:dyDescent="0.3">
      <c r="A1968" s="2" t="s">
        <v>3424</v>
      </c>
      <c r="B1968">
        <v>5.3</v>
      </c>
      <c r="E1968" s="2" t="s">
        <v>4120</v>
      </c>
      <c r="F1968">
        <f>AVERAGEIF(Table1[director_name],E1968,Table1[imdb_score])</f>
        <v>5.3</v>
      </c>
    </row>
    <row r="1969" spans="1:6" x14ac:dyDescent="0.3">
      <c r="A1969" s="2" t="s">
        <v>4120</v>
      </c>
      <c r="B1969">
        <v>5.3</v>
      </c>
      <c r="E1969" s="2" t="s">
        <v>5164</v>
      </c>
      <c r="F1969">
        <f>AVERAGEIF(Table1[director_name],E1969,Table1[imdb_score])</f>
        <v>5.3</v>
      </c>
    </row>
    <row r="1970" spans="1:6" x14ac:dyDescent="0.3">
      <c r="A1970" s="2" t="s">
        <v>5164</v>
      </c>
      <c r="B1970">
        <v>5.3</v>
      </c>
      <c r="E1970" s="2" t="s">
        <v>5155</v>
      </c>
      <c r="F1970">
        <f>AVERAGEIF(Table1[director_name],E1970,Table1[imdb_score])</f>
        <v>5.3</v>
      </c>
    </row>
    <row r="1971" spans="1:6" x14ac:dyDescent="0.3">
      <c r="A1971" s="2" t="s">
        <v>5155</v>
      </c>
      <c r="B1971">
        <v>5.3</v>
      </c>
      <c r="E1971" s="2" t="s">
        <v>6976</v>
      </c>
      <c r="F1971">
        <f>AVERAGEIF(Table1[director_name],E1971,Table1[imdb_score])</f>
        <v>5.3</v>
      </c>
    </row>
    <row r="1972" spans="1:6" x14ac:dyDescent="0.3">
      <c r="A1972" s="2" t="s">
        <v>6976</v>
      </c>
      <c r="B1972">
        <v>5.3</v>
      </c>
      <c r="E1972" s="2" t="s">
        <v>1819</v>
      </c>
      <c r="F1972">
        <f>AVERAGEIF(Table1[director_name],E1972,Table1[imdb_score])</f>
        <v>5.3</v>
      </c>
    </row>
    <row r="1973" spans="1:6" x14ac:dyDescent="0.3">
      <c r="A1973" s="2" t="s">
        <v>1819</v>
      </c>
      <c r="B1973">
        <v>5.3</v>
      </c>
      <c r="E1973" s="2" t="s">
        <v>8234</v>
      </c>
      <c r="F1973">
        <f>AVERAGEIF(Table1[director_name],E1973,Table1[imdb_score])</f>
        <v>5.3</v>
      </c>
    </row>
    <row r="1974" spans="1:6" x14ac:dyDescent="0.3">
      <c r="A1974" s="2" t="s">
        <v>8234</v>
      </c>
      <c r="B1974">
        <v>5.3</v>
      </c>
      <c r="E1974" s="2" t="s">
        <v>7843</v>
      </c>
      <c r="F1974">
        <f>AVERAGEIF(Table1[director_name],E1974,Table1[imdb_score])</f>
        <v>5.3</v>
      </c>
    </row>
    <row r="1975" spans="1:6" x14ac:dyDescent="0.3">
      <c r="A1975" s="2" t="s">
        <v>7843</v>
      </c>
      <c r="B1975">
        <v>5.3</v>
      </c>
      <c r="E1975" s="2" t="s">
        <v>2737</v>
      </c>
      <c r="F1975">
        <f>AVERAGEIF(Table1[director_name],E1975,Table1[imdb_score])</f>
        <v>5.3</v>
      </c>
    </row>
    <row r="1976" spans="1:6" x14ac:dyDescent="0.3">
      <c r="A1976" s="2" t="s">
        <v>2737</v>
      </c>
      <c r="B1976">
        <v>5.3</v>
      </c>
      <c r="E1976" s="2" t="s">
        <v>6340</v>
      </c>
      <c r="F1976">
        <f>AVERAGEIF(Table1[director_name],E1976,Table1[imdb_score])</f>
        <v>5.3</v>
      </c>
    </row>
    <row r="1977" spans="1:6" x14ac:dyDescent="0.3">
      <c r="A1977" s="2" t="s">
        <v>6340</v>
      </c>
      <c r="B1977">
        <v>5.3</v>
      </c>
      <c r="E1977" s="2" t="s">
        <v>4607</v>
      </c>
      <c r="F1977">
        <f>AVERAGEIF(Table1[director_name],E1977,Table1[imdb_score])</f>
        <v>5.3</v>
      </c>
    </row>
    <row r="1978" spans="1:6" x14ac:dyDescent="0.3">
      <c r="A1978" s="2" t="s">
        <v>4607</v>
      </c>
      <c r="B1978">
        <v>5.3</v>
      </c>
      <c r="E1978" s="2" t="s">
        <v>6779</v>
      </c>
      <c r="F1978">
        <f>AVERAGEIF(Table1[director_name],E1978,Table1[imdb_score])</f>
        <v>5.3</v>
      </c>
    </row>
    <row r="1979" spans="1:6" x14ac:dyDescent="0.3">
      <c r="A1979" s="2" t="s">
        <v>6779</v>
      </c>
      <c r="B1979">
        <v>5.3</v>
      </c>
      <c r="E1979" s="2" t="s">
        <v>5990</v>
      </c>
      <c r="F1979">
        <f>AVERAGEIF(Table1[director_name],E1979,Table1[imdb_score])</f>
        <v>5.3</v>
      </c>
    </row>
    <row r="1980" spans="1:6" x14ac:dyDescent="0.3">
      <c r="A1980" s="2" t="s">
        <v>5990</v>
      </c>
      <c r="B1980">
        <v>5.3</v>
      </c>
      <c r="E1980" s="2" t="s">
        <v>4970</v>
      </c>
      <c r="F1980">
        <f>AVERAGEIF(Table1[director_name],E1980,Table1[imdb_score])</f>
        <v>5.3</v>
      </c>
    </row>
    <row r="1981" spans="1:6" x14ac:dyDescent="0.3">
      <c r="A1981" s="2" t="s">
        <v>4970</v>
      </c>
      <c r="B1981">
        <v>5.3</v>
      </c>
      <c r="E1981" s="2" t="s">
        <v>1700</v>
      </c>
      <c r="F1981">
        <f>AVERAGEIF(Table1[director_name],E1981,Table1[imdb_score])</f>
        <v>5.3</v>
      </c>
    </row>
    <row r="1982" spans="1:6" x14ac:dyDescent="0.3">
      <c r="A1982" s="2" t="s">
        <v>1700</v>
      </c>
      <c r="B1982">
        <v>5.3</v>
      </c>
      <c r="E1982" s="2" t="s">
        <v>2994</v>
      </c>
      <c r="F1982">
        <f>AVERAGEIF(Table1[director_name],E1982,Table1[imdb_score])</f>
        <v>5.3</v>
      </c>
    </row>
    <row r="1983" spans="1:6" x14ac:dyDescent="0.3">
      <c r="A1983" s="2" t="s">
        <v>2994</v>
      </c>
      <c r="B1983">
        <v>5.3</v>
      </c>
      <c r="E1983" s="2" t="s">
        <v>2098</v>
      </c>
      <c r="F1983">
        <f>AVERAGEIF(Table1[director_name],E1983,Table1[imdb_score])</f>
        <v>5.3</v>
      </c>
    </row>
    <row r="1984" spans="1:6" x14ac:dyDescent="0.3">
      <c r="A1984" s="2" t="s">
        <v>2098</v>
      </c>
      <c r="B1984">
        <v>5.3</v>
      </c>
      <c r="E1984" s="2" t="s">
        <v>7643</v>
      </c>
      <c r="F1984">
        <f>AVERAGEIF(Table1[director_name],E1984,Table1[imdb_score])</f>
        <v>5.3</v>
      </c>
    </row>
    <row r="1985" spans="1:6" x14ac:dyDescent="0.3">
      <c r="A1985" s="2" t="s">
        <v>7643</v>
      </c>
      <c r="B1985">
        <v>5.3</v>
      </c>
      <c r="E1985" s="2" t="s">
        <v>1479</v>
      </c>
      <c r="F1985">
        <f>AVERAGEIF(Table1[director_name],E1985,Table1[imdb_score])</f>
        <v>5.3</v>
      </c>
    </row>
    <row r="1986" spans="1:6" x14ac:dyDescent="0.3">
      <c r="A1986" s="2" t="s">
        <v>1479</v>
      </c>
      <c r="B1986">
        <v>5.3</v>
      </c>
      <c r="E1986" s="2" t="s">
        <v>7092</v>
      </c>
      <c r="F1986">
        <f>AVERAGEIF(Table1[director_name],E1986,Table1[imdb_score])</f>
        <v>5.3</v>
      </c>
    </row>
    <row r="1987" spans="1:6" x14ac:dyDescent="0.3">
      <c r="A1987" s="2" t="s">
        <v>7092</v>
      </c>
      <c r="B1987">
        <v>5.3</v>
      </c>
      <c r="E1987" s="2" t="s">
        <v>6844</v>
      </c>
      <c r="F1987">
        <f>AVERAGEIF(Table1[director_name],E1987,Table1[imdb_score])</f>
        <v>5.3</v>
      </c>
    </row>
    <row r="1988" spans="1:6" x14ac:dyDescent="0.3">
      <c r="A1988" s="2" t="s">
        <v>6844</v>
      </c>
      <c r="B1988">
        <v>5.3</v>
      </c>
      <c r="E1988" s="2" t="s">
        <v>4448</v>
      </c>
      <c r="F1988">
        <f>AVERAGEIF(Table1[director_name],E1988,Table1[imdb_score])</f>
        <v>5.3</v>
      </c>
    </row>
    <row r="1989" spans="1:6" x14ac:dyDescent="0.3">
      <c r="A1989" s="2" t="s">
        <v>4448</v>
      </c>
      <c r="B1989">
        <v>5.3</v>
      </c>
      <c r="E1989" s="2" t="s">
        <v>6209</v>
      </c>
      <c r="F1989">
        <f>AVERAGEIF(Table1[director_name],E1989,Table1[imdb_score])</f>
        <v>5.3</v>
      </c>
    </row>
    <row r="1990" spans="1:6" x14ac:dyDescent="0.3">
      <c r="A1990" s="2" t="s">
        <v>6209</v>
      </c>
      <c r="B1990">
        <v>5.3</v>
      </c>
      <c r="E1990" s="2" t="s">
        <v>5104</v>
      </c>
      <c r="F1990">
        <f>AVERAGEIF(Table1[director_name],E1990,Table1[imdb_score])</f>
        <v>5.3</v>
      </c>
    </row>
    <row r="1991" spans="1:6" x14ac:dyDescent="0.3">
      <c r="A1991" s="2" t="s">
        <v>5104</v>
      </c>
      <c r="B1991">
        <v>5.3</v>
      </c>
      <c r="E1991" s="2" t="s">
        <v>2756</v>
      </c>
      <c r="F1991">
        <f>AVERAGEIF(Table1[director_name],E1991,Table1[imdb_score])</f>
        <v>5.3</v>
      </c>
    </row>
    <row r="1992" spans="1:6" x14ac:dyDescent="0.3">
      <c r="A1992" s="2" t="s">
        <v>2756</v>
      </c>
      <c r="B1992">
        <v>5.3</v>
      </c>
      <c r="E1992" s="2" t="s">
        <v>5016</v>
      </c>
      <c r="F1992">
        <f>AVERAGEIF(Table1[director_name],E1992,Table1[imdb_score])</f>
        <v>5.3</v>
      </c>
    </row>
    <row r="1993" spans="1:6" x14ac:dyDescent="0.3">
      <c r="A1993" s="2" t="s">
        <v>5016</v>
      </c>
      <c r="B1993">
        <v>5.3</v>
      </c>
      <c r="E1993" s="2" t="s">
        <v>5111</v>
      </c>
      <c r="F1993">
        <f>AVERAGEIF(Table1[director_name],E1993,Table1[imdb_score])</f>
        <v>5.3</v>
      </c>
    </row>
    <row r="1994" spans="1:6" x14ac:dyDescent="0.3">
      <c r="A1994" s="2" t="s">
        <v>5111</v>
      </c>
      <c r="B1994">
        <v>5.3</v>
      </c>
      <c r="E1994" s="2" t="s">
        <v>5635</v>
      </c>
      <c r="F1994">
        <f>AVERAGEIF(Table1[director_name],E1994,Table1[imdb_score])</f>
        <v>5.3</v>
      </c>
    </row>
    <row r="1995" spans="1:6" x14ac:dyDescent="0.3">
      <c r="A1995" s="2" t="s">
        <v>5635</v>
      </c>
      <c r="B1995">
        <v>5.3</v>
      </c>
      <c r="E1995" s="2" t="s">
        <v>685</v>
      </c>
      <c r="F1995">
        <f>AVERAGEIF(Table1[director_name],E1995,Table1[imdb_score])</f>
        <v>5.3</v>
      </c>
    </row>
    <row r="1996" spans="1:6" x14ac:dyDescent="0.3">
      <c r="A1996" s="2" t="s">
        <v>685</v>
      </c>
      <c r="B1996">
        <v>5.3</v>
      </c>
      <c r="E1996" s="2" t="s">
        <v>6094</v>
      </c>
      <c r="F1996">
        <f>AVERAGEIF(Table1[director_name],E1996,Table1[imdb_score])</f>
        <v>5.3</v>
      </c>
    </row>
    <row r="1997" spans="1:6" x14ac:dyDescent="0.3">
      <c r="A1997" s="2" t="s">
        <v>6094</v>
      </c>
      <c r="B1997">
        <v>5.3</v>
      </c>
      <c r="E1997" s="2" t="s">
        <v>2422</v>
      </c>
      <c r="F1997">
        <f>AVERAGEIF(Table1[director_name],E1997,Table1[imdb_score])</f>
        <v>5.3</v>
      </c>
    </row>
    <row r="1998" spans="1:6" x14ac:dyDescent="0.3">
      <c r="A1998" s="2" t="s">
        <v>2422</v>
      </c>
      <c r="B1998">
        <v>5.3</v>
      </c>
      <c r="E1998" s="2" t="s">
        <v>8177</v>
      </c>
      <c r="F1998">
        <f>AVERAGEIF(Table1[director_name],E1998,Table1[imdb_score])</f>
        <v>5.3</v>
      </c>
    </row>
    <row r="1999" spans="1:6" x14ac:dyDescent="0.3">
      <c r="A1999" s="2" t="s">
        <v>8177</v>
      </c>
      <c r="B1999">
        <v>5.3</v>
      </c>
      <c r="E1999" s="2" t="s">
        <v>2530</v>
      </c>
      <c r="F1999">
        <f>AVERAGEIF(Table1[director_name],E1999,Table1[imdb_score])</f>
        <v>5.3</v>
      </c>
    </row>
    <row r="2000" spans="1:6" x14ac:dyDescent="0.3">
      <c r="A2000" s="2" t="s">
        <v>2530</v>
      </c>
      <c r="B2000">
        <v>5.3</v>
      </c>
      <c r="E2000" s="2" t="s">
        <v>5682</v>
      </c>
      <c r="F2000">
        <f>AVERAGEIF(Table1[director_name],E2000,Table1[imdb_score])</f>
        <v>5.3</v>
      </c>
    </row>
    <row r="2001" spans="1:6" x14ac:dyDescent="0.3">
      <c r="A2001" s="2" t="s">
        <v>5682</v>
      </c>
      <c r="B2001">
        <v>5.3</v>
      </c>
      <c r="E2001" s="2" t="s">
        <v>5847</v>
      </c>
      <c r="F2001">
        <f>AVERAGEIF(Table1[director_name],E2001,Table1[imdb_score])</f>
        <v>5.3</v>
      </c>
    </row>
    <row r="2002" spans="1:6" x14ac:dyDescent="0.3">
      <c r="A2002" s="2" t="s">
        <v>5847</v>
      </c>
      <c r="B2002">
        <v>5.3</v>
      </c>
      <c r="E2002" s="2" t="s">
        <v>4209</v>
      </c>
      <c r="F2002">
        <f>AVERAGEIF(Table1[director_name],E2002,Table1[imdb_score])</f>
        <v>5.3</v>
      </c>
    </row>
    <row r="2003" spans="1:6" x14ac:dyDescent="0.3">
      <c r="A2003" s="2" t="s">
        <v>4209</v>
      </c>
      <c r="B2003">
        <v>5.3</v>
      </c>
      <c r="E2003" s="2" t="s">
        <v>1671</v>
      </c>
      <c r="F2003">
        <f>AVERAGEIF(Table1[director_name],E2003,Table1[imdb_score])</f>
        <v>5.3</v>
      </c>
    </row>
    <row r="2004" spans="1:6" x14ac:dyDescent="0.3">
      <c r="A2004" s="2" t="s">
        <v>1671</v>
      </c>
      <c r="B2004">
        <v>5.3</v>
      </c>
      <c r="E2004" s="2" t="s">
        <v>7768</v>
      </c>
      <c r="F2004">
        <f>AVERAGEIF(Table1[director_name],E2004,Table1[imdb_score])</f>
        <v>5.3</v>
      </c>
    </row>
    <row r="2005" spans="1:6" x14ac:dyDescent="0.3">
      <c r="A2005" s="2" t="s">
        <v>7768</v>
      </c>
      <c r="B2005">
        <v>5.3</v>
      </c>
      <c r="E2005" s="2" t="s">
        <v>3831</v>
      </c>
      <c r="F2005">
        <f>AVERAGEIF(Table1[director_name],E2005,Table1[imdb_score])</f>
        <v>5.3</v>
      </c>
    </row>
    <row r="2006" spans="1:6" x14ac:dyDescent="0.3">
      <c r="A2006" s="2" t="s">
        <v>3831</v>
      </c>
      <c r="B2006">
        <v>5.3</v>
      </c>
      <c r="E2006" s="2" t="s">
        <v>5828</v>
      </c>
      <c r="F2006">
        <f>AVERAGEIF(Table1[director_name],E2006,Table1[imdb_score])</f>
        <v>5.3</v>
      </c>
    </row>
    <row r="2007" spans="1:6" x14ac:dyDescent="0.3">
      <c r="A2007" s="2" t="s">
        <v>5828</v>
      </c>
      <c r="B2007">
        <v>5.3</v>
      </c>
      <c r="E2007" s="2" t="s">
        <v>2613</v>
      </c>
      <c r="F2007">
        <f>AVERAGEIF(Table1[director_name],E2007,Table1[imdb_score])</f>
        <v>5.3</v>
      </c>
    </row>
    <row r="2008" spans="1:6" x14ac:dyDescent="0.3">
      <c r="A2008" s="2" t="s">
        <v>2613</v>
      </c>
      <c r="B2008">
        <v>5.3</v>
      </c>
      <c r="E2008" s="2" t="s">
        <v>6745</v>
      </c>
      <c r="F2008">
        <f>AVERAGEIF(Table1[director_name],E2008,Table1[imdb_score])</f>
        <v>5.3</v>
      </c>
    </row>
    <row r="2009" spans="1:6" x14ac:dyDescent="0.3">
      <c r="A2009" s="2" t="s">
        <v>6745</v>
      </c>
      <c r="B2009">
        <v>5.3</v>
      </c>
      <c r="E2009" s="2" t="s">
        <v>1953</v>
      </c>
      <c r="F2009">
        <f>AVERAGEIF(Table1[director_name],E2009,Table1[imdb_score])</f>
        <v>5.2750000000000004</v>
      </c>
    </row>
    <row r="2010" spans="1:6" x14ac:dyDescent="0.3">
      <c r="A2010" s="2" t="s">
        <v>1953</v>
      </c>
      <c r="B2010">
        <v>5.2750000000000004</v>
      </c>
      <c r="E2010" s="2" t="s">
        <v>2157</v>
      </c>
      <c r="F2010">
        <f>AVERAGEIF(Table1[director_name],E2010,Table1[imdb_score])</f>
        <v>5.2666666666666666</v>
      </c>
    </row>
    <row r="2011" spans="1:6" x14ac:dyDescent="0.3">
      <c r="A2011" s="2" t="s">
        <v>2157</v>
      </c>
      <c r="B2011">
        <v>5.2666666666666666</v>
      </c>
      <c r="E2011" s="2" t="s">
        <v>2168</v>
      </c>
      <c r="F2011">
        <f>AVERAGEIF(Table1[director_name],E2011,Table1[imdb_score])</f>
        <v>5.2666666666666666</v>
      </c>
    </row>
    <row r="2012" spans="1:6" x14ac:dyDescent="0.3">
      <c r="A2012" s="2" t="s">
        <v>2168</v>
      </c>
      <c r="B2012">
        <v>5.2666666666666666</v>
      </c>
      <c r="E2012" s="2" t="s">
        <v>2030</v>
      </c>
      <c r="F2012">
        <f>AVERAGEIF(Table1[director_name],E2012,Table1[imdb_score])</f>
        <v>5.26</v>
      </c>
    </row>
    <row r="2013" spans="1:6" x14ac:dyDescent="0.3">
      <c r="A2013" s="2" t="s">
        <v>2030</v>
      </c>
      <c r="B2013">
        <v>5.26</v>
      </c>
      <c r="E2013" s="2" t="s">
        <v>1236</v>
      </c>
      <c r="F2013">
        <f>AVERAGEIF(Table1[director_name],E2013,Table1[imdb_score])</f>
        <v>5.26</v>
      </c>
    </row>
    <row r="2014" spans="1:6" x14ac:dyDescent="0.3">
      <c r="A2014" s="2" t="s">
        <v>1236</v>
      </c>
      <c r="B2014">
        <v>5.26</v>
      </c>
      <c r="E2014" s="2" t="s">
        <v>3852</v>
      </c>
      <c r="F2014">
        <f>AVERAGEIF(Table1[director_name],E2014,Table1[imdb_score])</f>
        <v>5.25</v>
      </c>
    </row>
    <row r="2015" spans="1:6" x14ac:dyDescent="0.3">
      <c r="A2015" s="2" t="s">
        <v>3852</v>
      </c>
      <c r="B2015">
        <v>5.25</v>
      </c>
      <c r="E2015" s="2" t="s">
        <v>6278</v>
      </c>
      <c r="F2015">
        <f>AVERAGEIF(Table1[director_name],E2015,Table1[imdb_score])</f>
        <v>5.25</v>
      </c>
    </row>
    <row r="2016" spans="1:6" x14ac:dyDescent="0.3">
      <c r="A2016" s="2" t="s">
        <v>6278</v>
      </c>
      <c r="B2016">
        <v>5.25</v>
      </c>
      <c r="E2016" s="2" t="s">
        <v>6081</v>
      </c>
      <c r="F2016">
        <f>AVERAGEIF(Table1[director_name],E2016,Table1[imdb_score])</f>
        <v>5.25</v>
      </c>
    </row>
    <row r="2017" spans="1:6" x14ac:dyDescent="0.3">
      <c r="A2017" s="2" t="s">
        <v>6081</v>
      </c>
      <c r="B2017">
        <v>5.25</v>
      </c>
      <c r="E2017" s="2" t="s">
        <v>3371</v>
      </c>
      <c r="F2017">
        <f>AVERAGEIF(Table1[director_name],E2017,Table1[imdb_score])</f>
        <v>5.25</v>
      </c>
    </row>
    <row r="2018" spans="1:6" x14ac:dyDescent="0.3">
      <c r="A2018" s="2" t="s">
        <v>3371</v>
      </c>
      <c r="B2018">
        <v>5.25</v>
      </c>
      <c r="E2018" s="2" t="s">
        <v>2661</v>
      </c>
      <c r="F2018">
        <f>AVERAGEIF(Table1[director_name],E2018,Table1[imdb_score])</f>
        <v>5.25</v>
      </c>
    </row>
    <row r="2019" spans="1:6" x14ac:dyDescent="0.3">
      <c r="A2019" s="2" t="s">
        <v>2661</v>
      </c>
      <c r="B2019">
        <v>5.25</v>
      </c>
      <c r="E2019" s="2" t="s">
        <v>3883</v>
      </c>
      <c r="F2019">
        <f>AVERAGEIF(Table1[director_name],E2019,Table1[imdb_score])</f>
        <v>5.25</v>
      </c>
    </row>
    <row r="2020" spans="1:6" x14ac:dyDescent="0.3">
      <c r="A2020" s="2" t="s">
        <v>3883</v>
      </c>
      <c r="B2020">
        <v>5.25</v>
      </c>
      <c r="E2020" s="2" t="s">
        <v>538</v>
      </c>
      <c r="F2020">
        <f>AVERAGEIF(Table1[director_name],E2020,Table1[imdb_score])</f>
        <v>5.2333333333333334</v>
      </c>
    </row>
    <row r="2021" spans="1:6" x14ac:dyDescent="0.3">
      <c r="A2021" s="2" t="s">
        <v>538</v>
      </c>
      <c r="B2021">
        <v>5.2333333333333334</v>
      </c>
      <c r="E2021" s="2" t="s">
        <v>7376</v>
      </c>
      <c r="F2021">
        <f>AVERAGEIF(Table1[director_name],E2021,Table1[imdb_score])</f>
        <v>5.2</v>
      </c>
    </row>
    <row r="2022" spans="1:6" x14ac:dyDescent="0.3">
      <c r="A2022" s="2" t="s">
        <v>7376</v>
      </c>
      <c r="B2022">
        <v>5.2</v>
      </c>
      <c r="E2022" s="2" t="s">
        <v>7639</v>
      </c>
      <c r="F2022">
        <f>AVERAGEIF(Table1[director_name],E2022,Table1[imdb_score])</f>
        <v>5.2</v>
      </c>
    </row>
    <row r="2023" spans="1:6" x14ac:dyDescent="0.3">
      <c r="A2023" s="2" t="s">
        <v>7639</v>
      </c>
      <c r="B2023">
        <v>5.2</v>
      </c>
      <c r="E2023" s="2" t="s">
        <v>5427</v>
      </c>
      <c r="F2023">
        <f>AVERAGEIF(Table1[director_name],E2023,Table1[imdb_score])</f>
        <v>5.2</v>
      </c>
    </row>
    <row r="2024" spans="1:6" x14ac:dyDescent="0.3">
      <c r="A2024" s="2" t="s">
        <v>5427</v>
      </c>
      <c r="B2024">
        <v>5.2</v>
      </c>
      <c r="E2024" s="2" t="s">
        <v>6526</v>
      </c>
      <c r="F2024">
        <f>AVERAGEIF(Table1[director_name],E2024,Table1[imdb_score])</f>
        <v>5.2</v>
      </c>
    </row>
    <row r="2025" spans="1:6" x14ac:dyDescent="0.3">
      <c r="A2025" s="2" t="s">
        <v>6526</v>
      </c>
      <c r="B2025">
        <v>5.2</v>
      </c>
      <c r="E2025" s="2" t="s">
        <v>7758</v>
      </c>
      <c r="F2025">
        <f>AVERAGEIF(Table1[director_name],E2025,Table1[imdb_score])</f>
        <v>5.2</v>
      </c>
    </row>
    <row r="2026" spans="1:6" x14ac:dyDescent="0.3">
      <c r="A2026" s="2" t="s">
        <v>7758</v>
      </c>
      <c r="B2026">
        <v>5.2</v>
      </c>
      <c r="E2026" s="2" t="s">
        <v>7113</v>
      </c>
      <c r="F2026">
        <f>AVERAGEIF(Table1[director_name],E2026,Table1[imdb_score])</f>
        <v>5.2</v>
      </c>
    </row>
    <row r="2027" spans="1:6" x14ac:dyDescent="0.3">
      <c r="A2027" s="2" t="s">
        <v>7113</v>
      </c>
      <c r="B2027">
        <v>5.2</v>
      </c>
      <c r="E2027" s="2" t="s">
        <v>7733</v>
      </c>
      <c r="F2027">
        <f>AVERAGEIF(Table1[director_name],E2027,Table1[imdb_score])</f>
        <v>5.2</v>
      </c>
    </row>
    <row r="2028" spans="1:6" x14ac:dyDescent="0.3">
      <c r="A2028" s="2" t="s">
        <v>7733</v>
      </c>
      <c r="B2028">
        <v>5.2</v>
      </c>
      <c r="E2028" s="2" t="s">
        <v>2982</v>
      </c>
      <c r="F2028">
        <f>AVERAGEIF(Table1[director_name],E2028,Table1[imdb_score])</f>
        <v>5.2</v>
      </c>
    </row>
    <row r="2029" spans="1:6" x14ac:dyDescent="0.3">
      <c r="A2029" s="2" t="s">
        <v>2982</v>
      </c>
      <c r="B2029">
        <v>5.2</v>
      </c>
      <c r="E2029" s="2" t="s">
        <v>7581</v>
      </c>
      <c r="F2029">
        <f>AVERAGEIF(Table1[director_name],E2029,Table1[imdb_score])</f>
        <v>5.2</v>
      </c>
    </row>
    <row r="2030" spans="1:6" x14ac:dyDescent="0.3">
      <c r="A2030" s="2" t="s">
        <v>7581</v>
      </c>
      <c r="B2030">
        <v>5.2</v>
      </c>
      <c r="E2030" s="2" t="s">
        <v>7903</v>
      </c>
      <c r="F2030">
        <f>AVERAGEIF(Table1[director_name],E2030,Table1[imdb_score])</f>
        <v>5.2</v>
      </c>
    </row>
    <row r="2031" spans="1:6" x14ac:dyDescent="0.3">
      <c r="A2031" s="2" t="s">
        <v>7903</v>
      </c>
      <c r="B2031">
        <v>5.2</v>
      </c>
      <c r="E2031" s="2" t="s">
        <v>5599</v>
      </c>
      <c r="F2031">
        <f>AVERAGEIF(Table1[director_name],E2031,Table1[imdb_score])</f>
        <v>5.2</v>
      </c>
    </row>
    <row r="2032" spans="1:6" x14ac:dyDescent="0.3">
      <c r="A2032" s="2" t="s">
        <v>5599</v>
      </c>
      <c r="B2032">
        <v>5.2</v>
      </c>
      <c r="E2032" s="2" t="s">
        <v>6596</v>
      </c>
      <c r="F2032">
        <f>AVERAGEIF(Table1[director_name],E2032,Table1[imdb_score])</f>
        <v>5.2</v>
      </c>
    </row>
    <row r="2033" spans="1:6" x14ac:dyDescent="0.3">
      <c r="A2033" s="2" t="s">
        <v>6596</v>
      </c>
      <c r="B2033">
        <v>5.2</v>
      </c>
      <c r="E2033" s="2" t="s">
        <v>2280</v>
      </c>
      <c r="F2033">
        <f>AVERAGEIF(Table1[director_name],E2033,Table1[imdb_score])</f>
        <v>5.2</v>
      </c>
    </row>
    <row r="2034" spans="1:6" x14ac:dyDescent="0.3">
      <c r="A2034" s="2" t="s">
        <v>2280</v>
      </c>
      <c r="B2034">
        <v>5.2</v>
      </c>
      <c r="E2034" s="2" t="s">
        <v>4135</v>
      </c>
      <c r="F2034">
        <f>AVERAGEIF(Table1[director_name],E2034,Table1[imdb_score])</f>
        <v>5.2</v>
      </c>
    </row>
    <row r="2035" spans="1:6" x14ac:dyDescent="0.3">
      <c r="A2035" s="2" t="s">
        <v>4135</v>
      </c>
      <c r="B2035">
        <v>5.2</v>
      </c>
      <c r="E2035" s="2" t="s">
        <v>2674</v>
      </c>
      <c r="F2035">
        <f>AVERAGEIF(Table1[director_name],E2035,Table1[imdb_score])</f>
        <v>5.2</v>
      </c>
    </row>
    <row r="2036" spans="1:6" x14ac:dyDescent="0.3">
      <c r="A2036" s="2" t="s">
        <v>2674</v>
      </c>
      <c r="B2036">
        <v>5.2</v>
      </c>
      <c r="E2036" s="2" t="s">
        <v>5388</v>
      </c>
      <c r="F2036">
        <f>AVERAGEIF(Table1[director_name],E2036,Table1[imdb_score])</f>
        <v>5.2</v>
      </c>
    </row>
    <row r="2037" spans="1:6" x14ac:dyDescent="0.3">
      <c r="A2037" s="2" t="s">
        <v>5388</v>
      </c>
      <c r="B2037">
        <v>5.2</v>
      </c>
      <c r="E2037" s="2" t="s">
        <v>2505</v>
      </c>
      <c r="F2037">
        <f>AVERAGEIF(Table1[director_name],E2037,Table1[imdb_score])</f>
        <v>5.2</v>
      </c>
    </row>
    <row r="2038" spans="1:6" x14ac:dyDescent="0.3">
      <c r="A2038" s="2" t="s">
        <v>2505</v>
      </c>
      <c r="B2038">
        <v>5.2</v>
      </c>
      <c r="E2038" s="2" t="s">
        <v>5416</v>
      </c>
      <c r="F2038">
        <f>AVERAGEIF(Table1[director_name],E2038,Table1[imdb_score])</f>
        <v>5.2</v>
      </c>
    </row>
    <row r="2039" spans="1:6" x14ac:dyDescent="0.3">
      <c r="A2039" s="2" t="s">
        <v>5416</v>
      </c>
      <c r="B2039">
        <v>5.2</v>
      </c>
      <c r="E2039" s="2" t="s">
        <v>4010</v>
      </c>
      <c r="F2039">
        <f>AVERAGEIF(Table1[director_name],E2039,Table1[imdb_score])</f>
        <v>5.2</v>
      </c>
    </row>
    <row r="2040" spans="1:6" x14ac:dyDescent="0.3">
      <c r="A2040" s="2" t="s">
        <v>4010</v>
      </c>
      <c r="B2040">
        <v>5.2</v>
      </c>
      <c r="E2040" s="2" t="s">
        <v>5277</v>
      </c>
      <c r="F2040">
        <f>AVERAGEIF(Table1[director_name],E2040,Table1[imdb_score])</f>
        <v>5.2</v>
      </c>
    </row>
    <row r="2041" spans="1:6" x14ac:dyDescent="0.3">
      <c r="A2041" s="2" t="s">
        <v>5277</v>
      </c>
      <c r="B2041">
        <v>5.2</v>
      </c>
      <c r="E2041" s="2" t="s">
        <v>2729</v>
      </c>
      <c r="F2041">
        <f>AVERAGEIF(Table1[director_name],E2041,Table1[imdb_score])</f>
        <v>5.2</v>
      </c>
    </row>
    <row r="2042" spans="1:6" x14ac:dyDescent="0.3">
      <c r="A2042" s="2" t="s">
        <v>2729</v>
      </c>
      <c r="B2042">
        <v>5.2</v>
      </c>
      <c r="E2042" s="2" t="s">
        <v>3510</v>
      </c>
      <c r="F2042">
        <f>AVERAGEIF(Table1[director_name],E2042,Table1[imdb_score])</f>
        <v>5.2</v>
      </c>
    </row>
    <row r="2043" spans="1:6" x14ac:dyDescent="0.3">
      <c r="A2043" s="2" t="s">
        <v>3510</v>
      </c>
      <c r="B2043">
        <v>5.2</v>
      </c>
      <c r="E2043" s="2" t="s">
        <v>6188</v>
      </c>
      <c r="F2043">
        <f>AVERAGEIF(Table1[director_name],E2043,Table1[imdb_score])</f>
        <v>5.2</v>
      </c>
    </row>
    <row r="2044" spans="1:6" x14ac:dyDescent="0.3">
      <c r="A2044" s="2" t="s">
        <v>6188</v>
      </c>
      <c r="B2044">
        <v>5.2</v>
      </c>
      <c r="E2044" s="2" t="s">
        <v>7996</v>
      </c>
      <c r="F2044">
        <f>AVERAGEIF(Table1[director_name],E2044,Table1[imdb_score])</f>
        <v>5.2</v>
      </c>
    </row>
    <row r="2045" spans="1:6" x14ac:dyDescent="0.3">
      <c r="A2045" s="2" t="s">
        <v>7996</v>
      </c>
      <c r="B2045">
        <v>5.2</v>
      </c>
      <c r="E2045" s="2" t="s">
        <v>2208</v>
      </c>
      <c r="F2045">
        <f>AVERAGEIF(Table1[director_name],E2045,Table1[imdb_score])</f>
        <v>5.2</v>
      </c>
    </row>
    <row r="2046" spans="1:6" x14ac:dyDescent="0.3">
      <c r="A2046" s="2" t="s">
        <v>2208</v>
      </c>
      <c r="B2046">
        <v>5.2</v>
      </c>
      <c r="E2046" s="2" t="s">
        <v>5965</v>
      </c>
      <c r="F2046">
        <f>AVERAGEIF(Table1[director_name],E2046,Table1[imdb_score])</f>
        <v>5.2</v>
      </c>
    </row>
    <row r="2047" spans="1:6" x14ac:dyDescent="0.3">
      <c r="A2047" s="2" t="s">
        <v>5965</v>
      </c>
      <c r="B2047">
        <v>5.2</v>
      </c>
      <c r="E2047" s="2" t="s">
        <v>5220</v>
      </c>
      <c r="F2047">
        <f>AVERAGEIF(Table1[director_name],E2047,Table1[imdb_score])</f>
        <v>5.2</v>
      </c>
    </row>
    <row r="2048" spans="1:6" x14ac:dyDescent="0.3">
      <c r="A2048" s="2" t="s">
        <v>5220</v>
      </c>
      <c r="B2048">
        <v>5.2</v>
      </c>
      <c r="E2048" s="2" t="s">
        <v>3347</v>
      </c>
      <c r="F2048">
        <f>AVERAGEIF(Table1[director_name],E2048,Table1[imdb_score])</f>
        <v>5.2</v>
      </c>
    </row>
    <row r="2049" spans="1:6" x14ac:dyDescent="0.3">
      <c r="A2049" s="2" t="s">
        <v>3347</v>
      </c>
      <c r="B2049">
        <v>5.2</v>
      </c>
      <c r="E2049" s="2" t="s">
        <v>6139</v>
      </c>
      <c r="F2049">
        <f>AVERAGEIF(Table1[director_name],E2049,Table1[imdb_score])</f>
        <v>5.2</v>
      </c>
    </row>
    <row r="2050" spans="1:6" x14ac:dyDescent="0.3">
      <c r="A2050" s="2" t="s">
        <v>6139</v>
      </c>
      <c r="B2050">
        <v>5.2</v>
      </c>
      <c r="E2050" s="2" t="s">
        <v>1018</v>
      </c>
      <c r="F2050">
        <f>AVERAGEIF(Table1[director_name],E2050,Table1[imdb_score])</f>
        <v>5.2</v>
      </c>
    </row>
    <row r="2051" spans="1:6" x14ac:dyDescent="0.3">
      <c r="A2051" s="2" t="s">
        <v>1018</v>
      </c>
      <c r="B2051">
        <v>5.2</v>
      </c>
      <c r="E2051" s="2" t="s">
        <v>3276</v>
      </c>
      <c r="F2051">
        <f>AVERAGEIF(Table1[director_name],E2051,Table1[imdb_score])</f>
        <v>5.2</v>
      </c>
    </row>
    <row r="2052" spans="1:6" x14ac:dyDescent="0.3">
      <c r="A2052" s="2" t="s">
        <v>3276</v>
      </c>
      <c r="B2052">
        <v>5.2</v>
      </c>
      <c r="E2052" s="2" t="s">
        <v>4809</v>
      </c>
      <c r="F2052">
        <f>AVERAGEIF(Table1[director_name],E2052,Table1[imdb_score])</f>
        <v>5.1999999999999993</v>
      </c>
    </row>
    <row r="2053" spans="1:6" x14ac:dyDescent="0.3">
      <c r="A2053" s="2" t="s">
        <v>4809</v>
      </c>
      <c r="B2053">
        <v>5.1999999999999993</v>
      </c>
      <c r="E2053" s="2" t="s">
        <v>975</v>
      </c>
      <c r="F2053">
        <f>AVERAGEIF(Table1[director_name],E2053,Table1[imdb_score])</f>
        <v>5.1999999999999993</v>
      </c>
    </row>
    <row r="2054" spans="1:6" x14ac:dyDescent="0.3">
      <c r="A2054" s="2" t="s">
        <v>975</v>
      </c>
      <c r="B2054">
        <v>5.1999999999999993</v>
      </c>
      <c r="E2054" s="2" t="s">
        <v>1387</v>
      </c>
      <c r="F2054">
        <f>AVERAGEIF(Table1[director_name],E2054,Table1[imdb_score])</f>
        <v>5.1749999999999998</v>
      </c>
    </row>
    <row r="2055" spans="1:6" x14ac:dyDescent="0.3">
      <c r="A2055" s="2" t="s">
        <v>1387</v>
      </c>
      <c r="B2055">
        <v>5.1749999999999998</v>
      </c>
      <c r="E2055" s="2" t="s">
        <v>1344</v>
      </c>
      <c r="F2055">
        <f>AVERAGEIF(Table1[director_name],E2055,Table1[imdb_score])</f>
        <v>5.166666666666667</v>
      </c>
    </row>
    <row r="2056" spans="1:6" x14ac:dyDescent="0.3">
      <c r="A2056" s="2" t="s">
        <v>1344</v>
      </c>
      <c r="B2056">
        <v>5.166666666666667</v>
      </c>
      <c r="E2056" s="2" t="s">
        <v>4260</v>
      </c>
      <c r="F2056">
        <f>AVERAGEIF(Table1[director_name],E2056,Table1[imdb_score])</f>
        <v>5.15</v>
      </c>
    </row>
    <row r="2057" spans="1:6" x14ac:dyDescent="0.3">
      <c r="A2057" s="2" t="s">
        <v>4260</v>
      </c>
      <c r="B2057">
        <v>5.15</v>
      </c>
      <c r="E2057" s="2" t="s">
        <v>3357</v>
      </c>
      <c r="F2057">
        <f>AVERAGEIF(Table1[director_name],E2057,Table1[imdb_score])</f>
        <v>5.125</v>
      </c>
    </row>
    <row r="2058" spans="1:6" x14ac:dyDescent="0.3">
      <c r="A2058" s="2" t="s">
        <v>3357</v>
      </c>
      <c r="B2058">
        <v>5.125</v>
      </c>
      <c r="E2058" s="2" t="s">
        <v>3827</v>
      </c>
      <c r="F2058">
        <f>AVERAGEIF(Table1[director_name],E2058,Table1[imdb_score])</f>
        <v>5.1000000000000005</v>
      </c>
    </row>
    <row r="2059" spans="1:6" x14ac:dyDescent="0.3">
      <c r="A2059" s="2" t="s">
        <v>3827</v>
      </c>
      <c r="B2059">
        <v>5.1000000000000005</v>
      </c>
      <c r="E2059" s="2" t="s">
        <v>5435</v>
      </c>
      <c r="F2059">
        <f>AVERAGEIF(Table1[director_name],E2059,Table1[imdb_score])</f>
        <v>5.0999999999999996</v>
      </c>
    </row>
    <row r="2060" spans="1:6" x14ac:dyDescent="0.3">
      <c r="A2060" s="2" t="s">
        <v>5435</v>
      </c>
      <c r="B2060">
        <v>5.0999999999999996</v>
      </c>
      <c r="E2060" s="2" t="s">
        <v>7198</v>
      </c>
      <c r="F2060">
        <f>AVERAGEIF(Table1[director_name],E2060,Table1[imdb_score])</f>
        <v>5.0999999999999996</v>
      </c>
    </row>
    <row r="2061" spans="1:6" x14ac:dyDescent="0.3">
      <c r="A2061" s="2" t="s">
        <v>7198</v>
      </c>
      <c r="B2061">
        <v>5.0999999999999996</v>
      </c>
      <c r="E2061" s="2" t="s">
        <v>5986</v>
      </c>
      <c r="F2061">
        <f>AVERAGEIF(Table1[director_name],E2061,Table1[imdb_score])</f>
        <v>5.0999999999999996</v>
      </c>
    </row>
    <row r="2062" spans="1:6" x14ac:dyDescent="0.3">
      <c r="A2062" s="2" t="s">
        <v>5986</v>
      </c>
      <c r="B2062">
        <v>5.0999999999999996</v>
      </c>
      <c r="E2062" s="2" t="s">
        <v>4875</v>
      </c>
      <c r="F2062">
        <f>AVERAGEIF(Table1[director_name],E2062,Table1[imdb_score])</f>
        <v>5.0999999999999996</v>
      </c>
    </row>
    <row r="2063" spans="1:6" x14ac:dyDescent="0.3">
      <c r="A2063" s="2" t="s">
        <v>4875</v>
      </c>
      <c r="B2063">
        <v>5.0999999999999996</v>
      </c>
      <c r="E2063" s="2" t="s">
        <v>8193</v>
      </c>
      <c r="F2063">
        <f>AVERAGEIF(Table1[director_name],E2063,Table1[imdb_score])</f>
        <v>5.0999999999999996</v>
      </c>
    </row>
    <row r="2064" spans="1:6" x14ac:dyDescent="0.3">
      <c r="A2064" s="2" t="s">
        <v>8193</v>
      </c>
      <c r="B2064">
        <v>5.0999999999999996</v>
      </c>
      <c r="E2064" s="2" t="s">
        <v>1363</v>
      </c>
      <c r="F2064">
        <f>AVERAGEIF(Table1[director_name],E2064,Table1[imdb_score])</f>
        <v>5.0999999999999996</v>
      </c>
    </row>
    <row r="2065" spans="1:6" x14ac:dyDescent="0.3">
      <c r="A2065" s="2" t="s">
        <v>1363</v>
      </c>
      <c r="B2065">
        <v>5.0999999999999996</v>
      </c>
      <c r="E2065" s="2" t="s">
        <v>5121</v>
      </c>
      <c r="F2065">
        <f>AVERAGEIF(Table1[director_name],E2065,Table1[imdb_score])</f>
        <v>5.0999999999999996</v>
      </c>
    </row>
    <row r="2066" spans="1:6" x14ac:dyDescent="0.3">
      <c r="A2066" s="2" t="s">
        <v>5121</v>
      </c>
      <c r="B2066">
        <v>5.0999999999999996</v>
      </c>
      <c r="E2066" s="2" t="s">
        <v>7253</v>
      </c>
      <c r="F2066">
        <f>AVERAGEIF(Table1[director_name],E2066,Table1[imdb_score])</f>
        <v>5.0999999999999996</v>
      </c>
    </row>
    <row r="2067" spans="1:6" x14ac:dyDescent="0.3">
      <c r="A2067" s="2" t="s">
        <v>7253</v>
      </c>
      <c r="B2067">
        <v>5.0999999999999996</v>
      </c>
      <c r="E2067" s="2" t="s">
        <v>6941</v>
      </c>
      <c r="F2067">
        <f>AVERAGEIF(Table1[director_name],E2067,Table1[imdb_score])</f>
        <v>5.0999999999999996</v>
      </c>
    </row>
    <row r="2068" spans="1:6" x14ac:dyDescent="0.3">
      <c r="A2068" s="2" t="s">
        <v>6941</v>
      </c>
      <c r="B2068">
        <v>5.0999999999999996</v>
      </c>
      <c r="E2068" s="2" t="s">
        <v>7712</v>
      </c>
      <c r="F2068">
        <f>AVERAGEIF(Table1[director_name],E2068,Table1[imdb_score])</f>
        <v>5.0999999999999996</v>
      </c>
    </row>
    <row r="2069" spans="1:6" x14ac:dyDescent="0.3">
      <c r="A2069" s="2" t="s">
        <v>7712</v>
      </c>
      <c r="B2069">
        <v>5.0999999999999996</v>
      </c>
      <c r="E2069" s="2" t="s">
        <v>651</v>
      </c>
      <c r="F2069">
        <f>AVERAGEIF(Table1[director_name],E2069,Table1[imdb_score])</f>
        <v>5.0999999999999996</v>
      </c>
    </row>
    <row r="2070" spans="1:6" x14ac:dyDescent="0.3">
      <c r="A2070" s="2" t="s">
        <v>651</v>
      </c>
      <c r="B2070">
        <v>5.0999999999999996</v>
      </c>
      <c r="E2070" s="2" t="s">
        <v>8121</v>
      </c>
      <c r="F2070">
        <f>AVERAGEIF(Table1[director_name],E2070,Table1[imdb_score])</f>
        <v>5.0999999999999996</v>
      </c>
    </row>
    <row r="2071" spans="1:6" x14ac:dyDescent="0.3">
      <c r="A2071" s="2" t="s">
        <v>8121</v>
      </c>
      <c r="B2071">
        <v>5.0999999999999996</v>
      </c>
      <c r="E2071" s="2" t="s">
        <v>6812</v>
      </c>
      <c r="F2071">
        <f>AVERAGEIF(Table1[director_name],E2071,Table1[imdb_score])</f>
        <v>5.0999999999999996</v>
      </c>
    </row>
    <row r="2072" spans="1:6" x14ac:dyDescent="0.3">
      <c r="A2072" s="2" t="s">
        <v>6812</v>
      </c>
      <c r="B2072">
        <v>5.0999999999999996</v>
      </c>
      <c r="E2072" s="2" t="s">
        <v>7939</v>
      </c>
      <c r="F2072">
        <f>AVERAGEIF(Table1[director_name],E2072,Table1[imdb_score])</f>
        <v>5.0999999999999996</v>
      </c>
    </row>
    <row r="2073" spans="1:6" x14ac:dyDescent="0.3">
      <c r="A2073" s="2" t="s">
        <v>7939</v>
      </c>
      <c r="B2073">
        <v>5.0999999999999996</v>
      </c>
      <c r="E2073" s="2" t="s">
        <v>4555</v>
      </c>
      <c r="F2073">
        <f>AVERAGEIF(Table1[director_name],E2073,Table1[imdb_score])</f>
        <v>5.0999999999999996</v>
      </c>
    </row>
    <row r="2074" spans="1:6" x14ac:dyDescent="0.3">
      <c r="A2074" s="2" t="s">
        <v>4555</v>
      </c>
      <c r="B2074">
        <v>5.0999999999999996</v>
      </c>
      <c r="E2074" s="2" t="s">
        <v>4506</v>
      </c>
      <c r="F2074">
        <f>AVERAGEIF(Table1[director_name],E2074,Table1[imdb_score])</f>
        <v>5.0999999999999996</v>
      </c>
    </row>
    <row r="2075" spans="1:6" x14ac:dyDescent="0.3">
      <c r="A2075" s="2" t="s">
        <v>4506</v>
      </c>
      <c r="B2075">
        <v>5.0999999999999996</v>
      </c>
      <c r="E2075" s="2" t="s">
        <v>3559</v>
      </c>
      <c r="F2075">
        <f>AVERAGEIF(Table1[director_name],E2075,Table1[imdb_score])</f>
        <v>5.0999999999999996</v>
      </c>
    </row>
    <row r="2076" spans="1:6" x14ac:dyDescent="0.3">
      <c r="A2076" s="2" t="s">
        <v>3559</v>
      </c>
      <c r="B2076">
        <v>5.0999999999999996</v>
      </c>
      <c r="E2076" s="2" t="s">
        <v>4848</v>
      </c>
      <c r="F2076">
        <f>AVERAGEIF(Table1[director_name],E2076,Table1[imdb_score])</f>
        <v>5.0999999999999996</v>
      </c>
    </row>
    <row r="2077" spans="1:6" x14ac:dyDescent="0.3">
      <c r="A2077" s="2" t="s">
        <v>4848</v>
      </c>
      <c r="B2077">
        <v>5.0999999999999996</v>
      </c>
      <c r="E2077" s="2" t="s">
        <v>4237</v>
      </c>
      <c r="F2077">
        <f>AVERAGEIF(Table1[director_name],E2077,Table1[imdb_score])</f>
        <v>5.0999999999999996</v>
      </c>
    </row>
    <row r="2078" spans="1:6" x14ac:dyDescent="0.3">
      <c r="A2078" s="2" t="s">
        <v>4237</v>
      </c>
      <c r="B2078">
        <v>5.0999999999999996</v>
      </c>
      <c r="E2078" s="2" t="s">
        <v>7620</v>
      </c>
      <c r="F2078">
        <f>AVERAGEIF(Table1[director_name],E2078,Table1[imdb_score])</f>
        <v>5.0999999999999996</v>
      </c>
    </row>
    <row r="2079" spans="1:6" x14ac:dyDescent="0.3">
      <c r="A2079" s="2" t="s">
        <v>7620</v>
      </c>
      <c r="B2079">
        <v>5.0999999999999996</v>
      </c>
      <c r="E2079" s="2" t="s">
        <v>4690</v>
      </c>
      <c r="F2079">
        <f>AVERAGEIF(Table1[director_name],E2079,Table1[imdb_score])</f>
        <v>5.0999999999999996</v>
      </c>
    </row>
    <row r="2080" spans="1:6" x14ac:dyDescent="0.3">
      <c r="A2080" s="2" t="s">
        <v>4690</v>
      </c>
      <c r="B2080">
        <v>5.0999999999999996</v>
      </c>
      <c r="E2080" s="2" t="s">
        <v>310</v>
      </c>
      <c r="F2080">
        <f>AVERAGEIF(Table1[director_name],E2080,Table1[imdb_score])</f>
        <v>5.0999999999999996</v>
      </c>
    </row>
    <row r="2081" spans="1:6" x14ac:dyDescent="0.3">
      <c r="A2081" s="2" t="s">
        <v>310</v>
      </c>
      <c r="B2081">
        <v>5.0999999999999996</v>
      </c>
      <c r="E2081" s="2" t="s">
        <v>6888</v>
      </c>
      <c r="F2081">
        <f>AVERAGEIF(Table1[director_name],E2081,Table1[imdb_score])</f>
        <v>5.0999999999999996</v>
      </c>
    </row>
    <row r="2082" spans="1:6" x14ac:dyDescent="0.3">
      <c r="A2082" s="2" t="s">
        <v>6888</v>
      </c>
      <c r="B2082">
        <v>5.0999999999999996</v>
      </c>
      <c r="E2082" s="2" t="s">
        <v>522</v>
      </c>
      <c r="F2082">
        <f>AVERAGEIF(Table1[director_name],E2082,Table1[imdb_score])</f>
        <v>5.0999999999999996</v>
      </c>
    </row>
    <row r="2083" spans="1:6" x14ac:dyDescent="0.3">
      <c r="A2083" s="2" t="s">
        <v>522</v>
      </c>
      <c r="B2083">
        <v>5.0999999999999996</v>
      </c>
      <c r="E2083" s="2" t="s">
        <v>4637</v>
      </c>
      <c r="F2083">
        <f>AVERAGEIF(Table1[director_name],E2083,Table1[imdb_score])</f>
        <v>5.0999999999999996</v>
      </c>
    </row>
    <row r="2084" spans="1:6" x14ac:dyDescent="0.3">
      <c r="A2084" s="2" t="s">
        <v>4637</v>
      </c>
      <c r="B2084">
        <v>5.0999999999999996</v>
      </c>
      <c r="E2084" s="2" t="s">
        <v>3586</v>
      </c>
      <c r="F2084">
        <f>AVERAGEIF(Table1[director_name],E2084,Table1[imdb_score])</f>
        <v>5.0999999999999996</v>
      </c>
    </row>
    <row r="2085" spans="1:6" x14ac:dyDescent="0.3">
      <c r="A2085" s="2" t="s">
        <v>3586</v>
      </c>
      <c r="B2085">
        <v>5.0999999999999996</v>
      </c>
      <c r="E2085" s="2" t="s">
        <v>6147</v>
      </c>
      <c r="F2085">
        <f>AVERAGEIF(Table1[director_name],E2085,Table1[imdb_score])</f>
        <v>5.0999999999999996</v>
      </c>
    </row>
    <row r="2086" spans="1:6" x14ac:dyDescent="0.3">
      <c r="A2086" s="2" t="s">
        <v>6147</v>
      </c>
      <c r="B2086">
        <v>5.0999999999999996</v>
      </c>
      <c r="E2086" s="2" t="s">
        <v>3012</v>
      </c>
      <c r="F2086">
        <f>AVERAGEIF(Table1[director_name],E2086,Table1[imdb_score])</f>
        <v>5.0999999999999996</v>
      </c>
    </row>
    <row r="2087" spans="1:6" x14ac:dyDescent="0.3">
      <c r="A2087" s="2" t="s">
        <v>3012</v>
      </c>
      <c r="B2087">
        <v>5.0999999999999996</v>
      </c>
      <c r="E2087" s="2" t="s">
        <v>2345</v>
      </c>
      <c r="F2087">
        <f>AVERAGEIF(Table1[director_name],E2087,Table1[imdb_score])</f>
        <v>5.0999999999999996</v>
      </c>
    </row>
    <row r="2088" spans="1:6" x14ac:dyDescent="0.3">
      <c r="A2088" s="2" t="s">
        <v>2345</v>
      </c>
      <c r="B2088">
        <v>5.0999999999999996</v>
      </c>
      <c r="E2088" s="2" t="s">
        <v>1538</v>
      </c>
      <c r="F2088">
        <f>AVERAGEIF(Table1[director_name],E2088,Table1[imdb_score])</f>
        <v>5.0999999999999996</v>
      </c>
    </row>
    <row r="2089" spans="1:6" x14ac:dyDescent="0.3">
      <c r="A2089" s="2" t="s">
        <v>1538</v>
      </c>
      <c r="B2089">
        <v>5.0999999999999996</v>
      </c>
      <c r="E2089" s="2" t="s">
        <v>3440</v>
      </c>
      <c r="F2089">
        <f>AVERAGEIF(Table1[director_name],E2089,Table1[imdb_score])</f>
        <v>5.0666666666666664</v>
      </c>
    </row>
    <row r="2090" spans="1:6" x14ac:dyDescent="0.3">
      <c r="A2090" s="2" t="s">
        <v>3440</v>
      </c>
      <c r="B2090">
        <v>5.0666666666666664</v>
      </c>
      <c r="E2090" s="2" t="s">
        <v>3486</v>
      </c>
      <c r="F2090">
        <f>AVERAGEIF(Table1[director_name],E2090,Table1[imdb_score])</f>
        <v>5.0500000000000007</v>
      </c>
    </row>
    <row r="2091" spans="1:6" x14ac:dyDescent="0.3">
      <c r="A2091" s="2" t="s">
        <v>3486</v>
      </c>
      <c r="B2091">
        <v>5.0500000000000007</v>
      </c>
      <c r="E2091" s="2" t="s">
        <v>4148</v>
      </c>
      <c r="F2091">
        <f>AVERAGEIF(Table1[director_name],E2091,Table1[imdb_score])</f>
        <v>5</v>
      </c>
    </row>
    <row r="2092" spans="1:6" x14ac:dyDescent="0.3">
      <c r="A2092" s="2" t="s">
        <v>4148</v>
      </c>
      <c r="B2092">
        <v>5</v>
      </c>
      <c r="E2092" s="2" t="s">
        <v>6944</v>
      </c>
      <c r="F2092">
        <f>AVERAGEIF(Table1[director_name],E2092,Table1[imdb_score])</f>
        <v>5</v>
      </c>
    </row>
    <row r="2093" spans="1:6" x14ac:dyDescent="0.3">
      <c r="A2093" s="2" t="s">
        <v>6944</v>
      </c>
      <c r="B2093">
        <v>5</v>
      </c>
      <c r="E2093" s="2" t="s">
        <v>2374</v>
      </c>
      <c r="F2093">
        <f>AVERAGEIF(Table1[director_name],E2093,Table1[imdb_score])</f>
        <v>5</v>
      </c>
    </row>
    <row r="2094" spans="1:6" x14ac:dyDescent="0.3">
      <c r="A2094" s="2" t="s">
        <v>2374</v>
      </c>
      <c r="B2094">
        <v>5</v>
      </c>
      <c r="E2094" s="2" t="s">
        <v>207</v>
      </c>
      <c r="F2094">
        <f>AVERAGEIF(Table1[director_name],E2094,Table1[imdb_score])</f>
        <v>5</v>
      </c>
    </row>
    <row r="2095" spans="1:6" x14ac:dyDescent="0.3">
      <c r="A2095" s="2" t="s">
        <v>207</v>
      </c>
      <c r="B2095">
        <v>5</v>
      </c>
      <c r="E2095" s="2" t="s">
        <v>4044</v>
      </c>
      <c r="F2095">
        <f>AVERAGEIF(Table1[director_name],E2095,Table1[imdb_score])</f>
        <v>5</v>
      </c>
    </row>
    <row r="2096" spans="1:6" x14ac:dyDescent="0.3">
      <c r="A2096" s="2" t="s">
        <v>4044</v>
      </c>
      <c r="B2096">
        <v>5</v>
      </c>
      <c r="E2096" s="2" t="s">
        <v>3862</v>
      </c>
      <c r="F2096">
        <f>AVERAGEIF(Table1[director_name],E2096,Table1[imdb_score])</f>
        <v>5</v>
      </c>
    </row>
    <row r="2097" spans="1:6" x14ac:dyDescent="0.3">
      <c r="A2097" s="2" t="s">
        <v>3862</v>
      </c>
      <c r="B2097">
        <v>5</v>
      </c>
      <c r="E2097" s="2" t="s">
        <v>3268</v>
      </c>
      <c r="F2097">
        <f>AVERAGEIF(Table1[director_name],E2097,Table1[imdb_score])</f>
        <v>5</v>
      </c>
    </row>
    <row r="2098" spans="1:6" x14ac:dyDescent="0.3">
      <c r="A2098" s="2" t="s">
        <v>3268</v>
      </c>
      <c r="B2098">
        <v>5</v>
      </c>
      <c r="E2098" s="2" t="s">
        <v>6151</v>
      </c>
      <c r="F2098">
        <f>AVERAGEIF(Table1[director_name],E2098,Table1[imdb_score])</f>
        <v>5</v>
      </c>
    </row>
    <row r="2099" spans="1:6" x14ac:dyDescent="0.3">
      <c r="A2099" s="2" t="s">
        <v>6151</v>
      </c>
      <c r="B2099">
        <v>5</v>
      </c>
      <c r="E2099" s="2" t="s">
        <v>2055</v>
      </c>
      <c r="F2099">
        <f>AVERAGEIF(Table1[director_name],E2099,Table1[imdb_score])</f>
        <v>5</v>
      </c>
    </row>
    <row r="2100" spans="1:6" x14ac:dyDescent="0.3">
      <c r="A2100" s="2" t="s">
        <v>2055</v>
      </c>
      <c r="B2100">
        <v>5</v>
      </c>
      <c r="E2100" s="2" t="s">
        <v>7863</v>
      </c>
      <c r="F2100">
        <f>AVERAGEIF(Table1[director_name],E2100,Table1[imdb_score])</f>
        <v>5</v>
      </c>
    </row>
    <row r="2101" spans="1:6" x14ac:dyDescent="0.3">
      <c r="A2101" s="2" t="s">
        <v>7863</v>
      </c>
      <c r="B2101">
        <v>5</v>
      </c>
      <c r="E2101" s="2" t="s">
        <v>5603</v>
      </c>
      <c r="F2101">
        <f>AVERAGEIF(Table1[director_name],E2101,Table1[imdb_score])</f>
        <v>5</v>
      </c>
    </row>
    <row r="2102" spans="1:6" x14ac:dyDescent="0.3">
      <c r="A2102" s="2" t="s">
        <v>5603</v>
      </c>
      <c r="B2102">
        <v>5</v>
      </c>
      <c r="E2102" s="2" t="s">
        <v>8277</v>
      </c>
      <c r="F2102">
        <f>AVERAGEIF(Table1[director_name],E2102,Table1[imdb_score])</f>
        <v>5</v>
      </c>
    </row>
    <row r="2103" spans="1:6" x14ac:dyDescent="0.3">
      <c r="A2103" s="2" t="s">
        <v>8277</v>
      </c>
      <c r="B2103">
        <v>5</v>
      </c>
      <c r="E2103" s="2" t="s">
        <v>2403</v>
      </c>
      <c r="F2103">
        <f>AVERAGEIF(Table1[director_name],E2103,Table1[imdb_score])</f>
        <v>5</v>
      </c>
    </row>
    <row r="2104" spans="1:6" x14ac:dyDescent="0.3">
      <c r="A2104" s="2" t="s">
        <v>2403</v>
      </c>
      <c r="B2104">
        <v>5</v>
      </c>
      <c r="E2104" s="2" t="s">
        <v>6767</v>
      </c>
      <c r="F2104">
        <f>AVERAGEIF(Table1[director_name],E2104,Table1[imdb_score])</f>
        <v>5</v>
      </c>
    </row>
    <row r="2105" spans="1:6" x14ac:dyDescent="0.3">
      <c r="A2105" s="2" t="s">
        <v>6767</v>
      </c>
      <c r="B2105">
        <v>5</v>
      </c>
      <c r="E2105" s="2" t="s">
        <v>6507</v>
      </c>
      <c r="F2105">
        <f>AVERAGEIF(Table1[director_name],E2105,Table1[imdb_score])</f>
        <v>5</v>
      </c>
    </row>
    <row r="2106" spans="1:6" x14ac:dyDescent="0.3">
      <c r="A2106" s="2" t="s">
        <v>6507</v>
      </c>
      <c r="B2106">
        <v>5</v>
      </c>
      <c r="E2106" s="2" t="s">
        <v>1455</v>
      </c>
      <c r="F2106">
        <f>AVERAGEIF(Table1[director_name],E2106,Table1[imdb_score])</f>
        <v>5</v>
      </c>
    </row>
    <row r="2107" spans="1:6" x14ac:dyDescent="0.3">
      <c r="A2107" s="2" t="s">
        <v>1455</v>
      </c>
      <c r="B2107">
        <v>5</v>
      </c>
      <c r="E2107" s="2" t="s">
        <v>5543</v>
      </c>
      <c r="F2107">
        <f>AVERAGEIF(Table1[director_name],E2107,Table1[imdb_score])</f>
        <v>5</v>
      </c>
    </row>
    <row r="2108" spans="1:6" x14ac:dyDescent="0.3">
      <c r="A2108" s="2" t="s">
        <v>5543</v>
      </c>
      <c r="B2108">
        <v>5</v>
      </c>
      <c r="E2108" s="2" t="s">
        <v>6135</v>
      </c>
      <c r="F2108">
        <f>AVERAGEIF(Table1[director_name],E2108,Table1[imdb_score])</f>
        <v>5</v>
      </c>
    </row>
    <row r="2109" spans="1:6" x14ac:dyDescent="0.3">
      <c r="A2109" s="2" t="s">
        <v>6135</v>
      </c>
      <c r="B2109">
        <v>5</v>
      </c>
      <c r="E2109" s="2" t="s">
        <v>3941</v>
      </c>
      <c r="F2109">
        <f>AVERAGEIF(Table1[director_name],E2109,Table1[imdb_score])</f>
        <v>5</v>
      </c>
    </row>
    <row r="2110" spans="1:6" x14ac:dyDescent="0.3">
      <c r="A2110" s="2" t="s">
        <v>3941</v>
      </c>
      <c r="B2110">
        <v>5</v>
      </c>
      <c r="E2110" s="2" t="s">
        <v>1837</v>
      </c>
      <c r="F2110">
        <f>AVERAGEIF(Table1[director_name],E2110,Table1[imdb_score])</f>
        <v>5</v>
      </c>
    </row>
    <row r="2111" spans="1:6" x14ac:dyDescent="0.3">
      <c r="A2111" s="2" t="s">
        <v>1837</v>
      </c>
      <c r="B2111">
        <v>5</v>
      </c>
      <c r="E2111" s="2" t="s">
        <v>6783</v>
      </c>
      <c r="F2111">
        <f>AVERAGEIF(Table1[director_name],E2111,Table1[imdb_score])</f>
        <v>5</v>
      </c>
    </row>
    <row r="2112" spans="1:6" x14ac:dyDescent="0.3">
      <c r="A2112" s="2" t="s">
        <v>6783</v>
      </c>
      <c r="B2112">
        <v>5</v>
      </c>
      <c r="E2112" s="2" t="s">
        <v>6936</v>
      </c>
      <c r="F2112">
        <f>AVERAGEIF(Table1[director_name],E2112,Table1[imdb_score])</f>
        <v>5</v>
      </c>
    </row>
    <row r="2113" spans="1:6" x14ac:dyDescent="0.3">
      <c r="A2113" s="2" t="s">
        <v>6936</v>
      </c>
      <c r="B2113">
        <v>5</v>
      </c>
      <c r="E2113" s="2" t="s">
        <v>7483</v>
      </c>
      <c r="F2113">
        <f>AVERAGEIF(Table1[director_name],E2113,Table1[imdb_score])</f>
        <v>5</v>
      </c>
    </row>
    <row r="2114" spans="1:6" x14ac:dyDescent="0.3">
      <c r="A2114" s="2" t="s">
        <v>7483</v>
      </c>
      <c r="B2114">
        <v>5</v>
      </c>
      <c r="E2114" s="2" t="s">
        <v>566</v>
      </c>
      <c r="F2114">
        <f>AVERAGEIF(Table1[director_name],E2114,Table1[imdb_score])</f>
        <v>4.9166666666666661</v>
      </c>
    </row>
    <row r="2115" spans="1:6" x14ac:dyDescent="0.3">
      <c r="A2115" s="2" t="s">
        <v>566</v>
      </c>
      <c r="B2115">
        <v>4.9166666666666661</v>
      </c>
      <c r="E2115" s="2" t="s">
        <v>3329</v>
      </c>
      <c r="F2115">
        <f>AVERAGEIF(Table1[director_name],E2115,Table1[imdb_score])</f>
        <v>4.9000000000000004</v>
      </c>
    </row>
    <row r="2116" spans="1:6" x14ac:dyDescent="0.3">
      <c r="A2116" s="2" t="s">
        <v>3329</v>
      </c>
      <c r="B2116">
        <v>4.9000000000000004</v>
      </c>
      <c r="E2116" s="2" t="s">
        <v>4366</v>
      </c>
      <c r="F2116">
        <f>AVERAGEIF(Table1[director_name],E2116,Table1[imdb_score])</f>
        <v>4.9000000000000004</v>
      </c>
    </row>
    <row r="2117" spans="1:6" x14ac:dyDescent="0.3">
      <c r="A2117" s="2" t="s">
        <v>4366</v>
      </c>
      <c r="B2117">
        <v>4.9000000000000004</v>
      </c>
      <c r="E2117" s="2" t="s">
        <v>3069</v>
      </c>
      <c r="F2117">
        <f>AVERAGEIF(Table1[director_name],E2117,Table1[imdb_score])</f>
        <v>4.9000000000000004</v>
      </c>
    </row>
    <row r="2118" spans="1:6" x14ac:dyDescent="0.3">
      <c r="A2118" s="2" t="s">
        <v>3069</v>
      </c>
      <c r="B2118">
        <v>4.9000000000000004</v>
      </c>
      <c r="E2118" s="2" t="s">
        <v>7474</v>
      </c>
      <c r="F2118">
        <f>AVERAGEIF(Table1[director_name],E2118,Table1[imdb_score])</f>
        <v>4.9000000000000004</v>
      </c>
    </row>
    <row r="2119" spans="1:6" x14ac:dyDescent="0.3">
      <c r="A2119" s="2" t="s">
        <v>7474</v>
      </c>
      <c r="B2119">
        <v>4.9000000000000004</v>
      </c>
      <c r="E2119" s="2" t="s">
        <v>4570</v>
      </c>
      <c r="F2119">
        <f>AVERAGEIF(Table1[director_name],E2119,Table1[imdb_score])</f>
        <v>4.9000000000000004</v>
      </c>
    </row>
    <row r="2120" spans="1:6" x14ac:dyDescent="0.3">
      <c r="A2120" s="2" t="s">
        <v>4570</v>
      </c>
      <c r="B2120">
        <v>4.9000000000000004</v>
      </c>
      <c r="E2120" s="2" t="s">
        <v>3969</v>
      </c>
      <c r="F2120">
        <f>AVERAGEIF(Table1[director_name],E2120,Table1[imdb_score])</f>
        <v>4.9000000000000004</v>
      </c>
    </row>
    <row r="2121" spans="1:6" x14ac:dyDescent="0.3">
      <c r="A2121" s="2" t="s">
        <v>3969</v>
      </c>
      <c r="B2121">
        <v>4.9000000000000004</v>
      </c>
      <c r="E2121" s="2" t="s">
        <v>5471</v>
      </c>
      <c r="F2121">
        <f>AVERAGEIF(Table1[director_name],E2121,Table1[imdb_score])</f>
        <v>4.9000000000000004</v>
      </c>
    </row>
    <row r="2122" spans="1:6" x14ac:dyDescent="0.3">
      <c r="A2122" s="2" t="s">
        <v>5471</v>
      </c>
      <c r="B2122">
        <v>4.9000000000000004</v>
      </c>
      <c r="E2122" s="2" t="s">
        <v>2367</v>
      </c>
      <c r="F2122">
        <f>AVERAGEIF(Table1[director_name],E2122,Table1[imdb_score])</f>
        <v>4.9000000000000004</v>
      </c>
    </row>
    <row r="2123" spans="1:6" x14ac:dyDescent="0.3">
      <c r="A2123" s="2" t="s">
        <v>2367</v>
      </c>
      <c r="B2123">
        <v>4.9000000000000004</v>
      </c>
      <c r="E2123" s="2" t="s">
        <v>7756</v>
      </c>
      <c r="F2123">
        <f>AVERAGEIF(Table1[director_name],E2123,Table1[imdb_score])</f>
        <v>4.9000000000000004</v>
      </c>
    </row>
    <row r="2124" spans="1:6" x14ac:dyDescent="0.3">
      <c r="A2124" s="2" t="s">
        <v>7756</v>
      </c>
      <c r="B2124">
        <v>4.9000000000000004</v>
      </c>
      <c r="E2124" s="2" t="s">
        <v>6175</v>
      </c>
      <c r="F2124">
        <f>AVERAGEIF(Table1[director_name],E2124,Table1[imdb_score])</f>
        <v>4.9000000000000004</v>
      </c>
    </row>
    <row r="2125" spans="1:6" x14ac:dyDescent="0.3">
      <c r="A2125" s="2" t="s">
        <v>6175</v>
      </c>
      <c r="B2125">
        <v>4.9000000000000004</v>
      </c>
      <c r="E2125" s="2" t="s">
        <v>6830</v>
      </c>
      <c r="F2125">
        <f>AVERAGEIF(Table1[director_name],E2125,Table1[imdb_score])</f>
        <v>4.9000000000000004</v>
      </c>
    </row>
    <row r="2126" spans="1:6" x14ac:dyDescent="0.3">
      <c r="A2126" s="2" t="s">
        <v>6830</v>
      </c>
      <c r="B2126">
        <v>4.9000000000000004</v>
      </c>
      <c r="E2126" s="2" t="s">
        <v>2205</v>
      </c>
      <c r="F2126">
        <f>AVERAGEIF(Table1[director_name],E2126,Table1[imdb_score])</f>
        <v>4.9000000000000004</v>
      </c>
    </row>
    <row r="2127" spans="1:6" x14ac:dyDescent="0.3">
      <c r="A2127" s="2" t="s">
        <v>2205</v>
      </c>
      <c r="B2127">
        <v>4.9000000000000004</v>
      </c>
      <c r="E2127" s="2" t="s">
        <v>3103</v>
      </c>
      <c r="F2127">
        <f>AVERAGEIF(Table1[director_name],E2127,Table1[imdb_score])</f>
        <v>4.9000000000000004</v>
      </c>
    </row>
    <row r="2128" spans="1:6" x14ac:dyDescent="0.3">
      <c r="A2128" s="2" t="s">
        <v>3103</v>
      </c>
      <c r="B2128">
        <v>4.9000000000000004</v>
      </c>
      <c r="E2128" s="2" t="s">
        <v>4341</v>
      </c>
      <c r="F2128">
        <f>AVERAGEIF(Table1[director_name],E2128,Table1[imdb_score])</f>
        <v>4.9000000000000004</v>
      </c>
    </row>
    <row r="2129" spans="1:6" x14ac:dyDescent="0.3">
      <c r="A2129" s="2" t="s">
        <v>4341</v>
      </c>
      <c r="B2129">
        <v>4.9000000000000004</v>
      </c>
      <c r="E2129" s="2" t="s">
        <v>4654</v>
      </c>
      <c r="F2129">
        <f>AVERAGEIF(Table1[director_name],E2129,Table1[imdb_score])</f>
        <v>4.9000000000000004</v>
      </c>
    </row>
    <row r="2130" spans="1:6" x14ac:dyDescent="0.3">
      <c r="A2130" s="2" t="s">
        <v>4654</v>
      </c>
      <c r="B2130">
        <v>4.9000000000000004</v>
      </c>
      <c r="E2130" s="2" t="s">
        <v>4251</v>
      </c>
      <c r="F2130">
        <f>AVERAGEIF(Table1[director_name],E2130,Table1[imdb_score])</f>
        <v>4.9000000000000004</v>
      </c>
    </row>
    <row r="2131" spans="1:6" x14ac:dyDescent="0.3">
      <c r="A2131" s="2" t="s">
        <v>4251</v>
      </c>
      <c r="B2131">
        <v>4.9000000000000004</v>
      </c>
      <c r="E2131" s="2" t="s">
        <v>7137</v>
      </c>
      <c r="F2131">
        <f>AVERAGEIF(Table1[director_name],E2131,Table1[imdb_score])</f>
        <v>4.9000000000000004</v>
      </c>
    </row>
    <row r="2132" spans="1:6" x14ac:dyDescent="0.3">
      <c r="A2132" s="2" t="s">
        <v>7137</v>
      </c>
      <c r="B2132">
        <v>4.9000000000000004</v>
      </c>
      <c r="E2132" s="2" t="s">
        <v>2749</v>
      </c>
      <c r="F2132">
        <f>AVERAGEIF(Table1[director_name],E2132,Table1[imdb_score])</f>
        <v>4.9000000000000004</v>
      </c>
    </row>
    <row r="2133" spans="1:6" x14ac:dyDescent="0.3">
      <c r="A2133" s="2" t="s">
        <v>2749</v>
      </c>
      <c r="B2133">
        <v>4.9000000000000004</v>
      </c>
      <c r="E2133" s="2" t="s">
        <v>1773</v>
      </c>
      <c r="F2133">
        <f>AVERAGEIF(Table1[director_name],E2133,Table1[imdb_score])</f>
        <v>4.88</v>
      </c>
    </row>
    <row r="2134" spans="1:6" x14ac:dyDescent="0.3">
      <c r="A2134" s="2" t="s">
        <v>1773</v>
      </c>
      <c r="B2134">
        <v>4.88</v>
      </c>
      <c r="E2134" s="2" t="s">
        <v>1464</v>
      </c>
      <c r="F2134">
        <f>AVERAGEIF(Table1[director_name],E2134,Table1[imdb_score])</f>
        <v>4.8166666666666664</v>
      </c>
    </row>
    <row r="2135" spans="1:6" x14ac:dyDescent="0.3">
      <c r="A2135" s="2" t="s">
        <v>1464</v>
      </c>
      <c r="B2135">
        <v>4.8166666666666664</v>
      </c>
      <c r="E2135" s="2" t="s">
        <v>4021</v>
      </c>
      <c r="F2135">
        <f>AVERAGEIF(Table1[director_name],E2135,Table1[imdb_score])</f>
        <v>4.8</v>
      </c>
    </row>
    <row r="2136" spans="1:6" x14ac:dyDescent="0.3">
      <c r="A2136" s="2" t="s">
        <v>4021</v>
      </c>
      <c r="B2136">
        <v>4.8</v>
      </c>
      <c r="E2136" s="2" t="s">
        <v>3686</v>
      </c>
      <c r="F2136">
        <f>AVERAGEIF(Table1[director_name],E2136,Table1[imdb_score])</f>
        <v>4.8</v>
      </c>
    </row>
    <row r="2137" spans="1:6" x14ac:dyDescent="0.3">
      <c r="A2137" s="2" t="s">
        <v>3686</v>
      </c>
      <c r="B2137">
        <v>4.8</v>
      </c>
      <c r="E2137" s="2" t="s">
        <v>5404</v>
      </c>
      <c r="F2137">
        <f>AVERAGEIF(Table1[director_name],E2137,Table1[imdb_score])</f>
        <v>4.8</v>
      </c>
    </row>
    <row r="2138" spans="1:6" x14ac:dyDescent="0.3">
      <c r="A2138" s="2" t="s">
        <v>5404</v>
      </c>
      <c r="B2138">
        <v>4.8</v>
      </c>
      <c r="E2138" s="2" t="s">
        <v>7573</v>
      </c>
      <c r="F2138">
        <f>AVERAGEIF(Table1[director_name],E2138,Table1[imdb_score])</f>
        <v>4.8</v>
      </c>
    </row>
    <row r="2139" spans="1:6" x14ac:dyDescent="0.3">
      <c r="A2139" s="2" t="s">
        <v>7573</v>
      </c>
      <c r="B2139">
        <v>4.8</v>
      </c>
      <c r="E2139" s="2" t="s">
        <v>5728</v>
      </c>
      <c r="F2139">
        <f>AVERAGEIF(Table1[director_name],E2139,Table1[imdb_score])</f>
        <v>4.8</v>
      </c>
    </row>
    <row r="2140" spans="1:6" x14ac:dyDescent="0.3">
      <c r="A2140" s="2" t="s">
        <v>5728</v>
      </c>
      <c r="B2140">
        <v>4.8</v>
      </c>
      <c r="E2140" s="2" t="s">
        <v>6482</v>
      </c>
      <c r="F2140">
        <f>AVERAGEIF(Table1[director_name],E2140,Table1[imdb_score])</f>
        <v>4.8</v>
      </c>
    </row>
    <row r="2141" spans="1:6" x14ac:dyDescent="0.3">
      <c r="A2141" s="2" t="s">
        <v>6482</v>
      </c>
      <c r="B2141">
        <v>4.8</v>
      </c>
      <c r="E2141" s="2" t="s">
        <v>6972</v>
      </c>
      <c r="F2141">
        <f>AVERAGEIF(Table1[director_name],E2141,Table1[imdb_score])</f>
        <v>4.8</v>
      </c>
    </row>
    <row r="2142" spans="1:6" x14ac:dyDescent="0.3">
      <c r="A2142" s="2" t="s">
        <v>6972</v>
      </c>
      <c r="B2142">
        <v>4.8</v>
      </c>
      <c r="E2142" s="2" t="s">
        <v>6992</v>
      </c>
      <c r="F2142">
        <f>AVERAGEIF(Table1[director_name],E2142,Table1[imdb_score])</f>
        <v>4.8</v>
      </c>
    </row>
    <row r="2143" spans="1:6" x14ac:dyDescent="0.3">
      <c r="A2143" s="2" t="s">
        <v>6992</v>
      </c>
      <c r="B2143">
        <v>4.8</v>
      </c>
      <c r="E2143" s="2" t="s">
        <v>3025</v>
      </c>
      <c r="F2143">
        <f>AVERAGEIF(Table1[director_name],E2143,Table1[imdb_score])</f>
        <v>4.8</v>
      </c>
    </row>
    <row r="2144" spans="1:6" x14ac:dyDescent="0.3">
      <c r="A2144" s="2" t="s">
        <v>3025</v>
      </c>
      <c r="B2144">
        <v>4.8</v>
      </c>
      <c r="E2144" s="2" t="s">
        <v>3029</v>
      </c>
      <c r="F2144">
        <f>AVERAGEIF(Table1[director_name],E2144,Table1[imdb_score])</f>
        <v>4.8</v>
      </c>
    </row>
    <row r="2145" spans="1:6" x14ac:dyDescent="0.3">
      <c r="A2145" s="2" t="s">
        <v>3029</v>
      </c>
      <c r="B2145">
        <v>4.8</v>
      </c>
      <c r="E2145" s="2" t="s">
        <v>4492</v>
      </c>
      <c r="F2145">
        <f>AVERAGEIF(Table1[director_name],E2145,Table1[imdb_score])</f>
        <v>4.8</v>
      </c>
    </row>
    <row r="2146" spans="1:6" x14ac:dyDescent="0.3">
      <c r="A2146" s="2" t="s">
        <v>4492</v>
      </c>
      <c r="B2146">
        <v>4.8</v>
      </c>
      <c r="E2146" s="2" t="s">
        <v>5485</v>
      </c>
      <c r="F2146">
        <f>AVERAGEIF(Table1[director_name],E2146,Table1[imdb_score])</f>
        <v>4.8</v>
      </c>
    </row>
    <row r="2147" spans="1:6" x14ac:dyDescent="0.3">
      <c r="A2147" s="2" t="s">
        <v>5485</v>
      </c>
      <c r="B2147">
        <v>4.8</v>
      </c>
      <c r="E2147" s="2" t="s">
        <v>3480</v>
      </c>
      <c r="F2147">
        <f>AVERAGEIF(Table1[director_name],E2147,Table1[imdb_score])</f>
        <v>4.8</v>
      </c>
    </row>
    <row r="2148" spans="1:6" x14ac:dyDescent="0.3">
      <c r="A2148" s="2" t="s">
        <v>3480</v>
      </c>
      <c r="B2148">
        <v>4.8</v>
      </c>
      <c r="E2148" s="2" t="s">
        <v>8302</v>
      </c>
      <c r="F2148">
        <f>AVERAGEIF(Table1[director_name],E2148,Table1[imdb_score])</f>
        <v>4.8</v>
      </c>
    </row>
    <row r="2149" spans="1:6" x14ac:dyDescent="0.3">
      <c r="A2149" s="2" t="s">
        <v>8302</v>
      </c>
      <c r="B2149">
        <v>4.8</v>
      </c>
      <c r="E2149" s="2" t="s">
        <v>3153</v>
      </c>
      <c r="F2149">
        <f>AVERAGEIF(Table1[director_name],E2149,Table1[imdb_score])</f>
        <v>4.8</v>
      </c>
    </row>
    <row r="2150" spans="1:6" x14ac:dyDescent="0.3">
      <c r="A2150" s="2" t="s">
        <v>3153</v>
      </c>
      <c r="B2150">
        <v>4.8</v>
      </c>
      <c r="E2150" s="2" t="s">
        <v>8204</v>
      </c>
      <c r="F2150">
        <f>AVERAGEIF(Table1[director_name],E2150,Table1[imdb_score])</f>
        <v>4.8</v>
      </c>
    </row>
    <row r="2151" spans="1:6" x14ac:dyDescent="0.3">
      <c r="A2151" s="2" t="s">
        <v>8204</v>
      </c>
      <c r="B2151">
        <v>4.8</v>
      </c>
      <c r="E2151" s="2" t="s">
        <v>2690</v>
      </c>
      <c r="F2151">
        <f>AVERAGEIF(Table1[director_name],E2151,Table1[imdb_score])</f>
        <v>4.8</v>
      </c>
    </row>
    <row r="2152" spans="1:6" x14ac:dyDescent="0.3">
      <c r="A2152" s="2" t="s">
        <v>2690</v>
      </c>
      <c r="B2152">
        <v>4.8</v>
      </c>
      <c r="E2152" s="2" t="s">
        <v>5327</v>
      </c>
      <c r="F2152">
        <f>AVERAGEIF(Table1[director_name],E2152,Table1[imdb_score])</f>
        <v>4.8</v>
      </c>
    </row>
    <row r="2153" spans="1:6" x14ac:dyDescent="0.3">
      <c r="A2153" s="2" t="s">
        <v>5327</v>
      </c>
      <c r="B2153">
        <v>4.8</v>
      </c>
      <c r="E2153" s="2" t="s">
        <v>5303</v>
      </c>
      <c r="F2153">
        <f>AVERAGEIF(Table1[director_name],E2153,Table1[imdb_score])</f>
        <v>4.8</v>
      </c>
    </row>
    <row r="2154" spans="1:6" x14ac:dyDescent="0.3">
      <c r="A2154" s="2" t="s">
        <v>5303</v>
      </c>
      <c r="B2154">
        <v>4.8</v>
      </c>
      <c r="E2154" s="2" t="s">
        <v>6593</v>
      </c>
      <c r="F2154">
        <f>AVERAGEIF(Table1[director_name],E2154,Table1[imdb_score])</f>
        <v>4.8</v>
      </c>
    </row>
    <row r="2155" spans="1:6" x14ac:dyDescent="0.3">
      <c r="A2155" s="2" t="s">
        <v>6593</v>
      </c>
      <c r="B2155">
        <v>4.8</v>
      </c>
      <c r="E2155" s="2" t="s">
        <v>6620</v>
      </c>
      <c r="F2155">
        <f>AVERAGEIF(Table1[director_name],E2155,Table1[imdb_score])</f>
        <v>4.8</v>
      </c>
    </row>
    <row r="2156" spans="1:6" x14ac:dyDescent="0.3">
      <c r="A2156" s="2" t="s">
        <v>6620</v>
      </c>
      <c r="B2156">
        <v>4.8</v>
      </c>
      <c r="E2156" s="2" t="s">
        <v>6630</v>
      </c>
      <c r="F2156">
        <f>AVERAGEIF(Table1[director_name],E2156,Table1[imdb_score])</f>
        <v>4.8</v>
      </c>
    </row>
    <row r="2157" spans="1:6" x14ac:dyDescent="0.3">
      <c r="A2157" s="2" t="s">
        <v>6630</v>
      </c>
      <c r="B2157">
        <v>4.8</v>
      </c>
      <c r="E2157" s="2" t="s">
        <v>4333</v>
      </c>
      <c r="F2157">
        <f>AVERAGEIF(Table1[director_name],E2157,Table1[imdb_score])</f>
        <v>4.8</v>
      </c>
    </row>
    <row r="2158" spans="1:6" x14ac:dyDescent="0.3">
      <c r="A2158" s="2" t="s">
        <v>4333</v>
      </c>
      <c r="B2158">
        <v>4.8</v>
      </c>
      <c r="E2158" s="2" t="s">
        <v>3057</v>
      </c>
      <c r="F2158">
        <f>AVERAGEIF(Table1[director_name],E2158,Table1[imdb_score])</f>
        <v>4.8</v>
      </c>
    </row>
    <row r="2159" spans="1:6" x14ac:dyDescent="0.3">
      <c r="A2159" s="2" t="s">
        <v>3057</v>
      </c>
      <c r="B2159">
        <v>4.8</v>
      </c>
      <c r="E2159" s="2" t="s">
        <v>8016</v>
      </c>
      <c r="F2159">
        <f>AVERAGEIF(Table1[director_name],E2159,Table1[imdb_score])</f>
        <v>4.8</v>
      </c>
    </row>
    <row r="2160" spans="1:6" x14ac:dyDescent="0.3">
      <c r="A2160" s="2" t="s">
        <v>8016</v>
      </c>
      <c r="B2160">
        <v>4.8</v>
      </c>
      <c r="E2160" s="2" t="s">
        <v>6816</v>
      </c>
      <c r="F2160">
        <f>AVERAGEIF(Table1[director_name],E2160,Table1[imdb_score])</f>
        <v>4.8</v>
      </c>
    </row>
    <row r="2161" spans="1:6" x14ac:dyDescent="0.3">
      <c r="A2161" s="2" t="s">
        <v>6816</v>
      </c>
      <c r="B2161">
        <v>4.8</v>
      </c>
      <c r="E2161" s="2" t="s">
        <v>7097</v>
      </c>
      <c r="F2161">
        <f>AVERAGEIF(Table1[director_name],E2161,Table1[imdb_score])</f>
        <v>4.8</v>
      </c>
    </row>
    <row r="2162" spans="1:6" x14ac:dyDescent="0.3">
      <c r="A2162" s="2" t="s">
        <v>7097</v>
      </c>
      <c r="B2162">
        <v>4.8</v>
      </c>
      <c r="E2162" s="2" t="s">
        <v>1889</v>
      </c>
      <c r="F2162">
        <f>AVERAGEIF(Table1[director_name],E2162,Table1[imdb_score])</f>
        <v>4.8</v>
      </c>
    </row>
    <row r="2163" spans="1:6" x14ac:dyDescent="0.3">
      <c r="A2163" s="2" t="s">
        <v>1889</v>
      </c>
      <c r="B2163">
        <v>4.8</v>
      </c>
      <c r="E2163" s="2" t="s">
        <v>7343</v>
      </c>
      <c r="F2163">
        <f>AVERAGEIF(Table1[director_name],E2163,Table1[imdb_score])</f>
        <v>4.8</v>
      </c>
    </row>
    <row r="2164" spans="1:6" x14ac:dyDescent="0.3">
      <c r="A2164" s="2" t="s">
        <v>7343</v>
      </c>
      <c r="B2164">
        <v>4.8</v>
      </c>
      <c r="E2164" s="2" t="s">
        <v>3805</v>
      </c>
      <c r="F2164">
        <f>AVERAGEIF(Table1[director_name],E2164,Table1[imdb_score])</f>
        <v>4.75</v>
      </c>
    </row>
    <row r="2165" spans="1:6" x14ac:dyDescent="0.3">
      <c r="A2165" s="2" t="s">
        <v>3805</v>
      </c>
      <c r="B2165">
        <v>4.75</v>
      </c>
      <c r="E2165" s="2" t="s">
        <v>3472</v>
      </c>
      <c r="F2165">
        <f>AVERAGEIF(Table1[director_name],E2165,Table1[imdb_score])</f>
        <v>4.7333333333333334</v>
      </c>
    </row>
    <row r="2166" spans="1:6" x14ac:dyDescent="0.3">
      <c r="A2166" s="2" t="s">
        <v>3472</v>
      </c>
      <c r="B2166">
        <v>4.7333333333333334</v>
      </c>
      <c r="E2166" s="2" t="s">
        <v>6611</v>
      </c>
      <c r="F2166">
        <f>AVERAGEIF(Table1[director_name],E2166,Table1[imdb_score])</f>
        <v>4.7</v>
      </c>
    </row>
    <row r="2167" spans="1:6" x14ac:dyDescent="0.3">
      <c r="A2167" s="2" t="s">
        <v>6611</v>
      </c>
      <c r="B2167">
        <v>4.7</v>
      </c>
      <c r="E2167" s="2" t="s">
        <v>7931</v>
      </c>
      <c r="F2167">
        <f>AVERAGEIF(Table1[director_name],E2167,Table1[imdb_score])</f>
        <v>4.7</v>
      </c>
    </row>
    <row r="2168" spans="1:6" x14ac:dyDescent="0.3">
      <c r="A2168" s="2" t="s">
        <v>7931</v>
      </c>
      <c r="B2168">
        <v>4.7</v>
      </c>
      <c r="E2168" s="2" t="s">
        <v>7969</v>
      </c>
      <c r="F2168">
        <f>AVERAGEIF(Table1[director_name],E2168,Table1[imdb_score])</f>
        <v>4.7</v>
      </c>
    </row>
    <row r="2169" spans="1:6" x14ac:dyDescent="0.3">
      <c r="A2169" s="2" t="s">
        <v>7969</v>
      </c>
      <c r="B2169">
        <v>4.7</v>
      </c>
      <c r="E2169" s="2" t="s">
        <v>1704</v>
      </c>
      <c r="F2169">
        <f>AVERAGEIF(Table1[director_name],E2169,Table1[imdb_score])</f>
        <v>4.7</v>
      </c>
    </row>
    <row r="2170" spans="1:6" x14ac:dyDescent="0.3">
      <c r="A2170" s="2" t="s">
        <v>1704</v>
      </c>
      <c r="B2170">
        <v>4.7</v>
      </c>
      <c r="E2170" s="2" t="s">
        <v>7221</v>
      </c>
      <c r="F2170">
        <f>AVERAGEIF(Table1[director_name],E2170,Table1[imdb_score])</f>
        <v>4.7</v>
      </c>
    </row>
    <row r="2171" spans="1:6" x14ac:dyDescent="0.3">
      <c r="A2171" s="2" t="s">
        <v>7221</v>
      </c>
      <c r="B2171">
        <v>4.7</v>
      </c>
      <c r="E2171" s="2" t="s">
        <v>6021</v>
      </c>
      <c r="F2171">
        <f>AVERAGEIF(Table1[director_name],E2171,Table1[imdb_score])</f>
        <v>4.7</v>
      </c>
    </row>
    <row r="2172" spans="1:6" x14ac:dyDescent="0.3">
      <c r="A2172" s="2" t="s">
        <v>6021</v>
      </c>
      <c r="B2172">
        <v>4.7</v>
      </c>
      <c r="E2172" s="2" t="s">
        <v>7248</v>
      </c>
      <c r="F2172">
        <f>AVERAGEIF(Table1[director_name],E2172,Table1[imdb_score])</f>
        <v>4.7</v>
      </c>
    </row>
    <row r="2173" spans="1:6" x14ac:dyDescent="0.3">
      <c r="A2173" s="2" t="s">
        <v>7248</v>
      </c>
      <c r="B2173">
        <v>4.7</v>
      </c>
      <c r="E2173" s="2" t="s">
        <v>5385</v>
      </c>
      <c r="F2173">
        <f>AVERAGEIF(Table1[director_name],E2173,Table1[imdb_score])</f>
        <v>4.7</v>
      </c>
    </row>
    <row r="2174" spans="1:6" x14ac:dyDescent="0.3">
      <c r="A2174" s="2" t="s">
        <v>5385</v>
      </c>
      <c r="B2174">
        <v>4.7</v>
      </c>
      <c r="E2174" s="2" t="s">
        <v>6391</v>
      </c>
      <c r="F2174">
        <f>AVERAGEIF(Table1[director_name],E2174,Table1[imdb_score])</f>
        <v>4.7</v>
      </c>
    </row>
    <row r="2175" spans="1:6" x14ac:dyDescent="0.3">
      <c r="A2175" s="2" t="s">
        <v>6391</v>
      </c>
      <c r="B2175">
        <v>4.7</v>
      </c>
      <c r="E2175" s="2" t="s">
        <v>5811</v>
      </c>
      <c r="F2175">
        <f>AVERAGEIF(Table1[director_name],E2175,Table1[imdb_score])</f>
        <v>4.7</v>
      </c>
    </row>
    <row r="2176" spans="1:6" x14ac:dyDescent="0.3">
      <c r="A2176" s="2" t="s">
        <v>5811</v>
      </c>
      <c r="B2176">
        <v>4.7</v>
      </c>
      <c r="E2176" s="2" t="s">
        <v>4511</v>
      </c>
      <c r="F2176">
        <f>AVERAGEIF(Table1[director_name],E2176,Table1[imdb_score])</f>
        <v>4.7</v>
      </c>
    </row>
    <row r="2177" spans="1:6" x14ac:dyDescent="0.3">
      <c r="A2177" s="2" t="s">
        <v>4511</v>
      </c>
      <c r="B2177">
        <v>4.7</v>
      </c>
      <c r="E2177" s="2" t="s">
        <v>7449</v>
      </c>
      <c r="F2177">
        <f>AVERAGEIF(Table1[director_name],E2177,Table1[imdb_score])</f>
        <v>4.7</v>
      </c>
    </row>
    <row r="2178" spans="1:6" x14ac:dyDescent="0.3">
      <c r="A2178" s="2" t="s">
        <v>7449</v>
      </c>
      <c r="B2178">
        <v>4.7</v>
      </c>
      <c r="E2178" s="2" t="s">
        <v>3713</v>
      </c>
      <c r="F2178">
        <f>AVERAGEIF(Table1[director_name],E2178,Table1[imdb_score])</f>
        <v>4.7</v>
      </c>
    </row>
    <row r="2179" spans="1:6" x14ac:dyDescent="0.3">
      <c r="A2179" s="2" t="s">
        <v>3713</v>
      </c>
      <c r="B2179">
        <v>4.7</v>
      </c>
      <c r="E2179" s="2" t="s">
        <v>2327</v>
      </c>
      <c r="F2179">
        <f>AVERAGEIF(Table1[director_name],E2179,Table1[imdb_score])</f>
        <v>4.7</v>
      </c>
    </row>
    <row r="2180" spans="1:6" x14ac:dyDescent="0.3">
      <c r="A2180" s="2" t="s">
        <v>2327</v>
      </c>
      <c r="B2180">
        <v>4.7</v>
      </c>
      <c r="E2180" s="2" t="s">
        <v>4153</v>
      </c>
      <c r="F2180">
        <f>AVERAGEIF(Table1[director_name],E2180,Table1[imdb_score])</f>
        <v>4.7</v>
      </c>
    </row>
    <row r="2181" spans="1:6" x14ac:dyDescent="0.3">
      <c r="A2181" s="2" t="s">
        <v>4153</v>
      </c>
      <c r="B2181">
        <v>4.7</v>
      </c>
      <c r="E2181" s="2" t="s">
        <v>6963</v>
      </c>
      <c r="F2181">
        <f>AVERAGEIF(Table1[director_name],E2181,Table1[imdb_score])</f>
        <v>4.7</v>
      </c>
    </row>
    <row r="2182" spans="1:6" x14ac:dyDescent="0.3">
      <c r="A2182" s="2" t="s">
        <v>6963</v>
      </c>
      <c r="B2182">
        <v>4.7</v>
      </c>
      <c r="E2182" s="2" t="s">
        <v>6538</v>
      </c>
      <c r="F2182">
        <f>AVERAGEIF(Table1[director_name],E2182,Table1[imdb_score])</f>
        <v>4.7</v>
      </c>
    </row>
    <row r="2183" spans="1:6" x14ac:dyDescent="0.3">
      <c r="A2183" s="2" t="s">
        <v>6538</v>
      </c>
      <c r="B2183">
        <v>4.7</v>
      </c>
      <c r="E2183" s="2" t="s">
        <v>8259</v>
      </c>
      <c r="F2183">
        <f>AVERAGEIF(Table1[director_name],E2183,Table1[imdb_score])</f>
        <v>4.7</v>
      </c>
    </row>
    <row r="2184" spans="1:6" x14ac:dyDescent="0.3">
      <c r="A2184" s="2" t="s">
        <v>8259</v>
      </c>
      <c r="B2184">
        <v>4.7</v>
      </c>
      <c r="E2184" s="2" t="s">
        <v>3930</v>
      </c>
      <c r="F2184">
        <f>AVERAGEIF(Table1[director_name],E2184,Table1[imdb_score])</f>
        <v>4.6750000000000007</v>
      </c>
    </row>
    <row r="2185" spans="1:6" x14ac:dyDescent="0.3">
      <c r="A2185" s="2" t="s">
        <v>3930</v>
      </c>
      <c r="B2185">
        <v>4.6750000000000007</v>
      </c>
      <c r="E2185" s="2" t="s">
        <v>5391</v>
      </c>
      <c r="F2185">
        <f>AVERAGEIF(Table1[director_name],E2185,Table1[imdb_score])</f>
        <v>4.6500000000000004</v>
      </c>
    </row>
    <row r="2186" spans="1:6" x14ac:dyDescent="0.3">
      <c r="A2186" s="2" t="s">
        <v>5391</v>
      </c>
      <c r="B2186">
        <v>4.6500000000000004</v>
      </c>
      <c r="E2186" s="2" t="s">
        <v>3008</v>
      </c>
      <c r="F2186">
        <f>AVERAGEIF(Table1[director_name],E2186,Table1[imdb_score])</f>
        <v>4.5999999999999996</v>
      </c>
    </row>
    <row r="2187" spans="1:6" x14ac:dyDescent="0.3">
      <c r="A2187" s="2" t="s">
        <v>3008</v>
      </c>
      <c r="B2187">
        <v>4.5999999999999996</v>
      </c>
      <c r="E2187" s="2" t="s">
        <v>6891</v>
      </c>
      <c r="F2187">
        <f>AVERAGEIF(Table1[director_name],E2187,Table1[imdb_score])</f>
        <v>4.5999999999999996</v>
      </c>
    </row>
    <row r="2188" spans="1:6" x14ac:dyDescent="0.3">
      <c r="A2188" s="2" t="s">
        <v>6891</v>
      </c>
      <c r="B2188">
        <v>4.5999999999999996</v>
      </c>
      <c r="E2188" s="2" t="s">
        <v>5090</v>
      </c>
      <c r="F2188">
        <f>AVERAGEIF(Table1[director_name],E2188,Table1[imdb_score])</f>
        <v>4.5999999999999996</v>
      </c>
    </row>
    <row r="2189" spans="1:6" x14ac:dyDescent="0.3">
      <c r="A2189" s="2" t="s">
        <v>5090</v>
      </c>
      <c r="B2189">
        <v>4.5999999999999996</v>
      </c>
      <c r="E2189" s="2" t="s">
        <v>4481</v>
      </c>
      <c r="F2189">
        <f>AVERAGEIF(Table1[director_name],E2189,Table1[imdb_score])</f>
        <v>4.5999999999999996</v>
      </c>
    </row>
    <row r="2190" spans="1:6" x14ac:dyDescent="0.3">
      <c r="A2190" s="2" t="s">
        <v>4481</v>
      </c>
      <c r="B2190">
        <v>4.5999999999999996</v>
      </c>
      <c r="E2190" s="2" t="s">
        <v>6270</v>
      </c>
      <c r="F2190">
        <f>AVERAGEIF(Table1[director_name],E2190,Table1[imdb_score])</f>
        <v>4.5999999999999996</v>
      </c>
    </row>
    <row r="2191" spans="1:6" x14ac:dyDescent="0.3">
      <c r="A2191" s="2" t="s">
        <v>6270</v>
      </c>
      <c r="B2191">
        <v>4.5999999999999996</v>
      </c>
      <c r="E2191" s="2" t="s">
        <v>8306</v>
      </c>
      <c r="F2191">
        <f>AVERAGEIF(Table1[director_name],E2191,Table1[imdb_score])</f>
        <v>4.5999999999999996</v>
      </c>
    </row>
    <row r="2192" spans="1:6" x14ac:dyDescent="0.3">
      <c r="A2192" s="2" t="s">
        <v>8306</v>
      </c>
      <c r="B2192">
        <v>4.5999999999999996</v>
      </c>
      <c r="E2192" s="2" t="s">
        <v>3627</v>
      </c>
      <c r="F2192">
        <f>AVERAGEIF(Table1[director_name],E2192,Table1[imdb_score])</f>
        <v>4.5999999999999996</v>
      </c>
    </row>
    <row r="2193" spans="1:6" x14ac:dyDescent="0.3">
      <c r="A2193" s="2" t="s">
        <v>3627</v>
      </c>
      <c r="B2193">
        <v>4.5999999999999996</v>
      </c>
      <c r="E2193" s="2" t="s">
        <v>3694</v>
      </c>
      <c r="F2193">
        <f>AVERAGEIF(Table1[director_name],E2193,Table1[imdb_score])</f>
        <v>4.5999999999999996</v>
      </c>
    </row>
    <row r="2194" spans="1:6" x14ac:dyDescent="0.3">
      <c r="A2194" s="2" t="s">
        <v>3694</v>
      </c>
      <c r="B2194">
        <v>4.5999999999999996</v>
      </c>
      <c r="E2194" s="2" t="s">
        <v>5689</v>
      </c>
      <c r="F2194">
        <f>AVERAGEIF(Table1[director_name],E2194,Table1[imdb_score])</f>
        <v>4.5999999999999996</v>
      </c>
    </row>
    <row r="2195" spans="1:6" x14ac:dyDescent="0.3">
      <c r="A2195" s="2" t="s">
        <v>5689</v>
      </c>
      <c r="B2195">
        <v>4.5999999999999996</v>
      </c>
      <c r="E2195" s="2" t="s">
        <v>7439</v>
      </c>
      <c r="F2195">
        <f>AVERAGEIF(Table1[director_name],E2195,Table1[imdb_score])</f>
        <v>4.5999999999999996</v>
      </c>
    </row>
    <row r="2196" spans="1:6" x14ac:dyDescent="0.3">
      <c r="A2196" s="2" t="s">
        <v>7439</v>
      </c>
      <c r="B2196">
        <v>4.5999999999999996</v>
      </c>
      <c r="E2196" s="2" t="s">
        <v>7073</v>
      </c>
      <c r="F2196">
        <f>AVERAGEIF(Table1[director_name],E2196,Table1[imdb_score])</f>
        <v>4.5999999999999996</v>
      </c>
    </row>
    <row r="2197" spans="1:6" x14ac:dyDescent="0.3">
      <c r="A2197" s="2" t="s">
        <v>7073</v>
      </c>
      <c r="B2197">
        <v>4.5999999999999996</v>
      </c>
      <c r="E2197" s="2" t="s">
        <v>7131</v>
      </c>
      <c r="F2197">
        <f>AVERAGEIF(Table1[director_name],E2197,Table1[imdb_score])</f>
        <v>4.5999999999999996</v>
      </c>
    </row>
    <row r="2198" spans="1:6" x14ac:dyDescent="0.3">
      <c r="A2198" s="2" t="s">
        <v>7131</v>
      </c>
      <c r="B2198">
        <v>4.5999999999999996</v>
      </c>
      <c r="E2198" s="2" t="s">
        <v>6456</v>
      </c>
      <c r="F2198">
        <f>AVERAGEIF(Table1[director_name],E2198,Table1[imdb_score])</f>
        <v>4.5999999999999996</v>
      </c>
    </row>
    <row r="2199" spans="1:6" x14ac:dyDescent="0.3">
      <c r="A2199" s="2" t="s">
        <v>6456</v>
      </c>
      <c r="B2199">
        <v>4.5999999999999996</v>
      </c>
      <c r="E2199" s="2" t="s">
        <v>4535</v>
      </c>
      <c r="F2199">
        <f>AVERAGEIF(Table1[director_name],E2199,Table1[imdb_score])</f>
        <v>4.5999999999999996</v>
      </c>
    </row>
    <row r="2200" spans="1:6" x14ac:dyDescent="0.3">
      <c r="A2200" s="2" t="s">
        <v>4535</v>
      </c>
      <c r="B2200">
        <v>4.5999999999999996</v>
      </c>
      <c r="E2200" s="2" t="s">
        <v>5982</v>
      </c>
      <c r="F2200">
        <f>AVERAGEIF(Table1[director_name],E2200,Table1[imdb_score])</f>
        <v>4.5999999999999996</v>
      </c>
    </row>
    <row r="2201" spans="1:6" x14ac:dyDescent="0.3">
      <c r="A2201" s="2" t="s">
        <v>5982</v>
      </c>
      <c r="B2201">
        <v>4.5999999999999996</v>
      </c>
      <c r="E2201" s="2" t="s">
        <v>1969</v>
      </c>
      <c r="F2201">
        <f>AVERAGEIF(Table1[director_name],E2201,Table1[imdb_score])</f>
        <v>4.5999999999999996</v>
      </c>
    </row>
    <row r="2202" spans="1:6" x14ac:dyDescent="0.3">
      <c r="A2202" s="2" t="s">
        <v>1969</v>
      </c>
      <c r="B2202">
        <v>4.5999999999999996</v>
      </c>
      <c r="E2202" s="2" t="s">
        <v>4817</v>
      </c>
      <c r="F2202">
        <f>AVERAGEIF(Table1[director_name],E2202,Table1[imdb_score])</f>
        <v>4.5999999999999996</v>
      </c>
    </row>
    <row r="2203" spans="1:6" x14ac:dyDescent="0.3">
      <c r="A2203" s="2" t="s">
        <v>4817</v>
      </c>
      <c r="B2203">
        <v>4.5999999999999996</v>
      </c>
      <c r="E2203" s="2" t="s">
        <v>4223</v>
      </c>
      <c r="F2203">
        <f>AVERAGEIF(Table1[director_name],E2203,Table1[imdb_score])</f>
        <v>4.5999999999999996</v>
      </c>
    </row>
    <row r="2204" spans="1:6" x14ac:dyDescent="0.3">
      <c r="A2204" s="2" t="s">
        <v>4223</v>
      </c>
      <c r="B2204">
        <v>4.5999999999999996</v>
      </c>
      <c r="E2204" s="2" t="s">
        <v>5034</v>
      </c>
      <c r="F2204">
        <f>AVERAGEIF(Table1[director_name],E2204,Table1[imdb_score])</f>
        <v>4.5999999999999996</v>
      </c>
    </row>
    <row r="2205" spans="1:6" x14ac:dyDescent="0.3">
      <c r="A2205" s="2" t="s">
        <v>5034</v>
      </c>
      <c r="B2205">
        <v>4.5999999999999996</v>
      </c>
      <c r="E2205" s="2" t="s">
        <v>7867</v>
      </c>
      <c r="F2205">
        <f>AVERAGEIF(Table1[director_name],E2205,Table1[imdb_score])</f>
        <v>4.5999999999999996</v>
      </c>
    </row>
    <row r="2206" spans="1:6" x14ac:dyDescent="0.3">
      <c r="A2206" s="2" t="s">
        <v>7867</v>
      </c>
      <c r="B2206">
        <v>4.5999999999999996</v>
      </c>
      <c r="E2206" s="2" t="s">
        <v>2951</v>
      </c>
      <c r="F2206">
        <f>AVERAGEIF(Table1[director_name],E2206,Table1[imdb_score])</f>
        <v>4.5500000000000007</v>
      </c>
    </row>
    <row r="2207" spans="1:6" x14ac:dyDescent="0.3">
      <c r="A2207" s="2" t="s">
        <v>2951</v>
      </c>
      <c r="B2207">
        <v>4.5500000000000007</v>
      </c>
      <c r="E2207" s="2" t="s">
        <v>2312</v>
      </c>
      <c r="F2207">
        <f>AVERAGEIF(Table1[director_name],E2207,Table1[imdb_score])</f>
        <v>4.5500000000000007</v>
      </c>
    </row>
    <row r="2208" spans="1:6" x14ac:dyDescent="0.3">
      <c r="A2208" s="2" t="s">
        <v>2312</v>
      </c>
      <c r="B2208">
        <v>4.5500000000000007</v>
      </c>
      <c r="E2208" s="2" t="s">
        <v>5493</v>
      </c>
      <c r="F2208">
        <f>AVERAGEIF(Table1[director_name],E2208,Table1[imdb_score])</f>
        <v>4.55</v>
      </c>
    </row>
    <row r="2209" spans="1:6" x14ac:dyDescent="0.3">
      <c r="A2209" s="2" t="s">
        <v>5493</v>
      </c>
      <c r="B2209">
        <v>4.55</v>
      </c>
      <c r="E2209" s="2" t="s">
        <v>4529</v>
      </c>
      <c r="F2209">
        <f>AVERAGEIF(Table1[director_name],E2209,Table1[imdb_score])</f>
        <v>4.5</v>
      </c>
    </row>
    <row r="2210" spans="1:6" x14ac:dyDescent="0.3">
      <c r="A2210" s="2" t="s">
        <v>4529</v>
      </c>
      <c r="B2210">
        <v>4.5</v>
      </c>
      <c r="E2210" s="2" t="s">
        <v>6170</v>
      </c>
      <c r="F2210">
        <f>AVERAGEIF(Table1[director_name],E2210,Table1[imdb_score])</f>
        <v>4.5</v>
      </c>
    </row>
    <row r="2211" spans="1:6" x14ac:dyDescent="0.3">
      <c r="A2211" s="2" t="s">
        <v>6170</v>
      </c>
      <c r="B2211">
        <v>4.5</v>
      </c>
      <c r="E2211" s="2" t="s">
        <v>5400</v>
      </c>
      <c r="F2211">
        <f>AVERAGEIF(Table1[director_name],E2211,Table1[imdb_score])</f>
        <v>4.5</v>
      </c>
    </row>
    <row r="2212" spans="1:6" x14ac:dyDescent="0.3">
      <c r="A2212" s="2" t="s">
        <v>5400</v>
      </c>
      <c r="B2212">
        <v>4.5</v>
      </c>
      <c r="E2212" s="2" t="s">
        <v>8018</v>
      </c>
      <c r="F2212">
        <f>AVERAGEIF(Table1[director_name],E2212,Table1[imdb_score])</f>
        <v>4.5</v>
      </c>
    </row>
    <row r="2213" spans="1:6" x14ac:dyDescent="0.3">
      <c r="A2213" s="2" t="s">
        <v>8018</v>
      </c>
      <c r="B2213">
        <v>4.5</v>
      </c>
      <c r="E2213" s="2" t="s">
        <v>3978</v>
      </c>
      <c r="F2213">
        <f>AVERAGEIF(Table1[director_name],E2213,Table1[imdb_score])</f>
        <v>4.5</v>
      </c>
    </row>
    <row r="2214" spans="1:6" x14ac:dyDescent="0.3">
      <c r="A2214" s="2" t="s">
        <v>3978</v>
      </c>
      <c r="B2214">
        <v>4.5</v>
      </c>
      <c r="E2214" s="2" t="s">
        <v>2007</v>
      </c>
      <c r="F2214">
        <f>AVERAGEIF(Table1[director_name],E2214,Table1[imdb_score])</f>
        <v>4.5</v>
      </c>
    </row>
    <row r="2215" spans="1:6" x14ac:dyDescent="0.3">
      <c r="A2215" s="2" t="s">
        <v>2007</v>
      </c>
      <c r="B2215">
        <v>4.5</v>
      </c>
      <c r="E2215" s="2" t="s">
        <v>8078</v>
      </c>
      <c r="F2215">
        <f>AVERAGEIF(Table1[director_name],E2215,Table1[imdb_score])</f>
        <v>4.5</v>
      </c>
    </row>
    <row r="2216" spans="1:6" x14ac:dyDescent="0.3">
      <c r="A2216" s="2" t="s">
        <v>8078</v>
      </c>
      <c r="B2216">
        <v>4.5</v>
      </c>
      <c r="E2216" s="2" t="s">
        <v>7793</v>
      </c>
      <c r="F2216">
        <f>AVERAGEIF(Table1[director_name],E2216,Table1[imdb_score])</f>
        <v>4.5</v>
      </c>
    </row>
    <row r="2217" spans="1:6" x14ac:dyDescent="0.3">
      <c r="A2217" s="2" t="s">
        <v>7793</v>
      </c>
      <c r="B2217">
        <v>4.5</v>
      </c>
      <c r="E2217" s="2" t="s">
        <v>7431</v>
      </c>
      <c r="F2217">
        <f>AVERAGEIF(Table1[director_name],E2217,Table1[imdb_score])</f>
        <v>4.5</v>
      </c>
    </row>
    <row r="2218" spans="1:6" x14ac:dyDescent="0.3">
      <c r="A2218" s="2" t="s">
        <v>7431</v>
      </c>
      <c r="B2218">
        <v>4.5</v>
      </c>
      <c r="E2218" s="2" t="s">
        <v>8024</v>
      </c>
      <c r="F2218">
        <f>AVERAGEIF(Table1[director_name],E2218,Table1[imdb_score])</f>
        <v>4.5</v>
      </c>
    </row>
    <row r="2219" spans="1:6" x14ac:dyDescent="0.3">
      <c r="A2219" s="2" t="s">
        <v>8024</v>
      </c>
      <c r="B2219">
        <v>4.5</v>
      </c>
      <c r="E2219" s="2" t="s">
        <v>6655</v>
      </c>
      <c r="F2219">
        <f>AVERAGEIF(Table1[director_name],E2219,Table1[imdb_score])</f>
        <v>4.5</v>
      </c>
    </row>
    <row r="2220" spans="1:6" x14ac:dyDescent="0.3">
      <c r="A2220" s="2" t="s">
        <v>6655</v>
      </c>
      <c r="B2220">
        <v>4.5</v>
      </c>
      <c r="E2220" s="2" t="s">
        <v>6287</v>
      </c>
      <c r="F2220">
        <f>AVERAGEIF(Table1[director_name],E2220,Table1[imdb_score])</f>
        <v>4.5</v>
      </c>
    </row>
    <row r="2221" spans="1:6" x14ac:dyDescent="0.3">
      <c r="A2221" s="2" t="s">
        <v>6287</v>
      </c>
      <c r="B2221">
        <v>4.5</v>
      </c>
      <c r="E2221" s="2" t="s">
        <v>4396</v>
      </c>
      <c r="F2221">
        <f>AVERAGEIF(Table1[director_name],E2221,Table1[imdb_score])</f>
        <v>4.5</v>
      </c>
    </row>
    <row r="2222" spans="1:6" x14ac:dyDescent="0.3">
      <c r="A2222" s="2" t="s">
        <v>4396</v>
      </c>
      <c r="B2222">
        <v>4.5</v>
      </c>
      <c r="E2222" s="2" t="s">
        <v>5433</v>
      </c>
      <c r="F2222">
        <f>AVERAGEIF(Table1[director_name],E2222,Table1[imdb_score])</f>
        <v>4.5</v>
      </c>
    </row>
    <row r="2223" spans="1:6" x14ac:dyDescent="0.3">
      <c r="A2223" s="2" t="s">
        <v>5433</v>
      </c>
      <c r="B2223">
        <v>4.5</v>
      </c>
      <c r="E2223" s="2" t="s">
        <v>7158</v>
      </c>
      <c r="F2223">
        <f>AVERAGEIF(Table1[director_name],E2223,Table1[imdb_score])</f>
        <v>4.5</v>
      </c>
    </row>
    <row r="2224" spans="1:6" x14ac:dyDescent="0.3">
      <c r="A2224" s="2" t="s">
        <v>7158</v>
      </c>
      <c r="B2224">
        <v>4.5</v>
      </c>
      <c r="E2224" s="2" t="s">
        <v>4961</v>
      </c>
      <c r="F2224">
        <f>AVERAGEIF(Table1[director_name],E2224,Table1[imdb_score])</f>
        <v>4.5</v>
      </c>
    </row>
    <row r="2225" spans="1:6" x14ac:dyDescent="0.3">
      <c r="A2225" s="2" t="s">
        <v>4961</v>
      </c>
      <c r="B2225">
        <v>4.5</v>
      </c>
      <c r="E2225" s="2" t="s">
        <v>8236</v>
      </c>
      <c r="F2225">
        <f>AVERAGEIF(Table1[director_name],E2225,Table1[imdb_score])</f>
        <v>4.5</v>
      </c>
    </row>
    <row r="2226" spans="1:6" x14ac:dyDescent="0.3">
      <c r="A2226" s="2" t="s">
        <v>8236</v>
      </c>
      <c r="B2226">
        <v>4.5</v>
      </c>
      <c r="E2226" s="2" t="s">
        <v>2396</v>
      </c>
      <c r="F2226">
        <f>AVERAGEIF(Table1[director_name],E2226,Table1[imdb_score])</f>
        <v>4.4499999999999993</v>
      </c>
    </row>
    <row r="2227" spans="1:6" x14ac:dyDescent="0.3">
      <c r="A2227" s="2" t="s">
        <v>2396</v>
      </c>
      <c r="B2227">
        <v>4.4499999999999993</v>
      </c>
      <c r="E2227" s="2" t="s">
        <v>4927</v>
      </c>
      <c r="F2227">
        <f>AVERAGEIF(Table1[director_name],E2227,Table1[imdb_score])</f>
        <v>4.4333333333333336</v>
      </c>
    </row>
    <row r="2228" spans="1:6" x14ac:dyDescent="0.3">
      <c r="A2228" s="2" t="s">
        <v>4927</v>
      </c>
      <c r="B2228">
        <v>4.4333333333333336</v>
      </c>
      <c r="E2228" s="2" t="s">
        <v>6196</v>
      </c>
      <c r="F2228">
        <f>AVERAGEIF(Table1[director_name],E2228,Table1[imdb_score])</f>
        <v>4.4333333333333327</v>
      </c>
    </row>
    <row r="2229" spans="1:6" x14ac:dyDescent="0.3">
      <c r="A2229" s="2" t="s">
        <v>6196</v>
      </c>
      <c r="B2229">
        <v>4.4333333333333327</v>
      </c>
      <c r="E2229" s="2" t="s">
        <v>6121</v>
      </c>
      <c r="F2229">
        <f>AVERAGEIF(Table1[director_name],E2229,Table1[imdb_score])</f>
        <v>4.4000000000000004</v>
      </c>
    </row>
    <row r="2230" spans="1:6" x14ac:dyDescent="0.3">
      <c r="A2230" s="2" t="s">
        <v>6121</v>
      </c>
      <c r="B2230">
        <v>4.4000000000000004</v>
      </c>
      <c r="E2230" s="2" t="s">
        <v>7153</v>
      </c>
      <c r="F2230">
        <f>AVERAGEIF(Table1[director_name],E2230,Table1[imdb_score])</f>
        <v>4.4000000000000004</v>
      </c>
    </row>
    <row r="2231" spans="1:6" x14ac:dyDescent="0.3">
      <c r="A2231" s="2" t="s">
        <v>7153</v>
      </c>
      <c r="B2231">
        <v>4.4000000000000004</v>
      </c>
      <c r="E2231" s="2" t="s">
        <v>6298</v>
      </c>
      <c r="F2231">
        <f>AVERAGEIF(Table1[director_name],E2231,Table1[imdb_score])</f>
        <v>4.4000000000000004</v>
      </c>
    </row>
    <row r="2232" spans="1:6" x14ac:dyDescent="0.3">
      <c r="A2232" s="2" t="s">
        <v>6298</v>
      </c>
      <c r="B2232">
        <v>4.4000000000000004</v>
      </c>
      <c r="E2232" s="2" t="s">
        <v>1879</v>
      </c>
      <c r="F2232">
        <f>AVERAGEIF(Table1[director_name],E2232,Table1[imdb_score])</f>
        <v>4.4000000000000004</v>
      </c>
    </row>
    <row r="2233" spans="1:6" x14ac:dyDescent="0.3">
      <c r="A2233" s="2" t="s">
        <v>1879</v>
      </c>
      <c r="B2233">
        <v>4.4000000000000004</v>
      </c>
      <c r="E2233" s="2" t="s">
        <v>6737</v>
      </c>
      <c r="F2233">
        <f>AVERAGEIF(Table1[director_name],E2233,Table1[imdb_score])</f>
        <v>4.4000000000000004</v>
      </c>
    </row>
    <row r="2234" spans="1:6" x14ac:dyDescent="0.3">
      <c r="A2234" s="2" t="s">
        <v>6737</v>
      </c>
      <c r="B2234">
        <v>4.4000000000000004</v>
      </c>
      <c r="E2234" s="2" t="s">
        <v>2418</v>
      </c>
      <c r="F2234">
        <f>AVERAGEIF(Table1[director_name],E2234,Table1[imdb_score])</f>
        <v>4.4000000000000004</v>
      </c>
    </row>
    <row r="2235" spans="1:6" x14ac:dyDescent="0.3">
      <c r="A2235" s="2" t="s">
        <v>2418</v>
      </c>
      <c r="B2235">
        <v>4.4000000000000004</v>
      </c>
      <c r="E2235" s="2" t="s">
        <v>4717</v>
      </c>
      <c r="F2235">
        <f>AVERAGEIF(Table1[director_name],E2235,Table1[imdb_score])</f>
        <v>4.4000000000000004</v>
      </c>
    </row>
    <row r="2236" spans="1:6" x14ac:dyDescent="0.3">
      <c r="A2236" s="2" t="s">
        <v>4717</v>
      </c>
      <c r="B2236">
        <v>4.4000000000000004</v>
      </c>
      <c r="E2236" s="2" t="s">
        <v>6251</v>
      </c>
      <c r="F2236">
        <f>AVERAGEIF(Table1[director_name],E2236,Table1[imdb_score])</f>
        <v>4.4000000000000004</v>
      </c>
    </row>
    <row r="2237" spans="1:6" x14ac:dyDescent="0.3">
      <c r="A2237" s="2" t="s">
        <v>6251</v>
      </c>
      <c r="B2237">
        <v>4.4000000000000004</v>
      </c>
      <c r="E2237" s="2" t="s">
        <v>4383</v>
      </c>
      <c r="F2237">
        <f>AVERAGEIF(Table1[director_name],E2237,Table1[imdb_score])</f>
        <v>4.4000000000000004</v>
      </c>
    </row>
    <row r="2238" spans="1:6" x14ac:dyDescent="0.3">
      <c r="A2238" s="2" t="s">
        <v>4383</v>
      </c>
      <c r="B2238">
        <v>4.4000000000000004</v>
      </c>
      <c r="E2238" s="2" t="s">
        <v>1043</v>
      </c>
      <c r="F2238">
        <f>AVERAGEIF(Table1[director_name],E2238,Table1[imdb_score])</f>
        <v>4.4000000000000004</v>
      </c>
    </row>
    <row r="2239" spans="1:6" x14ac:dyDescent="0.3">
      <c r="A2239" s="2" t="s">
        <v>1043</v>
      </c>
      <c r="B2239">
        <v>4.4000000000000004</v>
      </c>
      <c r="E2239" s="2" t="s">
        <v>8082</v>
      </c>
      <c r="F2239">
        <f>AVERAGEIF(Table1[director_name],E2239,Table1[imdb_score])</f>
        <v>4.4000000000000004</v>
      </c>
    </row>
    <row r="2240" spans="1:6" x14ac:dyDescent="0.3">
      <c r="A2240" s="2" t="s">
        <v>8082</v>
      </c>
      <c r="B2240">
        <v>4.4000000000000004</v>
      </c>
      <c r="E2240" s="2" t="s">
        <v>4348</v>
      </c>
      <c r="F2240">
        <f>AVERAGEIF(Table1[director_name],E2240,Table1[imdb_score])</f>
        <v>4.3999999999999995</v>
      </c>
    </row>
    <row r="2241" spans="1:6" x14ac:dyDescent="0.3">
      <c r="A2241" s="2" t="s">
        <v>4348</v>
      </c>
      <c r="B2241">
        <v>4.3999999999999995</v>
      </c>
      <c r="E2241" s="2" t="s">
        <v>7369</v>
      </c>
      <c r="F2241">
        <f>AVERAGEIF(Table1[director_name],E2241,Table1[imdb_score])</f>
        <v>4.3</v>
      </c>
    </row>
    <row r="2242" spans="1:6" x14ac:dyDescent="0.3">
      <c r="A2242" s="2" t="s">
        <v>7369</v>
      </c>
      <c r="B2242">
        <v>4.3</v>
      </c>
      <c r="E2242" s="2" t="s">
        <v>723</v>
      </c>
      <c r="F2242">
        <f>AVERAGEIF(Table1[director_name],E2242,Table1[imdb_score])</f>
        <v>4.3</v>
      </c>
    </row>
    <row r="2243" spans="1:6" x14ac:dyDescent="0.3">
      <c r="A2243" s="2" t="s">
        <v>723</v>
      </c>
      <c r="B2243">
        <v>4.3</v>
      </c>
      <c r="E2243" s="2" t="s">
        <v>5134</v>
      </c>
      <c r="F2243">
        <f>AVERAGEIF(Table1[director_name],E2243,Table1[imdb_score])</f>
        <v>4.3</v>
      </c>
    </row>
    <row r="2244" spans="1:6" x14ac:dyDescent="0.3">
      <c r="A2244" s="2" t="s">
        <v>5134</v>
      </c>
      <c r="B2244">
        <v>4.3</v>
      </c>
      <c r="E2244" s="2" t="s">
        <v>8033</v>
      </c>
      <c r="F2244">
        <f>AVERAGEIF(Table1[director_name],E2244,Table1[imdb_score])</f>
        <v>4.3</v>
      </c>
    </row>
    <row r="2245" spans="1:6" x14ac:dyDescent="0.3">
      <c r="A2245" s="2" t="s">
        <v>8033</v>
      </c>
      <c r="B2245">
        <v>4.3</v>
      </c>
      <c r="E2245" s="2" t="s">
        <v>6968</v>
      </c>
      <c r="F2245">
        <f>AVERAGEIF(Table1[director_name],E2245,Table1[imdb_score])</f>
        <v>4.3</v>
      </c>
    </row>
    <row r="2246" spans="1:6" x14ac:dyDescent="0.3">
      <c r="A2246" s="2" t="s">
        <v>6968</v>
      </c>
      <c r="B2246">
        <v>4.3</v>
      </c>
      <c r="E2246" s="2" t="s">
        <v>6449</v>
      </c>
      <c r="F2246">
        <f>AVERAGEIF(Table1[director_name],E2246,Table1[imdb_score])</f>
        <v>4.3</v>
      </c>
    </row>
    <row r="2247" spans="1:6" x14ac:dyDescent="0.3">
      <c r="A2247" s="2" t="s">
        <v>6449</v>
      </c>
      <c r="B2247">
        <v>4.3</v>
      </c>
      <c r="E2247" s="2" t="s">
        <v>6430</v>
      </c>
      <c r="F2247">
        <f>AVERAGEIF(Table1[director_name],E2247,Table1[imdb_score])</f>
        <v>4.3</v>
      </c>
    </row>
    <row r="2248" spans="1:6" x14ac:dyDescent="0.3">
      <c r="A2248" s="2" t="s">
        <v>6430</v>
      </c>
      <c r="B2248">
        <v>4.3</v>
      </c>
      <c r="E2248" s="2" t="s">
        <v>4938</v>
      </c>
      <c r="F2248">
        <f>AVERAGEIF(Table1[director_name],E2248,Table1[imdb_score])</f>
        <v>4.3</v>
      </c>
    </row>
    <row r="2249" spans="1:6" x14ac:dyDescent="0.3">
      <c r="A2249" s="2" t="s">
        <v>4938</v>
      </c>
      <c r="B2249">
        <v>4.3</v>
      </c>
      <c r="E2249" s="2" t="s">
        <v>8042</v>
      </c>
      <c r="F2249">
        <f>AVERAGEIF(Table1[director_name],E2249,Table1[imdb_score])</f>
        <v>4.3</v>
      </c>
    </row>
    <row r="2250" spans="1:6" x14ac:dyDescent="0.3">
      <c r="A2250" s="2" t="s">
        <v>8042</v>
      </c>
      <c r="B2250">
        <v>4.3</v>
      </c>
      <c r="E2250" s="2" t="s">
        <v>3914</v>
      </c>
      <c r="F2250">
        <f>AVERAGEIF(Table1[director_name],E2250,Table1[imdb_score])</f>
        <v>4.3</v>
      </c>
    </row>
    <row r="2251" spans="1:6" x14ac:dyDescent="0.3">
      <c r="A2251" s="2" t="s">
        <v>3914</v>
      </c>
      <c r="B2251">
        <v>4.3</v>
      </c>
      <c r="E2251" s="2" t="s">
        <v>7242</v>
      </c>
      <c r="F2251">
        <f>AVERAGEIF(Table1[director_name],E2251,Table1[imdb_score])</f>
        <v>4.3</v>
      </c>
    </row>
    <row r="2252" spans="1:6" x14ac:dyDescent="0.3">
      <c r="A2252" s="2" t="s">
        <v>7242</v>
      </c>
      <c r="B2252">
        <v>4.3</v>
      </c>
      <c r="E2252" s="2" t="s">
        <v>6057</v>
      </c>
      <c r="F2252">
        <f>AVERAGEIF(Table1[director_name],E2252,Table1[imdb_score])</f>
        <v>4.3</v>
      </c>
    </row>
    <row r="2253" spans="1:6" x14ac:dyDescent="0.3">
      <c r="A2253" s="2" t="s">
        <v>6057</v>
      </c>
      <c r="B2253">
        <v>4.3</v>
      </c>
      <c r="E2253" s="2" t="s">
        <v>3265</v>
      </c>
      <c r="F2253">
        <f>AVERAGEIF(Table1[director_name],E2253,Table1[imdb_score])</f>
        <v>4.3</v>
      </c>
    </row>
    <row r="2254" spans="1:6" x14ac:dyDescent="0.3">
      <c r="A2254" s="2" t="s">
        <v>3265</v>
      </c>
      <c r="B2254">
        <v>4.3</v>
      </c>
      <c r="E2254" s="2" t="s">
        <v>7908</v>
      </c>
      <c r="F2254">
        <f>AVERAGEIF(Table1[director_name],E2254,Table1[imdb_score])</f>
        <v>4.3</v>
      </c>
    </row>
    <row r="2255" spans="1:6" x14ac:dyDescent="0.3">
      <c r="A2255" s="2" t="s">
        <v>7908</v>
      </c>
      <c r="B2255">
        <v>4.3</v>
      </c>
      <c r="E2255" s="2" t="s">
        <v>8022</v>
      </c>
      <c r="F2255">
        <f>AVERAGEIF(Table1[director_name],E2255,Table1[imdb_score])</f>
        <v>4.3</v>
      </c>
    </row>
    <row r="2256" spans="1:6" x14ac:dyDescent="0.3">
      <c r="A2256" s="2" t="s">
        <v>8022</v>
      </c>
      <c r="B2256">
        <v>4.3</v>
      </c>
      <c r="E2256" s="2" t="s">
        <v>6707</v>
      </c>
      <c r="F2256">
        <f>AVERAGEIF(Table1[director_name],E2256,Table1[imdb_score])</f>
        <v>4.3</v>
      </c>
    </row>
    <row r="2257" spans="1:6" x14ac:dyDescent="0.3">
      <c r="A2257" s="2" t="s">
        <v>6707</v>
      </c>
      <c r="B2257">
        <v>4.3</v>
      </c>
      <c r="E2257" s="2" t="s">
        <v>8053</v>
      </c>
      <c r="F2257">
        <f>AVERAGEIF(Table1[director_name],E2257,Table1[imdb_score])</f>
        <v>4.3</v>
      </c>
    </row>
    <row r="2258" spans="1:6" x14ac:dyDescent="0.3">
      <c r="A2258" s="2" t="s">
        <v>8053</v>
      </c>
      <c r="B2258">
        <v>4.3</v>
      </c>
      <c r="E2258" s="2" t="s">
        <v>8201</v>
      </c>
      <c r="F2258">
        <f>AVERAGEIF(Table1[director_name],E2258,Table1[imdb_score])</f>
        <v>4.2</v>
      </c>
    </row>
    <row r="2259" spans="1:6" x14ac:dyDescent="0.3">
      <c r="A2259" s="2" t="s">
        <v>8201</v>
      </c>
      <c r="B2259">
        <v>4.2</v>
      </c>
      <c r="E2259" s="2" t="s">
        <v>5700</v>
      </c>
      <c r="F2259">
        <f>AVERAGEIF(Table1[director_name],E2259,Table1[imdb_score])</f>
        <v>4.2</v>
      </c>
    </row>
    <row r="2260" spans="1:6" x14ac:dyDescent="0.3">
      <c r="A2260" s="2" t="s">
        <v>5700</v>
      </c>
      <c r="B2260">
        <v>4.2</v>
      </c>
      <c r="E2260" s="2" t="s">
        <v>5515</v>
      </c>
      <c r="F2260">
        <f>AVERAGEIF(Table1[director_name],E2260,Table1[imdb_score])</f>
        <v>4.2</v>
      </c>
    </row>
    <row r="2261" spans="1:6" x14ac:dyDescent="0.3">
      <c r="A2261" s="2" t="s">
        <v>5515</v>
      </c>
      <c r="B2261">
        <v>4.2</v>
      </c>
      <c r="E2261" s="2" t="s">
        <v>2378</v>
      </c>
      <c r="F2261">
        <f>AVERAGEIF(Table1[director_name],E2261,Table1[imdb_score])</f>
        <v>4.2</v>
      </c>
    </row>
    <row r="2262" spans="1:6" x14ac:dyDescent="0.3">
      <c r="A2262" s="2" t="s">
        <v>2378</v>
      </c>
      <c r="B2262">
        <v>4.2</v>
      </c>
      <c r="E2262" s="2" t="s">
        <v>7441</v>
      </c>
      <c r="F2262">
        <f>AVERAGEIF(Table1[director_name],E2262,Table1[imdb_score])</f>
        <v>4.2</v>
      </c>
    </row>
    <row r="2263" spans="1:6" x14ac:dyDescent="0.3">
      <c r="A2263" s="2" t="s">
        <v>7441</v>
      </c>
      <c r="B2263">
        <v>4.2</v>
      </c>
      <c r="E2263" s="2" t="s">
        <v>7710</v>
      </c>
      <c r="F2263">
        <f>AVERAGEIF(Table1[director_name],E2263,Table1[imdb_score])</f>
        <v>4.2</v>
      </c>
    </row>
    <row r="2264" spans="1:6" x14ac:dyDescent="0.3">
      <c r="A2264" s="2" t="s">
        <v>7710</v>
      </c>
      <c r="B2264">
        <v>4.2</v>
      </c>
      <c r="E2264" s="2" t="s">
        <v>5300</v>
      </c>
      <c r="F2264">
        <f>AVERAGEIF(Table1[director_name],E2264,Table1[imdb_score])</f>
        <v>4.2</v>
      </c>
    </row>
    <row r="2265" spans="1:6" x14ac:dyDescent="0.3">
      <c r="A2265" s="2" t="s">
        <v>5300</v>
      </c>
      <c r="B2265">
        <v>4.2</v>
      </c>
      <c r="E2265" s="2" t="s">
        <v>3648</v>
      </c>
      <c r="F2265">
        <f>AVERAGEIF(Table1[director_name],E2265,Table1[imdb_score])</f>
        <v>4.1666666666666661</v>
      </c>
    </row>
    <row r="2266" spans="1:6" x14ac:dyDescent="0.3">
      <c r="A2266" s="2" t="s">
        <v>3648</v>
      </c>
      <c r="B2266">
        <v>4.1666666666666661</v>
      </c>
      <c r="E2266" s="2" t="s">
        <v>4297</v>
      </c>
      <c r="F2266">
        <f>AVERAGEIF(Table1[director_name],E2266,Table1[imdb_score])</f>
        <v>4.0999999999999996</v>
      </c>
    </row>
    <row r="2267" spans="1:6" x14ac:dyDescent="0.3">
      <c r="A2267" s="2" t="s">
        <v>4297</v>
      </c>
      <c r="B2267">
        <v>4.0999999999999996</v>
      </c>
      <c r="E2267" s="2" t="s">
        <v>4474</v>
      </c>
      <c r="F2267">
        <f>AVERAGEIF(Table1[director_name],E2267,Table1[imdb_score])</f>
        <v>4.0999999999999996</v>
      </c>
    </row>
    <row r="2268" spans="1:6" x14ac:dyDescent="0.3">
      <c r="A2268" s="2" t="s">
        <v>4474</v>
      </c>
      <c r="B2268">
        <v>4.0999999999999996</v>
      </c>
      <c r="E2268" s="2" t="s">
        <v>5786</v>
      </c>
      <c r="F2268">
        <f>AVERAGEIF(Table1[director_name],E2268,Table1[imdb_score])</f>
        <v>4.0999999999999996</v>
      </c>
    </row>
    <row r="2269" spans="1:6" x14ac:dyDescent="0.3">
      <c r="A2269" s="2" t="s">
        <v>5786</v>
      </c>
      <c r="B2269">
        <v>4.0999999999999996</v>
      </c>
      <c r="E2269" s="2" t="s">
        <v>4793</v>
      </c>
      <c r="F2269">
        <f>AVERAGEIF(Table1[director_name],E2269,Table1[imdb_score])</f>
        <v>4.0999999999999996</v>
      </c>
    </row>
    <row r="2270" spans="1:6" x14ac:dyDescent="0.3">
      <c r="A2270" s="2" t="s">
        <v>4793</v>
      </c>
      <c r="B2270">
        <v>4.0999999999999996</v>
      </c>
      <c r="E2270" s="2" t="s">
        <v>8286</v>
      </c>
      <c r="F2270">
        <f>AVERAGEIF(Table1[director_name],E2270,Table1[imdb_score])</f>
        <v>4.0999999999999996</v>
      </c>
    </row>
    <row r="2271" spans="1:6" x14ac:dyDescent="0.3">
      <c r="A2271" s="2" t="s">
        <v>8286</v>
      </c>
      <c r="B2271">
        <v>4.0999999999999996</v>
      </c>
      <c r="E2271" s="2" t="s">
        <v>3078</v>
      </c>
      <c r="F2271">
        <f>AVERAGEIF(Table1[director_name],E2271,Table1[imdb_score])</f>
        <v>4.0999999999999996</v>
      </c>
    </row>
    <row r="2272" spans="1:6" x14ac:dyDescent="0.3">
      <c r="A2272" s="2" t="s">
        <v>3078</v>
      </c>
      <c r="B2272">
        <v>4.0999999999999996</v>
      </c>
      <c r="E2272" s="2" t="s">
        <v>3482</v>
      </c>
      <c r="F2272">
        <f>AVERAGEIF(Table1[director_name],E2272,Table1[imdb_score])</f>
        <v>4.0999999999999996</v>
      </c>
    </row>
    <row r="2273" spans="1:6" x14ac:dyDescent="0.3">
      <c r="A2273" s="2" t="s">
        <v>3482</v>
      </c>
      <c r="B2273">
        <v>4.0999999999999996</v>
      </c>
      <c r="E2273" s="2" t="s">
        <v>2405</v>
      </c>
      <c r="F2273">
        <f>AVERAGEIF(Table1[director_name],E2273,Table1[imdb_score])</f>
        <v>4.0999999999999996</v>
      </c>
    </row>
    <row r="2274" spans="1:6" x14ac:dyDescent="0.3">
      <c r="A2274" s="2" t="s">
        <v>2405</v>
      </c>
      <c r="B2274">
        <v>4.0999999999999996</v>
      </c>
      <c r="E2274" s="2" t="s">
        <v>4508</v>
      </c>
      <c r="F2274">
        <f>AVERAGEIF(Table1[director_name],E2274,Table1[imdb_score])</f>
        <v>4.0999999999999996</v>
      </c>
    </row>
    <row r="2275" spans="1:6" x14ac:dyDescent="0.3">
      <c r="A2275" s="2" t="s">
        <v>4508</v>
      </c>
      <c r="B2275">
        <v>4.0999999999999996</v>
      </c>
      <c r="E2275" s="2" t="s">
        <v>8243</v>
      </c>
      <c r="F2275">
        <f>AVERAGEIF(Table1[director_name],E2275,Table1[imdb_score])</f>
        <v>4.0999999999999996</v>
      </c>
    </row>
    <row r="2276" spans="1:6" x14ac:dyDescent="0.3">
      <c r="A2276" s="2" t="s">
        <v>8243</v>
      </c>
      <c r="B2276">
        <v>4.0999999999999996</v>
      </c>
      <c r="E2276" s="2" t="s">
        <v>3488</v>
      </c>
      <c r="F2276">
        <f>AVERAGEIF(Table1[director_name],E2276,Table1[imdb_score])</f>
        <v>4.0999999999999996</v>
      </c>
    </row>
    <row r="2277" spans="1:6" x14ac:dyDescent="0.3">
      <c r="A2277" s="2" t="s">
        <v>3488</v>
      </c>
      <c r="B2277">
        <v>4.0999999999999996</v>
      </c>
      <c r="E2277" s="2" t="s">
        <v>1064</v>
      </c>
      <c r="F2277">
        <f>AVERAGEIF(Table1[director_name],E2277,Table1[imdb_score])</f>
        <v>4.0999999999999996</v>
      </c>
    </row>
    <row r="2278" spans="1:6" x14ac:dyDescent="0.3">
      <c r="A2278" s="2" t="s">
        <v>1064</v>
      </c>
      <c r="B2278">
        <v>4.0999999999999996</v>
      </c>
      <c r="E2278" s="2" t="s">
        <v>7923</v>
      </c>
      <c r="F2278">
        <f>AVERAGEIF(Table1[director_name],E2278,Table1[imdb_score])</f>
        <v>4.0999999999999996</v>
      </c>
    </row>
    <row r="2279" spans="1:6" x14ac:dyDescent="0.3">
      <c r="A2279" s="2" t="s">
        <v>7923</v>
      </c>
      <c r="B2279">
        <v>4.0999999999999996</v>
      </c>
      <c r="E2279" s="2" t="s">
        <v>6790</v>
      </c>
      <c r="F2279">
        <f>AVERAGEIF(Table1[director_name],E2279,Table1[imdb_score])</f>
        <v>4.0999999999999996</v>
      </c>
    </row>
    <row r="2280" spans="1:6" x14ac:dyDescent="0.3">
      <c r="A2280" s="2" t="s">
        <v>6790</v>
      </c>
      <c r="B2280">
        <v>4.0999999999999996</v>
      </c>
      <c r="E2280" s="2" t="s">
        <v>1088</v>
      </c>
      <c r="F2280">
        <f>AVERAGEIF(Table1[director_name],E2280,Table1[imdb_score])</f>
        <v>4.0999999999999996</v>
      </c>
    </row>
    <row r="2281" spans="1:6" x14ac:dyDescent="0.3">
      <c r="A2281" s="2" t="s">
        <v>1088</v>
      </c>
      <c r="B2281">
        <v>4.0999999999999996</v>
      </c>
      <c r="E2281" s="2" t="s">
        <v>3019</v>
      </c>
      <c r="F2281">
        <f>AVERAGEIF(Table1[director_name],E2281,Table1[imdb_score])</f>
        <v>4.0999999999999996</v>
      </c>
    </row>
    <row r="2282" spans="1:6" x14ac:dyDescent="0.3">
      <c r="A2282" s="2" t="s">
        <v>3019</v>
      </c>
      <c r="B2282">
        <v>4.0999999999999996</v>
      </c>
      <c r="E2282" s="2" t="s">
        <v>7890</v>
      </c>
      <c r="F2282">
        <f>AVERAGEIF(Table1[director_name],E2282,Table1[imdb_score])</f>
        <v>4</v>
      </c>
    </row>
    <row r="2283" spans="1:6" x14ac:dyDescent="0.3">
      <c r="A2283" s="2" t="s">
        <v>7890</v>
      </c>
      <c r="B2283">
        <v>4</v>
      </c>
      <c r="E2283" s="2" t="s">
        <v>270</v>
      </c>
      <c r="F2283">
        <f>AVERAGEIF(Table1[director_name],E2283,Table1[imdb_score])</f>
        <v>4</v>
      </c>
    </row>
    <row r="2284" spans="1:6" x14ac:dyDescent="0.3">
      <c r="A2284" s="2" t="s">
        <v>270</v>
      </c>
      <c r="B2284">
        <v>4</v>
      </c>
      <c r="E2284" s="2" t="s">
        <v>3875</v>
      </c>
      <c r="F2284">
        <f>AVERAGEIF(Table1[director_name],E2284,Table1[imdb_score])</f>
        <v>4</v>
      </c>
    </row>
    <row r="2285" spans="1:6" x14ac:dyDescent="0.3">
      <c r="A2285" s="2" t="s">
        <v>3875</v>
      </c>
      <c r="B2285">
        <v>4</v>
      </c>
      <c r="E2285" s="2" t="s">
        <v>5655</v>
      </c>
      <c r="F2285">
        <f>AVERAGEIF(Table1[director_name],E2285,Table1[imdb_score])</f>
        <v>4</v>
      </c>
    </row>
    <row r="2286" spans="1:6" x14ac:dyDescent="0.3">
      <c r="A2286" s="2" t="s">
        <v>5655</v>
      </c>
      <c r="B2286">
        <v>4</v>
      </c>
      <c r="E2286" s="2" t="s">
        <v>5777</v>
      </c>
      <c r="F2286">
        <f>AVERAGEIF(Table1[director_name],E2286,Table1[imdb_score])</f>
        <v>4</v>
      </c>
    </row>
    <row r="2287" spans="1:6" x14ac:dyDescent="0.3">
      <c r="A2287" s="2" t="s">
        <v>5777</v>
      </c>
      <c r="B2287">
        <v>4</v>
      </c>
      <c r="E2287" s="2" t="s">
        <v>6840</v>
      </c>
      <c r="F2287">
        <f>AVERAGEIF(Table1[director_name],E2287,Table1[imdb_score])</f>
        <v>4</v>
      </c>
    </row>
    <row r="2288" spans="1:6" x14ac:dyDescent="0.3">
      <c r="A2288" s="2" t="s">
        <v>6840</v>
      </c>
      <c r="B2288">
        <v>4</v>
      </c>
      <c r="E2288" s="2" t="s">
        <v>4494</v>
      </c>
      <c r="F2288">
        <f>AVERAGEIF(Table1[director_name],E2288,Table1[imdb_score])</f>
        <v>4</v>
      </c>
    </row>
    <row r="2289" spans="1:6" x14ac:dyDescent="0.3">
      <c r="A2289" s="2" t="s">
        <v>4494</v>
      </c>
      <c r="B2289">
        <v>4</v>
      </c>
      <c r="E2289" s="2" t="s">
        <v>8093</v>
      </c>
      <c r="F2289">
        <f>AVERAGEIF(Table1[director_name],E2289,Table1[imdb_score])</f>
        <v>4</v>
      </c>
    </row>
    <row r="2290" spans="1:6" x14ac:dyDescent="0.3">
      <c r="A2290" s="2" t="s">
        <v>8093</v>
      </c>
      <c r="B2290">
        <v>4</v>
      </c>
      <c r="E2290" s="2" t="s">
        <v>8317</v>
      </c>
      <c r="F2290">
        <f>AVERAGEIF(Table1[director_name],E2290,Table1[imdb_score])</f>
        <v>4</v>
      </c>
    </row>
    <row r="2291" spans="1:6" x14ac:dyDescent="0.3">
      <c r="A2291" s="2" t="s">
        <v>8317</v>
      </c>
      <c r="B2291">
        <v>4</v>
      </c>
      <c r="E2291" s="2" t="s">
        <v>7748</v>
      </c>
      <c r="F2291">
        <f>AVERAGEIF(Table1[director_name],E2291,Table1[imdb_score])</f>
        <v>4</v>
      </c>
    </row>
    <row r="2292" spans="1:6" x14ac:dyDescent="0.3">
      <c r="A2292" s="2" t="s">
        <v>7748</v>
      </c>
      <c r="B2292">
        <v>4</v>
      </c>
      <c r="E2292" s="2" t="s">
        <v>6445</v>
      </c>
      <c r="F2292">
        <f>AVERAGEIF(Table1[director_name],E2292,Table1[imdb_score])</f>
        <v>4</v>
      </c>
    </row>
    <row r="2293" spans="1:6" x14ac:dyDescent="0.3">
      <c r="A2293" s="2" t="s">
        <v>6445</v>
      </c>
      <c r="B2293">
        <v>4</v>
      </c>
      <c r="E2293" s="2" t="s">
        <v>8100</v>
      </c>
      <c r="F2293">
        <f>AVERAGEIF(Table1[director_name],E2293,Table1[imdb_score])</f>
        <v>4</v>
      </c>
    </row>
    <row r="2294" spans="1:6" x14ac:dyDescent="0.3">
      <c r="A2294" s="2" t="s">
        <v>8100</v>
      </c>
      <c r="B2294">
        <v>4</v>
      </c>
      <c r="E2294" s="2" t="s">
        <v>2188</v>
      </c>
      <c r="F2294">
        <f>AVERAGEIF(Table1[director_name],E2294,Table1[imdb_score])</f>
        <v>4</v>
      </c>
    </row>
    <row r="2295" spans="1:6" x14ac:dyDescent="0.3">
      <c r="A2295" s="2" t="s">
        <v>2188</v>
      </c>
      <c r="B2295">
        <v>4</v>
      </c>
      <c r="E2295" s="2" t="s">
        <v>3051</v>
      </c>
      <c r="F2295">
        <f>AVERAGEIF(Table1[director_name],E2295,Table1[imdb_score])</f>
        <v>3.95</v>
      </c>
    </row>
    <row r="2296" spans="1:6" x14ac:dyDescent="0.3">
      <c r="A2296" s="2" t="s">
        <v>3051</v>
      </c>
      <c r="B2296">
        <v>3.95</v>
      </c>
      <c r="E2296" s="2" t="s">
        <v>7766</v>
      </c>
      <c r="F2296">
        <f>AVERAGEIF(Table1[director_name],E2296,Table1[imdb_score])</f>
        <v>3.9</v>
      </c>
    </row>
    <row r="2297" spans="1:6" x14ac:dyDescent="0.3">
      <c r="A2297" s="2" t="s">
        <v>7766</v>
      </c>
      <c r="B2297">
        <v>3.9</v>
      </c>
      <c r="E2297" s="2" t="s">
        <v>4733</v>
      </c>
      <c r="F2297">
        <f>AVERAGEIF(Table1[director_name],E2297,Table1[imdb_score])</f>
        <v>3.9</v>
      </c>
    </row>
    <row r="2298" spans="1:6" x14ac:dyDescent="0.3">
      <c r="A2298" s="2" t="s">
        <v>4733</v>
      </c>
      <c r="B2298">
        <v>3.9</v>
      </c>
      <c r="E2298" s="2" t="s">
        <v>7129</v>
      </c>
      <c r="F2298">
        <f>AVERAGEIF(Table1[director_name],E2298,Table1[imdb_score])</f>
        <v>3.9</v>
      </c>
    </row>
    <row r="2299" spans="1:6" x14ac:dyDescent="0.3">
      <c r="A2299" s="2" t="s">
        <v>7129</v>
      </c>
      <c r="B2299">
        <v>3.9</v>
      </c>
      <c r="E2299" s="2" t="s">
        <v>6587</v>
      </c>
      <c r="F2299">
        <f>AVERAGEIF(Table1[director_name],E2299,Table1[imdb_score])</f>
        <v>3.9</v>
      </c>
    </row>
    <row r="2300" spans="1:6" x14ac:dyDescent="0.3">
      <c r="A2300" s="2" t="s">
        <v>6587</v>
      </c>
      <c r="B2300">
        <v>3.9</v>
      </c>
      <c r="E2300" s="2" t="s">
        <v>3646</v>
      </c>
      <c r="F2300">
        <f>AVERAGEIF(Table1[director_name],E2300,Table1[imdb_score])</f>
        <v>3.9</v>
      </c>
    </row>
    <row r="2301" spans="1:6" x14ac:dyDescent="0.3">
      <c r="A2301" s="2" t="s">
        <v>3646</v>
      </c>
      <c r="B2301">
        <v>3.9</v>
      </c>
      <c r="E2301" s="2" t="s">
        <v>3809</v>
      </c>
      <c r="F2301">
        <f>AVERAGEIF(Table1[director_name],E2301,Table1[imdb_score])</f>
        <v>3.9</v>
      </c>
    </row>
    <row r="2302" spans="1:6" x14ac:dyDescent="0.3">
      <c r="A2302" s="2" t="s">
        <v>3809</v>
      </c>
      <c r="B2302">
        <v>3.9</v>
      </c>
      <c r="E2302" s="2" t="s">
        <v>6818</v>
      </c>
      <c r="F2302">
        <f>AVERAGEIF(Table1[director_name],E2302,Table1[imdb_score])</f>
        <v>3.9</v>
      </c>
    </row>
    <row r="2303" spans="1:6" x14ac:dyDescent="0.3">
      <c r="A2303" s="2" t="s">
        <v>6818</v>
      </c>
      <c r="B2303">
        <v>3.9</v>
      </c>
      <c r="E2303" s="2" t="s">
        <v>6950</v>
      </c>
      <c r="F2303">
        <f>AVERAGEIF(Table1[director_name],E2303,Table1[imdb_score])</f>
        <v>3.9</v>
      </c>
    </row>
    <row r="2304" spans="1:6" x14ac:dyDescent="0.3">
      <c r="A2304" s="2" t="s">
        <v>6950</v>
      </c>
      <c r="B2304">
        <v>3.9</v>
      </c>
      <c r="E2304" s="2" t="s">
        <v>7634</v>
      </c>
      <c r="F2304">
        <f>AVERAGEIF(Table1[director_name],E2304,Table1[imdb_score])</f>
        <v>3.9</v>
      </c>
    </row>
    <row r="2305" spans="1:6" x14ac:dyDescent="0.3">
      <c r="A2305" s="2" t="s">
        <v>7634</v>
      </c>
      <c r="B2305">
        <v>3.9</v>
      </c>
      <c r="E2305" s="2" t="s">
        <v>5590</v>
      </c>
      <c r="F2305">
        <f>AVERAGEIF(Table1[director_name],E2305,Table1[imdb_score])</f>
        <v>3.85</v>
      </c>
    </row>
    <row r="2306" spans="1:6" x14ac:dyDescent="0.3">
      <c r="A2306" s="2" t="s">
        <v>5590</v>
      </c>
      <c r="B2306">
        <v>3.85</v>
      </c>
      <c r="E2306" s="2" t="s">
        <v>6010</v>
      </c>
      <c r="F2306">
        <f>AVERAGEIF(Table1[director_name],E2306,Table1[imdb_score])</f>
        <v>3.8</v>
      </c>
    </row>
    <row r="2307" spans="1:6" x14ac:dyDescent="0.3">
      <c r="A2307" s="2" t="s">
        <v>6010</v>
      </c>
      <c r="B2307">
        <v>3.8</v>
      </c>
      <c r="E2307" s="2" t="s">
        <v>2623</v>
      </c>
      <c r="F2307">
        <f>AVERAGEIF(Table1[director_name],E2307,Table1[imdb_score])</f>
        <v>3.8</v>
      </c>
    </row>
    <row r="2308" spans="1:6" x14ac:dyDescent="0.3">
      <c r="A2308" s="2" t="s">
        <v>2623</v>
      </c>
      <c r="B2308">
        <v>3.8</v>
      </c>
      <c r="E2308" s="2" t="s">
        <v>6179</v>
      </c>
      <c r="F2308">
        <f>AVERAGEIF(Table1[director_name],E2308,Table1[imdb_score])</f>
        <v>3.8</v>
      </c>
    </row>
    <row r="2309" spans="1:6" x14ac:dyDescent="0.3">
      <c r="A2309" s="2" t="s">
        <v>6179</v>
      </c>
      <c r="B2309">
        <v>3.8</v>
      </c>
      <c r="E2309" s="2" t="s">
        <v>1393</v>
      </c>
      <c r="F2309">
        <f>AVERAGEIF(Table1[director_name],E2309,Table1[imdb_score])</f>
        <v>3.8</v>
      </c>
    </row>
    <row r="2310" spans="1:6" x14ac:dyDescent="0.3">
      <c r="A2310" s="2" t="s">
        <v>1393</v>
      </c>
      <c r="B2310">
        <v>3.8</v>
      </c>
      <c r="E2310" s="2" t="s">
        <v>1663</v>
      </c>
      <c r="F2310">
        <f>AVERAGEIF(Table1[director_name],E2310,Table1[imdb_score])</f>
        <v>3.8</v>
      </c>
    </row>
    <row r="2311" spans="1:6" x14ac:dyDescent="0.3">
      <c r="A2311" s="2" t="s">
        <v>1663</v>
      </c>
      <c r="B2311">
        <v>3.8</v>
      </c>
      <c r="E2311" s="2" t="s">
        <v>589</v>
      </c>
      <c r="F2311">
        <f>AVERAGEIF(Table1[director_name],E2311,Table1[imdb_score])</f>
        <v>3.8</v>
      </c>
    </row>
    <row r="2312" spans="1:6" x14ac:dyDescent="0.3">
      <c r="A2312" s="2" t="s">
        <v>589</v>
      </c>
      <c r="B2312">
        <v>3.8</v>
      </c>
      <c r="E2312" s="2" t="s">
        <v>7433</v>
      </c>
      <c r="F2312">
        <f>AVERAGEIF(Table1[director_name],E2312,Table1[imdb_score])</f>
        <v>3.8</v>
      </c>
    </row>
    <row r="2313" spans="1:6" x14ac:dyDescent="0.3">
      <c r="A2313" s="2" t="s">
        <v>7433</v>
      </c>
      <c r="B2313">
        <v>3.8</v>
      </c>
      <c r="E2313" s="2" t="s">
        <v>7427</v>
      </c>
      <c r="F2313">
        <f>AVERAGEIF(Table1[director_name],E2313,Table1[imdb_score])</f>
        <v>3.8</v>
      </c>
    </row>
    <row r="2314" spans="1:6" x14ac:dyDescent="0.3">
      <c r="A2314" s="2" t="s">
        <v>7427</v>
      </c>
      <c r="B2314">
        <v>3.8</v>
      </c>
      <c r="E2314" s="2" t="s">
        <v>1576</v>
      </c>
      <c r="F2314">
        <f>AVERAGEIF(Table1[director_name],E2314,Table1[imdb_score])</f>
        <v>3.72</v>
      </c>
    </row>
    <row r="2315" spans="1:6" x14ac:dyDescent="0.3">
      <c r="A2315" s="2" t="s">
        <v>1576</v>
      </c>
      <c r="B2315">
        <v>3.72</v>
      </c>
      <c r="E2315" s="2" t="s">
        <v>7258</v>
      </c>
      <c r="F2315">
        <f>AVERAGEIF(Table1[director_name],E2315,Table1[imdb_score])</f>
        <v>3.7</v>
      </c>
    </row>
    <row r="2316" spans="1:6" x14ac:dyDescent="0.3">
      <c r="A2316" s="2" t="s">
        <v>7258</v>
      </c>
      <c r="B2316">
        <v>3.7</v>
      </c>
      <c r="E2316" s="2" t="s">
        <v>688</v>
      </c>
      <c r="F2316">
        <f>AVERAGEIF(Table1[director_name],E2316,Table1[imdb_score])</f>
        <v>3.7</v>
      </c>
    </row>
    <row r="2317" spans="1:6" x14ac:dyDescent="0.3">
      <c r="A2317" s="2" t="s">
        <v>688</v>
      </c>
      <c r="B2317">
        <v>3.7</v>
      </c>
      <c r="E2317" s="2" t="s">
        <v>7387</v>
      </c>
      <c r="F2317">
        <f>AVERAGEIF(Table1[director_name],E2317,Table1[imdb_score])</f>
        <v>3.7</v>
      </c>
    </row>
    <row r="2318" spans="1:6" x14ac:dyDescent="0.3">
      <c r="A2318" s="2" t="s">
        <v>7387</v>
      </c>
      <c r="B2318">
        <v>3.7</v>
      </c>
      <c r="E2318" s="2" t="s">
        <v>8282</v>
      </c>
      <c r="F2318">
        <f>AVERAGEIF(Table1[director_name],E2318,Table1[imdb_score])</f>
        <v>3.7</v>
      </c>
    </row>
    <row r="2319" spans="1:6" x14ac:dyDescent="0.3">
      <c r="A2319" s="2" t="s">
        <v>8282</v>
      </c>
      <c r="B2319">
        <v>3.7</v>
      </c>
      <c r="E2319" s="2" t="s">
        <v>1253</v>
      </c>
      <c r="F2319">
        <f>AVERAGEIF(Table1[director_name],E2319,Table1[imdb_score])</f>
        <v>3.6</v>
      </c>
    </row>
    <row r="2320" spans="1:6" x14ac:dyDescent="0.3">
      <c r="A2320" s="2" t="s">
        <v>1253</v>
      </c>
      <c r="B2320">
        <v>3.6</v>
      </c>
      <c r="E2320" s="2" t="s">
        <v>4274</v>
      </c>
      <c r="F2320">
        <f>AVERAGEIF(Table1[director_name],E2320,Table1[imdb_score])</f>
        <v>3.6</v>
      </c>
    </row>
    <row r="2321" spans="1:6" x14ac:dyDescent="0.3">
      <c r="A2321" s="2" t="s">
        <v>4274</v>
      </c>
      <c r="B2321">
        <v>3.6</v>
      </c>
      <c r="E2321" s="2" t="s">
        <v>7332</v>
      </c>
      <c r="F2321">
        <f>AVERAGEIF(Table1[director_name],E2321,Table1[imdb_score])</f>
        <v>3.6</v>
      </c>
    </row>
    <row r="2322" spans="1:6" x14ac:dyDescent="0.3">
      <c r="A2322" s="2" t="s">
        <v>7332</v>
      </c>
      <c r="B2322">
        <v>3.6</v>
      </c>
      <c r="E2322" s="2" t="s">
        <v>8223</v>
      </c>
      <c r="F2322">
        <f>AVERAGEIF(Table1[director_name],E2322,Table1[imdb_score])</f>
        <v>3.6</v>
      </c>
    </row>
    <row r="2323" spans="1:6" x14ac:dyDescent="0.3">
      <c r="A2323" s="2" t="s">
        <v>8223</v>
      </c>
      <c r="B2323">
        <v>3.6</v>
      </c>
      <c r="E2323" s="2" t="s">
        <v>5898</v>
      </c>
      <c r="F2323">
        <f>AVERAGEIF(Table1[director_name],E2323,Table1[imdb_score])</f>
        <v>3.6</v>
      </c>
    </row>
    <row r="2324" spans="1:6" x14ac:dyDescent="0.3">
      <c r="A2324" s="2" t="s">
        <v>5898</v>
      </c>
      <c r="B2324">
        <v>3.6</v>
      </c>
      <c r="E2324" s="2" t="s">
        <v>4364</v>
      </c>
      <c r="F2324">
        <f>AVERAGEIF(Table1[director_name],E2324,Table1[imdb_score])</f>
        <v>3.6</v>
      </c>
    </row>
    <row r="2325" spans="1:6" x14ac:dyDescent="0.3">
      <c r="A2325" s="2" t="s">
        <v>4364</v>
      </c>
      <c r="B2325">
        <v>3.6</v>
      </c>
      <c r="E2325" s="2" t="s">
        <v>7544</v>
      </c>
      <c r="F2325">
        <f>AVERAGEIF(Table1[director_name],E2325,Table1[imdb_score])</f>
        <v>3.6</v>
      </c>
    </row>
    <row r="2326" spans="1:6" x14ac:dyDescent="0.3">
      <c r="A2326" s="2" t="s">
        <v>7544</v>
      </c>
      <c r="B2326">
        <v>3.6</v>
      </c>
      <c r="E2326" s="2" t="s">
        <v>2809</v>
      </c>
      <c r="F2326">
        <f>AVERAGEIF(Table1[director_name],E2326,Table1[imdb_score])</f>
        <v>3.6</v>
      </c>
    </row>
    <row r="2327" spans="1:6" x14ac:dyDescent="0.3">
      <c r="A2327" s="2" t="s">
        <v>2809</v>
      </c>
      <c r="B2327">
        <v>3.6</v>
      </c>
      <c r="E2327" s="2" t="s">
        <v>4051</v>
      </c>
      <c r="F2327">
        <f>AVERAGEIF(Table1[director_name],E2327,Table1[imdb_score])</f>
        <v>3.6</v>
      </c>
    </row>
    <row r="2328" spans="1:6" x14ac:dyDescent="0.3">
      <c r="A2328" s="2" t="s">
        <v>4051</v>
      </c>
      <c r="B2328">
        <v>3.6</v>
      </c>
      <c r="E2328" s="2" t="s">
        <v>4750</v>
      </c>
      <c r="F2328">
        <f>AVERAGEIF(Table1[director_name],E2328,Table1[imdb_score])</f>
        <v>3.6</v>
      </c>
    </row>
    <row r="2329" spans="1:6" x14ac:dyDescent="0.3">
      <c r="A2329" s="2" t="s">
        <v>4750</v>
      </c>
      <c r="B2329">
        <v>3.6</v>
      </c>
      <c r="E2329" s="2" t="s">
        <v>5747</v>
      </c>
      <c r="F2329">
        <f>AVERAGEIF(Table1[director_name],E2329,Table1[imdb_score])</f>
        <v>3.5</v>
      </c>
    </row>
    <row r="2330" spans="1:6" x14ac:dyDescent="0.3">
      <c r="A2330" s="2" t="s">
        <v>5747</v>
      </c>
      <c r="B2330">
        <v>3.5</v>
      </c>
      <c r="E2330" s="2" t="s">
        <v>7878</v>
      </c>
      <c r="F2330">
        <f>AVERAGEIF(Table1[director_name],E2330,Table1[imdb_score])</f>
        <v>3.5</v>
      </c>
    </row>
    <row r="2331" spans="1:6" x14ac:dyDescent="0.3">
      <c r="A2331" s="2" t="s">
        <v>7878</v>
      </c>
      <c r="B2331">
        <v>3.5</v>
      </c>
      <c r="E2331" s="2" t="s">
        <v>7641</v>
      </c>
      <c r="F2331">
        <f>AVERAGEIF(Table1[director_name],E2331,Table1[imdb_score])</f>
        <v>3.5</v>
      </c>
    </row>
    <row r="2332" spans="1:6" x14ac:dyDescent="0.3">
      <c r="A2332" s="2" t="s">
        <v>7641</v>
      </c>
      <c r="B2332">
        <v>3.5</v>
      </c>
      <c r="E2332" s="2" t="s">
        <v>6571</v>
      </c>
      <c r="F2332">
        <f>AVERAGEIF(Table1[director_name],E2332,Table1[imdb_score])</f>
        <v>3.5</v>
      </c>
    </row>
    <row r="2333" spans="1:6" x14ac:dyDescent="0.3">
      <c r="A2333" s="2" t="s">
        <v>6571</v>
      </c>
      <c r="B2333">
        <v>3.5</v>
      </c>
      <c r="E2333" s="2" t="s">
        <v>4170</v>
      </c>
      <c r="F2333">
        <f>AVERAGEIF(Table1[director_name],E2333,Table1[imdb_score])</f>
        <v>3.5</v>
      </c>
    </row>
    <row r="2334" spans="1:6" x14ac:dyDescent="0.3">
      <c r="A2334" s="2" t="s">
        <v>4170</v>
      </c>
      <c r="B2334">
        <v>3.5</v>
      </c>
      <c r="E2334" s="2" t="s">
        <v>3386</v>
      </c>
      <c r="F2334">
        <f>AVERAGEIF(Table1[director_name],E2334,Table1[imdb_score])</f>
        <v>3.5</v>
      </c>
    </row>
    <row r="2335" spans="1:6" x14ac:dyDescent="0.3">
      <c r="A2335" s="2" t="s">
        <v>3386</v>
      </c>
      <c r="B2335">
        <v>3.5</v>
      </c>
      <c r="E2335" s="2" t="s">
        <v>7244</v>
      </c>
      <c r="F2335">
        <f>AVERAGEIF(Table1[director_name],E2335,Table1[imdb_score])</f>
        <v>3.5</v>
      </c>
    </row>
    <row r="2336" spans="1:6" x14ac:dyDescent="0.3">
      <c r="A2336" s="2" t="s">
        <v>7244</v>
      </c>
      <c r="B2336">
        <v>3.5</v>
      </c>
      <c r="E2336" s="2" t="s">
        <v>5379</v>
      </c>
      <c r="F2336">
        <f>AVERAGEIF(Table1[director_name],E2336,Table1[imdb_score])</f>
        <v>3.5</v>
      </c>
    </row>
    <row r="2337" spans="1:6" x14ac:dyDescent="0.3">
      <c r="A2337" s="2" t="s">
        <v>5379</v>
      </c>
      <c r="B2337">
        <v>3.5</v>
      </c>
      <c r="E2337" s="2" t="s">
        <v>6072</v>
      </c>
      <c r="F2337">
        <f>AVERAGEIF(Table1[director_name],E2337,Table1[imdb_score])</f>
        <v>3.4</v>
      </c>
    </row>
    <row r="2338" spans="1:6" x14ac:dyDescent="0.3">
      <c r="A2338" s="2" t="s">
        <v>6072</v>
      </c>
      <c r="B2338">
        <v>3.4</v>
      </c>
      <c r="E2338" s="2" t="s">
        <v>7214</v>
      </c>
      <c r="F2338">
        <f>AVERAGEIF(Table1[director_name],E2338,Table1[imdb_score])</f>
        <v>3.4</v>
      </c>
    </row>
    <row r="2339" spans="1:6" x14ac:dyDescent="0.3">
      <c r="A2339" s="2" t="s">
        <v>7214</v>
      </c>
      <c r="B2339">
        <v>3.4</v>
      </c>
      <c r="E2339" s="2" t="s">
        <v>2971</v>
      </c>
      <c r="F2339">
        <f>AVERAGEIF(Table1[director_name],E2339,Table1[imdb_score])</f>
        <v>3.4</v>
      </c>
    </row>
    <row r="2340" spans="1:6" x14ac:dyDescent="0.3">
      <c r="A2340" s="2" t="s">
        <v>2971</v>
      </c>
      <c r="B2340">
        <v>3.4</v>
      </c>
      <c r="E2340" s="2" t="s">
        <v>8256</v>
      </c>
      <c r="F2340">
        <f>AVERAGEIF(Table1[director_name],E2340,Table1[imdb_score])</f>
        <v>3.4</v>
      </c>
    </row>
    <row r="2341" spans="1:6" x14ac:dyDescent="0.3">
      <c r="A2341" s="2" t="s">
        <v>8256</v>
      </c>
      <c r="B2341">
        <v>3.4</v>
      </c>
      <c r="E2341" s="2" t="s">
        <v>7156</v>
      </c>
      <c r="F2341">
        <f>AVERAGEIF(Table1[director_name],E2341,Table1[imdb_score])</f>
        <v>3.4</v>
      </c>
    </row>
    <row r="2342" spans="1:6" x14ac:dyDescent="0.3">
      <c r="A2342" s="2" t="s">
        <v>7156</v>
      </c>
      <c r="B2342">
        <v>3.4</v>
      </c>
      <c r="E2342" s="2" t="s">
        <v>6307</v>
      </c>
      <c r="F2342">
        <f>AVERAGEIF(Table1[director_name],E2342,Table1[imdb_score])</f>
        <v>3.4</v>
      </c>
    </row>
    <row r="2343" spans="1:6" x14ac:dyDescent="0.3">
      <c r="A2343" s="2" t="s">
        <v>6307</v>
      </c>
      <c r="B2343">
        <v>3.4</v>
      </c>
      <c r="E2343" s="2" t="s">
        <v>7628</v>
      </c>
      <c r="F2343">
        <f>AVERAGEIF(Table1[director_name],E2343,Table1[imdb_score])</f>
        <v>3.4</v>
      </c>
    </row>
    <row r="2344" spans="1:6" x14ac:dyDescent="0.3">
      <c r="A2344" s="2" t="s">
        <v>7628</v>
      </c>
      <c r="B2344">
        <v>3.4</v>
      </c>
      <c r="E2344" s="2" t="s">
        <v>7487</v>
      </c>
      <c r="F2344">
        <f>AVERAGEIF(Table1[director_name],E2344,Table1[imdb_score])</f>
        <v>3.4</v>
      </c>
    </row>
    <row r="2345" spans="1:6" x14ac:dyDescent="0.3">
      <c r="A2345" s="2" t="s">
        <v>7487</v>
      </c>
      <c r="B2345">
        <v>3.4</v>
      </c>
      <c r="E2345" s="2" t="s">
        <v>7160</v>
      </c>
      <c r="F2345">
        <f>AVERAGEIF(Table1[director_name],E2345,Table1[imdb_score])</f>
        <v>3.4</v>
      </c>
    </row>
    <row r="2346" spans="1:6" x14ac:dyDescent="0.3">
      <c r="A2346" s="2" t="s">
        <v>7160</v>
      </c>
      <c r="B2346">
        <v>3.4</v>
      </c>
      <c r="E2346" s="2" t="s">
        <v>7974</v>
      </c>
      <c r="F2346">
        <f>AVERAGEIF(Table1[director_name],E2346,Table1[imdb_score])</f>
        <v>3.4</v>
      </c>
    </row>
    <row r="2347" spans="1:6" x14ac:dyDescent="0.3">
      <c r="A2347" s="2" t="s">
        <v>7974</v>
      </c>
      <c r="B2347">
        <v>3.4</v>
      </c>
      <c r="E2347" s="2" t="s">
        <v>7330</v>
      </c>
      <c r="F2347">
        <f>AVERAGEIF(Table1[director_name],E2347,Table1[imdb_score])</f>
        <v>3.3</v>
      </c>
    </row>
    <row r="2348" spans="1:6" x14ac:dyDescent="0.3">
      <c r="A2348" s="2" t="s">
        <v>7330</v>
      </c>
      <c r="B2348">
        <v>3.3</v>
      </c>
      <c r="E2348" s="2" t="s">
        <v>5324</v>
      </c>
      <c r="F2348">
        <f>AVERAGEIF(Table1[director_name],E2348,Table1[imdb_score])</f>
        <v>3.3</v>
      </c>
    </row>
    <row r="2349" spans="1:6" x14ac:dyDescent="0.3">
      <c r="A2349" s="2" t="s">
        <v>5324</v>
      </c>
      <c r="B2349">
        <v>3.3</v>
      </c>
      <c r="E2349" s="2" t="s">
        <v>675</v>
      </c>
      <c r="F2349">
        <f>AVERAGEIF(Table1[director_name],E2349,Table1[imdb_score])</f>
        <v>3.3</v>
      </c>
    </row>
    <row r="2350" spans="1:6" x14ac:dyDescent="0.3">
      <c r="A2350" s="2" t="s">
        <v>675</v>
      </c>
      <c r="B2350">
        <v>3.3</v>
      </c>
      <c r="E2350" s="2" t="s">
        <v>6799</v>
      </c>
      <c r="F2350">
        <f>AVERAGEIF(Table1[director_name],E2350,Table1[imdb_score])</f>
        <v>3.3</v>
      </c>
    </row>
    <row r="2351" spans="1:6" x14ac:dyDescent="0.3">
      <c r="A2351" s="2" t="s">
        <v>6799</v>
      </c>
      <c r="B2351">
        <v>3.3</v>
      </c>
      <c r="E2351" s="2" t="s">
        <v>4325</v>
      </c>
      <c r="F2351">
        <f>AVERAGEIF(Table1[director_name],E2351,Table1[imdb_score])</f>
        <v>3.3</v>
      </c>
    </row>
    <row r="2352" spans="1:6" x14ac:dyDescent="0.3">
      <c r="A2352" s="2" t="s">
        <v>4325</v>
      </c>
      <c r="B2352">
        <v>3.3</v>
      </c>
      <c r="E2352" s="2" t="s">
        <v>6275</v>
      </c>
      <c r="F2352">
        <f>AVERAGEIF(Table1[director_name],E2352,Table1[imdb_score])</f>
        <v>3.3</v>
      </c>
    </row>
    <row r="2353" spans="1:6" x14ac:dyDescent="0.3">
      <c r="A2353" s="2" t="s">
        <v>6275</v>
      </c>
      <c r="B2353">
        <v>3.3</v>
      </c>
      <c r="E2353" s="2" t="s">
        <v>4276</v>
      </c>
      <c r="F2353">
        <f>AVERAGEIF(Table1[director_name],E2353,Table1[imdb_score])</f>
        <v>3.3</v>
      </c>
    </row>
    <row r="2354" spans="1:6" x14ac:dyDescent="0.3">
      <c r="A2354" s="2" t="s">
        <v>4276</v>
      </c>
      <c r="B2354">
        <v>3.3</v>
      </c>
      <c r="E2354" s="2" t="s">
        <v>3418</v>
      </c>
      <c r="F2354">
        <f>AVERAGEIF(Table1[director_name],E2354,Table1[imdb_score])</f>
        <v>3.3</v>
      </c>
    </row>
    <row r="2355" spans="1:6" x14ac:dyDescent="0.3">
      <c r="A2355" s="2" t="s">
        <v>3418</v>
      </c>
      <c r="B2355">
        <v>3.3</v>
      </c>
      <c r="E2355" s="2" t="s">
        <v>7056</v>
      </c>
      <c r="F2355">
        <f>AVERAGEIF(Table1[director_name],E2355,Table1[imdb_score])</f>
        <v>3.3</v>
      </c>
    </row>
    <row r="2356" spans="1:6" x14ac:dyDescent="0.3">
      <c r="A2356" s="2" t="s">
        <v>7056</v>
      </c>
      <c r="B2356">
        <v>3.3</v>
      </c>
      <c r="E2356" s="2" t="s">
        <v>7373</v>
      </c>
      <c r="F2356">
        <f>AVERAGEIF(Table1[director_name],E2356,Table1[imdb_score])</f>
        <v>3.3</v>
      </c>
    </row>
    <row r="2357" spans="1:6" x14ac:dyDescent="0.3">
      <c r="A2357" s="2" t="s">
        <v>7373</v>
      </c>
      <c r="B2357">
        <v>3.3</v>
      </c>
      <c r="E2357" s="2" t="s">
        <v>6599</v>
      </c>
      <c r="F2357">
        <f>AVERAGEIF(Table1[director_name],E2357,Table1[imdb_score])</f>
        <v>3.3</v>
      </c>
    </row>
    <row r="2358" spans="1:6" x14ac:dyDescent="0.3">
      <c r="A2358" s="2" t="s">
        <v>6599</v>
      </c>
      <c r="B2358">
        <v>3.3</v>
      </c>
      <c r="E2358" s="2" t="s">
        <v>3382</v>
      </c>
      <c r="F2358">
        <f>AVERAGEIF(Table1[director_name],E2358,Table1[imdb_score])</f>
        <v>3.3</v>
      </c>
    </row>
    <row r="2359" spans="1:6" x14ac:dyDescent="0.3">
      <c r="A2359" s="2" t="s">
        <v>3382</v>
      </c>
      <c r="B2359">
        <v>3.3</v>
      </c>
      <c r="E2359" s="2" t="s">
        <v>5373</v>
      </c>
      <c r="F2359">
        <f>AVERAGEIF(Table1[director_name],E2359,Table1[imdb_score])</f>
        <v>3.3</v>
      </c>
    </row>
    <row r="2360" spans="1:6" x14ac:dyDescent="0.3">
      <c r="A2360" s="2" t="s">
        <v>5373</v>
      </c>
      <c r="B2360">
        <v>3.3</v>
      </c>
      <c r="E2360" s="2" t="s">
        <v>8279</v>
      </c>
      <c r="F2360">
        <f>AVERAGEIF(Table1[director_name],E2360,Table1[imdb_score])</f>
        <v>3.25</v>
      </c>
    </row>
    <row r="2361" spans="1:6" x14ac:dyDescent="0.3">
      <c r="A2361" s="2" t="s">
        <v>8279</v>
      </c>
      <c r="B2361">
        <v>3.25</v>
      </c>
      <c r="E2361" s="2" t="s">
        <v>8212</v>
      </c>
      <c r="F2361">
        <f>AVERAGEIF(Table1[director_name],E2361,Table1[imdb_score])</f>
        <v>3.2</v>
      </c>
    </row>
    <row r="2362" spans="1:6" x14ac:dyDescent="0.3">
      <c r="A2362" s="2" t="s">
        <v>8212</v>
      </c>
      <c r="B2362">
        <v>3.2</v>
      </c>
      <c r="E2362" s="2" t="s">
        <v>7692</v>
      </c>
      <c r="F2362">
        <f>AVERAGEIF(Table1[director_name],E2362,Table1[imdb_score])</f>
        <v>3.2</v>
      </c>
    </row>
    <row r="2363" spans="1:6" x14ac:dyDescent="0.3">
      <c r="A2363" s="2" t="s">
        <v>7692</v>
      </c>
      <c r="B2363">
        <v>3.2</v>
      </c>
      <c r="E2363" s="2" t="s">
        <v>5041</v>
      </c>
      <c r="F2363">
        <f>AVERAGEIF(Table1[director_name],E2363,Table1[imdb_score])</f>
        <v>3.2</v>
      </c>
    </row>
    <row r="2364" spans="1:6" x14ac:dyDescent="0.3">
      <c r="A2364" s="2" t="s">
        <v>5041</v>
      </c>
      <c r="B2364">
        <v>3.2</v>
      </c>
      <c r="E2364" s="2" t="s">
        <v>6333</v>
      </c>
      <c r="F2364">
        <f>AVERAGEIF(Table1[director_name],E2364,Table1[imdb_score])</f>
        <v>3.2</v>
      </c>
    </row>
    <row r="2365" spans="1:6" x14ac:dyDescent="0.3">
      <c r="A2365" s="2" t="s">
        <v>6333</v>
      </c>
      <c r="B2365">
        <v>3.2</v>
      </c>
      <c r="E2365" s="2" t="s">
        <v>6727</v>
      </c>
      <c r="F2365">
        <f>AVERAGEIF(Table1[director_name],E2365,Table1[imdb_score])</f>
        <v>3.2</v>
      </c>
    </row>
    <row r="2366" spans="1:6" x14ac:dyDescent="0.3">
      <c r="A2366" s="2" t="s">
        <v>6727</v>
      </c>
      <c r="B2366">
        <v>3.2</v>
      </c>
      <c r="E2366" s="2" t="s">
        <v>8009</v>
      </c>
      <c r="F2366">
        <f>AVERAGEIF(Table1[director_name],E2366,Table1[imdb_score])</f>
        <v>3.2</v>
      </c>
    </row>
    <row r="2367" spans="1:6" x14ac:dyDescent="0.3">
      <c r="A2367" s="2" t="s">
        <v>8009</v>
      </c>
      <c r="B2367">
        <v>3.2</v>
      </c>
      <c r="E2367" s="2" t="s">
        <v>7328</v>
      </c>
      <c r="F2367">
        <f>AVERAGEIF(Table1[director_name],E2367,Table1[imdb_score])</f>
        <v>3.1</v>
      </c>
    </row>
    <row r="2368" spans="1:6" x14ac:dyDescent="0.3">
      <c r="A2368" s="2" t="s">
        <v>7328</v>
      </c>
      <c r="B2368">
        <v>3.1</v>
      </c>
      <c r="E2368" s="2" t="s">
        <v>4096</v>
      </c>
      <c r="F2368">
        <f>AVERAGEIF(Table1[director_name],E2368,Table1[imdb_score])</f>
        <v>3.1</v>
      </c>
    </row>
    <row r="2369" spans="1:6" x14ac:dyDescent="0.3">
      <c r="A2369" s="2" t="s">
        <v>4096</v>
      </c>
      <c r="B2369">
        <v>3.1</v>
      </c>
      <c r="E2369" s="2" t="s">
        <v>4262</v>
      </c>
      <c r="F2369">
        <f>AVERAGEIF(Table1[director_name],E2369,Table1[imdb_score])</f>
        <v>3.1</v>
      </c>
    </row>
    <row r="2370" spans="1:6" x14ac:dyDescent="0.3">
      <c r="A2370" s="2" t="s">
        <v>4262</v>
      </c>
      <c r="B2370">
        <v>3.1</v>
      </c>
      <c r="E2370" s="2" t="s">
        <v>6947</v>
      </c>
      <c r="F2370">
        <f>AVERAGEIF(Table1[director_name],E2370,Table1[imdb_score])</f>
        <v>3.1</v>
      </c>
    </row>
    <row r="2371" spans="1:6" x14ac:dyDescent="0.3">
      <c r="A2371" s="2" t="s">
        <v>6947</v>
      </c>
      <c r="B2371">
        <v>3.1</v>
      </c>
      <c r="E2371" s="2" t="s">
        <v>7736</v>
      </c>
      <c r="F2371">
        <f>AVERAGEIF(Table1[director_name],E2371,Table1[imdb_score])</f>
        <v>3.1</v>
      </c>
    </row>
    <row r="2372" spans="1:6" x14ac:dyDescent="0.3">
      <c r="A2372" s="2" t="s">
        <v>7736</v>
      </c>
      <c r="B2372">
        <v>3.1</v>
      </c>
      <c r="E2372" s="2" t="s">
        <v>5718</v>
      </c>
      <c r="F2372">
        <f>AVERAGEIF(Table1[director_name],E2372,Table1[imdb_score])</f>
        <v>3.1</v>
      </c>
    </row>
    <row r="2373" spans="1:6" x14ac:dyDescent="0.3">
      <c r="A2373" s="2" t="s">
        <v>5718</v>
      </c>
      <c r="B2373">
        <v>3.1</v>
      </c>
      <c r="E2373" s="2" t="s">
        <v>6632</v>
      </c>
      <c r="F2373">
        <f>AVERAGEIF(Table1[director_name],E2373,Table1[imdb_score])</f>
        <v>3.1</v>
      </c>
    </row>
    <row r="2374" spans="1:6" x14ac:dyDescent="0.3">
      <c r="A2374" s="2" t="s">
        <v>6632</v>
      </c>
      <c r="B2374">
        <v>3.1</v>
      </c>
      <c r="E2374" s="2" t="s">
        <v>6724</v>
      </c>
      <c r="F2374">
        <f>AVERAGEIF(Table1[director_name],E2374,Table1[imdb_score])</f>
        <v>3</v>
      </c>
    </row>
    <row r="2375" spans="1:6" x14ac:dyDescent="0.3">
      <c r="A2375" s="2" t="s">
        <v>6724</v>
      </c>
      <c r="B2375">
        <v>3</v>
      </c>
      <c r="E2375" s="2" t="s">
        <v>7462</v>
      </c>
      <c r="F2375">
        <f>AVERAGEIF(Table1[director_name],E2375,Table1[imdb_score])</f>
        <v>3</v>
      </c>
    </row>
    <row r="2376" spans="1:6" x14ac:dyDescent="0.3">
      <c r="A2376" s="2" t="s">
        <v>7462</v>
      </c>
      <c r="B2376">
        <v>3</v>
      </c>
      <c r="E2376" s="2" t="s">
        <v>4282</v>
      </c>
      <c r="F2376">
        <f>AVERAGEIF(Table1[director_name],E2376,Table1[imdb_score])</f>
        <v>3</v>
      </c>
    </row>
    <row r="2377" spans="1:6" x14ac:dyDescent="0.3">
      <c r="A2377" s="2" t="s">
        <v>4282</v>
      </c>
      <c r="B2377">
        <v>3</v>
      </c>
      <c r="E2377" s="2" t="s">
        <v>7622</v>
      </c>
      <c r="F2377">
        <f>AVERAGEIF(Table1[director_name],E2377,Table1[imdb_score])</f>
        <v>3</v>
      </c>
    </row>
    <row r="2378" spans="1:6" x14ac:dyDescent="0.3">
      <c r="A2378" s="2" t="s">
        <v>7622</v>
      </c>
      <c r="B2378">
        <v>3</v>
      </c>
      <c r="E2378" s="2" t="s">
        <v>8308</v>
      </c>
      <c r="F2378">
        <f>AVERAGEIF(Table1[director_name],E2378,Table1[imdb_score])</f>
        <v>3</v>
      </c>
    </row>
    <row r="2379" spans="1:6" x14ac:dyDescent="0.3">
      <c r="A2379" s="2" t="s">
        <v>8308</v>
      </c>
      <c r="B2379">
        <v>3</v>
      </c>
      <c r="E2379" s="2" t="s">
        <v>3508</v>
      </c>
      <c r="F2379">
        <f>AVERAGEIF(Table1[director_name],E2379,Table1[imdb_score])</f>
        <v>2.9</v>
      </c>
    </row>
    <row r="2380" spans="1:6" x14ac:dyDescent="0.3">
      <c r="A2380" s="2" t="s">
        <v>3508</v>
      </c>
      <c r="B2380">
        <v>2.9</v>
      </c>
      <c r="E2380" s="2" t="s">
        <v>5955</v>
      </c>
      <c r="F2380">
        <f>AVERAGEIF(Table1[director_name],E2380,Table1[imdb_score])</f>
        <v>2.9</v>
      </c>
    </row>
    <row r="2381" spans="1:6" x14ac:dyDescent="0.3">
      <c r="A2381" s="2" t="s">
        <v>5955</v>
      </c>
      <c r="B2381">
        <v>2.9</v>
      </c>
      <c r="E2381" s="2" t="s">
        <v>4551</v>
      </c>
      <c r="F2381">
        <f>AVERAGEIF(Table1[director_name],E2381,Table1[imdb_score])</f>
        <v>2.8</v>
      </c>
    </row>
    <row r="2382" spans="1:6" x14ac:dyDescent="0.3">
      <c r="A2382" s="2" t="s">
        <v>4551</v>
      </c>
      <c r="B2382">
        <v>2.8</v>
      </c>
      <c r="E2382" s="2" t="s">
        <v>7612</v>
      </c>
      <c r="F2382">
        <f>AVERAGEIF(Table1[director_name],E2382,Table1[imdb_score])</f>
        <v>2.8</v>
      </c>
    </row>
    <row r="2383" spans="1:6" x14ac:dyDescent="0.3">
      <c r="A2383" s="2" t="s">
        <v>7612</v>
      </c>
      <c r="B2383">
        <v>2.8</v>
      </c>
      <c r="E2383" s="2" t="s">
        <v>4376</v>
      </c>
      <c r="F2383">
        <f>AVERAGEIF(Table1[director_name],E2383,Table1[imdb_score])</f>
        <v>2.8</v>
      </c>
    </row>
    <row r="2384" spans="1:6" x14ac:dyDescent="0.3">
      <c r="A2384" s="2" t="s">
        <v>4376</v>
      </c>
      <c r="B2384">
        <v>2.8</v>
      </c>
      <c r="E2384" s="2" t="s">
        <v>3582</v>
      </c>
      <c r="F2384">
        <f>AVERAGEIF(Table1[director_name],E2384,Table1[imdb_score])</f>
        <v>2.8</v>
      </c>
    </row>
    <row r="2385" spans="1:6" x14ac:dyDescent="0.3">
      <c r="A2385" s="2" t="s">
        <v>3582</v>
      </c>
      <c r="B2385">
        <v>2.8</v>
      </c>
      <c r="E2385" s="2" t="s">
        <v>7083</v>
      </c>
      <c r="F2385">
        <f>AVERAGEIF(Table1[director_name],E2385,Table1[imdb_score])</f>
        <v>2.8</v>
      </c>
    </row>
    <row r="2386" spans="1:6" x14ac:dyDescent="0.3">
      <c r="A2386" s="2" t="s">
        <v>7083</v>
      </c>
      <c r="B2386">
        <v>2.8</v>
      </c>
      <c r="E2386" s="2" t="s">
        <v>7324</v>
      </c>
      <c r="F2386">
        <f>AVERAGEIF(Table1[director_name],E2386,Table1[imdb_score])</f>
        <v>2.8</v>
      </c>
    </row>
    <row r="2387" spans="1:6" x14ac:dyDescent="0.3">
      <c r="A2387" s="2" t="s">
        <v>7324</v>
      </c>
      <c r="B2387">
        <v>2.8</v>
      </c>
      <c r="E2387" s="2" t="s">
        <v>5054</v>
      </c>
      <c r="F2387">
        <f>AVERAGEIF(Table1[director_name],E2387,Table1[imdb_score])</f>
        <v>2.8</v>
      </c>
    </row>
    <row r="2388" spans="1:6" x14ac:dyDescent="0.3">
      <c r="A2388" s="2" t="s">
        <v>5054</v>
      </c>
      <c r="B2388">
        <v>2.8</v>
      </c>
      <c r="E2388" s="2" t="s">
        <v>3939</v>
      </c>
      <c r="F2388">
        <f>AVERAGEIF(Table1[director_name],E2388,Table1[imdb_score])</f>
        <v>2.8</v>
      </c>
    </row>
    <row r="2389" spans="1:6" x14ac:dyDescent="0.3">
      <c r="A2389" s="2" t="s">
        <v>3939</v>
      </c>
      <c r="B2389">
        <v>2.8</v>
      </c>
      <c r="E2389" s="2" t="s">
        <v>6467</v>
      </c>
      <c r="F2389">
        <f>AVERAGEIF(Table1[director_name],E2389,Table1[imdb_score])</f>
        <v>2.7</v>
      </c>
    </row>
    <row r="2390" spans="1:6" x14ac:dyDescent="0.3">
      <c r="A2390" s="2" t="s">
        <v>6467</v>
      </c>
      <c r="B2390">
        <v>2.7</v>
      </c>
      <c r="E2390" s="2" t="s">
        <v>3750</v>
      </c>
      <c r="F2390">
        <f>AVERAGEIF(Table1[director_name],E2390,Table1[imdb_score])</f>
        <v>2.7</v>
      </c>
    </row>
    <row r="2391" spans="1:6" x14ac:dyDescent="0.3">
      <c r="A2391" s="2" t="s">
        <v>3750</v>
      </c>
      <c r="B2391">
        <v>2.7</v>
      </c>
      <c r="E2391" s="2" t="s">
        <v>6808</v>
      </c>
      <c r="F2391">
        <f>AVERAGEIF(Table1[director_name],E2391,Table1[imdb_score])</f>
        <v>2.6500000000000004</v>
      </c>
    </row>
    <row r="2392" spans="1:6" x14ac:dyDescent="0.3">
      <c r="A2392" s="2" t="s">
        <v>6808</v>
      </c>
      <c r="B2392">
        <v>2.6500000000000004</v>
      </c>
      <c r="E2392" s="2" t="s">
        <v>7464</v>
      </c>
      <c r="F2392">
        <f>AVERAGEIF(Table1[director_name],E2392,Table1[imdb_score])</f>
        <v>2.6</v>
      </c>
    </row>
    <row r="2393" spans="1:6" x14ac:dyDescent="0.3">
      <c r="A2393" s="2" t="s">
        <v>7464</v>
      </c>
      <c r="B2393">
        <v>2.6</v>
      </c>
      <c r="E2393" s="2" t="s">
        <v>2943</v>
      </c>
      <c r="F2393">
        <f>AVERAGEIF(Table1[director_name],E2393,Table1[imdb_score])</f>
        <v>2.6</v>
      </c>
    </row>
    <row r="2394" spans="1:6" x14ac:dyDescent="0.3">
      <c r="A2394" s="2" t="s">
        <v>2943</v>
      </c>
      <c r="B2394">
        <v>2.6</v>
      </c>
      <c r="E2394" s="2" t="s">
        <v>8067</v>
      </c>
      <c r="F2394">
        <f>AVERAGEIF(Table1[director_name],E2394,Table1[imdb_score])</f>
        <v>2.5</v>
      </c>
    </row>
    <row r="2395" spans="1:6" x14ac:dyDescent="0.3">
      <c r="A2395" s="2" t="s">
        <v>8067</v>
      </c>
      <c r="B2395">
        <v>2.5</v>
      </c>
      <c r="E2395" s="2" t="s">
        <v>1021</v>
      </c>
      <c r="F2395">
        <f>AVERAGEIF(Table1[director_name],E2395,Table1[imdb_score])</f>
        <v>2.4</v>
      </c>
    </row>
    <row r="2396" spans="1:6" x14ac:dyDescent="0.3">
      <c r="A2396" s="2" t="s">
        <v>1021</v>
      </c>
      <c r="B2396">
        <v>2.4</v>
      </c>
      <c r="E2396" s="2" t="s">
        <v>5830</v>
      </c>
      <c r="F2396">
        <f>AVERAGEIF(Table1[director_name],E2396,Table1[imdb_score])</f>
        <v>2.2999999999999998</v>
      </c>
    </row>
    <row r="2397" spans="1:6" x14ac:dyDescent="0.3">
      <c r="A2397" s="2" t="s">
        <v>5830</v>
      </c>
      <c r="B2397">
        <v>2.2999999999999998</v>
      </c>
      <c r="E2397" s="2" t="s">
        <v>7883</v>
      </c>
      <c r="F2397">
        <f>AVERAGEIF(Table1[director_name],E2397,Table1[imdb_score])</f>
        <v>2.2000000000000002</v>
      </c>
    </row>
    <row r="2398" spans="1:6" x14ac:dyDescent="0.3">
      <c r="A2398" s="2" t="s">
        <v>7883</v>
      </c>
      <c r="B2398">
        <v>2.2000000000000002</v>
      </c>
      <c r="E2398" s="2" t="s">
        <v>4222</v>
      </c>
      <c r="F2398">
        <f>AVERAGEIF(Table1[director_name],E2398,Table1[imdb_score])</f>
        <v>2.1</v>
      </c>
    </row>
    <row r="2399" spans="1:6" x14ac:dyDescent="0.3">
      <c r="A2399" s="2" t="s">
        <v>4222</v>
      </c>
      <c r="B2399">
        <v>2.1</v>
      </c>
      <c r="E2399" s="2" t="s">
        <v>3073</v>
      </c>
      <c r="F2399">
        <f>AVERAGEIF(Table1[director_name],E2399,Table1[imdb_score])</f>
        <v>2</v>
      </c>
    </row>
    <row r="2400" spans="1:6" x14ac:dyDescent="0.3">
      <c r="A2400" s="2" t="s">
        <v>3073</v>
      </c>
      <c r="B2400">
        <v>2</v>
      </c>
      <c r="E2400" s="2" t="s">
        <v>7595</v>
      </c>
      <c r="F2400">
        <f>AVERAGEIF(Table1[director_name],E2400,Table1[imdb_score])</f>
        <v>1.9</v>
      </c>
    </row>
    <row r="2401" spans="1:6" x14ac:dyDescent="0.3">
      <c r="A2401" s="2" t="s">
        <v>7595</v>
      </c>
      <c r="B2401">
        <v>1.9</v>
      </c>
      <c r="E2401" s="2" t="s">
        <v>2131</v>
      </c>
      <c r="F2401">
        <f>AVERAGEIF(Table1[director_name],E2401,Table1[imdb_score])</f>
        <v>1.7</v>
      </c>
    </row>
    <row r="2402" spans="1:6" x14ac:dyDescent="0.3">
      <c r="A2402" s="2" t="s">
        <v>2131</v>
      </c>
      <c r="B2402">
        <v>1.7</v>
      </c>
    </row>
    <row r="2403" spans="1:6" x14ac:dyDescent="0.3">
      <c r="A2403" s="2" t="s">
        <v>8353</v>
      </c>
      <c r="B2403">
        <v>6.442137616498103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3406-46A5-448C-B793-0D06C8372DDF}">
  <dimension ref="A1:K5044"/>
  <sheetViews>
    <sheetView tabSelected="1" zoomScale="58" zoomScaleNormal="100" workbookViewId="0">
      <selection activeCell="P13" sqref="P13"/>
    </sheetView>
  </sheetViews>
  <sheetFormatPr defaultRowHeight="14.4" x14ac:dyDescent="0.3"/>
  <cols>
    <col min="1" max="1" width="49.109375" bestFit="1" customWidth="1"/>
    <col min="2" max="2" width="20.77734375" bestFit="1" customWidth="1"/>
    <col min="3" max="3" width="19.109375" bestFit="1" customWidth="1"/>
    <col min="4" max="4" width="13.88671875" bestFit="1" customWidth="1"/>
    <col min="5" max="5" width="12" bestFit="1" customWidth="1"/>
    <col min="6" max="6" width="12.33203125" bestFit="1" customWidth="1"/>
    <col min="7" max="7" width="72.88671875" bestFit="1" customWidth="1"/>
    <col min="10" max="10" width="11.5546875" bestFit="1" customWidth="1"/>
    <col min="11" max="11" width="49.109375" bestFit="1" customWidth="1"/>
  </cols>
  <sheetData>
    <row r="1" spans="1:11" x14ac:dyDescent="0.3">
      <c r="A1" s="1" t="s">
        <v>2</v>
      </c>
      <c r="B1" t="s">
        <v>8378</v>
      </c>
      <c r="D1" s="3" t="s">
        <v>7</v>
      </c>
      <c r="E1" s="3" t="s">
        <v>2</v>
      </c>
      <c r="F1" t="s">
        <v>8380</v>
      </c>
      <c r="G1" t="s">
        <v>4</v>
      </c>
    </row>
    <row r="2" spans="1:11" x14ac:dyDescent="0.3">
      <c r="D2" s="4">
        <v>237000000</v>
      </c>
      <c r="E2" s="4">
        <v>760505847</v>
      </c>
      <c r="F2">
        <f>E2-D2</f>
        <v>523505847</v>
      </c>
      <c r="G2" t="s">
        <v>12</v>
      </c>
    </row>
    <row r="3" spans="1:11" x14ac:dyDescent="0.3">
      <c r="A3" s="1" t="s">
        <v>8352</v>
      </c>
      <c r="B3" t="s">
        <v>8377</v>
      </c>
      <c r="D3" s="6">
        <v>300000000</v>
      </c>
      <c r="E3" s="6">
        <v>309404152</v>
      </c>
      <c r="F3">
        <f t="shared" ref="F3:F66" si="0">E3-D3</f>
        <v>9404152</v>
      </c>
      <c r="G3" t="s">
        <v>17</v>
      </c>
      <c r="J3" t="s">
        <v>8374</v>
      </c>
      <c r="K3" t="s">
        <v>8375</v>
      </c>
    </row>
    <row r="4" spans="1:11" x14ac:dyDescent="0.3">
      <c r="A4" s="2" t="s">
        <v>12</v>
      </c>
      <c r="B4">
        <v>760505847</v>
      </c>
      <c r="D4" s="4">
        <v>245000000</v>
      </c>
      <c r="E4" s="4">
        <v>200074175</v>
      </c>
      <c r="F4">
        <f t="shared" si="0"/>
        <v>-44925825</v>
      </c>
      <c r="G4" t="s">
        <v>20</v>
      </c>
      <c r="J4" s="4">
        <v>523505847</v>
      </c>
      <c r="K4" s="5" t="s">
        <v>12</v>
      </c>
    </row>
    <row r="5" spans="1:11" x14ac:dyDescent="0.3">
      <c r="A5" s="2" t="s">
        <v>39</v>
      </c>
      <c r="B5">
        <v>458991599</v>
      </c>
      <c r="D5" s="6">
        <v>250000000</v>
      </c>
      <c r="E5" s="6">
        <v>448130642</v>
      </c>
      <c r="F5">
        <f t="shared" si="0"/>
        <v>198130642</v>
      </c>
      <c r="G5" t="s">
        <v>24</v>
      </c>
      <c r="J5" s="6">
        <v>403279547</v>
      </c>
      <c r="K5" s="7" t="s">
        <v>59</v>
      </c>
    </row>
    <row r="6" spans="1:11" x14ac:dyDescent="0.3">
      <c r="A6" s="2" t="s">
        <v>5147</v>
      </c>
      <c r="B6">
        <v>434949459</v>
      </c>
      <c r="D6" s="4" t="s">
        <v>8351</v>
      </c>
      <c r="E6" s="4" t="s">
        <v>8351</v>
      </c>
      <c r="F6" t="s">
        <v>8351</v>
      </c>
      <c r="G6" t="s">
        <v>28</v>
      </c>
      <c r="J6" s="4">
        <v>458672302</v>
      </c>
      <c r="K6" s="5" t="s">
        <v>81</v>
      </c>
    </row>
    <row r="7" spans="1:11" x14ac:dyDescent="0.3">
      <c r="A7" s="2" t="s">
        <v>88</v>
      </c>
      <c r="B7">
        <v>652177271</v>
      </c>
      <c r="D7" s="6">
        <v>263700000</v>
      </c>
      <c r="E7" s="6">
        <v>73058679</v>
      </c>
      <c r="F7">
        <f t="shared" si="0"/>
        <v>-190641321</v>
      </c>
      <c r="G7" t="s">
        <v>31</v>
      </c>
      <c r="J7" s="6">
        <v>502177271</v>
      </c>
      <c r="K7" s="7" t="s">
        <v>88</v>
      </c>
    </row>
    <row r="8" spans="1:11" x14ac:dyDescent="0.3">
      <c r="A8" s="2" t="s">
        <v>1184</v>
      </c>
      <c r="B8">
        <v>436471036</v>
      </c>
      <c r="D8" s="4">
        <v>258000000</v>
      </c>
      <c r="E8" s="4">
        <v>336530303</v>
      </c>
      <c r="F8">
        <f t="shared" si="0"/>
        <v>78530303</v>
      </c>
      <c r="G8" t="s">
        <v>34</v>
      </c>
      <c r="J8" s="4">
        <v>348316061</v>
      </c>
      <c r="K8" s="5" t="s">
        <v>164</v>
      </c>
    </row>
    <row r="9" spans="1:11" x14ac:dyDescent="0.3">
      <c r="A9" s="2" t="s">
        <v>519</v>
      </c>
      <c r="B9">
        <v>474544677</v>
      </c>
      <c r="D9" s="6">
        <v>260000000</v>
      </c>
      <c r="E9" s="6">
        <v>200807262</v>
      </c>
      <c r="F9">
        <f t="shared" si="0"/>
        <v>-59192738</v>
      </c>
      <c r="G9" t="s">
        <v>37</v>
      </c>
      <c r="J9" s="4">
        <v>359544677</v>
      </c>
      <c r="K9" s="5" t="s">
        <v>519</v>
      </c>
    </row>
    <row r="10" spans="1:11" x14ac:dyDescent="0.3">
      <c r="A10" s="2" t="s">
        <v>5065</v>
      </c>
      <c r="B10">
        <v>460935665</v>
      </c>
      <c r="D10" s="4">
        <v>250000000</v>
      </c>
      <c r="E10" s="4">
        <v>458991599</v>
      </c>
      <c r="F10">
        <f t="shared" si="0"/>
        <v>208991599</v>
      </c>
      <c r="G10" t="s">
        <v>39</v>
      </c>
      <c r="J10" s="6">
        <v>377783777</v>
      </c>
      <c r="K10" s="7" t="s">
        <v>1049</v>
      </c>
    </row>
    <row r="11" spans="1:11" x14ac:dyDescent="0.3">
      <c r="A11" s="2" t="s">
        <v>59</v>
      </c>
      <c r="B11">
        <v>1246559094</v>
      </c>
      <c r="D11" s="6">
        <v>250000000</v>
      </c>
      <c r="E11" s="6">
        <v>301956980</v>
      </c>
      <c r="F11">
        <f t="shared" si="0"/>
        <v>51956980</v>
      </c>
      <c r="G11" t="s">
        <v>42</v>
      </c>
      <c r="J11" s="4">
        <v>403279547</v>
      </c>
      <c r="K11" s="5" t="s">
        <v>59</v>
      </c>
    </row>
    <row r="12" spans="1:11" x14ac:dyDescent="0.3">
      <c r="A12" s="2" t="s">
        <v>24</v>
      </c>
      <c r="B12">
        <v>448130642</v>
      </c>
      <c r="D12" s="4">
        <v>250000000</v>
      </c>
      <c r="E12" s="4">
        <v>330249062</v>
      </c>
      <c r="F12">
        <f t="shared" si="0"/>
        <v>80249062</v>
      </c>
      <c r="G12" t="s">
        <v>44</v>
      </c>
      <c r="J12" s="4">
        <v>449935665</v>
      </c>
      <c r="K12" s="5" t="s">
        <v>5065</v>
      </c>
    </row>
    <row r="13" spans="1:11" x14ac:dyDescent="0.3">
      <c r="A13" s="2" t="s">
        <v>164</v>
      </c>
      <c r="B13">
        <v>533316061</v>
      </c>
      <c r="D13" s="6">
        <v>209000000</v>
      </c>
      <c r="E13" s="6">
        <v>200069408</v>
      </c>
      <c r="F13">
        <f t="shared" si="0"/>
        <v>-8930592</v>
      </c>
      <c r="G13" t="s">
        <v>47</v>
      </c>
      <c r="J13" s="8">
        <v>424449459</v>
      </c>
      <c r="K13" s="9" t="s">
        <v>5147</v>
      </c>
    </row>
    <row r="14" spans="1:11" x14ac:dyDescent="0.3">
      <c r="A14" s="2" t="s">
        <v>81</v>
      </c>
      <c r="B14">
        <v>658672302</v>
      </c>
      <c r="D14" s="4">
        <v>200000000</v>
      </c>
      <c r="E14" s="4">
        <v>168368427</v>
      </c>
      <c r="F14">
        <f t="shared" si="0"/>
        <v>-31631573</v>
      </c>
      <c r="G14" t="s">
        <v>51</v>
      </c>
    </row>
    <row r="15" spans="1:11" x14ac:dyDescent="0.3">
      <c r="A15" s="2" t="s">
        <v>8353</v>
      </c>
      <c r="B15">
        <v>6565253653</v>
      </c>
      <c r="D15" s="6">
        <v>225000000</v>
      </c>
      <c r="E15" s="6">
        <v>423032628</v>
      </c>
      <c r="F15">
        <f t="shared" si="0"/>
        <v>198032628</v>
      </c>
      <c r="G15" t="s">
        <v>52</v>
      </c>
    </row>
    <row r="16" spans="1:11" x14ac:dyDescent="0.3">
      <c r="D16" s="4">
        <v>215000000</v>
      </c>
      <c r="E16" s="4">
        <v>89289910</v>
      </c>
      <c r="F16">
        <f t="shared" si="0"/>
        <v>-125710090</v>
      </c>
      <c r="G16" t="s">
        <v>54</v>
      </c>
    </row>
    <row r="17" spans="1:11" x14ac:dyDescent="0.3">
      <c r="D17" s="6">
        <v>225000000</v>
      </c>
      <c r="E17" s="6">
        <v>291021565</v>
      </c>
      <c r="F17">
        <f t="shared" si="0"/>
        <v>66021565</v>
      </c>
      <c r="G17" t="s">
        <v>55</v>
      </c>
    </row>
    <row r="18" spans="1:11" x14ac:dyDescent="0.3">
      <c r="D18" s="4">
        <v>225000000</v>
      </c>
      <c r="E18" s="4">
        <v>141614023</v>
      </c>
      <c r="F18">
        <f t="shared" si="0"/>
        <v>-83385977</v>
      </c>
      <c r="G18" t="s">
        <v>58</v>
      </c>
      <c r="J18" s="1" t="s">
        <v>8352</v>
      </c>
      <c r="K18" t="s">
        <v>8376</v>
      </c>
    </row>
    <row r="19" spans="1:11" x14ac:dyDescent="0.3">
      <c r="D19" s="6">
        <v>220000000</v>
      </c>
      <c r="E19" s="6">
        <v>623279547</v>
      </c>
      <c r="F19">
        <f t="shared" si="0"/>
        <v>403279547</v>
      </c>
      <c r="G19" t="s">
        <v>59</v>
      </c>
      <c r="J19" s="2" t="s">
        <v>12</v>
      </c>
      <c r="K19">
        <v>523505847</v>
      </c>
    </row>
    <row r="20" spans="1:11" x14ac:dyDescent="0.3">
      <c r="D20" s="4">
        <v>250000000</v>
      </c>
      <c r="E20" s="4">
        <v>241063875</v>
      </c>
      <c r="F20">
        <f t="shared" si="0"/>
        <v>-8936125</v>
      </c>
      <c r="G20" t="s">
        <v>61</v>
      </c>
      <c r="J20" s="2" t="s">
        <v>5147</v>
      </c>
      <c r="K20">
        <v>424449459</v>
      </c>
    </row>
    <row r="21" spans="1:11" x14ac:dyDescent="0.3">
      <c r="D21" s="6">
        <v>225000000</v>
      </c>
      <c r="E21" s="6">
        <v>179020854</v>
      </c>
      <c r="F21">
        <f t="shared" si="0"/>
        <v>-45979146</v>
      </c>
      <c r="G21" t="s">
        <v>64</v>
      </c>
      <c r="J21" s="2" t="s">
        <v>88</v>
      </c>
      <c r="K21">
        <v>502177271</v>
      </c>
    </row>
    <row r="22" spans="1:11" x14ac:dyDescent="0.3">
      <c r="A22" t="s">
        <v>8379</v>
      </c>
      <c r="D22" s="4">
        <v>250000000</v>
      </c>
      <c r="E22" s="4">
        <v>255108370</v>
      </c>
      <c r="F22">
        <f t="shared" si="0"/>
        <v>5108370</v>
      </c>
      <c r="G22" t="s">
        <v>67</v>
      </c>
      <c r="J22" s="2" t="s">
        <v>519</v>
      </c>
      <c r="K22">
        <v>359544677</v>
      </c>
    </row>
    <row r="23" spans="1:11" x14ac:dyDescent="0.3">
      <c r="A23">
        <f>MAX(F:F)</f>
        <v>523505847</v>
      </c>
      <c r="D23" s="6">
        <v>230000000</v>
      </c>
      <c r="E23" s="6">
        <v>262030663</v>
      </c>
      <c r="F23">
        <f t="shared" si="0"/>
        <v>32030663</v>
      </c>
      <c r="G23" t="s">
        <v>70</v>
      </c>
      <c r="J23" s="2" t="s">
        <v>5065</v>
      </c>
      <c r="K23">
        <v>449935665</v>
      </c>
    </row>
    <row r="24" spans="1:11" x14ac:dyDescent="0.3">
      <c r="D24" s="4">
        <v>200000000</v>
      </c>
      <c r="E24" s="4">
        <v>105219735</v>
      </c>
      <c r="F24">
        <f t="shared" si="0"/>
        <v>-94780265</v>
      </c>
      <c r="G24" t="s">
        <v>73</v>
      </c>
      <c r="J24" s="2" t="s">
        <v>59</v>
      </c>
      <c r="K24">
        <v>806559094</v>
      </c>
    </row>
    <row r="25" spans="1:11" x14ac:dyDescent="0.3">
      <c r="D25" s="6">
        <v>225000000</v>
      </c>
      <c r="E25" s="6">
        <v>258355354</v>
      </c>
      <c r="F25">
        <f t="shared" si="0"/>
        <v>33355354</v>
      </c>
      <c r="G25" t="s">
        <v>74</v>
      </c>
      <c r="J25" s="2" t="s">
        <v>164</v>
      </c>
      <c r="K25">
        <v>348316061</v>
      </c>
    </row>
    <row r="26" spans="1:11" x14ac:dyDescent="0.3">
      <c r="D26" s="4">
        <v>180000000</v>
      </c>
      <c r="E26" s="4">
        <v>70083519</v>
      </c>
      <c r="F26">
        <f t="shared" si="0"/>
        <v>-109916481</v>
      </c>
      <c r="G26" t="s">
        <v>77</v>
      </c>
      <c r="J26" s="2" t="s">
        <v>1049</v>
      </c>
      <c r="K26">
        <v>377783777</v>
      </c>
    </row>
    <row r="27" spans="1:11" x14ac:dyDescent="0.3">
      <c r="D27" s="6">
        <v>207000000</v>
      </c>
      <c r="E27" s="6">
        <v>218051260</v>
      </c>
      <c r="F27">
        <f t="shared" si="0"/>
        <v>11051260</v>
      </c>
      <c r="G27" t="s">
        <v>79</v>
      </c>
      <c r="J27" s="2" t="s">
        <v>81</v>
      </c>
      <c r="K27">
        <v>458672302</v>
      </c>
    </row>
    <row r="28" spans="1:11" x14ac:dyDescent="0.3">
      <c r="D28" s="4">
        <v>200000000</v>
      </c>
      <c r="E28" s="4">
        <v>658672302</v>
      </c>
      <c r="F28">
        <f t="shared" si="0"/>
        <v>458672302</v>
      </c>
      <c r="G28" t="s">
        <v>81</v>
      </c>
      <c r="J28" s="2" t="s">
        <v>8353</v>
      </c>
      <c r="K28">
        <v>4250944153</v>
      </c>
    </row>
    <row r="29" spans="1:11" x14ac:dyDescent="0.3">
      <c r="D29" s="6">
        <v>250000000</v>
      </c>
      <c r="E29" s="6">
        <v>407197282</v>
      </c>
      <c r="F29">
        <f t="shared" si="0"/>
        <v>157197282</v>
      </c>
      <c r="G29" t="s">
        <v>83</v>
      </c>
    </row>
    <row r="30" spans="1:11" x14ac:dyDescent="0.3">
      <c r="A30" t="s">
        <v>8381</v>
      </c>
      <c r="D30" s="4">
        <v>209000000</v>
      </c>
      <c r="E30" s="4">
        <v>65173160</v>
      </c>
      <c r="F30">
        <f t="shared" si="0"/>
        <v>-143826840</v>
      </c>
      <c r="G30" t="s">
        <v>86</v>
      </c>
    </row>
    <row r="31" spans="1:11" x14ac:dyDescent="0.3">
      <c r="A31">
        <f>CORREL(D:D,E:E)</f>
        <v>0.10217945351303385</v>
      </c>
      <c r="D31" s="6">
        <v>150000000</v>
      </c>
      <c r="E31" s="6">
        <v>652177271</v>
      </c>
      <c r="F31">
        <f t="shared" si="0"/>
        <v>502177271</v>
      </c>
      <c r="G31" t="s">
        <v>88</v>
      </c>
    </row>
    <row r="32" spans="1:11" x14ac:dyDescent="0.3">
      <c r="D32" s="4">
        <v>200000000</v>
      </c>
      <c r="E32" s="4">
        <v>304360277</v>
      </c>
      <c r="F32">
        <f t="shared" si="0"/>
        <v>104360277</v>
      </c>
      <c r="G32" t="s">
        <v>89</v>
      </c>
    </row>
    <row r="33" spans="4:7" x14ac:dyDescent="0.3">
      <c r="D33" s="6">
        <v>200000000</v>
      </c>
      <c r="E33" s="6">
        <v>373377893</v>
      </c>
      <c r="F33">
        <f t="shared" si="0"/>
        <v>173377893</v>
      </c>
      <c r="G33" t="s">
        <v>91</v>
      </c>
    </row>
    <row r="34" spans="4:7" x14ac:dyDescent="0.3">
      <c r="D34" s="4">
        <v>200000000</v>
      </c>
      <c r="E34" s="4">
        <v>408992272</v>
      </c>
      <c r="F34">
        <f t="shared" si="0"/>
        <v>208992272</v>
      </c>
      <c r="G34" t="s">
        <v>94</v>
      </c>
    </row>
    <row r="35" spans="4:7" x14ac:dyDescent="0.3">
      <c r="D35" s="6">
        <v>200000000</v>
      </c>
      <c r="E35" s="6">
        <v>334185206</v>
      </c>
      <c r="F35">
        <f t="shared" si="0"/>
        <v>134185206</v>
      </c>
      <c r="G35" t="s">
        <v>96</v>
      </c>
    </row>
    <row r="36" spans="4:7" x14ac:dyDescent="0.3">
      <c r="D36" s="4">
        <v>210000000</v>
      </c>
      <c r="E36" s="4">
        <v>234360014</v>
      </c>
      <c r="F36">
        <f t="shared" si="0"/>
        <v>24360014</v>
      </c>
      <c r="G36" t="s">
        <v>99</v>
      </c>
    </row>
    <row r="37" spans="4:7" x14ac:dyDescent="0.3">
      <c r="D37" s="6">
        <v>200000000</v>
      </c>
      <c r="E37" s="6">
        <v>268488329</v>
      </c>
      <c r="F37">
        <f t="shared" si="0"/>
        <v>68488329</v>
      </c>
      <c r="G37" t="s">
        <v>104</v>
      </c>
    </row>
    <row r="38" spans="4:7" x14ac:dyDescent="0.3">
      <c r="D38" s="4">
        <v>200000000</v>
      </c>
      <c r="E38" s="4">
        <v>402076689</v>
      </c>
      <c r="F38">
        <f t="shared" si="0"/>
        <v>202076689</v>
      </c>
      <c r="G38" t="s">
        <v>106</v>
      </c>
    </row>
    <row r="39" spans="4:7" x14ac:dyDescent="0.3">
      <c r="D39" s="6">
        <v>210000000</v>
      </c>
      <c r="E39" s="6">
        <v>245428137</v>
      </c>
      <c r="F39">
        <f t="shared" si="0"/>
        <v>35428137</v>
      </c>
      <c r="G39" t="s">
        <v>107</v>
      </c>
    </row>
    <row r="40" spans="4:7" x14ac:dyDescent="0.3">
      <c r="D40" s="4">
        <v>215000000</v>
      </c>
      <c r="E40" s="4">
        <v>234903076</v>
      </c>
      <c r="F40">
        <f t="shared" si="0"/>
        <v>19903076</v>
      </c>
      <c r="G40" t="s">
        <v>108</v>
      </c>
    </row>
    <row r="41" spans="4:7" x14ac:dyDescent="0.3">
      <c r="D41" s="6">
        <v>200000000</v>
      </c>
      <c r="E41" s="6">
        <v>202853933</v>
      </c>
      <c r="F41">
        <f t="shared" si="0"/>
        <v>2853933</v>
      </c>
      <c r="G41" t="s">
        <v>109</v>
      </c>
    </row>
    <row r="42" spans="4:7" x14ac:dyDescent="0.3">
      <c r="D42" s="4">
        <v>170000000</v>
      </c>
      <c r="E42" s="4">
        <v>172051787</v>
      </c>
      <c r="F42">
        <f t="shared" si="0"/>
        <v>2051787</v>
      </c>
      <c r="G42" t="s">
        <v>111</v>
      </c>
    </row>
    <row r="43" spans="4:7" x14ac:dyDescent="0.3">
      <c r="D43" s="6">
        <v>200000000</v>
      </c>
      <c r="E43" s="6">
        <v>191450875</v>
      </c>
      <c r="F43">
        <f t="shared" si="0"/>
        <v>-8549125</v>
      </c>
      <c r="G43" t="s">
        <v>114</v>
      </c>
    </row>
    <row r="44" spans="4:7" x14ac:dyDescent="0.3">
      <c r="D44" s="4">
        <v>200000000</v>
      </c>
      <c r="E44" s="4">
        <v>116593191</v>
      </c>
      <c r="F44">
        <f t="shared" si="0"/>
        <v>-83406809</v>
      </c>
      <c r="G44" t="s">
        <v>116</v>
      </c>
    </row>
    <row r="45" spans="4:7" x14ac:dyDescent="0.3">
      <c r="D45" s="6">
        <v>200000000</v>
      </c>
      <c r="E45" s="6">
        <v>414984497</v>
      </c>
      <c r="F45">
        <f t="shared" si="0"/>
        <v>214984497</v>
      </c>
      <c r="G45" t="s">
        <v>119</v>
      </c>
    </row>
    <row r="46" spans="4:7" x14ac:dyDescent="0.3">
      <c r="D46" s="4">
        <v>200000000</v>
      </c>
      <c r="E46" s="4">
        <v>125320003</v>
      </c>
      <c r="F46">
        <f t="shared" si="0"/>
        <v>-74679997</v>
      </c>
      <c r="G46" t="s">
        <v>121</v>
      </c>
    </row>
    <row r="47" spans="4:7" x14ac:dyDescent="0.3">
      <c r="D47" s="6">
        <v>190000000</v>
      </c>
      <c r="E47" s="6">
        <v>350034110</v>
      </c>
      <c r="F47">
        <f t="shared" si="0"/>
        <v>160034110</v>
      </c>
      <c r="G47" t="s">
        <v>124</v>
      </c>
    </row>
    <row r="48" spans="4:7" x14ac:dyDescent="0.3">
      <c r="D48" s="4">
        <v>190000000</v>
      </c>
      <c r="E48" s="4">
        <v>202351611</v>
      </c>
      <c r="F48">
        <f t="shared" si="0"/>
        <v>12351611</v>
      </c>
      <c r="G48" t="s">
        <v>126</v>
      </c>
    </row>
    <row r="49" spans="4:7" x14ac:dyDescent="0.3">
      <c r="D49" s="6">
        <v>200000000</v>
      </c>
      <c r="E49" s="6">
        <v>233914986</v>
      </c>
      <c r="F49">
        <f t="shared" si="0"/>
        <v>33914986</v>
      </c>
      <c r="G49" t="s">
        <v>127</v>
      </c>
    </row>
    <row r="50" spans="4:7" x14ac:dyDescent="0.3">
      <c r="D50" s="4">
        <v>190000000</v>
      </c>
      <c r="E50" s="4">
        <v>228756232</v>
      </c>
      <c r="F50">
        <f t="shared" si="0"/>
        <v>38756232</v>
      </c>
      <c r="G50" t="s">
        <v>129</v>
      </c>
    </row>
    <row r="51" spans="4:7" x14ac:dyDescent="0.3">
      <c r="D51" s="6">
        <v>195000000</v>
      </c>
      <c r="E51" s="6">
        <v>65171860</v>
      </c>
      <c r="F51">
        <f t="shared" si="0"/>
        <v>-129828140</v>
      </c>
      <c r="G51" t="s">
        <v>130</v>
      </c>
    </row>
    <row r="52" spans="4:7" x14ac:dyDescent="0.3">
      <c r="D52" s="4">
        <v>105000000</v>
      </c>
      <c r="E52" s="4">
        <v>144812796</v>
      </c>
      <c r="F52">
        <f t="shared" si="0"/>
        <v>39812796</v>
      </c>
      <c r="G52" t="s">
        <v>132</v>
      </c>
    </row>
    <row r="53" spans="4:7" x14ac:dyDescent="0.3">
      <c r="D53" s="6">
        <v>200000000</v>
      </c>
      <c r="E53" s="6">
        <v>90755643</v>
      </c>
      <c r="F53">
        <f t="shared" si="0"/>
        <v>-109244357</v>
      </c>
      <c r="G53" t="s">
        <v>135</v>
      </c>
    </row>
    <row r="54" spans="4:7" x14ac:dyDescent="0.3">
      <c r="D54" s="4">
        <v>190000000</v>
      </c>
      <c r="E54" s="4">
        <v>101785482</v>
      </c>
      <c r="F54">
        <f t="shared" si="0"/>
        <v>-88214518</v>
      </c>
      <c r="G54" t="s">
        <v>137</v>
      </c>
    </row>
    <row r="55" spans="4:7" x14ac:dyDescent="0.3">
      <c r="D55" s="6">
        <v>195000000</v>
      </c>
      <c r="E55" s="6">
        <v>352358779</v>
      </c>
      <c r="F55">
        <f t="shared" si="0"/>
        <v>157358779</v>
      </c>
      <c r="G55" t="s">
        <v>138</v>
      </c>
    </row>
    <row r="56" spans="4:7" x14ac:dyDescent="0.3">
      <c r="D56" s="4">
        <v>185000000</v>
      </c>
      <c r="E56" s="4">
        <v>317011114</v>
      </c>
      <c r="F56">
        <f t="shared" si="0"/>
        <v>132011114</v>
      </c>
      <c r="G56" t="s">
        <v>140</v>
      </c>
    </row>
    <row r="57" spans="4:7" x14ac:dyDescent="0.3">
      <c r="D57" s="6" t="s">
        <v>8351</v>
      </c>
      <c r="E57" s="6">
        <v>123070338</v>
      </c>
      <c r="F57" t="s">
        <v>8351</v>
      </c>
      <c r="G57" t="s">
        <v>142</v>
      </c>
    </row>
    <row r="58" spans="4:7" x14ac:dyDescent="0.3">
      <c r="D58" s="4">
        <v>185000000</v>
      </c>
      <c r="E58" s="4">
        <v>237282182</v>
      </c>
      <c r="F58">
        <f t="shared" si="0"/>
        <v>52282182</v>
      </c>
      <c r="G58" t="s">
        <v>144</v>
      </c>
    </row>
    <row r="59" spans="4:7" x14ac:dyDescent="0.3">
      <c r="D59" s="6">
        <v>185000000</v>
      </c>
      <c r="E59" s="6">
        <v>130468626</v>
      </c>
      <c r="F59">
        <f t="shared" si="0"/>
        <v>-54531374</v>
      </c>
      <c r="G59" t="s">
        <v>146</v>
      </c>
    </row>
    <row r="60" spans="4:7" x14ac:dyDescent="0.3">
      <c r="D60" s="4">
        <v>180000000</v>
      </c>
      <c r="E60" s="4">
        <v>223806889</v>
      </c>
      <c r="F60">
        <f t="shared" si="0"/>
        <v>43806889</v>
      </c>
      <c r="G60" t="s">
        <v>148</v>
      </c>
    </row>
    <row r="61" spans="4:7" x14ac:dyDescent="0.3">
      <c r="D61" s="6">
        <v>140000000</v>
      </c>
      <c r="E61" s="6">
        <v>140080850</v>
      </c>
      <c r="F61">
        <f t="shared" si="0"/>
        <v>80850</v>
      </c>
      <c r="G61" t="s">
        <v>151</v>
      </c>
    </row>
    <row r="62" spans="4:7" x14ac:dyDescent="0.3">
      <c r="D62" s="4">
        <v>200000000</v>
      </c>
      <c r="E62" s="4">
        <v>166112167</v>
      </c>
      <c r="F62">
        <f t="shared" si="0"/>
        <v>-33887833</v>
      </c>
      <c r="G62" t="s">
        <v>153</v>
      </c>
    </row>
    <row r="63" spans="4:7" x14ac:dyDescent="0.3">
      <c r="D63" s="6">
        <v>200000000</v>
      </c>
      <c r="E63" s="6">
        <v>137850096</v>
      </c>
      <c r="F63">
        <f t="shared" si="0"/>
        <v>-62149904</v>
      </c>
      <c r="G63" t="s">
        <v>157</v>
      </c>
    </row>
    <row r="64" spans="4:7" x14ac:dyDescent="0.3">
      <c r="D64" s="4">
        <v>176000000</v>
      </c>
      <c r="E64" s="4">
        <v>47375327</v>
      </c>
      <c r="F64">
        <f t="shared" si="0"/>
        <v>-128624673</v>
      </c>
      <c r="G64" t="s">
        <v>159</v>
      </c>
    </row>
    <row r="65" spans="4:7" x14ac:dyDescent="0.3">
      <c r="D65" s="6">
        <v>180000000</v>
      </c>
      <c r="E65" s="6">
        <v>124051759</v>
      </c>
      <c r="F65">
        <f t="shared" si="0"/>
        <v>-55948241</v>
      </c>
      <c r="G65" t="s">
        <v>160</v>
      </c>
    </row>
    <row r="66" spans="4:7" x14ac:dyDescent="0.3">
      <c r="D66" s="4">
        <v>180000000</v>
      </c>
      <c r="E66" s="4">
        <v>291709845</v>
      </c>
      <c r="F66">
        <f t="shared" si="0"/>
        <v>111709845</v>
      </c>
      <c r="G66" t="s">
        <v>161</v>
      </c>
    </row>
    <row r="67" spans="4:7" x14ac:dyDescent="0.3">
      <c r="D67" s="6">
        <v>178000000</v>
      </c>
      <c r="E67" s="6">
        <v>154985087</v>
      </c>
      <c r="F67">
        <f t="shared" ref="F67:F130" si="1">E67-D67</f>
        <v>-23014913</v>
      </c>
      <c r="G67" t="s">
        <v>162</v>
      </c>
    </row>
    <row r="68" spans="4:7" x14ac:dyDescent="0.3">
      <c r="D68" s="4">
        <v>185000000</v>
      </c>
      <c r="E68" s="4">
        <v>533316061</v>
      </c>
      <c r="F68">
        <f t="shared" si="1"/>
        <v>348316061</v>
      </c>
      <c r="G68" t="s">
        <v>164</v>
      </c>
    </row>
    <row r="69" spans="4:7" x14ac:dyDescent="0.3">
      <c r="D69" s="6">
        <v>175000000</v>
      </c>
      <c r="E69" s="6">
        <v>292979556</v>
      </c>
      <c r="F69">
        <f t="shared" si="1"/>
        <v>117979556</v>
      </c>
      <c r="G69" t="s">
        <v>167</v>
      </c>
    </row>
    <row r="70" spans="4:7" x14ac:dyDescent="0.3">
      <c r="D70" s="4">
        <v>175000000</v>
      </c>
      <c r="E70" s="4">
        <v>198332128</v>
      </c>
      <c r="F70">
        <f t="shared" si="1"/>
        <v>23332128</v>
      </c>
      <c r="G70" t="s">
        <v>170</v>
      </c>
    </row>
    <row r="71" spans="4:7" x14ac:dyDescent="0.3">
      <c r="D71" s="6">
        <v>140000000</v>
      </c>
      <c r="E71" s="6">
        <v>318298180</v>
      </c>
      <c r="F71">
        <f t="shared" si="1"/>
        <v>178298180</v>
      </c>
      <c r="G71" t="s">
        <v>171</v>
      </c>
    </row>
    <row r="72" spans="4:7" x14ac:dyDescent="0.3">
      <c r="D72" s="4">
        <v>170000000</v>
      </c>
      <c r="E72" s="4">
        <v>73820094</v>
      </c>
      <c r="F72">
        <f t="shared" si="1"/>
        <v>-96179906</v>
      </c>
      <c r="G72" t="s">
        <v>174</v>
      </c>
    </row>
    <row r="73" spans="4:7" x14ac:dyDescent="0.3">
      <c r="D73" s="6">
        <v>170000000</v>
      </c>
      <c r="E73" s="6">
        <v>113745408</v>
      </c>
      <c r="F73">
        <f t="shared" si="1"/>
        <v>-56254592</v>
      </c>
      <c r="G73" t="s">
        <v>176</v>
      </c>
    </row>
    <row r="74" spans="4:7" x14ac:dyDescent="0.3">
      <c r="D74" s="4">
        <v>145000000</v>
      </c>
      <c r="E74" s="4">
        <v>102176165</v>
      </c>
      <c r="F74">
        <f t="shared" si="1"/>
        <v>-42823835</v>
      </c>
      <c r="G74" t="s">
        <v>179</v>
      </c>
    </row>
    <row r="75" spans="4:7" x14ac:dyDescent="0.3">
      <c r="D75" s="6">
        <v>175000000</v>
      </c>
      <c r="E75" s="6">
        <v>161087183</v>
      </c>
      <c r="F75">
        <f t="shared" si="1"/>
        <v>-13912817</v>
      </c>
      <c r="G75" t="s">
        <v>182</v>
      </c>
    </row>
    <row r="76" spans="4:7" x14ac:dyDescent="0.3">
      <c r="D76" s="4">
        <v>175000000</v>
      </c>
      <c r="E76" s="4">
        <v>100289690</v>
      </c>
      <c r="F76">
        <f t="shared" si="1"/>
        <v>-74710310</v>
      </c>
      <c r="G76" t="s">
        <v>185</v>
      </c>
    </row>
    <row r="77" spans="4:7" x14ac:dyDescent="0.3">
      <c r="D77" s="6">
        <v>178000000</v>
      </c>
      <c r="E77" s="6">
        <v>100189501</v>
      </c>
      <c r="F77">
        <f t="shared" si="1"/>
        <v>-77810499</v>
      </c>
      <c r="G77" t="s">
        <v>187</v>
      </c>
    </row>
    <row r="78" spans="4:7" x14ac:dyDescent="0.3">
      <c r="D78" s="4">
        <v>175000000</v>
      </c>
      <c r="E78" s="4">
        <v>88246220</v>
      </c>
      <c r="F78">
        <f t="shared" si="1"/>
        <v>-86753780</v>
      </c>
      <c r="G78" t="s">
        <v>189</v>
      </c>
    </row>
    <row r="79" spans="4:7" x14ac:dyDescent="0.3">
      <c r="D79" s="6">
        <v>175000000</v>
      </c>
      <c r="E79" s="6">
        <v>150167630</v>
      </c>
      <c r="F79">
        <f t="shared" si="1"/>
        <v>-24832370</v>
      </c>
      <c r="G79" t="s">
        <v>191</v>
      </c>
    </row>
    <row r="80" spans="4:7" x14ac:dyDescent="0.3">
      <c r="D80" s="4">
        <v>175000000</v>
      </c>
      <c r="E80" s="4">
        <v>356454367</v>
      </c>
      <c r="F80">
        <f t="shared" si="1"/>
        <v>181454367</v>
      </c>
      <c r="G80" t="s">
        <v>193</v>
      </c>
    </row>
    <row r="81" spans="4:7" x14ac:dyDescent="0.3">
      <c r="D81" s="6">
        <v>175000000</v>
      </c>
      <c r="E81" s="6">
        <v>362645141</v>
      </c>
      <c r="F81">
        <f t="shared" si="1"/>
        <v>187645141</v>
      </c>
      <c r="G81" t="s">
        <v>195</v>
      </c>
    </row>
    <row r="82" spans="4:7" x14ac:dyDescent="0.3">
      <c r="D82" s="4">
        <v>200000000</v>
      </c>
      <c r="E82" s="4">
        <v>312057433</v>
      </c>
      <c r="F82">
        <f t="shared" si="1"/>
        <v>112057433</v>
      </c>
      <c r="G82" t="s">
        <v>196</v>
      </c>
    </row>
    <row r="83" spans="4:7" x14ac:dyDescent="0.3">
      <c r="D83" s="6">
        <v>170000000</v>
      </c>
      <c r="E83" s="6">
        <v>155111815</v>
      </c>
      <c r="F83">
        <f t="shared" si="1"/>
        <v>-14888185</v>
      </c>
      <c r="G83" t="s">
        <v>199</v>
      </c>
    </row>
    <row r="84" spans="4:7" x14ac:dyDescent="0.3">
      <c r="D84" s="4">
        <v>180000000</v>
      </c>
      <c r="E84" s="4">
        <v>241407328</v>
      </c>
      <c r="F84">
        <f t="shared" si="1"/>
        <v>61407328</v>
      </c>
      <c r="G84" t="s">
        <v>203</v>
      </c>
    </row>
    <row r="85" spans="4:7" x14ac:dyDescent="0.3">
      <c r="D85" s="6">
        <v>170000000</v>
      </c>
      <c r="E85" s="6">
        <v>208543795</v>
      </c>
      <c r="F85">
        <f t="shared" si="1"/>
        <v>38543795</v>
      </c>
      <c r="G85" t="s">
        <v>206</v>
      </c>
    </row>
    <row r="86" spans="4:7" x14ac:dyDescent="0.3">
      <c r="D86" s="4" t="s">
        <v>8351</v>
      </c>
      <c r="E86" s="4" t="s">
        <v>8351</v>
      </c>
      <c r="F86" t="s">
        <v>8351</v>
      </c>
      <c r="G86" t="s">
        <v>209</v>
      </c>
    </row>
    <row r="87" spans="4:7" x14ac:dyDescent="0.3">
      <c r="D87" s="6">
        <v>175000000</v>
      </c>
      <c r="E87" s="6">
        <v>38297305</v>
      </c>
      <c r="F87">
        <f t="shared" si="1"/>
        <v>-136702695</v>
      </c>
      <c r="G87" t="s">
        <v>212</v>
      </c>
    </row>
    <row r="88" spans="4:7" x14ac:dyDescent="0.3">
      <c r="D88" s="4">
        <v>170000000</v>
      </c>
      <c r="E88" s="4">
        <v>259746958</v>
      </c>
      <c r="F88">
        <f t="shared" si="1"/>
        <v>89746958</v>
      </c>
      <c r="G88" t="s">
        <v>213</v>
      </c>
    </row>
    <row r="89" spans="4:7" x14ac:dyDescent="0.3">
      <c r="D89" s="6">
        <v>165000000</v>
      </c>
      <c r="E89" s="6">
        <v>238371987</v>
      </c>
      <c r="F89">
        <f t="shared" si="1"/>
        <v>73371987</v>
      </c>
      <c r="G89" t="s">
        <v>215</v>
      </c>
    </row>
    <row r="90" spans="4:7" x14ac:dyDescent="0.3">
      <c r="D90" s="4">
        <v>190000000</v>
      </c>
      <c r="E90" s="4">
        <v>93417865</v>
      </c>
      <c r="F90">
        <f t="shared" si="1"/>
        <v>-96582135</v>
      </c>
      <c r="G90" t="s">
        <v>218</v>
      </c>
    </row>
    <row r="91" spans="4:7" x14ac:dyDescent="0.3">
      <c r="D91" s="6">
        <v>165000000</v>
      </c>
      <c r="E91" s="6">
        <v>222487711</v>
      </c>
      <c r="F91">
        <f t="shared" si="1"/>
        <v>57487711</v>
      </c>
      <c r="G91" t="s">
        <v>221</v>
      </c>
    </row>
    <row r="92" spans="4:7" x14ac:dyDescent="0.3">
      <c r="D92" s="4">
        <v>165000000</v>
      </c>
      <c r="E92" s="4">
        <v>189412677</v>
      </c>
      <c r="F92">
        <f t="shared" si="1"/>
        <v>24412677</v>
      </c>
      <c r="G92" t="s">
        <v>224</v>
      </c>
    </row>
    <row r="93" spans="4:7" x14ac:dyDescent="0.3">
      <c r="D93" s="6">
        <v>165000000</v>
      </c>
      <c r="E93" s="6">
        <v>665426</v>
      </c>
      <c r="F93">
        <f t="shared" si="1"/>
        <v>-164334574</v>
      </c>
      <c r="G93" t="s">
        <v>226</v>
      </c>
    </row>
    <row r="94" spans="4:7" x14ac:dyDescent="0.3">
      <c r="D94" s="4">
        <v>165000000</v>
      </c>
      <c r="E94" s="4">
        <v>102315545</v>
      </c>
      <c r="F94">
        <f t="shared" si="1"/>
        <v>-62684455</v>
      </c>
      <c r="G94" t="s">
        <v>227</v>
      </c>
    </row>
    <row r="95" spans="4:7" x14ac:dyDescent="0.3">
      <c r="D95" s="6">
        <v>165000000</v>
      </c>
      <c r="E95" s="6">
        <v>217387997</v>
      </c>
      <c r="F95">
        <f t="shared" si="1"/>
        <v>52387997</v>
      </c>
      <c r="G95" t="s">
        <v>229</v>
      </c>
    </row>
    <row r="96" spans="4:7" x14ac:dyDescent="0.3">
      <c r="D96" s="4">
        <v>200000000</v>
      </c>
      <c r="E96" s="4">
        <v>150350192</v>
      </c>
      <c r="F96">
        <f t="shared" si="1"/>
        <v>-49649808</v>
      </c>
      <c r="G96" t="s">
        <v>232</v>
      </c>
    </row>
    <row r="97" spans="4:7" x14ac:dyDescent="0.3">
      <c r="D97" s="6">
        <v>170000000</v>
      </c>
      <c r="E97" s="6">
        <v>333130696</v>
      </c>
      <c r="F97">
        <f t="shared" si="1"/>
        <v>163130696</v>
      </c>
      <c r="G97" t="s">
        <v>234</v>
      </c>
    </row>
    <row r="98" spans="4:7" x14ac:dyDescent="0.3">
      <c r="D98" s="4">
        <v>165000000</v>
      </c>
      <c r="E98" s="4">
        <v>187991439</v>
      </c>
      <c r="F98">
        <f t="shared" si="1"/>
        <v>22991439</v>
      </c>
      <c r="G98" t="s">
        <v>236</v>
      </c>
    </row>
    <row r="99" spans="4:7" x14ac:dyDescent="0.3">
      <c r="D99" s="6">
        <v>160000000</v>
      </c>
      <c r="E99" s="6">
        <v>292568851</v>
      </c>
      <c r="F99">
        <f t="shared" si="1"/>
        <v>132568851</v>
      </c>
      <c r="G99" t="s">
        <v>237</v>
      </c>
    </row>
    <row r="100" spans="4:7" x14ac:dyDescent="0.3">
      <c r="D100" s="4" t="s">
        <v>8351</v>
      </c>
      <c r="E100" s="4" t="s">
        <v>8351</v>
      </c>
      <c r="F100" t="s">
        <v>8351</v>
      </c>
      <c r="G100" t="s">
        <v>240</v>
      </c>
    </row>
    <row r="101" spans="4:7" x14ac:dyDescent="0.3">
      <c r="D101" s="6">
        <v>180000000</v>
      </c>
      <c r="E101" s="6">
        <v>303001229</v>
      </c>
      <c r="F101">
        <f t="shared" si="1"/>
        <v>123001229</v>
      </c>
      <c r="G101" t="s">
        <v>243</v>
      </c>
    </row>
    <row r="102" spans="4:7" x14ac:dyDescent="0.3">
      <c r="D102" s="4">
        <v>38000000</v>
      </c>
      <c r="E102" s="4">
        <v>144512310</v>
      </c>
      <c r="F102">
        <f t="shared" si="1"/>
        <v>106512310</v>
      </c>
      <c r="G102" t="s">
        <v>244</v>
      </c>
    </row>
    <row r="103" spans="4:7" x14ac:dyDescent="0.3">
      <c r="D103" s="6">
        <v>150000000</v>
      </c>
      <c r="E103" s="6">
        <v>127490802</v>
      </c>
      <c r="F103">
        <f t="shared" si="1"/>
        <v>-22509198</v>
      </c>
      <c r="G103" t="s">
        <v>247</v>
      </c>
    </row>
    <row r="104" spans="4:7" x14ac:dyDescent="0.3">
      <c r="D104" s="4">
        <v>160000000</v>
      </c>
      <c r="E104" s="4">
        <v>146405371</v>
      </c>
      <c r="F104">
        <f t="shared" si="1"/>
        <v>-13594629</v>
      </c>
      <c r="G104" t="s">
        <v>249</v>
      </c>
    </row>
    <row r="105" spans="4:7" x14ac:dyDescent="0.3">
      <c r="D105" s="6">
        <v>160000000</v>
      </c>
      <c r="E105" s="6">
        <v>281666058</v>
      </c>
      <c r="F105">
        <f t="shared" si="1"/>
        <v>121666058</v>
      </c>
      <c r="G105" t="s">
        <v>252</v>
      </c>
    </row>
    <row r="106" spans="4:7" x14ac:dyDescent="0.3">
      <c r="D106" s="4">
        <v>150000000</v>
      </c>
      <c r="E106" s="4">
        <v>63143812</v>
      </c>
      <c r="F106">
        <f t="shared" si="1"/>
        <v>-86856188</v>
      </c>
      <c r="G106" t="s">
        <v>254</v>
      </c>
    </row>
    <row r="107" spans="4:7" x14ac:dyDescent="0.3">
      <c r="D107" s="6">
        <v>160000000</v>
      </c>
      <c r="E107" s="6">
        <v>60655503</v>
      </c>
      <c r="F107">
        <f t="shared" si="1"/>
        <v>-99344497</v>
      </c>
      <c r="G107" t="s">
        <v>257</v>
      </c>
    </row>
    <row r="108" spans="4:7" x14ac:dyDescent="0.3">
      <c r="D108" s="4">
        <v>170000000</v>
      </c>
      <c r="E108" s="4">
        <v>76846624</v>
      </c>
      <c r="F108">
        <f t="shared" si="1"/>
        <v>-93153376</v>
      </c>
      <c r="G108" t="s">
        <v>259</v>
      </c>
    </row>
    <row r="109" spans="4:7" x14ac:dyDescent="0.3">
      <c r="D109" s="6">
        <v>160000000</v>
      </c>
      <c r="E109" s="6">
        <v>320706665</v>
      </c>
      <c r="F109">
        <f t="shared" si="1"/>
        <v>160706665</v>
      </c>
      <c r="G109" t="s">
        <v>261</v>
      </c>
    </row>
    <row r="110" spans="4:7" x14ac:dyDescent="0.3">
      <c r="D110" s="4">
        <v>160000000</v>
      </c>
      <c r="E110" s="4">
        <v>46978995</v>
      </c>
      <c r="F110">
        <f t="shared" si="1"/>
        <v>-113021005</v>
      </c>
      <c r="G110" t="s">
        <v>263</v>
      </c>
    </row>
    <row r="111" spans="4:7" x14ac:dyDescent="0.3">
      <c r="D111" s="6">
        <v>155000000</v>
      </c>
      <c r="E111" s="6">
        <v>89732035</v>
      </c>
      <c r="F111">
        <f t="shared" si="1"/>
        <v>-65267965</v>
      </c>
      <c r="G111" t="s">
        <v>265</v>
      </c>
    </row>
    <row r="112" spans="4:7" x14ac:dyDescent="0.3">
      <c r="D112" s="4">
        <v>155000000</v>
      </c>
      <c r="E112" s="4">
        <v>104383624</v>
      </c>
      <c r="F112">
        <f t="shared" si="1"/>
        <v>-50616376</v>
      </c>
      <c r="G112" t="s">
        <v>267</v>
      </c>
    </row>
    <row r="113" spans="4:7" x14ac:dyDescent="0.3">
      <c r="D113" s="6">
        <v>140000000</v>
      </c>
      <c r="E113" s="6">
        <v>198539855</v>
      </c>
      <c r="F113">
        <f t="shared" si="1"/>
        <v>58539855</v>
      </c>
      <c r="G113" t="s">
        <v>269</v>
      </c>
    </row>
    <row r="114" spans="4:7" x14ac:dyDescent="0.3">
      <c r="D114" s="4">
        <v>150000000</v>
      </c>
      <c r="E114" s="4">
        <v>318759914</v>
      </c>
      <c r="F114">
        <f t="shared" si="1"/>
        <v>168759914</v>
      </c>
      <c r="G114" t="s">
        <v>271</v>
      </c>
    </row>
    <row r="115" spans="4:7" x14ac:dyDescent="0.3">
      <c r="D115" s="6">
        <v>155000000</v>
      </c>
      <c r="E115" s="6">
        <v>34293771</v>
      </c>
      <c r="F115">
        <f t="shared" si="1"/>
        <v>-120706229</v>
      </c>
      <c r="G115" t="s">
        <v>274</v>
      </c>
    </row>
    <row r="116" spans="4:7" x14ac:dyDescent="0.3">
      <c r="D116" s="4">
        <v>150000000</v>
      </c>
      <c r="E116" s="4">
        <v>292000866</v>
      </c>
      <c r="F116">
        <f t="shared" si="1"/>
        <v>142000866</v>
      </c>
      <c r="G116" t="s">
        <v>276</v>
      </c>
    </row>
    <row r="117" spans="4:7" x14ac:dyDescent="0.3">
      <c r="D117" s="6">
        <v>150000000</v>
      </c>
      <c r="E117" s="6">
        <v>289994397</v>
      </c>
      <c r="F117">
        <f t="shared" si="1"/>
        <v>139994397</v>
      </c>
      <c r="G117" t="s">
        <v>277</v>
      </c>
    </row>
    <row r="118" spans="4:7" x14ac:dyDescent="0.3">
      <c r="D118" s="4">
        <v>150000000</v>
      </c>
      <c r="E118" s="4">
        <v>227946274</v>
      </c>
      <c r="F118">
        <f t="shared" si="1"/>
        <v>77946274</v>
      </c>
      <c r="G118" t="s">
        <v>279</v>
      </c>
    </row>
    <row r="119" spans="4:7" x14ac:dyDescent="0.3">
      <c r="D119" s="6">
        <v>150000000</v>
      </c>
      <c r="E119" s="6">
        <v>256386216</v>
      </c>
      <c r="F119">
        <f t="shared" si="1"/>
        <v>106386216</v>
      </c>
      <c r="G119" t="s">
        <v>281</v>
      </c>
    </row>
    <row r="120" spans="4:7" x14ac:dyDescent="0.3">
      <c r="D120" s="4">
        <v>150000000</v>
      </c>
      <c r="E120" s="4">
        <v>206456431</v>
      </c>
      <c r="F120">
        <f t="shared" si="1"/>
        <v>56456431</v>
      </c>
      <c r="G120" t="s">
        <v>283</v>
      </c>
    </row>
    <row r="121" spans="4:7" x14ac:dyDescent="0.3">
      <c r="D121" s="6">
        <v>150000000</v>
      </c>
      <c r="E121" s="6">
        <v>206435493</v>
      </c>
      <c r="F121">
        <f t="shared" si="1"/>
        <v>56435493</v>
      </c>
      <c r="G121" t="s">
        <v>285</v>
      </c>
    </row>
    <row r="122" spans="4:7" x14ac:dyDescent="0.3">
      <c r="D122" s="4">
        <v>150000000</v>
      </c>
      <c r="E122" s="4">
        <v>205343774</v>
      </c>
      <c r="F122">
        <f t="shared" si="1"/>
        <v>55343774</v>
      </c>
      <c r="G122" t="s">
        <v>286</v>
      </c>
    </row>
    <row r="123" spans="4:7" x14ac:dyDescent="0.3">
      <c r="D123" s="6">
        <v>150000000</v>
      </c>
      <c r="E123" s="6">
        <v>179982968</v>
      </c>
      <c r="F123">
        <f t="shared" si="1"/>
        <v>29982968</v>
      </c>
      <c r="G123" t="s">
        <v>289</v>
      </c>
    </row>
    <row r="124" spans="4:7" x14ac:dyDescent="0.3">
      <c r="D124" s="4">
        <v>150000000</v>
      </c>
      <c r="E124" s="4">
        <v>177243721</v>
      </c>
      <c r="F124">
        <f t="shared" si="1"/>
        <v>27243721</v>
      </c>
      <c r="G124" t="s">
        <v>291</v>
      </c>
    </row>
    <row r="125" spans="4:7" x14ac:dyDescent="0.3">
      <c r="D125" s="6">
        <v>150000000</v>
      </c>
      <c r="E125" s="6">
        <v>179883016</v>
      </c>
      <c r="F125">
        <f t="shared" si="1"/>
        <v>29883016</v>
      </c>
      <c r="G125" t="s">
        <v>293</v>
      </c>
    </row>
    <row r="126" spans="4:7" x14ac:dyDescent="0.3">
      <c r="D126" s="4">
        <v>150000000</v>
      </c>
      <c r="E126" s="4">
        <v>139259759</v>
      </c>
      <c r="F126">
        <f t="shared" si="1"/>
        <v>-10740241</v>
      </c>
      <c r="G126" t="s">
        <v>294</v>
      </c>
    </row>
    <row r="127" spans="4:7" x14ac:dyDescent="0.3">
      <c r="D127" s="6">
        <v>150000000</v>
      </c>
      <c r="E127" s="6">
        <v>400736600</v>
      </c>
      <c r="F127">
        <f t="shared" si="1"/>
        <v>250736600</v>
      </c>
      <c r="G127" t="s">
        <v>297</v>
      </c>
    </row>
    <row r="128" spans="4:7" x14ac:dyDescent="0.3">
      <c r="D128" s="4">
        <v>150000000</v>
      </c>
      <c r="E128" s="4">
        <v>281492479</v>
      </c>
      <c r="F128">
        <f t="shared" si="1"/>
        <v>131492479</v>
      </c>
      <c r="G128" t="s">
        <v>298</v>
      </c>
    </row>
    <row r="129" spans="4:7" x14ac:dyDescent="0.3">
      <c r="D129" s="6">
        <v>170000000</v>
      </c>
      <c r="E129" s="6">
        <v>206360018</v>
      </c>
      <c r="F129">
        <f t="shared" si="1"/>
        <v>36360018</v>
      </c>
      <c r="G129" t="s">
        <v>299</v>
      </c>
    </row>
    <row r="130" spans="4:7" x14ac:dyDescent="0.3">
      <c r="D130" s="4">
        <v>150000000</v>
      </c>
      <c r="E130" s="4">
        <v>153629485</v>
      </c>
      <c r="F130">
        <f t="shared" si="1"/>
        <v>3629485</v>
      </c>
      <c r="G130" t="s">
        <v>301</v>
      </c>
    </row>
    <row r="131" spans="4:7" x14ac:dyDescent="0.3">
      <c r="D131" s="6">
        <v>150000000</v>
      </c>
      <c r="E131" s="6">
        <v>133375846</v>
      </c>
      <c r="F131">
        <f t="shared" ref="F131:F194" si="2">E131-D131</f>
        <v>-16624154</v>
      </c>
      <c r="G131" t="s">
        <v>304</v>
      </c>
    </row>
    <row r="132" spans="4:7" x14ac:dyDescent="0.3">
      <c r="D132" s="4">
        <v>150000000</v>
      </c>
      <c r="E132" s="4">
        <v>181015141</v>
      </c>
      <c r="F132">
        <f t="shared" si="2"/>
        <v>31015141</v>
      </c>
      <c r="G132" t="s">
        <v>306</v>
      </c>
    </row>
    <row r="133" spans="4:7" x14ac:dyDescent="0.3">
      <c r="D133" s="6">
        <v>150000000</v>
      </c>
      <c r="E133" s="6">
        <v>114053579</v>
      </c>
      <c r="F133">
        <f t="shared" si="2"/>
        <v>-35946421</v>
      </c>
      <c r="G133" t="s">
        <v>309</v>
      </c>
    </row>
    <row r="134" spans="4:7" x14ac:dyDescent="0.3">
      <c r="D134" s="4">
        <v>150000000</v>
      </c>
      <c r="E134" s="4">
        <v>119420252</v>
      </c>
      <c r="F134">
        <f t="shared" si="2"/>
        <v>-30579748</v>
      </c>
      <c r="G134" t="s">
        <v>312</v>
      </c>
    </row>
    <row r="135" spans="4:7" x14ac:dyDescent="0.3">
      <c r="D135" s="6">
        <v>150000000</v>
      </c>
      <c r="E135" s="6">
        <v>83640426</v>
      </c>
      <c r="F135">
        <f t="shared" si="2"/>
        <v>-66359574</v>
      </c>
      <c r="G135" t="s">
        <v>314</v>
      </c>
    </row>
    <row r="136" spans="4:7" x14ac:dyDescent="0.3">
      <c r="D136" s="4">
        <v>100000000</v>
      </c>
      <c r="E136" s="4">
        <v>79711678</v>
      </c>
      <c r="F136">
        <f t="shared" si="2"/>
        <v>-20288322</v>
      </c>
      <c r="G136" t="s">
        <v>316</v>
      </c>
    </row>
    <row r="137" spans="4:7" x14ac:dyDescent="0.3">
      <c r="D137" s="6">
        <v>150000000</v>
      </c>
      <c r="E137" s="6">
        <v>195000874</v>
      </c>
      <c r="F137">
        <f t="shared" si="2"/>
        <v>45000874</v>
      </c>
      <c r="G137" t="s">
        <v>318</v>
      </c>
    </row>
    <row r="138" spans="4:7" x14ac:dyDescent="0.3">
      <c r="D138" s="4">
        <v>150000000</v>
      </c>
      <c r="E138" s="4">
        <v>61937495</v>
      </c>
      <c r="F138">
        <f t="shared" si="2"/>
        <v>-88062505</v>
      </c>
      <c r="G138" t="s">
        <v>322</v>
      </c>
    </row>
    <row r="139" spans="4:7" x14ac:dyDescent="0.3">
      <c r="D139" s="6">
        <v>180000000</v>
      </c>
      <c r="E139" s="6">
        <v>124051759</v>
      </c>
      <c r="F139">
        <f t="shared" si="2"/>
        <v>-55948241</v>
      </c>
      <c r="G139" t="s">
        <v>160</v>
      </c>
    </row>
    <row r="140" spans="4:7" x14ac:dyDescent="0.3">
      <c r="D140" s="4">
        <v>150000000</v>
      </c>
      <c r="E140" s="4">
        <v>126597121</v>
      </c>
      <c r="F140">
        <f t="shared" si="2"/>
        <v>-23402879</v>
      </c>
      <c r="G140" t="s">
        <v>324</v>
      </c>
    </row>
    <row r="141" spans="4:7" x14ac:dyDescent="0.3">
      <c r="D141" s="6">
        <v>150000000</v>
      </c>
      <c r="E141" s="6">
        <v>165230261</v>
      </c>
      <c r="F141">
        <f t="shared" si="2"/>
        <v>15230261</v>
      </c>
      <c r="G141" t="s">
        <v>326</v>
      </c>
    </row>
    <row r="142" spans="4:7" x14ac:dyDescent="0.3">
      <c r="D142" s="4">
        <v>150000000</v>
      </c>
      <c r="E142" s="4">
        <v>131564731</v>
      </c>
      <c r="F142">
        <f t="shared" si="2"/>
        <v>-18435269</v>
      </c>
      <c r="G142" t="s">
        <v>328</v>
      </c>
    </row>
    <row r="143" spans="4:7" x14ac:dyDescent="0.3">
      <c r="D143" s="6">
        <v>150000000</v>
      </c>
      <c r="E143" s="6">
        <v>133382309</v>
      </c>
      <c r="F143">
        <f t="shared" si="2"/>
        <v>-16617691</v>
      </c>
      <c r="G143" t="s">
        <v>329</v>
      </c>
    </row>
    <row r="144" spans="4:7" x14ac:dyDescent="0.3">
      <c r="D144" s="4">
        <v>150000000</v>
      </c>
      <c r="E144" s="4">
        <v>73103784</v>
      </c>
      <c r="F144">
        <f t="shared" si="2"/>
        <v>-76896216</v>
      </c>
      <c r="G144" t="s">
        <v>331</v>
      </c>
    </row>
    <row r="145" spans="4:7" x14ac:dyDescent="0.3">
      <c r="D145" s="6">
        <v>150000000</v>
      </c>
      <c r="E145" s="6">
        <v>21379315</v>
      </c>
      <c r="F145">
        <f t="shared" si="2"/>
        <v>-128620685</v>
      </c>
      <c r="G145" t="s">
        <v>333</v>
      </c>
    </row>
    <row r="146" spans="4:7" x14ac:dyDescent="0.3">
      <c r="D146" s="4">
        <v>149000000</v>
      </c>
      <c r="E146" s="4">
        <v>64459316</v>
      </c>
      <c r="F146">
        <f t="shared" si="2"/>
        <v>-84540684</v>
      </c>
      <c r="G146" t="s">
        <v>335</v>
      </c>
    </row>
    <row r="147" spans="4:7" x14ac:dyDescent="0.3">
      <c r="D147" s="6">
        <v>150000000</v>
      </c>
      <c r="E147" s="6">
        <v>34964818</v>
      </c>
      <c r="F147">
        <f t="shared" si="2"/>
        <v>-115035182</v>
      </c>
      <c r="G147" t="s">
        <v>337</v>
      </c>
    </row>
    <row r="148" spans="4:7" x14ac:dyDescent="0.3">
      <c r="D148" s="4">
        <v>145000000</v>
      </c>
      <c r="E148" s="4">
        <v>111505642</v>
      </c>
      <c r="F148">
        <f t="shared" si="2"/>
        <v>-33494358</v>
      </c>
      <c r="G148" t="s">
        <v>339</v>
      </c>
    </row>
    <row r="149" spans="4:7" x14ac:dyDescent="0.3">
      <c r="D149" s="6">
        <v>175000000</v>
      </c>
      <c r="E149" s="6">
        <v>133228348</v>
      </c>
      <c r="F149">
        <f t="shared" si="2"/>
        <v>-41771652</v>
      </c>
      <c r="G149" t="s">
        <v>341</v>
      </c>
    </row>
    <row r="150" spans="4:7" x14ac:dyDescent="0.3">
      <c r="D150" s="4">
        <v>145000000</v>
      </c>
      <c r="E150" s="4">
        <v>216366733</v>
      </c>
      <c r="F150">
        <f t="shared" si="2"/>
        <v>71366733</v>
      </c>
      <c r="G150" t="s">
        <v>342</v>
      </c>
    </row>
    <row r="151" spans="4:7" x14ac:dyDescent="0.3">
      <c r="D151" s="6">
        <v>142000000</v>
      </c>
      <c r="E151" s="6">
        <v>160201106</v>
      </c>
      <c r="F151">
        <f t="shared" si="2"/>
        <v>18201106</v>
      </c>
      <c r="G151" t="s">
        <v>344</v>
      </c>
    </row>
    <row r="152" spans="4:7" x14ac:dyDescent="0.3">
      <c r="D152" s="4">
        <v>144000000</v>
      </c>
      <c r="E152" s="4">
        <v>118099659</v>
      </c>
      <c r="F152">
        <f t="shared" si="2"/>
        <v>-25900341</v>
      </c>
      <c r="G152" t="s">
        <v>347</v>
      </c>
    </row>
    <row r="153" spans="4:7" x14ac:dyDescent="0.3">
      <c r="D153" s="6">
        <v>140000000</v>
      </c>
      <c r="E153" s="6">
        <v>201573391</v>
      </c>
      <c r="F153">
        <f t="shared" si="2"/>
        <v>61573391</v>
      </c>
      <c r="G153" t="s">
        <v>348</v>
      </c>
    </row>
    <row r="154" spans="4:7" x14ac:dyDescent="0.3">
      <c r="D154" s="4">
        <v>140000000</v>
      </c>
      <c r="E154" s="4">
        <v>190418803</v>
      </c>
      <c r="F154">
        <f t="shared" si="2"/>
        <v>50418803</v>
      </c>
      <c r="G154" t="s">
        <v>350</v>
      </c>
    </row>
    <row r="155" spans="4:7" x14ac:dyDescent="0.3">
      <c r="D155" s="6">
        <v>150000000</v>
      </c>
      <c r="E155" s="6">
        <v>82161969</v>
      </c>
      <c r="F155">
        <f t="shared" si="2"/>
        <v>-67838031</v>
      </c>
      <c r="G155" t="s">
        <v>352</v>
      </c>
    </row>
    <row r="156" spans="4:7" x14ac:dyDescent="0.3">
      <c r="D156" s="4">
        <v>145000000</v>
      </c>
      <c r="E156" s="4">
        <v>143523463</v>
      </c>
      <c r="F156">
        <f t="shared" si="2"/>
        <v>-1476537</v>
      </c>
      <c r="G156" t="s">
        <v>354</v>
      </c>
    </row>
    <row r="157" spans="4:7" x14ac:dyDescent="0.3">
      <c r="D157" s="6">
        <v>145000000</v>
      </c>
      <c r="E157" s="6">
        <v>209364921</v>
      </c>
      <c r="F157">
        <f t="shared" si="2"/>
        <v>64364921</v>
      </c>
      <c r="G157" t="s">
        <v>355</v>
      </c>
    </row>
    <row r="158" spans="4:7" x14ac:dyDescent="0.3">
      <c r="D158" s="4">
        <v>145000000</v>
      </c>
      <c r="E158" s="4">
        <v>103400692</v>
      </c>
      <c r="F158">
        <f t="shared" si="2"/>
        <v>-41599308</v>
      </c>
      <c r="G158" t="s">
        <v>357</v>
      </c>
    </row>
    <row r="159" spans="4:7" x14ac:dyDescent="0.3">
      <c r="D159" s="6">
        <v>100000000</v>
      </c>
      <c r="E159" s="6">
        <v>110332737</v>
      </c>
      <c r="F159">
        <f t="shared" si="2"/>
        <v>10332737</v>
      </c>
      <c r="G159" t="s">
        <v>360</v>
      </c>
    </row>
    <row r="160" spans="4:7" x14ac:dyDescent="0.3">
      <c r="D160" s="4">
        <v>140000000</v>
      </c>
      <c r="E160" s="4">
        <v>111110575</v>
      </c>
      <c r="F160">
        <f t="shared" si="2"/>
        <v>-28889425</v>
      </c>
      <c r="G160" t="s">
        <v>364</v>
      </c>
    </row>
    <row r="161" spans="4:7" x14ac:dyDescent="0.3">
      <c r="D161" s="6">
        <v>140000000</v>
      </c>
      <c r="E161" s="6">
        <v>65007045</v>
      </c>
      <c r="F161">
        <f t="shared" si="2"/>
        <v>-74992955</v>
      </c>
      <c r="G161" t="s">
        <v>366</v>
      </c>
    </row>
    <row r="162" spans="4:7" x14ac:dyDescent="0.3">
      <c r="D162" s="4">
        <v>150000000</v>
      </c>
      <c r="E162" s="4">
        <v>257704099</v>
      </c>
      <c r="F162">
        <f t="shared" si="2"/>
        <v>107704099</v>
      </c>
      <c r="G162" t="s">
        <v>368</v>
      </c>
    </row>
    <row r="163" spans="4:7" x14ac:dyDescent="0.3">
      <c r="D163" s="6">
        <v>139000000</v>
      </c>
      <c r="E163" s="6">
        <v>403706375</v>
      </c>
      <c r="F163">
        <f t="shared" si="2"/>
        <v>264706375</v>
      </c>
      <c r="G163" t="s">
        <v>369</v>
      </c>
    </row>
    <row r="164" spans="4:7" x14ac:dyDescent="0.3">
      <c r="D164" s="4">
        <v>145000000</v>
      </c>
      <c r="E164" s="4">
        <v>176997107</v>
      </c>
      <c r="F164">
        <f t="shared" si="2"/>
        <v>31997107</v>
      </c>
      <c r="G164" t="s">
        <v>371</v>
      </c>
    </row>
    <row r="165" spans="4:7" x14ac:dyDescent="0.3">
      <c r="D165" s="6">
        <v>140000000</v>
      </c>
      <c r="E165" s="6">
        <v>31141074</v>
      </c>
      <c r="F165">
        <f t="shared" si="2"/>
        <v>-108858926</v>
      </c>
      <c r="G165" t="s">
        <v>373</v>
      </c>
    </row>
    <row r="166" spans="4:7" x14ac:dyDescent="0.3">
      <c r="D166" s="4">
        <v>135000000</v>
      </c>
      <c r="E166" s="4">
        <v>31704416</v>
      </c>
      <c r="F166">
        <f t="shared" si="2"/>
        <v>-103295584</v>
      </c>
      <c r="G166" t="s">
        <v>374</v>
      </c>
    </row>
    <row r="167" spans="4:7" x14ac:dyDescent="0.3">
      <c r="D167" s="6">
        <v>130000000</v>
      </c>
      <c r="E167" s="6">
        <v>107503316</v>
      </c>
      <c r="F167">
        <f t="shared" si="2"/>
        <v>-22496684</v>
      </c>
      <c r="G167" t="s">
        <v>376</v>
      </c>
    </row>
    <row r="168" spans="4:7" x14ac:dyDescent="0.3">
      <c r="D168" s="4">
        <v>140000000</v>
      </c>
      <c r="E168" s="4">
        <v>129734803</v>
      </c>
      <c r="F168">
        <f t="shared" si="2"/>
        <v>-10265197</v>
      </c>
      <c r="G168" t="s">
        <v>378</v>
      </c>
    </row>
    <row r="169" spans="4:7" x14ac:dyDescent="0.3">
      <c r="D169" s="6">
        <v>137000000</v>
      </c>
      <c r="E169" s="6">
        <v>132122995</v>
      </c>
      <c r="F169">
        <f t="shared" si="2"/>
        <v>-4877005</v>
      </c>
      <c r="G169" t="s">
        <v>380</v>
      </c>
    </row>
    <row r="170" spans="4:7" x14ac:dyDescent="0.3">
      <c r="D170" s="4">
        <v>130000000</v>
      </c>
      <c r="E170" s="4">
        <v>122512052</v>
      </c>
      <c r="F170">
        <f t="shared" si="2"/>
        <v>-7487948</v>
      </c>
      <c r="G170" t="s">
        <v>382</v>
      </c>
    </row>
    <row r="171" spans="4:7" x14ac:dyDescent="0.3">
      <c r="D171" s="6">
        <v>130000000</v>
      </c>
      <c r="E171" s="6">
        <v>68642452</v>
      </c>
      <c r="F171">
        <f t="shared" si="2"/>
        <v>-61357548</v>
      </c>
      <c r="G171" t="s">
        <v>385</v>
      </c>
    </row>
    <row r="172" spans="4:7" x14ac:dyDescent="0.3">
      <c r="D172" s="4">
        <v>137000000</v>
      </c>
      <c r="E172" s="4">
        <v>32131830</v>
      </c>
      <c r="F172">
        <f t="shared" si="2"/>
        <v>-104868170</v>
      </c>
      <c r="G172" t="s">
        <v>388</v>
      </c>
    </row>
    <row r="173" spans="4:7" x14ac:dyDescent="0.3">
      <c r="D173" s="6">
        <v>140000000</v>
      </c>
      <c r="E173" s="6">
        <v>176636816</v>
      </c>
      <c r="F173">
        <f t="shared" si="2"/>
        <v>36636816</v>
      </c>
      <c r="G173" t="s">
        <v>389</v>
      </c>
    </row>
    <row r="174" spans="4:7" x14ac:dyDescent="0.3">
      <c r="D174" s="4">
        <v>135000000</v>
      </c>
      <c r="E174" s="4">
        <v>126930660</v>
      </c>
      <c r="F174">
        <f t="shared" si="2"/>
        <v>-8069340</v>
      </c>
      <c r="G174" t="s">
        <v>390</v>
      </c>
    </row>
    <row r="175" spans="4:7" x14ac:dyDescent="0.3">
      <c r="D175" s="6">
        <v>150000000</v>
      </c>
      <c r="E175" s="6">
        <v>93926386</v>
      </c>
      <c r="F175">
        <f t="shared" si="2"/>
        <v>-56073614</v>
      </c>
      <c r="G175" t="s">
        <v>393</v>
      </c>
    </row>
    <row r="176" spans="4:7" x14ac:dyDescent="0.3">
      <c r="D176" s="4">
        <v>120000000</v>
      </c>
      <c r="E176" s="4">
        <v>292298923</v>
      </c>
      <c r="F176">
        <f t="shared" si="2"/>
        <v>172298923</v>
      </c>
      <c r="G176" t="s">
        <v>396</v>
      </c>
    </row>
    <row r="177" spans="4:7" x14ac:dyDescent="0.3">
      <c r="D177" s="6">
        <v>135000000</v>
      </c>
      <c r="E177" s="6">
        <v>63992328</v>
      </c>
      <c r="F177">
        <f t="shared" si="2"/>
        <v>-71007672</v>
      </c>
      <c r="G177" t="s">
        <v>398</v>
      </c>
    </row>
    <row r="178" spans="4:7" x14ac:dyDescent="0.3">
      <c r="D178" s="4">
        <v>150000000</v>
      </c>
      <c r="E178" s="4">
        <v>134518390</v>
      </c>
      <c r="F178">
        <f t="shared" si="2"/>
        <v>-15481610</v>
      </c>
      <c r="G178" t="s">
        <v>400</v>
      </c>
    </row>
    <row r="179" spans="4:7" x14ac:dyDescent="0.3">
      <c r="D179" s="6">
        <v>1500000</v>
      </c>
      <c r="E179" s="6" t="s">
        <v>8351</v>
      </c>
      <c r="F179" t="s">
        <v>8351</v>
      </c>
      <c r="G179" t="s">
        <v>402</v>
      </c>
    </row>
    <row r="180" spans="4:7" x14ac:dyDescent="0.3">
      <c r="D180" s="4">
        <v>140000000</v>
      </c>
      <c r="E180" s="4">
        <v>52792307</v>
      </c>
      <c r="F180">
        <f t="shared" si="2"/>
        <v>-87207693</v>
      </c>
      <c r="G180" t="s">
        <v>403</v>
      </c>
    </row>
    <row r="181" spans="4:7" x14ac:dyDescent="0.3">
      <c r="D181" s="6">
        <v>135000000</v>
      </c>
      <c r="E181" s="6">
        <v>183635922</v>
      </c>
      <c r="F181">
        <f t="shared" si="2"/>
        <v>48635922</v>
      </c>
      <c r="G181" t="s">
        <v>406</v>
      </c>
    </row>
    <row r="182" spans="4:7" x14ac:dyDescent="0.3">
      <c r="D182" s="4">
        <v>135000000</v>
      </c>
      <c r="E182" s="4">
        <v>83024900</v>
      </c>
      <c r="F182">
        <f t="shared" si="2"/>
        <v>-51975100</v>
      </c>
      <c r="G182" t="s">
        <v>408</v>
      </c>
    </row>
    <row r="183" spans="4:7" x14ac:dyDescent="0.3">
      <c r="D183" s="6">
        <v>135000000</v>
      </c>
      <c r="E183" s="6">
        <v>123207194</v>
      </c>
      <c r="F183">
        <f t="shared" si="2"/>
        <v>-11792806</v>
      </c>
      <c r="G183" t="s">
        <v>410</v>
      </c>
    </row>
    <row r="184" spans="4:7" x14ac:dyDescent="0.3">
      <c r="D184" s="4">
        <v>132000000</v>
      </c>
      <c r="E184" s="4">
        <v>83348920</v>
      </c>
      <c r="F184">
        <f t="shared" si="2"/>
        <v>-48651080</v>
      </c>
      <c r="G184" t="s">
        <v>411</v>
      </c>
    </row>
    <row r="185" spans="4:7" x14ac:dyDescent="0.3">
      <c r="D185" s="6">
        <v>110000000</v>
      </c>
      <c r="E185" s="6">
        <v>227137090</v>
      </c>
      <c r="F185">
        <f t="shared" si="2"/>
        <v>117137090</v>
      </c>
      <c r="G185" t="s">
        <v>414</v>
      </c>
    </row>
    <row r="186" spans="4:7" x14ac:dyDescent="0.3">
      <c r="D186" s="4">
        <v>130000000</v>
      </c>
      <c r="E186" s="4">
        <v>215395021</v>
      </c>
      <c r="F186">
        <f t="shared" si="2"/>
        <v>85395021</v>
      </c>
      <c r="G186" t="s">
        <v>416</v>
      </c>
    </row>
    <row r="187" spans="4:7" x14ac:dyDescent="0.3">
      <c r="D187" s="6">
        <v>130000000</v>
      </c>
      <c r="E187" s="6">
        <v>180191634</v>
      </c>
      <c r="F187">
        <f t="shared" si="2"/>
        <v>50191634</v>
      </c>
      <c r="G187" t="s">
        <v>418</v>
      </c>
    </row>
    <row r="188" spans="4:7" x14ac:dyDescent="0.3">
      <c r="D188" s="4">
        <v>130000000</v>
      </c>
      <c r="E188" s="4">
        <v>424645577</v>
      </c>
      <c r="F188">
        <f t="shared" si="2"/>
        <v>294645577</v>
      </c>
      <c r="G188" t="s">
        <v>420</v>
      </c>
    </row>
    <row r="189" spans="4:7" x14ac:dyDescent="0.3">
      <c r="D189" s="6">
        <v>120000000</v>
      </c>
      <c r="E189" s="6">
        <v>292298923</v>
      </c>
      <c r="F189">
        <f t="shared" si="2"/>
        <v>172298923</v>
      </c>
      <c r="G189" t="s">
        <v>396</v>
      </c>
    </row>
    <row r="190" spans="4:7" x14ac:dyDescent="0.3">
      <c r="D190" s="4">
        <v>135000000</v>
      </c>
      <c r="E190" s="4">
        <v>177343675</v>
      </c>
      <c r="F190">
        <f t="shared" si="2"/>
        <v>42343675</v>
      </c>
      <c r="G190" t="s">
        <v>423</v>
      </c>
    </row>
    <row r="191" spans="4:7" x14ac:dyDescent="0.3">
      <c r="D191" s="6">
        <v>132000000</v>
      </c>
      <c r="E191" s="6">
        <v>234277056</v>
      </c>
      <c r="F191">
        <f t="shared" si="2"/>
        <v>102277056</v>
      </c>
      <c r="G191" t="s">
        <v>424</v>
      </c>
    </row>
    <row r="192" spans="4:7" x14ac:dyDescent="0.3">
      <c r="D192" s="4">
        <v>130000000</v>
      </c>
      <c r="E192" s="4">
        <v>138396624</v>
      </c>
      <c r="F192">
        <f t="shared" si="2"/>
        <v>8396624</v>
      </c>
      <c r="G192" t="s">
        <v>425</v>
      </c>
    </row>
    <row r="193" spans="4:7" x14ac:dyDescent="0.3">
      <c r="D193" s="6">
        <v>130000000</v>
      </c>
      <c r="E193" s="6">
        <v>149234747</v>
      </c>
      <c r="F193">
        <f t="shared" si="2"/>
        <v>19234747</v>
      </c>
      <c r="G193" t="s">
        <v>426</v>
      </c>
    </row>
    <row r="194" spans="4:7" x14ac:dyDescent="0.3">
      <c r="D194" s="4">
        <v>110000000</v>
      </c>
      <c r="E194" s="4">
        <v>118311368</v>
      </c>
      <c r="F194">
        <f t="shared" si="2"/>
        <v>8311368</v>
      </c>
      <c r="G194" t="s">
        <v>429</v>
      </c>
    </row>
    <row r="195" spans="4:7" x14ac:dyDescent="0.3">
      <c r="D195" s="6">
        <v>125000000</v>
      </c>
      <c r="E195" s="6">
        <v>101160529</v>
      </c>
      <c r="F195">
        <f t="shared" ref="F195:F258" si="3">E195-D195</f>
        <v>-23839471</v>
      </c>
      <c r="G195" t="s">
        <v>431</v>
      </c>
    </row>
    <row r="196" spans="4:7" x14ac:dyDescent="0.3">
      <c r="D196" s="4">
        <v>135000000</v>
      </c>
      <c r="E196" s="4">
        <v>77564037</v>
      </c>
      <c r="F196">
        <f t="shared" si="3"/>
        <v>-57435963</v>
      </c>
      <c r="G196" t="s">
        <v>433</v>
      </c>
    </row>
    <row r="197" spans="4:7" x14ac:dyDescent="0.3">
      <c r="D197" s="6">
        <v>130000000</v>
      </c>
      <c r="E197" s="6">
        <v>249358727</v>
      </c>
      <c r="F197">
        <f t="shared" si="3"/>
        <v>119358727</v>
      </c>
      <c r="G197" t="s">
        <v>435</v>
      </c>
    </row>
    <row r="198" spans="4:7" x14ac:dyDescent="0.3">
      <c r="D198" s="4">
        <v>130000000</v>
      </c>
      <c r="E198" s="4">
        <v>49551662</v>
      </c>
      <c r="F198">
        <f t="shared" si="3"/>
        <v>-80448338</v>
      </c>
      <c r="G198" t="s">
        <v>437</v>
      </c>
    </row>
    <row r="199" spans="4:7" x14ac:dyDescent="0.3">
      <c r="D199" s="6">
        <v>130000000</v>
      </c>
      <c r="E199" s="6">
        <v>60522097</v>
      </c>
      <c r="F199">
        <f t="shared" si="3"/>
        <v>-69477903</v>
      </c>
      <c r="G199" t="s">
        <v>438</v>
      </c>
    </row>
    <row r="200" spans="4:7" x14ac:dyDescent="0.3">
      <c r="D200" s="4">
        <v>127500000</v>
      </c>
      <c r="E200" s="4">
        <v>137748063</v>
      </c>
      <c r="F200">
        <f t="shared" si="3"/>
        <v>10248063</v>
      </c>
      <c r="G200" t="s">
        <v>441</v>
      </c>
    </row>
    <row r="201" spans="4:7" x14ac:dyDescent="0.3">
      <c r="D201" s="6" t="s">
        <v>8351</v>
      </c>
      <c r="E201" s="6" t="s">
        <v>8351</v>
      </c>
      <c r="F201" t="s">
        <v>8351</v>
      </c>
      <c r="G201" t="s">
        <v>444</v>
      </c>
    </row>
    <row r="202" spans="4:7" x14ac:dyDescent="0.3">
      <c r="D202" s="4">
        <v>127000000</v>
      </c>
      <c r="E202" s="4">
        <v>113733726</v>
      </c>
      <c r="F202">
        <f t="shared" si="3"/>
        <v>-13266274</v>
      </c>
      <c r="G202" t="s">
        <v>445</v>
      </c>
    </row>
    <row r="203" spans="4:7" x14ac:dyDescent="0.3">
      <c r="D203" s="6">
        <v>130000000</v>
      </c>
      <c r="E203" s="6">
        <v>148337537</v>
      </c>
      <c r="F203">
        <f t="shared" si="3"/>
        <v>18337537</v>
      </c>
      <c r="G203" t="s">
        <v>448</v>
      </c>
    </row>
    <row r="204" spans="4:7" x14ac:dyDescent="0.3">
      <c r="D204" s="4">
        <v>125000000</v>
      </c>
      <c r="E204" s="4">
        <v>317557891</v>
      </c>
      <c r="F204">
        <f t="shared" si="3"/>
        <v>192557891</v>
      </c>
      <c r="G204" t="s">
        <v>450</v>
      </c>
    </row>
    <row r="205" spans="4:7" x14ac:dyDescent="0.3">
      <c r="D205" s="6">
        <v>130000000</v>
      </c>
      <c r="E205" s="6">
        <v>33592415</v>
      </c>
      <c r="F205">
        <f t="shared" si="3"/>
        <v>-96407585</v>
      </c>
      <c r="G205" t="s">
        <v>453</v>
      </c>
    </row>
    <row r="206" spans="4:7" x14ac:dyDescent="0.3">
      <c r="D206" s="4" t="s">
        <v>8351</v>
      </c>
      <c r="E206" s="4" t="s">
        <v>8351</v>
      </c>
      <c r="F206" t="s">
        <v>8351</v>
      </c>
      <c r="G206" t="s">
        <v>240</v>
      </c>
    </row>
    <row r="207" spans="4:7" x14ac:dyDescent="0.3">
      <c r="D207" s="6">
        <v>140000000</v>
      </c>
      <c r="E207" s="6">
        <v>305388685</v>
      </c>
      <c r="F207">
        <f t="shared" si="3"/>
        <v>165388685</v>
      </c>
      <c r="G207" t="s">
        <v>454</v>
      </c>
    </row>
    <row r="208" spans="4:7" x14ac:dyDescent="0.3">
      <c r="D208" s="4" t="s">
        <v>8351</v>
      </c>
      <c r="E208" s="4" t="s">
        <v>8351</v>
      </c>
      <c r="F208" t="s">
        <v>8351</v>
      </c>
      <c r="G208" t="s">
        <v>456</v>
      </c>
    </row>
    <row r="209" spans="4:7" x14ac:dyDescent="0.3">
      <c r="D209" s="6">
        <v>125000000</v>
      </c>
      <c r="E209" s="6">
        <v>337103873</v>
      </c>
      <c r="F209">
        <f t="shared" si="3"/>
        <v>212103873</v>
      </c>
      <c r="G209" t="s">
        <v>457</v>
      </c>
    </row>
    <row r="210" spans="4:7" x14ac:dyDescent="0.3">
      <c r="D210" s="4">
        <v>125000000</v>
      </c>
      <c r="E210" s="4">
        <v>217536138</v>
      </c>
      <c r="F210">
        <f t="shared" si="3"/>
        <v>92536138</v>
      </c>
      <c r="G210" t="s">
        <v>458</v>
      </c>
    </row>
    <row r="211" spans="4:7" x14ac:dyDescent="0.3">
      <c r="D211" s="6">
        <v>103000000</v>
      </c>
      <c r="E211" s="6">
        <v>131536019</v>
      </c>
      <c r="F211">
        <f t="shared" si="3"/>
        <v>28536019</v>
      </c>
      <c r="G211" t="s">
        <v>461</v>
      </c>
    </row>
    <row r="212" spans="4:7" x14ac:dyDescent="0.3">
      <c r="D212" s="4">
        <v>110000000</v>
      </c>
      <c r="E212" s="4">
        <v>214948780</v>
      </c>
      <c r="F212">
        <f t="shared" si="3"/>
        <v>104948780</v>
      </c>
      <c r="G212" t="s">
        <v>462</v>
      </c>
    </row>
    <row r="213" spans="4:7" x14ac:dyDescent="0.3">
      <c r="D213" s="6">
        <v>125000000</v>
      </c>
      <c r="E213" s="6">
        <v>209805005</v>
      </c>
      <c r="F213">
        <f t="shared" si="3"/>
        <v>84805005</v>
      </c>
      <c r="G213" t="s">
        <v>463</v>
      </c>
    </row>
    <row r="214" spans="4:7" x14ac:dyDescent="0.3">
      <c r="D214" s="4">
        <v>125000000</v>
      </c>
      <c r="E214" s="4">
        <v>186830669</v>
      </c>
      <c r="F214">
        <f t="shared" si="3"/>
        <v>61830669</v>
      </c>
      <c r="G214" t="s">
        <v>466</v>
      </c>
    </row>
    <row r="215" spans="4:7" x14ac:dyDescent="0.3">
      <c r="D215" s="6">
        <v>125000000</v>
      </c>
      <c r="E215" s="6">
        <v>163192114</v>
      </c>
      <c r="F215">
        <f t="shared" si="3"/>
        <v>38192114</v>
      </c>
      <c r="G215" t="s">
        <v>467</v>
      </c>
    </row>
    <row r="216" spans="4:7" x14ac:dyDescent="0.3">
      <c r="D216" s="4">
        <v>65000000</v>
      </c>
      <c r="E216" s="4">
        <v>119412921</v>
      </c>
      <c r="F216">
        <f t="shared" si="3"/>
        <v>54412921</v>
      </c>
      <c r="G216" t="s">
        <v>469</v>
      </c>
    </row>
    <row r="217" spans="4:7" x14ac:dyDescent="0.3">
      <c r="D217" s="6">
        <v>85000000</v>
      </c>
      <c r="E217" s="6">
        <v>32694788</v>
      </c>
      <c r="F217">
        <f t="shared" si="3"/>
        <v>-52305212</v>
      </c>
      <c r="G217" t="s">
        <v>472</v>
      </c>
    </row>
    <row r="218" spans="4:7" x14ac:dyDescent="0.3">
      <c r="D218" s="4">
        <v>125000000</v>
      </c>
      <c r="E218" s="4">
        <v>113165635</v>
      </c>
      <c r="F218">
        <f t="shared" si="3"/>
        <v>-11834365</v>
      </c>
      <c r="G218" t="s">
        <v>474</v>
      </c>
    </row>
    <row r="219" spans="4:7" x14ac:dyDescent="0.3">
      <c r="D219" s="6">
        <v>125000000</v>
      </c>
      <c r="E219" s="6">
        <v>107285004</v>
      </c>
      <c r="F219">
        <f t="shared" si="3"/>
        <v>-17714996</v>
      </c>
      <c r="G219" t="s">
        <v>477</v>
      </c>
    </row>
    <row r="220" spans="4:7" x14ac:dyDescent="0.3">
      <c r="D220" s="4">
        <v>123000000</v>
      </c>
      <c r="E220" s="4">
        <v>260031035</v>
      </c>
      <c r="F220">
        <f t="shared" si="3"/>
        <v>137031035</v>
      </c>
      <c r="G220" t="s">
        <v>478</v>
      </c>
    </row>
    <row r="221" spans="4:7" x14ac:dyDescent="0.3">
      <c r="D221" s="6">
        <v>125000000</v>
      </c>
      <c r="E221" s="6">
        <v>186739919</v>
      </c>
      <c r="F221">
        <f t="shared" si="3"/>
        <v>61739919</v>
      </c>
      <c r="G221" t="s">
        <v>479</v>
      </c>
    </row>
    <row r="222" spans="4:7" x14ac:dyDescent="0.3">
      <c r="D222" s="4">
        <v>125000000</v>
      </c>
      <c r="E222" s="4">
        <v>215397307</v>
      </c>
      <c r="F222">
        <f t="shared" si="3"/>
        <v>90397307</v>
      </c>
      <c r="G222" t="s">
        <v>481</v>
      </c>
    </row>
    <row r="223" spans="4:7" x14ac:dyDescent="0.3">
      <c r="D223" s="6">
        <v>140000000</v>
      </c>
      <c r="E223" s="6">
        <v>182618434</v>
      </c>
      <c r="F223">
        <f t="shared" si="3"/>
        <v>42618434</v>
      </c>
      <c r="G223" t="s">
        <v>482</v>
      </c>
    </row>
    <row r="224" spans="4:7" x14ac:dyDescent="0.3">
      <c r="D224" s="4">
        <v>130000000</v>
      </c>
      <c r="E224" s="4">
        <v>131920333</v>
      </c>
      <c r="F224">
        <f t="shared" si="3"/>
        <v>1920333</v>
      </c>
      <c r="G224" t="s">
        <v>484</v>
      </c>
    </row>
    <row r="225" spans="4:7" x14ac:dyDescent="0.3">
      <c r="D225" s="6">
        <v>120000000</v>
      </c>
      <c r="E225" s="6">
        <v>124976634</v>
      </c>
      <c r="F225">
        <f t="shared" si="3"/>
        <v>4976634</v>
      </c>
      <c r="G225" t="s">
        <v>486</v>
      </c>
    </row>
    <row r="226" spans="4:7" x14ac:dyDescent="0.3">
      <c r="D226" s="4">
        <v>110000000</v>
      </c>
      <c r="E226" s="4">
        <v>115802596</v>
      </c>
      <c r="F226">
        <f t="shared" si="3"/>
        <v>5802596</v>
      </c>
      <c r="G226" t="s">
        <v>489</v>
      </c>
    </row>
    <row r="227" spans="4:7" x14ac:dyDescent="0.3">
      <c r="D227" s="6">
        <v>120000000</v>
      </c>
      <c r="E227" s="6">
        <v>108521835</v>
      </c>
      <c r="F227">
        <f t="shared" si="3"/>
        <v>-11478165</v>
      </c>
      <c r="G227" t="s">
        <v>490</v>
      </c>
    </row>
    <row r="228" spans="4:7" x14ac:dyDescent="0.3">
      <c r="D228" s="4">
        <v>120000000</v>
      </c>
      <c r="E228" s="4">
        <v>100685880</v>
      </c>
      <c r="F228">
        <f t="shared" si="3"/>
        <v>-19314120</v>
      </c>
      <c r="G228" t="s">
        <v>492</v>
      </c>
    </row>
    <row r="229" spans="4:7" x14ac:dyDescent="0.3">
      <c r="D229" s="6">
        <v>130000000</v>
      </c>
      <c r="E229" s="6">
        <v>126464904</v>
      </c>
      <c r="F229">
        <f t="shared" si="3"/>
        <v>-3535096</v>
      </c>
      <c r="G229" t="s">
        <v>494</v>
      </c>
    </row>
    <row r="230" spans="4:7" x14ac:dyDescent="0.3">
      <c r="D230" s="4">
        <v>120000000</v>
      </c>
      <c r="E230" s="4">
        <v>64736114</v>
      </c>
      <c r="F230">
        <f t="shared" si="3"/>
        <v>-55263886</v>
      </c>
      <c r="G230" t="s">
        <v>495</v>
      </c>
    </row>
    <row r="231" spans="4:7" x14ac:dyDescent="0.3">
      <c r="D231" s="6">
        <v>115000000</v>
      </c>
      <c r="E231" s="6">
        <v>93050117</v>
      </c>
      <c r="F231">
        <f t="shared" si="3"/>
        <v>-21949883</v>
      </c>
      <c r="G231" t="s">
        <v>498</v>
      </c>
    </row>
    <row r="232" spans="4:7" x14ac:dyDescent="0.3">
      <c r="D232" s="4">
        <v>105000000</v>
      </c>
      <c r="E232" s="4">
        <v>57637485</v>
      </c>
      <c r="F232">
        <f t="shared" si="3"/>
        <v>-47362515</v>
      </c>
      <c r="G232" t="s">
        <v>500</v>
      </c>
    </row>
    <row r="233" spans="4:7" x14ac:dyDescent="0.3">
      <c r="D233" s="6">
        <v>100000000</v>
      </c>
      <c r="E233" s="6">
        <v>58607007</v>
      </c>
      <c r="F233">
        <f t="shared" si="3"/>
        <v>-41392993</v>
      </c>
      <c r="G233" t="s">
        <v>503</v>
      </c>
    </row>
    <row r="234" spans="4:7" x14ac:dyDescent="0.3">
      <c r="D234" s="4">
        <v>120000000</v>
      </c>
      <c r="E234" s="4">
        <v>43929341</v>
      </c>
      <c r="F234">
        <f t="shared" si="3"/>
        <v>-76070659</v>
      </c>
      <c r="G234" t="s">
        <v>505</v>
      </c>
    </row>
    <row r="235" spans="4:7" x14ac:dyDescent="0.3">
      <c r="D235" s="6">
        <v>120000000</v>
      </c>
      <c r="E235" s="6">
        <v>30212620</v>
      </c>
      <c r="F235">
        <f t="shared" si="3"/>
        <v>-89787380</v>
      </c>
      <c r="G235" t="s">
        <v>508</v>
      </c>
    </row>
    <row r="236" spans="4:7" x14ac:dyDescent="0.3">
      <c r="D236" s="4">
        <v>117000000</v>
      </c>
      <c r="E236" s="4">
        <v>76418654</v>
      </c>
      <c r="F236">
        <f t="shared" si="3"/>
        <v>-40581346</v>
      </c>
      <c r="G236" t="s">
        <v>511</v>
      </c>
    </row>
    <row r="237" spans="4:7" x14ac:dyDescent="0.3">
      <c r="D237" s="6">
        <v>120000000</v>
      </c>
      <c r="E237" s="6">
        <v>89021735</v>
      </c>
      <c r="F237">
        <f t="shared" si="3"/>
        <v>-30978265</v>
      </c>
      <c r="G237" t="s">
        <v>513</v>
      </c>
    </row>
    <row r="238" spans="4:7" x14ac:dyDescent="0.3">
      <c r="D238" s="4">
        <v>113000000</v>
      </c>
      <c r="E238" s="4">
        <v>380262555</v>
      </c>
      <c r="F238">
        <f t="shared" si="3"/>
        <v>267262555</v>
      </c>
      <c r="G238" t="s">
        <v>515</v>
      </c>
    </row>
    <row r="239" spans="4:7" x14ac:dyDescent="0.3">
      <c r="D239" s="6">
        <v>115000000</v>
      </c>
      <c r="E239" s="6">
        <v>310675583</v>
      </c>
      <c r="F239">
        <f t="shared" si="3"/>
        <v>195675583</v>
      </c>
      <c r="G239" t="s">
        <v>516</v>
      </c>
    </row>
    <row r="240" spans="4:7" x14ac:dyDescent="0.3">
      <c r="D240" s="4">
        <v>115000000</v>
      </c>
      <c r="E240" s="4">
        <v>289907418</v>
      </c>
      <c r="F240">
        <f t="shared" si="3"/>
        <v>174907418</v>
      </c>
      <c r="G240" t="s">
        <v>517</v>
      </c>
    </row>
    <row r="241" spans="4:7" x14ac:dyDescent="0.3">
      <c r="D241" s="6">
        <v>120000000</v>
      </c>
      <c r="E241" s="6">
        <v>132550960</v>
      </c>
      <c r="F241">
        <f t="shared" si="3"/>
        <v>12550960</v>
      </c>
      <c r="G241" t="s">
        <v>518</v>
      </c>
    </row>
    <row r="242" spans="4:7" x14ac:dyDescent="0.3">
      <c r="D242" s="4">
        <v>115000000</v>
      </c>
      <c r="E242" s="4">
        <v>474544677</v>
      </c>
      <c r="F242">
        <f t="shared" si="3"/>
        <v>359544677</v>
      </c>
      <c r="G242" t="s">
        <v>519</v>
      </c>
    </row>
    <row r="243" spans="4:7" x14ac:dyDescent="0.3">
      <c r="D243" s="6">
        <v>135000000</v>
      </c>
      <c r="E243" s="6">
        <v>187165546</v>
      </c>
      <c r="F243">
        <f t="shared" si="3"/>
        <v>52165546</v>
      </c>
      <c r="G243" t="s">
        <v>521</v>
      </c>
    </row>
    <row r="244" spans="4:7" x14ac:dyDescent="0.3">
      <c r="D244" s="4">
        <v>78000000</v>
      </c>
      <c r="E244" s="4" t="s">
        <v>8351</v>
      </c>
      <c r="F244" t="s">
        <v>8351</v>
      </c>
      <c r="G244" t="s">
        <v>523</v>
      </c>
    </row>
    <row r="245" spans="4:7" x14ac:dyDescent="0.3">
      <c r="D245" s="6">
        <v>115000000</v>
      </c>
      <c r="E245" s="6">
        <v>40911830</v>
      </c>
      <c r="F245">
        <f t="shared" si="3"/>
        <v>-74088170</v>
      </c>
      <c r="G245" t="s">
        <v>527</v>
      </c>
    </row>
    <row r="246" spans="4:7" x14ac:dyDescent="0.3">
      <c r="D246" s="4">
        <v>115000000</v>
      </c>
      <c r="E246" s="4">
        <v>47952020</v>
      </c>
      <c r="F246">
        <f t="shared" si="3"/>
        <v>-67047980</v>
      </c>
      <c r="G246" t="s">
        <v>529</v>
      </c>
    </row>
    <row r="247" spans="4:7" x14ac:dyDescent="0.3">
      <c r="D247" s="6">
        <v>125000000</v>
      </c>
      <c r="E247" s="6">
        <v>190871240</v>
      </c>
      <c r="F247">
        <f t="shared" si="3"/>
        <v>65871240</v>
      </c>
      <c r="G247" t="s">
        <v>530</v>
      </c>
    </row>
    <row r="248" spans="4:7" x14ac:dyDescent="0.3">
      <c r="D248" s="4">
        <v>100000000</v>
      </c>
      <c r="E248" s="4">
        <v>274084951</v>
      </c>
      <c r="F248">
        <f t="shared" si="3"/>
        <v>174084951</v>
      </c>
      <c r="G248" t="s">
        <v>532</v>
      </c>
    </row>
    <row r="249" spans="4:7" x14ac:dyDescent="0.3">
      <c r="D249" s="6">
        <v>116000000</v>
      </c>
      <c r="E249" s="6">
        <v>67155742</v>
      </c>
      <c r="F249">
        <f t="shared" si="3"/>
        <v>-48844258</v>
      </c>
      <c r="G249" t="s">
        <v>535</v>
      </c>
    </row>
    <row r="250" spans="4:7" x14ac:dyDescent="0.3">
      <c r="D250" s="4">
        <v>135000000</v>
      </c>
      <c r="E250" s="4">
        <v>81638674</v>
      </c>
      <c r="F250">
        <f t="shared" si="3"/>
        <v>-53361326</v>
      </c>
      <c r="G250" t="s">
        <v>537</v>
      </c>
    </row>
    <row r="251" spans="4:7" x14ac:dyDescent="0.3">
      <c r="D251" s="6">
        <v>120000000</v>
      </c>
      <c r="E251" s="6">
        <v>56114221</v>
      </c>
      <c r="F251">
        <f t="shared" si="3"/>
        <v>-63885779</v>
      </c>
      <c r="G251" t="s">
        <v>540</v>
      </c>
    </row>
    <row r="252" spans="4:7" x14ac:dyDescent="0.3">
      <c r="D252" s="4">
        <v>110000000</v>
      </c>
      <c r="E252" s="4">
        <v>250863268</v>
      </c>
      <c r="F252">
        <f t="shared" si="3"/>
        <v>140863268</v>
      </c>
      <c r="G252" t="s">
        <v>543</v>
      </c>
    </row>
    <row r="253" spans="4:7" x14ac:dyDescent="0.3">
      <c r="D253" s="6">
        <v>110000000</v>
      </c>
      <c r="E253" s="6">
        <v>155181732</v>
      </c>
      <c r="F253">
        <f t="shared" si="3"/>
        <v>45181732</v>
      </c>
      <c r="G253" t="s">
        <v>545</v>
      </c>
    </row>
    <row r="254" spans="4:7" x14ac:dyDescent="0.3">
      <c r="D254" s="4">
        <v>110000000</v>
      </c>
      <c r="E254" s="4">
        <v>125332007</v>
      </c>
      <c r="F254">
        <f t="shared" si="3"/>
        <v>15332007</v>
      </c>
      <c r="G254" t="s">
        <v>547</v>
      </c>
    </row>
    <row r="255" spans="4:7" x14ac:dyDescent="0.3">
      <c r="D255" s="6">
        <v>110000000</v>
      </c>
      <c r="E255" s="6">
        <v>113330342</v>
      </c>
      <c r="F255">
        <f t="shared" si="3"/>
        <v>3330342</v>
      </c>
      <c r="G255" t="s">
        <v>548</v>
      </c>
    </row>
    <row r="256" spans="4:7" x14ac:dyDescent="0.3">
      <c r="D256" s="4">
        <v>110000000</v>
      </c>
      <c r="E256" s="4">
        <v>125531634</v>
      </c>
      <c r="F256">
        <f t="shared" si="3"/>
        <v>15531634</v>
      </c>
      <c r="G256" t="s">
        <v>551</v>
      </c>
    </row>
    <row r="257" spans="4:7" x14ac:dyDescent="0.3">
      <c r="D257" s="6">
        <v>120000000</v>
      </c>
      <c r="E257" s="6">
        <v>186336103</v>
      </c>
      <c r="F257">
        <f t="shared" si="3"/>
        <v>66336103</v>
      </c>
      <c r="G257" t="s">
        <v>553</v>
      </c>
    </row>
    <row r="258" spans="4:7" x14ac:dyDescent="0.3">
      <c r="D258" s="4">
        <v>110000000</v>
      </c>
      <c r="E258" s="4">
        <v>129995817</v>
      </c>
      <c r="F258">
        <f t="shared" si="3"/>
        <v>19995817</v>
      </c>
      <c r="G258" t="s">
        <v>554</v>
      </c>
    </row>
    <row r="259" spans="4:7" x14ac:dyDescent="0.3">
      <c r="D259" s="6">
        <v>110000000</v>
      </c>
      <c r="E259" s="6">
        <v>102608827</v>
      </c>
      <c r="F259">
        <f t="shared" ref="F259:F322" si="4">E259-D259</f>
        <v>-7391173</v>
      </c>
      <c r="G259" t="s">
        <v>556</v>
      </c>
    </row>
    <row r="260" spans="4:7" x14ac:dyDescent="0.3">
      <c r="D260" s="4">
        <v>112000000</v>
      </c>
      <c r="E260" s="4">
        <v>42776259</v>
      </c>
      <c r="F260">
        <f t="shared" si="4"/>
        <v>-69223741</v>
      </c>
      <c r="G260" t="s">
        <v>557</v>
      </c>
    </row>
    <row r="261" spans="4:7" x14ac:dyDescent="0.3">
      <c r="D261" s="6">
        <v>120000000</v>
      </c>
      <c r="E261" s="6">
        <v>98780042</v>
      </c>
      <c r="F261">
        <f t="shared" si="4"/>
        <v>-21219958</v>
      </c>
      <c r="G261" t="s">
        <v>560</v>
      </c>
    </row>
    <row r="262" spans="4:7" x14ac:dyDescent="0.3">
      <c r="D262" s="4" t="s">
        <v>8351</v>
      </c>
      <c r="E262" s="4" t="s">
        <v>8351</v>
      </c>
      <c r="F262" t="s">
        <v>8351</v>
      </c>
      <c r="G262" t="s">
        <v>562</v>
      </c>
    </row>
    <row r="263" spans="4:7" x14ac:dyDescent="0.3">
      <c r="D263" s="6">
        <v>110000000</v>
      </c>
      <c r="E263" s="6">
        <v>106369117</v>
      </c>
      <c r="F263">
        <f t="shared" si="4"/>
        <v>-3630883</v>
      </c>
      <c r="G263" t="s">
        <v>565</v>
      </c>
    </row>
    <row r="264" spans="4:7" x14ac:dyDescent="0.3">
      <c r="D264" s="4">
        <v>110000000</v>
      </c>
      <c r="E264" s="4">
        <v>142614158</v>
      </c>
      <c r="F264">
        <f t="shared" si="4"/>
        <v>32614158</v>
      </c>
      <c r="G264" t="s">
        <v>567</v>
      </c>
    </row>
    <row r="265" spans="4:7" x14ac:dyDescent="0.3">
      <c r="D265" s="6">
        <v>110000000</v>
      </c>
      <c r="E265" s="6">
        <v>50026353</v>
      </c>
      <c r="F265">
        <f t="shared" si="4"/>
        <v>-59973647</v>
      </c>
      <c r="G265" t="s">
        <v>570</v>
      </c>
    </row>
    <row r="266" spans="4:7" x14ac:dyDescent="0.3">
      <c r="D266" s="4">
        <v>110000000</v>
      </c>
      <c r="E266" s="4">
        <v>66002193</v>
      </c>
      <c r="F266">
        <f t="shared" si="4"/>
        <v>-43997807</v>
      </c>
      <c r="G266" t="s">
        <v>572</v>
      </c>
    </row>
    <row r="267" spans="4:7" x14ac:dyDescent="0.3">
      <c r="D267" s="6">
        <v>110000000</v>
      </c>
      <c r="E267" s="6">
        <v>85463309</v>
      </c>
      <c r="F267">
        <f t="shared" si="4"/>
        <v>-24536691</v>
      </c>
      <c r="G267" t="s">
        <v>574</v>
      </c>
    </row>
    <row r="268" spans="4:7" x14ac:dyDescent="0.3">
      <c r="D268" s="4">
        <v>105000000</v>
      </c>
      <c r="E268" s="4">
        <v>71017784</v>
      </c>
      <c r="F268">
        <f t="shared" si="4"/>
        <v>-33982216</v>
      </c>
      <c r="G268" t="s">
        <v>575</v>
      </c>
    </row>
    <row r="269" spans="4:7" x14ac:dyDescent="0.3">
      <c r="D269" s="6">
        <v>160000000</v>
      </c>
      <c r="E269" s="6">
        <v>48068396</v>
      </c>
      <c r="F269">
        <f t="shared" si="4"/>
        <v>-111931604</v>
      </c>
      <c r="G269" t="s">
        <v>578</v>
      </c>
    </row>
    <row r="270" spans="4:7" x14ac:dyDescent="0.3">
      <c r="D270" s="4">
        <v>110000000</v>
      </c>
      <c r="E270" s="4">
        <v>61656849</v>
      </c>
      <c r="F270">
        <f t="shared" si="4"/>
        <v>-48343151</v>
      </c>
      <c r="G270" t="s">
        <v>579</v>
      </c>
    </row>
    <row r="271" spans="4:7" x14ac:dyDescent="0.3">
      <c r="D271" s="6">
        <v>110000000</v>
      </c>
      <c r="E271" s="6">
        <v>134520804</v>
      </c>
      <c r="F271">
        <f t="shared" si="4"/>
        <v>24520804</v>
      </c>
      <c r="G271" t="s">
        <v>581</v>
      </c>
    </row>
    <row r="272" spans="4:7" x14ac:dyDescent="0.3">
      <c r="D272" s="4">
        <v>93000000</v>
      </c>
      <c r="E272" s="4">
        <v>313837577</v>
      </c>
      <c r="F272">
        <f t="shared" si="4"/>
        <v>220837577</v>
      </c>
      <c r="G272" t="s">
        <v>582</v>
      </c>
    </row>
    <row r="273" spans="4:7" x14ac:dyDescent="0.3">
      <c r="D273" s="6">
        <v>110000000</v>
      </c>
      <c r="E273" s="6">
        <v>24004159</v>
      </c>
      <c r="F273">
        <f t="shared" si="4"/>
        <v>-85995841</v>
      </c>
      <c r="G273" t="s">
        <v>585</v>
      </c>
    </row>
    <row r="274" spans="4:7" x14ac:dyDescent="0.3">
      <c r="D274" s="4">
        <v>107000000</v>
      </c>
      <c r="E274" s="4">
        <v>58183966</v>
      </c>
      <c r="F274">
        <f t="shared" si="4"/>
        <v>-48816034</v>
      </c>
      <c r="G274" t="s">
        <v>588</v>
      </c>
    </row>
    <row r="275" spans="4:7" x14ac:dyDescent="0.3">
      <c r="D275" s="6">
        <v>109000000</v>
      </c>
      <c r="E275" s="6">
        <v>100446895</v>
      </c>
      <c r="F275">
        <f t="shared" si="4"/>
        <v>-8553105</v>
      </c>
      <c r="G275" t="s">
        <v>590</v>
      </c>
    </row>
    <row r="276" spans="4:7" x14ac:dyDescent="0.3">
      <c r="D276" s="4">
        <v>120000000</v>
      </c>
      <c r="E276" s="4">
        <v>144795350</v>
      </c>
      <c r="F276">
        <f t="shared" si="4"/>
        <v>24795350</v>
      </c>
      <c r="G276" t="s">
        <v>592</v>
      </c>
    </row>
    <row r="277" spans="4:7" x14ac:dyDescent="0.3">
      <c r="D277" s="6">
        <v>130000000</v>
      </c>
      <c r="E277" s="6">
        <v>47396698</v>
      </c>
      <c r="F277">
        <f t="shared" si="4"/>
        <v>-82603302</v>
      </c>
      <c r="G277" t="s">
        <v>593</v>
      </c>
    </row>
    <row r="278" spans="4:7" x14ac:dyDescent="0.3">
      <c r="D278" s="4">
        <v>133000000</v>
      </c>
      <c r="E278" s="4">
        <v>140015224</v>
      </c>
      <c r="F278">
        <f t="shared" si="4"/>
        <v>7015224</v>
      </c>
      <c r="G278" t="s">
        <v>594</v>
      </c>
    </row>
    <row r="279" spans="4:7" x14ac:dyDescent="0.3">
      <c r="D279" s="6">
        <v>105000000</v>
      </c>
      <c r="E279" s="6">
        <v>104374107</v>
      </c>
      <c r="F279">
        <f t="shared" si="4"/>
        <v>-625893</v>
      </c>
      <c r="G279" t="s">
        <v>597</v>
      </c>
    </row>
    <row r="280" spans="4:7" x14ac:dyDescent="0.3">
      <c r="D280" s="4">
        <v>108000000</v>
      </c>
      <c r="E280" s="4">
        <v>228430993</v>
      </c>
      <c r="F280">
        <f t="shared" si="4"/>
        <v>120430993</v>
      </c>
      <c r="G280" t="s">
        <v>598</v>
      </c>
    </row>
    <row r="281" spans="4:7" x14ac:dyDescent="0.3">
      <c r="D281" s="6" t="s">
        <v>8351</v>
      </c>
      <c r="E281" s="6" t="s">
        <v>8351</v>
      </c>
      <c r="F281" t="s">
        <v>8351</v>
      </c>
      <c r="G281" t="s">
        <v>601</v>
      </c>
    </row>
    <row r="282" spans="4:7" x14ac:dyDescent="0.3">
      <c r="D282" s="4">
        <v>126000000</v>
      </c>
      <c r="E282" s="4">
        <v>35799026</v>
      </c>
      <c r="F282">
        <f t="shared" si="4"/>
        <v>-90200974</v>
      </c>
      <c r="G282" t="s">
        <v>603</v>
      </c>
    </row>
    <row r="283" spans="4:7" x14ac:dyDescent="0.3">
      <c r="D283" s="6">
        <v>90000000</v>
      </c>
      <c r="E283" s="6">
        <v>6712451</v>
      </c>
      <c r="F283">
        <f t="shared" si="4"/>
        <v>-83287549</v>
      </c>
      <c r="G283" t="s">
        <v>607</v>
      </c>
    </row>
    <row r="284" spans="4:7" x14ac:dyDescent="0.3">
      <c r="D284" s="4">
        <v>90000000</v>
      </c>
      <c r="E284" s="4">
        <v>101643008</v>
      </c>
      <c r="F284">
        <f t="shared" si="4"/>
        <v>11643008</v>
      </c>
      <c r="G284" t="s">
        <v>610</v>
      </c>
    </row>
    <row r="285" spans="4:7" x14ac:dyDescent="0.3">
      <c r="D285" s="6">
        <v>103000000</v>
      </c>
      <c r="E285" s="6">
        <v>187670866</v>
      </c>
      <c r="F285">
        <f t="shared" si="4"/>
        <v>84670866</v>
      </c>
      <c r="G285" t="s">
        <v>613</v>
      </c>
    </row>
    <row r="286" spans="4:7" x14ac:dyDescent="0.3">
      <c r="D286" s="4">
        <v>102000000</v>
      </c>
      <c r="E286" s="4">
        <v>132014112</v>
      </c>
      <c r="F286">
        <f t="shared" si="4"/>
        <v>30014112</v>
      </c>
      <c r="G286" t="s">
        <v>614</v>
      </c>
    </row>
    <row r="287" spans="4:7" x14ac:dyDescent="0.3">
      <c r="D287" s="6">
        <v>100000000</v>
      </c>
      <c r="E287" s="6">
        <v>261970615</v>
      </c>
      <c r="F287">
        <f t="shared" si="4"/>
        <v>161970615</v>
      </c>
      <c r="G287" t="s">
        <v>615</v>
      </c>
    </row>
    <row r="288" spans="4:7" x14ac:dyDescent="0.3">
      <c r="D288" s="4">
        <v>150000000</v>
      </c>
      <c r="E288" s="4">
        <v>167007184</v>
      </c>
      <c r="F288">
        <f t="shared" si="4"/>
        <v>17007184</v>
      </c>
      <c r="G288" t="s">
        <v>616</v>
      </c>
    </row>
    <row r="289" spans="4:7" x14ac:dyDescent="0.3">
      <c r="D289" s="6">
        <v>100000000</v>
      </c>
      <c r="E289" s="6">
        <v>180011740</v>
      </c>
      <c r="F289">
        <f t="shared" si="4"/>
        <v>80011740</v>
      </c>
      <c r="G289" t="s">
        <v>617</v>
      </c>
    </row>
    <row r="290" spans="4:7" x14ac:dyDescent="0.3">
      <c r="D290" s="4">
        <v>102000000</v>
      </c>
      <c r="E290" s="4">
        <v>204843350</v>
      </c>
      <c r="F290">
        <f t="shared" si="4"/>
        <v>102843350</v>
      </c>
      <c r="G290" t="s">
        <v>618</v>
      </c>
    </row>
    <row r="291" spans="4:7" x14ac:dyDescent="0.3">
      <c r="D291" s="6">
        <v>100000000</v>
      </c>
      <c r="E291" s="6">
        <v>97030725</v>
      </c>
      <c r="F291">
        <f t="shared" si="4"/>
        <v>-2969275</v>
      </c>
      <c r="G291" t="s">
        <v>620</v>
      </c>
    </row>
    <row r="292" spans="4:7" x14ac:dyDescent="0.3">
      <c r="D292" s="4">
        <v>100000000</v>
      </c>
      <c r="E292" s="4">
        <v>130127620</v>
      </c>
      <c r="F292">
        <f t="shared" si="4"/>
        <v>30127620</v>
      </c>
      <c r="G292" t="s">
        <v>623</v>
      </c>
    </row>
    <row r="293" spans="4:7" x14ac:dyDescent="0.3">
      <c r="D293" s="6">
        <v>115000000</v>
      </c>
      <c r="E293" s="6">
        <v>146282411</v>
      </c>
      <c r="F293">
        <f t="shared" si="4"/>
        <v>31282411</v>
      </c>
      <c r="G293" t="s">
        <v>626</v>
      </c>
    </row>
    <row r="294" spans="4:7" x14ac:dyDescent="0.3">
      <c r="D294" s="4">
        <v>100000000</v>
      </c>
      <c r="E294" s="4">
        <v>65452312</v>
      </c>
      <c r="F294">
        <f t="shared" si="4"/>
        <v>-34547688</v>
      </c>
      <c r="G294" t="s">
        <v>628</v>
      </c>
    </row>
    <row r="295" spans="4:7" x14ac:dyDescent="0.3">
      <c r="D295" s="6">
        <v>100000000</v>
      </c>
      <c r="E295" s="6">
        <v>148383780</v>
      </c>
      <c r="F295">
        <f t="shared" si="4"/>
        <v>48383780</v>
      </c>
      <c r="G295" t="s">
        <v>630</v>
      </c>
    </row>
    <row r="296" spans="4:7" x14ac:dyDescent="0.3">
      <c r="D296" s="4">
        <v>100000000</v>
      </c>
      <c r="E296" s="4">
        <v>119219978</v>
      </c>
      <c r="F296">
        <f t="shared" si="4"/>
        <v>19219978</v>
      </c>
      <c r="G296" t="s">
        <v>633</v>
      </c>
    </row>
    <row r="297" spans="4:7" x14ac:dyDescent="0.3">
      <c r="D297" s="6">
        <v>100000000</v>
      </c>
      <c r="E297" s="6">
        <v>101228120</v>
      </c>
      <c r="F297">
        <f t="shared" si="4"/>
        <v>1228120</v>
      </c>
      <c r="G297" t="s">
        <v>636</v>
      </c>
    </row>
    <row r="298" spans="4:7" x14ac:dyDescent="0.3">
      <c r="D298" s="4">
        <v>100000000</v>
      </c>
      <c r="E298" s="4">
        <v>162804648</v>
      </c>
      <c r="F298">
        <f t="shared" si="4"/>
        <v>62804648</v>
      </c>
      <c r="G298" t="s">
        <v>639</v>
      </c>
    </row>
    <row r="299" spans="4:7" x14ac:dyDescent="0.3">
      <c r="D299" s="6">
        <v>100000000</v>
      </c>
      <c r="E299" s="6">
        <v>100117603</v>
      </c>
      <c r="F299">
        <f t="shared" si="4"/>
        <v>117603</v>
      </c>
      <c r="G299" t="s">
        <v>643</v>
      </c>
    </row>
    <row r="300" spans="4:7" x14ac:dyDescent="0.3">
      <c r="D300" s="4">
        <v>100000000</v>
      </c>
      <c r="E300" s="4">
        <v>89296573</v>
      </c>
      <c r="F300">
        <f t="shared" si="4"/>
        <v>-10703427</v>
      </c>
      <c r="G300" t="s">
        <v>645</v>
      </c>
    </row>
    <row r="301" spans="4:7" x14ac:dyDescent="0.3">
      <c r="D301" s="6">
        <v>92000000</v>
      </c>
      <c r="E301" s="6">
        <v>85017401</v>
      </c>
      <c r="F301">
        <f t="shared" si="4"/>
        <v>-6982599</v>
      </c>
      <c r="G301" t="s">
        <v>648</v>
      </c>
    </row>
    <row r="302" spans="4:7" x14ac:dyDescent="0.3">
      <c r="D302" s="4">
        <v>100000000</v>
      </c>
      <c r="E302" s="4">
        <v>173005002</v>
      </c>
      <c r="F302">
        <f t="shared" si="4"/>
        <v>73005002</v>
      </c>
      <c r="G302" t="s">
        <v>650</v>
      </c>
    </row>
    <row r="303" spans="4:7" x14ac:dyDescent="0.3">
      <c r="D303" s="6">
        <v>100000000</v>
      </c>
      <c r="E303" s="6">
        <v>75030163</v>
      </c>
      <c r="F303">
        <f t="shared" si="4"/>
        <v>-24969837</v>
      </c>
      <c r="G303" t="s">
        <v>652</v>
      </c>
    </row>
    <row r="304" spans="4:7" x14ac:dyDescent="0.3">
      <c r="D304" s="4">
        <v>100000000</v>
      </c>
      <c r="E304" s="4">
        <v>77222184</v>
      </c>
      <c r="F304">
        <f t="shared" si="4"/>
        <v>-22777816</v>
      </c>
      <c r="G304" t="s">
        <v>654</v>
      </c>
    </row>
    <row r="305" spans="4:7" x14ac:dyDescent="0.3">
      <c r="D305" s="6">
        <v>150000000</v>
      </c>
      <c r="E305" s="6">
        <v>34964818</v>
      </c>
      <c r="F305">
        <f t="shared" si="4"/>
        <v>-115035182</v>
      </c>
      <c r="G305" t="s">
        <v>337</v>
      </c>
    </row>
    <row r="306" spans="4:7" x14ac:dyDescent="0.3">
      <c r="D306" s="4">
        <v>100000000</v>
      </c>
      <c r="E306" s="4">
        <v>107515297</v>
      </c>
      <c r="F306">
        <f t="shared" si="4"/>
        <v>7515297</v>
      </c>
      <c r="G306" t="s">
        <v>656</v>
      </c>
    </row>
    <row r="307" spans="4:7" x14ac:dyDescent="0.3">
      <c r="D307" s="6">
        <v>100000000</v>
      </c>
      <c r="E307" s="6">
        <v>67631157</v>
      </c>
      <c r="F307">
        <f t="shared" si="4"/>
        <v>-32368843</v>
      </c>
      <c r="G307" t="s">
        <v>659</v>
      </c>
    </row>
    <row r="308" spans="4:7" x14ac:dyDescent="0.3">
      <c r="D308" s="4">
        <v>83000000</v>
      </c>
      <c r="E308" s="4">
        <v>66862068</v>
      </c>
      <c r="F308">
        <f t="shared" si="4"/>
        <v>-16137932</v>
      </c>
      <c r="G308" t="s">
        <v>662</v>
      </c>
    </row>
    <row r="309" spans="4:7" x14ac:dyDescent="0.3">
      <c r="D309" s="6">
        <v>100000000</v>
      </c>
      <c r="E309" s="6">
        <v>57366262</v>
      </c>
      <c r="F309">
        <f t="shared" si="4"/>
        <v>-42633738</v>
      </c>
      <c r="G309" t="s">
        <v>664</v>
      </c>
    </row>
    <row r="310" spans="4:7" x14ac:dyDescent="0.3">
      <c r="D310" s="4">
        <v>100000000</v>
      </c>
      <c r="E310" s="4">
        <v>116866727</v>
      </c>
      <c r="F310">
        <f t="shared" si="4"/>
        <v>16866727</v>
      </c>
      <c r="G310" t="s">
        <v>666</v>
      </c>
    </row>
    <row r="311" spans="4:7" x14ac:dyDescent="0.3">
      <c r="D311" s="6">
        <v>100000000</v>
      </c>
      <c r="E311" s="6">
        <v>184031112</v>
      </c>
      <c r="F311">
        <f t="shared" si="4"/>
        <v>84031112</v>
      </c>
      <c r="G311" t="s">
        <v>667</v>
      </c>
    </row>
    <row r="312" spans="4:7" x14ac:dyDescent="0.3">
      <c r="D312" s="4">
        <v>105000000</v>
      </c>
      <c r="E312" s="4">
        <v>54700065</v>
      </c>
      <c r="F312">
        <f t="shared" si="4"/>
        <v>-50299935</v>
      </c>
      <c r="G312" t="s">
        <v>669</v>
      </c>
    </row>
    <row r="313" spans="4:7" x14ac:dyDescent="0.3">
      <c r="D313" s="6">
        <v>102000000</v>
      </c>
      <c r="E313" s="6">
        <v>27098580</v>
      </c>
      <c r="F313">
        <f t="shared" si="4"/>
        <v>-74901420</v>
      </c>
      <c r="G313" t="s">
        <v>672</v>
      </c>
    </row>
    <row r="314" spans="4:7" x14ac:dyDescent="0.3">
      <c r="D314" s="4">
        <v>80000000</v>
      </c>
      <c r="E314" s="4">
        <v>55673333</v>
      </c>
      <c r="F314">
        <f t="shared" si="4"/>
        <v>-24326667</v>
      </c>
      <c r="G314" t="s">
        <v>674</v>
      </c>
    </row>
    <row r="315" spans="4:7" x14ac:dyDescent="0.3">
      <c r="D315" s="6">
        <v>100000000</v>
      </c>
      <c r="E315" s="6">
        <v>40198710</v>
      </c>
      <c r="F315">
        <f t="shared" si="4"/>
        <v>-59801290</v>
      </c>
      <c r="G315" t="s">
        <v>677</v>
      </c>
    </row>
    <row r="316" spans="4:7" x14ac:dyDescent="0.3">
      <c r="D316" s="4">
        <v>100000000</v>
      </c>
      <c r="E316" s="4">
        <v>72660029</v>
      </c>
      <c r="F316">
        <f t="shared" si="4"/>
        <v>-27339971</v>
      </c>
      <c r="G316" t="s">
        <v>678</v>
      </c>
    </row>
    <row r="317" spans="4:7" x14ac:dyDescent="0.3">
      <c r="D317" s="6">
        <v>140000000</v>
      </c>
      <c r="E317" s="6">
        <v>38120554</v>
      </c>
      <c r="F317">
        <f t="shared" si="4"/>
        <v>-101879446</v>
      </c>
      <c r="G317" t="s">
        <v>679</v>
      </c>
    </row>
    <row r="318" spans="4:7" x14ac:dyDescent="0.3">
      <c r="D318" s="4">
        <v>100000000</v>
      </c>
      <c r="E318" s="4">
        <v>49392095</v>
      </c>
      <c r="F318">
        <f t="shared" si="4"/>
        <v>-50607905</v>
      </c>
      <c r="G318" t="s">
        <v>682</v>
      </c>
    </row>
    <row r="319" spans="4:7" x14ac:dyDescent="0.3">
      <c r="D319" s="6">
        <v>90000000</v>
      </c>
      <c r="E319" s="6">
        <v>39292022</v>
      </c>
      <c r="F319">
        <f t="shared" si="4"/>
        <v>-50707978</v>
      </c>
      <c r="G319" t="s">
        <v>684</v>
      </c>
    </row>
    <row r="320" spans="4:7" x14ac:dyDescent="0.3">
      <c r="D320" s="4">
        <v>105000000</v>
      </c>
      <c r="E320" s="4">
        <v>28772222</v>
      </c>
      <c r="F320">
        <f t="shared" si="4"/>
        <v>-76227778</v>
      </c>
      <c r="G320" t="s">
        <v>687</v>
      </c>
    </row>
    <row r="321" spans="4:7" x14ac:dyDescent="0.3">
      <c r="D321" s="6">
        <v>84000000</v>
      </c>
      <c r="E321" s="6">
        <v>17010646</v>
      </c>
      <c r="F321">
        <f t="shared" si="4"/>
        <v>-66989354</v>
      </c>
      <c r="G321" t="s">
        <v>689</v>
      </c>
    </row>
    <row r="322" spans="4:7" x14ac:dyDescent="0.3">
      <c r="D322" s="4">
        <v>100000000</v>
      </c>
      <c r="E322" s="4">
        <v>24985612</v>
      </c>
      <c r="F322">
        <f t="shared" si="4"/>
        <v>-75014388</v>
      </c>
      <c r="G322" t="s">
        <v>691</v>
      </c>
    </row>
    <row r="323" spans="4:7" x14ac:dyDescent="0.3">
      <c r="D323" s="6">
        <v>100000000</v>
      </c>
      <c r="E323" s="6">
        <v>4411102</v>
      </c>
      <c r="F323">
        <f t="shared" ref="F323:F386" si="5">E323-D323</f>
        <v>-95588898</v>
      </c>
      <c r="G323" t="s">
        <v>694</v>
      </c>
    </row>
    <row r="324" spans="4:7" x14ac:dyDescent="0.3">
      <c r="D324" s="4">
        <v>100000000</v>
      </c>
      <c r="E324" s="4">
        <v>35024475</v>
      </c>
      <c r="F324">
        <f t="shared" si="5"/>
        <v>-64975525</v>
      </c>
      <c r="G324" t="s">
        <v>696</v>
      </c>
    </row>
    <row r="325" spans="4:7" x14ac:dyDescent="0.3">
      <c r="D325" s="6">
        <v>99000000</v>
      </c>
      <c r="E325" s="6">
        <v>130174897</v>
      </c>
      <c r="F325">
        <f t="shared" si="5"/>
        <v>31174897</v>
      </c>
      <c r="G325" t="s">
        <v>698</v>
      </c>
    </row>
    <row r="326" spans="4:7" x14ac:dyDescent="0.3">
      <c r="D326" s="4">
        <v>10000000</v>
      </c>
      <c r="E326" s="4">
        <v>10200000</v>
      </c>
      <c r="F326">
        <f t="shared" si="5"/>
        <v>200000</v>
      </c>
      <c r="G326" t="s">
        <v>702</v>
      </c>
    </row>
    <row r="327" spans="4:7" x14ac:dyDescent="0.3">
      <c r="D327" s="6">
        <v>98000000</v>
      </c>
      <c r="E327" s="6">
        <v>202007640</v>
      </c>
      <c r="F327">
        <f t="shared" si="5"/>
        <v>104007640</v>
      </c>
      <c r="G327" t="s">
        <v>704</v>
      </c>
    </row>
    <row r="328" spans="4:7" x14ac:dyDescent="0.3">
      <c r="D328" s="4">
        <v>100000000</v>
      </c>
      <c r="E328" s="4">
        <v>77679638</v>
      </c>
      <c r="F328">
        <f t="shared" si="5"/>
        <v>-22320362</v>
      </c>
      <c r="G328" t="s">
        <v>706</v>
      </c>
    </row>
    <row r="329" spans="4:7" x14ac:dyDescent="0.3">
      <c r="D329" s="6">
        <v>94000000</v>
      </c>
      <c r="E329" s="6">
        <v>9213</v>
      </c>
      <c r="F329">
        <f t="shared" si="5"/>
        <v>-93990787</v>
      </c>
      <c r="G329" t="s">
        <v>709</v>
      </c>
    </row>
    <row r="330" spans="4:7" x14ac:dyDescent="0.3">
      <c r="D330" s="4">
        <v>100000000</v>
      </c>
      <c r="E330" s="4">
        <v>58867694</v>
      </c>
      <c r="F330">
        <f t="shared" si="5"/>
        <v>-41132306</v>
      </c>
      <c r="G330" t="s">
        <v>713</v>
      </c>
    </row>
    <row r="331" spans="4:7" x14ac:dyDescent="0.3">
      <c r="D331" s="6">
        <v>90000000</v>
      </c>
      <c r="E331" s="6">
        <v>59475623</v>
      </c>
      <c r="F331">
        <f t="shared" si="5"/>
        <v>-30524377</v>
      </c>
      <c r="G331" t="s">
        <v>716</v>
      </c>
    </row>
    <row r="332" spans="4:7" x14ac:dyDescent="0.3">
      <c r="D332" s="4">
        <v>92000000</v>
      </c>
      <c r="E332" s="4">
        <v>108638745</v>
      </c>
      <c r="F332">
        <f t="shared" si="5"/>
        <v>16638745</v>
      </c>
      <c r="G332" t="s">
        <v>718</v>
      </c>
    </row>
    <row r="333" spans="4:7" x14ac:dyDescent="0.3">
      <c r="D333" s="6">
        <v>95000000</v>
      </c>
      <c r="E333" s="6">
        <v>86897182</v>
      </c>
      <c r="F333">
        <f t="shared" si="5"/>
        <v>-8102818</v>
      </c>
      <c r="G333" t="s">
        <v>720</v>
      </c>
    </row>
    <row r="334" spans="4:7" x14ac:dyDescent="0.3">
      <c r="D334" s="4">
        <v>93000000</v>
      </c>
      <c r="E334" s="4">
        <v>63540020</v>
      </c>
      <c r="F334">
        <f t="shared" si="5"/>
        <v>-29459980</v>
      </c>
      <c r="G334" t="s">
        <v>722</v>
      </c>
    </row>
    <row r="335" spans="4:7" x14ac:dyDescent="0.3">
      <c r="D335" s="6">
        <v>100000000</v>
      </c>
      <c r="E335" s="6">
        <v>95328937</v>
      </c>
      <c r="F335">
        <f t="shared" si="5"/>
        <v>-4671063</v>
      </c>
      <c r="G335" t="s">
        <v>724</v>
      </c>
    </row>
    <row r="336" spans="4:7" x14ac:dyDescent="0.3">
      <c r="D336" s="4">
        <v>95000000</v>
      </c>
      <c r="E336" s="4">
        <v>50802661</v>
      </c>
      <c r="F336">
        <f t="shared" si="5"/>
        <v>-44197339</v>
      </c>
      <c r="G336" t="s">
        <v>727</v>
      </c>
    </row>
    <row r="337" spans="4:7" x14ac:dyDescent="0.3">
      <c r="D337" s="6">
        <v>95000000</v>
      </c>
      <c r="E337" s="6">
        <v>161317423</v>
      </c>
      <c r="F337">
        <f t="shared" si="5"/>
        <v>66317423</v>
      </c>
      <c r="G337" t="s">
        <v>728</v>
      </c>
    </row>
    <row r="338" spans="4:7" x14ac:dyDescent="0.3">
      <c r="D338" s="4">
        <v>95000000</v>
      </c>
      <c r="E338" s="4">
        <v>201148159</v>
      </c>
      <c r="F338">
        <f t="shared" si="5"/>
        <v>106148159</v>
      </c>
      <c r="G338" t="s">
        <v>730</v>
      </c>
    </row>
    <row r="339" spans="4:7" x14ac:dyDescent="0.3">
      <c r="D339" s="6">
        <v>65000000</v>
      </c>
      <c r="E339" s="6">
        <v>43982842</v>
      </c>
      <c r="F339">
        <f t="shared" si="5"/>
        <v>-21017158</v>
      </c>
      <c r="G339" t="s">
        <v>732</v>
      </c>
    </row>
    <row r="340" spans="4:7" x14ac:dyDescent="0.3">
      <c r="D340" s="4">
        <v>94000000</v>
      </c>
      <c r="E340" s="4">
        <v>380838870</v>
      </c>
      <c r="F340">
        <f t="shared" si="5"/>
        <v>286838870</v>
      </c>
      <c r="G340" t="s">
        <v>733</v>
      </c>
    </row>
    <row r="341" spans="4:7" x14ac:dyDescent="0.3">
      <c r="D341" s="6">
        <v>94000000</v>
      </c>
      <c r="E341" s="6">
        <v>377019252</v>
      </c>
      <c r="F341">
        <f t="shared" si="5"/>
        <v>283019252</v>
      </c>
      <c r="G341" t="s">
        <v>734</v>
      </c>
    </row>
    <row r="342" spans="4:7" x14ac:dyDescent="0.3">
      <c r="D342" s="4">
        <v>94000000</v>
      </c>
      <c r="E342" s="4">
        <v>340478898</v>
      </c>
      <c r="F342">
        <f t="shared" si="5"/>
        <v>246478898</v>
      </c>
      <c r="G342" t="s">
        <v>735</v>
      </c>
    </row>
    <row r="343" spans="4:7" x14ac:dyDescent="0.3">
      <c r="D343" s="6">
        <v>95000000</v>
      </c>
      <c r="E343" s="6">
        <v>17176900</v>
      </c>
      <c r="F343">
        <f t="shared" si="5"/>
        <v>-77823100</v>
      </c>
      <c r="G343" t="s">
        <v>737</v>
      </c>
    </row>
    <row r="344" spans="4:7" x14ac:dyDescent="0.3">
      <c r="D344" s="4">
        <v>115000000</v>
      </c>
      <c r="E344" s="4">
        <v>131144183</v>
      </c>
      <c r="F344">
        <f t="shared" si="5"/>
        <v>16144183</v>
      </c>
      <c r="G344" t="s">
        <v>738</v>
      </c>
    </row>
    <row r="345" spans="4:7" x14ac:dyDescent="0.3">
      <c r="D345" s="6">
        <v>100000000</v>
      </c>
      <c r="E345" s="6">
        <v>23014504</v>
      </c>
      <c r="F345">
        <f t="shared" si="5"/>
        <v>-76985496</v>
      </c>
      <c r="G345" t="s">
        <v>741</v>
      </c>
    </row>
    <row r="346" spans="4:7" x14ac:dyDescent="0.3">
      <c r="D346" s="4">
        <v>93000000</v>
      </c>
      <c r="E346" s="4">
        <v>181166115</v>
      </c>
      <c r="F346">
        <f t="shared" si="5"/>
        <v>88166115</v>
      </c>
      <c r="G346" t="s">
        <v>742</v>
      </c>
    </row>
    <row r="347" spans="4:7" x14ac:dyDescent="0.3">
      <c r="D347" s="6">
        <v>93000000</v>
      </c>
      <c r="E347" s="6">
        <v>176740650</v>
      </c>
      <c r="F347">
        <f t="shared" si="5"/>
        <v>83740650</v>
      </c>
      <c r="G347" t="s">
        <v>744</v>
      </c>
    </row>
    <row r="348" spans="4:7" x14ac:dyDescent="0.3">
      <c r="D348" s="4">
        <v>90000000</v>
      </c>
      <c r="E348" s="4">
        <v>71148699</v>
      </c>
      <c r="F348">
        <f t="shared" si="5"/>
        <v>-18851301</v>
      </c>
      <c r="G348" t="s">
        <v>746</v>
      </c>
    </row>
    <row r="349" spans="4:7" x14ac:dyDescent="0.3">
      <c r="D349" s="6">
        <v>92000000</v>
      </c>
      <c r="E349" s="6">
        <v>67344392</v>
      </c>
      <c r="F349">
        <f t="shared" si="5"/>
        <v>-24655608</v>
      </c>
      <c r="G349" t="s">
        <v>748</v>
      </c>
    </row>
    <row r="350" spans="4:7" x14ac:dyDescent="0.3">
      <c r="D350" s="4">
        <v>107000000</v>
      </c>
      <c r="E350" s="4">
        <v>22406362</v>
      </c>
      <c r="F350">
        <f t="shared" si="5"/>
        <v>-84593638</v>
      </c>
      <c r="G350" t="s">
        <v>751</v>
      </c>
    </row>
    <row r="351" spans="4:7" x14ac:dyDescent="0.3">
      <c r="D351" s="6">
        <v>92000000</v>
      </c>
      <c r="E351" s="6">
        <v>261437578</v>
      </c>
      <c r="F351">
        <f t="shared" si="5"/>
        <v>169437578</v>
      </c>
      <c r="G351" t="s">
        <v>753</v>
      </c>
    </row>
    <row r="352" spans="4:7" x14ac:dyDescent="0.3">
      <c r="D352" s="4">
        <v>98000000</v>
      </c>
      <c r="E352" s="4">
        <v>11000000</v>
      </c>
      <c r="F352">
        <f t="shared" si="5"/>
        <v>-87000000</v>
      </c>
      <c r="G352" t="s">
        <v>755</v>
      </c>
    </row>
    <row r="353" spans="4:7" x14ac:dyDescent="0.3">
      <c r="D353" s="6">
        <v>95000000</v>
      </c>
      <c r="E353" s="6">
        <v>88761720</v>
      </c>
      <c r="F353">
        <f t="shared" si="5"/>
        <v>-6238280</v>
      </c>
      <c r="G353" t="s">
        <v>756</v>
      </c>
    </row>
    <row r="354" spans="4:7" x14ac:dyDescent="0.3">
      <c r="D354" s="4">
        <v>90000000</v>
      </c>
      <c r="E354" s="4">
        <v>250147615</v>
      </c>
      <c r="F354">
        <f t="shared" si="5"/>
        <v>160147615</v>
      </c>
      <c r="G354" t="s">
        <v>758</v>
      </c>
    </row>
    <row r="355" spans="4:7" x14ac:dyDescent="0.3">
      <c r="D355" s="6">
        <v>90000000</v>
      </c>
      <c r="E355" s="6">
        <v>245823397</v>
      </c>
      <c r="F355">
        <f t="shared" si="5"/>
        <v>155823397</v>
      </c>
      <c r="G355" t="s">
        <v>759</v>
      </c>
    </row>
    <row r="356" spans="4:7" x14ac:dyDescent="0.3">
      <c r="D356" s="4">
        <v>100000000</v>
      </c>
      <c r="E356" s="4">
        <v>81557479</v>
      </c>
      <c r="F356">
        <f t="shared" si="5"/>
        <v>-18442521</v>
      </c>
      <c r="G356" t="s">
        <v>760</v>
      </c>
    </row>
    <row r="357" spans="4:7" x14ac:dyDescent="0.3">
      <c r="D357" s="6">
        <v>90000000</v>
      </c>
      <c r="E357" s="6">
        <v>226138454</v>
      </c>
      <c r="F357">
        <f t="shared" si="5"/>
        <v>136138454</v>
      </c>
      <c r="G357" t="s">
        <v>761</v>
      </c>
    </row>
    <row r="358" spans="4:7" x14ac:dyDescent="0.3">
      <c r="D358" s="4">
        <v>100000000</v>
      </c>
      <c r="E358" s="4">
        <v>155370362</v>
      </c>
      <c r="F358">
        <f t="shared" si="5"/>
        <v>55370362</v>
      </c>
      <c r="G358" t="s">
        <v>763</v>
      </c>
    </row>
    <row r="359" spans="4:7" x14ac:dyDescent="0.3">
      <c r="D359" s="6">
        <v>100000000</v>
      </c>
      <c r="E359" s="6">
        <v>124870275</v>
      </c>
      <c r="F359">
        <f t="shared" si="5"/>
        <v>24870275</v>
      </c>
      <c r="G359" t="s">
        <v>766</v>
      </c>
    </row>
    <row r="360" spans="4:7" x14ac:dyDescent="0.3">
      <c r="D360" s="4">
        <v>90000000</v>
      </c>
      <c r="E360" s="4">
        <v>196573705</v>
      </c>
      <c r="F360">
        <f t="shared" si="5"/>
        <v>106573705</v>
      </c>
      <c r="G360" t="s">
        <v>767</v>
      </c>
    </row>
    <row r="361" spans="4:7" x14ac:dyDescent="0.3">
      <c r="D361" s="6">
        <v>90000000</v>
      </c>
      <c r="E361" s="6">
        <v>58229120</v>
      </c>
      <c r="F361">
        <f t="shared" si="5"/>
        <v>-31770880</v>
      </c>
      <c r="G361" t="s">
        <v>770</v>
      </c>
    </row>
    <row r="362" spans="4:7" x14ac:dyDescent="0.3">
      <c r="D362" s="4">
        <v>92000000</v>
      </c>
      <c r="E362" s="4">
        <v>125305545</v>
      </c>
      <c r="F362">
        <f t="shared" si="5"/>
        <v>33305545</v>
      </c>
      <c r="G362" t="s">
        <v>772</v>
      </c>
    </row>
    <row r="363" spans="4:7" x14ac:dyDescent="0.3">
      <c r="D363" s="6">
        <v>90000000</v>
      </c>
      <c r="E363" s="6">
        <v>132373442</v>
      </c>
      <c r="F363">
        <f t="shared" si="5"/>
        <v>42373442</v>
      </c>
      <c r="G363" t="s">
        <v>774</v>
      </c>
    </row>
    <row r="364" spans="4:7" x14ac:dyDescent="0.3">
      <c r="D364" s="4">
        <v>90000000</v>
      </c>
      <c r="E364" s="4">
        <v>120618403</v>
      </c>
      <c r="F364">
        <f t="shared" si="5"/>
        <v>30618403</v>
      </c>
      <c r="G364" t="s">
        <v>777</v>
      </c>
    </row>
    <row r="365" spans="4:7" x14ac:dyDescent="0.3">
      <c r="D365" s="6">
        <v>92000000</v>
      </c>
      <c r="E365" s="6">
        <v>110416702</v>
      </c>
      <c r="F365">
        <f t="shared" si="5"/>
        <v>18416702</v>
      </c>
      <c r="G365" t="s">
        <v>779</v>
      </c>
    </row>
    <row r="366" spans="4:7" x14ac:dyDescent="0.3">
      <c r="D366" s="4">
        <v>90000000</v>
      </c>
      <c r="E366" s="4">
        <v>102515793</v>
      </c>
      <c r="F366">
        <f t="shared" si="5"/>
        <v>12515793</v>
      </c>
      <c r="G366" t="s">
        <v>781</v>
      </c>
    </row>
    <row r="367" spans="4:7" x14ac:dyDescent="0.3">
      <c r="D367" s="6">
        <v>90000000</v>
      </c>
      <c r="E367" s="6">
        <v>100012500</v>
      </c>
      <c r="F367">
        <f t="shared" si="5"/>
        <v>10012500</v>
      </c>
      <c r="G367" t="s">
        <v>782</v>
      </c>
    </row>
    <row r="368" spans="4:7" x14ac:dyDescent="0.3">
      <c r="D368" s="4">
        <v>90000000</v>
      </c>
      <c r="E368" s="4">
        <v>209019489</v>
      </c>
      <c r="F368">
        <f t="shared" si="5"/>
        <v>119019489</v>
      </c>
      <c r="G368" t="s">
        <v>783</v>
      </c>
    </row>
    <row r="369" spans="4:7" x14ac:dyDescent="0.3">
      <c r="D369" s="6" t="s">
        <v>8351</v>
      </c>
      <c r="E369" s="6" t="s">
        <v>8351</v>
      </c>
      <c r="F369" t="s">
        <v>8351</v>
      </c>
      <c r="G369" t="s">
        <v>786</v>
      </c>
    </row>
    <row r="370" spans="4:7" x14ac:dyDescent="0.3">
      <c r="D370" s="4">
        <v>120000000</v>
      </c>
      <c r="E370" s="4">
        <v>84037039</v>
      </c>
      <c r="F370">
        <f t="shared" si="5"/>
        <v>-35962961</v>
      </c>
      <c r="G370" t="s">
        <v>788</v>
      </c>
    </row>
    <row r="371" spans="4:7" x14ac:dyDescent="0.3">
      <c r="D371" s="6">
        <v>90000000</v>
      </c>
      <c r="E371" s="6">
        <v>85884815</v>
      </c>
      <c r="F371">
        <f t="shared" si="5"/>
        <v>-4115185</v>
      </c>
      <c r="G371" t="s">
        <v>791</v>
      </c>
    </row>
    <row r="372" spans="4:7" x14ac:dyDescent="0.3">
      <c r="D372" s="4">
        <v>75000000</v>
      </c>
      <c r="E372" s="4">
        <v>83077470</v>
      </c>
      <c r="F372">
        <f t="shared" si="5"/>
        <v>8077470</v>
      </c>
      <c r="G372" t="s">
        <v>793</v>
      </c>
    </row>
    <row r="373" spans="4:7" x14ac:dyDescent="0.3">
      <c r="D373" s="6">
        <v>90000000</v>
      </c>
      <c r="E373" s="6">
        <v>100018837</v>
      </c>
      <c r="F373">
        <f t="shared" si="5"/>
        <v>10018837</v>
      </c>
      <c r="G373" t="s">
        <v>795</v>
      </c>
    </row>
    <row r="374" spans="4:7" x14ac:dyDescent="0.3">
      <c r="D374" s="4">
        <v>88000000</v>
      </c>
      <c r="E374" s="4">
        <v>78747585</v>
      </c>
      <c r="F374">
        <f t="shared" si="5"/>
        <v>-9252415</v>
      </c>
      <c r="G374" t="s">
        <v>797</v>
      </c>
    </row>
    <row r="375" spans="4:7" x14ac:dyDescent="0.3">
      <c r="D375" s="6">
        <v>100000000</v>
      </c>
      <c r="E375" s="6">
        <v>78616689</v>
      </c>
      <c r="F375">
        <f t="shared" si="5"/>
        <v>-21383311</v>
      </c>
      <c r="G375" t="s">
        <v>798</v>
      </c>
    </row>
    <row r="376" spans="4:7" x14ac:dyDescent="0.3">
      <c r="D376" s="4">
        <v>90000000</v>
      </c>
      <c r="E376" s="4">
        <v>75817994</v>
      </c>
      <c r="F376">
        <f t="shared" si="5"/>
        <v>-14182006</v>
      </c>
      <c r="G376" t="s">
        <v>800</v>
      </c>
    </row>
    <row r="377" spans="4:7" x14ac:dyDescent="0.3">
      <c r="D377" s="6">
        <v>90000000</v>
      </c>
      <c r="E377" s="6">
        <v>100853835</v>
      </c>
      <c r="F377">
        <f t="shared" si="5"/>
        <v>10853835</v>
      </c>
      <c r="G377" t="s">
        <v>802</v>
      </c>
    </row>
    <row r="378" spans="4:7" x14ac:dyDescent="0.3">
      <c r="D378" s="4">
        <v>95000000</v>
      </c>
      <c r="E378" s="4">
        <v>73209340</v>
      </c>
      <c r="F378">
        <f t="shared" si="5"/>
        <v>-21790660</v>
      </c>
      <c r="G378" t="s">
        <v>804</v>
      </c>
    </row>
    <row r="379" spans="4:7" x14ac:dyDescent="0.3">
      <c r="D379" s="6">
        <v>80000000</v>
      </c>
      <c r="E379" s="6">
        <v>72515360</v>
      </c>
      <c r="F379">
        <f t="shared" si="5"/>
        <v>-7484640</v>
      </c>
      <c r="G379" t="s">
        <v>807</v>
      </c>
    </row>
    <row r="380" spans="4:7" x14ac:dyDescent="0.3">
      <c r="D380" s="4">
        <v>90000000</v>
      </c>
      <c r="E380" s="4">
        <v>68558662</v>
      </c>
      <c r="F380">
        <f t="shared" si="5"/>
        <v>-21441338</v>
      </c>
      <c r="G380" t="s">
        <v>810</v>
      </c>
    </row>
    <row r="381" spans="4:7" x14ac:dyDescent="0.3">
      <c r="D381" s="6">
        <v>95000000</v>
      </c>
      <c r="E381" s="6">
        <v>65653758</v>
      </c>
      <c r="F381">
        <f t="shared" si="5"/>
        <v>-29346242</v>
      </c>
      <c r="G381" t="s">
        <v>811</v>
      </c>
    </row>
    <row r="382" spans="4:7" x14ac:dyDescent="0.3">
      <c r="D382" s="4">
        <v>90000000</v>
      </c>
      <c r="E382" s="4">
        <v>64685359</v>
      </c>
      <c r="F382">
        <f t="shared" si="5"/>
        <v>-25314641</v>
      </c>
      <c r="G382" t="s">
        <v>813</v>
      </c>
    </row>
    <row r="383" spans="4:7" x14ac:dyDescent="0.3">
      <c r="D383" s="6">
        <v>68000000</v>
      </c>
      <c r="E383" s="6">
        <v>61355436</v>
      </c>
      <c r="F383">
        <f t="shared" si="5"/>
        <v>-6644564</v>
      </c>
      <c r="G383" t="s">
        <v>814</v>
      </c>
    </row>
    <row r="384" spans="4:7" x14ac:dyDescent="0.3">
      <c r="D384" s="4">
        <v>92000000</v>
      </c>
      <c r="E384" s="4">
        <v>26871</v>
      </c>
      <c r="F384">
        <f t="shared" si="5"/>
        <v>-91973129</v>
      </c>
      <c r="G384" t="s">
        <v>815</v>
      </c>
    </row>
    <row r="385" spans="4:7" x14ac:dyDescent="0.3">
      <c r="D385" s="6">
        <v>90000000</v>
      </c>
      <c r="E385" s="6">
        <v>60874615</v>
      </c>
      <c r="F385">
        <f t="shared" si="5"/>
        <v>-29125385</v>
      </c>
      <c r="G385" t="s">
        <v>817</v>
      </c>
    </row>
    <row r="386" spans="4:7" x14ac:dyDescent="0.3">
      <c r="D386" s="4">
        <v>90000000</v>
      </c>
      <c r="E386" s="4">
        <v>143618384</v>
      </c>
      <c r="F386">
        <f t="shared" si="5"/>
        <v>53618384</v>
      </c>
      <c r="G386" t="s">
        <v>818</v>
      </c>
    </row>
    <row r="387" spans="4:7" x14ac:dyDescent="0.3">
      <c r="D387" s="6">
        <v>100000000</v>
      </c>
      <c r="E387" s="6">
        <v>58220776</v>
      </c>
      <c r="F387">
        <f t="shared" ref="F387:F450" si="6">E387-D387</f>
        <v>-41779224</v>
      </c>
      <c r="G387" t="s">
        <v>820</v>
      </c>
    </row>
    <row r="388" spans="4:7" x14ac:dyDescent="0.3">
      <c r="D388" s="4">
        <v>90000000</v>
      </c>
      <c r="E388" s="4">
        <v>47474112</v>
      </c>
      <c r="F388">
        <f t="shared" si="6"/>
        <v>-42525888</v>
      </c>
      <c r="G388" t="s">
        <v>822</v>
      </c>
    </row>
    <row r="389" spans="4:7" x14ac:dyDescent="0.3">
      <c r="D389" s="6">
        <v>86000000</v>
      </c>
      <c r="E389" s="6">
        <v>42877165</v>
      </c>
      <c r="F389">
        <f t="shared" si="6"/>
        <v>-43122835</v>
      </c>
      <c r="G389" t="s">
        <v>824</v>
      </c>
    </row>
    <row r="390" spans="4:7" x14ac:dyDescent="0.3">
      <c r="D390" s="4">
        <v>100000000</v>
      </c>
      <c r="E390" s="4">
        <v>35168677</v>
      </c>
      <c r="F390">
        <f t="shared" si="6"/>
        <v>-64831323</v>
      </c>
      <c r="G390" t="s">
        <v>826</v>
      </c>
    </row>
    <row r="391" spans="4:7" x14ac:dyDescent="0.3">
      <c r="D391" s="6">
        <v>120000000</v>
      </c>
      <c r="E391" s="6">
        <v>56114221</v>
      </c>
      <c r="F391">
        <f t="shared" si="6"/>
        <v>-63885779</v>
      </c>
      <c r="G391" t="s">
        <v>540</v>
      </c>
    </row>
    <row r="392" spans="4:7" x14ac:dyDescent="0.3">
      <c r="D392" s="4">
        <v>20000000</v>
      </c>
      <c r="E392" s="4">
        <v>37567440</v>
      </c>
      <c r="F392">
        <f t="shared" si="6"/>
        <v>17567440</v>
      </c>
      <c r="G392" t="s">
        <v>828</v>
      </c>
    </row>
    <row r="393" spans="4:7" x14ac:dyDescent="0.3">
      <c r="D393" s="6">
        <v>88000000</v>
      </c>
      <c r="E393" s="6">
        <v>61644321</v>
      </c>
      <c r="F393">
        <f t="shared" si="6"/>
        <v>-26355679</v>
      </c>
      <c r="G393" t="s">
        <v>829</v>
      </c>
    </row>
    <row r="394" spans="4:7" x14ac:dyDescent="0.3">
      <c r="D394" s="4">
        <v>90000000</v>
      </c>
      <c r="E394" s="4">
        <v>190562</v>
      </c>
      <c r="F394">
        <f t="shared" si="6"/>
        <v>-89809438</v>
      </c>
      <c r="G394" t="s">
        <v>832</v>
      </c>
    </row>
    <row r="395" spans="4:7" x14ac:dyDescent="0.3">
      <c r="D395" s="6">
        <v>87000000</v>
      </c>
      <c r="E395" s="6">
        <v>120147445</v>
      </c>
      <c r="F395">
        <f t="shared" si="6"/>
        <v>33147445</v>
      </c>
      <c r="G395" t="s">
        <v>836</v>
      </c>
    </row>
    <row r="396" spans="4:7" x14ac:dyDescent="0.3">
      <c r="D396" s="4">
        <v>92000000</v>
      </c>
      <c r="E396" s="4">
        <v>241688385</v>
      </c>
      <c r="F396">
        <f t="shared" si="6"/>
        <v>149688385</v>
      </c>
      <c r="G396" t="s">
        <v>837</v>
      </c>
    </row>
    <row r="397" spans="4:7" x14ac:dyDescent="0.3">
      <c r="D397" s="6">
        <v>38000000</v>
      </c>
      <c r="E397" s="6">
        <v>144512310</v>
      </c>
      <c r="F397">
        <f t="shared" si="6"/>
        <v>106512310</v>
      </c>
      <c r="G397" t="s">
        <v>244</v>
      </c>
    </row>
    <row r="398" spans="4:7" x14ac:dyDescent="0.3">
      <c r="D398" s="4">
        <v>90000000</v>
      </c>
      <c r="E398" s="4">
        <v>233630478</v>
      </c>
      <c r="F398">
        <f t="shared" si="6"/>
        <v>143630478</v>
      </c>
      <c r="G398" t="s">
        <v>839</v>
      </c>
    </row>
    <row r="399" spans="4:7" x14ac:dyDescent="0.3">
      <c r="D399" s="6">
        <v>100000000</v>
      </c>
      <c r="E399" s="6">
        <v>197992827</v>
      </c>
      <c r="F399">
        <f t="shared" si="6"/>
        <v>97992827</v>
      </c>
      <c r="G399" t="s">
        <v>841</v>
      </c>
    </row>
    <row r="400" spans="4:7" x14ac:dyDescent="0.3">
      <c r="D400" s="4">
        <v>75000000</v>
      </c>
      <c r="E400" s="4">
        <v>176049130</v>
      </c>
      <c r="F400">
        <f t="shared" si="6"/>
        <v>101049130</v>
      </c>
      <c r="G400" t="s">
        <v>842</v>
      </c>
    </row>
    <row r="401" spans="4:7" x14ac:dyDescent="0.3">
      <c r="D401" s="6">
        <v>85000000</v>
      </c>
      <c r="E401" s="6">
        <v>172620724</v>
      </c>
      <c r="F401">
        <f t="shared" si="6"/>
        <v>87620724</v>
      </c>
      <c r="G401" t="s">
        <v>843</v>
      </c>
    </row>
    <row r="402" spans="4:7" x14ac:dyDescent="0.3">
      <c r="D402" s="4">
        <v>85000000</v>
      </c>
      <c r="E402" s="4">
        <v>183405771</v>
      </c>
      <c r="F402">
        <f t="shared" si="6"/>
        <v>98405771</v>
      </c>
      <c r="G402" t="s">
        <v>844</v>
      </c>
    </row>
    <row r="403" spans="4:7" x14ac:dyDescent="0.3">
      <c r="D403" s="6">
        <v>75000000</v>
      </c>
      <c r="E403" s="6">
        <v>20315324</v>
      </c>
      <c r="F403">
        <f t="shared" si="6"/>
        <v>-54684676</v>
      </c>
      <c r="G403" t="s">
        <v>846</v>
      </c>
    </row>
    <row r="404" spans="4:7" x14ac:dyDescent="0.3">
      <c r="D404" s="4">
        <v>85000000</v>
      </c>
      <c r="E404" s="4">
        <v>148313048</v>
      </c>
      <c r="F404">
        <f t="shared" si="6"/>
        <v>63313048</v>
      </c>
      <c r="G404" t="s">
        <v>848</v>
      </c>
    </row>
    <row r="405" spans="4:7" x14ac:dyDescent="0.3">
      <c r="D405" s="6">
        <v>85000000</v>
      </c>
      <c r="E405" s="6">
        <v>127706877</v>
      </c>
      <c r="F405">
        <f t="shared" si="6"/>
        <v>42706877</v>
      </c>
      <c r="G405" t="s">
        <v>851</v>
      </c>
    </row>
    <row r="406" spans="4:7" x14ac:dyDescent="0.3">
      <c r="D406" s="4" t="s">
        <v>8351</v>
      </c>
      <c r="E406" s="4" t="s">
        <v>8351</v>
      </c>
      <c r="F406" t="s">
        <v>8351</v>
      </c>
      <c r="G406" t="s">
        <v>853</v>
      </c>
    </row>
    <row r="407" spans="4:7" x14ac:dyDescent="0.3">
      <c r="D407" s="6">
        <v>85000000</v>
      </c>
      <c r="E407" s="6">
        <v>126149655</v>
      </c>
      <c r="F407">
        <f t="shared" si="6"/>
        <v>41149655</v>
      </c>
      <c r="G407" t="s">
        <v>855</v>
      </c>
    </row>
    <row r="408" spans="4:7" x14ac:dyDescent="0.3">
      <c r="D408" s="4">
        <v>85000000</v>
      </c>
      <c r="E408" s="4">
        <v>66941559</v>
      </c>
      <c r="F408">
        <f t="shared" si="6"/>
        <v>-18058441</v>
      </c>
      <c r="G408" t="s">
        <v>857</v>
      </c>
    </row>
    <row r="409" spans="4:7" x14ac:dyDescent="0.3">
      <c r="D409" s="6">
        <v>75000000</v>
      </c>
      <c r="E409" s="6">
        <v>78009155</v>
      </c>
      <c r="F409">
        <f t="shared" si="6"/>
        <v>3009155</v>
      </c>
      <c r="G409" t="s">
        <v>858</v>
      </c>
    </row>
    <row r="410" spans="4:7" x14ac:dyDescent="0.3">
      <c r="D410" s="4">
        <v>85000000</v>
      </c>
      <c r="E410" s="4">
        <v>63224849</v>
      </c>
      <c r="F410">
        <f t="shared" si="6"/>
        <v>-21775151</v>
      </c>
      <c r="G410" t="s">
        <v>860</v>
      </c>
    </row>
    <row r="411" spans="4:7" x14ac:dyDescent="0.3">
      <c r="D411" s="6">
        <v>90000000</v>
      </c>
      <c r="E411" s="6">
        <v>111544445</v>
      </c>
      <c r="F411">
        <f t="shared" si="6"/>
        <v>21544445</v>
      </c>
      <c r="G411" t="s">
        <v>861</v>
      </c>
    </row>
    <row r="412" spans="4:7" x14ac:dyDescent="0.3">
      <c r="D412" s="4">
        <v>85000000</v>
      </c>
      <c r="E412" s="4">
        <v>112703470</v>
      </c>
      <c r="F412">
        <f t="shared" si="6"/>
        <v>27703470</v>
      </c>
      <c r="G412" t="s">
        <v>862</v>
      </c>
    </row>
    <row r="413" spans="4:7" x14ac:dyDescent="0.3">
      <c r="D413" s="6">
        <v>85000000</v>
      </c>
      <c r="E413" s="6">
        <v>117144465</v>
      </c>
      <c r="F413">
        <f t="shared" si="6"/>
        <v>32144465</v>
      </c>
      <c r="G413" t="s">
        <v>863</v>
      </c>
    </row>
    <row r="414" spans="4:7" x14ac:dyDescent="0.3">
      <c r="D414" s="4">
        <v>85000000</v>
      </c>
      <c r="E414" s="4">
        <v>84303558</v>
      </c>
      <c r="F414">
        <f t="shared" si="6"/>
        <v>-696442</v>
      </c>
      <c r="G414" t="s">
        <v>865</v>
      </c>
    </row>
    <row r="415" spans="4:7" x14ac:dyDescent="0.3">
      <c r="D415" s="6">
        <v>85000000</v>
      </c>
      <c r="E415" s="6">
        <v>150832203</v>
      </c>
      <c r="F415">
        <f t="shared" si="6"/>
        <v>65832203</v>
      </c>
      <c r="G415" t="s">
        <v>867</v>
      </c>
    </row>
    <row r="416" spans="4:7" x14ac:dyDescent="0.3">
      <c r="D416" s="4">
        <v>68000000</v>
      </c>
      <c r="E416" s="4">
        <v>51396781</v>
      </c>
      <c r="F416">
        <f t="shared" si="6"/>
        <v>-16603219</v>
      </c>
      <c r="G416" t="s">
        <v>869</v>
      </c>
    </row>
    <row r="417" spans="4:7" x14ac:dyDescent="0.3">
      <c r="D417" s="6">
        <v>85000000</v>
      </c>
      <c r="E417" s="6">
        <v>47592825</v>
      </c>
      <c r="F417">
        <f t="shared" si="6"/>
        <v>-37407175</v>
      </c>
      <c r="G417" t="s">
        <v>870</v>
      </c>
    </row>
    <row r="418" spans="4:7" x14ac:dyDescent="0.3">
      <c r="D418" s="4">
        <v>70000000</v>
      </c>
      <c r="E418" s="4">
        <v>50016394</v>
      </c>
      <c r="F418">
        <f t="shared" si="6"/>
        <v>-19983606</v>
      </c>
      <c r="G418" t="s">
        <v>872</v>
      </c>
    </row>
    <row r="419" spans="4:7" x14ac:dyDescent="0.3">
      <c r="D419" s="6">
        <v>85000000</v>
      </c>
      <c r="E419" s="6">
        <v>57010853</v>
      </c>
      <c r="F419">
        <f t="shared" si="6"/>
        <v>-27989147</v>
      </c>
      <c r="G419" t="s">
        <v>873</v>
      </c>
    </row>
    <row r="420" spans="4:7" x14ac:dyDescent="0.3">
      <c r="D420" s="4">
        <v>85000000</v>
      </c>
      <c r="E420" s="4">
        <v>62494975</v>
      </c>
      <c r="F420">
        <f t="shared" si="6"/>
        <v>-22505025</v>
      </c>
      <c r="G420" t="s">
        <v>874</v>
      </c>
    </row>
    <row r="421" spans="4:7" x14ac:dyDescent="0.3">
      <c r="D421" s="6">
        <v>100000000</v>
      </c>
      <c r="E421" s="6">
        <v>46440491</v>
      </c>
      <c r="F421">
        <f t="shared" si="6"/>
        <v>-53559509</v>
      </c>
      <c r="G421" t="s">
        <v>876</v>
      </c>
    </row>
    <row r="422" spans="4:7" x14ac:dyDescent="0.3">
      <c r="D422" s="4">
        <v>90000000</v>
      </c>
      <c r="E422" s="4">
        <v>44606335</v>
      </c>
      <c r="F422">
        <f t="shared" si="6"/>
        <v>-45393665</v>
      </c>
      <c r="G422" t="s">
        <v>878</v>
      </c>
    </row>
    <row r="423" spans="4:7" x14ac:dyDescent="0.3">
      <c r="D423" s="6">
        <v>85000000</v>
      </c>
      <c r="E423" s="6">
        <v>40048332</v>
      </c>
      <c r="F423">
        <f t="shared" si="6"/>
        <v>-44951668</v>
      </c>
      <c r="G423" t="s">
        <v>880</v>
      </c>
    </row>
    <row r="424" spans="4:7" x14ac:dyDescent="0.3">
      <c r="D424" s="4" t="s">
        <v>8351</v>
      </c>
      <c r="E424" s="4" t="s">
        <v>8351</v>
      </c>
      <c r="F424" t="s">
        <v>8351</v>
      </c>
      <c r="G424" t="s">
        <v>883</v>
      </c>
    </row>
    <row r="425" spans="4:7" x14ac:dyDescent="0.3">
      <c r="D425" s="6">
        <v>85000000</v>
      </c>
      <c r="E425" s="6">
        <v>64933670</v>
      </c>
      <c r="F425">
        <f t="shared" si="6"/>
        <v>-20066330</v>
      </c>
      <c r="G425" t="s">
        <v>886</v>
      </c>
    </row>
    <row r="426" spans="4:7" x14ac:dyDescent="0.3">
      <c r="D426" s="4">
        <v>60000000</v>
      </c>
      <c r="E426" s="4">
        <v>31494270</v>
      </c>
      <c r="F426">
        <f t="shared" si="6"/>
        <v>-28505730</v>
      </c>
      <c r="G426" t="s">
        <v>889</v>
      </c>
    </row>
    <row r="427" spans="4:7" x14ac:dyDescent="0.3">
      <c r="D427" s="6">
        <v>60000000</v>
      </c>
      <c r="E427" s="6">
        <v>31111260</v>
      </c>
      <c r="F427">
        <f t="shared" si="6"/>
        <v>-28888740</v>
      </c>
      <c r="G427" t="s">
        <v>891</v>
      </c>
    </row>
    <row r="428" spans="4:7" x14ac:dyDescent="0.3">
      <c r="D428" s="4">
        <v>65000000</v>
      </c>
      <c r="E428" s="4">
        <v>123307945</v>
      </c>
      <c r="F428">
        <f t="shared" si="6"/>
        <v>58307945</v>
      </c>
      <c r="G428" t="s">
        <v>894</v>
      </c>
    </row>
    <row r="429" spans="4:7" x14ac:dyDescent="0.3">
      <c r="D429" s="6">
        <v>84000000</v>
      </c>
      <c r="E429" s="6">
        <v>153288182</v>
      </c>
      <c r="F429">
        <f t="shared" si="6"/>
        <v>69288182</v>
      </c>
      <c r="G429" t="s">
        <v>896</v>
      </c>
    </row>
    <row r="430" spans="4:7" x14ac:dyDescent="0.3">
      <c r="D430" s="4">
        <v>35000000</v>
      </c>
      <c r="E430" s="4">
        <v>13401683</v>
      </c>
      <c r="F430">
        <f t="shared" si="6"/>
        <v>-21598317</v>
      </c>
      <c r="G430" t="s">
        <v>898</v>
      </c>
    </row>
    <row r="431" spans="4:7" x14ac:dyDescent="0.3">
      <c r="D431" s="6">
        <v>70000000</v>
      </c>
      <c r="E431" s="6">
        <v>137340146</v>
      </c>
      <c r="F431">
        <f t="shared" si="6"/>
        <v>67340146</v>
      </c>
      <c r="G431" t="s">
        <v>900</v>
      </c>
    </row>
    <row r="432" spans="4:7" x14ac:dyDescent="0.3">
      <c r="D432" s="4">
        <v>8000000</v>
      </c>
      <c r="E432" s="4" t="s">
        <v>8351</v>
      </c>
      <c r="F432" t="s">
        <v>8351</v>
      </c>
      <c r="G432" t="s">
        <v>902</v>
      </c>
    </row>
    <row r="433" spans="4:7" x14ac:dyDescent="0.3">
      <c r="D433" s="6">
        <v>85000000</v>
      </c>
      <c r="E433" s="6">
        <v>43575716</v>
      </c>
      <c r="F433">
        <f t="shared" si="6"/>
        <v>-41424284</v>
      </c>
      <c r="G433" t="s">
        <v>904</v>
      </c>
    </row>
    <row r="434" spans="4:7" x14ac:dyDescent="0.3">
      <c r="D434" s="4">
        <v>85000000</v>
      </c>
      <c r="E434" s="4">
        <v>80170146</v>
      </c>
      <c r="F434">
        <f t="shared" si="6"/>
        <v>-4829854</v>
      </c>
      <c r="G434" t="s">
        <v>905</v>
      </c>
    </row>
    <row r="435" spans="4:7" x14ac:dyDescent="0.3">
      <c r="D435" s="6">
        <v>85000000</v>
      </c>
      <c r="E435" s="6">
        <v>75754670</v>
      </c>
      <c r="F435">
        <f t="shared" si="6"/>
        <v>-9245330</v>
      </c>
      <c r="G435" t="s">
        <v>908</v>
      </c>
    </row>
    <row r="436" spans="4:7" x14ac:dyDescent="0.3">
      <c r="D436" s="4">
        <v>65000000</v>
      </c>
      <c r="E436" s="4">
        <v>33048353</v>
      </c>
      <c r="F436">
        <f t="shared" si="6"/>
        <v>-31951647</v>
      </c>
      <c r="G436" t="s">
        <v>910</v>
      </c>
    </row>
    <row r="437" spans="4:7" x14ac:dyDescent="0.3">
      <c r="D437" s="6">
        <v>82000000</v>
      </c>
      <c r="E437" s="6">
        <v>34543701</v>
      </c>
      <c r="F437">
        <f t="shared" si="6"/>
        <v>-47456299</v>
      </c>
      <c r="G437" t="s">
        <v>911</v>
      </c>
    </row>
    <row r="438" spans="4:7" x14ac:dyDescent="0.3">
      <c r="D438" s="4">
        <v>81000000</v>
      </c>
      <c r="E438" s="4">
        <v>242589580</v>
      </c>
      <c r="F438">
        <f t="shared" si="6"/>
        <v>161589580</v>
      </c>
      <c r="G438" t="s">
        <v>913</v>
      </c>
    </row>
    <row r="439" spans="4:7" x14ac:dyDescent="0.3">
      <c r="D439" s="6">
        <v>80000000</v>
      </c>
      <c r="E439" s="6">
        <v>102981571</v>
      </c>
      <c r="F439">
        <f t="shared" si="6"/>
        <v>22981571</v>
      </c>
      <c r="G439" t="s">
        <v>914</v>
      </c>
    </row>
    <row r="440" spans="4:7" x14ac:dyDescent="0.3">
      <c r="D440" s="4">
        <v>80000000</v>
      </c>
      <c r="E440" s="4">
        <v>180965237</v>
      </c>
      <c r="F440">
        <f t="shared" si="6"/>
        <v>100965237</v>
      </c>
      <c r="G440" t="s">
        <v>915</v>
      </c>
    </row>
    <row r="441" spans="4:7" x14ac:dyDescent="0.3">
      <c r="D441" s="6">
        <v>78000000</v>
      </c>
      <c r="E441" s="6">
        <v>407999255</v>
      </c>
      <c r="F441">
        <f t="shared" si="6"/>
        <v>329999255</v>
      </c>
      <c r="G441" t="s">
        <v>916</v>
      </c>
    </row>
    <row r="442" spans="4:7" x14ac:dyDescent="0.3">
      <c r="D442" s="4">
        <v>80000000</v>
      </c>
      <c r="E442" s="4">
        <v>254455986</v>
      </c>
      <c r="F442">
        <f t="shared" si="6"/>
        <v>174455986</v>
      </c>
      <c r="G442" t="s">
        <v>918</v>
      </c>
    </row>
    <row r="443" spans="4:7" x14ac:dyDescent="0.3">
      <c r="D443" s="6">
        <v>80000000</v>
      </c>
      <c r="E443" s="6">
        <v>162831698</v>
      </c>
      <c r="F443">
        <f t="shared" si="6"/>
        <v>82831698</v>
      </c>
      <c r="G443" t="s">
        <v>919</v>
      </c>
    </row>
    <row r="444" spans="4:7" x14ac:dyDescent="0.3">
      <c r="D444" s="4">
        <v>80000000</v>
      </c>
      <c r="E444" s="4">
        <v>155019340</v>
      </c>
      <c r="F444">
        <f t="shared" si="6"/>
        <v>75019340</v>
      </c>
      <c r="G444" t="s">
        <v>920</v>
      </c>
    </row>
    <row r="445" spans="4:7" x14ac:dyDescent="0.3">
      <c r="D445" s="6">
        <v>80000000</v>
      </c>
      <c r="E445" s="6">
        <v>145771527</v>
      </c>
      <c r="F445">
        <f t="shared" si="6"/>
        <v>65771527</v>
      </c>
      <c r="G445" t="s">
        <v>922</v>
      </c>
    </row>
    <row r="446" spans="4:7" x14ac:dyDescent="0.3">
      <c r="D446" s="4" t="s">
        <v>8351</v>
      </c>
      <c r="E446" s="4">
        <v>82506325</v>
      </c>
      <c r="F446" t="s">
        <v>8351</v>
      </c>
      <c r="G446" t="s">
        <v>924</v>
      </c>
    </row>
    <row r="447" spans="4:7" x14ac:dyDescent="0.3">
      <c r="D447" s="6">
        <v>75000000</v>
      </c>
      <c r="E447" s="6">
        <v>140459099</v>
      </c>
      <c r="F447">
        <f t="shared" si="6"/>
        <v>65459099</v>
      </c>
      <c r="G447" t="s">
        <v>927</v>
      </c>
    </row>
    <row r="448" spans="4:7" x14ac:dyDescent="0.3">
      <c r="D448" s="4">
        <v>84000000</v>
      </c>
      <c r="E448" s="4">
        <v>53215979</v>
      </c>
      <c r="F448">
        <f t="shared" si="6"/>
        <v>-30784021</v>
      </c>
      <c r="G448" t="s">
        <v>928</v>
      </c>
    </row>
    <row r="449" spans="4:7" x14ac:dyDescent="0.3">
      <c r="D449" s="6">
        <v>82000000</v>
      </c>
      <c r="E449" s="6">
        <v>158115031</v>
      </c>
      <c r="F449">
        <f t="shared" si="6"/>
        <v>76115031</v>
      </c>
      <c r="G449" t="s">
        <v>930</v>
      </c>
    </row>
    <row r="450" spans="4:7" x14ac:dyDescent="0.3">
      <c r="D450" s="4">
        <v>75000000</v>
      </c>
      <c r="E450" s="4">
        <v>133103929</v>
      </c>
      <c r="F450">
        <f t="shared" si="6"/>
        <v>58103929</v>
      </c>
      <c r="G450" t="s">
        <v>931</v>
      </c>
    </row>
    <row r="451" spans="4:7" x14ac:dyDescent="0.3">
      <c r="D451" s="6">
        <v>80000000</v>
      </c>
      <c r="E451" s="6">
        <v>133668525</v>
      </c>
      <c r="F451">
        <f t="shared" ref="F451:F514" si="7">E451-D451</f>
        <v>53668525</v>
      </c>
      <c r="G451" t="s">
        <v>932</v>
      </c>
    </row>
    <row r="452" spans="4:7" x14ac:dyDescent="0.3">
      <c r="D452" s="4">
        <v>80000000</v>
      </c>
      <c r="E452" s="4">
        <v>130313314</v>
      </c>
      <c r="F452">
        <f t="shared" si="7"/>
        <v>50313314</v>
      </c>
      <c r="G452" t="s">
        <v>933</v>
      </c>
    </row>
    <row r="453" spans="4:7" x14ac:dyDescent="0.3">
      <c r="D453" s="6">
        <v>80000000</v>
      </c>
      <c r="E453" s="6">
        <v>124590960</v>
      </c>
      <c r="F453">
        <f t="shared" si="7"/>
        <v>44590960</v>
      </c>
      <c r="G453" t="s">
        <v>934</v>
      </c>
    </row>
    <row r="454" spans="4:7" x14ac:dyDescent="0.3">
      <c r="D454" s="4">
        <v>80000000</v>
      </c>
      <c r="E454" s="4">
        <v>127968405</v>
      </c>
      <c r="F454">
        <f t="shared" si="7"/>
        <v>47968405</v>
      </c>
      <c r="G454" t="s">
        <v>936</v>
      </c>
    </row>
    <row r="455" spans="4:7" x14ac:dyDescent="0.3">
      <c r="D455" s="6">
        <v>80000000</v>
      </c>
      <c r="E455" s="6">
        <v>120136047</v>
      </c>
      <c r="F455">
        <f t="shared" si="7"/>
        <v>40136047</v>
      </c>
      <c r="G455" t="s">
        <v>938</v>
      </c>
    </row>
    <row r="456" spans="4:7" x14ac:dyDescent="0.3">
      <c r="D456" s="4">
        <v>75000000</v>
      </c>
      <c r="E456" s="4">
        <v>128200012</v>
      </c>
      <c r="F456">
        <f t="shared" si="7"/>
        <v>53200012</v>
      </c>
      <c r="G456" t="s">
        <v>939</v>
      </c>
    </row>
    <row r="457" spans="4:7" x14ac:dyDescent="0.3">
      <c r="D457" s="6">
        <v>80000000</v>
      </c>
      <c r="E457" s="6">
        <v>112225777</v>
      </c>
      <c r="F457">
        <f t="shared" si="7"/>
        <v>32225777</v>
      </c>
      <c r="G457" t="s">
        <v>940</v>
      </c>
    </row>
    <row r="458" spans="4:7" x14ac:dyDescent="0.3">
      <c r="D458" s="4">
        <v>80000000</v>
      </c>
      <c r="E458" s="4">
        <v>109993847</v>
      </c>
      <c r="F458">
        <f t="shared" si="7"/>
        <v>29993847</v>
      </c>
      <c r="G458" t="s">
        <v>943</v>
      </c>
    </row>
    <row r="459" spans="4:7" x14ac:dyDescent="0.3">
      <c r="D459" s="6">
        <v>80000000</v>
      </c>
      <c r="E459" s="6">
        <v>104054514</v>
      </c>
      <c r="F459">
        <f t="shared" si="7"/>
        <v>24054514</v>
      </c>
      <c r="G459" t="s">
        <v>944</v>
      </c>
    </row>
    <row r="460" spans="4:7" x14ac:dyDescent="0.3">
      <c r="D460" s="4">
        <v>80000000</v>
      </c>
      <c r="E460" s="4">
        <v>103028109</v>
      </c>
      <c r="F460">
        <f t="shared" si="7"/>
        <v>23028109</v>
      </c>
      <c r="G460" t="s">
        <v>945</v>
      </c>
    </row>
    <row r="461" spans="4:7" x14ac:dyDescent="0.3">
      <c r="D461" s="6" t="s">
        <v>8351</v>
      </c>
      <c r="E461" s="6" t="s">
        <v>8351</v>
      </c>
      <c r="F461" t="s">
        <v>8351</v>
      </c>
      <c r="G461" t="s">
        <v>947</v>
      </c>
    </row>
    <row r="462" spans="4:7" x14ac:dyDescent="0.3">
      <c r="D462" s="4">
        <v>75000000</v>
      </c>
      <c r="E462" s="4">
        <v>101087161</v>
      </c>
      <c r="F462">
        <f t="shared" si="7"/>
        <v>26087161</v>
      </c>
      <c r="G462" t="s">
        <v>948</v>
      </c>
    </row>
    <row r="463" spans="4:7" x14ac:dyDescent="0.3">
      <c r="D463" s="6">
        <v>80000000</v>
      </c>
      <c r="E463" s="6">
        <v>101111837</v>
      </c>
      <c r="F463">
        <f t="shared" si="7"/>
        <v>21111837</v>
      </c>
      <c r="G463" t="s">
        <v>950</v>
      </c>
    </row>
    <row r="464" spans="4:7" x14ac:dyDescent="0.3">
      <c r="D464" s="4">
        <v>79000000</v>
      </c>
      <c r="E464" s="4">
        <v>95632614</v>
      </c>
      <c r="F464">
        <f t="shared" si="7"/>
        <v>16632614</v>
      </c>
      <c r="G464" t="s">
        <v>953</v>
      </c>
    </row>
    <row r="465" spans="4:7" x14ac:dyDescent="0.3">
      <c r="D465" s="6">
        <v>80000000</v>
      </c>
      <c r="E465" s="6">
        <v>94822707</v>
      </c>
      <c r="F465">
        <f t="shared" si="7"/>
        <v>14822707</v>
      </c>
      <c r="G465" t="s">
        <v>955</v>
      </c>
    </row>
    <row r="466" spans="4:7" x14ac:dyDescent="0.3">
      <c r="D466" s="4">
        <v>80000000</v>
      </c>
      <c r="E466" s="4">
        <v>92969824</v>
      </c>
      <c r="F466">
        <f t="shared" si="7"/>
        <v>12969824</v>
      </c>
      <c r="G466" t="s">
        <v>958</v>
      </c>
    </row>
    <row r="467" spans="4:7" x14ac:dyDescent="0.3">
      <c r="D467" s="6">
        <v>80000000</v>
      </c>
      <c r="E467" s="6">
        <v>91188905</v>
      </c>
      <c r="F467">
        <f t="shared" si="7"/>
        <v>11188905</v>
      </c>
      <c r="G467" t="s">
        <v>960</v>
      </c>
    </row>
    <row r="468" spans="4:7" x14ac:dyDescent="0.3">
      <c r="D468" s="4">
        <v>80000000</v>
      </c>
      <c r="E468" s="4">
        <v>90443603</v>
      </c>
      <c r="F468">
        <f t="shared" si="7"/>
        <v>10443603</v>
      </c>
      <c r="G468" t="s">
        <v>963</v>
      </c>
    </row>
    <row r="469" spans="4:7" x14ac:dyDescent="0.3">
      <c r="D469" s="6">
        <v>65000000</v>
      </c>
      <c r="E469" s="6">
        <v>82226474</v>
      </c>
      <c r="F469">
        <f t="shared" si="7"/>
        <v>17226474</v>
      </c>
      <c r="G469" t="s">
        <v>965</v>
      </c>
    </row>
    <row r="470" spans="4:7" x14ac:dyDescent="0.3">
      <c r="D470" s="4">
        <v>80000000</v>
      </c>
      <c r="E470" s="4">
        <v>79363785</v>
      </c>
      <c r="F470">
        <f t="shared" si="7"/>
        <v>-636215</v>
      </c>
      <c r="G470" t="s">
        <v>968</v>
      </c>
    </row>
    <row r="471" spans="4:7" x14ac:dyDescent="0.3">
      <c r="D471" s="6">
        <v>75000000</v>
      </c>
      <c r="E471" s="6">
        <v>76081498</v>
      </c>
      <c r="F471">
        <f t="shared" si="7"/>
        <v>1081498</v>
      </c>
      <c r="G471" t="s">
        <v>970</v>
      </c>
    </row>
    <row r="472" spans="4:7" x14ac:dyDescent="0.3">
      <c r="D472" s="4">
        <v>68000000</v>
      </c>
      <c r="E472" s="4">
        <v>85707116</v>
      </c>
      <c r="F472">
        <f t="shared" si="7"/>
        <v>17707116</v>
      </c>
      <c r="G472" t="s">
        <v>971</v>
      </c>
    </row>
    <row r="473" spans="4:7" x14ac:dyDescent="0.3">
      <c r="D473" s="6">
        <v>70000000</v>
      </c>
      <c r="E473" s="6">
        <v>74329966</v>
      </c>
      <c r="F473">
        <f t="shared" si="7"/>
        <v>4329966</v>
      </c>
      <c r="G473" t="s">
        <v>974</v>
      </c>
    </row>
    <row r="474" spans="4:7" x14ac:dyDescent="0.3">
      <c r="D474" s="4">
        <v>80000000</v>
      </c>
      <c r="E474" s="4">
        <v>100169068</v>
      </c>
      <c r="F474">
        <f t="shared" si="7"/>
        <v>20169068</v>
      </c>
      <c r="G474" t="s">
        <v>976</v>
      </c>
    </row>
    <row r="475" spans="4:7" x14ac:dyDescent="0.3">
      <c r="D475" s="6">
        <v>80000000</v>
      </c>
      <c r="E475" s="6">
        <v>73215310</v>
      </c>
      <c r="F475">
        <f t="shared" si="7"/>
        <v>-6784690</v>
      </c>
      <c r="G475" t="s">
        <v>979</v>
      </c>
    </row>
    <row r="476" spans="4:7" x14ac:dyDescent="0.3">
      <c r="D476" s="4">
        <v>80000000</v>
      </c>
      <c r="E476" s="4">
        <v>80360866</v>
      </c>
      <c r="F476">
        <f t="shared" si="7"/>
        <v>360866</v>
      </c>
      <c r="G476" t="s">
        <v>981</v>
      </c>
    </row>
    <row r="477" spans="4:7" x14ac:dyDescent="0.3">
      <c r="D477" s="6">
        <v>80000000</v>
      </c>
      <c r="E477" s="6">
        <v>69102910</v>
      </c>
      <c r="F477">
        <f t="shared" si="7"/>
        <v>-10897090</v>
      </c>
      <c r="G477" t="s">
        <v>984</v>
      </c>
    </row>
    <row r="478" spans="4:7" x14ac:dyDescent="0.3">
      <c r="D478" s="4">
        <v>80000000</v>
      </c>
      <c r="E478" s="4">
        <v>65948711</v>
      </c>
      <c r="F478">
        <f t="shared" si="7"/>
        <v>-14051289</v>
      </c>
      <c r="G478" t="s">
        <v>986</v>
      </c>
    </row>
    <row r="479" spans="4:7" x14ac:dyDescent="0.3">
      <c r="D479" s="6" t="s">
        <v>8351</v>
      </c>
      <c r="E479" s="6">
        <v>821997</v>
      </c>
      <c r="F479" t="s">
        <v>8351</v>
      </c>
      <c r="G479" t="s">
        <v>988</v>
      </c>
    </row>
    <row r="480" spans="4:7" x14ac:dyDescent="0.3">
      <c r="D480" s="4">
        <v>80000000</v>
      </c>
      <c r="E480" s="4">
        <v>169692572</v>
      </c>
      <c r="F480">
        <f t="shared" si="7"/>
        <v>89692572</v>
      </c>
      <c r="G480" t="s">
        <v>989</v>
      </c>
    </row>
    <row r="481" spans="4:7" x14ac:dyDescent="0.3">
      <c r="D481" s="6" t="s">
        <v>8351</v>
      </c>
      <c r="E481" s="6" t="s">
        <v>8351</v>
      </c>
      <c r="F481" t="s">
        <v>8351</v>
      </c>
      <c r="G481" t="s">
        <v>990</v>
      </c>
    </row>
    <row r="482" spans="4:7" x14ac:dyDescent="0.3">
      <c r="D482" s="4">
        <v>80000000</v>
      </c>
      <c r="E482" s="4">
        <v>60507228</v>
      </c>
      <c r="F482">
        <f t="shared" si="7"/>
        <v>-19492772</v>
      </c>
      <c r="G482" t="s">
        <v>993</v>
      </c>
    </row>
    <row r="483" spans="4:7" x14ac:dyDescent="0.3">
      <c r="D483" s="6">
        <v>80000000</v>
      </c>
      <c r="E483" s="6">
        <v>56684819</v>
      </c>
      <c r="F483">
        <f t="shared" si="7"/>
        <v>-23315181</v>
      </c>
      <c r="G483" t="s">
        <v>994</v>
      </c>
    </row>
    <row r="484" spans="4:7" x14ac:dyDescent="0.3">
      <c r="D484" s="4">
        <v>90000000</v>
      </c>
      <c r="E484" s="4">
        <v>50628009</v>
      </c>
      <c r="F484">
        <f t="shared" si="7"/>
        <v>-39371991</v>
      </c>
      <c r="G484" t="s">
        <v>996</v>
      </c>
    </row>
    <row r="485" spans="4:7" x14ac:dyDescent="0.3">
      <c r="D485" s="6">
        <v>80000000</v>
      </c>
      <c r="E485" s="6">
        <v>69772969</v>
      </c>
      <c r="F485">
        <f t="shared" si="7"/>
        <v>-10227031</v>
      </c>
      <c r="G485" t="s">
        <v>997</v>
      </c>
    </row>
    <row r="486" spans="4:7" x14ac:dyDescent="0.3">
      <c r="D486" s="4">
        <v>75000000</v>
      </c>
      <c r="E486" s="4">
        <v>45356386</v>
      </c>
      <c r="F486">
        <f t="shared" si="7"/>
        <v>-29643614</v>
      </c>
      <c r="G486" t="s">
        <v>998</v>
      </c>
    </row>
    <row r="487" spans="4:7" x14ac:dyDescent="0.3">
      <c r="D487" s="6">
        <v>85000000</v>
      </c>
      <c r="E487" s="6">
        <v>55350897</v>
      </c>
      <c r="F487">
        <f t="shared" si="7"/>
        <v>-29649103</v>
      </c>
      <c r="G487" t="s">
        <v>1001</v>
      </c>
    </row>
    <row r="488" spans="4:7" x14ac:dyDescent="0.3">
      <c r="D488" s="4">
        <v>80000000</v>
      </c>
      <c r="E488" s="4">
        <v>39442871</v>
      </c>
      <c r="F488">
        <f t="shared" si="7"/>
        <v>-40557129</v>
      </c>
      <c r="G488" t="s">
        <v>1004</v>
      </c>
    </row>
    <row r="489" spans="4:7" x14ac:dyDescent="0.3">
      <c r="D489" s="6">
        <v>88000000</v>
      </c>
      <c r="E489" s="6">
        <v>37899638</v>
      </c>
      <c r="F489">
        <f t="shared" si="7"/>
        <v>-50100362</v>
      </c>
      <c r="G489" t="s">
        <v>1007</v>
      </c>
    </row>
    <row r="490" spans="4:7" x14ac:dyDescent="0.3">
      <c r="D490" s="4">
        <v>70000000</v>
      </c>
      <c r="E490" s="4">
        <v>37754208</v>
      </c>
      <c r="F490">
        <f t="shared" si="7"/>
        <v>-32245792</v>
      </c>
      <c r="G490" t="s">
        <v>1008</v>
      </c>
    </row>
    <row r="491" spans="4:7" x14ac:dyDescent="0.3">
      <c r="D491" s="6" t="s">
        <v>8351</v>
      </c>
      <c r="E491" s="6" t="s">
        <v>8351</v>
      </c>
      <c r="F491" t="s">
        <v>8351</v>
      </c>
      <c r="G491" t="s">
        <v>1011</v>
      </c>
    </row>
    <row r="492" spans="4:7" x14ac:dyDescent="0.3">
      <c r="D492" s="4" t="s">
        <v>8351</v>
      </c>
      <c r="E492" s="4">
        <v>27779888</v>
      </c>
      <c r="F492" t="s">
        <v>8351</v>
      </c>
      <c r="G492" t="s">
        <v>1012</v>
      </c>
    </row>
    <row r="493" spans="4:7" x14ac:dyDescent="0.3">
      <c r="D493" s="6">
        <v>80000000</v>
      </c>
      <c r="E493" s="6">
        <v>38542418</v>
      </c>
      <c r="F493">
        <f t="shared" si="7"/>
        <v>-41457582</v>
      </c>
      <c r="G493" t="s">
        <v>1014</v>
      </c>
    </row>
    <row r="494" spans="4:7" x14ac:dyDescent="0.3">
      <c r="D494" s="4">
        <v>80000000</v>
      </c>
      <c r="E494" s="4">
        <v>34566746</v>
      </c>
      <c r="F494">
        <f t="shared" si="7"/>
        <v>-45433254</v>
      </c>
      <c r="G494" t="s">
        <v>1016</v>
      </c>
    </row>
    <row r="495" spans="4:7" x14ac:dyDescent="0.3">
      <c r="D495" s="6">
        <v>80000000</v>
      </c>
      <c r="E495" s="6">
        <v>32885565</v>
      </c>
      <c r="F495">
        <f t="shared" si="7"/>
        <v>-47114435</v>
      </c>
      <c r="G495" t="s">
        <v>1017</v>
      </c>
    </row>
    <row r="496" spans="4:7" x14ac:dyDescent="0.3">
      <c r="D496" s="4">
        <v>80000000</v>
      </c>
      <c r="E496" s="4">
        <v>36073232</v>
      </c>
      <c r="F496">
        <f t="shared" si="7"/>
        <v>-43926768</v>
      </c>
      <c r="G496" t="s">
        <v>1020</v>
      </c>
    </row>
    <row r="497" spans="4:7" x14ac:dyDescent="0.3">
      <c r="D497" s="6">
        <v>44000000</v>
      </c>
      <c r="E497" s="6">
        <v>21471685</v>
      </c>
      <c r="F497">
        <f t="shared" si="7"/>
        <v>-22528315</v>
      </c>
      <c r="G497" t="s">
        <v>1022</v>
      </c>
    </row>
    <row r="498" spans="4:7" x14ac:dyDescent="0.3">
      <c r="D498" s="4">
        <v>80000000</v>
      </c>
      <c r="E498" s="4">
        <v>20950820</v>
      </c>
      <c r="F498">
        <f t="shared" si="7"/>
        <v>-59049180</v>
      </c>
      <c r="G498" t="s">
        <v>1024</v>
      </c>
    </row>
    <row r="499" spans="4:7" x14ac:dyDescent="0.3">
      <c r="D499" s="6">
        <v>80000000</v>
      </c>
      <c r="E499" s="6">
        <v>19673424</v>
      </c>
      <c r="F499">
        <f t="shared" si="7"/>
        <v>-60326576</v>
      </c>
      <c r="G499" t="s">
        <v>1026</v>
      </c>
    </row>
    <row r="500" spans="4:7" x14ac:dyDescent="0.3">
      <c r="D500" s="4">
        <v>80000000</v>
      </c>
      <c r="E500" s="4">
        <v>19480739</v>
      </c>
      <c r="F500">
        <f t="shared" si="7"/>
        <v>-60519261</v>
      </c>
      <c r="G500" t="s">
        <v>1028</v>
      </c>
    </row>
    <row r="501" spans="4:7" x14ac:dyDescent="0.3">
      <c r="D501" s="6">
        <v>80000000</v>
      </c>
      <c r="E501" s="6">
        <v>17593391</v>
      </c>
      <c r="F501">
        <f t="shared" si="7"/>
        <v>-62406609</v>
      </c>
      <c r="G501" t="s">
        <v>1030</v>
      </c>
    </row>
    <row r="502" spans="4:7" x14ac:dyDescent="0.3">
      <c r="D502" s="4">
        <v>80000000</v>
      </c>
      <c r="E502" s="4">
        <v>18318000</v>
      </c>
      <c r="F502">
        <f t="shared" si="7"/>
        <v>-61682000</v>
      </c>
      <c r="G502" t="s">
        <v>1032</v>
      </c>
    </row>
    <row r="503" spans="4:7" x14ac:dyDescent="0.3">
      <c r="D503" s="6">
        <v>90000000</v>
      </c>
      <c r="E503" s="6">
        <v>27356090</v>
      </c>
      <c r="F503">
        <f t="shared" si="7"/>
        <v>-62643910</v>
      </c>
      <c r="G503" t="s">
        <v>1033</v>
      </c>
    </row>
    <row r="504" spans="4:7" x14ac:dyDescent="0.3">
      <c r="D504" s="4">
        <v>70000000</v>
      </c>
      <c r="E504" s="4">
        <v>17473245</v>
      </c>
      <c r="F504">
        <f t="shared" si="7"/>
        <v>-52526755</v>
      </c>
      <c r="G504" t="s">
        <v>1035</v>
      </c>
    </row>
    <row r="505" spans="4:7" x14ac:dyDescent="0.3">
      <c r="D505" s="6">
        <v>86000000</v>
      </c>
      <c r="E505" s="6">
        <v>15131330</v>
      </c>
      <c r="F505">
        <f t="shared" si="7"/>
        <v>-70868670</v>
      </c>
      <c r="G505" t="s">
        <v>1036</v>
      </c>
    </row>
    <row r="506" spans="4:7" x14ac:dyDescent="0.3">
      <c r="D506" s="4">
        <v>40000000</v>
      </c>
      <c r="E506" s="4">
        <v>19406406</v>
      </c>
      <c r="F506">
        <f t="shared" si="7"/>
        <v>-20593594</v>
      </c>
      <c r="G506" t="s">
        <v>1039</v>
      </c>
    </row>
    <row r="507" spans="4:7" x14ac:dyDescent="0.3">
      <c r="D507" s="6">
        <v>52000000</v>
      </c>
      <c r="E507" s="6">
        <v>1891821</v>
      </c>
      <c r="F507">
        <f t="shared" si="7"/>
        <v>-50108179</v>
      </c>
      <c r="G507" t="s">
        <v>1040</v>
      </c>
    </row>
    <row r="508" spans="4:7" x14ac:dyDescent="0.3">
      <c r="D508" s="4">
        <v>80000000</v>
      </c>
      <c r="E508" s="4">
        <v>23219748</v>
      </c>
      <c r="F508">
        <f t="shared" si="7"/>
        <v>-56780252</v>
      </c>
      <c r="G508" t="s">
        <v>1042</v>
      </c>
    </row>
    <row r="509" spans="4:7" x14ac:dyDescent="0.3">
      <c r="D509" s="6">
        <v>8000000</v>
      </c>
      <c r="E509" s="6" t="s">
        <v>8351</v>
      </c>
      <c r="F509" t="s">
        <v>8351</v>
      </c>
      <c r="G509" t="s">
        <v>1045</v>
      </c>
    </row>
    <row r="510" spans="4:7" x14ac:dyDescent="0.3">
      <c r="D510" s="4">
        <v>58000000</v>
      </c>
      <c r="E510" s="4">
        <v>170708996</v>
      </c>
      <c r="F510">
        <f t="shared" si="7"/>
        <v>112708996</v>
      </c>
      <c r="G510" t="s">
        <v>1047</v>
      </c>
    </row>
    <row r="511" spans="4:7" x14ac:dyDescent="0.3">
      <c r="D511" s="6">
        <v>45000000</v>
      </c>
      <c r="E511" s="6">
        <v>422783777</v>
      </c>
      <c r="F511">
        <f t="shared" si="7"/>
        <v>377783777</v>
      </c>
      <c r="G511" t="s">
        <v>1049</v>
      </c>
    </row>
    <row r="512" spans="4:7" x14ac:dyDescent="0.3">
      <c r="D512" s="4">
        <v>79000000</v>
      </c>
      <c r="E512" s="4">
        <v>103812241</v>
      </c>
      <c r="F512">
        <f t="shared" si="7"/>
        <v>24812241</v>
      </c>
      <c r="G512" t="s">
        <v>1050</v>
      </c>
    </row>
    <row r="513" spans="4:7" x14ac:dyDescent="0.3">
      <c r="D513" s="6">
        <v>78000000</v>
      </c>
      <c r="E513" s="6">
        <v>119793567</v>
      </c>
      <c r="F513">
        <f t="shared" si="7"/>
        <v>41793567</v>
      </c>
      <c r="G513" t="s">
        <v>1053</v>
      </c>
    </row>
    <row r="514" spans="4:7" x14ac:dyDescent="0.3">
      <c r="D514" s="4">
        <v>78000000</v>
      </c>
      <c r="E514" s="4">
        <v>92930005</v>
      </c>
      <c r="F514">
        <f t="shared" si="7"/>
        <v>14930005</v>
      </c>
      <c r="G514" t="s">
        <v>1054</v>
      </c>
    </row>
    <row r="515" spans="4:7" x14ac:dyDescent="0.3">
      <c r="D515" s="6">
        <v>100000000</v>
      </c>
      <c r="E515" s="6">
        <v>67286731</v>
      </c>
      <c r="F515">
        <f t="shared" ref="F515:F578" si="8">E515-D515</f>
        <v>-32713269</v>
      </c>
      <c r="G515" t="s">
        <v>1055</v>
      </c>
    </row>
    <row r="516" spans="4:7" x14ac:dyDescent="0.3">
      <c r="D516" s="4">
        <v>79000000</v>
      </c>
      <c r="E516" s="4">
        <v>74158157</v>
      </c>
      <c r="F516">
        <f t="shared" si="8"/>
        <v>-4841843</v>
      </c>
      <c r="G516" t="s">
        <v>1056</v>
      </c>
    </row>
    <row r="517" spans="4:7" x14ac:dyDescent="0.3">
      <c r="D517" s="6">
        <v>76000000</v>
      </c>
      <c r="E517" s="6">
        <v>127083765</v>
      </c>
      <c r="F517">
        <f t="shared" si="8"/>
        <v>51083765</v>
      </c>
      <c r="G517" t="s">
        <v>1058</v>
      </c>
    </row>
    <row r="518" spans="4:7" x14ac:dyDescent="0.3">
      <c r="D518" s="4">
        <v>81200000</v>
      </c>
      <c r="E518" s="4">
        <v>1339152</v>
      </c>
      <c r="F518">
        <f t="shared" si="8"/>
        <v>-79860848</v>
      </c>
      <c r="G518" t="s">
        <v>1060</v>
      </c>
    </row>
    <row r="519" spans="4:7" x14ac:dyDescent="0.3">
      <c r="D519" s="6">
        <v>80000000</v>
      </c>
      <c r="E519" s="6">
        <v>15071514</v>
      </c>
      <c r="F519">
        <f t="shared" si="8"/>
        <v>-64928486</v>
      </c>
      <c r="G519" t="s">
        <v>1063</v>
      </c>
    </row>
    <row r="520" spans="4:7" x14ac:dyDescent="0.3">
      <c r="D520" s="4">
        <v>76000000</v>
      </c>
      <c r="E520" s="4">
        <v>26000610</v>
      </c>
      <c r="F520">
        <f t="shared" si="8"/>
        <v>-49999390</v>
      </c>
      <c r="G520" t="s">
        <v>1065</v>
      </c>
    </row>
    <row r="521" spans="4:7" x14ac:dyDescent="0.3">
      <c r="D521" s="6">
        <v>75000000</v>
      </c>
      <c r="E521" s="6">
        <v>323505540</v>
      </c>
      <c r="F521">
        <f t="shared" si="8"/>
        <v>248505540</v>
      </c>
      <c r="G521" t="s">
        <v>1068</v>
      </c>
    </row>
    <row r="522" spans="4:7" x14ac:dyDescent="0.3">
      <c r="D522" s="4">
        <v>78000000</v>
      </c>
      <c r="E522" s="4">
        <v>66462600</v>
      </c>
      <c r="F522">
        <f t="shared" si="8"/>
        <v>-11537400</v>
      </c>
      <c r="G522" t="s">
        <v>1071</v>
      </c>
    </row>
    <row r="523" spans="4:7" x14ac:dyDescent="0.3">
      <c r="D523" s="6">
        <v>76000000</v>
      </c>
      <c r="E523" s="6">
        <v>368049635</v>
      </c>
      <c r="F523">
        <f t="shared" si="8"/>
        <v>292049635</v>
      </c>
      <c r="G523" t="s">
        <v>1073</v>
      </c>
    </row>
    <row r="524" spans="4:7" x14ac:dyDescent="0.3">
      <c r="D524" s="4">
        <v>75000000</v>
      </c>
      <c r="E524" s="4">
        <v>306124059</v>
      </c>
      <c r="F524">
        <f t="shared" si="8"/>
        <v>231124059</v>
      </c>
      <c r="G524" t="s">
        <v>1074</v>
      </c>
    </row>
    <row r="525" spans="4:7" x14ac:dyDescent="0.3">
      <c r="D525" s="6">
        <v>73000000</v>
      </c>
      <c r="E525" s="6">
        <v>229074524</v>
      </c>
      <c r="F525">
        <f t="shared" si="8"/>
        <v>156074524</v>
      </c>
      <c r="G525" t="s">
        <v>1075</v>
      </c>
    </row>
    <row r="526" spans="4:7" x14ac:dyDescent="0.3">
      <c r="D526" s="4">
        <v>75000000</v>
      </c>
      <c r="E526" s="4">
        <v>193136719</v>
      </c>
      <c r="F526">
        <f t="shared" si="8"/>
        <v>118136719</v>
      </c>
      <c r="G526" t="s">
        <v>1076</v>
      </c>
    </row>
    <row r="527" spans="4:7" x14ac:dyDescent="0.3">
      <c r="D527" s="6">
        <v>76000000</v>
      </c>
      <c r="E527" s="6">
        <v>35286428</v>
      </c>
      <c r="F527">
        <f t="shared" si="8"/>
        <v>-40713572</v>
      </c>
      <c r="G527" t="s">
        <v>1077</v>
      </c>
    </row>
    <row r="528" spans="4:7" x14ac:dyDescent="0.3">
      <c r="D528" s="4">
        <v>75000000</v>
      </c>
      <c r="E528" s="4">
        <v>157299717</v>
      </c>
      <c r="F528">
        <f t="shared" si="8"/>
        <v>82299717</v>
      </c>
      <c r="G528" t="s">
        <v>1078</v>
      </c>
    </row>
    <row r="529" spans="4:7" x14ac:dyDescent="0.3">
      <c r="D529" s="6">
        <v>75000000</v>
      </c>
      <c r="E529" s="6">
        <v>134568845</v>
      </c>
      <c r="F529">
        <f t="shared" si="8"/>
        <v>59568845</v>
      </c>
      <c r="G529" t="s">
        <v>1080</v>
      </c>
    </row>
    <row r="530" spans="4:7" x14ac:dyDescent="0.3">
      <c r="D530" s="4">
        <v>75000000</v>
      </c>
      <c r="E530" s="4">
        <v>134006721</v>
      </c>
      <c r="F530">
        <f t="shared" si="8"/>
        <v>59006721</v>
      </c>
      <c r="G530" t="s">
        <v>1081</v>
      </c>
    </row>
    <row r="531" spans="4:7" x14ac:dyDescent="0.3">
      <c r="D531" s="6">
        <v>80000000</v>
      </c>
      <c r="E531" s="6">
        <v>195329763</v>
      </c>
      <c r="F531">
        <f t="shared" si="8"/>
        <v>115329763</v>
      </c>
      <c r="G531" t="s">
        <v>1082</v>
      </c>
    </row>
    <row r="532" spans="4:7" x14ac:dyDescent="0.3">
      <c r="D532" s="4">
        <v>75000000</v>
      </c>
      <c r="E532" s="4">
        <v>120776832</v>
      </c>
      <c r="F532">
        <f t="shared" si="8"/>
        <v>45776832</v>
      </c>
      <c r="G532" t="s">
        <v>1083</v>
      </c>
    </row>
    <row r="533" spans="4:7" x14ac:dyDescent="0.3">
      <c r="D533" s="6">
        <v>75000000</v>
      </c>
      <c r="E533" s="6">
        <v>118823091</v>
      </c>
      <c r="F533">
        <f t="shared" si="8"/>
        <v>43823091</v>
      </c>
      <c r="G533" t="s">
        <v>1085</v>
      </c>
    </row>
    <row r="534" spans="4:7" x14ac:dyDescent="0.3">
      <c r="D534" s="4">
        <v>50000000</v>
      </c>
      <c r="E534" s="4">
        <v>41814863</v>
      </c>
      <c r="F534">
        <f t="shared" si="8"/>
        <v>-8185137</v>
      </c>
      <c r="G534" t="s">
        <v>1087</v>
      </c>
    </row>
    <row r="535" spans="4:7" x14ac:dyDescent="0.3">
      <c r="D535" s="6">
        <v>75000000</v>
      </c>
      <c r="E535" s="6">
        <v>97360069</v>
      </c>
      <c r="F535">
        <f t="shared" si="8"/>
        <v>22360069</v>
      </c>
      <c r="G535" t="s">
        <v>1090</v>
      </c>
    </row>
    <row r="536" spans="4:7" x14ac:dyDescent="0.3">
      <c r="D536" s="4">
        <v>75000000</v>
      </c>
      <c r="E536" s="4">
        <v>117698894</v>
      </c>
      <c r="F536">
        <f t="shared" si="8"/>
        <v>42698894</v>
      </c>
      <c r="G536" t="s">
        <v>1091</v>
      </c>
    </row>
    <row r="537" spans="4:7" x14ac:dyDescent="0.3">
      <c r="D537" s="6">
        <v>80000000</v>
      </c>
      <c r="E537" s="6">
        <v>162001186</v>
      </c>
      <c r="F537">
        <f t="shared" si="8"/>
        <v>82001186</v>
      </c>
      <c r="G537" t="s">
        <v>1092</v>
      </c>
    </row>
    <row r="538" spans="4:7" x14ac:dyDescent="0.3">
      <c r="D538" s="4">
        <v>60000000</v>
      </c>
      <c r="E538" s="4">
        <v>77032279</v>
      </c>
      <c r="F538">
        <f t="shared" si="8"/>
        <v>17032279</v>
      </c>
      <c r="G538" t="s">
        <v>1093</v>
      </c>
    </row>
    <row r="539" spans="4:7" x14ac:dyDescent="0.3">
      <c r="D539" s="6" t="s">
        <v>8351</v>
      </c>
      <c r="E539" s="6" t="s">
        <v>8351</v>
      </c>
      <c r="F539" t="s">
        <v>8351</v>
      </c>
      <c r="G539" t="s">
        <v>1094</v>
      </c>
    </row>
    <row r="540" spans="4:7" x14ac:dyDescent="0.3">
      <c r="D540" s="4">
        <v>35000000</v>
      </c>
      <c r="E540" s="4">
        <v>73023275</v>
      </c>
      <c r="F540">
        <f t="shared" si="8"/>
        <v>38023275</v>
      </c>
      <c r="G540" t="s">
        <v>1096</v>
      </c>
    </row>
    <row r="541" spans="4:7" x14ac:dyDescent="0.3">
      <c r="D541" s="6">
        <v>75000000</v>
      </c>
      <c r="E541" s="6">
        <v>68473360</v>
      </c>
      <c r="F541">
        <f t="shared" si="8"/>
        <v>-6526640</v>
      </c>
      <c r="G541" t="s">
        <v>1097</v>
      </c>
    </row>
    <row r="542" spans="4:7" x14ac:dyDescent="0.3">
      <c r="D542" s="4">
        <v>75000000</v>
      </c>
      <c r="E542" s="4">
        <v>66636385</v>
      </c>
      <c r="F542">
        <f t="shared" si="8"/>
        <v>-8363615</v>
      </c>
      <c r="G542" t="s">
        <v>1100</v>
      </c>
    </row>
    <row r="543" spans="4:7" x14ac:dyDescent="0.3">
      <c r="D543" s="6">
        <v>75000000</v>
      </c>
      <c r="E543" s="6">
        <v>160762022</v>
      </c>
      <c r="F543">
        <f t="shared" si="8"/>
        <v>85762022</v>
      </c>
      <c r="G543" t="s">
        <v>1101</v>
      </c>
    </row>
    <row r="544" spans="4:7" x14ac:dyDescent="0.3">
      <c r="D544" s="4">
        <v>70000000</v>
      </c>
      <c r="E544" s="4">
        <v>103338338</v>
      </c>
      <c r="F544">
        <f t="shared" si="8"/>
        <v>33338338</v>
      </c>
      <c r="G544" t="s">
        <v>1103</v>
      </c>
    </row>
    <row r="545" spans="4:7" x14ac:dyDescent="0.3">
      <c r="D545" s="6" t="s">
        <v>8351</v>
      </c>
      <c r="E545" s="6" t="s">
        <v>8351</v>
      </c>
      <c r="F545" t="s">
        <v>8351</v>
      </c>
      <c r="G545" t="s">
        <v>1105</v>
      </c>
    </row>
    <row r="546" spans="4:7" x14ac:dyDescent="0.3">
      <c r="D546" s="4">
        <v>53000000</v>
      </c>
      <c r="E546" s="4">
        <v>55808744</v>
      </c>
      <c r="F546">
        <f t="shared" si="8"/>
        <v>2808744</v>
      </c>
      <c r="G546" t="s">
        <v>1108</v>
      </c>
    </row>
    <row r="547" spans="4:7" x14ac:dyDescent="0.3">
      <c r="D547" s="6">
        <v>70000000</v>
      </c>
      <c r="E547" s="6">
        <v>47379090</v>
      </c>
      <c r="F547">
        <f t="shared" si="8"/>
        <v>-22620910</v>
      </c>
      <c r="G547" t="s">
        <v>1109</v>
      </c>
    </row>
    <row r="548" spans="4:7" x14ac:dyDescent="0.3">
      <c r="D548" s="4">
        <v>70000000</v>
      </c>
      <c r="E548" s="4">
        <v>43426961</v>
      </c>
      <c r="F548">
        <f t="shared" si="8"/>
        <v>-26573039</v>
      </c>
      <c r="G548" t="s">
        <v>1111</v>
      </c>
    </row>
    <row r="549" spans="4:7" x14ac:dyDescent="0.3">
      <c r="D549" s="6">
        <v>75000000</v>
      </c>
      <c r="E549" s="6">
        <v>47000485</v>
      </c>
      <c r="F549">
        <f t="shared" si="8"/>
        <v>-27999515</v>
      </c>
      <c r="G549" t="s">
        <v>1114</v>
      </c>
    </row>
    <row r="550" spans="4:7" x14ac:dyDescent="0.3">
      <c r="D550" s="4">
        <v>75000000</v>
      </c>
      <c r="E550" s="4">
        <v>45434443</v>
      </c>
      <c r="F550">
        <f t="shared" si="8"/>
        <v>-29565557</v>
      </c>
      <c r="G550" t="s">
        <v>1115</v>
      </c>
    </row>
    <row r="551" spans="4:7" x14ac:dyDescent="0.3">
      <c r="D551" s="6">
        <v>80000000</v>
      </c>
      <c r="E551" s="6">
        <v>42044321</v>
      </c>
      <c r="F551">
        <f t="shared" si="8"/>
        <v>-37955679</v>
      </c>
      <c r="G551" t="s">
        <v>1116</v>
      </c>
    </row>
    <row r="552" spans="4:7" x14ac:dyDescent="0.3">
      <c r="D552" s="4">
        <v>75000000</v>
      </c>
      <c r="E552" s="4">
        <v>73661010</v>
      </c>
      <c r="F552">
        <f t="shared" si="8"/>
        <v>-1338990</v>
      </c>
      <c r="G552" t="s">
        <v>1119</v>
      </c>
    </row>
    <row r="553" spans="4:7" x14ac:dyDescent="0.3">
      <c r="D553" s="6">
        <v>80000000</v>
      </c>
      <c r="E553" s="6">
        <v>41523271</v>
      </c>
      <c r="F553">
        <f t="shared" si="8"/>
        <v>-38476729</v>
      </c>
      <c r="G553" t="s">
        <v>1122</v>
      </c>
    </row>
    <row r="554" spans="4:7" x14ac:dyDescent="0.3">
      <c r="D554" s="4">
        <v>55000000</v>
      </c>
      <c r="E554" s="4">
        <v>37600435</v>
      </c>
      <c r="F554">
        <f t="shared" si="8"/>
        <v>-17399565</v>
      </c>
      <c r="G554" t="s">
        <v>1125</v>
      </c>
    </row>
    <row r="555" spans="4:7" x14ac:dyDescent="0.3">
      <c r="D555" s="6">
        <v>75000000</v>
      </c>
      <c r="E555" s="6">
        <v>39251128</v>
      </c>
      <c r="F555">
        <f t="shared" si="8"/>
        <v>-35748872</v>
      </c>
      <c r="G555" t="s">
        <v>1128</v>
      </c>
    </row>
    <row r="556" spans="4:7" x14ac:dyDescent="0.3">
      <c r="D556" s="4">
        <v>75000000</v>
      </c>
      <c r="E556" s="4">
        <v>83503161</v>
      </c>
      <c r="F556">
        <f t="shared" si="8"/>
        <v>8503161</v>
      </c>
      <c r="G556" t="s">
        <v>1130</v>
      </c>
    </row>
    <row r="557" spans="4:7" x14ac:dyDescent="0.3">
      <c r="D557" s="6">
        <v>52000000</v>
      </c>
      <c r="E557" s="6">
        <v>34636443</v>
      </c>
      <c r="F557">
        <f t="shared" si="8"/>
        <v>-17363557</v>
      </c>
      <c r="G557" t="s">
        <v>1132</v>
      </c>
    </row>
    <row r="558" spans="4:7" x14ac:dyDescent="0.3">
      <c r="D558" s="4">
        <v>75000000</v>
      </c>
      <c r="E558" s="4">
        <v>22751979</v>
      </c>
      <c r="F558">
        <f t="shared" si="8"/>
        <v>-52248021</v>
      </c>
      <c r="G558" t="s">
        <v>1135</v>
      </c>
    </row>
    <row r="559" spans="4:7" x14ac:dyDescent="0.3">
      <c r="D559" s="6">
        <v>75000000</v>
      </c>
      <c r="E559" s="6">
        <v>30013346</v>
      </c>
      <c r="F559">
        <f t="shared" si="8"/>
        <v>-44986654</v>
      </c>
      <c r="G559" t="s">
        <v>1137</v>
      </c>
    </row>
    <row r="560" spans="4:7" x14ac:dyDescent="0.3">
      <c r="D560" s="4">
        <v>75000000</v>
      </c>
      <c r="E560" s="4">
        <v>14567883</v>
      </c>
      <c r="F560">
        <f t="shared" si="8"/>
        <v>-60432117</v>
      </c>
      <c r="G560" t="s">
        <v>1139</v>
      </c>
    </row>
    <row r="561" spans="4:7" x14ac:dyDescent="0.3">
      <c r="D561" s="6" t="s">
        <v>8351</v>
      </c>
      <c r="E561" s="6">
        <v>90820</v>
      </c>
      <c r="F561" t="s">
        <v>8351</v>
      </c>
      <c r="G561" t="s">
        <v>1142</v>
      </c>
    </row>
    <row r="562" spans="4:7" x14ac:dyDescent="0.3">
      <c r="D562" s="4">
        <v>75000000</v>
      </c>
      <c r="E562" s="4">
        <v>5409517</v>
      </c>
      <c r="F562">
        <f t="shared" si="8"/>
        <v>-69590483</v>
      </c>
      <c r="G562" t="s">
        <v>1145</v>
      </c>
    </row>
    <row r="563" spans="4:7" x14ac:dyDescent="0.3">
      <c r="D563" s="6">
        <v>45000000</v>
      </c>
      <c r="E563" s="6">
        <v>21009180</v>
      </c>
      <c r="F563">
        <f t="shared" si="8"/>
        <v>-23990820</v>
      </c>
      <c r="G563" t="s">
        <v>1146</v>
      </c>
    </row>
    <row r="564" spans="4:7" x14ac:dyDescent="0.3">
      <c r="D564" s="4">
        <v>75000000</v>
      </c>
      <c r="E564" s="4">
        <v>94999143</v>
      </c>
      <c r="F564">
        <f t="shared" si="8"/>
        <v>19999143</v>
      </c>
      <c r="G564" t="s">
        <v>1147</v>
      </c>
    </row>
    <row r="565" spans="4:7" x14ac:dyDescent="0.3">
      <c r="D565" s="6">
        <v>74000000</v>
      </c>
      <c r="E565" s="6">
        <v>336029560</v>
      </c>
      <c r="F565">
        <f t="shared" si="8"/>
        <v>262029560</v>
      </c>
      <c r="G565" t="s">
        <v>1149</v>
      </c>
    </row>
    <row r="566" spans="4:7" x14ac:dyDescent="0.3">
      <c r="D566" s="4">
        <v>82000000</v>
      </c>
      <c r="E566" s="4">
        <v>36381716</v>
      </c>
      <c r="F566">
        <f t="shared" si="8"/>
        <v>-45618284</v>
      </c>
      <c r="G566" t="s">
        <v>1150</v>
      </c>
    </row>
    <row r="567" spans="4:7" x14ac:dyDescent="0.3">
      <c r="D567" s="6">
        <v>69000000</v>
      </c>
      <c r="E567" s="6">
        <v>55585389</v>
      </c>
      <c r="F567">
        <f t="shared" si="8"/>
        <v>-13414611</v>
      </c>
      <c r="G567" t="s">
        <v>1151</v>
      </c>
    </row>
    <row r="568" spans="4:7" x14ac:dyDescent="0.3">
      <c r="D568" s="4">
        <v>75000000</v>
      </c>
      <c r="E568" s="4">
        <v>36976367</v>
      </c>
      <c r="F568">
        <f t="shared" si="8"/>
        <v>-38023633</v>
      </c>
      <c r="G568" t="s">
        <v>1152</v>
      </c>
    </row>
    <row r="569" spans="4:7" x14ac:dyDescent="0.3">
      <c r="D569" s="6">
        <v>73000000</v>
      </c>
      <c r="E569" s="6">
        <v>107225164</v>
      </c>
      <c r="F569">
        <f t="shared" si="8"/>
        <v>34225164</v>
      </c>
      <c r="G569" t="s">
        <v>1155</v>
      </c>
    </row>
    <row r="570" spans="4:7" x14ac:dyDescent="0.3">
      <c r="D570" s="4">
        <v>70000000</v>
      </c>
      <c r="E570" s="4">
        <v>70224196</v>
      </c>
      <c r="F570">
        <f t="shared" si="8"/>
        <v>224196</v>
      </c>
      <c r="G570" t="s">
        <v>1157</v>
      </c>
    </row>
    <row r="571" spans="4:7" x14ac:dyDescent="0.3">
      <c r="D571" s="6">
        <v>75000000</v>
      </c>
      <c r="E571" s="6">
        <v>51814190</v>
      </c>
      <c r="F571">
        <f t="shared" si="8"/>
        <v>-23185810</v>
      </c>
      <c r="G571" t="s">
        <v>1159</v>
      </c>
    </row>
    <row r="572" spans="4:7" x14ac:dyDescent="0.3">
      <c r="D572" s="4">
        <v>70000000</v>
      </c>
      <c r="E572" s="4">
        <v>47456450</v>
      </c>
      <c r="F572">
        <f t="shared" si="8"/>
        <v>-22543550</v>
      </c>
      <c r="G572" t="s">
        <v>1160</v>
      </c>
    </row>
    <row r="573" spans="4:7" x14ac:dyDescent="0.3">
      <c r="D573" s="6">
        <v>73000000</v>
      </c>
      <c r="E573" s="6">
        <v>148213377</v>
      </c>
      <c r="F573">
        <f t="shared" si="8"/>
        <v>75213377</v>
      </c>
      <c r="G573" t="s">
        <v>1162</v>
      </c>
    </row>
    <row r="574" spans="4:7" x14ac:dyDescent="0.3">
      <c r="D574" s="4">
        <v>72000000</v>
      </c>
      <c r="E574" s="4">
        <v>112950721</v>
      </c>
      <c r="F574">
        <f t="shared" si="8"/>
        <v>40950721</v>
      </c>
      <c r="G574" t="s">
        <v>1164</v>
      </c>
    </row>
    <row r="575" spans="4:7" x14ac:dyDescent="0.3">
      <c r="D575" s="6">
        <v>72000000</v>
      </c>
      <c r="E575" s="6">
        <v>75600000</v>
      </c>
      <c r="F575">
        <f t="shared" si="8"/>
        <v>3600000</v>
      </c>
      <c r="G575" t="s">
        <v>1167</v>
      </c>
    </row>
    <row r="576" spans="4:7" x14ac:dyDescent="0.3">
      <c r="D576" s="4">
        <v>70000000</v>
      </c>
      <c r="E576" s="4">
        <v>62647540</v>
      </c>
      <c r="F576">
        <f t="shared" si="8"/>
        <v>-7352460</v>
      </c>
      <c r="G576" t="s">
        <v>1168</v>
      </c>
    </row>
    <row r="577" spans="4:7" x14ac:dyDescent="0.3">
      <c r="D577" s="6">
        <v>75000000</v>
      </c>
      <c r="E577" s="6">
        <v>183132370</v>
      </c>
      <c r="F577">
        <f t="shared" si="8"/>
        <v>108132370</v>
      </c>
      <c r="G577" t="s">
        <v>1171</v>
      </c>
    </row>
    <row r="578" spans="4:7" x14ac:dyDescent="0.3">
      <c r="D578" s="4">
        <v>72000000</v>
      </c>
      <c r="E578" s="4">
        <v>27796042</v>
      </c>
      <c r="F578">
        <f t="shared" si="8"/>
        <v>-44203958</v>
      </c>
      <c r="G578" t="s">
        <v>1173</v>
      </c>
    </row>
    <row r="579" spans="4:7" x14ac:dyDescent="0.3">
      <c r="D579" s="6">
        <v>72000000</v>
      </c>
      <c r="E579" s="6">
        <v>32616869</v>
      </c>
      <c r="F579">
        <f t="shared" ref="F579:F641" si="9">E579-D579</f>
        <v>-39383131</v>
      </c>
      <c r="G579" t="s">
        <v>1175</v>
      </c>
    </row>
    <row r="580" spans="4:7" x14ac:dyDescent="0.3">
      <c r="D580" s="4">
        <v>59660000</v>
      </c>
      <c r="E580" s="4">
        <v>18947630</v>
      </c>
      <c r="F580">
        <f t="shared" si="9"/>
        <v>-40712370</v>
      </c>
      <c r="G580" t="s">
        <v>1177</v>
      </c>
    </row>
    <row r="581" spans="4:7" x14ac:dyDescent="0.3">
      <c r="D581" s="6">
        <v>60000000</v>
      </c>
      <c r="E581" s="6">
        <v>114195633</v>
      </c>
      <c r="F581">
        <f t="shared" si="9"/>
        <v>54195633</v>
      </c>
      <c r="G581" t="s">
        <v>1179</v>
      </c>
    </row>
    <row r="582" spans="4:7" x14ac:dyDescent="0.3">
      <c r="D582" s="4">
        <v>71500000</v>
      </c>
      <c r="E582" s="4">
        <v>144156464</v>
      </c>
      <c r="F582">
        <f t="shared" si="9"/>
        <v>72656464</v>
      </c>
      <c r="G582" t="s">
        <v>1181</v>
      </c>
    </row>
    <row r="583" spans="4:7" x14ac:dyDescent="0.3">
      <c r="D583" s="6">
        <v>72000000</v>
      </c>
      <c r="E583" s="6">
        <v>227965690</v>
      </c>
      <c r="F583">
        <f t="shared" si="9"/>
        <v>155965690</v>
      </c>
      <c r="G583" t="s">
        <v>1182</v>
      </c>
    </row>
    <row r="584" spans="4:7" x14ac:dyDescent="0.3">
      <c r="D584" s="4">
        <v>150000000</v>
      </c>
      <c r="E584" s="4">
        <v>436471036</v>
      </c>
      <c r="F584">
        <f t="shared" si="9"/>
        <v>286471036</v>
      </c>
      <c r="G584" t="s">
        <v>1184</v>
      </c>
    </row>
    <row r="585" spans="4:7" x14ac:dyDescent="0.3">
      <c r="D585" s="6">
        <v>120000000</v>
      </c>
      <c r="E585" s="6">
        <v>244052771</v>
      </c>
      <c r="F585">
        <f t="shared" si="9"/>
        <v>124052771</v>
      </c>
      <c r="G585" t="s">
        <v>1185</v>
      </c>
    </row>
    <row r="586" spans="4:7" x14ac:dyDescent="0.3">
      <c r="D586" s="4">
        <v>70000000</v>
      </c>
      <c r="E586" s="4">
        <v>152149590</v>
      </c>
      <c r="F586">
        <f t="shared" si="9"/>
        <v>82149590</v>
      </c>
      <c r="G586" t="s">
        <v>1187</v>
      </c>
    </row>
    <row r="587" spans="4:7" x14ac:dyDescent="0.3">
      <c r="D587" s="6">
        <v>70000000</v>
      </c>
      <c r="E587" s="6">
        <v>141204016</v>
      </c>
      <c r="F587">
        <f t="shared" si="9"/>
        <v>71204016</v>
      </c>
      <c r="G587" t="s">
        <v>1188</v>
      </c>
    </row>
    <row r="588" spans="4:7" x14ac:dyDescent="0.3">
      <c r="D588" s="4">
        <v>74000000</v>
      </c>
      <c r="E588" s="4">
        <v>162495848</v>
      </c>
      <c r="F588">
        <f t="shared" si="9"/>
        <v>88495848</v>
      </c>
      <c r="G588" t="s">
        <v>1190</v>
      </c>
    </row>
    <row r="589" spans="4:7" x14ac:dyDescent="0.3">
      <c r="D589" s="6">
        <v>80000000</v>
      </c>
      <c r="E589" s="6">
        <v>136448821</v>
      </c>
      <c r="F589">
        <f t="shared" si="9"/>
        <v>56448821</v>
      </c>
      <c r="G589" t="s">
        <v>1191</v>
      </c>
    </row>
    <row r="590" spans="4:7" x14ac:dyDescent="0.3">
      <c r="D590" s="4">
        <v>75000000</v>
      </c>
      <c r="E590" s="4">
        <v>120523073</v>
      </c>
      <c r="F590">
        <f t="shared" si="9"/>
        <v>45523073</v>
      </c>
      <c r="G590" t="s">
        <v>1193</v>
      </c>
    </row>
    <row r="591" spans="4:7" x14ac:dyDescent="0.3">
      <c r="D591" s="6">
        <v>70000000</v>
      </c>
      <c r="E591" s="6">
        <v>119654900</v>
      </c>
      <c r="F591">
        <f t="shared" si="9"/>
        <v>49654900</v>
      </c>
      <c r="G591" t="s">
        <v>1194</v>
      </c>
    </row>
    <row r="592" spans="4:7" x14ac:dyDescent="0.3">
      <c r="D592" s="4">
        <v>100000000</v>
      </c>
      <c r="E592" s="4">
        <v>72660029</v>
      </c>
      <c r="F592">
        <f t="shared" si="9"/>
        <v>-27339971</v>
      </c>
      <c r="G592" t="s">
        <v>678</v>
      </c>
    </row>
    <row r="593" spans="4:7" x14ac:dyDescent="0.3">
      <c r="D593" s="6">
        <v>70000000</v>
      </c>
      <c r="E593" s="6">
        <v>117541000</v>
      </c>
      <c r="F593">
        <f t="shared" si="9"/>
        <v>47541000</v>
      </c>
      <c r="G593" t="s">
        <v>1195</v>
      </c>
    </row>
    <row r="594" spans="4:7" x14ac:dyDescent="0.3">
      <c r="D594" s="4">
        <v>80000000</v>
      </c>
      <c r="E594" s="4">
        <v>116643346</v>
      </c>
      <c r="F594">
        <f t="shared" si="9"/>
        <v>36643346</v>
      </c>
      <c r="G594" t="s">
        <v>1198</v>
      </c>
    </row>
    <row r="595" spans="4:7" x14ac:dyDescent="0.3">
      <c r="D595" s="6" t="s">
        <v>8351</v>
      </c>
      <c r="E595" s="6" t="s">
        <v>8351</v>
      </c>
      <c r="F595" t="s">
        <v>8351</v>
      </c>
      <c r="G595" t="s">
        <v>1200</v>
      </c>
    </row>
    <row r="596" spans="4:7" x14ac:dyDescent="0.3">
      <c r="D596" s="4">
        <v>68000000</v>
      </c>
      <c r="E596" s="4">
        <v>100614858</v>
      </c>
      <c r="F596">
        <f t="shared" si="9"/>
        <v>32614858</v>
      </c>
      <c r="G596" t="s">
        <v>1203</v>
      </c>
    </row>
    <row r="597" spans="4:7" x14ac:dyDescent="0.3">
      <c r="D597" s="6">
        <v>70000000</v>
      </c>
      <c r="E597" s="6">
        <v>42272747</v>
      </c>
      <c r="F597">
        <f t="shared" si="9"/>
        <v>-27727253</v>
      </c>
      <c r="G597" t="s">
        <v>1205</v>
      </c>
    </row>
    <row r="598" spans="4:7" x14ac:dyDescent="0.3">
      <c r="D598" s="4">
        <v>60000000</v>
      </c>
      <c r="E598" s="4">
        <v>80281096</v>
      </c>
      <c r="F598">
        <f t="shared" si="9"/>
        <v>20281096</v>
      </c>
      <c r="G598" t="s">
        <v>1206</v>
      </c>
    </row>
    <row r="599" spans="4:7" x14ac:dyDescent="0.3">
      <c r="D599" s="6">
        <v>75000000</v>
      </c>
      <c r="E599" s="6">
        <v>219613391</v>
      </c>
      <c r="F599">
        <f t="shared" si="9"/>
        <v>144613391</v>
      </c>
      <c r="G599" t="s">
        <v>1208</v>
      </c>
    </row>
    <row r="600" spans="4:7" x14ac:dyDescent="0.3">
      <c r="D600" s="4">
        <v>75000000</v>
      </c>
      <c r="E600" s="4">
        <v>78120196</v>
      </c>
      <c r="F600">
        <f t="shared" si="9"/>
        <v>3120196</v>
      </c>
      <c r="G600" t="s">
        <v>1210</v>
      </c>
    </row>
    <row r="601" spans="4:7" x14ac:dyDescent="0.3">
      <c r="D601" s="6">
        <v>70000000</v>
      </c>
      <c r="E601" s="6">
        <v>98895417</v>
      </c>
      <c r="F601">
        <f t="shared" si="9"/>
        <v>28895417</v>
      </c>
      <c r="G601" t="s">
        <v>1211</v>
      </c>
    </row>
    <row r="602" spans="4:7" x14ac:dyDescent="0.3">
      <c r="D602" s="4">
        <v>58000000</v>
      </c>
      <c r="E602" s="4">
        <v>70117571</v>
      </c>
      <c r="F602">
        <f t="shared" si="9"/>
        <v>12117571</v>
      </c>
      <c r="G602" t="s">
        <v>1213</v>
      </c>
    </row>
    <row r="603" spans="4:7" x14ac:dyDescent="0.3">
      <c r="D603" s="6">
        <v>70000000</v>
      </c>
      <c r="E603" s="6">
        <v>83552429</v>
      </c>
      <c r="F603">
        <f t="shared" si="9"/>
        <v>13552429</v>
      </c>
      <c r="G603" t="s">
        <v>1214</v>
      </c>
    </row>
    <row r="604" spans="4:7" x14ac:dyDescent="0.3">
      <c r="D604" s="4">
        <v>70000000</v>
      </c>
      <c r="E604" s="4">
        <v>66257002</v>
      </c>
      <c r="F604">
        <f t="shared" si="9"/>
        <v>-3742998</v>
      </c>
      <c r="G604" t="s">
        <v>1215</v>
      </c>
    </row>
    <row r="605" spans="4:7" x14ac:dyDescent="0.3">
      <c r="D605" s="6">
        <v>70000000</v>
      </c>
      <c r="E605" s="6">
        <v>65012000</v>
      </c>
      <c r="F605">
        <f t="shared" si="9"/>
        <v>-4988000</v>
      </c>
      <c r="G605" t="s">
        <v>1217</v>
      </c>
    </row>
    <row r="606" spans="4:7" x14ac:dyDescent="0.3">
      <c r="D606" s="4">
        <v>66000000</v>
      </c>
      <c r="E606" s="4">
        <v>79883359</v>
      </c>
      <c r="F606">
        <f t="shared" si="9"/>
        <v>13883359</v>
      </c>
      <c r="G606" t="s">
        <v>1219</v>
      </c>
    </row>
    <row r="607" spans="4:7" x14ac:dyDescent="0.3">
      <c r="D607" s="6">
        <v>70000000</v>
      </c>
      <c r="E607" s="6">
        <v>78031620</v>
      </c>
      <c r="F607">
        <f t="shared" si="9"/>
        <v>8031620</v>
      </c>
      <c r="G607" t="s">
        <v>1221</v>
      </c>
    </row>
    <row r="608" spans="4:7" x14ac:dyDescent="0.3">
      <c r="D608" s="4">
        <v>69500000</v>
      </c>
      <c r="E608" s="4">
        <v>54222000</v>
      </c>
      <c r="F608">
        <f t="shared" si="9"/>
        <v>-15278000</v>
      </c>
      <c r="G608" t="s">
        <v>1223</v>
      </c>
    </row>
    <row r="609" spans="4:7" x14ac:dyDescent="0.3">
      <c r="D609" s="6">
        <v>70000000</v>
      </c>
      <c r="E609" s="6">
        <v>52474616</v>
      </c>
      <c r="F609">
        <f t="shared" si="9"/>
        <v>-17525384</v>
      </c>
      <c r="G609" t="s">
        <v>1225</v>
      </c>
    </row>
    <row r="610" spans="4:7" x14ac:dyDescent="0.3">
      <c r="D610" s="4">
        <v>70000000</v>
      </c>
      <c r="E610" s="4">
        <v>55942830</v>
      </c>
      <c r="F610">
        <f t="shared" si="9"/>
        <v>-14057170</v>
      </c>
      <c r="G610" t="s">
        <v>1228</v>
      </c>
    </row>
    <row r="611" spans="4:7" x14ac:dyDescent="0.3">
      <c r="D611" s="6">
        <v>70000000</v>
      </c>
      <c r="E611" s="6">
        <v>40932372</v>
      </c>
      <c r="F611">
        <f t="shared" si="9"/>
        <v>-29067628</v>
      </c>
      <c r="G611" t="s">
        <v>1229</v>
      </c>
    </row>
    <row r="612" spans="4:7" x14ac:dyDescent="0.3">
      <c r="D612" s="4">
        <v>70000000</v>
      </c>
      <c r="E612" s="4">
        <v>38345403</v>
      </c>
      <c r="F612">
        <f t="shared" si="9"/>
        <v>-31654597</v>
      </c>
      <c r="G612" t="s">
        <v>1231</v>
      </c>
    </row>
    <row r="613" spans="4:7" x14ac:dyDescent="0.3">
      <c r="D613" s="6">
        <v>70000000</v>
      </c>
      <c r="E613" s="6">
        <v>37901509</v>
      </c>
      <c r="F613">
        <f t="shared" si="9"/>
        <v>-32098491</v>
      </c>
      <c r="G613" t="s">
        <v>1233</v>
      </c>
    </row>
    <row r="614" spans="4:7" x14ac:dyDescent="0.3">
      <c r="D614" s="4">
        <v>70000000</v>
      </c>
      <c r="E614" s="4">
        <v>48430355</v>
      </c>
      <c r="F614">
        <f t="shared" si="9"/>
        <v>-21569645</v>
      </c>
      <c r="G614" t="s">
        <v>1234</v>
      </c>
    </row>
    <row r="615" spans="4:7" x14ac:dyDescent="0.3">
      <c r="D615" s="6">
        <v>70000000</v>
      </c>
      <c r="E615" s="6">
        <v>30157016</v>
      </c>
      <c r="F615">
        <f t="shared" si="9"/>
        <v>-39842984</v>
      </c>
      <c r="G615" t="s">
        <v>1235</v>
      </c>
    </row>
    <row r="616" spans="4:7" x14ac:dyDescent="0.3">
      <c r="D616" s="4">
        <v>60000000</v>
      </c>
      <c r="E616" s="4">
        <v>28031250</v>
      </c>
      <c r="F616">
        <f t="shared" si="9"/>
        <v>-31968750</v>
      </c>
      <c r="G616" t="s">
        <v>1238</v>
      </c>
    </row>
    <row r="617" spans="4:7" x14ac:dyDescent="0.3">
      <c r="D617" s="6">
        <v>70000000</v>
      </c>
      <c r="E617" s="6">
        <v>33105600</v>
      </c>
      <c r="F617">
        <f t="shared" si="9"/>
        <v>-36894400</v>
      </c>
      <c r="G617" t="s">
        <v>1240</v>
      </c>
    </row>
    <row r="618" spans="4:7" x14ac:dyDescent="0.3">
      <c r="D618" s="4">
        <v>70000000</v>
      </c>
      <c r="E618" s="4">
        <v>62321039</v>
      </c>
      <c r="F618">
        <f t="shared" si="9"/>
        <v>-7678961</v>
      </c>
      <c r="G618" t="s">
        <v>1244</v>
      </c>
    </row>
    <row r="619" spans="4:7" x14ac:dyDescent="0.3">
      <c r="D619" s="6">
        <v>75000000</v>
      </c>
      <c r="E619" s="6">
        <v>38509342</v>
      </c>
      <c r="F619">
        <f t="shared" si="9"/>
        <v>-36490658</v>
      </c>
      <c r="G619" t="s">
        <v>1246</v>
      </c>
    </row>
    <row r="620" spans="4:7" x14ac:dyDescent="0.3">
      <c r="D620" s="4">
        <v>60000000</v>
      </c>
      <c r="E620" s="4">
        <v>19076815</v>
      </c>
      <c r="F620">
        <f t="shared" si="9"/>
        <v>-40923185</v>
      </c>
      <c r="G620" t="s">
        <v>1248</v>
      </c>
    </row>
    <row r="621" spans="4:7" x14ac:dyDescent="0.3">
      <c r="D621" s="6">
        <v>35000000</v>
      </c>
      <c r="E621" s="6">
        <v>25093607</v>
      </c>
      <c r="F621">
        <f t="shared" si="9"/>
        <v>-9906393</v>
      </c>
      <c r="G621" t="s">
        <v>1250</v>
      </c>
    </row>
    <row r="622" spans="4:7" x14ac:dyDescent="0.3">
      <c r="D622" s="4">
        <v>70000000</v>
      </c>
      <c r="E622" s="4">
        <v>18990542</v>
      </c>
      <c r="F622">
        <f t="shared" si="9"/>
        <v>-51009458</v>
      </c>
      <c r="G622" t="s">
        <v>1252</v>
      </c>
    </row>
    <row r="623" spans="4:7" x14ac:dyDescent="0.3">
      <c r="D623" s="6">
        <v>70000000</v>
      </c>
      <c r="E623" s="6">
        <v>14294842</v>
      </c>
      <c r="F623">
        <f t="shared" si="9"/>
        <v>-55705158</v>
      </c>
      <c r="G623" t="s">
        <v>1254</v>
      </c>
    </row>
    <row r="624" spans="4:7" x14ac:dyDescent="0.3">
      <c r="D624" s="4">
        <v>70000000</v>
      </c>
      <c r="E624" s="4">
        <v>19819494</v>
      </c>
      <c r="F624">
        <f t="shared" si="9"/>
        <v>-50180506</v>
      </c>
      <c r="G624" t="s">
        <v>1256</v>
      </c>
    </row>
    <row r="625" spans="4:7" x14ac:dyDescent="0.3">
      <c r="D625" s="6">
        <v>70000000</v>
      </c>
      <c r="E625" s="6">
        <v>13596911</v>
      </c>
      <c r="F625">
        <f t="shared" si="9"/>
        <v>-56403089</v>
      </c>
      <c r="G625" t="s">
        <v>1259</v>
      </c>
    </row>
    <row r="626" spans="4:7" x14ac:dyDescent="0.3">
      <c r="D626" s="4">
        <v>70000000</v>
      </c>
      <c r="E626" s="4">
        <v>8460990</v>
      </c>
      <c r="F626">
        <f t="shared" si="9"/>
        <v>-61539010</v>
      </c>
      <c r="G626" t="s">
        <v>1261</v>
      </c>
    </row>
    <row r="627" spans="4:7" x14ac:dyDescent="0.3">
      <c r="D627" s="6">
        <v>70000000</v>
      </c>
      <c r="E627" s="6">
        <v>7097125</v>
      </c>
      <c r="F627">
        <f t="shared" si="9"/>
        <v>-62902875</v>
      </c>
      <c r="G627" t="s">
        <v>1262</v>
      </c>
    </row>
    <row r="628" spans="4:7" x14ac:dyDescent="0.3">
      <c r="D628" s="4">
        <v>70000000</v>
      </c>
      <c r="E628" s="4">
        <v>37760080</v>
      </c>
      <c r="F628">
        <f t="shared" si="9"/>
        <v>-32239920</v>
      </c>
      <c r="G628" t="s">
        <v>1264</v>
      </c>
    </row>
    <row r="629" spans="4:7" x14ac:dyDescent="0.3">
      <c r="D629" s="6">
        <v>70000000</v>
      </c>
      <c r="E629" s="6">
        <v>5851188</v>
      </c>
      <c r="F629">
        <f t="shared" si="9"/>
        <v>-64148812</v>
      </c>
      <c r="G629" t="s">
        <v>1266</v>
      </c>
    </row>
    <row r="630" spans="4:7" x14ac:dyDescent="0.3">
      <c r="D630" s="4">
        <v>50000000</v>
      </c>
      <c r="E630" s="4">
        <v>25121291</v>
      </c>
      <c r="F630">
        <f t="shared" si="9"/>
        <v>-24878709</v>
      </c>
      <c r="G630" t="s">
        <v>1269</v>
      </c>
    </row>
    <row r="631" spans="4:7" x14ac:dyDescent="0.3">
      <c r="D631" s="6">
        <v>70000000</v>
      </c>
      <c r="E631" s="6">
        <v>18821279</v>
      </c>
      <c r="F631">
        <f t="shared" si="9"/>
        <v>-51178721</v>
      </c>
      <c r="G631" t="s">
        <v>1270</v>
      </c>
    </row>
    <row r="632" spans="4:7" x14ac:dyDescent="0.3">
      <c r="D632" s="4">
        <v>68000000</v>
      </c>
      <c r="E632" s="4">
        <v>118471320</v>
      </c>
      <c r="F632">
        <f t="shared" si="9"/>
        <v>50471320</v>
      </c>
      <c r="G632" t="s">
        <v>1272</v>
      </c>
    </row>
    <row r="633" spans="4:7" x14ac:dyDescent="0.3">
      <c r="D633" s="6">
        <v>68000000</v>
      </c>
      <c r="E633" s="6">
        <v>300523113</v>
      </c>
      <c r="F633">
        <f t="shared" si="9"/>
        <v>232523113</v>
      </c>
      <c r="G633" t="s">
        <v>1274</v>
      </c>
    </row>
    <row r="634" spans="4:7" x14ac:dyDescent="0.3">
      <c r="D634" s="4">
        <v>68000000</v>
      </c>
      <c r="E634" s="4">
        <v>71069884</v>
      </c>
      <c r="F634">
        <f t="shared" si="9"/>
        <v>3069884</v>
      </c>
      <c r="G634" t="s">
        <v>1275</v>
      </c>
    </row>
    <row r="635" spans="4:7" x14ac:dyDescent="0.3">
      <c r="D635" s="6">
        <v>69000000</v>
      </c>
      <c r="E635" s="6">
        <v>251501645</v>
      </c>
      <c r="F635">
        <f t="shared" si="9"/>
        <v>182501645</v>
      </c>
      <c r="G635" t="s">
        <v>1276</v>
      </c>
    </row>
    <row r="636" spans="4:7" x14ac:dyDescent="0.3">
      <c r="D636" s="4">
        <v>68000000</v>
      </c>
      <c r="E636" s="4">
        <v>35324232</v>
      </c>
      <c r="F636">
        <f t="shared" si="9"/>
        <v>-32675768</v>
      </c>
      <c r="G636" t="s">
        <v>1279</v>
      </c>
    </row>
    <row r="637" spans="4:7" x14ac:dyDescent="0.3">
      <c r="D637" s="6">
        <v>68000000</v>
      </c>
      <c r="E637" s="6">
        <v>81257500</v>
      </c>
      <c r="F637">
        <f t="shared" si="9"/>
        <v>13257500</v>
      </c>
      <c r="G637" t="s">
        <v>1280</v>
      </c>
    </row>
    <row r="638" spans="4:7" x14ac:dyDescent="0.3">
      <c r="D638" s="4">
        <v>70000000</v>
      </c>
      <c r="E638" s="4">
        <v>617840</v>
      </c>
      <c r="F638">
        <f t="shared" si="9"/>
        <v>-69382160</v>
      </c>
      <c r="G638" t="s">
        <v>1283</v>
      </c>
    </row>
    <row r="639" spans="4:7" x14ac:dyDescent="0.3">
      <c r="D639" s="6">
        <v>65000000</v>
      </c>
      <c r="E639" s="6">
        <v>29655590</v>
      </c>
      <c r="F639">
        <f t="shared" si="9"/>
        <v>-35344410</v>
      </c>
      <c r="G639" t="s">
        <v>1286</v>
      </c>
    </row>
    <row r="640" spans="4:7" x14ac:dyDescent="0.3">
      <c r="D640" s="4">
        <v>36000000</v>
      </c>
      <c r="E640" s="4">
        <v>45045037</v>
      </c>
      <c r="F640">
        <f t="shared" si="9"/>
        <v>9045037</v>
      </c>
      <c r="G640" t="s">
        <v>1287</v>
      </c>
    </row>
    <row r="641" spans="4:7" x14ac:dyDescent="0.3">
      <c r="D641" s="6">
        <v>68000000</v>
      </c>
      <c r="E641" s="6">
        <v>28965197</v>
      </c>
      <c r="F641">
        <f t="shared" si="9"/>
        <v>-39034803</v>
      </c>
      <c r="G641" t="s">
        <v>1289</v>
      </c>
    </row>
    <row r="642" spans="4:7" x14ac:dyDescent="0.3">
      <c r="D642" s="4" t="s">
        <v>8351</v>
      </c>
      <c r="E642" s="4">
        <v>27550735</v>
      </c>
      <c r="F642" t="s">
        <v>8351</v>
      </c>
      <c r="G642" t="s">
        <v>1292</v>
      </c>
    </row>
    <row r="643" spans="4:7" x14ac:dyDescent="0.3">
      <c r="D643" s="6">
        <v>70000000</v>
      </c>
      <c r="E643" s="6">
        <v>39380442</v>
      </c>
      <c r="F643">
        <f t="shared" ref="F643:F706" si="10">E643-D643</f>
        <v>-30619558</v>
      </c>
      <c r="G643" t="s">
        <v>1293</v>
      </c>
    </row>
    <row r="644" spans="4:7" x14ac:dyDescent="0.3">
      <c r="D644" s="4" t="s">
        <v>8351</v>
      </c>
      <c r="E644" s="4">
        <v>72980108</v>
      </c>
      <c r="F644" t="s">
        <v>8351</v>
      </c>
      <c r="G644" t="s">
        <v>1294</v>
      </c>
    </row>
    <row r="645" spans="4:7" x14ac:dyDescent="0.3">
      <c r="D645" s="6">
        <v>69000000</v>
      </c>
      <c r="E645" s="6">
        <v>37516013</v>
      </c>
      <c r="F645">
        <f t="shared" si="10"/>
        <v>-31483987</v>
      </c>
      <c r="G645" t="s">
        <v>1295</v>
      </c>
    </row>
    <row r="646" spans="4:7" x14ac:dyDescent="0.3">
      <c r="D646" s="4">
        <v>66000000</v>
      </c>
      <c r="E646" s="4">
        <v>87704396</v>
      </c>
      <c r="F646">
        <f t="shared" si="10"/>
        <v>21704396</v>
      </c>
      <c r="G646" t="s">
        <v>1296</v>
      </c>
    </row>
    <row r="647" spans="4:7" x14ac:dyDescent="0.3">
      <c r="D647" s="6" t="s">
        <v>8351</v>
      </c>
      <c r="E647" s="6" t="s">
        <v>8351</v>
      </c>
      <c r="F647" t="s">
        <v>8351</v>
      </c>
      <c r="G647" t="s">
        <v>1297</v>
      </c>
    </row>
    <row r="648" spans="4:7" x14ac:dyDescent="0.3">
      <c r="D648" s="4">
        <v>66000000</v>
      </c>
      <c r="E648" s="4">
        <v>83892374</v>
      </c>
      <c r="F648">
        <f t="shared" si="10"/>
        <v>17892374</v>
      </c>
      <c r="G648" t="s">
        <v>1299</v>
      </c>
    </row>
    <row r="649" spans="4:7" x14ac:dyDescent="0.3">
      <c r="D649" s="6">
        <v>35000000</v>
      </c>
      <c r="E649" s="6">
        <v>5932060</v>
      </c>
      <c r="F649">
        <f t="shared" si="10"/>
        <v>-29067940</v>
      </c>
      <c r="G649" t="s">
        <v>1302</v>
      </c>
    </row>
    <row r="650" spans="4:7" x14ac:dyDescent="0.3">
      <c r="D650" s="4">
        <v>70000000</v>
      </c>
      <c r="E650" s="4">
        <v>216119491</v>
      </c>
      <c r="F650">
        <f t="shared" si="10"/>
        <v>146119491</v>
      </c>
      <c r="G650" t="s">
        <v>1303</v>
      </c>
    </row>
    <row r="651" spans="4:7" x14ac:dyDescent="0.3">
      <c r="D651" s="6">
        <v>66000000</v>
      </c>
      <c r="E651" s="6">
        <v>43568507</v>
      </c>
      <c r="F651">
        <f t="shared" si="10"/>
        <v>-22431493</v>
      </c>
      <c r="G651" t="s">
        <v>1305</v>
      </c>
    </row>
    <row r="652" spans="4:7" x14ac:dyDescent="0.3">
      <c r="D652" s="4">
        <v>70000000</v>
      </c>
      <c r="E652" s="4">
        <v>182805123</v>
      </c>
      <c r="F652">
        <f t="shared" si="10"/>
        <v>112805123</v>
      </c>
      <c r="G652" t="s">
        <v>1307</v>
      </c>
    </row>
    <row r="653" spans="4:7" x14ac:dyDescent="0.3">
      <c r="D653" s="6">
        <v>59000000</v>
      </c>
      <c r="E653" s="6">
        <v>176387405</v>
      </c>
      <c r="F653">
        <f t="shared" si="10"/>
        <v>117387405</v>
      </c>
      <c r="G653" t="s">
        <v>1308</v>
      </c>
    </row>
    <row r="654" spans="4:7" x14ac:dyDescent="0.3">
      <c r="D654" s="4">
        <v>68000000</v>
      </c>
      <c r="E654" s="4">
        <v>33685268</v>
      </c>
      <c r="F654">
        <f t="shared" si="10"/>
        <v>-34314732</v>
      </c>
      <c r="G654" t="s">
        <v>1310</v>
      </c>
    </row>
    <row r="655" spans="4:7" x14ac:dyDescent="0.3">
      <c r="D655" s="6">
        <v>65000000</v>
      </c>
      <c r="E655" s="6">
        <v>182204440</v>
      </c>
      <c r="F655">
        <f t="shared" si="10"/>
        <v>117204440</v>
      </c>
      <c r="G655" t="s">
        <v>1311</v>
      </c>
    </row>
    <row r="656" spans="4:7" x14ac:dyDescent="0.3">
      <c r="D656" s="4">
        <v>63000000</v>
      </c>
      <c r="E656" s="4">
        <v>171383253</v>
      </c>
      <c r="F656">
        <f t="shared" si="10"/>
        <v>108383253</v>
      </c>
      <c r="G656" t="s">
        <v>1312</v>
      </c>
    </row>
    <row r="657" spans="4:7" x14ac:dyDescent="0.3">
      <c r="D657" s="6">
        <v>62000000</v>
      </c>
      <c r="E657" s="6">
        <v>172071312</v>
      </c>
      <c r="F657">
        <f t="shared" si="10"/>
        <v>110071312</v>
      </c>
      <c r="G657" t="s">
        <v>1313</v>
      </c>
    </row>
    <row r="658" spans="4:7" x14ac:dyDescent="0.3">
      <c r="D658" s="4">
        <v>65000000</v>
      </c>
      <c r="E658" s="4">
        <v>119412921</v>
      </c>
      <c r="F658">
        <f t="shared" si="10"/>
        <v>54412921</v>
      </c>
      <c r="G658" t="s">
        <v>469</v>
      </c>
    </row>
    <row r="659" spans="4:7" x14ac:dyDescent="0.3">
      <c r="D659" s="6">
        <v>60000000</v>
      </c>
      <c r="E659" s="6">
        <v>139225854</v>
      </c>
      <c r="F659">
        <f t="shared" si="10"/>
        <v>79225854</v>
      </c>
      <c r="G659" t="s">
        <v>1315</v>
      </c>
    </row>
    <row r="660" spans="4:7" x14ac:dyDescent="0.3">
      <c r="D660" s="4">
        <v>61000000</v>
      </c>
      <c r="E660" s="4">
        <v>148775460</v>
      </c>
      <c r="F660">
        <f t="shared" si="10"/>
        <v>87775460</v>
      </c>
      <c r="G660" t="s">
        <v>1317</v>
      </c>
    </row>
    <row r="661" spans="4:7" x14ac:dyDescent="0.3">
      <c r="D661" s="6">
        <v>65000000</v>
      </c>
      <c r="E661" s="6">
        <v>115731542</v>
      </c>
      <c r="F661">
        <f t="shared" si="10"/>
        <v>50731542</v>
      </c>
      <c r="G661" t="s">
        <v>1319</v>
      </c>
    </row>
    <row r="662" spans="4:7" x14ac:dyDescent="0.3">
      <c r="D662" s="4">
        <v>65000000</v>
      </c>
      <c r="E662" s="4">
        <v>100468793</v>
      </c>
      <c r="F662">
        <f t="shared" si="10"/>
        <v>35468793</v>
      </c>
      <c r="G662" t="s">
        <v>1320</v>
      </c>
    </row>
    <row r="663" spans="4:7" x14ac:dyDescent="0.3">
      <c r="D663" s="6">
        <v>65000000</v>
      </c>
      <c r="E663" s="6">
        <v>93771072</v>
      </c>
      <c r="F663">
        <f t="shared" si="10"/>
        <v>28771072</v>
      </c>
      <c r="G663" t="s">
        <v>1322</v>
      </c>
    </row>
    <row r="664" spans="4:7" x14ac:dyDescent="0.3">
      <c r="D664" s="4">
        <v>65000000</v>
      </c>
      <c r="E664" s="4">
        <v>100448498</v>
      </c>
      <c r="F664">
        <f t="shared" si="10"/>
        <v>35448498</v>
      </c>
      <c r="G664" t="s">
        <v>1323</v>
      </c>
    </row>
    <row r="665" spans="4:7" x14ac:dyDescent="0.3">
      <c r="D665" s="6">
        <v>65000000</v>
      </c>
      <c r="E665" s="6">
        <v>115603980</v>
      </c>
      <c r="F665">
        <f t="shared" si="10"/>
        <v>50603980</v>
      </c>
      <c r="G665" t="s">
        <v>1326</v>
      </c>
    </row>
    <row r="666" spans="4:7" x14ac:dyDescent="0.3">
      <c r="D666" s="4">
        <v>65000000</v>
      </c>
      <c r="E666" s="4">
        <v>90454043</v>
      </c>
      <c r="F666">
        <f t="shared" si="10"/>
        <v>25454043</v>
      </c>
      <c r="G666" t="s">
        <v>1328</v>
      </c>
    </row>
    <row r="667" spans="4:7" x14ac:dyDescent="0.3">
      <c r="D667" s="6">
        <v>70000000</v>
      </c>
      <c r="E667" s="6">
        <v>84049211</v>
      </c>
      <c r="F667">
        <f t="shared" si="10"/>
        <v>14049211</v>
      </c>
      <c r="G667" t="s">
        <v>1329</v>
      </c>
    </row>
    <row r="668" spans="4:7" x14ac:dyDescent="0.3">
      <c r="D668" s="4">
        <v>50000000</v>
      </c>
      <c r="E668" s="4">
        <v>70450000</v>
      </c>
      <c r="F668">
        <f t="shared" si="10"/>
        <v>20450000</v>
      </c>
      <c r="G668" t="s">
        <v>1330</v>
      </c>
    </row>
    <row r="669" spans="4:7" x14ac:dyDescent="0.3">
      <c r="D669" s="6">
        <v>60000000</v>
      </c>
      <c r="E669" s="6">
        <v>69688384</v>
      </c>
      <c r="F669">
        <f t="shared" si="10"/>
        <v>9688384</v>
      </c>
      <c r="G669" t="s">
        <v>1331</v>
      </c>
    </row>
    <row r="670" spans="4:7" x14ac:dyDescent="0.3">
      <c r="D670" s="4">
        <v>63000000</v>
      </c>
      <c r="E670" s="4">
        <v>70236496</v>
      </c>
      <c r="F670">
        <f t="shared" si="10"/>
        <v>7236496</v>
      </c>
      <c r="G670" t="s">
        <v>1332</v>
      </c>
    </row>
    <row r="671" spans="4:7" x14ac:dyDescent="0.3">
      <c r="D671" s="6">
        <v>65000000</v>
      </c>
      <c r="E671" s="6">
        <v>63695760</v>
      </c>
      <c r="F671">
        <f t="shared" si="10"/>
        <v>-1304240</v>
      </c>
      <c r="G671" t="s">
        <v>1333</v>
      </c>
    </row>
    <row r="672" spans="4:7" x14ac:dyDescent="0.3">
      <c r="D672" s="4">
        <v>65000000</v>
      </c>
      <c r="E672" s="4">
        <v>59617068</v>
      </c>
      <c r="F672">
        <f t="shared" si="10"/>
        <v>-5382932</v>
      </c>
      <c r="G672" t="s">
        <v>1335</v>
      </c>
    </row>
    <row r="673" spans="4:7" x14ac:dyDescent="0.3">
      <c r="D673" s="6">
        <v>65000000</v>
      </c>
      <c r="E673" s="6">
        <v>55637680</v>
      </c>
      <c r="F673">
        <f t="shared" si="10"/>
        <v>-9362320</v>
      </c>
      <c r="G673" t="s">
        <v>1337</v>
      </c>
    </row>
    <row r="674" spans="4:7" x14ac:dyDescent="0.3">
      <c r="D674" s="4">
        <v>65000000</v>
      </c>
      <c r="E674" s="4">
        <v>85911262</v>
      </c>
      <c r="F674">
        <f t="shared" si="10"/>
        <v>20911262</v>
      </c>
      <c r="G674" t="s">
        <v>1340</v>
      </c>
    </row>
    <row r="675" spans="4:7" x14ac:dyDescent="0.3">
      <c r="D675" s="6">
        <v>50100000</v>
      </c>
      <c r="E675" s="6">
        <v>53846915</v>
      </c>
      <c r="F675">
        <f t="shared" si="10"/>
        <v>3746915</v>
      </c>
      <c r="G675" t="s">
        <v>1342</v>
      </c>
    </row>
    <row r="676" spans="4:7" x14ac:dyDescent="0.3">
      <c r="D676" s="4">
        <v>65000000</v>
      </c>
      <c r="E676" s="4">
        <v>54758461</v>
      </c>
      <c r="F676">
        <f t="shared" si="10"/>
        <v>-10241539</v>
      </c>
      <c r="G676" t="s">
        <v>1343</v>
      </c>
    </row>
    <row r="677" spans="4:7" x14ac:dyDescent="0.3">
      <c r="D677" s="6">
        <v>65000000</v>
      </c>
      <c r="E677" s="6">
        <v>52397389</v>
      </c>
      <c r="F677">
        <f t="shared" si="10"/>
        <v>-12602611</v>
      </c>
      <c r="G677" t="s">
        <v>1346</v>
      </c>
    </row>
    <row r="678" spans="4:7" x14ac:dyDescent="0.3">
      <c r="D678" s="4">
        <v>16900000</v>
      </c>
      <c r="E678" s="4" t="s">
        <v>8351</v>
      </c>
      <c r="F678" t="s">
        <v>8351</v>
      </c>
      <c r="G678" t="s">
        <v>1347</v>
      </c>
    </row>
    <row r="679" spans="4:7" x14ac:dyDescent="0.3">
      <c r="D679" s="6">
        <v>65000000</v>
      </c>
      <c r="E679" s="6">
        <v>38966057</v>
      </c>
      <c r="F679">
        <f t="shared" si="10"/>
        <v>-26033943</v>
      </c>
      <c r="G679" t="s">
        <v>1348</v>
      </c>
    </row>
    <row r="680" spans="4:7" x14ac:dyDescent="0.3">
      <c r="D680" s="4">
        <v>65000000</v>
      </c>
      <c r="E680" s="4">
        <v>42345531</v>
      </c>
      <c r="F680">
        <f t="shared" si="10"/>
        <v>-22654469</v>
      </c>
      <c r="G680" t="s">
        <v>1349</v>
      </c>
    </row>
    <row r="681" spans="4:7" x14ac:dyDescent="0.3">
      <c r="D681" s="6">
        <v>45000000</v>
      </c>
      <c r="E681" s="6">
        <v>36064910</v>
      </c>
      <c r="F681">
        <f t="shared" si="10"/>
        <v>-8935090</v>
      </c>
      <c r="G681" t="s">
        <v>1350</v>
      </c>
    </row>
    <row r="682" spans="4:7" x14ac:dyDescent="0.3">
      <c r="D682" s="4">
        <v>65000000</v>
      </c>
      <c r="E682" s="4">
        <v>33328051</v>
      </c>
      <c r="F682">
        <f t="shared" si="10"/>
        <v>-31671949</v>
      </c>
      <c r="G682" t="s">
        <v>1351</v>
      </c>
    </row>
    <row r="683" spans="4:7" x14ac:dyDescent="0.3">
      <c r="D683" s="6">
        <v>65000000</v>
      </c>
      <c r="E683" s="6">
        <v>32598931</v>
      </c>
      <c r="F683">
        <f t="shared" si="10"/>
        <v>-32401069</v>
      </c>
      <c r="G683" t="s">
        <v>1353</v>
      </c>
    </row>
    <row r="684" spans="4:7" x14ac:dyDescent="0.3">
      <c r="D684" s="4">
        <v>65000000</v>
      </c>
      <c r="E684" s="4">
        <v>28045540</v>
      </c>
      <c r="F684">
        <f t="shared" si="10"/>
        <v>-36954460</v>
      </c>
      <c r="G684" t="s">
        <v>1354</v>
      </c>
    </row>
    <row r="685" spans="4:7" x14ac:dyDescent="0.3">
      <c r="D685" s="6">
        <v>63000000</v>
      </c>
      <c r="E685" s="6">
        <v>37023395</v>
      </c>
      <c r="F685">
        <f t="shared" si="10"/>
        <v>-25976605</v>
      </c>
      <c r="G685" t="s">
        <v>1355</v>
      </c>
    </row>
    <row r="686" spans="4:7" x14ac:dyDescent="0.3">
      <c r="D686" s="4">
        <v>65000000</v>
      </c>
      <c r="E686" s="4">
        <v>43532294</v>
      </c>
      <c r="F686">
        <f t="shared" si="10"/>
        <v>-21467706</v>
      </c>
      <c r="G686" t="s">
        <v>1357</v>
      </c>
    </row>
    <row r="687" spans="4:7" x14ac:dyDescent="0.3">
      <c r="D687" s="6" t="s">
        <v>8351</v>
      </c>
      <c r="E687" s="6" t="s">
        <v>8351</v>
      </c>
      <c r="F687" t="s">
        <v>8351</v>
      </c>
      <c r="G687" t="s">
        <v>1358</v>
      </c>
    </row>
    <row r="688" spans="4:7" x14ac:dyDescent="0.3">
      <c r="D688" s="4">
        <v>70000000</v>
      </c>
      <c r="E688" s="4">
        <v>17218080</v>
      </c>
      <c r="F688">
        <f t="shared" si="10"/>
        <v>-52781920</v>
      </c>
      <c r="G688" t="s">
        <v>1360</v>
      </c>
    </row>
    <row r="689" spans="4:7" x14ac:dyDescent="0.3">
      <c r="D689" s="6">
        <v>65000000</v>
      </c>
      <c r="E689" s="6">
        <v>10014234</v>
      </c>
      <c r="F689">
        <f t="shared" si="10"/>
        <v>-54985766</v>
      </c>
      <c r="G689" t="s">
        <v>1362</v>
      </c>
    </row>
    <row r="690" spans="4:7" x14ac:dyDescent="0.3">
      <c r="D690" s="4">
        <v>65000000</v>
      </c>
      <c r="E690" s="4">
        <v>19059018</v>
      </c>
      <c r="F690">
        <f t="shared" si="10"/>
        <v>-45940982</v>
      </c>
      <c r="G690" t="s">
        <v>1365</v>
      </c>
    </row>
    <row r="691" spans="4:7" x14ac:dyDescent="0.3">
      <c r="D691" s="6">
        <v>50000000</v>
      </c>
      <c r="E691" s="6">
        <v>1987287</v>
      </c>
      <c r="F691">
        <f t="shared" si="10"/>
        <v>-48012713</v>
      </c>
      <c r="G691" t="s">
        <v>1367</v>
      </c>
    </row>
    <row r="692" spans="4:7" x14ac:dyDescent="0.3">
      <c r="D692" s="4">
        <v>43000000</v>
      </c>
      <c r="E692" s="4">
        <v>24407944</v>
      </c>
      <c r="F692">
        <f t="shared" si="10"/>
        <v>-18592056</v>
      </c>
      <c r="G692" t="s">
        <v>1368</v>
      </c>
    </row>
    <row r="693" spans="4:7" x14ac:dyDescent="0.3">
      <c r="D693" s="6">
        <v>65000000</v>
      </c>
      <c r="E693" s="6">
        <v>13750556</v>
      </c>
      <c r="F693">
        <f t="shared" si="10"/>
        <v>-51249444</v>
      </c>
      <c r="G693" t="s">
        <v>1370</v>
      </c>
    </row>
    <row r="694" spans="4:7" x14ac:dyDescent="0.3">
      <c r="D694" s="4">
        <v>64000000</v>
      </c>
      <c r="E694" s="4">
        <v>31054924</v>
      </c>
      <c r="F694">
        <f t="shared" si="10"/>
        <v>-32945076</v>
      </c>
      <c r="G694" t="s">
        <v>1372</v>
      </c>
    </row>
    <row r="695" spans="4:7" x14ac:dyDescent="0.3">
      <c r="D695" s="6">
        <v>55000000</v>
      </c>
      <c r="E695" s="6">
        <v>43247140</v>
      </c>
      <c r="F695">
        <f t="shared" si="10"/>
        <v>-11752860</v>
      </c>
      <c r="G695" t="s">
        <v>1375</v>
      </c>
    </row>
    <row r="696" spans="4:7" x14ac:dyDescent="0.3">
      <c r="D696" s="4">
        <v>50000000</v>
      </c>
      <c r="E696" s="4">
        <v>2208939</v>
      </c>
      <c r="F696">
        <f t="shared" si="10"/>
        <v>-47791061</v>
      </c>
      <c r="G696" t="s">
        <v>1377</v>
      </c>
    </row>
    <row r="697" spans="4:7" x14ac:dyDescent="0.3">
      <c r="D697" s="6">
        <v>63000000</v>
      </c>
      <c r="E697" s="6">
        <v>213079163</v>
      </c>
      <c r="F697">
        <f t="shared" si="10"/>
        <v>150079163</v>
      </c>
      <c r="G697" t="s">
        <v>1378</v>
      </c>
    </row>
    <row r="698" spans="4:7" x14ac:dyDescent="0.3">
      <c r="D698" s="4">
        <v>65000000</v>
      </c>
      <c r="E698" s="4">
        <v>19548064</v>
      </c>
      <c r="F698">
        <f t="shared" si="10"/>
        <v>-45451936</v>
      </c>
      <c r="G698" t="s">
        <v>1379</v>
      </c>
    </row>
    <row r="699" spans="4:7" x14ac:dyDescent="0.3">
      <c r="D699" s="6">
        <v>63000000</v>
      </c>
      <c r="E699" s="6">
        <v>356784000</v>
      </c>
      <c r="F699">
        <f t="shared" si="10"/>
        <v>293784000</v>
      </c>
      <c r="G699" t="s">
        <v>1381</v>
      </c>
    </row>
    <row r="700" spans="4:7" x14ac:dyDescent="0.3">
      <c r="D700" s="4">
        <v>63000000</v>
      </c>
      <c r="E700" s="4">
        <v>25052000</v>
      </c>
      <c r="F700">
        <f t="shared" si="10"/>
        <v>-37948000</v>
      </c>
      <c r="G700" t="s">
        <v>1383</v>
      </c>
    </row>
    <row r="701" spans="4:7" x14ac:dyDescent="0.3">
      <c r="D701" s="6">
        <v>62000000</v>
      </c>
      <c r="E701" s="6">
        <v>122012710</v>
      </c>
      <c r="F701">
        <f t="shared" si="10"/>
        <v>60012710</v>
      </c>
      <c r="G701" t="s">
        <v>1384</v>
      </c>
    </row>
    <row r="702" spans="4:7" x14ac:dyDescent="0.3">
      <c r="D702" s="4">
        <v>65000000</v>
      </c>
      <c r="E702" s="4">
        <v>72413</v>
      </c>
      <c r="F702">
        <f t="shared" si="10"/>
        <v>-64927587</v>
      </c>
      <c r="G702" t="s">
        <v>1386</v>
      </c>
    </row>
    <row r="703" spans="4:7" x14ac:dyDescent="0.3">
      <c r="D703" s="6">
        <v>64000000</v>
      </c>
      <c r="E703" s="6">
        <v>58255287</v>
      </c>
      <c r="F703">
        <f t="shared" si="10"/>
        <v>-5744713</v>
      </c>
      <c r="G703" t="s">
        <v>1388</v>
      </c>
    </row>
    <row r="704" spans="4:7" x14ac:dyDescent="0.3">
      <c r="D704" s="4">
        <v>62000000</v>
      </c>
      <c r="E704" s="4">
        <v>77086030</v>
      </c>
      <c r="F704">
        <f t="shared" si="10"/>
        <v>15086030</v>
      </c>
      <c r="G704" t="s">
        <v>1390</v>
      </c>
    </row>
    <row r="705" spans="4:7" x14ac:dyDescent="0.3">
      <c r="D705" s="6">
        <v>62000000</v>
      </c>
      <c r="E705" s="6">
        <v>65000000</v>
      </c>
      <c r="F705">
        <f t="shared" si="10"/>
        <v>3000000</v>
      </c>
      <c r="G705" t="s">
        <v>1392</v>
      </c>
    </row>
    <row r="706" spans="4:7" x14ac:dyDescent="0.3">
      <c r="D706" s="4">
        <v>62000000</v>
      </c>
      <c r="E706" s="4">
        <v>32178777</v>
      </c>
      <c r="F706">
        <f t="shared" si="10"/>
        <v>-29821223</v>
      </c>
      <c r="G706" t="s">
        <v>1395</v>
      </c>
    </row>
    <row r="707" spans="4:7" x14ac:dyDescent="0.3">
      <c r="D707" s="6">
        <v>42000000</v>
      </c>
      <c r="E707" s="6">
        <v>15738632</v>
      </c>
      <c r="F707">
        <f t="shared" ref="F707:F770" si="11">E707-D707</f>
        <v>-26261368</v>
      </c>
      <c r="G707" t="s">
        <v>1397</v>
      </c>
    </row>
    <row r="708" spans="4:7" x14ac:dyDescent="0.3">
      <c r="D708" s="4">
        <v>44000000</v>
      </c>
      <c r="E708" s="4">
        <v>54116191</v>
      </c>
      <c r="F708">
        <f t="shared" si="11"/>
        <v>10116191</v>
      </c>
      <c r="G708" t="s">
        <v>1399</v>
      </c>
    </row>
    <row r="709" spans="4:7" x14ac:dyDescent="0.3">
      <c r="D709" s="6">
        <v>61000000</v>
      </c>
      <c r="E709" s="6">
        <v>118153533</v>
      </c>
      <c r="F709">
        <f t="shared" si="11"/>
        <v>57153533</v>
      </c>
      <c r="G709" t="s">
        <v>1402</v>
      </c>
    </row>
    <row r="710" spans="4:7" x14ac:dyDescent="0.3">
      <c r="D710" s="4">
        <v>63000000</v>
      </c>
      <c r="E710" s="4">
        <v>108012170</v>
      </c>
      <c r="F710">
        <f t="shared" si="11"/>
        <v>45012170</v>
      </c>
      <c r="G710" t="s">
        <v>1404</v>
      </c>
    </row>
    <row r="711" spans="4:7" x14ac:dyDescent="0.3">
      <c r="D711" s="6">
        <v>65000000</v>
      </c>
      <c r="E711" s="6">
        <v>210592590</v>
      </c>
      <c r="F711">
        <f t="shared" si="11"/>
        <v>145592590</v>
      </c>
      <c r="G711" t="s">
        <v>1405</v>
      </c>
    </row>
    <row r="712" spans="4:7" x14ac:dyDescent="0.3">
      <c r="D712" s="4">
        <v>80000000</v>
      </c>
      <c r="E712" s="4">
        <v>279167575</v>
      </c>
      <c r="F712">
        <f t="shared" si="11"/>
        <v>199167575</v>
      </c>
      <c r="G712" t="s">
        <v>1406</v>
      </c>
    </row>
    <row r="713" spans="4:7" x14ac:dyDescent="0.3">
      <c r="D713" s="6">
        <v>60000000</v>
      </c>
      <c r="E713" s="6">
        <v>143151473</v>
      </c>
      <c r="F713">
        <f t="shared" si="11"/>
        <v>83151473</v>
      </c>
      <c r="G713" t="s">
        <v>1409</v>
      </c>
    </row>
    <row r="714" spans="4:7" x14ac:dyDescent="0.3">
      <c r="D714" s="4">
        <v>60000000</v>
      </c>
      <c r="E714" s="4">
        <v>136801374</v>
      </c>
      <c r="F714">
        <f t="shared" si="11"/>
        <v>76801374</v>
      </c>
      <c r="G714" t="s">
        <v>1411</v>
      </c>
    </row>
    <row r="715" spans="4:7" x14ac:dyDescent="0.3">
      <c r="D715" s="6" t="s">
        <v>8351</v>
      </c>
      <c r="E715" s="6">
        <v>168213584</v>
      </c>
      <c r="F715" t="s">
        <v>8351</v>
      </c>
      <c r="G715" t="s">
        <v>1412</v>
      </c>
    </row>
    <row r="716" spans="4:7" x14ac:dyDescent="0.3">
      <c r="D716" s="4">
        <v>150000000</v>
      </c>
      <c r="E716" s="4">
        <v>135381507</v>
      </c>
      <c r="F716">
        <f t="shared" si="11"/>
        <v>-14618493</v>
      </c>
      <c r="G716" t="s">
        <v>1413</v>
      </c>
    </row>
    <row r="717" spans="4:7" x14ac:dyDescent="0.3">
      <c r="D717" s="6">
        <v>61000000</v>
      </c>
      <c r="E717" s="6">
        <v>167735396</v>
      </c>
      <c r="F717">
        <f t="shared" si="11"/>
        <v>106735396</v>
      </c>
      <c r="G717" t="s">
        <v>1414</v>
      </c>
    </row>
    <row r="718" spans="4:7" x14ac:dyDescent="0.3">
      <c r="D718" s="4">
        <v>60000000</v>
      </c>
      <c r="E718" s="4">
        <v>121468960</v>
      </c>
      <c r="F718">
        <f t="shared" si="11"/>
        <v>61468960</v>
      </c>
      <c r="G718" t="s">
        <v>1415</v>
      </c>
    </row>
    <row r="719" spans="4:7" x14ac:dyDescent="0.3">
      <c r="D719" s="6">
        <v>58000000</v>
      </c>
      <c r="E719" s="6">
        <v>106635996</v>
      </c>
      <c r="F719">
        <f t="shared" si="11"/>
        <v>48635996</v>
      </c>
      <c r="G719" t="s">
        <v>1416</v>
      </c>
    </row>
    <row r="720" spans="4:7" x14ac:dyDescent="0.3">
      <c r="D720" s="4">
        <v>95000000</v>
      </c>
      <c r="E720" s="4">
        <v>102678089</v>
      </c>
      <c r="F720">
        <f t="shared" si="11"/>
        <v>7678089</v>
      </c>
      <c r="G720" t="s">
        <v>1417</v>
      </c>
    </row>
    <row r="721" spans="4:7" x14ac:dyDescent="0.3">
      <c r="D721" s="6">
        <v>60000000</v>
      </c>
      <c r="E721" s="6">
        <v>125603360</v>
      </c>
      <c r="F721">
        <f t="shared" si="11"/>
        <v>65603360</v>
      </c>
      <c r="G721" t="s">
        <v>1418</v>
      </c>
    </row>
    <row r="722" spans="4:7" x14ac:dyDescent="0.3">
      <c r="D722" s="4">
        <v>70000000</v>
      </c>
      <c r="E722" s="4">
        <v>101217900</v>
      </c>
      <c r="F722">
        <f t="shared" si="11"/>
        <v>31217900</v>
      </c>
      <c r="G722" t="s">
        <v>1421</v>
      </c>
    </row>
    <row r="723" spans="4:7" x14ac:dyDescent="0.3">
      <c r="D723" s="6">
        <v>60000000</v>
      </c>
      <c r="E723" s="6">
        <v>104148781</v>
      </c>
      <c r="F723">
        <f t="shared" si="11"/>
        <v>44148781</v>
      </c>
      <c r="G723" t="s">
        <v>1422</v>
      </c>
    </row>
    <row r="724" spans="4:7" x14ac:dyDescent="0.3">
      <c r="D724" s="4">
        <v>61000000</v>
      </c>
      <c r="E724" s="4">
        <v>75573300</v>
      </c>
      <c r="F724">
        <f t="shared" si="11"/>
        <v>14573300</v>
      </c>
      <c r="G724" t="s">
        <v>1423</v>
      </c>
    </row>
    <row r="725" spans="4:7" x14ac:dyDescent="0.3">
      <c r="D725" s="6">
        <v>60000000</v>
      </c>
      <c r="E725" s="6">
        <v>93375151</v>
      </c>
      <c r="F725">
        <f t="shared" si="11"/>
        <v>33375151</v>
      </c>
      <c r="G725" t="s">
        <v>1424</v>
      </c>
    </row>
    <row r="726" spans="4:7" x14ac:dyDescent="0.3">
      <c r="D726" s="4">
        <v>60000000</v>
      </c>
      <c r="E726" s="4">
        <v>106126012</v>
      </c>
      <c r="F726">
        <f t="shared" si="11"/>
        <v>46126012</v>
      </c>
      <c r="G726" t="s">
        <v>1425</v>
      </c>
    </row>
    <row r="727" spans="4:7" x14ac:dyDescent="0.3">
      <c r="D727" s="6">
        <v>60000000</v>
      </c>
      <c r="E727" s="6">
        <v>93307796</v>
      </c>
      <c r="F727">
        <f t="shared" si="11"/>
        <v>33307796</v>
      </c>
      <c r="G727" t="s">
        <v>1427</v>
      </c>
    </row>
    <row r="728" spans="4:7" x14ac:dyDescent="0.3">
      <c r="D728" s="4">
        <v>105000000</v>
      </c>
      <c r="E728" s="4">
        <v>90646554</v>
      </c>
      <c r="F728">
        <f t="shared" si="11"/>
        <v>-14353446</v>
      </c>
      <c r="G728" t="s">
        <v>1429</v>
      </c>
    </row>
    <row r="729" spans="4:7" x14ac:dyDescent="0.3">
      <c r="D729" s="6">
        <v>60000000</v>
      </c>
      <c r="E729" s="6">
        <v>109176215</v>
      </c>
      <c r="F729">
        <f t="shared" si="11"/>
        <v>49176215</v>
      </c>
      <c r="G729" t="s">
        <v>1431</v>
      </c>
    </row>
    <row r="730" spans="4:7" x14ac:dyDescent="0.3">
      <c r="D730" s="4">
        <v>60000000</v>
      </c>
      <c r="E730" s="4">
        <v>82670733</v>
      </c>
      <c r="F730">
        <f t="shared" si="11"/>
        <v>22670733</v>
      </c>
      <c r="G730" t="s">
        <v>1432</v>
      </c>
    </row>
    <row r="731" spans="4:7" x14ac:dyDescent="0.3">
      <c r="D731" s="6">
        <v>60000000</v>
      </c>
      <c r="E731" s="6">
        <v>82569532</v>
      </c>
      <c r="F731">
        <f t="shared" si="11"/>
        <v>22569532</v>
      </c>
      <c r="G731" t="s">
        <v>1433</v>
      </c>
    </row>
    <row r="732" spans="4:7" x14ac:dyDescent="0.3">
      <c r="D732" s="4">
        <v>61000000</v>
      </c>
      <c r="E732" s="4">
        <v>81687587</v>
      </c>
      <c r="F732">
        <f t="shared" si="11"/>
        <v>20687587</v>
      </c>
      <c r="G732" t="s">
        <v>1435</v>
      </c>
    </row>
    <row r="733" spans="4:7" x14ac:dyDescent="0.3">
      <c r="D733" s="6">
        <v>60000000</v>
      </c>
      <c r="E733" s="6">
        <v>80574010</v>
      </c>
      <c r="F733">
        <f t="shared" si="11"/>
        <v>20574010</v>
      </c>
      <c r="G733" t="s">
        <v>1437</v>
      </c>
    </row>
    <row r="734" spans="4:7" x14ac:dyDescent="0.3">
      <c r="D734" s="4">
        <v>60000000</v>
      </c>
      <c r="E734" s="4">
        <v>75764085</v>
      </c>
      <c r="F734">
        <f t="shared" si="11"/>
        <v>15764085</v>
      </c>
      <c r="G734" t="s">
        <v>1438</v>
      </c>
    </row>
    <row r="735" spans="4:7" x14ac:dyDescent="0.3">
      <c r="D735" s="6">
        <v>58000000</v>
      </c>
      <c r="E735" s="6">
        <v>90356857</v>
      </c>
      <c r="F735">
        <f t="shared" si="11"/>
        <v>32356857</v>
      </c>
      <c r="G735" t="s">
        <v>1439</v>
      </c>
    </row>
    <row r="736" spans="4:7" x14ac:dyDescent="0.3">
      <c r="D736" s="4">
        <v>55000000</v>
      </c>
      <c r="E736" s="4">
        <v>75530832</v>
      </c>
      <c r="F736">
        <f t="shared" si="11"/>
        <v>20530832</v>
      </c>
      <c r="G736" t="s">
        <v>1440</v>
      </c>
    </row>
    <row r="737" spans="4:7" x14ac:dyDescent="0.3">
      <c r="D737" s="6">
        <v>60000000</v>
      </c>
      <c r="E737" s="6">
        <v>75370763</v>
      </c>
      <c r="F737">
        <f t="shared" si="11"/>
        <v>15370763</v>
      </c>
      <c r="G737" t="s">
        <v>1443</v>
      </c>
    </row>
    <row r="738" spans="4:7" x14ac:dyDescent="0.3">
      <c r="D738" s="4">
        <v>65000000</v>
      </c>
      <c r="E738" s="4">
        <v>100003492</v>
      </c>
      <c r="F738">
        <f t="shared" si="11"/>
        <v>35003492</v>
      </c>
      <c r="G738" t="s">
        <v>1444</v>
      </c>
    </row>
    <row r="739" spans="4:7" x14ac:dyDescent="0.3">
      <c r="D739" s="6">
        <v>60000000</v>
      </c>
      <c r="E739" s="6">
        <v>90341670</v>
      </c>
      <c r="F739">
        <f t="shared" si="11"/>
        <v>30341670</v>
      </c>
      <c r="G739" t="s">
        <v>1445</v>
      </c>
    </row>
    <row r="740" spans="4:7" x14ac:dyDescent="0.3">
      <c r="D740" s="4">
        <v>55000000</v>
      </c>
      <c r="E740" s="4">
        <v>74540762</v>
      </c>
      <c r="F740">
        <f t="shared" si="11"/>
        <v>19540762</v>
      </c>
      <c r="G740" t="s">
        <v>1447</v>
      </c>
    </row>
    <row r="741" spans="4:7" x14ac:dyDescent="0.3">
      <c r="D741" s="6">
        <v>60000000</v>
      </c>
      <c r="E741" s="6">
        <v>80033643</v>
      </c>
      <c r="F741">
        <f t="shared" si="11"/>
        <v>20033643</v>
      </c>
      <c r="G741" t="s">
        <v>1448</v>
      </c>
    </row>
    <row r="742" spans="4:7" x14ac:dyDescent="0.3">
      <c r="D742" s="4">
        <v>60000000</v>
      </c>
      <c r="E742" s="4">
        <v>73648142</v>
      </c>
      <c r="F742">
        <f t="shared" si="11"/>
        <v>13648142</v>
      </c>
      <c r="G742" t="s">
        <v>1449</v>
      </c>
    </row>
    <row r="743" spans="4:7" x14ac:dyDescent="0.3">
      <c r="D743" s="6">
        <v>60000000</v>
      </c>
      <c r="E743" s="6">
        <v>71844424</v>
      </c>
      <c r="F743">
        <f t="shared" si="11"/>
        <v>11844424</v>
      </c>
      <c r="G743" t="s">
        <v>1452</v>
      </c>
    </row>
    <row r="744" spans="4:7" x14ac:dyDescent="0.3">
      <c r="D744" s="4">
        <v>60000000</v>
      </c>
      <c r="E744" s="4">
        <v>75638743</v>
      </c>
      <c r="F744">
        <f t="shared" si="11"/>
        <v>15638743</v>
      </c>
      <c r="G744" t="s">
        <v>1454</v>
      </c>
    </row>
    <row r="745" spans="4:7" x14ac:dyDescent="0.3">
      <c r="D745" s="6">
        <v>60000000</v>
      </c>
      <c r="E745" s="6">
        <v>66734992</v>
      </c>
      <c r="F745">
        <f t="shared" si="11"/>
        <v>6734992</v>
      </c>
      <c r="G745" t="s">
        <v>1456</v>
      </c>
    </row>
    <row r="746" spans="4:7" x14ac:dyDescent="0.3">
      <c r="D746" s="4">
        <v>60000000</v>
      </c>
      <c r="E746" s="4">
        <v>75280058</v>
      </c>
      <c r="F746">
        <f t="shared" si="11"/>
        <v>15280058</v>
      </c>
      <c r="G746" t="s">
        <v>1458</v>
      </c>
    </row>
    <row r="747" spans="4:7" x14ac:dyDescent="0.3">
      <c r="D747" s="6">
        <v>48000000</v>
      </c>
      <c r="E747" s="6">
        <v>64505912</v>
      </c>
      <c r="F747">
        <f t="shared" si="11"/>
        <v>16505912</v>
      </c>
      <c r="G747" t="s">
        <v>1459</v>
      </c>
    </row>
    <row r="748" spans="4:7" x14ac:dyDescent="0.3">
      <c r="D748" s="4">
        <v>70000000</v>
      </c>
      <c r="E748" s="4">
        <v>77862546</v>
      </c>
      <c r="F748">
        <f t="shared" si="11"/>
        <v>7862546</v>
      </c>
      <c r="G748" t="s">
        <v>1460</v>
      </c>
    </row>
    <row r="749" spans="4:7" x14ac:dyDescent="0.3">
      <c r="D749" s="6">
        <v>50000000</v>
      </c>
      <c r="E749" s="6">
        <v>61112916</v>
      </c>
      <c r="F749">
        <f t="shared" si="11"/>
        <v>11112916</v>
      </c>
      <c r="G749" t="s">
        <v>1462</v>
      </c>
    </row>
    <row r="750" spans="4:7" x14ac:dyDescent="0.3">
      <c r="D750" s="4">
        <v>60000000</v>
      </c>
      <c r="E750" s="4">
        <v>88200225</v>
      </c>
      <c r="F750">
        <f t="shared" si="11"/>
        <v>28200225</v>
      </c>
      <c r="G750" t="s">
        <v>1463</v>
      </c>
    </row>
    <row r="751" spans="4:7" x14ac:dyDescent="0.3">
      <c r="D751" s="6">
        <v>60000000</v>
      </c>
      <c r="E751" s="6">
        <v>60573641</v>
      </c>
      <c r="F751">
        <f t="shared" si="11"/>
        <v>573641</v>
      </c>
      <c r="G751" t="s">
        <v>1465</v>
      </c>
    </row>
    <row r="752" spans="4:7" x14ac:dyDescent="0.3">
      <c r="D752" s="4">
        <v>66000000</v>
      </c>
      <c r="E752" s="4">
        <v>59035104</v>
      </c>
      <c r="F752">
        <f t="shared" si="11"/>
        <v>-6964896</v>
      </c>
      <c r="G752" t="s">
        <v>1467</v>
      </c>
    </row>
    <row r="753" spans="4:7" x14ac:dyDescent="0.3">
      <c r="D753" s="6">
        <v>60000000</v>
      </c>
      <c r="E753" s="6">
        <v>56702901</v>
      </c>
      <c r="F753">
        <f t="shared" si="11"/>
        <v>-3297099</v>
      </c>
      <c r="G753" t="s">
        <v>1469</v>
      </c>
    </row>
    <row r="754" spans="4:7" x14ac:dyDescent="0.3">
      <c r="D754" s="4">
        <v>60000000</v>
      </c>
      <c r="E754" s="4">
        <v>55994557</v>
      </c>
      <c r="F754">
        <f t="shared" si="11"/>
        <v>-4005443</v>
      </c>
      <c r="G754" t="s">
        <v>1471</v>
      </c>
    </row>
    <row r="755" spans="4:7" x14ac:dyDescent="0.3">
      <c r="D755" s="6">
        <v>60000000</v>
      </c>
      <c r="E755" s="6">
        <v>54910560</v>
      </c>
      <c r="F755">
        <f t="shared" si="11"/>
        <v>-5089440</v>
      </c>
      <c r="G755" t="s">
        <v>1472</v>
      </c>
    </row>
    <row r="756" spans="4:7" x14ac:dyDescent="0.3">
      <c r="D756" s="4">
        <v>60000000</v>
      </c>
      <c r="E756" s="4">
        <v>53789313</v>
      </c>
      <c r="F756">
        <f t="shared" si="11"/>
        <v>-6210687</v>
      </c>
      <c r="G756" t="s">
        <v>1473</v>
      </c>
    </row>
    <row r="757" spans="4:7" x14ac:dyDescent="0.3">
      <c r="D757" s="6">
        <v>60000000</v>
      </c>
      <c r="E757" s="6">
        <v>51045801</v>
      </c>
      <c r="F757">
        <f t="shared" si="11"/>
        <v>-8954199</v>
      </c>
      <c r="G757" t="s">
        <v>1475</v>
      </c>
    </row>
    <row r="758" spans="4:7" x14ac:dyDescent="0.3">
      <c r="D758" s="4">
        <v>60000000</v>
      </c>
      <c r="E758" s="4">
        <v>50818750</v>
      </c>
      <c r="F758">
        <f t="shared" si="11"/>
        <v>-9181250</v>
      </c>
      <c r="G758" t="s">
        <v>1477</v>
      </c>
    </row>
    <row r="759" spans="4:7" x14ac:dyDescent="0.3">
      <c r="D759" s="6" t="s">
        <v>8351</v>
      </c>
      <c r="E759" s="6" t="s">
        <v>8351</v>
      </c>
      <c r="F759" t="s">
        <v>8351</v>
      </c>
      <c r="G759" t="s">
        <v>1478</v>
      </c>
    </row>
    <row r="760" spans="4:7" x14ac:dyDescent="0.3">
      <c r="D760" s="4">
        <v>60000000</v>
      </c>
      <c r="E760" s="4">
        <v>50189179</v>
      </c>
      <c r="F760">
        <f t="shared" si="11"/>
        <v>-9810821</v>
      </c>
      <c r="G760" t="s">
        <v>1480</v>
      </c>
    </row>
    <row r="761" spans="4:7" x14ac:dyDescent="0.3">
      <c r="D761" s="6">
        <v>60000000</v>
      </c>
      <c r="E761" s="6">
        <v>50024083</v>
      </c>
      <c r="F761">
        <f t="shared" si="11"/>
        <v>-9975917</v>
      </c>
      <c r="G761" t="s">
        <v>1482</v>
      </c>
    </row>
    <row r="762" spans="4:7" x14ac:dyDescent="0.3">
      <c r="D762" s="4">
        <v>60000000</v>
      </c>
      <c r="E762" s="4">
        <v>50549107</v>
      </c>
      <c r="F762">
        <f t="shared" si="11"/>
        <v>-9450893</v>
      </c>
      <c r="G762" t="s">
        <v>1483</v>
      </c>
    </row>
    <row r="763" spans="4:7" x14ac:dyDescent="0.3">
      <c r="D763" s="6">
        <v>60000000</v>
      </c>
      <c r="E763" s="6">
        <v>56443482</v>
      </c>
      <c r="F763">
        <f t="shared" si="11"/>
        <v>-3556518</v>
      </c>
      <c r="G763" t="s">
        <v>1486</v>
      </c>
    </row>
    <row r="764" spans="4:7" x14ac:dyDescent="0.3">
      <c r="D764" s="4">
        <v>60000000</v>
      </c>
      <c r="E764" s="4">
        <v>62401264</v>
      </c>
      <c r="F764">
        <f t="shared" si="11"/>
        <v>2401264</v>
      </c>
      <c r="G764" t="s">
        <v>1488</v>
      </c>
    </row>
    <row r="765" spans="4:7" x14ac:dyDescent="0.3">
      <c r="D765" s="6">
        <v>75000000</v>
      </c>
      <c r="E765" s="6">
        <v>47748610</v>
      </c>
      <c r="F765">
        <f t="shared" si="11"/>
        <v>-27251390</v>
      </c>
      <c r="G765" t="s">
        <v>1491</v>
      </c>
    </row>
    <row r="766" spans="4:7" x14ac:dyDescent="0.3">
      <c r="D766" s="4">
        <v>61000000</v>
      </c>
      <c r="E766" s="4">
        <v>46975183</v>
      </c>
      <c r="F766">
        <f t="shared" si="11"/>
        <v>-14024817</v>
      </c>
      <c r="G766" t="s">
        <v>1492</v>
      </c>
    </row>
    <row r="767" spans="4:7" x14ac:dyDescent="0.3">
      <c r="D767" s="6">
        <v>60000000</v>
      </c>
      <c r="E767" s="6">
        <v>50807639</v>
      </c>
      <c r="F767">
        <f t="shared" si="11"/>
        <v>-9192361</v>
      </c>
      <c r="G767" t="s">
        <v>1494</v>
      </c>
    </row>
    <row r="768" spans="4:7" x14ac:dyDescent="0.3">
      <c r="D768" s="4">
        <v>48000000</v>
      </c>
      <c r="E768" s="4">
        <v>46611204</v>
      </c>
      <c r="F768">
        <f t="shared" si="11"/>
        <v>-1388796</v>
      </c>
      <c r="G768" t="s">
        <v>1496</v>
      </c>
    </row>
    <row r="769" spans="4:7" x14ac:dyDescent="0.3">
      <c r="D769" s="6">
        <v>60000000</v>
      </c>
      <c r="E769" s="6">
        <v>257756197</v>
      </c>
      <c r="F769">
        <f t="shared" si="11"/>
        <v>197756197</v>
      </c>
      <c r="G769" t="s">
        <v>1497</v>
      </c>
    </row>
    <row r="770" spans="4:7" x14ac:dyDescent="0.3">
      <c r="D770" s="4">
        <v>45000000</v>
      </c>
      <c r="E770" s="4">
        <v>48472213</v>
      </c>
      <c r="F770">
        <f t="shared" si="11"/>
        <v>3472213</v>
      </c>
      <c r="G770" t="s">
        <v>1499</v>
      </c>
    </row>
    <row r="771" spans="4:7" x14ac:dyDescent="0.3">
      <c r="D771" s="6">
        <v>60000000</v>
      </c>
      <c r="E771" s="6">
        <v>43060566</v>
      </c>
      <c r="F771">
        <f t="shared" ref="F771:F834" si="12">E771-D771</f>
        <v>-16939434</v>
      </c>
      <c r="G771" t="s">
        <v>1500</v>
      </c>
    </row>
    <row r="772" spans="4:7" x14ac:dyDescent="0.3">
      <c r="D772" s="4">
        <v>60000000</v>
      </c>
      <c r="E772" s="4">
        <v>45996718</v>
      </c>
      <c r="F772">
        <f t="shared" si="12"/>
        <v>-14003282</v>
      </c>
      <c r="G772" t="s">
        <v>1502</v>
      </c>
    </row>
    <row r="773" spans="4:7" x14ac:dyDescent="0.3">
      <c r="D773" s="6">
        <v>60000000</v>
      </c>
      <c r="E773" s="6">
        <v>43337279</v>
      </c>
      <c r="F773">
        <f t="shared" si="12"/>
        <v>-16662721</v>
      </c>
      <c r="G773" t="s">
        <v>1505</v>
      </c>
    </row>
    <row r="774" spans="4:7" x14ac:dyDescent="0.3">
      <c r="D774" s="4">
        <v>60000000</v>
      </c>
      <c r="E774" s="4">
        <v>37479778</v>
      </c>
      <c r="F774">
        <f t="shared" si="12"/>
        <v>-22520222</v>
      </c>
      <c r="G774" t="s">
        <v>1507</v>
      </c>
    </row>
    <row r="775" spans="4:7" x14ac:dyDescent="0.3">
      <c r="D775" s="6" t="s">
        <v>8351</v>
      </c>
      <c r="E775" s="6">
        <v>36965395</v>
      </c>
      <c r="F775" t="s">
        <v>8351</v>
      </c>
      <c r="G775" t="s">
        <v>1509</v>
      </c>
    </row>
    <row r="776" spans="4:7" x14ac:dyDescent="0.3">
      <c r="D776" s="4">
        <v>60000000</v>
      </c>
      <c r="E776" s="4">
        <v>40559930</v>
      </c>
      <c r="F776">
        <f t="shared" si="12"/>
        <v>-19440070</v>
      </c>
      <c r="G776" t="s">
        <v>1511</v>
      </c>
    </row>
    <row r="777" spans="4:7" x14ac:dyDescent="0.3">
      <c r="D777" s="6">
        <v>65000000</v>
      </c>
      <c r="E777" s="6">
        <v>36830057</v>
      </c>
      <c r="F777">
        <f t="shared" si="12"/>
        <v>-28169943</v>
      </c>
      <c r="G777" t="s">
        <v>1513</v>
      </c>
    </row>
    <row r="778" spans="4:7" x14ac:dyDescent="0.3">
      <c r="D778" s="4">
        <v>60000000</v>
      </c>
      <c r="E778" s="4">
        <v>36279230</v>
      </c>
      <c r="F778">
        <f t="shared" si="12"/>
        <v>-23720770</v>
      </c>
      <c r="G778" t="s">
        <v>1514</v>
      </c>
    </row>
    <row r="779" spans="4:7" x14ac:dyDescent="0.3">
      <c r="D779" s="6">
        <v>70000000</v>
      </c>
      <c r="E779" s="6">
        <v>42194060</v>
      </c>
      <c r="F779">
        <f t="shared" si="12"/>
        <v>-27805940</v>
      </c>
      <c r="G779" t="s">
        <v>1516</v>
      </c>
    </row>
    <row r="780" spans="4:7" x14ac:dyDescent="0.3">
      <c r="D780" s="4">
        <v>60000000</v>
      </c>
      <c r="E780" s="4">
        <v>43119879</v>
      </c>
      <c r="F780">
        <f t="shared" si="12"/>
        <v>-16880121</v>
      </c>
      <c r="G780" t="s">
        <v>1518</v>
      </c>
    </row>
    <row r="781" spans="4:7" x14ac:dyDescent="0.3">
      <c r="D781" s="6">
        <v>60000000</v>
      </c>
      <c r="E781" s="6">
        <v>35096190</v>
      </c>
      <c r="F781">
        <f t="shared" si="12"/>
        <v>-24903810</v>
      </c>
      <c r="G781" t="s">
        <v>1521</v>
      </c>
    </row>
    <row r="782" spans="4:7" x14ac:dyDescent="0.3">
      <c r="D782" s="4" t="s">
        <v>8351</v>
      </c>
      <c r="E782" s="4">
        <v>35754555</v>
      </c>
      <c r="F782" t="s">
        <v>8351</v>
      </c>
      <c r="G782" t="s">
        <v>1523</v>
      </c>
    </row>
    <row r="783" spans="4:7" x14ac:dyDescent="0.3">
      <c r="D783" s="6">
        <v>80000000</v>
      </c>
      <c r="E783" s="6">
        <v>43290977</v>
      </c>
      <c r="F783">
        <f t="shared" si="12"/>
        <v>-36709023</v>
      </c>
      <c r="G783" t="s">
        <v>1524</v>
      </c>
    </row>
    <row r="784" spans="4:7" x14ac:dyDescent="0.3">
      <c r="D784" s="4">
        <v>40000000</v>
      </c>
      <c r="E784" s="4">
        <v>33927476</v>
      </c>
      <c r="F784">
        <f t="shared" si="12"/>
        <v>-6072524</v>
      </c>
      <c r="G784" t="s">
        <v>1526</v>
      </c>
    </row>
    <row r="785" spans="4:7" x14ac:dyDescent="0.3">
      <c r="D785" s="6">
        <v>60000000</v>
      </c>
      <c r="E785" s="6">
        <v>32122249</v>
      </c>
      <c r="F785">
        <f t="shared" si="12"/>
        <v>-27877751</v>
      </c>
      <c r="G785" t="s">
        <v>1527</v>
      </c>
    </row>
    <row r="786" spans="4:7" x14ac:dyDescent="0.3">
      <c r="D786" s="4">
        <v>60000000</v>
      </c>
      <c r="E786" s="4">
        <v>40076438</v>
      </c>
      <c r="F786">
        <f t="shared" si="12"/>
        <v>-19923562</v>
      </c>
      <c r="G786" t="s">
        <v>1528</v>
      </c>
    </row>
    <row r="787" spans="4:7" x14ac:dyDescent="0.3">
      <c r="D787" s="6">
        <v>60000000</v>
      </c>
      <c r="E787" s="6">
        <v>32940507</v>
      </c>
      <c r="F787">
        <f t="shared" si="12"/>
        <v>-27059493</v>
      </c>
      <c r="G787" t="s">
        <v>1530</v>
      </c>
    </row>
    <row r="788" spans="4:7" x14ac:dyDescent="0.3">
      <c r="D788" s="4">
        <v>60000000</v>
      </c>
      <c r="E788" s="4">
        <v>31670931</v>
      </c>
      <c r="F788">
        <f t="shared" si="12"/>
        <v>-28329069</v>
      </c>
      <c r="G788" t="s">
        <v>1532</v>
      </c>
    </row>
    <row r="789" spans="4:7" x14ac:dyDescent="0.3">
      <c r="D789" s="6">
        <v>60000000</v>
      </c>
      <c r="E789" s="6">
        <v>30695227</v>
      </c>
      <c r="F789">
        <f t="shared" si="12"/>
        <v>-29304773</v>
      </c>
      <c r="G789" t="s">
        <v>1534</v>
      </c>
    </row>
    <row r="790" spans="4:7" x14ac:dyDescent="0.3">
      <c r="D790" s="4">
        <v>60000000</v>
      </c>
      <c r="E790" s="4">
        <v>32522352</v>
      </c>
      <c r="F790">
        <f t="shared" si="12"/>
        <v>-27477648</v>
      </c>
      <c r="G790" t="s">
        <v>1536</v>
      </c>
    </row>
    <row r="791" spans="4:7" x14ac:dyDescent="0.3">
      <c r="D791" s="6" t="s">
        <v>8351</v>
      </c>
      <c r="E791" s="6">
        <v>28424210</v>
      </c>
      <c r="F791" t="s">
        <v>8351</v>
      </c>
      <c r="G791" t="s">
        <v>1537</v>
      </c>
    </row>
    <row r="792" spans="4:7" x14ac:dyDescent="0.3">
      <c r="D792" s="4">
        <v>87000000</v>
      </c>
      <c r="E792" s="4">
        <v>26082914</v>
      </c>
      <c r="F792">
        <f t="shared" si="12"/>
        <v>-60917086</v>
      </c>
      <c r="G792" t="s">
        <v>1539</v>
      </c>
    </row>
    <row r="793" spans="4:7" x14ac:dyDescent="0.3">
      <c r="D793" s="6">
        <v>60000000</v>
      </c>
      <c r="E793" s="6">
        <v>29136626</v>
      </c>
      <c r="F793">
        <f t="shared" si="12"/>
        <v>-30863374</v>
      </c>
      <c r="G793" t="s">
        <v>1542</v>
      </c>
    </row>
    <row r="794" spans="4:7" x14ac:dyDescent="0.3">
      <c r="D794" s="4">
        <v>60000000</v>
      </c>
      <c r="E794" s="4">
        <v>26288320</v>
      </c>
      <c r="F794">
        <f t="shared" si="12"/>
        <v>-33711680</v>
      </c>
      <c r="G794" t="s">
        <v>1545</v>
      </c>
    </row>
    <row r="795" spans="4:7" x14ac:dyDescent="0.3">
      <c r="D795" s="6">
        <v>60000000</v>
      </c>
      <c r="E795" s="6">
        <v>26616590</v>
      </c>
      <c r="F795">
        <f t="shared" si="12"/>
        <v>-33383410</v>
      </c>
      <c r="G795" t="s">
        <v>1547</v>
      </c>
    </row>
    <row r="796" spans="4:7" x14ac:dyDescent="0.3">
      <c r="D796" s="4">
        <v>220000000</v>
      </c>
      <c r="E796" s="4">
        <v>623279547</v>
      </c>
      <c r="F796">
        <f t="shared" si="12"/>
        <v>403279547</v>
      </c>
      <c r="G796" t="s">
        <v>59</v>
      </c>
    </row>
    <row r="797" spans="4:7" x14ac:dyDescent="0.3">
      <c r="D797" s="6">
        <v>60000000</v>
      </c>
      <c r="E797" s="6">
        <v>30063805</v>
      </c>
      <c r="F797">
        <f t="shared" si="12"/>
        <v>-29936195</v>
      </c>
      <c r="G797" t="s">
        <v>1549</v>
      </c>
    </row>
    <row r="798" spans="4:7" x14ac:dyDescent="0.3">
      <c r="D798" s="4">
        <v>50000000</v>
      </c>
      <c r="E798" s="4">
        <v>22518325</v>
      </c>
      <c r="F798">
        <f t="shared" si="12"/>
        <v>-27481675</v>
      </c>
      <c r="G798" t="s">
        <v>1550</v>
      </c>
    </row>
    <row r="799" spans="4:7" x14ac:dyDescent="0.3">
      <c r="D799" s="6">
        <v>60000000</v>
      </c>
      <c r="E799" s="6">
        <v>13082288</v>
      </c>
      <c r="F799">
        <f t="shared" si="12"/>
        <v>-46917712</v>
      </c>
      <c r="G799" t="s">
        <v>1553</v>
      </c>
    </row>
    <row r="800" spans="4:7" x14ac:dyDescent="0.3">
      <c r="D800" s="4">
        <v>60000000</v>
      </c>
      <c r="E800" s="4">
        <v>18208078</v>
      </c>
      <c r="F800">
        <f t="shared" si="12"/>
        <v>-41791922</v>
      </c>
      <c r="G800" t="s">
        <v>1555</v>
      </c>
    </row>
    <row r="801" spans="4:7" x14ac:dyDescent="0.3">
      <c r="D801" s="6">
        <v>65000000</v>
      </c>
      <c r="E801" s="6">
        <v>14218868</v>
      </c>
      <c r="F801">
        <f t="shared" si="12"/>
        <v>-50781132</v>
      </c>
      <c r="G801" t="s">
        <v>1557</v>
      </c>
    </row>
    <row r="802" spans="4:7" x14ac:dyDescent="0.3">
      <c r="D802" s="4">
        <v>60000000</v>
      </c>
      <c r="E802" s="4">
        <v>22451</v>
      </c>
      <c r="F802">
        <f t="shared" si="12"/>
        <v>-59977549</v>
      </c>
      <c r="G802" t="s">
        <v>1560</v>
      </c>
    </row>
    <row r="803" spans="4:7" x14ac:dyDescent="0.3">
      <c r="D803" s="6">
        <v>60000000</v>
      </c>
      <c r="E803" s="6">
        <v>31165421</v>
      </c>
      <c r="F803">
        <f t="shared" si="12"/>
        <v>-28834579</v>
      </c>
      <c r="G803" t="s">
        <v>1563</v>
      </c>
    </row>
    <row r="804" spans="4:7" x14ac:dyDescent="0.3">
      <c r="D804" s="4">
        <v>60000000</v>
      </c>
      <c r="E804" s="4">
        <v>11802056</v>
      </c>
      <c r="F804">
        <f t="shared" si="12"/>
        <v>-48197944</v>
      </c>
      <c r="G804" t="s">
        <v>1565</v>
      </c>
    </row>
    <row r="805" spans="4:7" x14ac:dyDescent="0.3">
      <c r="D805" s="6">
        <v>30000000</v>
      </c>
      <c r="E805" s="6">
        <v>25472967</v>
      </c>
      <c r="F805">
        <f t="shared" si="12"/>
        <v>-4527033</v>
      </c>
      <c r="G805" t="s">
        <v>1568</v>
      </c>
    </row>
    <row r="806" spans="4:7" x14ac:dyDescent="0.3">
      <c r="D806" s="4">
        <v>55000000</v>
      </c>
      <c r="E806" s="4">
        <v>22362500</v>
      </c>
      <c r="F806">
        <f t="shared" si="12"/>
        <v>-32637500</v>
      </c>
      <c r="G806" t="s">
        <v>1569</v>
      </c>
    </row>
    <row r="807" spans="4:7" x14ac:dyDescent="0.3">
      <c r="D807" s="6">
        <v>60000000</v>
      </c>
      <c r="E807" s="6">
        <v>17281832</v>
      </c>
      <c r="F807">
        <f t="shared" si="12"/>
        <v>-42718168</v>
      </c>
      <c r="G807" t="s">
        <v>1571</v>
      </c>
    </row>
    <row r="808" spans="4:7" x14ac:dyDescent="0.3">
      <c r="D808" s="4">
        <v>60000000</v>
      </c>
      <c r="E808" s="4">
        <v>19781879</v>
      </c>
      <c r="F808">
        <f t="shared" si="12"/>
        <v>-40218121</v>
      </c>
      <c r="G808" t="s">
        <v>1572</v>
      </c>
    </row>
    <row r="809" spans="4:7" x14ac:dyDescent="0.3">
      <c r="D809" s="6">
        <v>60000000</v>
      </c>
      <c r="E809" s="6">
        <v>7605668</v>
      </c>
      <c r="F809">
        <f t="shared" si="12"/>
        <v>-52394332</v>
      </c>
      <c r="G809" t="s">
        <v>1575</v>
      </c>
    </row>
    <row r="810" spans="4:7" x14ac:dyDescent="0.3">
      <c r="D810" s="4">
        <v>60000000</v>
      </c>
      <c r="E810" s="4">
        <v>4535117</v>
      </c>
      <c r="F810">
        <f t="shared" si="12"/>
        <v>-55464883</v>
      </c>
      <c r="G810" t="s">
        <v>1577</v>
      </c>
    </row>
    <row r="811" spans="4:7" x14ac:dyDescent="0.3">
      <c r="D811" s="6">
        <v>35000000</v>
      </c>
      <c r="E811" s="6">
        <v>4426297</v>
      </c>
      <c r="F811">
        <f t="shared" si="12"/>
        <v>-30573703</v>
      </c>
      <c r="G811" t="s">
        <v>1578</v>
      </c>
    </row>
    <row r="812" spans="4:7" x14ac:dyDescent="0.3">
      <c r="D812" s="4">
        <v>68005000</v>
      </c>
      <c r="E812" s="4" t="s">
        <v>8351</v>
      </c>
      <c r="F812" t="s">
        <v>8351</v>
      </c>
      <c r="G812" t="s">
        <v>1580</v>
      </c>
    </row>
    <row r="813" spans="4:7" x14ac:dyDescent="0.3">
      <c r="D813" s="6">
        <v>80000000</v>
      </c>
      <c r="E813" s="6">
        <v>10166502</v>
      </c>
      <c r="F813">
        <f t="shared" si="12"/>
        <v>-69833498</v>
      </c>
      <c r="G813" t="s">
        <v>1582</v>
      </c>
    </row>
    <row r="814" spans="4:7" x14ac:dyDescent="0.3">
      <c r="D814" s="4">
        <v>58000000</v>
      </c>
      <c r="E814" s="4">
        <v>363024263</v>
      </c>
      <c r="F814">
        <f t="shared" si="12"/>
        <v>305024263</v>
      </c>
      <c r="G814" t="s">
        <v>1586</v>
      </c>
    </row>
    <row r="815" spans="4:7" x14ac:dyDescent="0.3">
      <c r="D815" s="6">
        <v>60000000</v>
      </c>
      <c r="E815" s="6">
        <v>12065985</v>
      </c>
      <c r="F815">
        <f t="shared" si="12"/>
        <v>-47934015</v>
      </c>
      <c r="G815" t="s">
        <v>1588</v>
      </c>
    </row>
    <row r="816" spans="4:7" x14ac:dyDescent="0.3">
      <c r="D816" s="4">
        <v>58800000</v>
      </c>
      <c r="E816" s="4">
        <v>350123553</v>
      </c>
      <c r="F816">
        <f t="shared" si="12"/>
        <v>291323553</v>
      </c>
      <c r="G816" t="s">
        <v>1590</v>
      </c>
    </row>
    <row r="817" spans="4:7" x14ac:dyDescent="0.3">
      <c r="D817" s="6">
        <v>58000000</v>
      </c>
      <c r="E817" s="6">
        <v>80021740</v>
      </c>
      <c r="F817">
        <f t="shared" si="12"/>
        <v>22021740</v>
      </c>
      <c r="G817" t="s">
        <v>1592</v>
      </c>
    </row>
    <row r="818" spans="4:7" x14ac:dyDescent="0.3">
      <c r="D818" s="4">
        <v>3000000</v>
      </c>
      <c r="E818" s="4" t="s">
        <v>8351</v>
      </c>
      <c r="F818" t="s">
        <v>8351</v>
      </c>
      <c r="G818" t="s">
        <v>1593</v>
      </c>
    </row>
    <row r="819" spans="4:7" x14ac:dyDescent="0.3">
      <c r="D819" s="6">
        <v>58000000</v>
      </c>
      <c r="E819" s="6">
        <v>48291624</v>
      </c>
      <c r="F819">
        <f t="shared" si="12"/>
        <v>-9708376</v>
      </c>
      <c r="G819" t="s">
        <v>1594</v>
      </c>
    </row>
    <row r="820" spans="4:7" x14ac:dyDescent="0.3">
      <c r="D820" s="4">
        <v>60000000</v>
      </c>
      <c r="E820" s="4">
        <v>35231365</v>
      </c>
      <c r="F820">
        <f t="shared" si="12"/>
        <v>-24768635</v>
      </c>
      <c r="G820" t="s">
        <v>1596</v>
      </c>
    </row>
    <row r="821" spans="4:7" x14ac:dyDescent="0.3">
      <c r="D821" s="6">
        <v>63000000</v>
      </c>
      <c r="E821" s="6">
        <v>53715611</v>
      </c>
      <c r="F821">
        <f t="shared" si="12"/>
        <v>-9284389</v>
      </c>
      <c r="G821" t="s">
        <v>1599</v>
      </c>
    </row>
    <row r="822" spans="4:7" x14ac:dyDescent="0.3">
      <c r="D822" s="4">
        <v>58000000</v>
      </c>
      <c r="E822" s="4">
        <v>31199215</v>
      </c>
      <c r="F822">
        <f t="shared" si="12"/>
        <v>-26800785</v>
      </c>
      <c r="G822" t="s">
        <v>1602</v>
      </c>
    </row>
    <row r="823" spans="4:7" x14ac:dyDescent="0.3">
      <c r="D823" s="6" t="s">
        <v>8351</v>
      </c>
      <c r="E823" s="6" t="s">
        <v>8351</v>
      </c>
      <c r="F823" t="s">
        <v>8351</v>
      </c>
      <c r="G823" t="s">
        <v>1604</v>
      </c>
    </row>
    <row r="824" spans="4:7" x14ac:dyDescent="0.3">
      <c r="D824" s="4">
        <v>58000000</v>
      </c>
      <c r="E824" s="4">
        <v>29580087</v>
      </c>
      <c r="F824">
        <f t="shared" si="12"/>
        <v>-28419913</v>
      </c>
      <c r="G824" t="s">
        <v>1605</v>
      </c>
    </row>
    <row r="825" spans="4:7" x14ac:dyDescent="0.3">
      <c r="D825" s="6">
        <v>58000000</v>
      </c>
      <c r="E825" s="6">
        <v>44665963</v>
      </c>
      <c r="F825">
        <f t="shared" si="12"/>
        <v>-13334037</v>
      </c>
      <c r="G825" t="s">
        <v>1606</v>
      </c>
    </row>
    <row r="826" spans="4:7" x14ac:dyDescent="0.3">
      <c r="D826" s="4">
        <v>60000000</v>
      </c>
      <c r="E826" s="4">
        <v>60128566</v>
      </c>
      <c r="F826">
        <f t="shared" si="12"/>
        <v>128566</v>
      </c>
      <c r="G826" t="s">
        <v>1607</v>
      </c>
    </row>
    <row r="827" spans="4:7" x14ac:dyDescent="0.3">
      <c r="D827" s="6">
        <v>58000000</v>
      </c>
      <c r="E827" s="6">
        <v>49875589</v>
      </c>
      <c r="F827">
        <f t="shared" si="12"/>
        <v>-8124411</v>
      </c>
      <c r="G827" t="s">
        <v>1610</v>
      </c>
    </row>
    <row r="828" spans="4:7" x14ac:dyDescent="0.3">
      <c r="D828" s="4" t="s">
        <v>8351</v>
      </c>
      <c r="E828" s="4" t="s">
        <v>8351</v>
      </c>
      <c r="F828" t="s">
        <v>8351</v>
      </c>
      <c r="G828" t="s">
        <v>1611</v>
      </c>
    </row>
    <row r="829" spans="4:7" x14ac:dyDescent="0.3">
      <c r="D829" s="6">
        <v>57000000</v>
      </c>
      <c r="E829" s="6">
        <v>60984028</v>
      </c>
      <c r="F829">
        <f t="shared" si="12"/>
        <v>3984028</v>
      </c>
      <c r="G829" t="s">
        <v>1612</v>
      </c>
    </row>
    <row r="830" spans="4:7" x14ac:dyDescent="0.3">
      <c r="D830" s="4">
        <v>70000000</v>
      </c>
      <c r="E830" s="4">
        <v>36931089</v>
      </c>
      <c r="F830">
        <f t="shared" si="12"/>
        <v>-33068911</v>
      </c>
      <c r="G830" t="s">
        <v>1614</v>
      </c>
    </row>
    <row r="831" spans="4:7" x14ac:dyDescent="0.3">
      <c r="D831" s="6">
        <v>57000000</v>
      </c>
      <c r="E831" s="6">
        <v>51317350</v>
      </c>
      <c r="F831">
        <f t="shared" si="12"/>
        <v>-5682650</v>
      </c>
      <c r="G831" t="s">
        <v>1615</v>
      </c>
    </row>
    <row r="832" spans="4:7" x14ac:dyDescent="0.3">
      <c r="D832" s="4">
        <v>58000000</v>
      </c>
      <c r="E832" s="4">
        <v>28328132</v>
      </c>
      <c r="F832">
        <f t="shared" si="12"/>
        <v>-29671868</v>
      </c>
      <c r="G832" t="s">
        <v>1617</v>
      </c>
    </row>
    <row r="833" spans="4:7" x14ac:dyDescent="0.3">
      <c r="D833" s="6">
        <v>57000000</v>
      </c>
      <c r="E833" s="6">
        <v>51774002</v>
      </c>
      <c r="F833">
        <f t="shared" si="12"/>
        <v>-5225998</v>
      </c>
      <c r="G833" t="s">
        <v>1619</v>
      </c>
    </row>
    <row r="834" spans="4:7" x14ac:dyDescent="0.3">
      <c r="D834" s="4">
        <v>57000000</v>
      </c>
      <c r="E834" s="4">
        <v>25528495</v>
      </c>
      <c r="F834">
        <f t="shared" si="12"/>
        <v>-31471505</v>
      </c>
      <c r="G834" t="s">
        <v>1622</v>
      </c>
    </row>
    <row r="835" spans="4:7" x14ac:dyDescent="0.3">
      <c r="D835" s="6" t="s">
        <v>8351</v>
      </c>
      <c r="E835" s="6" t="s">
        <v>8351</v>
      </c>
      <c r="F835" t="s">
        <v>8351</v>
      </c>
      <c r="G835" t="s">
        <v>1623</v>
      </c>
    </row>
    <row r="836" spans="4:7" x14ac:dyDescent="0.3">
      <c r="D836" s="4">
        <v>56000000</v>
      </c>
      <c r="E836" s="4">
        <v>113006880</v>
      </c>
      <c r="F836">
        <f t="shared" ref="F836:F898" si="13">E836-D836</f>
        <v>57006880</v>
      </c>
      <c r="G836" t="s">
        <v>1625</v>
      </c>
    </row>
    <row r="837" spans="4:7" x14ac:dyDescent="0.3">
      <c r="D837" s="6">
        <v>56000000</v>
      </c>
      <c r="E837" s="6">
        <v>45860039</v>
      </c>
      <c r="F837">
        <f t="shared" si="13"/>
        <v>-10139961</v>
      </c>
      <c r="G837" t="s">
        <v>1628</v>
      </c>
    </row>
    <row r="838" spans="4:7" x14ac:dyDescent="0.3">
      <c r="D838" s="4">
        <v>55000000</v>
      </c>
      <c r="E838" s="4">
        <v>329691196</v>
      </c>
      <c r="F838">
        <f t="shared" si="13"/>
        <v>274691196</v>
      </c>
      <c r="G838" t="s">
        <v>1629</v>
      </c>
    </row>
    <row r="839" spans="4:7" x14ac:dyDescent="0.3">
      <c r="D839" s="6">
        <v>60000000</v>
      </c>
      <c r="E839" s="6">
        <v>217326336</v>
      </c>
      <c r="F839">
        <f t="shared" si="13"/>
        <v>157326336</v>
      </c>
      <c r="G839" t="s">
        <v>1630</v>
      </c>
    </row>
    <row r="840" spans="4:7" x14ac:dyDescent="0.3">
      <c r="D840" s="4">
        <v>55000000</v>
      </c>
      <c r="E840" s="4">
        <v>166225040</v>
      </c>
      <c r="F840">
        <f t="shared" si="13"/>
        <v>111225040</v>
      </c>
      <c r="G840" t="s">
        <v>1631</v>
      </c>
    </row>
    <row r="841" spans="4:7" x14ac:dyDescent="0.3">
      <c r="D841" s="6">
        <v>55000000</v>
      </c>
      <c r="E841" s="6">
        <v>141600000</v>
      </c>
      <c r="F841">
        <f t="shared" si="13"/>
        <v>86600000</v>
      </c>
      <c r="G841" t="s">
        <v>1634</v>
      </c>
    </row>
    <row r="842" spans="4:7" x14ac:dyDescent="0.3">
      <c r="D842" s="4">
        <v>55000000</v>
      </c>
      <c r="E842" s="4">
        <v>134218018</v>
      </c>
      <c r="F842">
        <f t="shared" si="13"/>
        <v>79218018</v>
      </c>
      <c r="G842" t="s">
        <v>1636</v>
      </c>
    </row>
    <row r="843" spans="4:7" x14ac:dyDescent="0.3">
      <c r="D843" s="6">
        <v>54000000</v>
      </c>
      <c r="E843" s="6">
        <v>128769345</v>
      </c>
      <c r="F843">
        <f t="shared" si="13"/>
        <v>74769345</v>
      </c>
      <c r="G843" t="s">
        <v>1637</v>
      </c>
    </row>
    <row r="844" spans="4:7" x14ac:dyDescent="0.3">
      <c r="D844" s="4">
        <v>70000000</v>
      </c>
      <c r="E844" s="4">
        <v>177575142</v>
      </c>
      <c r="F844">
        <f t="shared" si="13"/>
        <v>107575142</v>
      </c>
      <c r="G844" t="s">
        <v>1638</v>
      </c>
    </row>
    <row r="845" spans="4:7" x14ac:dyDescent="0.3">
      <c r="D845" s="6">
        <v>55000000</v>
      </c>
      <c r="E845" s="6">
        <v>105263257</v>
      </c>
      <c r="F845">
        <f t="shared" si="13"/>
        <v>50263257</v>
      </c>
      <c r="G845" t="s">
        <v>1641</v>
      </c>
    </row>
    <row r="846" spans="4:7" x14ac:dyDescent="0.3">
      <c r="D846" s="4">
        <v>55000000</v>
      </c>
      <c r="E846" s="4">
        <v>104354205</v>
      </c>
      <c r="F846">
        <f t="shared" si="13"/>
        <v>49354205</v>
      </c>
      <c r="G846" t="s">
        <v>1643</v>
      </c>
    </row>
    <row r="847" spans="4:7" x14ac:dyDescent="0.3">
      <c r="D847" s="6">
        <v>55000000</v>
      </c>
      <c r="E847" s="6">
        <v>107100855</v>
      </c>
      <c r="F847">
        <f t="shared" si="13"/>
        <v>52100855</v>
      </c>
      <c r="G847" t="s">
        <v>1644</v>
      </c>
    </row>
    <row r="848" spans="4:7" x14ac:dyDescent="0.3">
      <c r="D848" s="4">
        <v>55000000</v>
      </c>
      <c r="E848" s="4">
        <v>98711404</v>
      </c>
      <c r="F848">
        <f t="shared" si="13"/>
        <v>43711404</v>
      </c>
      <c r="G848" t="s">
        <v>1645</v>
      </c>
    </row>
    <row r="849" spans="4:7" x14ac:dyDescent="0.3">
      <c r="D849" s="6">
        <v>50000000</v>
      </c>
      <c r="E849" s="6">
        <v>100328194</v>
      </c>
      <c r="F849">
        <f t="shared" si="13"/>
        <v>50328194</v>
      </c>
      <c r="G849" t="s">
        <v>1646</v>
      </c>
    </row>
    <row r="850" spans="4:7" x14ac:dyDescent="0.3">
      <c r="D850" s="4">
        <v>55000000</v>
      </c>
      <c r="E850" s="4">
        <v>101530738</v>
      </c>
      <c r="F850">
        <f t="shared" si="13"/>
        <v>46530738</v>
      </c>
      <c r="G850" t="s">
        <v>1647</v>
      </c>
    </row>
    <row r="851" spans="4:7" x14ac:dyDescent="0.3">
      <c r="D851" s="6">
        <v>55000000</v>
      </c>
      <c r="E851" s="6">
        <v>93815117</v>
      </c>
      <c r="F851">
        <f t="shared" si="13"/>
        <v>38815117</v>
      </c>
      <c r="G851" t="s">
        <v>1649</v>
      </c>
    </row>
    <row r="852" spans="4:7" x14ac:dyDescent="0.3">
      <c r="D852" s="4">
        <v>53000000</v>
      </c>
      <c r="E852" s="4">
        <v>91400000</v>
      </c>
      <c r="F852">
        <f t="shared" si="13"/>
        <v>38400000</v>
      </c>
      <c r="G852" t="s">
        <v>1650</v>
      </c>
    </row>
    <row r="853" spans="4:7" x14ac:dyDescent="0.3">
      <c r="D853" s="6">
        <v>55000000</v>
      </c>
      <c r="E853" s="6">
        <v>162586036</v>
      </c>
      <c r="F853">
        <f t="shared" si="13"/>
        <v>107586036</v>
      </c>
      <c r="G853" t="s">
        <v>1652</v>
      </c>
    </row>
    <row r="854" spans="4:7" x14ac:dyDescent="0.3">
      <c r="D854" s="4">
        <v>55000000</v>
      </c>
      <c r="E854" s="4">
        <v>89706988</v>
      </c>
      <c r="F854">
        <f t="shared" si="13"/>
        <v>34706988</v>
      </c>
      <c r="G854" t="s">
        <v>1653</v>
      </c>
    </row>
    <row r="855" spans="4:7" x14ac:dyDescent="0.3">
      <c r="D855" s="6">
        <v>55000000</v>
      </c>
      <c r="E855" s="6">
        <v>83000000</v>
      </c>
      <c r="F855">
        <f t="shared" si="13"/>
        <v>28000000</v>
      </c>
      <c r="G855" t="s">
        <v>1654</v>
      </c>
    </row>
    <row r="856" spans="4:7" x14ac:dyDescent="0.3">
      <c r="D856" s="4">
        <v>55000000</v>
      </c>
      <c r="E856" s="4">
        <v>78745923</v>
      </c>
      <c r="F856">
        <f t="shared" si="13"/>
        <v>23745923</v>
      </c>
      <c r="G856" t="s">
        <v>1655</v>
      </c>
    </row>
    <row r="857" spans="4:7" x14ac:dyDescent="0.3">
      <c r="D857" s="6">
        <v>30000000</v>
      </c>
      <c r="E857" s="6">
        <v>70098138</v>
      </c>
      <c r="F857">
        <f t="shared" si="13"/>
        <v>40098138</v>
      </c>
      <c r="G857" t="s">
        <v>1656</v>
      </c>
    </row>
    <row r="858" spans="4:7" x14ac:dyDescent="0.3">
      <c r="D858" s="4">
        <v>55000000</v>
      </c>
      <c r="E858" s="4">
        <v>66365290</v>
      </c>
      <c r="F858">
        <f t="shared" si="13"/>
        <v>11365290</v>
      </c>
      <c r="G858" t="s">
        <v>1657</v>
      </c>
    </row>
    <row r="859" spans="4:7" x14ac:dyDescent="0.3">
      <c r="D859" s="6">
        <v>1400000</v>
      </c>
      <c r="E859" s="6" t="s">
        <v>8351</v>
      </c>
      <c r="F859" t="s">
        <v>8351</v>
      </c>
      <c r="G859" t="s">
        <v>1658</v>
      </c>
    </row>
    <row r="860" spans="4:7" x14ac:dyDescent="0.3">
      <c r="D860" s="4">
        <v>30000000</v>
      </c>
      <c r="E860" s="4">
        <v>66207920</v>
      </c>
      <c r="F860">
        <f t="shared" si="13"/>
        <v>36207920</v>
      </c>
      <c r="G860" t="s">
        <v>1659</v>
      </c>
    </row>
    <row r="861" spans="4:7" x14ac:dyDescent="0.3">
      <c r="D861" s="6">
        <v>55000000</v>
      </c>
      <c r="E861" s="6">
        <v>63408614</v>
      </c>
      <c r="F861">
        <f t="shared" si="13"/>
        <v>8408614</v>
      </c>
      <c r="G861" t="s">
        <v>1660</v>
      </c>
    </row>
    <row r="862" spans="4:7" x14ac:dyDescent="0.3">
      <c r="D862" s="4">
        <v>55000000</v>
      </c>
      <c r="E862" s="4">
        <v>58422650</v>
      </c>
      <c r="F862">
        <f t="shared" si="13"/>
        <v>3422650</v>
      </c>
      <c r="G862" t="s">
        <v>1661</v>
      </c>
    </row>
    <row r="863" spans="4:7" x14ac:dyDescent="0.3">
      <c r="D863" s="6">
        <v>55000000</v>
      </c>
      <c r="E863" s="6">
        <v>56932305</v>
      </c>
      <c r="F863">
        <f t="shared" si="13"/>
        <v>1932305</v>
      </c>
      <c r="G863" t="s">
        <v>1665</v>
      </c>
    </row>
    <row r="864" spans="4:7" x14ac:dyDescent="0.3">
      <c r="D864" s="4">
        <v>55000000</v>
      </c>
      <c r="E864" s="4">
        <v>68750000</v>
      </c>
      <c r="F864">
        <f t="shared" si="13"/>
        <v>13750000</v>
      </c>
      <c r="G864" t="s">
        <v>1666</v>
      </c>
    </row>
    <row r="865" spans="4:7" x14ac:dyDescent="0.3">
      <c r="D865" s="6">
        <v>55000000</v>
      </c>
      <c r="E865" s="6">
        <v>68218041</v>
      </c>
      <c r="F865">
        <f t="shared" si="13"/>
        <v>13218041</v>
      </c>
      <c r="G865" t="s">
        <v>1667</v>
      </c>
    </row>
    <row r="866" spans="4:7" x14ac:dyDescent="0.3">
      <c r="D866" s="4">
        <v>55000000</v>
      </c>
      <c r="E866" s="4">
        <v>25040293</v>
      </c>
      <c r="F866">
        <f t="shared" si="13"/>
        <v>-29959707</v>
      </c>
      <c r="G866" t="s">
        <v>1668</v>
      </c>
    </row>
    <row r="867" spans="4:7" x14ac:dyDescent="0.3">
      <c r="D867" s="6">
        <v>55000000</v>
      </c>
      <c r="E867" s="6">
        <v>55747724</v>
      </c>
      <c r="F867">
        <f t="shared" si="13"/>
        <v>747724</v>
      </c>
      <c r="G867" t="s">
        <v>1670</v>
      </c>
    </row>
    <row r="868" spans="4:7" x14ac:dyDescent="0.3">
      <c r="D868" s="4">
        <v>50000000</v>
      </c>
      <c r="E868" s="4">
        <v>55473600</v>
      </c>
      <c r="F868">
        <f t="shared" si="13"/>
        <v>5473600</v>
      </c>
      <c r="G868" t="s">
        <v>1672</v>
      </c>
    </row>
    <row r="869" spans="4:7" x14ac:dyDescent="0.3">
      <c r="D869" s="6">
        <v>55000000</v>
      </c>
      <c r="E869" s="6">
        <v>49994804</v>
      </c>
      <c r="F869">
        <f t="shared" si="13"/>
        <v>-5005196</v>
      </c>
      <c r="G869" t="s">
        <v>1675</v>
      </c>
    </row>
    <row r="870" spans="4:7" x14ac:dyDescent="0.3">
      <c r="D870" s="4">
        <v>55000000</v>
      </c>
      <c r="E870" s="4">
        <v>41609593</v>
      </c>
      <c r="F870">
        <f t="shared" si="13"/>
        <v>-13390407</v>
      </c>
      <c r="G870" t="s">
        <v>1677</v>
      </c>
    </row>
    <row r="871" spans="4:7" x14ac:dyDescent="0.3">
      <c r="D871" s="6">
        <v>55000000</v>
      </c>
      <c r="E871" s="6">
        <v>38553833</v>
      </c>
      <c r="F871">
        <f t="shared" si="13"/>
        <v>-16446167</v>
      </c>
      <c r="G871" t="s">
        <v>1679</v>
      </c>
    </row>
    <row r="872" spans="4:7" x14ac:dyDescent="0.3">
      <c r="D872" s="4">
        <v>55000000</v>
      </c>
      <c r="E872" s="4">
        <v>76137505</v>
      </c>
      <c r="F872">
        <f t="shared" si="13"/>
        <v>21137505</v>
      </c>
      <c r="G872" t="s">
        <v>1681</v>
      </c>
    </row>
    <row r="873" spans="4:7" x14ac:dyDescent="0.3">
      <c r="D873" s="6">
        <v>68000000</v>
      </c>
      <c r="E873" s="6">
        <v>34350553</v>
      </c>
      <c r="F873">
        <f t="shared" si="13"/>
        <v>-33649447</v>
      </c>
      <c r="G873" t="s">
        <v>1683</v>
      </c>
    </row>
    <row r="874" spans="4:7" x14ac:dyDescent="0.3">
      <c r="D874" s="4">
        <v>55000000</v>
      </c>
      <c r="E874" s="4">
        <v>34238611</v>
      </c>
      <c r="F874">
        <f t="shared" si="13"/>
        <v>-20761389</v>
      </c>
      <c r="G874" t="s">
        <v>1685</v>
      </c>
    </row>
    <row r="875" spans="4:7" x14ac:dyDescent="0.3">
      <c r="D875" s="6">
        <v>55000000</v>
      </c>
      <c r="E875" s="6">
        <v>34098563</v>
      </c>
      <c r="F875">
        <f t="shared" si="13"/>
        <v>-20901437</v>
      </c>
      <c r="G875" t="s">
        <v>1686</v>
      </c>
    </row>
    <row r="876" spans="4:7" x14ac:dyDescent="0.3">
      <c r="D876" s="4">
        <v>55000000</v>
      </c>
      <c r="E876" s="4">
        <v>33828318</v>
      </c>
      <c r="F876">
        <f t="shared" si="13"/>
        <v>-21171682</v>
      </c>
      <c r="G876" t="s">
        <v>1687</v>
      </c>
    </row>
    <row r="877" spans="4:7" x14ac:dyDescent="0.3">
      <c r="D877" s="6">
        <v>55000000</v>
      </c>
      <c r="E877" s="6">
        <v>33472850</v>
      </c>
      <c r="F877">
        <f t="shared" si="13"/>
        <v>-21527150</v>
      </c>
      <c r="G877" t="s">
        <v>1689</v>
      </c>
    </row>
    <row r="878" spans="4:7" x14ac:dyDescent="0.3">
      <c r="D878" s="4">
        <v>55000000</v>
      </c>
      <c r="E878" s="4">
        <v>31051126</v>
      </c>
      <c r="F878">
        <f t="shared" si="13"/>
        <v>-23948874</v>
      </c>
      <c r="G878" t="s">
        <v>1691</v>
      </c>
    </row>
    <row r="879" spans="4:7" x14ac:dyDescent="0.3">
      <c r="D879" s="6">
        <v>55000000</v>
      </c>
      <c r="E879" s="6">
        <v>35707327</v>
      </c>
      <c r="F879">
        <f t="shared" si="13"/>
        <v>-19292673</v>
      </c>
      <c r="G879" t="s">
        <v>1692</v>
      </c>
    </row>
    <row r="880" spans="4:7" x14ac:dyDescent="0.3">
      <c r="D880" s="4">
        <v>50000000</v>
      </c>
      <c r="E880" s="4">
        <v>20550712</v>
      </c>
      <c r="F880">
        <f t="shared" si="13"/>
        <v>-29449288</v>
      </c>
      <c r="G880" t="s">
        <v>1693</v>
      </c>
    </row>
    <row r="881" spans="4:7" x14ac:dyDescent="0.3">
      <c r="D881" s="6">
        <v>55000000</v>
      </c>
      <c r="E881" s="6">
        <v>18573791</v>
      </c>
      <c r="F881">
        <f t="shared" si="13"/>
        <v>-36426209</v>
      </c>
      <c r="G881" t="s">
        <v>1695</v>
      </c>
    </row>
    <row r="882" spans="4:7" x14ac:dyDescent="0.3">
      <c r="D882" s="4">
        <v>70000000</v>
      </c>
      <c r="E882" s="4">
        <v>51225796</v>
      </c>
      <c r="F882">
        <f t="shared" si="13"/>
        <v>-18774204</v>
      </c>
      <c r="G882" t="s">
        <v>1697</v>
      </c>
    </row>
    <row r="883" spans="4:7" x14ac:dyDescent="0.3">
      <c r="D883" s="6">
        <v>55000000</v>
      </c>
      <c r="E883" s="6">
        <v>16264475</v>
      </c>
      <c r="F883">
        <f t="shared" si="13"/>
        <v>-38735525</v>
      </c>
      <c r="G883" t="s">
        <v>1699</v>
      </c>
    </row>
    <row r="884" spans="4:7" x14ac:dyDescent="0.3">
      <c r="D884" s="4">
        <v>62000000</v>
      </c>
      <c r="E884" s="4">
        <v>25857987</v>
      </c>
      <c r="F884">
        <f t="shared" si="13"/>
        <v>-36142013</v>
      </c>
      <c r="G884" t="s">
        <v>1701</v>
      </c>
    </row>
    <row r="885" spans="4:7" x14ac:dyDescent="0.3">
      <c r="D885" s="6">
        <v>56000000</v>
      </c>
      <c r="E885" s="6">
        <v>12870569</v>
      </c>
      <c r="F885">
        <f t="shared" si="13"/>
        <v>-43129431</v>
      </c>
      <c r="G885" t="s">
        <v>1703</v>
      </c>
    </row>
    <row r="886" spans="4:7" x14ac:dyDescent="0.3">
      <c r="D886" s="4">
        <v>71000000</v>
      </c>
      <c r="E886" s="4">
        <v>11466088</v>
      </c>
      <c r="F886">
        <f t="shared" si="13"/>
        <v>-59533912</v>
      </c>
      <c r="G886" t="s">
        <v>1705</v>
      </c>
    </row>
    <row r="887" spans="4:7" x14ac:dyDescent="0.3">
      <c r="D887" s="6">
        <v>55000000</v>
      </c>
      <c r="E887" s="6">
        <v>16088610</v>
      </c>
      <c r="F887">
        <f t="shared" si="13"/>
        <v>-38911390</v>
      </c>
      <c r="G887" t="s">
        <v>1708</v>
      </c>
    </row>
    <row r="888" spans="4:7" x14ac:dyDescent="0.3">
      <c r="D888" s="4">
        <v>50000000</v>
      </c>
      <c r="E888" s="4">
        <v>51178893</v>
      </c>
      <c r="F888">
        <f t="shared" si="13"/>
        <v>1178893</v>
      </c>
      <c r="G888" t="s">
        <v>1710</v>
      </c>
    </row>
    <row r="889" spans="4:7" x14ac:dyDescent="0.3">
      <c r="D889" s="6">
        <v>57000000</v>
      </c>
      <c r="E889" s="6">
        <v>6768055</v>
      </c>
      <c r="F889">
        <f t="shared" si="13"/>
        <v>-50231945</v>
      </c>
      <c r="G889" t="s">
        <v>1711</v>
      </c>
    </row>
    <row r="890" spans="4:7" x14ac:dyDescent="0.3">
      <c r="D890" s="4">
        <v>55000000</v>
      </c>
      <c r="E890" s="4">
        <v>39440655</v>
      </c>
      <c r="F890">
        <f t="shared" si="13"/>
        <v>-15559345</v>
      </c>
      <c r="G890" t="s">
        <v>1714</v>
      </c>
    </row>
    <row r="891" spans="4:7" x14ac:dyDescent="0.3">
      <c r="D891" s="6">
        <v>47000000</v>
      </c>
      <c r="E891" s="6">
        <v>6167817</v>
      </c>
      <c r="F891">
        <f t="shared" si="13"/>
        <v>-40832183</v>
      </c>
      <c r="G891" t="s">
        <v>1716</v>
      </c>
    </row>
    <row r="892" spans="4:7" x14ac:dyDescent="0.3">
      <c r="D892" s="4">
        <v>2000000</v>
      </c>
      <c r="E892" s="4" t="s">
        <v>8351</v>
      </c>
      <c r="F892" t="s">
        <v>8351</v>
      </c>
      <c r="G892" t="s">
        <v>1718</v>
      </c>
    </row>
    <row r="893" spans="4:7" x14ac:dyDescent="0.3">
      <c r="D893" s="6">
        <v>55000000</v>
      </c>
      <c r="E893" s="6" t="s">
        <v>8351</v>
      </c>
      <c r="F893" t="s">
        <v>8351</v>
      </c>
      <c r="G893" t="s">
        <v>1721</v>
      </c>
    </row>
    <row r="894" spans="4:7" x14ac:dyDescent="0.3">
      <c r="D894" s="4">
        <v>54000000</v>
      </c>
      <c r="E894" s="4">
        <v>81645152</v>
      </c>
      <c r="F894">
        <f t="shared" si="13"/>
        <v>27645152</v>
      </c>
      <c r="G894" t="s">
        <v>1722</v>
      </c>
    </row>
    <row r="895" spans="4:7" x14ac:dyDescent="0.3">
      <c r="D895" s="6">
        <v>55000000</v>
      </c>
      <c r="E895" s="6">
        <v>69951824</v>
      </c>
      <c r="F895">
        <f t="shared" si="13"/>
        <v>14951824</v>
      </c>
      <c r="G895" t="s">
        <v>1723</v>
      </c>
    </row>
    <row r="896" spans="4:7" x14ac:dyDescent="0.3">
      <c r="D896" s="4">
        <v>55000000</v>
      </c>
      <c r="E896" s="4">
        <v>9483821</v>
      </c>
      <c r="F896">
        <f t="shared" si="13"/>
        <v>-45516179</v>
      </c>
      <c r="G896" t="s">
        <v>1724</v>
      </c>
    </row>
    <row r="897" spans="4:7" x14ac:dyDescent="0.3">
      <c r="D897" s="6">
        <v>54000000</v>
      </c>
      <c r="E897" s="6">
        <v>66676062</v>
      </c>
      <c r="F897">
        <f t="shared" si="13"/>
        <v>12676062</v>
      </c>
      <c r="G897" t="s">
        <v>1726</v>
      </c>
    </row>
    <row r="898" spans="4:7" x14ac:dyDescent="0.3">
      <c r="D898" s="4">
        <v>57000000</v>
      </c>
      <c r="E898" s="4">
        <v>26838389</v>
      </c>
      <c r="F898">
        <f t="shared" si="13"/>
        <v>-30161611</v>
      </c>
      <c r="G898" t="s">
        <v>1727</v>
      </c>
    </row>
    <row r="899" spans="4:7" x14ac:dyDescent="0.3">
      <c r="D899" s="6">
        <v>54000000</v>
      </c>
      <c r="E899" s="6">
        <v>75604320</v>
      </c>
      <c r="F899">
        <f t="shared" ref="F899:F962" si="14">E899-D899</f>
        <v>21604320</v>
      </c>
      <c r="G899" t="s">
        <v>1728</v>
      </c>
    </row>
    <row r="900" spans="4:7" x14ac:dyDescent="0.3">
      <c r="D900" s="4">
        <v>54000000</v>
      </c>
      <c r="E900" s="4">
        <v>108200000</v>
      </c>
      <c r="F900">
        <f t="shared" si="14"/>
        <v>54200000</v>
      </c>
      <c r="G900" t="s">
        <v>1730</v>
      </c>
    </row>
    <row r="901" spans="4:7" x14ac:dyDescent="0.3">
      <c r="D901" s="6">
        <v>54000000</v>
      </c>
      <c r="E901" s="6">
        <v>5660084</v>
      </c>
      <c r="F901">
        <f t="shared" si="14"/>
        <v>-48339916</v>
      </c>
      <c r="G901" t="s">
        <v>1731</v>
      </c>
    </row>
    <row r="902" spans="4:7" x14ac:dyDescent="0.3">
      <c r="D902" s="4">
        <v>55000000</v>
      </c>
      <c r="E902" s="4">
        <v>7221458</v>
      </c>
      <c r="F902">
        <f t="shared" si="14"/>
        <v>-47778542</v>
      </c>
      <c r="G902" t="s">
        <v>1732</v>
      </c>
    </row>
    <row r="903" spans="4:7" x14ac:dyDescent="0.3">
      <c r="D903" s="6">
        <v>46000000</v>
      </c>
      <c r="E903" s="6">
        <v>70327868</v>
      </c>
      <c r="F903">
        <f t="shared" si="14"/>
        <v>24327868</v>
      </c>
      <c r="G903" t="s">
        <v>1733</v>
      </c>
    </row>
    <row r="904" spans="4:7" x14ac:dyDescent="0.3">
      <c r="D904" s="4">
        <v>50000000</v>
      </c>
      <c r="E904" s="4">
        <v>58297830</v>
      </c>
      <c r="F904">
        <f t="shared" si="14"/>
        <v>8297830</v>
      </c>
      <c r="G904" t="s">
        <v>1735</v>
      </c>
    </row>
    <row r="905" spans="4:7" x14ac:dyDescent="0.3">
      <c r="D905" s="6">
        <v>52500000</v>
      </c>
      <c r="E905" s="6">
        <v>57386369</v>
      </c>
      <c r="F905">
        <f t="shared" si="14"/>
        <v>4886369</v>
      </c>
      <c r="G905" t="s">
        <v>1736</v>
      </c>
    </row>
    <row r="906" spans="4:7" x14ac:dyDescent="0.3">
      <c r="D906" s="4">
        <v>53000000</v>
      </c>
      <c r="E906" s="4">
        <v>45207112</v>
      </c>
      <c r="F906">
        <f t="shared" si="14"/>
        <v>-7792888</v>
      </c>
      <c r="G906" t="s">
        <v>1737</v>
      </c>
    </row>
    <row r="907" spans="4:7" x14ac:dyDescent="0.3">
      <c r="D907" s="6">
        <v>53000000</v>
      </c>
      <c r="E907" s="6">
        <v>62563543</v>
      </c>
      <c r="F907">
        <f t="shared" si="14"/>
        <v>9563543</v>
      </c>
      <c r="G907" t="s">
        <v>1739</v>
      </c>
    </row>
    <row r="908" spans="4:7" x14ac:dyDescent="0.3">
      <c r="D908" s="4">
        <v>90000000</v>
      </c>
      <c r="E908" s="4">
        <v>33574332</v>
      </c>
      <c r="F908">
        <f t="shared" si="14"/>
        <v>-56425668</v>
      </c>
      <c r="G908" t="s">
        <v>1740</v>
      </c>
    </row>
    <row r="909" spans="4:7" x14ac:dyDescent="0.3">
      <c r="D909" s="6">
        <v>50000000</v>
      </c>
      <c r="E909" s="6">
        <v>73343413</v>
      </c>
      <c r="F909">
        <f t="shared" si="14"/>
        <v>23343413</v>
      </c>
      <c r="G909" t="s">
        <v>1741</v>
      </c>
    </row>
    <row r="910" spans="4:7" x14ac:dyDescent="0.3">
      <c r="D910" s="4">
        <v>53000000</v>
      </c>
      <c r="E910" s="4">
        <v>25031037</v>
      </c>
      <c r="F910">
        <f t="shared" si="14"/>
        <v>-27968963</v>
      </c>
      <c r="G910" t="s">
        <v>1744</v>
      </c>
    </row>
    <row r="911" spans="4:7" x14ac:dyDescent="0.3">
      <c r="D911" s="6">
        <v>55000000</v>
      </c>
      <c r="E911" s="6">
        <v>22843047</v>
      </c>
      <c r="F911">
        <f t="shared" si="14"/>
        <v>-32156953</v>
      </c>
      <c r="G911" t="s">
        <v>1746</v>
      </c>
    </row>
    <row r="912" spans="4:7" x14ac:dyDescent="0.3">
      <c r="D912" s="4">
        <v>55000000</v>
      </c>
      <c r="E912" s="4">
        <v>5755286</v>
      </c>
      <c r="F912">
        <f t="shared" si="14"/>
        <v>-49244714</v>
      </c>
      <c r="G912" t="s">
        <v>1749</v>
      </c>
    </row>
    <row r="913" spans="4:7" x14ac:dyDescent="0.3">
      <c r="D913" s="6">
        <v>52000000</v>
      </c>
      <c r="E913" s="6">
        <v>164435221</v>
      </c>
      <c r="F913">
        <f t="shared" si="14"/>
        <v>112435221</v>
      </c>
      <c r="G913" t="s">
        <v>1750</v>
      </c>
    </row>
    <row r="914" spans="4:7" x14ac:dyDescent="0.3">
      <c r="D914" s="4">
        <v>40000000</v>
      </c>
      <c r="E914" s="4">
        <v>95720716</v>
      </c>
      <c r="F914">
        <f t="shared" si="14"/>
        <v>55720716</v>
      </c>
      <c r="G914" t="s">
        <v>1751</v>
      </c>
    </row>
    <row r="915" spans="4:7" x14ac:dyDescent="0.3">
      <c r="D915" s="6">
        <v>52000000</v>
      </c>
      <c r="E915" s="6">
        <v>118683135</v>
      </c>
      <c r="F915">
        <f t="shared" si="14"/>
        <v>66683135</v>
      </c>
      <c r="G915" t="s">
        <v>1752</v>
      </c>
    </row>
    <row r="916" spans="4:7" x14ac:dyDescent="0.3">
      <c r="D916" s="4">
        <v>52000000</v>
      </c>
      <c r="E916" s="4">
        <v>143704210</v>
      </c>
      <c r="F916">
        <f t="shared" si="14"/>
        <v>91704210</v>
      </c>
      <c r="G916" t="s">
        <v>1755</v>
      </c>
    </row>
    <row r="917" spans="4:7" x14ac:dyDescent="0.3">
      <c r="D917" s="6">
        <v>52000000</v>
      </c>
      <c r="E917" s="6">
        <v>110476776</v>
      </c>
      <c r="F917">
        <f t="shared" si="14"/>
        <v>58476776</v>
      </c>
      <c r="G917" t="s">
        <v>1756</v>
      </c>
    </row>
    <row r="918" spans="4:7" x14ac:dyDescent="0.3">
      <c r="D918" s="4">
        <v>50000000</v>
      </c>
      <c r="E918" s="4">
        <v>80270227</v>
      </c>
      <c r="F918">
        <f t="shared" si="14"/>
        <v>30270227</v>
      </c>
      <c r="G918" t="s">
        <v>1758</v>
      </c>
    </row>
    <row r="919" spans="4:7" x14ac:dyDescent="0.3">
      <c r="D919" s="6">
        <v>52000000</v>
      </c>
      <c r="E919" s="6">
        <v>36385763</v>
      </c>
      <c r="F919">
        <f t="shared" si="14"/>
        <v>-15614237</v>
      </c>
      <c r="G919" t="s">
        <v>1760</v>
      </c>
    </row>
    <row r="920" spans="4:7" x14ac:dyDescent="0.3">
      <c r="D920" s="4">
        <v>52000000</v>
      </c>
      <c r="E920" s="4">
        <v>37035845</v>
      </c>
      <c r="F920">
        <f t="shared" si="14"/>
        <v>-14964155</v>
      </c>
      <c r="G920" t="s">
        <v>1762</v>
      </c>
    </row>
    <row r="921" spans="4:7" x14ac:dyDescent="0.3">
      <c r="D921" s="6">
        <v>52000000</v>
      </c>
      <c r="E921" s="6">
        <v>34580635</v>
      </c>
      <c r="F921">
        <f t="shared" si="14"/>
        <v>-17419365</v>
      </c>
      <c r="G921" t="s">
        <v>1764</v>
      </c>
    </row>
    <row r="922" spans="4:7" x14ac:dyDescent="0.3">
      <c r="D922" s="4">
        <v>52000000</v>
      </c>
      <c r="E922" s="4">
        <v>42438300</v>
      </c>
      <c r="F922">
        <f t="shared" si="14"/>
        <v>-9561700</v>
      </c>
      <c r="G922" t="s">
        <v>1765</v>
      </c>
    </row>
    <row r="923" spans="4:7" x14ac:dyDescent="0.3">
      <c r="D923" s="6">
        <v>52000000</v>
      </c>
      <c r="E923" s="6">
        <v>23324666</v>
      </c>
      <c r="F923">
        <f t="shared" si="14"/>
        <v>-28675334</v>
      </c>
      <c r="G923" t="s">
        <v>1767</v>
      </c>
    </row>
    <row r="924" spans="4:7" x14ac:dyDescent="0.3">
      <c r="D924" s="4">
        <v>52000000</v>
      </c>
      <c r="E924" s="4">
        <v>23020488</v>
      </c>
      <c r="F924">
        <f t="shared" si="14"/>
        <v>-28979512</v>
      </c>
      <c r="G924" t="s">
        <v>1769</v>
      </c>
    </row>
    <row r="925" spans="4:7" x14ac:dyDescent="0.3">
      <c r="D925" s="6">
        <v>51000000</v>
      </c>
      <c r="E925" s="6">
        <v>90567722</v>
      </c>
      <c r="F925">
        <f t="shared" si="14"/>
        <v>39567722</v>
      </c>
      <c r="G925" t="s">
        <v>1770</v>
      </c>
    </row>
    <row r="926" spans="4:7" x14ac:dyDescent="0.3">
      <c r="D926" s="4">
        <v>51000000</v>
      </c>
      <c r="E926" s="4">
        <v>72601713</v>
      </c>
      <c r="F926">
        <f t="shared" si="14"/>
        <v>21601713</v>
      </c>
      <c r="G926" t="s">
        <v>1772</v>
      </c>
    </row>
    <row r="927" spans="4:7" x14ac:dyDescent="0.3">
      <c r="D927" s="6" t="s">
        <v>8351</v>
      </c>
      <c r="E927" s="6">
        <v>35092918</v>
      </c>
      <c r="F927" t="s">
        <v>8351</v>
      </c>
      <c r="G927" t="s">
        <v>1774</v>
      </c>
    </row>
    <row r="928" spans="4:7" x14ac:dyDescent="0.3">
      <c r="D928" s="4">
        <v>50000000</v>
      </c>
      <c r="E928" s="4">
        <v>296623634</v>
      </c>
      <c r="F928">
        <f t="shared" si="14"/>
        <v>246623634</v>
      </c>
      <c r="G928" t="s">
        <v>1775</v>
      </c>
    </row>
    <row r="929" spans="4:7" x14ac:dyDescent="0.3">
      <c r="D929" s="6">
        <v>60000000</v>
      </c>
      <c r="E929" s="6">
        <v>267652016</v>
      </c>
      <c r="F929">
        <f t="shared" si="14"/>
        <v>207652016</v>
      </c>
      <c r="G929" t="s">
        <v>1776</v>
      </c>
    </row>
    <row r="930" spans="4:7" x14ac:dyDescent="0.3">
      <c r="D930" s="4">
        <v>50200000</v>
      </c>
      <c r="E930" s="4">
        <v>62453315</v>
      </c>
      <c r="F930">
        <f t="shared" si="14"/>
        <v>12253315</v>
      </c>
      <c r="G930" t="s">
        <v>1779</v>
      </c>
    </row>
    <row r="931" spans="4:7" x14ac:dyDescent="0.3">
      <c r="D931" s="6">
        <v>48000000</v>
      </c>
      <c r="E931" s="6">
        <v>165500000</v>
      </c>
      <c r="F931">
        <f t="shared" si="14"/>
        <v>117500000</v>
      </c>
      <c r="G931" t="s">
        <v>1781</v>
      </c>
    </row>
    <row r="932" spans="4:7" x14ac:dyDescent="0.3">
      <c r="D932" s="4">
        <v>50000000</v>
      </c>
      <c r="E932" s="4">
        <v>153620822</v>
      </c>
      <c r="F932">
        <f t="shared" si="14"/>
        <v>103620822</v>
      </c>
      <c r="G932" t="s">
        <v>1782</v>
      </c>
    </row>
    <row r="933" spans="4:7" x14ac:dyDescent="0.3">
      <c r="D933" s="6">
        <v>50000000</v>
      </c>
      <c r="E933" s="6">
        <v>218628680</v>
      </c>
      <c r="F933">
        <f t="shared" si="14"/>
        <v>168628680</v>
      </c>
      <c r="G933" t="s">
        <v>1784</v>
      </c>
    </row>
    <row r="934" spans="4:7" x14ac:dyDescent="0.3">
      <c r="D934" s="4">
        <v>50000000</v>
      </c>
      <c r="E934" s="4">
        <v>147637474</v>
      </c>
      <c r="F934">
        <f t="shared" si="14"/>
        <v>97637474</v>
      </c>
      <c r="G934" t="s">
        <v>1785</v>
      </c>
    </row>
    <row r="935" spans="4:7" x14ac:dyDescent="0.3">
      <c r="D935" s="6">
        <v>50000000</v>
      </c>
      <c r="E935" s="6">
        <v>135014968</v>
      </c>
      <c r="F935">
        <f t="shared" si="14"/>
        <v>85014968</v>
      </c>
      <c r="G935" t="s">
        <v>1787</v>
      </c>
    </row>
    <row r="936" spans="4:7" x14ac:dyDescent="0.3">
      <c r="D936" s="4">
        <v>50000000</v>
      </c>
      <c r="E936" s="4">
        <v>2175312</v>
      </c>
      <c r="F936">
        <f t="shared" si="14"/>
        <v>-47824688</v>
      </c>
      <c r="G936" t="s">
        <v>1788</v>
      </c>
    </row>
    <row r="937" spans="4:7" x14ac:dyDescent="0.3">
      <c r="D937" s="6">
        <v>50000000</v>
      </c>
      <c r="E937" s="6">
        <v>126203320</v>
      </c>
      <c r="F937">
        <f t="shared" si="14"/>
        <v>76203320</v>
      </c>
      <c r="G937" t="s">
        <v>1789</v>
      </c>
    </row>
    <row r="938" spans="4:7" x14ac:dyDescent="0.3">
      <c r="D938" s="4">
        <v>50000000</v>
      </c>
      <c r="E938" s="4">
        <v>126975169</v>
      </c>
      <c r="F938">
        <f t="shared" si="14"/>
        <v>76975169</v>
      </c>
      <c r="G938" t="s">
        <v>1791</v>
      </c>
    </row>
    <row r="939" spans="4:7" x14ac:dyDescent="0.3">
      <c r="D939" s="6">
        <v>52000000</v>
      </c>
      <c r="E939" s="6">
        <v>125548685</v>
      </c>
      <c r="F939">
        <f t="shared" si="14"/>
        <v>73548685</v>
      </c>
      <c r="G939" t="s">
        <v>1792</v>
      </c>
    </row>
    <row r="940" spans="4:7" x14ac:dyDescent="0.3">
      <c r="D940" s="4">
        <v>50000000</v>
      </c>
      <c r="E940" s="4">
        <v>105807520</v>
      </c>
      <c r="F940">
        <f t="shared" si="14"/>
        <v>55807520</v>
      </c>
      <c r="G940" t="s">
        <v>1793</v>
      </c>
    </row>
    <row r="941" spans="4:7" x14ac:dyDescent="0.3">
      <c r="D941" s="6">
        <v>50000000</v>
      </c>
      <c r="E941" s="6">
        <v>191616238</v>
      </c>
      <c r="F941">
        <f t="shared" si="14"/>
        <v>141616238</v>
      </c>
      <c r="G941" t="s">
        <v>1794</v>
      </c>
    </row>
    <row r="942" spans="4:7" x14ac:dyDescent="0.3">
      <c r="D942" s="4">
        <v>60000000</v>
      </c>
      <c r="E942" s="4">
        <v>105264608</v>
      </c>
      <c r="F942">
        <f t="shared" si="14"/>
        <v>45264608</v>
      </c>
      <c r="G942" t="s">
        <v>1797</v>
      </c>
    </row>
    <row r="943" spans="4:7" x14ac:dyDescent="0.3">
      <c r="D943" s="6">
        <v>70000000</v>
      </c>
      <c r="E943" s="6">
        <v>97680195</v>
      </c>
      <c r="F943">
        <f t="shared" si="14"/>
        <v>27680195</v>
      </c>
      <c r="G943" t="s">
        <v>1798</v>
      </c>
    </row>
    <row r="944" spans="4:7" x14ac:dyDescent="0.3">
      <c r="D944" s="4">
        <v>50000000</v>
      </c>
      <c r="E944" s="4">
        <v>126088877</v>
      </c>
      <c r="F944">
        <f t="shared" si="14"/>
        <v>76088877</v>
      </c>
      <c r="G944" t="s">
        <v>1800</v>
      </c>
    </row>
    <row r="945" spans="4:7" x14ac:dyDescent="0.3">
      <c r="D945" s="6">
        <v>50000000</v>
      </c>
      <c r="E945" s="6">
        <v>91030827</v>
      </c>
      <c r="F945">
        <f t="shared" si="14"/>
        <v>41030827</v>
      </c>
      <c r="G945" t="s">
        <v>1801</v>
      </c>
    </row>
    <row r="946" spans="4:7" x14ac:dyDescent="0.3">
      <c r="D946" s="4">
        <v>50000000</v>
      </c>
      <c r="E946" s="4">
        <v>150315155</v>
      </c>
      <c r="F946">
        <f t="shared" si="14"/>
        <v>100315155</v>
      </c>
      <c r="G946" t="s">
        <v>1802</v>
      </c>
    </row>
    <row r="947" spans="4:7" x14ac:dyDescent="0.3">
      <c r="D947" s="6">
        <v>50000000</v>
      </c>
      <c r="E947" s="6">
        <v>127997349</v>
      </c>
      <c r="F947">
        <f t="shared" si="14"/>
        <v>77997349</v>
      </c>
      <c r="G947" t="s">
        <v>1804</v>
      </c>
    </row>
    <row r="948" spans="4:7" x14ac:dyDescent="0.3">
      <c r="D948" s="4">
        <v>45000000</v>
      </c>
      <c r="E948" s="4">
        <v>88504640</v>
      </c>
      <c r="F948">
        <f t="shared" si="14"/>
        <v>43504640</v>
      </c>
      <c r="G948" t="s">
        <v>1806</v>
      </c>
    </row>
    <row r="949" spans="4:7" x14ac:dyDescent="0.3">
      <c r="D949" s="6">
        <v>50000000</v>
      </c>
      <c r="E949" s="6">
        <v>81517441</v>
      </c>
      <c r="F949">
        <f t="shared" si="14"/>
        <v>31517441</v>
      </c>
      <c r="G949" t="s">
        <v>1809</v>
      </c>
    </row>
    <row r="950" spans="4:7" x14ac:dyDescent="0.3">
      <c r="D950" s="4">
        <v>50000000</v>
      </c>
      <c r="E950" s="4">
        <v>81022333</v>
      </c>
      <c r="F950">
        <f t="shared" si="14"/>
        <v>31022333</v>
      </c>
      <c r="G950" t="s">
        <v>1811</v>
      </c>
    </row>
    <row r="951" spans="4:7" x14ac:dyDescent="0.3">
      <c r="D951" s="6" t="s">
        <v>8351</v>
      </c>
      <c r="E951" s="6">
        <v>75621915</v>
      </c>
      <c r="F951" t="s">
        <v>8351</v>
      </c>
      <c r="G951" t="s">
        <v>1812</v>
      </c>
    </row>
    <row r="952" spans="4:7" x14ac:dyDescent="0.3">
      <c r="D952" s="4">
        <v>50000000</v>
      </c>
      <c r="E952" s="4">
        <v>79948113</v>
      </c>
      <c r="F952">
        <f t="shared" si="14"/>
        <v>29948113</v>
      </c>
      <c r="G952" t="s">
        <v>1813</v>
      </c>
    </row>
    <row r="953" spans="4:7" x14ac:dyDescent="0.3">
      <c r="D953" s="6">
        <v>50000000</v>
      </c>
      <c r="E953" s="6">
        <v>88658172</v>
      </c>
      <c r="F953">
        <f t="shared" si="14"/>
        <v>38658172</v>
      </c>
      <c r="G953" t="s">
        <v>1814</v>
      </c>
    </row>
    <row r="954" spans="4:7" x14ac:dyDescent="0.3">
      <c r="D954" s="4" t="s">
        <v>8351</v>
      </c>
      <c r="E954" s="4">
        <v>75888270</v>
      </c>
      <c r="F954" t="s">
        <v>8351</v>
      </c>
      <c r="G954" t="s">
        <v>1817</v>
      </c>
    </row>
    <row r="955" spans="4:7" x14ac:dyDescent="0.3">
      <c r="D955" s="6">
        <v>50000000</v>
      </c>
      <c r="E955" s="6">
        <v>84244877</v>
      </c>
      <c r="F955">
        <f t="shared" si="14"/>
        <v>34244877</v>
      </c>
      <c r="G955" t="s">
        <v>1818</v>
      </c>
    </row>
    <row r="956" spans="4:7" x14ac:dyDescent="0.3">
      <c r="D956" s="4">
        <v>35000000</v>
      </c>
      <c r="E956" s="4">
        <v>75367693</v>
      </c>
      <c r="F956">
        <f t="shared" si="14"/>
        <v>40367693</v>
      </c>
      <c r="G956" t="s">
        <v>1820</v>
      </c>
    </row>
    <row r="957" spans="4:7" x14ac:dyDescent="0.3">
      <c r="D957" s="6">
        <v>60000000</v>
      </c>
      <c r="E957" s="6">
        <v>73701902</v>
      </c>
      <c r="F957">
        <f t="shared" si="14"/>
        <v>13701902</v>
      </c>
      <c r="G957" t="s">
        <v>1822</v>
      </c>
    </row>
    <row r="958" spans="4:7" x14ac:dyDescent="0.3">
      <c r="D958" s="4">
        <v>50000000</v>
      </c>
      <c r="E958" s="4">
        <v>75605492</v>
      </c>
      <c r="F958">
        <f t="shared" si="14"/>
        <v>25605492</v>
      </c>
      <c r="G958" t="s">
        <v>1824</v>
      </c>
    </row>
    <row r="959" spans="4:7" x14ac:dyDescent="0.3">
      <c r="D959" s="6">
        <v>50000000</v>
      </c>
      <c r="E959" s="6">
        <v>67823573</v>
      </c>
      <c r="F959">
        <f t="shared" si="14"/>
        <v>17823573</v>
      </c>
      <c r="G959" t="s">
        <v>1825</v>
      </c>
    </row>
    <row r="960" spans="4:7" x14ac:dyDescent="0.3">
      <c r="D960" s="4">
        <v>50000000</v>
      </c>
      <c r="E960" s="4">
        <v>91439400</v>
      </c>
      <c r="F960">
        <f t="shared" si="14"/>
        <v>41439400</v>
      </c>
      <c r="G960" t="s">
        <v>1827</v>
      </c>
    </row>
    <row r="961" spans="4:7" x14ac:dyDescent="0.3">
      <c r="D961" s="6">
        <v>65000000</v>
      </c>
      <c r="E961" s="6">
        <v>67128202</v>
      </c>
      <c r="F961">
        <f t="shared" si="14"/>
        <v>2128202</v>
      </c>
      <c r="G961" t="s">
        <v>1830</v>
      </c>
    </row>
    <row r="962" spans="4:7" x14ac:dyDescent="0.3">
      <c r="D962" s="4">
        <v>54000000</v>
      </c>
      <c r="E962" s="4">
        <v>70496802</v>
      </c>
      <c r="F962">
        <f t="shared" si="14"/>
        <v>16496802</v>
      </c>
      <c r="G962" t="s">
        <v>1832</v>
      </c>
    </row>
    <row r="963" spans="4:7" x14ac:dyDescent="0.3">
      <c r="D963" s="6">
        <v>50000000</v>
      </c>
      <c r="E963" s="6">
        <v>60470220</v>
      </c>
      <c r="F963">
        <f t="shared" ref="F963:F1026" si="15">E963-D963</f>
        <v>10470220</v>
      </c>
      <c r="G963" t="s">
        <v>1833</v>
      </c>
    </row>
    <row r="964" spans="4:7" x14ac:dyDescent="0.3">
      <c r="D964" s="4" t="s">
        <v>8351</v>
      </c>
      <c r="E964" s="4" t="s">
        <v>8351</v>
      </c>
      <c r="F964" t="s">
        <v>8351</v>
      </c>
      <c r="G964" t="s">
        <v>1834</v>
      </c>
    </row>
    <row r="965" spans="4:7" x14ac:dyDescent="0.3">
      <c r="D965" s="6">
        <v>50000000</v>
      </c>
      <c r="E965" s="6">
        <v>58336565</v>
      </c>
      <c r="F965">
        <f t="shared" si="15"/>
        <v>8336565</v>
      </c>
      <c r="G965" t="s">
        <v>1836</v>
      </c>
    </row>
    <row r="966" spans="4:7" x14ac:dyDescent="0.3">
      <c r="D966" s="4">
        <v>50000000</v>
      </c>
      <c r="E966" s="4">
        <v>66002004</v>
      </c>
      <c r="F966">
        <f t="shared" si="15"/>
        <v>16002004</v>
      </c>
      <c r="G966" t="s">
        <v>1839</v>
      </c>
    </row>
    <row r="967" spans="4:7" x14ac:dyDescent="0.3">
      <c r="D967" s="6">
        <v>50000000</v>
      </c>
      <c r="E967" s="6">
        <v>54997476</v>
      </c>
      <c r="F967">
        <f t="shared" si="15"/>
        <v>4997476</v>
      </c>
      <c r="G967" t="s">
        <v>1841</v>
      </c>
    </row>
    <row r="968" spans="4:7" x14ac:dyDescent="0.3">
      <c r="D968" s="4">
        <v>50000000</v>
      </c>
      <c r="E968" s="4">
        <v>55682070</v>
      </c>
      <c r="F968">
        <f t="shared" si="15"/>
        <v>5682070</v>
      </c>
      <c r="G968" t="s">
        <v>1843</v>
      </c>
    </row>
    <row r="969" spans="4:7" x14ac:dyDescent="0.3">
      <c r="D969" s="6">
        <v>50000000</v>
      </c>
      <c r="E969" s="6">
        <v>52752475</v>
      </c>
      <c r="F969">
        <f t="shared" si="15"/>
        <v>2752475</v>
      </c>
      <c r="G969" t="s">
        <v>1845</v>
      </c>
    </row>
    <row r="970" spans="4:7" x14ac:dyDescent="0.3">
      <c r="D970" s="4">
        <v>60000000</v>
      </c>
      <c r="E970" s="4">
        <v>55092830</v>
      </c>
      <c r="F970">
        <f t="shared" si="15"/>
        <v>-4907170</v>
      </c>
      <c r="G970" t="s">
        <v>1846</v>
      </c>
    </row>
    <row r="971" spans="4:7" x14ac:dyDescent="0.3">
      <c r="D971" s="6">
        <v>50000000</v>
      </c>
      <c r="E971" s="6">
        <v>50815288</v>
      </c>
      <c r="F971">
        <f t="shared" si="15"/>
        <v>815288</v>
      </c>
      <c r="G971" t="s">
        <v>1848</v>
      </c>
    </row>
    <row r="972" spans="4:7" x14ac:dyDescent="0.3">
      <c r="D972" s="4">
        <v>50000000</v>
      </c>
      <c r="E972" s="4">
        <v>52822418</v>
      </c>
      <c r="F972">
        <f t="shared" si="15"/>
        <v>2822418</v>
      </c>
      <c r="G972" t="s">
        <v>1849</v>
      </c>
    </row>
    <row r="973" spans="4:7" x14ac:dyDescent="0.3">
      <c r="D973" s="6">
        <v>50000000</v>
      </c>
      <c r="E973" s="6">
        <v>50150619</v>
      </c>
      <c r="F973">
        <f t="shared" si="15"/>
        <v>150619</v>
      </c>
      <c r="G973" t="s">
        <v>1851</v>
      </c>
    </row>
    <row r="974" spans="4:7" x14ac:dyDescent="0.3">
      <c r="D974" s="4">
        <v>50000000</v>
      </c>
      <c r="E974" s="4">
        <v>48745150</v>
      </c>
      <c r="F974">
        <f t="shared" si="15"/>
        <v>-1254850</v>
      </c>
      <c r="G974" t="s">
        <v>1853</v>
      </c>
    </row>
    <row r="975" spans="4:7" x14ac:dyDescent="0.3">
      <c r="D975" s="6">
        <v>50000000</v>
      </c>
      <c r="E975" s="6">
        <v>50007168</v>
      </c>
      <c r="F975">
        <f t="shared" si="15"/>
        <v>7168</v>
      </c>
      <c r="G975" t="s">
        <v>1854</v>
      </c>
    </row>
    <row r="976" spans="4:7" x14ac:dyDescent="0.3">
      <c r="D976" s="4">
        <v>50000000</v>
      </c>
      <c r="E976" s="4">
        <v>48154732</v>
      </c>
      <c r="F976">
        <f t="shared" si="15"/>
        <v>-1845268</v>
      </c>
      <c r="G976" t="s">
        <v>1855</v>
      </c>
    </row>
    <row r="977" spans="4:7" x14ac:dyDescent="0.3">
      <c r="D977" s="6">
        <v>50000000</v>
      </c>
      <c r="E977" s="6">
        <v>48265581</v>
      </c>
      <c r="F977">
        <f t="shared" si="15"/>
        <v>-1734419</v>
      </c>
      <c r="G977" t="s">
        <v>1856</v>
      </c>
    </row>
    <row r="978" spans="4:7" x14ac:dyDescent="0.3">
      <c r="D978" s="4">
        <v>50000000</v>
      </c>
      <c r="E978" s="4">
        <v>46982632</v>
      </c>
      <c r="F978">
        <f t="shared" si="15"/>
        <v>-3017368</v>
      </c>
      <c r="G978" t="s">
        <v>1859</v>
      </c>
    </row>
    <row r="979" spans="4:7" x14ac:dyDescent="0.3">
      <c r="D979" s="6">
        <v>50000000</v>
      </c>
      <c r="E979" s="6">
        <v>44737059</v>
      </c>
      <c r="F979">
        <f t="shared" si="15"/>
        <v>-5262941</v>
      </c>
      <c r="G979" t="s">
        <v>1861</v>
      </c>
    </row>
    <row r="980" spans="4:7" x14ac:dyDescent="0.3">
      <c r="D980" s="4">
        <v>50000000</v>
      </c>
      <c r="E980" s="4">
        <v>56724080</v>
      </c>
      <c r="F980">
        <f t="shared" si="15"/>
        <v>6724080</v>
      </c>
      <c r="G980" t="s">
        <v>1863</v>
      </c>
    </row>
    <row r="981" spans="4:7" x14ac:dyDescent="0.3">
      <c r="D981" s="6">
        <v>50000000</v>
      </c>
      <c r="E981" s="6">
        <v>44484065</v>
      </c>
      <c r="F981">
        <f t="shared" si="15"/>
        <v>-5515935</v>
      </c>
      <c r="G981" t="s">
        <v>1864</v>
      </c>
    </row>
    <row r="982" spans="4:7" x14ac:dyDescent="0.3">
      <c r="D982" s="4">
        <v>50000000</v>
      </c>
      <c r="E982" s="4">
        <v>47553512</v>
      </c>
      <c r="F982">
        <f t="shared" si="15"/>
        <v>-2446488</v>
      </c>
      <c r="G982" t="s">
        <v>1866</v>
      </c>
    </row>
    <row r="983" spans="4:7" x14ac:dyDescent="0.3">
      <c r="D983" s="6">
        <v>55000000</v>
      </c>
      <c r="E983" s="6">
        <v>42610000</v>
      </c>
      <c r="F983">
        <f t="shared" si="15"/>
        <v>-12390000</v>
      </c>
      <c r="G983" t="s">
        <v>1868</v>
      </c>
    </row>
    <row r="984" spans="4:7" x14ac:dyDescent="0.3">
      <c r="D984" s="4">
        <v>50000000</v>
      </c>
      <c r="E984" s="4">
        <v>41482207</v>
      </c>
      <c r="F984">
        <f t="shared" si="15"/>
        <v>-8517793</v>
      </c>
      <c r="G984" t="s">
        <v>1869</v>
      </c>
    </row>
    <row r="985" spans="4:7" x14ac:dyDescent="0.3">
      <c r="D985" s="6">
        <v>50000000</v>
      </c>
      <c r="E985" s="6">
        <v>47105085</v>
      </c>
      <c r="F985">
        <f t="shared" si="15"/>
        <v>-2894915</v>
      </c>
      <c r="G985" t="s">
        <v>1870</v>
      </c>
    </row>
    <row r="986" spans="4:7" x14ac:dyDescent="0.3">
      <c r="D986" s="4">
        <v>50000000</v>
      </c>
      <c r="E986" s="4">
        <v>41256277</v>
      </c>
      <c r="F986">
        <f t="shared" si="15"/>
        <v>-8743723</v>
      </c>
      <c r="G986" t="s">
        <v>1871</v>
      </c>
    </row>
    <row r="987" spans="4:7" x14ac:dyDescent="0.3">
      <c r="D987" s="6">
        <v>45000000</v>
      </c>
      <c r="E987" s="6">
        <v>50740078</v>
      </c>
      <c r="F987">
        <f t="shared" si="15"/>
        <v>5740078</v>
      </c>
      <c r="G987" t="s">
        <v>1873</v>
      </c>
    </row>
    <row r="988" spans="4:7" x14ac:dyDescent="0.3">
      <c r="D988" s="4">
        <v>40000000</v>
      </c>
      <c r="E988" s="4">
        <v>40203020</v>
      </c>
      <c r="F988">
        <f t="shared" si="15"/>
        <v>203020</v>
      </c>
      <c r="G988" t="s">
        <v>1875</v>
      </c>
    </row>
    <row r="989" spans="4:7" x14ac:dyDescent="0.3">
      <c r="D989" s="6">
        <v>50000000</v>
      </c>
      <c r="E989" s="6">
        <v>40905277</v>
      </c>
      <c r="F989">
        <f t="shared" si="15"/>
        <v>-9094723</v>
      </c>
      <c r="G989" t="s">
        <v>1878</v>
      </c>
    </row>
    <row r="990" spans="4:7" x14ac:dyDescent="0.3">
      <c r="D990" s="4">
        <v>50000000</v>
      </c>
      <c r="E990" s="4">
        <v>38590500</v>
      </c>
      <c r="F990">
        <f t="shared" si="15"/>
        <v>-11409500</v>
      </c>
      <c r="G990" t="s">
        <v>1881</v>
      </c>
    </row>
    <row r="991" spans="4:7" x14ac:dyDescent="0.3">
      <c r="D991" s="6">
        <v>50000000</v>
      </c>
      <c r="E991" s="6">
        <v>39177541</v>
      </c>
      <c r="F991">
        <f t="shared" si="15"/>
        <v>-10822459</v>
      </c>
      <c r="G991" t="s">
        <v>1882</v>
      </c>
    </row>
    <row r="992" spans="4:7" x14ac:dyDescent="0.3">
      <c r="D992" s="4">
        <v>50000000</v>
      </c>
      <c r="E992" s="4">
        <v>39778599</v>
      </c>
      <c r="F992">
        <f t="shared" si="15"/>
        <v>-10221401</v>
      </c>
      <c r="G992" t="s">
        <v>1884</v>
      </c>
    </row>
    <row r="993" spans="4:7" x14ac:dyDescent="0.3">
      <c r="D993" s="6">
        <v>50000000</v>
      </c>
      <c r="E993" s="6">
        <v>37486138</v>
      </c>
      <c r="F993">
        <f t="shared" si="15"/>
        <v>-12513862</v>
      </c>
      <c r="G993" t="s">
        <v>1885</v>
      </c>
    </row>
    <row r="994" spans="4:7" x14ac:dyDescent="0.3">
      <c r="D994" s="4">
        <v>40000000</v>
      </c>
      <c r="E994" s="4">
        <v>38105077</v>
      </c>
      <c r="F994">
        <f t="shared" si="15"/>
        <v>-1894923</v>
      </c>
      <c r="G994" t="s">
        <v>1886</v>
      </c>
    </row>
    <row r="995" spans="4:7" x14ac:dyDescent="0.3">
      <c r="D995" s="6">
        <v>50000000</v>
      </c>
      <c r="E995" s="6">
        <v>35168395</v>
      </c>
      <c r="F995">
        <f t="shared" si="15"/>
        <v>-14831605</v>
      </c>
      <c r="G995" t="s">
        <v>1887</v>
      </c>
    </row>
    <row r="996" spans="4:7" x14ac:dyDescent="0.3">
      <c r="D996" s="4" t="s">
        <v>8351</v>
      </c>
      <c r="E996" s="4" t="s">
        <v>8351</v>
      </c>
      <c r="F996" t="s">
        <v>8351</v>
      </c>
      <c r="G996" t="s">
        <v>1888</v>
      </c>
    </row>
    <row r="997" spans="4:7" x14ac:dyDescent="0.3">
      <c r="D997" s="6">
        <v>40000000</v>
      </c>
      <c r="E997" s="6">
        <v>32800000</v>
      </c>
      <c r="F997">
        <f t="shared" si="15"/>
        <v>-7200000</v>
      </c>
      <c r="G997" t="s">
        <v>1891</v>
      </c>
    </row>
    <row r="998" spans="4:7" x14ac:dyDescent="0.3">
      <c r="D998" s="4">
        <v>50000000</v>
      </c>
      <c r="E998" s="4">
        <v>33643461</v>
      </c>
      <c r="F998">
        <f t="shared" si="15"/>
        <v>-16356539</v>
      </c>
      <c r="G998" t="s">
        <v>1892</v>
      </c>
    </row>
    <row r="999" spans="4:7" x14ac:dyDescent="0.3">
      <c r="D999" s="6">
        <v>50000000</v>
      </c>
      <c r="E999" s="6">
        <v>32741596</v>
      </c>
      <c r="F999">
        <f t="shared" si="15"/>
        <v>-17258404</v>
      </c>
      <c r="G999" t="s">
        <v>1894</v>
      </c>
    </row>
    <row r="1000" spans="4:7" x14ac:dyDescent="0.3">
      <c r="D1000" s="4">
        <v>50000000</v>
      </c>
      <c r="E1000" s="4">
        <v>31874869</v>
      </c>
      <c r="F1000">
        <f t="shared" si="15"/>
        <v>-18125131</v>
      </c>
      <c r="G1000" t="s">
        <v>1896</v>
      </c>
    </row>
    <row r="1001" spans="4:7" x14ac:dyDescent="0.3">
      <c r="D1001" s="6">
        <v>50000000</v>
      </c>
      <c r="E1001" s="6">
        <v>30306268</v>
      </c>
      <c r="F1001">
        <f t="shared" si="15"/>
        <v>-19693732</v>
      </c>
      <c r="G1001" t="s">
        <v>1897</v>
      </c>
    </row>
    <row r="1002" spans="4:7" x14ac:dyDescent="0.3">
      <c r="D1002" s="4">
        <v>50000000</v>
      </c>
      <c r="E1002" s="4">
        <v>27667947</v>
      </c>
      <c r="F1002">
        <f t="shared" si="15"/>
        <v>-22332053</v>
      </c>
      <c r="G1002" t="s">
        <v>1899</v>
      </c>
    </row>
    <row r="1003" spans="4:7" x14ac:dyDescent="0.3">
      <c r="D1003" s="6">
        <v>50000000</v>
      </c>
      <c r="E1003" s="6">
        <v>27067160</v>
      </c>
      <c r="F1003">
        <f t="shared" si="15"/>
        <v>-22932840</v>
      </c>
      <c r="G1003" t="s">
        <v>1900</v>
      </c>
    </row>
    <row r="1004" spans="4:7" x14ac:dyDescent="0.3">
      <c r="D1004" s="4">
        <v>40000000</v>
      </c>
      <c r="E1004" s="4">
        <v>26616999</v>
      </c>
      <c r="F1004">
        <f t="shared" si="15"/>
        <v>-13383001</v>
      </c>
      <c r="G1004" t="s">
        <v>1902</v>
      </c>
    </row>
    <row r="1005" spans="4:7" x14ac:dyDescent="0.3">
      <c r="D1005" s="6">
        <v>50000000</v>
      </c>
      <c r="E1005" s="6">
        <v>26536120</v>
      </c>
      <c r="F1005">
        <f t="shared" si="15"/>
        <v>-23463880</v>
      </c>
      <c r="G1005" t="s">
        <v>1903</v>
      </c>
    </row>
    <row r="1006" spans="4:7" x14ac:dyDescent="0.3">
      <c r="D1006" s="4">
        <v>50000000</v>
      </c>
      <c r="E1006" s="4">
        <v>26199517</v>
      </c>
      <c r="F1006">
        <f t="shared" si="15"/>
        <v>-23800483</v>
      </c>
      <c r="G1006" t="s">
        <v>1904</v>
      </c>
    </row>
    <row r="1007" spans="4:7" x14ac:dyDescent="0.3">
      <c r="D1007" s="6">
        <v>50000000</v>
      </c>
      <c r="E1007" s="6">
        <v>25450527</v>
      </c>
      <c r="F1007">
        <f t="shared" si="15"/>
        <v>-24549473</v>
      </c>
      <c r="G1007" t="s">
        <v>1905</v>
      </c>
    </row>
    <row r="1008" spans="4:7" x14ac:dyDescent="0.3">
      <c r="D1008" s="4">
        <v>50000000</v>
      </c>
      <c r="E1008" s="4">
        <v>25407250</v>
      </c>
      <c r="F1008">
        <f t="shared" si="15"/>
        <v>-24592750</v>
      </c>
      <c r="G1008" t="s">
        <v>1907</v>
      </c>
    </row>
    <row r="1009" spans="4:7" x14ac:dyDescent="0.3">
      <c r="D1009" s="6" t="s">
        <v>8351</v>
      </c>
      <c r="E1009" s="6" t="s">
        <v>8351</v>
      </c>
      <c r="F1009" t="s">
        <v>8351</v>
      </c>
      <c r="G1009" t="s">
        <v>1908</v>
      </c>
    </row>
    <row r="1010" spans="4:7" x14ac:dyDescent="0.3">
      <c r="D1010" s="4">
        <v>70000000</v>
      </c>
      <c r="E1010" s="4">
        <v>23159305</v>
      </c>
      <c r="F1010">
        <f t="shared" si="15"/>
        <v>-46840695</v>
      </c>
      <c r="G1010" t="s">
        <v>1909</v>
      </c>
    </row>
    <row r="1011" spans="4:7" x14ac:dyDescent="0.3">
      <c r="D1011" s="6">
        <v>50000000</v>
      </c>
      <c r="E1011" s="6">
        <v>24006726</v>
      </c>
      <c r="F1011">
        <f t="shared" si="15"/>
        <v>-25993274</v>
      </c>
      <c r="G1011" t="s">
        <v>1912</v>
      </c>
    </row>
    <row r="1012" spans="4:7" x14ac:dyDescent="0.3">
      <c r="D1012" s="4">
        <v>50000000</v>
      </c>
      <c r="E1012" s="4">
        <v>20389967</v>
      </c>
      <c r="F1012">
        <f t="shared" si="15"/>
        <v>-29610033</v>
      </c>
      <c r="G1012" t="s">
        <v>1914</v>
      </c>
    </row>
    <row r="1013" spans="4:7" x14ac:dyDescent="0.3">
      <c r="D1013" s="6">
        <v>50000000</v>
      </c>
      <c r="E1013" s="6">
        <v>19593740</v>
      </c>
      <c r="F1013">
        <f t="shared" si="15"/>
        <v>-30406260</v>
      </c>
      <c r="G1013" t="s">
        <v>1915</v>
      </c>
    </row>
    <row r="1014" spans="4:7" x14ac:dyDescent="0.3">
      <c r="D1014" s="4">
        <v>40000000</v>
      </c>
      <c r="E1014" s="4">
        <v>19118247</v>
      </c>
      <c r="F1014">
        <f t="shared" si="15"/>
        <v>-20881753</v>
      </c>
      <c r="G1014" t="s">
        <v>1916</v>
      </c>
    </row>
    <row r="1015" spans="4:7" x14ac:dyDescent="0.3">
      <c r="D1015" s="6">
        <v>50000000</v>
      </c>
      <c r="E1015" s="6">
        <v>26442251</v>
      </c>
      <c r="F1015">
        <f t="shared" si="15"/>
        <v>-23557749</v>
      </c>
      <c r="G1015" t="s">
        <v>1917</v>
      </c>
    </row>
    <row r="1016" spans="4:7" x14ac:dyDescent="0.3">
      <c r="D1016" s="4">
        <v>25000000</v>
      </c>
      <c r="E1016" s="4">
        <v>17114882</v>
      </c>
      <c r="F1016">
        <f t="shared" si="15"/>
        <v>-7885118</v>
      </c>
      <c r="G1016" t="s">
        <v>1919</v>
      </c>
    </row>
    <row r="1017" spans="4:7" x14ac:dyDescent="0.3">
      <c r="D1017" s="6">
        <v>50000000</v>
      </c>
      <c r="E1017" s="6">
        <v>18472363</v>
      </c>
      <c r="F1017">
        <f t="shared" si="15"/>
        <v>-31527637</v>
      </c>
      <c r="G1017" t="s">
        <v>1921</v>
      </c>
    </row>
    <row r="1018" spans="4:7" x14ac:dyDescent="0.3">
      <c r="D1018" s="4">
        <v>390000000</v>
      </c>
      <c r="E1018" s="4">
        <v>14131298</v>
      </c>
      <c r="F1018">
        <f t="shared" si="15"/>
        <v>-375868702</v>
      </c>
      <c r="G1018" t="s">
        <v>1922</v>
      </c>
    </row>
    <row r="1019" spans="4:7" x14ac:dyDescent="0.3">
      <c r="D1019" s="6">
        <v>49900000</v>
      </c>
      <c r="E1019" s="6">
        <v>21557240</v>
      </c>
      <c r="F1019">
        <f t="shared" si="15"/>
        <v>-28342760</v>
      </c>
      <c r="G1019" t="s">
        <v>1925</v>
      </c>
    </row>
    <row r="1020" spans="4:7" x14ac:dyDescent="0.3">
      <c r="D1020" s="4">
        <v>55000000</v>
      </c>
      <c r="E1020" s="4">
        <v>21283440</v>
      </c>
      <c r="F1020">
        <f t="shared" si="15"/>
        <v>-33716560</v>
      </c>
      <c r="G1020" t="s">
        <v>1927</v>
      </c>
    </row>
    <row r="1021" spans="4:7" x14ac:dyDescent="0.3">
      <c r="D1021" s="6">
        <v>50000000</v>
      </c>
      <c r="E1021" s="6">
        <v>10556196</v>
      </c>
      <c r="F1021">
        <f t="shared" si="15"/>
        <v>-39443804</v>
      </c>
      <c r="G1021" t="s">
        <v>1929</v>
      </c>
    </row>
    <row r="1022" spans="4:7" x14ac:dyDescent="0.3">
      <c r="D1022" s="4">
        <v>50000000</v>
      </c>
      <c r="E1022" s="4">
        <v>16671505</v>
      </c>
      <c r="F1022">
        <f t="shared" si="15"/>
        <v>-33328495</v>
      </c>
      <c r="G1022" t="s">
        <v>1932</v>
      </c>
    </row>
    <row r="1023" spans="4:7" x14ac:dyDescent="0.3">
      <c r="D1023" s="6">
        <v>50000000</v>
      </c>
      <c r="E1023" s="6">
        <v>10400000</v>
      </c>
      <c r="F1023">
        <f t="shared" si="15"/>
        <v>-39600000</v>
      </c>
      <c r="G1023" t="s">
        <v>1933</v>
      </c>
    </row>
    <row r="1024" spans="4:7" x14ac:dyDescent="0.3">
      <c r="D1024" s="4">
        <v>22000000</v>
      </c>
      <c r="E1024" s="4">
        <v>9528092</v>
      </c>
      <c r="F1024">
        <f t="shared" si="15"/>
        <v>-12471908</v>
      </c>
      <c r="G1024" t="s">
        <v>1934</v>
      </c>
    </row>
    <row r="1025" spans="4:7" x14ac:dyDescent="0.3">
      <c r="D1025" s="6" t="s">
        <v>8351</v>
      </c>
      <c r="E1025" s="6" t="s">
        <v>8351</v>
      </c>
      <c r="F1025" t="s">
        <v>8351</v>
      </c>
      <c r="G1025" t="s">
        <v>1935</v>
      </c>
    </row>
    <row r="1026" spans="4:7" x14ac:dyDescent="0.3">
      <c r="D1026" s="4">
        <v>50000000</v>
      </c>
      <c r="E1026" s="4">
        <v>10137232</v>
      </c>
      <c r="F1026">
        <f t="shared" si="15"/>
        <v>-39862768</v>
      </c>
      <c r="G1026" t="s">
        <v>1937</v>
      </c>
    </row>
    <row r="1027" spans="4:7" x14ac:dyDescent="0.3">
      <c r="D1027" s="6">
        <v>50000000</v>
      </c>
      <c r="E1027" s="6">
        <v>9795017</v>
      </c>
      <c r="F1027">
        <f t="shared" ref="F1027:F1090" si="16">E1027-D1027</f>
        <v>-40204983</v>
      </c>
      <c r="G1027" t="s">
        <v>1938</v>
      </c>
    </row>
    <row r="1028" spans="4:7" x14ac:dyDescent="0.3">
      <c r="D1028" s="4">
        <v>50000000</v>
      </c>
      <c r="E1028" s="4">
        <v>20488579</v>
      </c>
      <c r="F1028">
        <f t="shared" si="16"/>
        <v>-29511421</v>
      </c>
      <c r="G1028" t="s">
        <v>1939</v>
      </c>
    </row>
    <row r="1029" spans="4:7" x14ac:dyDescent="0.3">
      <c r="D1029" s="6">
        <v>60000000</v>
      </c>
      <c r="E1029" s="6">
        <v>19445217</v>
      </c>
      <c r="F1029">
        <f t="shared" si="16"/>
        <v>-40554783</v>
      </c>
      <c r="G1029" t="s">
        <v>1941</v>
      </c>
    </row>
    <row r="1030" spans="4:7" x14ac:dyDescent="0.3">
      <c r="D1030" s="4">
        <v>55000000</v>
      </c>
      <c r="E1030" s="4">
        <v>8355815</v>
      </c>
      <c r="F1030">
        <f t="shared" si="16"/>
        <v>-46644185</v>
      </c>
      <c r="G1030" t="s">
        <v>1943</v>
      </c>
    </row>
    <row r="1031" spans="4:7" x14ac:dyDescent="0.3">
      <c r="D1031" s="6">
        <v>50000000</v>
      </c>
      <c r="E1031" s="6">
        <v>28837115</v>
      </c>
      <c r="F1031">
        <f t="shared" si="16"/>
        <v>-21162885</v>
      </c>
      <c r="G1031" t="s">
        <v>1944</v>
      </c>
    </row>
    <row r="1032" spans="4:7" x14ac:dyDescent="0.3">
      <c r="D1032" s="4">
        <v>50000000</v>
      </c>
      <c r="E1032" s="4">
        <v>6471394</v>
      </c>
      <c r="F1032">
        <f t="shared" si="16"/>
        <v>-43528606</v>
      </c>
      <c r="G1032" t="s">
        <v>1947</v>
      </c>
    </row>
    <row r="1033" spans="4:7" x14ac:dyDescent="0.3">
      <c r="D1033" s="6">
        <v>50000000</v>
      </c>
      <c r="E1033" s="6">
        <v>6291602</v>
      </c>
      <c r="F1033">
        <f t="shared" si="16"/>
        <v>-43708398</v>
      </c>
      <c r="G1033" t="s">
        <v>1949</v>
      </c>
    </row>
    <row r="1034" spans="4:7" x14ac:dyDescent="0.3">
      <c r="D1034" s="4">
        <v>50000000</v>
      </c>
      <c r="E1034" s="4">
        <v>10706786</v>
      </c>
      <c r="F1034">
        <f t="shared" si="16"/>
        <v>-39293214</v>
      </c>
      <c r="G1034" t="s">
        <v>1951</v>
      </c>
    </row>
    <row r="1035" spans="4:7" x14ac:dyDescent="0.3">
      <c r="D1035" s="6">
        <v>18000000</v>
      </c>
      <c r="E1035" s="6">
        <v>8742261</v>
      </c>
      <c r="F1035">
        <f t="shared" si="16"/>
        <v>-9257739</v>
      </c>
      <c r="G1035" t="s">
        <v>1952</v>
      </c>
    </row>
    <row r="1036" spans="4:7" x14ac:dyDescent="0.3">
      <c r="D1036" s="4">
        <v>49000000</v>
      </c>
      <c r="E1036" s="4">
        <v>43905746</v>
      </c>
      <c r="F1036">
        <f t="shared" si="16"/>
        <v>-5094254</v>
      </c>
      <c r="G1036" t="s">
        <v>1954</v>
      </c>
    </row>
    <row r="1037" spans="4:7" x14ac:dyDescent="0.3">
      <c r="D1037" s="6" t="s">
        <v>8351</v>
      </c>
      <c r="E1037" s="6" t="s">
        <v>8351</v>
      </c>
      <c r="F1037" t="s">
        <v>8351</v>
      </c>
      <c r="G1037" t="s">
        <v>1956</v>
      </c>
    </row>
    <row r="1038" spans="4:7" x14ac:dyDescent="0.3">
      <c r="D1038" s="4">
        <v>40000000</v>
      </c>
      <c r="E1038" s="4">
        <v>21413502</v>
      </c>
      <c r="F1038">
        <f t="shared" si="16"/>
        <v>-18586498</v>
      </c>
      <c r="G1038" t="s">
        <v>1958</v>
      </c>
    </row>
    <row r="1039" spans="4:7" x14ac:dyDescent="0.3">
      <c r="D1039" s="6" t="s">
        <v>8351</v>
      </c>
      <c r="E1039" s="6">
        <v>7994115</v>
      </c>
      <c r="F1039" t="s">
        <v>8351</v>
      </c>
      <c r="G1039" t="s">
        <v>1961</v>
      </c>
    </row>
    <row r="1040" spans="4:7" x14ac:dyDescent="0.3">
      <c r="D1040" s="4">
        <v>48000000</v>
      </c>
      <c r="E1040" s="4">
        <v>124107476</v>
      </c>
      <c r="F1040">
        <f t="shared" si="16"/>
        <v>76107476</v>
      </c>
      <c r="G1040" t="s">
        <v>1962</v>
      </c>
    </row>
    <row r="1041" spans="4:7" x14ac:dyDescent="0.3">
      <c r="D1041" s="6">
        <v>48000000</v>
      </c>
      <c r="E1041" s="6">
        <v>197171806</v>
      </c>
      <c r="F1041">
        <f t="shared" si="16"/>
        <v>149171806</v>
      </c>
      <c r="G1041" t="s">
        <v>1963</v>
      </c>
    </row>
    <row r="1042" spans="4:7" x14ac:dyDescent="0.3">
      <c r="D1042" s="4" t="s">
        <v>8351</v>
      </c>
      <c r="E1042" s="4">
        <v>12802907</v>
      </c>
      <c r="F1042" t="s">
        <v>8351</v>
      </c>
      <c r="G1042" t="s">
        <v>1964</v>
      </c>
    </row>
    <row r="1043" spans="4:7" x14ac:dyDescent="0.3">
      <c r="D1043" s="6">
        <v>49000000</v>
      </c>
      <c r="E1043" s="6">
        <v>31569268</v>
      </c>
      <c r="F1043">
        <f t="shared" si="16"/>
        <v>-17430732</v>
      </c>
      <c r="G1043" t="s">
        <v>1966</v>
      </c>
    </row>
    <row r="1044" spans="4:7" x14ac:dyDescent="0.3">
      <c r="D1044" s="4">
        <v>48000000</v>
      </c>
      <c r="E1044" s="4">
        <v>66488090</v>
      </c>
      <c r="F1044">
        <f t="shared" si="16"/>
        <v>18488090</v>
      </c>
      <c r="G1044" t="s">
        <v>1967</v>
      </c>
    </row>
    <row r="1045" spans="4:7" x14ac:dyDescent="0.3">
      <c r="D1045" s="6">
        <v>48000000</v>
      </c>
      <c r="E1045" s="6">
        <v>95308367</v>
      </c>
      <c r="F1045">
        <f t="shared" si="16"/>
        <v>47308367</v>
      </c>
      <c r="G1045" t="s">
        <v>1968</v>
      </c>
    </row>
    <row r="1046" spans="4:7" x14ac:dyDescent="0.3">
      <c r="D1046" s="4">
        <v>1500000</v>
      </c>
      <c r="E1046" s="4" t="s">
        <v>8351</v>
      </c>
      <c r="F1046" t="s">
        <v>8351</v>
      </c>
      <c r="G1046" t="s">
        <v>1971</v>
      </c>
    </row>
    <row r="1047" spans="4:7" x14ac:dyDescent="0.3">
      <c r="D1047" s="6">
        <v>48000000</v>
      </c>
      <c r="E1047" s="6">
        <v>60652036</v>
      </c>
      <c r="F1047">
        <f t="shared" si="16"/>
        <v>12652036</v>
      </c>
      <c r="G1047" t="s">
        <v>1973</v>
      </c>
    </row>
    <row r="1048" spans="4:7" x14ac:dyDescent="0.3">
      <c r="D1048" s="4">
        <v>50000000</v>
      </c>
      <c r="E1048" s="4">
        <v>1206135</v>
      </c>
      <c r="F1048">
        <f t="shared" si="16"/>
        <v>-48793865</v>
      </c>
      <c r="G1048" t="s">
        <v>1974</v>
      </c>
    </row>
    <row r="1049" spans="4:7" x14ac:dyDescent="0.3">
      <c r="D1049" s="6">
        <v>48000000</v>
      </c>
      <c r="E1049" s="6">
        <v>56607223</v>
      </c>
      <c r="F1049">
        <f t="shared" si="16"/>
        <v>8607223</v>
      </c>
      <c r="G1049" t="s">
        <v>1976</v>
      </c>
    </row>
    <row r="1050" spans="4:7" x14ac:dyDescent="0.3">
      <c r="D1050" s="4">
        <v>48000000</v>
      </c>
      <c r="E1050" s="4">
        <v>50173190</v>
      </c>
      <c r="F1050">
        <f t="shared" si="16"/>
        <v>2173190</v>
      </c>
      <c r="G1050" t="s">
        <v>1978</v>
      </c>
    </row>
    <row r="1051" spans="4:7" x14ac:dyDescent="0.3">
      <c r="D1051" s="6">
        <v>48000000</v>
      </c>
      <c r="E1051" s="6">
        <v>47095453</v>
      </c>
      <c r="F1051">
        <f t="shared" si="16"/>
        <v>-904547</v>
      </c>
      <c r="G1051" t="s">
        <v>1979</v>
      </c>
    </row>
    <row r="1052" spans="4:7" x14ac:dyDescent="0.3">
      <c r="D1052" s="4">
        <v>48000000</v>
      </c>
      <c r="E1052" s="4">
        <v>37879996</v>
      </c>
      <c r="F1052">
        <f t="shared" si="16"/>
        <v>-10120004</v>
      </c>
      <c r="G1052" t="s">
        <v>1980</v>
      </c>
    </row>
    <row r="1053" spans="4:7" x14ac:dyDescent="0.3">
      <c r="D1053" s="6">
        <v>58000000</v>
      </c>
      <c r="E1053" s="6">
        <v>25900000</v>
      </c>
      <c r="F1053">
        <f t="shared" si="16"/>
        <v>-32100000</v>
      </c>
      <c r="G1053" t="s">
        <v>1982</v>
      </c>
    </row>
    <row r="1054" spans="4:7" x14ac:dyDescent="0.3">
      <c r="D1054" s="4">
        <v>55000000</v>
      </c>
      <c r="E1054" s="4">
        <v>53574088</v>
      </c>
      <c r="F1054">
        <f t="shared" si="16"/>
        <v>-1425912</v>
      </c>
      <c r="G1054" t="s">
        <v>1984</v>
      </c>
    </row>
    <row r="1055" spans="4:7" x14ac:dyDescent="0.3">
      <c r="D1055" s="6">
        <v>48000000</v>
      </c>
      <c r="E1055" s="6">
        <v>89253340</v>
      </c>
      <c r="F1055">
        <f t="shared" si="16"/>
        <v>41253340</v>
      </c>
      <c r="G1055" t="s">
        <v>1986</v>
      </c>
    </row>
    <row r="1056" spans="4:7" x14ac:dyDescent="0.3">
      <c r="D1056" s="4">
        <v>48000000</v>
      </c>
      <c r="E1056" s="4">
        <v>37339525</v>
      </c>
      <c r="F1056">
        <f t="shared" si="16"/>
        <v>-10660475</v>
      </c>
      <c r="G1056" t="s">
        <v>1987</v>
      </c>
    </row>
    <row r="1057" spans="4:7" x14ac:dyDescent="0.3">
      <c r="D1057" s="6">
        <v>47000000</v>
      </c>
      <c r="E1057" s="6">
        <v>60154431</v>
      </c>
      <c r="F1057">
        <f t="shared" si="16"/>
        <v>13154431</v>
      </c>
      <c r="G1057" t="s">
        <v>1989</v>
      </c>
    </row>
    <row r="1058" spans="4:7" x14ac:dyDescent="0.3">
      <c r="D1058" s="4" t="s">
        <v>8351</v>
      </c>
      <c r="E1058" s="4">
        <v>528972</v>
      </c>
      <c r="F1058" t="s">
        <v>8351</v>
      </c>
      <c r="G1058" t="s">
        <v>1992</v>
      </c>
    </row>
    <row r="1059" spans="4:7" x14ac:dyDescent="0.3">
      <c r="D1059" s="6">
        <v>100000000</v>
      </c>
      <c r="E1059" s="6">
        <v>103738726</v>
      </c>
      <c r="F1059">
        <f t="shared" si="16"/>
        <v>3738726</v>
      </c>
      <c r="G1059" t="s">
        <v>1996</v>
      </c>
    </row>
    <row r="1060" spans="4:7" x14ac:dyDescent="0.3">
      <c r="D1060" s="4">
        <v>48000000</v>
      </c>
      <c r="E1060" s="4">
        <v>69304264</v>
      </c>
      <c r="F1060">
        <f t="shared" si="16"/>
        <v>21304264</v>
      </c>
      <c r="G1060" t="s">
        <v>1998</v>
      </c>
    </row>
    <row r="1061" spans="4:7" x14ac:dyDescent="0.3">
      <c r="D1061" s="6">
        <v>48000000</v>
      </c>
      <c r="E1061" s="6">
        <v>29781453</v>
      </c>
      <c r="F1061">
        <f t="shared" si="16"/>
        <v>-18218547</v>
      </c>
      <c r="G1061" t="s">
        <v>2000</v>
      </c>
    </row>
    <row r="1062" spans="4:7" x14ac:dyDescent="0.3">
      <c r="D1062" s="4">
        <v>14000000</v>
      </c>
      <c r="E1062" s="4" t="s">
        <v>8351</v>
      </c>
      <c r="F1062" t="s">
        <v>8351</v>
      </c>
      <c r="G1062" t="s">
        <v>2002</v>
      </c>
    </row>
    <row r="1063" spans="4:7" x14ac:dyDescent="0.3">
      <c r="D1063" s="6">
        <v>1000000</v>
      </c>
      <c r="E1063" s="6" t="s">
        <v>8351</v>
      </c>
      <c r="F1063" t="s">
        <v>8351</v>
      </c>
      <c r="G1063" t="s">
        <v>2004</v>
      </c>
    </row>
    <row r="1064" spans="4:7" x14ac:dyDescent="0.3">
      <c r="D1064" s="4">
        <v>47000000</v>
      </c>
      <c r="E1064" s="4">
        <v>15519841</v>
      </c>
      <c r="F1064">
        <f t="shared" si="16"/>
        <v>-31480159</v>
      </c>
      <c r="G1064" t="s">
        <v>2008</v>
      </c>
    </row>
    <row r="1065" spans="4:7" x14ac:dyDescent="0.3">
      <c r="D1065" s="6">
        <v>47000000</v>
      </c>
      <c r="E1065" s="6">
        <v>5600000</v>
      </c>
      <c r="F1065">
        <f t="shared" si="16"/>
        <v>-41400000</v>
      </c>
      <c r="G1065" t="s">
        <v>2010</v>
      </c>
    </row>
    <row r="1066" spans="4:7" x14ac:dyDescent="0.3">
      <c r="D1066" s="4">
        <v>46000000</v>
      </c>
      <c r="E1066" s="4">
        <v>126805112</v>
      </c>
      <c r="F1066">
        <f t="shared" si="16"/>
        <v>80805112</v>
      </c>
      <c r="G1066" t="s">
        <v>2012</v>
      </c>
    </row>
    <row r="1067" spans="4:7" x14ac:dyDescent="0.3">
      <c r="D1067" s="6">
        <v>48000000</v>
      </c>
      <c r="E1067" s="6">
        <v>93607673</v>
      </c>
      <c r="F1067">
        <f t="shared" si="16"/>
        <v>45607673</v>
      </c>
      <c r="G1067" t="s">
        <v>2013</v>
      </c>
    </row>
    <row r="1068" spans="4:7" x14ac:dyDescent="0.3">
      <c r="D1068" s="4">
        <v>46000000</v>
      </c>
      <c r="E1068" s="4">
        <v>67263182</v>
      </c>
      <c r="F1068">
        <f t="shared" si="16"/>
        <v>21263182</v>
      </c>
      <c r="G1068" t="s">
        <v>2014</v>
      </c>
    </row>
    <row r="1069" spans="4:7" x14ac:dyDescent="0.3">
      <c r="D1069" s="6">
        <v>45000000</v>
      </c>
      <c r="E1069" s="6">
        <v>92001027</v>
      </c>
      <c r="F1069">
        <f t="shared" si="16"/>
        <v>47001027</v>
      </c>
      <c r="G1069" t="s">
        <v>2016</v>
      </c>
    </row>
    <row r="1070" spans="4:7" x14ac:dyDescent="0.3">
      <c r="D1070" s="4">
        <v>47000000</v>
      </c>
      <c r="E1070" s="4">
        <v>10539414</v>
      </c>
      <c r="F1070">
        <f t="shared" si="16"/>
        <v>-36460586</v>
      </c>
      <c r="G1070" t="s">
        <v>2018</v>
      </c>
    </row>
    <row r="1071" spans="4:7" x14ac:dyDescent="0.3">
      <c r="D1071" s="6">
        <v>46000000</v>
      </c>
      <c r="E1071" s="6">
        <v>58918501</v>
      </c>
      <c r="F1071">
        <f t="shared" si="16"/>
        <v>12918501</v>
      </c>
      <c r="G1071" t="s">
        <v>2020</v>
      </c>
    </row>
    <row r="1072" spans="4:7" x14ac:dyDescent="0.3">
      <c r="D1072" s="4">
        <v>45000000</v>
      </c>
      <c r="E1072" s="4">
        <v>181395380</v>
      </c>
      <c r="F1072">
        <f t="shared" si="16"/>
        <v>136395380</v>
      </c>
      <c r="G1072" t="s">
        <v>2021</v>
      </c>
    </row>
    <row r="1073" spans="4:7" x14ac:dyDescent="0.3">
      <c r="D1073" s="6">
        <v>25000000</v>
      </c>
      <c r="E1073" s="6">
        <v>14946229</v>
      </c>
      <c r="F1073">
        <f t="shared" si="16"/>
        <v>-10053771</v>
      </c>
      <c r="G1073" t="s">
        <v>2024</v>
      </c>
    </row>
    <row r="1074" spans="4:7" x14ac:dyDescent="0.3">
      <c r="D1074" s="4">
        <v>48000000</v>
      </c>
      <c r="E1074" s="4" t="s">
        <v>8351</v>
      </c>
      <c r="F1074" t="s">
        <v>8351</v>
      </c>
      <c r="G1074" t="s">
        <v>2026</v>
      </c>
    </row>
    <row r="1075" spans="4:7" x14ac:dyDescent="0.3">
      <c r="D1075" s="6">
        <v>45000000</v>
      </c>
      <c r="E1075" s="6">
        <v>130512915</v>
      </c>
      <c r="F1075">
        <f t="shared" si="16"/>
        <v>85512915</v>
      </c>
      <c r="G1075" t="s">
        <v>2028</v>
      </c>
    </row>
    <row r="1076" spans="4:7" x14ac:dyDescent="0.3">
      <c r="D1076" s="4">
        <v>45000000</v>
      </c>
      <c r="E1076" s="4">
        <v>139852971</v>
      </c>
      <c r="F1076">
        <f t="shared" si="16"/>
        <v>94852971</v>
      </c>
      <c r="G1076" t="s">
        <v>2029</v>
      </c>
    </row>
    <row r="1077" spans="4:7" x14ac:dyDescent="0.3">
      <c r="D1077" s="6">
        <v>48000000</v>
      </c>
      <c r="E1077" s="6">
        <v>110000082</v>
      </c>
      <c r="F1077">
        <f t="shared" si="16"/>
        <v>62000082</v>
      </c>
      <c r="G1077" t="s">
        <v>2031</v>
      </c>
    </row>
    <row r="1078" spans="4:7" x14ac:dyDescent="0.3">
      <c r="D1078" s="4">
        <v>45000000</v>
      </c>
      <c r="E1078" s="4">
        <v>106807667</v>
      </c>
      <c r="F1078">
        <f t="shared" si="16"/>
        <v>61807667</v>
      </c>
      <c r="G1078" t="s">
        <v>2033</v>
      </c>
    </row>
    <row r="1079" spans="4:7" x14ac:dyDescent="0.3">
      <c r="D1079" s="6">
        <v>45000000</v>
      </c>
      <c r="E1079" s="6">
        <v>101702060</v>
      </c>
      <c r="F1079">
        <f t="shared" si="16"/>
        <v>56702060</v>
      </c>
      <c r="G1079" t="s">
        <v>2035</v>
      </c>
    </row>
    <row r="1080" spans="4:7" x14ac:dyDescent="0.3">
      <c r="D1080" s="4">
        <v>40000000</v>
      </c>
      <c r="E1080" s="4">
        <v>95149435</v>
      </c>
      <c r="F1080">
        <f t="shared" si="16"/>
        <v>55149435</v>
      </c>
      <c r="G1080" t="s">
        <v>2036</v>
      </c>
    </row>
    <row r="1081" spans="4:7" x14ac:dyDescent="0.3">
      <c r="D1081" s="6">
        <v>45000000</v>
      </c>
      <c r="E1081" s="6">
        <v>100768056</v>
      </c>
      <c r="F1081">
        <f t="shared" si="16"/>
        <v>55768056</v>
      </c>
      <c r="G1081" t="s">
        <v>2037</v>
      </c>
    </row>
    <row r="1082" spans="4:7" x14ac:dyDescent="0.3">
      <c r="D1082" s="4">
        <v>45000000</v>
      </c>
      <c r="E1082" s="4">
        <v>92115211</v>
      </c>
      <c r="F1082">
        <f t="shared" si="16"/>
        <v>47115211</v>
      </c>
      <c r="G1082" t="s">
        <v>2038</v>
      </c>
    </row>
    <row r="1083" spans="4:7" x14ac:dyDescent="0.3">
      <c r="D1083" s="6">
        <v>45000000</v>
      </c>
      <c r="E1083" s="6">
        <v>93452056</v>
      </c>
      <c r="F1083">
        <f t="shared" si="16"/>
        <v>48452056</v>
      </c>
      <c r="G1083" t="s">
        <v>2039</v>
      </c>
    </row>
    <row r="1084" spans="4:7" x14ac:dyDescent="0.3">
      <c r="D1084" s="4">
        <v>45000000</v>
      </c>
      <c r="E1084" s="4">
        <v>83287363</v>
      </c>
      <c r="F1084">
        <f t="shared" si="16"/>
        <v>38287363</v>
      </c>
      <c r="G1084" t="s">
        <v>2040</v>
      </c>
    </row>
    <row r="1085" spans="4:7" x14ac:dyDescent="0.3">
      <c r="D1085" s="6">
        <v>60000000</v>
      </c>
      <c r="E1085" s="6">
        <v>82931301</v>
      </c>
      <c r="F1085">
        <f t="shared" si="16"/>
        <v>22931301</v>
      </c>
      <c r="G1085" t="s">
        <v>2041</v>
      </c>
    </row>
    <row r="1086" spans="4:7" x14ac:dyDescent="0.3">
      <c r="D1086" s="4">
        <v>46000000</v>
      </c>
      <c r="E1086" s="4">
        <v>60962878</v>
      </c>
      <c r="F1086">
        <f t="shared" si="16"/>
        <v>14962878</v>
      </c>
      <c r="G1086" t="s">
        <v>2043</v>
      </c>
    </row>
    <row r="1087" spans="4:7" x14ac:dyDescent="0.3">
      <c r="D1087" s="6">
        <v>45000000</v>
      </c>
      <c r="E1087" s="6">
        <v>76261036</v>
      </c>
      <c r="F1087">
        <f t="shared" si="16"/>
        <v>31261036</v>
      </c>
      <c r="G1087" t="s">
        <v>2044</v>
      </c>
    </row>
    <row r="1088" spans="4:7" x14ac:dyDescent="0.3">
      <c r="D1088" s="4">
        <v>45000000</v>
      </c>
      <c r="E1088" s="4">
        <v>71423726</v>
      </c>
      <c r="F1088">
        <f t="shared" si="16"/>
        <v>26423726</v>
      </c>
      <c r="G1088" t="s">
        <v>2045</v>
      </c>
    </row>
    <row r="1089" spans="4:7" x14ac:dyDescent="0.3">
      <c r="D1089" s="6">
        <v>45000000</v>
      </c>
      <c r="E1089" s="6">
        <v>71277420</v>
      </c>
      <c r="F1089">
        <f t="shared" si="16"/>
        <v>26277420</v>
      </c>
      <c r="G1089" t="s">
        <v>2046</v>
      </c>
    </row>
    <row r="1090" spans="4:7" x14ac:dyDescent="0.3">
      <c r="D1090" s="4">
        <v>45000000</v>
      </c>
      <c r="E1090" s="4">
        <v>88625922</v>
      </c>
      <c r="F1090">
        <f t="shared" si="16"/>
        <v>43625922</v>
      </c>
      <c r="G1090" t="s">
        <v>2048</v>
      </c>
    </row>
    <row r="1091" spans="4:7" x14ac:dyDescent="0.3">
      <c r="D1091" s="6">
        <v>45000000</v>
      </c>
      <c r="E1091" s="6">
        <v>70001065</v>
      </c>
      <c r="F1091">
        <f t="shared" ref="F1091:F1154" si="17">E1091-D1091</f>
        <v>25001065</v>
      </c>
      <c r="G1091" t="s">
        <v>2050</v>
      </c>
    </row>
    <row r="1092" spans="4:7" x14ac:dyDescent="0.3">
      <c r="D1092" s="4">
        <v>30000000</v>
      </c>
      <c r="E1092" s="4">
        <v>67253092</v>
      </c>
      <c r="F1092">
        <f t="shared" si="17"/>
        <v>37253092</v>
      </c>
      <c r="G1092" t="s">
        <v>2052</v>
      </c>
    </row>
    <row r="1093" spans="4:7" x14ac:dyDescent="0.3">
      <c r="D1093" s="6">
        <v>45000000</v>
      </c>
      <c r="E1093" s="6">
        <v>66790248</v>
      </c>
      <c r="F1093">
        <f t="shared" si="17"/>
        <v>21790248</v>
      </c>
      <c r="G1093" t="s">
        <v>2054</v>
      </c>
    </row>
    <row r="1094" spans="4:7" x14ac:dyDescent="0.3">
      <c r="D1094" s="4">
        <v>45000000</v>
      </c>
      <c r="E1094" s="4">
        <v>65557989</v>
      </c>
      <c r="F1094">
        <f t="shared" si="17"/>
        <v>20557989</v>
      </c>
      <c r="G1094" t="s">
        <v>2057</v>
      </c>
    </row>
    <row r="1095" spans="4:7" x14ac:dyDescent="0.3">
      <c r="D1095" s="6">
        <v>45000000</v>
      </c>
      <c r="E1095" s="6">
        <v>60786269</v>
      </c>
      <c r="F1095">
        <f t="shared" si="17"/>
        <v>15786269</v>
      </c>
      <c r="G1095" t="s">
        <v>2059</v>
      </c>
    </row>
    <row r="1096" spans="4:7" x14ac:dyDescent="0.3">
      <c r="D1096" s="4">
        <v>45000000</v>
      </c>
      <c r="E1096" s="4">
        <v>59365105</v>
      </c>
      <c r="F1096">
        <f t="shared" si="17"/>
        <v>14365105</v>
      </c>
      <c r="G1096" t="s">
        <v>2060</v>
      </c>
    </row>
    <row r="1097" spans="4:7" x14ac:dyDescent="0.3">
      <c r="D1097" s="6">
        <v>120000000</v>
      </c>
      <c r="E1097" s="6">
        <v>162792677</v>
      </c>
      <c r="F1097">
        <f t="shared" si="17"/>
        <v>42792677</v>
      </c>
      <c r="G1097" t="s">
        <v>2061</v>
      </c>
    </row>
    <row r="1098" spans="4:7" x14ac:dyDescent="0.3">
      <c r="D1098" s="4">
        <v>35000000</v>
      </c>
      <c r="E1098" s="4">
        <v>31598308</v>
      </c>
      <c r="F1098">
        <f t="shared" si="17"/>
        <v>-3401692</v>
      </c>
      <c r="G1098" t="s">
        <v>2062</v>
      </c>
    </row>
    <row r="1099" spans="4:7" x14ac:dyDescent="0.3">
      <c r="D1099" s="6">
        <v>45000000</v>
      </c>
      <c r="E1099" s="6">
        <v>57362581</v>
      </c>
      <c r="F1099">
        <f t="shared" si="17"/>
        <v>12362581</v>
      </c>
      <c r="G1099" t="s">
        <v>2064</v>
      </c>
    </row>
    <row r="1100" spans="4:7" x14ac:dyDescent="0.3">
      <c r="D1100" s="4">
        <v>45000000</v>
      </c>
      <c r="E1100" s="4">
        <v>53854588</v>
      </c>
      <c r="F1100">
        <f t="shared" si="17"/>
        <v>8854588</v>
      </c>
      <c r="G1100" t="s">
        <v>2066</v>
      </c>
    </row>
    <row r="1101" spans="4:7" x14ac:dyDescent="0.3">
      <c r="D1101" s="6">
        <v>2500000</v>
      </c>
      <c r="E1101" s="6" t="s">
        <v>8351</v>
      </c>
      <c r="F1101" t="s">
        <v>8351</v>
      </c>
      <c r="G1101" t="s">
        <v>2068</v>
      </c>
    </row>
    <row r="1102" spans="4:7" x14ac:dyDescent="0.3">
      <c r="D1102" s="4">
        <v>45000000</v>
      </c>
      <c r="E1102" s="4">
        <v>52580895</v>
      </c>
      <c r="F1102">
        <f t="shared" si="17"/>
        <v>7580895</v>
      </c>
      <c r="G1102" t="s">
        <v>2070</v>
      </c>
    </row>
    <row r="1103" spans="4:7" x14ac:dyDescent="0.3">
      <c r="D1103" s="6">
        <v>50000000</v>
      </c>
      <c r="E1103" s="6">
        <v>51019112</v>
      </c>
      <c r="F1103">
        <f t="shared" si="17"/>
        <v>1019112</v>
      </c>
      <c r="G1103" t="s">
        <v>2072</v>
      </c>
    </row>
    <row r="1104" spans="4:7" x14ac:dyDescent="0.3">
      <c r="D1104" s="4">
        <v>26000000</v>
      </c>
      <c r="E1104" s="4">
        <v>48114556</v>
      </c>
      <c r="F1104">
        <f t="shared" si="17"/>
        <v>22114556</v>
      </c>
      <c r="G1104" t="s">
        <v>2074</v>
      </c>
    </row>
    <row r="1105" spans="4:7" x14ac:dyDescent="0.3">
      <c r="D1105" s="6">
        <v>45000000</v>
      </c>
      <c r="E1105" s="6">
        <v>50648679</v>
      </c>
      <c r="F1105">
        <f t="shared" si="17"/>
        <v>5648679</v>
      </c>
      <c r="G1105" t="s">
        <v>2076</v>
      </c>
    </row>
    <row r="1106" spans="4:7" x14ac:dyDescent="0.3">
      <c r="D1106" s="4">
        <v>40000000</v>
      </c>
      <c r="E1106" s="4">
        <v>46280507</v>
      </c>
      <c r="F1106">
        <f t="shared" si="17"/>
        <v>6280507</v>
      </c>
      <c r="G1106" t="s">
        <v>2077</v>
      </c>
    </row>
    <row r="1107" spans="4:7" x14ac:dyDescent="0.3">
      <c r="D1107" s="6">
        <v>45000000</v>
      </c>
      <c r="E1107" s="6">
        <v>38360195</v>
      </c>
      <c r="F1107">
        <f t="shared" si="17"/>
        <v>-6639805</v>
      </c>
      <c r="G1107" t="s">
        <v>2078</v>
      </c>
    </row>
    <row r="1108" spans="4:7" x14ac:dyDescent="0.3">
      <c r="D1108" s="4">
        <v>45000000</v>
      </c>
      <c r="E1108" s="4">
        <v>46815748</v>
      </c>
      <c r="F1108">
        <f t="shared" si="17"/>
        <v>1815748</v>
      </c>
      <c r="G1108" t="s">
        <v>2079</v>
      </c>
    </row>
    <row r="1109" spans="4:7" x14ac:dyDescent="0.3">
      <c r="D1109" s="6">
        <v>45000000</v>
      </c>
      <c r="E1109" s="6">
        <v>35617599</v>
      </c>
      <c r="F1109">
        <f t="shared" si="17"/>
        <v>-9382401</v>
      </c>
      <c r="G1109" t="s">
        <v>2081</v>
      </c>
    </row>
    <row r="1110" spans="4:7" x14ac:dyDescent="0.3">
      <c r="D1110" s="4">
        <v>45000000</v>
      </c>
      <c r="E1110" s="4">
        <v>47307550</v>
      </c>
      <c r="F1110">
        <f t="shared" si="17"/>
        <v>2307550</v>
      </c>
      <c r="G1110" t="s">
        <v>2082</v>
      </c>
    </row>
    <row r="1111" spans="4:7" x14ac:dyDescent="0.3">
      <c r="D1111" s="6">
        <v>25000000</v>
      </c>
      <c r="E1111" s="6">
        <v>32003620</v>
      </c>
      <c r="F1111">
        <f t="shared" si="17"/>
        <v>7003620</v>
      </c>
      <c r="G1111" t="s">
        <v>2084</v>
      </c>
    </row>
    <row r="1112" spans="4:7" x14ac:dyDescent="0.3">
      <c r="D1112" s="4">
        <v>35000000</v>
      </c>
      <c r="E1112" s="4">
        <v>27972410</v>
      </c>
      <c r="F1112">
        <f t="shared" si="17"/>
        <v>-7027590</v>
      </c>
      <c r="G1112" t="s">
        <v>2086</v>
      </c>
    </row>
    <row r="1113" spans="4:7" x14ac:dyDescent="0.3">
      <c r="D1113" s="6">
        <v>50000000</v>
      </c>
      <c r="E1113" s="6">
        <v>28133159</v>
      </c>
      <c r="F1113">
        <f t="shared" si="17"/>
        <v>-21866841</v>
      </c>
      <c r="G1113" t="s">
        <v>2088</v>
      </c>
    </row>
    <row r="1114" spans="4:7" x14ac:dyDescent="0.3">
      <c r="D1114" s="4">
        <v>40000000</v>
      </c>
      <c r="E1114" s="4">
        <v>27400000</v>
      </c>
      <c r="F1114">
        <f t="shared" si="17"/>
        <v>-12600000</v>
      </c>
      <c r="G1114" t="s">
        <v>2090</v>
      </c>
    </row>
    <row r="1115" spans="4:7" x14ac:dyDescent="0.3">
      <c r="D1115" s="6">
        <v>45000000</v>
      </c>
      <c r="E1115" s="6">
        <v>24343673</v>
      </c>
      <c r="F1115">
        <f t="shared" si="17"/>
        <v>-20656327</v>
      </c>
      <c r="G1115" t="s">
        <v>2093</v>
      </c>
    </row>
    <row r="1116" spans="4:7" x14ac:dyDescent="0.3">
      <c r="D1116" s="4">
        <v>35000000</v>
      </c>
      <c r="E1116" s="4">
        <v>22877808</v>
      </c>
      <c r="F1116">
        <f t="shared" si="17"/>
        <v>-12122192</v>
      </c>
      <c r="G1116" t="s">
        <v>2094</v>
      </c>
    </row>
    <row r="1117" spans="4:7" x14ac:dyDescent="0.3">
      <c r="D1117" s="6">
        <v>52000000</v>
      </c>
      <c r="E1117" s="6">
        <v>36883539</v>
      </c>
      <c r="F1117">
        <f t="shared" si="17"/>
        <v>-15116461</v>
      </c>
      <c r="G1117" t="s">
        <v>2095</v>
      </c>
    </row>
    <row r="1118" spans="4:7" x14ac:dyDescent="0.3">
      <c r="D1118" s="4">
        <v>70000000</v>
      </c>
      <c r="E1118" s="4">
        <v>22531698</v>
      </c>
      <c r="F1118">
        <f t="shared" si="17"/>
        <v>-47468302</v>
      </c>
      <c r="G1118" t="s">
        <v>2097</v>
      </c>
    </row>
    <row r="1119" spans="4:7" x14ac:dyDescent="0.3">
      <c r="D1119" s="6">
        <v>45000000</v>
      </c>
      <c r="E1119" s="6">
        <v>20400913</v>
      </c>
      <c r="F1119">
        <f t="shared" si="17"/>
        <v>-24599087</v>
      </c>
      <c r="G1119" t="s">
        <v>2099</v>
      </c>
    </row>
    <row r="1120" spans="4:7" x14ac:dyDescent="0.3">
      <c r="D1120" s="4">
        <v>45000000</v>
      </c>
      <c r="E1120" s="4">
        <v>20101861</v>
      </c>
      <c r="F1120">
        <f t="shared" si="17"/>
        <v>-24898139</v>
      </c>
      <c r="G1120" t="s">
        <v>2100</v>
      </c>
    </row>
    <row r="1121" spans="4:7" x14ac:dyDescent="0.3">
      <c r="D1121" s="6">
        <v>45000000</v>
      </c>
      <c r="E1121" s="6">
        <v>25200412</v>
      </c>
      <c r="F1121">
        <f t="shared" si="17"/>
        <v>-19799588</v>
      </c>
      <c r="G1121" t="s">
        <v>2103</v>
      </c>
    </row>
    <row r="1122" spans="4:7" x14ac:dyDescent="0.3">
      <c r="D1122" s="4">
        <v>45000000</v>
      </c>
      <c r="E1122" s="4">
        <v>19719930</v>
      </c>
      <c r="F1122">
        <f t="shared" si="17"/>
        <v>-25280070</v>
      </c>
      <c r="G1122" t="s">
        <v>2105</v>
      </c>
    </row>
    <row r="1123" spans="4:7" x14ac:dyDescent="0.3">
      <c r="D1123" s="6">
        <v>45000000</v>
      </c>
      <c r="E1123" s="6">
        <v>19377727</v>
      </c>
      <c r="F1123">
        <f t="shared" si="17"/>
        <v>-25622273</v>
      </c>
      <c r="G1123" t="s">
        <v>2108</v>
      </c>
    </row>
    <row r="1124" spans="4:7" x14ac:dyDescent="0.3">
      <c r="D1124" s="4">
        <v>35000000</v>
      </c>
      <c r="E1124" s="4">
        <v>13401683</v>
      </c>
      <c r="F1124">
        <f t="shared" si="17"/>
        <v>-21598317</v>
      </c>
      <c r="G1124" t="s">
        <v>898</v>
      </c>
    </row>
    <row r="1125" spans="4:7" x14ac:dyDescent="0.3">
      <c r="D1125" s="6">
        <v>45000000</v>
      </c>
      <c r="E1125" s="6">
        <v>17300889</v>
      </c>
      <c r="F1125">
        <f t="shared" si="17"/>
        <v>-27699111</v>
      </c>
      <c r="G1125" t="s">
        <v>2110</v>
      </c>
    </row>
    <row r="1126" spans="4:7" x14ac:dyDescent="0.3">
      <c r="D1126" s="4">
        <v>57000000</v>
      </c>
      <c r="E1126" s="4">
        <v>15527125</v>
      </c>
      <c r="F1126">
        <f t="shared" si="17"/>
        <v>-41472875</v>
      </c>
      <c r="G1126" t="s">
        <v>2112</v>
      </c>
    </row>
    <row r="1127" spans="4:7" x14ac:dyDescent="0.3">
      <c r="D1127" s="6">
        <v>50000000</v>
      </c>
      <c r="E1127" s="6">
        <v>13560960</v>
      </c>
      <c r="F1127">
        <f t="shared" si="17"/>
        <v>-36439040</v>
      </c>
      <c r="G1127" t="s">
        <v>2114</v>
      </c>
    </row>
    <row r="1128" spans="4:7" x14ac:dyDescent="0.3">
      <c r="D1128" s="4">
        <v>45000000</v>
      </c>
      <c r="E1128" s="4">
        <v>15523168</v>
      </c>
      <c r="F1128">
        <f t="shared" si="17"/>
        <v>-29476832</v>
      </c>
      <c r="G1128" t="s">
        <v>2115</v>
      </c>
    </row>
    <row r="1129" spans="4:7" x14ac:dyDescent="0.3">
      <c r="D1129" s="6">
        <v>45000000</v>
      </c>
      <c r="E1129" s="6">
        <v>11146409</v>
      </c>
      <c r="F1129">
        <f t="shared" si="17"/>
        <v>-33853591</v>
      </c>
      <c r="G1129" t="s">
        <v>2116</v>
      </c>
    </row>
    <row r="1130" spans="4:7" x14ac:dyDescent="0.3">
      <c r="D1130" s="4">
        <v>45000000</v>
      </c>
      <c r="E1130" s="4">
        <v>7916887</v>
      </c>
      <c r="F1130">
        <f t="shared" si="17"/>
        <v>-37083113</v>
      </c>
      <c r="G1130" t="s">
        <v>2118</v>
      </c>
    </row>
    <row r="1131" spans="4:7" x14ac:dyDescent="0.3">
      <c r="D1131" s="6">
        <v>45000000</v>
      </c>
      <c r="E1131" s="6">
        <v>6565495</v>
      </c>
      <c r="F1131">
        <f t="shared" si="17"/>
        <v>-38434505</v>
      </c>
      <c r="G1131" t="s">
        <v>2119</v>
      </c>
    </row>
    <row r="1132" spans="4:7" x14ac:dyDescent="0.3">
      <c r="D1132" s="4">
        <v>40000000</v>
      </c>
      <c r="E1132" s="4">
        <v>15279680</v>
      </c>
      <c r="F1132">
        <f t="shared" si="17"/>
        <v>-24720320</v>
      </c>
      <c r="G1132" t="s">
        <v>2121</v>
      </c>
    </row>
    <row r="1133" spans="4:7" x14ac:dyDescent="0.3">
      <c r="D1133" s="6">
        <v>40000000</v>
      </c>
      <c r="E1133" s="6">
        <v>7262288</v>
      </c>
      <c r="F1133">
        <f t="shared" si="17"/>
        <v>-32737712</v>
      </c>
      <c r="G1133" t="s">
        <v>2123</v>
      </c>
    </row>
    <row r="1134" spans="4:7" x14ac:dyDescent="0.3">
      <c r="D1134" s="4">
        <v>45000000</v>
      </c>
      <c r="E1134" s="4">
        <v>4584886</v>
      </c>
      <c r="F1134">
        <f t="shared" si="17"/>
        <v>-40415114</v>
      </c>
      <c r="G1134" t="s">
        <v>2124</v>
      </c>
    </row>
    <row r="1135" spans="4:7" x14ac:dyDescent="0.3">
      <c r="D1135" s="6" t="s">
        <v>8351</v>
      </c>
      <c r="E1135" s="6" t="s">
        <v>8351</v>
      </c>
      <c r="F1135" t="s">
        <v>8351</v>
      </c>
      <c r="G1135" t="s">
        <v>2126</v>
      </c>
    </row>
    <row r="1136" spans="4:7" x14ac:dyDescent="0.3">
      <c r="D1136" s="4">
        <v>45000000</v>
      </c>
      <c r="E1136" s="4">
        <v>2154540</v>
      </c>
      <c r="F1136">
        <f t="shared" si="17"/>
        <v>-42845460</v>
      </c>
      <c r="G1136" t="s">
        <v>2128</v>
      </c>
    </row>
    <row r="1137" spans="4:7" x14ac:dyDescent="0.3">
      <c r="D1137" s="6">
        <v>45000000</v>
      </c>
      <c r="E1137" s="6">
        <v>8129455</v>
      </c>
      <c r="F1137">
        <f t="shared" si="17"/>
        <v>-36870545</v>
      </c>
      <c r="G1137" t="s">
        <v>2130</v>
      </c>
    </row>
    <row r="1138" spans="4:7" x14ac:dyDescent="0.3">
      <c r="D1138" s="4">
        <v>65000000</v>
      </c>
      <c r="E1138" s="4" t="s">
        <v>8351</v>
      </c>
      <c r="F1138" t="s">
        <v>8351</v>
      </c>
      <c r="G1138" t="s">
        <v>2133</v>
      </c>
    </row>
    <row r="1139" spans="4:7" x14ac:dyDescent="0.3">
      <c r="D1139" s="6">
        <v>44500000</v>
      </c>
      <c r="E1139" s="6">
        <v>136019448</v>
      </c>
      <c r="F1139">
        <f t="shared" si="17"/>
        <v>91519448</v>
      </c>
      <c r="G1139" t="s">
        <v>2136</v>
      </c>
    </row>
    <row r="1140" spans="4:7" x14ac:dyDescent="0.3">
      <c r="D1140" s="4">
        <v>44000000</v>
      </c>
      <c r="E1140" s="4">
        <v>183875760</v>
      </c>
      <c r="F1140">
        <f t="shared" si="17"/>
        <v>139875760</v>
      </c>
      <c r="G1140" t="s">
        <v>2138</v>
      </c>
    </row>
    <row r="1141" spans="4:7" x14ac:dyDescent="0.3">
      <c r="D1141" s="6">
        <v>40000000</v>
      </c>
      <c r="E1141" s="6">
        <v>67061228</v>
      </c>
      <c r="F1141">
        <f t="shared" si="17"/>
        <v>27061228</v>
      </c>
      <c r="G1141" t="s">
        <v>2139</v>
      </c>
    </row>
    <row r="1142" spans="4:7" x14ac:dyDescent="0.3">
      <c r="D1142" s="4">
        <v>44000000</v>
      </c>
      <c r="E1142" s="4">
        <v>53300852</v>
      </c>
      <c r="F1142">
        <f t="shared" si="17"/>
        <v>9300852</v>
      </c>
      <c r="G1142" t="s">
        <v>2140</v>
      </c>
    </row>
    <row r="1143" spans="4:7" x14ac:dyDescent="0.3">
      <c r="D1143" s="6">
        <v>44000000</v>
      </c>
      <c r="E1143" s="6">
        <v>150415432</v>
      </c>
      <c r="F1143">
        <f t="shared" si="17"/>
        <v>106415432</v>
      </c>
      <c r="G1143" t="s">
        <v>2141</v>
      </c>
    </row>
    <row r="1144" spans="4:7" x14ac:dyDescent="0.3">
      <c r="D1144" s="4">
        <v>44000000</v>
      </c>
      <c r="E1144" s="4">
        <v>44834712</v>
      </c>
      <c r="F1144">
        <f t="shared" si="17"/>
        <v>834712</v>
      </c>
      <c r="G1144" t="s">
        <v>2143</v>
      </c>
    </row>
    <row r="1145" spans="4:7" x14ac:dyDescent="0.3">
      <c r="D1145" s="6">
        <v>2600000</v>
      </c>
      <c r="E1145" s="6">
        <v>84300000</v>
      </c>
      <c r="F1145">
        <f t="shared" si="17"/>
        <v>81700000</v>
      </c>
      <c r="G1145" t="s">
        <v>2146</v>
      </c>
    </row>
    <row r="1146" spans="4:7" x14ac:dyDescent="0.3">
      <c r="D1146" s="4">
        <v>44000000</v>
      </c>
      <c r="E1146" s="4">
        <v>1500000</v>
      </c>
      <c r="F1146">
        <f t="shared" si="17"/>
        <v>-42500000</v>
      </c>
      <c r="G1146" t="s">
        <v>2149</v>
      </c>
    </row>
    <row r="1147" spans="4:7" x14ac:dyDescent="0.3">
      <c r="D1147" s="6">
        <v>50000000</v>
      </c>
      <c r="E1147" s="6">
        <v>62318875</v>
      </c>
      <c r="F1147">
        <f t="shared" si="17"/>
        <v>12318875</v>
      </c>
      <c r="G1147" t="s">
        <v>2150</v>
      </c>
    </row>
    <row r="1148" spans="4:7" x14ac:dyDescent="0.3">
      <c r="D1148" s="4">
        <v>40000000</v>
      </c>
      <c r="E1148" s="4">
        <v>5773519</v>
      </c>
      <c r="F1148">
        <f t="shared" si="17"/>
        <v>-34226481</v>
      </c>
      <c r="G1148" t="s">
        <v>2152</v>
      </c>
    </row>
    <row r="1149" spans="4:7" x14ac:dyDescent="0.3">
      <c r="D1149" s="6">
        <v>43000000</v>
      </c>
      <c r="E1149" s="6">
        <v>51768623</v>
      </c>
      <c r="F1149">
        <f t="shared" si="17"/>
        <v>8768623</v>
      </c>
      <c r="G1149" t="s">
        <v>2154</v>
      </c>
    </row>
    <row r="1150" spans="4:7" x14ac:dyDescent="0.3">
      <c r="D1150" s="4">
        <v>43000000</v>
      </c>
      <c r="E1150" s="4">
        <v>37035515</v>
      </c>
      <c r="F1150">
        <f t="shared" si="17"/>
        <v>-5964485</v>
      </c>
      <c r="G1150" t="s">
        <v>2155</v>
      </c>
    </row>
    <row r="1151" spans="4:7" x14ac:dyDescent="0.3">
      <c r="D1151" s="6">
        <v>45000000</v>
      </c>
      <c r="E1151" s="6">
        <v>24520892</v>
      </c>
      <c r="F1151">
        <f t="shared" si="17"/>
        <v>-20479108</v>
      </c>
      <c r="G1151" t="s">
        <v>2156</v>
      </c>
    </row>
    <row r="1152" spans="4:7" x14ac:dyDescent="0.3">
      <c r="D1152" s="4">
        <v>43000000</v>
      </c>
      <c r="E1152" s="4">
        <v>24430272</v>
      </c>
      <c r="F1152">
        <f t="shared" si="17"/>
        <v>-18569728</v>
      </c>
      <c r="G1152" t="s">
        <v>2158</v>
      </c>
    </row>
    <row r="1153" spans="4:7" x14ac:dyDescent="0.3">
      <c r="D1153" s="6">
        <v>42000000</v>
      </c>
      <c r="E1153" s="6">
        <v>158348400</v>
      </c>
      <c r="F1153">
        <f t="shared" si="17"/>
        <v>116348400</v>
      </c>
      <c r="G1153" t="s">
        <v>2159</v>
      </c>
    </row>
    <row r="1154" spans="4:7" x14ac:dyDescent="0.3">
      <c r="D1154" s="4">
        <v>44000000</v>
      </c>
      <c r="E1154" s="4">
        <v>31136950</v>
      </c>
      <c r="F1154">
        <f t="shared" si="17"/>
        <v>-12863050</v>
      </c>
      <c r="G1154" t="s">
        <v>2161</v>
      </c>
    </row>
    <row r="1155" spans="4:7" x14ac:dyDescent="0.3">
      <c r="D1155" s="6">
        <v>40000000</v>
      </c>
      <c r="E1155" s="6">
        <v>29113588</v>
      </c>
      <c r="F1155">
        <f t="shared" ref="F1155:F1218" si="18">E1155-D1155</f>
        <v>-10886412</v>
      </c>
      <c r="G1155" t="s">
        <v>2162</v>
      </c>
    </row>
    <row r="1156" spans="4:7" x14ac:dyDescent="0.3">
      <c r="D1156" s="4">
        <v>42000000</v>
      </c>
      <c r="E1156" s="4">
        <v>138447667</v>
      </c>
      <c r="F1156">
        <f t="shared" si="18"/>
        <v>96447667</v>
      </c>
      <c r="G1156" t="s">
        <v>2163</v>
      </c>
    </row>
    <row r="1157" spans="4:7" x14ac:dyDescent="0.3">
      <c r="D1157" s="6">
        <v>42000000</v>
      </c>
      <c r="E1157" s="6">
        <v>116006080</v>
      </c>
      <c r="F1157">
        <f t="shared" si="18"/>
        <v>74006080</v>
      </c>
      <c r="G1157" t="s">
        <v>2164</v>
      </c>
    </row>
    <row r="1158" spans="4:7" x14ac:dyDescent="0.3">
      <c r="D1158" s="4">
        <v>45000000</v>
      </c>
      <c r="E1158" s="4">
        <v>106793915</v>
      </c>
      <c r="F1158">
        <f t="shared" si="18"/>
        <v>61793915</v>
      </c>
      <c r="G1158" t="s">
        <v>2165</v>
      </c>
    </row>
    <row r="1159" spans="4:7" x14ac:dyDescent="0.3">
      <c r="D1159" s="6">
        <v>42000000</v>
      </c>
      <c r="E1159" s="6">
        <v>87856565</v>
      </c>
      <c r="F1159">
        <f t="shared" si="18"/>
        <v>45856565</v>
      </c>
      <c r="G1159" t="s">
        <v>2167</v>
      </c>
    </row>
    <row r="1160" spans="4:7" x14ac:dyDescent="0.3">
      <c r="D1160" s="4">
        <v>40000000</v>
      </c>
      <c r="E1160" s="4">
        <v>70100000</v>
      </c>
      <c r="F1160">
        <f t="shared" si="18"/>
        <v>30100000</v>
      </c>
      <c r="G1160" t="s">
        <v>2169</v>
      </c>
    </row>
    <row r="1161" spans="4:7" x14ac:dyDescent="0.3">
      <c r="D1161" s="6">
        <v>43000000</v>
      </c>
      <c r="E1161" s="6">
        <v>159578352</v>
      </c>
      <c r="F1161">
        <f t="shared" si="18"/>
        <v>116578352</v>
      </c>
      <c r="G1161" t="s">
        <v>2170</v>
      </c>
    </row>
    <row r="1162" spans="4:7" x14ac:dyDescent="0.3">
      <c r="D1162" s="4">
        <v>31115000</v>
      </c>
      <c r="E1162" s="4">
        <v>57750000</v>
      </c>
      <c r="F1162">
        <f t="shared" si="18"/>
        <v>26635000</v>
      </c>
      <c r="G1162" t="s">
        <v>2173</v>
      </c>
    </row>
    <row r="1163" spans="4:7" x14ac:dyDescent="0.3">
      <c r="D1163" s="6">
        <v>42000000</v>
      </c>
      <c r="E1163" s="6">
        <v>45290318</v>
      </c>
      <c r="F1163">
        <f t="shared" si="18"/>
        <v>3290318</v>
      </c>
      <c r="G1163" t="s">
        <v>2174</v>
      </c>
    </row>
    <row r="1164" spans="4:7" x14ac:dyDescent="0.3">
      <c r="D1164" s="4">
        <v>42000000</v>
      </c>
      <c r="E1164" s="4">
        <v>41543207</v>
      </c>
      <c r="F1164">
        <f t="shared" si="18"/>
        <v>-456793</v>
      </c>
      <c r="G1164" t="s">
        <v>2175</v>
      </c>
    </row>
    <row r="1165" spans="4:7" x14ac:dyDescent="0.3">
      <c r="D1165" s="6">
        <v>42000000</v>
      </c>
      <c r="E1165" s="6">
        <v>41252428</v>
      </c>
      <c r="F1165">
        <f t="shared" si="18"/>
        <v>-747572</v>
      </c>
      <c r="G1165" t="s">
        <v>2177</v>
      </c>
    </row>
    <row r="1166" spans="4:7" x14ac:dyDescent="0.3">
      <c r="D1166" s="4">
        <v>32000000</v>
      </c>
      <c r="E1166" s="4">
        <v>35228696</v>
      </c>
      <c r="F1166">
        <f t="shared" si="18"/>
        <v>3228696</v>
      </c>
      <c r="G1166" t="s">
        <v>2180</v>
      </c>
    </row>
    <row r="1167" spans="4:7" x14ac:dyDescent="0.3">
      <c r="D1167" s="6">
        <v>42000000</v>
      </c>
      <c r="E1167" s="6">
        <v>59992760</v>
      </c>
      <c r="F1167">
        <f t="shared" si="18"/>
        <v>17992760</v>
      </c>
      <c r="G1167" t="s">
        <v>2181</v>
      </c>
    </row>
    <row r="1168" spans="4:7" x14ac:dyDescent="0.3">
      <c r="D1168" s="4">
        <v>32000000</v>
      </c>
      <c r="E1168" s="4">
        <v>34667015</v>
      </c>
      <c r="F1168">
        <f t="shared" si="18"/>
        <v>2667015</v>
      </c>
      <c r="G1168" t="s">
        <v>2183</v>
      </c>
    </row>
    <row r="1169" spans="4:7" x14ac:dyDescent="0.3">
      <c r="D1169" s="6">
        <v>42000000</v>
      </c>
      <c r="E1169" s="6">
        <v>37652565</v>
      </c>
      <c r="F1169">
        <f t="shared" si="18"/>
        <v>-4347435</v>
      </c>
      <c r="G1169" t="s">
        <v>2185</v>
      </c>
    </row>
    <row r="1170" spans="4:7" x14ac:dyDescent="0.3">
      <c r="D1170" s="4">
        <v>42000000</v>
      </c>
      <c r="E1170" s="4">
        <v>24375436</v>
      </c>
      <c r="F1170">
        <f t="shared" si="18"/>
        <v>-17624564</v>
      </c>
      <c r="G1170" t="s">
        <v>2187</v>
      </c>
    </row>
    <row r="1171" spans="4:7" x14ac:dyDescent="0.3">
      <c r="D1171" s="6">
        <v>42000000</v>
      </c>
      <c r="E1171" s="6">
        <v>20915465</v>
      </c>
      <c r="F1171">
        <f t="shared" si="18"/>
        <v>-21084535</v>
      </c>
      <c r="G1171" t="s">
        <v>2189</v>
      </c>
    </row>
    <row r="1172" spans="4:7" x14ac:dyDescent="0.3">
      <c r="D1172" s="4">
        <v>50000000</v>
      </c>
      <c r="E1172" s="4">
        <v>24127895</v>
      </c>
      <c r="F1172">
        <f t="shared" si="18"/>
        <v>-25872105</v>
      </c>
      <c r="G1172" t="s">
        <v>2190</v>
      </c>
    </row>
    <row r="1173" spans="4:7" x14ac:dyDescent="0.3">
      <c r="D1173" s="6">
        <v>31000000</v>
      </c>
      <c r="E1173" s="6">
        <v>84961</v>
      </c>
      <c r="F1173">
        <f t="shared" si="18"/>
        <v>-30915039</v>
      </c>
      <c r="G1173" t="s">
        <v>2191</v>
      </c>
    </row>
    <row r="1174" spans="4:7" x14ac:dyDescent="0.3">
      <c r="D1174" s="4">
        <v>40000000</v>
      </c>
      <c r="E1174" s="4">
        <v>26404753</v>
      </c>
      <c r="F1174">
        <f t="shared" si="18"/>
        <v>-13595247</v>
      </c>
      <c r="G1174" t="s">
        <v>2193</v>
      </c>
    </row>
    <row r="1175" spans="4:7" x14ac:dyDescent="0.3">
      <c r="D1175" s="6">
        <v>44000000</v>
      </c>
      <c r="E1175" s="6">
        <v>6105175</v>
      </c>
      <c r="F1175">
        <f t="shared" si="18"/>
        <v>-37894825</v>
      </c>
      <c r="G1175" t="s">
        <v>2195</v>
      </c>
    </row>
    <row r="1176" spans="4:7" x14ac:dyDescent="0.3">
      <c r="D1176" s="4">
        <v>45000000</v>
      </c>
      <c r="E1176" s="4">
        <v>5664251</v>
      </c>
      <c r="F1176">
        <f t="shared" si="18"/>
        <v>-39335749</v>
      </c>
      <c r="G1176" t="s">
        <v>2198</v>
      </c>
    </row>
    <row r="1177" spans="4:7" x14ac:dyDescent="0.3">
      <c r="D1177" s="6" t="s">
        <v>8351</v>
      </c>
      <c r="E1177" s="6" t="s">
        <v>8351</v>
      </c>
      <c r="F1177" t="s">
        <v>8351</v>
      </c>
      <c r="G1177" t="s">
        <v>2200</v>
      </c>
    </row>
    <row r="1178" spans="4:7" x14ac:dyDescent="0.3">
      <c r="D1178" s="4">
        <v>27000000</v>
      </c>
      <c r="E1178" s="4">
        <v>1260917</v>
      </c>
      <c r="F1178">
        <f t="shared" si="18"/>
        <v>-25739083</v>
      </c>
      <c r="G1178" t="s">
        <v>2202</v>
      </c>
    </row>
    <row r="1179" spans="4:7" x14ac:dyDescent="0.3">
      <c r="D1179" s="6">
        <v>41000000</v>
      </c>
      <c r="E1179" s="6">
        <v>116724075</v>
      </c>
      <c r="F1179">
        <f t="shared" si="18"/>
        <v>75724075</v>
      </c>
      <c r="G1179" t="s">
        <v>2204</v>
      </c>
    </row>
    <row r="1180" spans="4:7" x14ac:dyDescent="0.3">
      <c r="D1180" s="4" t="s">
        <v>8351</v>
      </c>
      <c r="E1180" s="4" t="s">
        <v>8351</v>
      </c>
      <c r="F1180" t="s">
        <v>8351</v>
      </c>
      <c r="G1180" t="s">
        <v>2206</v>
      </c>
    </row>
    <row r="1181" spans="4:7" x14ac:dyDescent="0.3">
      <c r="D1181" s="6">
        <v>65000000</v>
      </c>
      <c r="E1181" s="6">
        <v>56083966</v>
      </c>
      <c r="F1181">
        <f t="shared" si="18"/>
        <v>-8916034</v>
      </c>
      <c r="G1181" t="s">
        <v>2207</v>
      </c>
    </row>
    <row r="1182" spans="4:7" x14ac:dyDescent="0.3">
      <c r="D1182" s="4">
        <v>41000000</v>
      </c>
      <c r="E1182" s="4">
        <v>22108977</v>
      </c>
      <c r="F1182">
        <f t="shared" si="18"/>
        <v>-18891023</v>
      </c>
      <c r="G1182" t="s">
        <v>2209</v>
      </c>
    </row>
    <row r="1183" spans="4:7" x14ac:dyDescent="0.3">
      <c r="D1183" s="6">
        <v>40000000</v>
      </c>
      <c r="E1183" s="6">
        <v>293501675</v>
      </c>
      <c r="F1183">
        <f t="shared" si="18"/>
        <v>253501675</v>
      </c>
      <c r="G1183" t="s">
        <v>2210</v>
      </c>
    </row>
    <row r="1184" spans="4:7" x14ac:dyDescent="0.3">
      <c r="D1184" s="4">
        <v>42000000</v>
      </c>
      <c r="E1184" s="4">
        <v>18600911</v>
      </c>
      <c r="F1184">
        <f t="shared" si="18"/>
        <v>-23399089</v>
      </c>
      <c r="G1184" t="s">
        <v>2212</v>
      </c>
    </row>
    <row r="1185" spans="4:7" x14ac:dyDescent="0.3">
      <c r="D1185" s="6">
        <v>41000000</v>
      </c>
      <c r="E1185" s="6">
        <v>7204138</v>
      </c>
      <c r="F1185">
        <f t="shared" si="18"/>
        <v>-33795862</v>
      </c>
      <c r="G1185" t="s">
        <v>2213</v>
      </c>
    </row>
    <row r="1186" spans="4:7" x14ac:dyDescent="0.3">
      <c r="D1186" s="4">
        <v>8000000</v>
      </c>
      <c r="E1186" s="4">
        <v>90800000</v>
      </c>
      <c r="F1186">
        <f t="shared" si="18"/>
        <v>82800000</v>
      </c>
      <c r="G1186" t="s">
        <v>2216</v>
      </c>
    </row>
    <row r="1187" spans="4:7" x14ac:dyDescent="0.3">
      <c r="D1187" s="6">
        <v>40000000</v>
      </c>
      <c r="E1187" s="6">
        <v>150117807</v>
      </c>
      <c r="F1187">
        <f t="shared" si="18"/>
        <v>110117807</v>
      </c>
      <c r="G1187" t="s">
        <v>2217</v>
      </c>
    </row>
    <row r="1188" spans="4:7" x14ac:dyDescent="0.3">
      <c r="D1188" s="4">
        <v>40000000</v>
      </c>
      <c r="E1188" s="4">
        <v>163947053</v>
      </c>
      <c r="F1188">
        <f t="shared" si="18"/>
        <v>123947053</v>
      </c>
      <c r="G1188" t="s">
        <v>2219</v>
      </c>
    </row>
    <row r="1189" spans="4:7" x14ac:dyDescent="0.3">
      <c r="D1189" s="6">
        <v>70000000</v>
      </c>
      <c r="E1189" s="6">
        <v>116735231</v>
      </c>
      <c r="F1189">
        <f t="shared" si="18"/>
        <v>46735231</v>
      </c>
      <c r="G1189" t="s">
        <v>2221</v>
      </c>
    </row>
    <row r="1190" spans="4:7" x14ac:dyDescent="0.3">
      <c r="D1190" s="4">
        <v>40000000</v>
      </c>
      <c r="E1190" s="4">
        <v>118500000</v>
      </c>
      <c r="F1190">
        <f t="shared" si="18"/>
        <v>78500000</v>
      </c>
      <c r="G1190" t="s">
        <v>2223</v>
      </c>
    </row>
    <row r="1191" spans="4:7" x14ac:dyDescent="0.3">
      <c r="D1191" s="6">
        <v>40000000</v>
      </c>
      <c r="E1191" s="6">
        <v>126546825</v>
      </c>
      <c r="F1191">
        <f t="shared" si="18"/>
        <v>86546825</v>
      </c>
      <c r="G1191" t="s">
        <v>2224</v>
      </c>
    </row>
    <row r="1192" spans="4:7" x14ac:dyDescent="0.3">
      <c r="D1192" s="4">
        <v>40000000</v>
      </c>
      <c r="E1192" s="4">
        <v>166147885</v>
      </c>
      <c r="F1192">
        <f t="shared" si="18"/>
        <v>126147885</v>
      </c>
      <c r="G1192" t="s">
        <v>2226</v>
      </c>
    </row>
    <row r="1193" spans="4:7" x14ac:dyDescent="0.3">
      <c r="D1193" s="6">
        <v>38000000</v>
      </c>
      <c r="E1193" s="6">
        <v>111760631</v>
      </c>
      <c r="F1193">
        <f t="shared" si="18"/>
        <v>73760631</v>
      </c>
      <c r="G1193" t="s">
        <v>2227</v>
      </c>
    </row>
    <row r="1194" spans="4:7" x14ac:dyDescent="0.3">
      <c r="D1194" s="4">
        <v>40000000</v>
      </c>
      <c r="E1194" s="4">
        <v>108706165</v>
      </c>
      <c r="F1194">
        <f t="shared" si="18"/>
        <v>68706165</v>
      </c>
      <c r="G1194" t="s">
        <v>2228</v>
      </c>
    </row>
    <row r="1195" spans="4:7" x14ac:dyDescent="0.3">
      <c r="D1195" s="6">
        <v>40000000</v>
      </c>
      <c r="E1195" s="6">
        <v>138614544</v>
      </c>
      <c r="F1195">
        <f t="shared" si="18"/>
        <v>98614544</v>
      </c>
      <c r="G1195" t="s">
        <v>2229</v>
      </c>
    </row>
    <row r="1196" spans="4:7" x14ac:dyDescent="0.3">
      <c r="D1196" s="4">
        <v>40000000</v>
      </c>
      <c r="E1196" s="4">
        <v>125069696</v>
      </c>
      <c r="F1196">
        <f t="shared" si="18"/>
        <v>85069696</v>
      </c>
      <c r="G1196" t="s">
        <v>2231</v>
      </c>
    </row>
    <row r="1197" spans="4:7" x14ac:dyDescent="0.3">
      <c r="D1197" s="6">
        <v>40000000</v>
      </c>
      <c r="E1197" s="6">
        <v>107458785</v>
      </c>
      <c r="F1197">
        <f t="shared" si="18"/>
        <v>67458785</v>
      </c>
      <c r="G1197" t="s">
        <v>2234</v>
      </c>
    </row>
    <row r="1198" spans="4:7" x14ac:dyDescent="0.3">
      <c r="D1198" s="4">
        <v>40000000</v>
      </c>
      <c r="E1198" s="4">
        <v>102310175</v>
      </c>
      <c r="F1198">
        <f t="shared" si="18"/>
        <v>62310175</v>
      </c>
      <c r="G1198" t="s">
        <v>2235</v>
      </c>
    </row>
    <row r="1199" spans="4:7" x14ac:dyDescent="0.3">
      <c r="D1199" s="6">
        <v>40000000</v>
      </c>
      <c r="E1199" s="6">
        <v>96917897</v>
      </c>
      <c r="F1199">
        <f t="shared" si="18"/>
        <v>56917897</v>
      </c>
      <c r="G1199" t="s">
        <v>2236</v>
      </c>
    </row>
    <row r="1200" spans="4:7" x14ac:dyDescent="0.3">
      <c r="D1200" s="4">
        <v>40000000</v>
      </c>
      <c r="E1200" s="4">
        <v>93952276</v>
      </c>
      <c r="F1200">
        <f t="shared" si="18"/>
        <v>53952276</v>
      </c>
      <c r="G1200" t="s">
        <v>2238</v>
      </c>
    </row>
    <row r="1201" spans="4:7" x14ac:dyDescent="0.3">
      <c r="D1201" s="6">
        <v>45000000</v>
      </c>
      <c r="E1201" s="6">
        <v>90703745</v>
      </c>
      <c r="F1201">
        <f t="shared" si="18"/>
        <v>45703745</v>
      </c>
      <c r="G1201" t="s">
        <v>2239</v>
      </c>
    </row>
    <row r="1202" spans="4:7" x14ac:dyDescent="0.3">
      <c r="D1202" s="4">
        <v>40000000</v>
      </c>
      <c r="E1202" s="4">
        <v>89138076</v>
      </c>
      <c r="F1202">
        <f t="shared" si="18"/>
        <v>49138076</v>
      </c>
      <c r="G1202" t="s">
        <v>2241</v>
      </c>
    </row>
    <row r="1203" spans="4:7" x14ac:dyDescent="0.3">
      <c r="D1203" s="6">
        <v>40000000</v>
      </c>
      <c r="E1203" s="6">
        <v>87666629</v>
      </c>
      <c r="F1203">
        <f t="shared" si="18"/>
        <v>47666629</v>
      </c>
      <c r="G1203" t="s">
        <v>2243</v>
      </c>
    </row>
    <row r="1204" spans="4:7" x14ac:dyDescent="0.3">
      <c r="D1204" s="4">
        <v>40000000</v>
      </c>
      <c r="E1204" s="4">
        <v>90353764</v>
      </c>
      <c r="F1204">
        <f t="shared" si="18"/>
        <v>50353764</v>
      </c>
      <c r="G1204" t="s">
        <v>2245</v>
      </c>
    </row>
    <row r="1205" spans="4:7" x14ac:dyDescent="0.3">
      <c r="D1205" s="6">
        <v>40000000</v>
      </c>
      <c r="E1205" s="6">
        <v>82522790</v>
      </c>
      <c r="F1205">
        <f t="shared" si="18"/>
        <v>42522790</v>
      </c>
      <c r="G1205" t="s">
        <v>2247</v>
      </c>
    </row>
    <row r="1206" spans="4:7" x14ac:dyDescent="0.3">
      <c r="D1206" s="4">
        <v>40000000</v>
      </c>
      <c r="E1206" s="4">
        <v>94125426</v>
      </c>
      <c r="F1206">
        <f t="shared" si="18"/>
        <v>54125426</v>
      </c>
      <c r="G1206" t="s">
        <v>2249</v>
      </c>
    </row>
    <row r="1207" spans="4:7" x14ac:dyDescent="0.3">
      <c r="D1207" s="6">
        <v>40000000</v>
      </c>
      <c r="E1207" s="6">
        <v>95001343</v>
      </c>
      <c r="F1207">
        <f t="shared" si="18"/>
        <v>55001343</v>
      </c>
      <c r="G1207" t="s">
        <v>2250</v>
      </c>
    </row>
    <row r="1208" spans="4:7" x14ac:dyDescent="0.3">
      <c r="D1208" s="4">
        <v>40000000</v>
      </c>
      <c r="E1208" s="4">
        <v>81292135</v>
      </c>
      <c r="F1208">
        <f t="shared" si="18"/>
        <v>41292135</v>
      </c>
      <c r="G1208" t="s">
        <v>2251</v>
      </c>
    </row>
    <row r="1209" spans="4:7" x14ac:dyDescent="0.3">
      <c r="D1209" s="6">
        <v>35000000</v>
      </c>
      <c r="E1209" s="6">
        <v>86208010</v>
      </c>
      <c r="F1209">
        <f t="shared" si="18"/>
        <v>51208010</v>
      </c>
      <c r="G1209" t="s">
        <v>2252</v>
      </c>
    </row>
    <row r="1210" spans="4:7" x14ac:dyDescent="0.3">
      <c r="D1210" s="4">
        <v>40000000</v>
      </c>
      <c r="E1210" s="4">
        <v>81593527</v>
      </c>
      <c r="F1210">
        <f t="shared" si="18"/>
        <v>41593527</v>
      </c>
      <c r="G1210" t="s">
        <v>2253</v>
      </c>
    </row>
    <row r="1211" spans="4:7" x14ac:dyDescent="0.3">
      <c r="D1211" s="6">
        <v>35000000</v>
      </c>
      <c r="E1211" s="6">
        <v>75274748</v>
      </c>
      <c r="F1211">
        <f t="shared" si="18"/>
        <v>40274748</v>
      </c>
      <c r="G1211" t="s">
        <v>2254</v>
      </c>
    </row>
    <row r="1212" spans="4:7" x14ac:dyDescent="0.3">
      <c r="D1212" s="4">
        <v>40000000</v>
      </c>
      <c r="E1212" s="4">
        <v>90835030</v>
      </c>
      <c r="F1212">
        <f t="shared" si="18"/>
        <v>50835030</v>
      </c>
      <c r="G1212" t="s">
        <v>2255</v>
      </c>
    </row>
    <row r="1213" spans="4:7" x14ac:dyDescent="0.3">
      <c r="D1213" s="6">
        <v>40000000</v>
      </c>
      <c r="E1213" s="6">
        <v>72455275</v>
      </c>
      <c r="F1213">
        <f t="shared" si="18"/>
        <v>32455275</v>
      </c>
      <c r="G1213" t="s">
        <v>2257</v>
      </c>
    </row>
    <row r="1214" spans="4:7" x14ac:dyDescent="0.3">
      <c r="D1214" s="4">
        <v>40000000</v>
      </c>
      <c r="E1214" s="4">
        <v>75305995</v>
      </c>
      <c r="F1214">
        <f t="shared" si="18"/>
        <v>35305995</v>
      </c>
      <c r="G1214" t="s">
        <v>2258</v>
      </c>
    </row>
    <row r="1215" spans="4:7" x14ac:dyDescent="0.3">
      <c r="D1215" s="6">
        <v>40000000</v>
      </c>
      <c r="E1215" s="6">
        <v>74098862</v>
      </c>
      <c r="F1215">
        <f t="shared" si="18"/>
        <v>34098862</v>
      </c>
      <c r="G1215" t="s">
        <v>2259</v>
      </c>
    </row>
    <row r="1216" spans="4:7" x14ac:dyDescent="0.3">
      <c r="D1216" s="4">
        <v>40000000</v>
      </c>
      <c r="E1216" s="4">
        <v>72266306</v>
      </c>
      <c r="F1216">
        <f t="shared" si="18"/>
        <v>32266306</v>
      </c>
      <c r="G1216" t="s">
        <v>2260</v>
      </c>
    </row>
    <row r="1217" spans="4:7" x14ac:dyDescent="0.3">
      <c r="D1217" s="6">
        <v>40000000</v>
      </c>
      <c r="E1217" s="6">
        <v>71347010</v>
      </c>
      <c r="F1217">
        <f t="shared" si="18"/>
        <v>31347010</v>
      </c>
      <c r="G1217" t="s">
        <v>2261</v>
      </c>
    </row>
    <row r="1218" spans="4:7" x14ac:dyDescent="0.3">
      <c r="D1218" s="4">
        <v>40000000</v>
      </c>
      <c r="E1218" s="4">
        <v>70836296</v>
      </c>
      <c r="F1218">
        <f t="shared" si="18"/>
        <v>30836296</v>
      </c>
      <c r="G1218" t="s">
        <v>2262</v>
      </c>
    </row>
    <row r="1219" spans="4:7" x14ac:dyDescent="0.3">
      <c r="D1219" s="6">
        <v>40000000</v>
      </c>
      <c r="E1219" s="6">
        <v>70405498</v>
      </c>
      <c r="F1219">
        <f t="shared" ref="F1219:F1282" si="19">E1219-D1219</f>
        <v>30405498</v>
      </c>
      <c r="G1219" t="s">
        <v>2263</v>
      </c>
    </row>
    <row r="1220" spans="4:7" x14ac:dyDescent="0.3">
      <c r="D1220" s="4">
        <v>40000000</v>
      </c>
      <c r="E1220" s="4">
        <v>70163652</v>
      </c>
      <c r="F1220">
        <f t="shared" si="19"/>
        <v>30163652</v>
      </c>
      <c r="G1220" t="s">
        <v>2264</v>
      </c>
    </row>
    <row r="1221" spans="4:7" x14ac:dyDescent="0.3">
      <c r="D1221" s="6">
        <v>34000000</v>
      </c>
      <c r="E1221" s="6">
        <v>66808615</v>
      </c>
      <c r="F1221">
        <f t="shared" si="19"/>
        <v>32808615</v>
      </c>
      <c r="G1221" t="s">
        <v>2266</v>
      </c>
    </row>
    <row r="1222" spans="4:7" x14ac:dyDescent="0.3">
      <c r="D1222" s="4">
        <v>65000000</v>
      </c>
      <c r="E1222" s="4">
        <v>115603980</v>
      </c>
      <c r="F1222">
        <f t="shared" si="19"/>
        <v>50603980</v>
      </c>
      <c r="G1222" t="s">
        <v>1326</v>
      </c>
    </row>
    <row r="1223" spans="4:7" x14ac:dyDescent="0.3">
      <c r="D1223" s="6">
        <v>20000000</v>
      </c>
      <c r="E1223" s="6">
        <v>64149837</v>
      </c>
      <c r="F1223">
        <f t="shared" si="19"/>
        <v>44149837</v>
      </c>
      <c r="G1223" t="s">
        <v>2268</v>
      </c>
    </row>
    <row r="1224" spans="4:7" x14ac:dyDescent="0.3">
      <c r="D1224" s="4">
        <v>40000000</v>
      </c>
      <c r="E1224" s="4">
        <v>83906114</v>
      </c>
      <c r="F1224">
        <f t="shared" si="19"/>
        <v>43906114</v>
      </c>
      <c r="G1224" t="s">
        <v>2270</v>
      </c>
    </row>
    <row r="1225" spans="4:7" x14ac:dyDescent="0.3">
      <c r="D1225" s="6">
        <v>40000000</v>
      </c>
      <c r="E1225" s="6">
        <v>66466372</v>
      </c>
      <c r="F1225">
        <f t="shared" si="19"/>
        <v>26466372</v>
      </c>
      <c r="G1225" t="s">
        <v>2272</v>
      </c>
    </row>
    <row r="1226" spans="4:7" x14ac:dyDescent="0.3">
      <c r="D1226" s="4">
        <v>40000000</v>
      </c>
      <c r="E1226" s="4">
        <v>72306065</v>
      </c>
      <c r="F1226">
        <f t="shared" si="19"/>
        <v>32306065</v>
      </c>
      <c r="G1226" t="s">
        <v>2273</v>
      </c>
    </row>
    <row r="1227" spans="4:7" x14ac:dyDescent="0.3">
      <c r="D1227" s="6">
        <v>40000000</v>
      </c>
      <c r="E1227" s="6">
        <v>59068786</v>
      </c>
      <c r="F1227">
        <f t="shared" si="19"/>
        <v>19068786</v>
      </c>
      <c r="G1227" t="s">
        <v>2274</v>
      </c>
    </row>
    <row r="1228" spans="4:7" x14ac:dyDescent="0.3">
      <c r="D1228" s="4" t="s">
        <v>8351</v>
      </c>
      <c r="E1228" s="4">
        <v>60923325</v>
      </c>
      <c r="F1228" t="s">
        <v>8351</v>
      </c>
      <c r="G1228" t="s">
        <v>2277</v>
      </c>
    </row>
    <row r="1229" spans="4:7" x14ac:dyDescent="0.3">
      <c r="D1229" s="6">
        <v>50000000</v>
      </c>
      <c r="E1229" s="6">
        <v>57887882</v>
      </c>
      <c r="F1229">
        <f t="shared" si="19"/>
        <v>7887882</v>
      </c>
      <c r="G1229" t="s">
        <v>2278</v>
      </c>
    </row>
    <row r="1230" spans="4:7" x14ac:dyDescent="0.3">
      <c r="D1230" s="4">
        <v>40000000</v>
      </c>
      <c r="E1230" s="4">
        <v>53955614</v>
      </c>
      <c r="F1230">
        <f t="shared" si="19"/>
        <v>13955614</v>
      </c>
      <c r="G1230" t="s">
        <v>2279</v>
      </c>
    </row>
    <row r="1231" spans="4:7" x14ac:dyDescent="0.3">
      <c r="D1231" s="6">
        <v>40000000</v>
      </c>
      <c r="E1231" s="6">
        <v>54967359</v>
      </c>
      <c r="F1231">
        <f t="shared" si="19"/>
        <v>14967359</v>
      </c>
      <c r="G1231" t="s">
        <v>2282</v>
      </c>
    </row>
    <row r="1232" spans="4:7" x14ac:dyDescent="0.3">
      <c r="D1232" s="4">
        <v>35000000</v>
      </c>
      <c r="E1232" s="4">
        <v>54228104</v>
      </c>
      <c r="F1232">
        <f t="shared" si="19"/>
        <v>19228104</v>
      </c>
      <c r="G1232" t="s">
        <v>2284</v>
      </c>
    </row>
    <row r="1233" spans="4:7" x14ac:dyDescent="0.3">
      <c r="D1233" s="6">
        <v>40000000</v>
      </c>
      <c r="E1233" s="6">
        <v>57981889</v>
      </c>
      <c r="F1233">
        <f t="shared" si="19"/>
        <v>17981889</v>
      </c>
      <c r="G1233" t="s">
        <v>2285</v>
      </c>
    </row>
    <row r="1234" spans="4:7" x14ac:dyDescent="0.3">
      <c r="D1234" s="4">
        <v>30000000</v>
      </c>
      <c r="E1234" s="4">
        <v>61094903</v>
      </c>
      <c r="F1234">
        <f t="shared" si="19"/>
        <v>31094903</v>
      </c>
      <c r="G1234" t="s">
        <v>2286</v>
      </c>
    </row>
    <row r="1235" spans="4:7" x14ac:dyDescent="0.3">
      <c r="D1235" s="6">
        <v>40000000</v>
      </c>
      <c r="E1235" s="6">
        <v>53082743</v>
      </c>
      <c r="F1235">
        <f t="shared" si="19"/>
        <v>13082743</v>
      </c>
      <c r="G1235" t="s">
        <v>2287</v>
      </c>
    </row>
    <row r="1236" spans="4:7" x14ac:dyDescent="0.3">
      <c r="D1236" s="4">
        <v>42000000</v>
      </c>
      <c r="E1236" s="4">
        <v>54414716</v>
      </c>
      <c r="F1236">
        <f t="shared" si="19"/>
        <v>12414716</v>
      </c>
      <c r="G1236" t="s">
        <v>2288</v>
      </c>
    </row>
    <row r="1237" spans="4:7" x14ac:dyDescent="0.3">
      <c r="D1237" s="6">
        <v>40000000</v>
      </c>
      <c r="E1237" s="6">
        <v>57011847</v>
      </c>
      <c r="F1237">
        <f t="shared" si="19"/>
        <v>17011847</v>
      </c>
      <c r="G1237" t="s">
        <v>2290</v>
      </c>
    </row>
    <row r="1238" spans="4:7" x14ac:dyDescent="0.3">
      <c r="D1238" s="4">
        <v>40000000</v>
      </c>
      <c r="E1238" s="4">
        <v>50859889</v>
      </c>
      <c r="F1238">
        <f t="shared" si="19"/>
        <v>10859889</v>
      </c>
      <c r="G1238" t="s">
        <v>2291</v>
      </c>
    </row>
    <row r="1239" spans="4:7" x14ac:dyDescent="0.3">
      <c r="D1239" s="6">
        <v>30000000</v>
      </c>
      <c r="E1239" s="6">
        <v>51185897</v>
      </c>
      <c r="F1239">
        <f t="shared" si="19"/>
        <v>21185897</v>
      </c>
      <c r="G1239" t="s">
        <v>2293</v>
      </c>
    </row>
    <row r="1240" spans="4:7" x14ac:dyDescent="0.3">
      <c r="D1240" s="4">
        <v>40000000</v>
      </c>
      <c r="E1240" s="4">
        <v>52000688</v>
      </c>
      <c r="F1240">
        <f t="shared" si="19"/>
        <v>12000688</v>
      </c>
      <c r="G1240" t="s">
        <v>2295</v>
      </c>
    </row>
    <row r="1241" spans="4:7" x14ac:dyDescent="0.3">
      <c r="D1241" s="6">
        <v>40000000</v>
      </c>
      <c r="E1241" s="6">
        <v>49851591</v>
      </c>
      <c r="F1241">
        <f t="shared" si="19"/>
        <v>9851591</v>
      </c>
      <c r="G1241" t="s">
        <v>2296</v>
      </c>
    </row>
    <row r="1242" spans="4:7" x14ac:dyDescent="0.3">
      <c r="D1242" s="4">
        <v>40000000</v>
      </c>
      <c r="E1242" s="4">
        <v>47781388</v>
      </c>
      <c r="F1242">
        <f t="shared" si="19"/>
        <v>7781388</v>
      </c>
      <c r="G1242" t="s">
        <v>2297</v>
      </c>
    </row>
    <row r="1243" spans="4:7" x14ac:dyDescent="0.3">
      <c r="D1243" s="6">
        <v>40000000</v>
      </c>
      <c r="E1243" s="6">
        <v>52320979</v>
      </c>
      <c r="F1243">
        <f t="shared" si="19"/>
        <v>12320979</v>
      </c>
      <c r="G1243" t="s">
        <v>2299</v>
      </c>
    </row>
    <row r="1244" spans="4:7" x14ac:dyDescent="0.3">
      <c r="D1244" s="4">
        <v>43000000</v>
      </c>
      <c r="E1244" s="4">
        <v>47806295</v>
      </c>
      <c r="F1244">
        <f t="shared" si="19"/>
        <v>4806295</v>
      </c>
      <c r="G1244" t="s">
        <v>2300</v>
      </c>
    </row>
    <row r="1245" spans="4:7" x14ac:dyDescent="0.3">
      <c r="D1245" s="6">
        <v>25000000</v>
      </c>
      <c r="E1245" s="6">
        <v>51853450</v>
      </c>
      <c r="F1245">
        <f t="shared" si="19"/>
        <v>26853450</v>
      </c>
      <c r="G1245" t="s">
        <v>2302</v>
      </c>
    </row>
    <row r="1246" spans="4:7" x14ac:dyDescent="0.3">
      <c r="D1246" s="4">
        <v>40000000</v>
      </c>
      <c r="E1246" s="4">
        <v>46012734</v>
      </c>
      <c r="F1246">
        <f t="shared" si="19"/>
        <v>6012734</v>
      </c>
      <c r="G1246" t="s">
        <v>2304</v>
      </c>
    </row>
    <row r="1247" spans="4:7" x14ac:dyDescent="0.3">
      <c r="D1247" s="6">
        <v>40000000</v>
      </c>
      <c r="E1247" s="6">
        <v>47034272</v>
      </c>
      <c r="F1247">
        <f t="shared" si="19"/>
        <v>7034272</v>
      </c>
      <c r="G1247" t="s">
        <v>2306</v>
      </c>
    </row>
    <row r="1248" spans="4:7" x14ac:dyDescent="0.3">
      <c r="D1248" s="4">
        <v>40000000</v>
      </c>
      <c r="E1248" s="4">
        <v>45856732</v>
      </c>
      <c r="F1248">
        <f t="shared" si="19"/>
        <v>5856732</v>
      </c>
      <c r="G1248" t="s">
        <v>2307</v>
      </c>
    </row>
    <row r="1249" spans="4:7" x14ac:dyDescent="0.3">
      <c r="D1249" s="6">
        <v>40000000</v>
      </c>
      <c r="E1249" s="6">
        <v>59588068</v>
      </c>
      <c r="F1249">
        <f t="shared" si="19"/>
        <v>19588068</v>
      </c>
      <c r="G1249" t="s">
        <v>2308</v>
      </c>
    </row>
    <row r="1250" spans="4:7" x14ac:dyDescent="0.3">
      <c r="D1250" s="4">
        <v>36000000</v>
      </c>
      <c r="E1250" s="4">
        <v>44175394</v>
      </c>
      <c r="F1250">
        <f t="shared" si="19"/>
        <v>8175394</v>
      </c>
      <c r="G1250" t="s">
        <v>2310</v>
      </c>
    </row>
    <row r="1251" spans="4:7" x14ac:dyDescent="0.3">
      <c r="D1251" s="6">
        <v>40000000</v>
      </c>
      <c r="E1251" s="6">
        <v>45500797</v>
      </c>
      <c r="F1251">
        <f t="shared" si="19"/>
        <v>5500797</v>
      </c>
      <c r="G1251" t="s">
        <v>2311</v>
      </c>
    </row>
    <row r="1252" spans="4:7" x14ac:dyDescent="0.3">
      <c r="D1252" s="4">
        <v>40000000</v>
      </c>
      <c r="E1252" s="4">
        <v>41797066</v>
      </c>
      <c r="F1252">
        <f t="shared" si="19"/>
        <v>1797066</v>
      </c>
      <c r="G1252" t="s">
        <v>2313</v>
      </c>
    </row>
    <row r="1253" spans="4:7" x14ac:dyDescent="0.3">
      <c r="D1253" s="6">
        <v>40000000</v>
      </c>
      <c r="E1253" s="6">
        <v>38087756</v>
      </c>
      <c r="F1253">
        <f t="shared" si="19"/>
        <v>-1912244</v>
      </c>
      <c r="G1253" t="s">
        <v>2314</v>
      </c>
    </row>
    <row r="1254" spans="4:7" x14ac:dyDescent="0.3">
      <c r="D1254" s="4">
        <v>40000000</v>
      </c>
      <c r="E1254" s="4">
        <v>37752931</v>
      </c>
      <c r="F1254">
        <f t="shared" si="19"/>
        <v>-2247069</v>
      </c>
      <c r="G1254" t="s">
        <v>2315</v>
      </c>
    </row>
    <row r="1255" spans="4:7" x14ac:dyDescent="0.3">
      <c r="D1255" s="6" t="s">
        <v>8351</v>
      </c>
      <c r="E1255" s="6">
        <v>50562555</v>
      </c>
      <c r="F1255" t="s">
        <v>8351</v>
      </c>
      <c r="G1255" t="s">
        <v>2317</v>
      </c>
    </row>
    <row r="1256" spans="4:7" x14ac:dyDescent="0.3">
      <c r="D1256" s="4">
        <v>40000000</v>
      </c>
      <c r="E1256" s="4">
        <v>37371385</v>
      </c>
      <c r="F1256">
        <f t="shared" si="19"/>
        <v>-2628615</v>
      </c>
      <c r="G1256" t="s">
        <v>2319</v>
      </c>
    </row>
    <row r="1257" spans="4:7" x14ac:dyDescent="0.3">
      <c r="D1257" s="6">
        <v>40000000</v>
      </c>
      <c r="E1257" s="6">
        <v>37101011</v>
      </c>
      <c r="F1257">
        <f t="shared" si="19"/>
        <v>-2898989</v>
      </c>
      <c r="G1257" t="s">
        <v>2320</v>
      </c>
    </row>
    <row r="1258" spans="4:7" x14ac:dyDescent="0.3">
      <c r="D1258" s="4">
        <v>40000000</v>
      </c>
      <c r="E1258" s="4">
        <v>38176892</v>
      </c>
      <c r="F1258">
        <f t="shared" si="19"/>
        <v>-1823108</v>
      </c>
      <c r="G1258" t="s">
        <v>2321</v>
      </c>
    </row>
    <row r="1259" spans="4:7" x14ac:dyDescent="0.3">
      <c r="D1259" s="6">
        <v>40000000</v>
      </c>
      <c r="E1259" s="6">
        <v>36283504</v>
      </c>
      <c r="F1259">
        <f t="shared" si="19"/>
        <v>-3716496</v>
      </c>
      <c r="G1259" t="s">
        <v>2322</v>
      </c>
    </row>
    <row r="1260" spans="4:7" x14ac:dyDescent="0.3">
      <c r="D1260" s="4">
        <v>38000000</v>
      </c>
      <c r="E1260" s="4">
        <v>35183792</v>
      </c>
      <c r="F1260">
        <f t="shared" si="19"/>
        <v>-2816208</v>
      </c>
      <c r="G1260" t="s">
        <v>2323</v>
      </c>
    </row>
    <row r="1261" spans="4:7" x14ac:dyDescent="0.3">
      <c r="D1261" s="6">
        <v>40000000</v>
      </c>
      <c r="E1261" s="6">
        <v>38543473</v>
      </c>
      <c r="F1261">
        <f t="shared" si="19"/>
        <v>-1456527</v>
      </c>
      <c r="G1261" t="s">
        <v>2325</v>
      </c>
    </row>
    <row r="1262" spans="4:7" x14ac:dyDescent="0.3">
      <c r="D1262" s="4">
        <v>60000000</v>
      </c>
      <c r="E1262" s="4">
        <v>36037909</v>
      </c>
      <c r="F1262">
        <f t="shared" si="19"/>
        <v>-23962091</v>
      </c>
      <c r="G1262" t="s">
        <v>2328</v>
      </c>
    </row>
    <row r="1263" spans="4:7" x14ac:dyDescent="0.3">
      <c r="D1263" s="6">
        <v>40000000</v>
      </c>
      <c r="E1263" s="6">
        <v>42575718</v>
      </c>
      <c r="F1263">
        <f t="shared" si="19"/>
        <v>2575718</v>
      </c>
      <c r="G1263" t="s">
        <v>2329</v>
      </c>
    </row>
    <row r="1264" spans="4:7" x14ac:dyDescent="0.3">
      <c r="D1264" s="4">
        <v>40000000</v>
      </c>
      <c r="E1264" s="4">
        <v>33864342</v>
      </c>
      <c r="F1264">
        <f t="shared" si="19"/>
        <v>-6135658</v>
      </c>
      <c r="G1264" t="s">
        <v>2331</v>
      </c>
    </row>
    <row r="1265" spans="4:7" x14ac:dyDescent="0.3">
      <c r="D1265" s="6">
        <v>40000000</v>
      </c>
      <c r="E1265" s="6">
        <v>33508922</v>
      </c>
      <c r="F1265">
        <f t="shared" si="19"/>
        <v>-6491078</v>
      </c>
      <c r="G1265" t="s">
        <v>2332</v>
      </c>
    </row>
    <row r="1266" spans="4:7" x14ac:dyDescent="0.3">
      <c r="D1266" s="4">
        <v>30000000</v>
      </c>
      <c r="E1266" s="4">
        <v>42071069</v>
      </c>
      <c r="F1266">
        <f t="shared" si="19"/>
        <v>12071069</v>
      </c>
      <c r="G1266" t="s">
        <v>2333</v>
      </c>
    </row>
    <row r="1267" spans="4:7" x14ac:dyDescent="0.3">
      <c r="D1267" s="6" t="s">
        <v>8351</v>
      </c>
      <c r="E1267" s="6" t="s">
        <v>8351</v>
      </c>
      <c r="F1267" t="s">
        <v>8351</v>
      </c>
      <c r="G1267" t="s">
        <v>2334</v>
      </c>
    </row>
    <row r="1268" spans="4:7" x14ac:dyDescent="0.3">
      <c r="D1268" s="4">
        <v>40000000</v>
      </c>
      <c r="E1268" s="4">
        <v>32853640</v>
      </c>
      <c r="F1268">
        <f t="shared" si="19"/>
        <v>-7146360</v>
      </c>
      <c r="G1268" t="s">
        <v>2335</v>
      </c>
    </row>
    <row r="1269" spans="4:7" x14ac:dyDescent="0.3">
      <c r="D1269" s="6">
        <v>40000000</v>
      </c>
      <c r="E1269" s="6">
        <v>42615685</v>
      </c>
      <c r="F1269">
        <f t="shared" si="19"/>
        <v>2615685</v>
      </c>
      <c r="G1269" t="s">
        <v>2336</v>
      </c>
    </row>
    <row r="1270" spans="4:7" x14ac:dyDescent="0.3">
      <c r="D1270" s="4">
        <v>25000000</v>
      </c>
      <c r="E1270" s="4">
        <v>32055248</v>
      </c>
      <c r="F1270">
        <f t="shared" si="19"/>
        <v>7055248</v>
      </c>
      <c r="G1270" t="s">
        <v>2338</v>
      </c>
    </row>
    <row r="1271" spans="4:7" x14ac:dyDescent="0.3">
      <c r="D1271" s="6">
        <v>40000000</v>
      </c>
      <c r="E1271" s="6">
        <v>31836745</v>
      </c>
      <c r="F1271">
        <f t="shared" si="19"/>
        <v>-8163255</v>
      </c>
      <c r="G1271" t="s">
        <v>2341</v>
      </c>
    </row>
    <row r="1272" spans="4:7" x14ac:dyDescent="0.3">
      <c r="D1272" s="4">
        <v>40000000</v>
      </c>
      <c r="E1272" s="4">
        <v>30993544</v>
      </c>
      <c r="F1272">
        <f t="shared" si="19"/>
        <v>-9006456</v>
      </c>
      <c r="G1272" t="s">
        <v>2342</v>
      </c>
    </row>
    <row r="1273" spans="4:7" x14ac:dyDescent="0.3">
      <c r="D1273" s="6">
        <v>40000000</v>
      </c>
      <c r="E1273" s="6">
        <v>30981850</v>
      </c>
      <c r="F1273">
        <f t="shared" si="19"/>
        <v>-9018150</v>
      </c>
      <c r="G1273" t="s">
        <v>2344</v>
      </c>
    </row>
    <row r="1274" spans="4:7" x14ac:dyDescent="0.3">
      <c r="D1274" s="4">
        <v>40000000</v>
      </c>
      <c r="E1274" s="4">
        <v>30199105</v>
      </c>
      <c r="F1274">
        <f t="shared" si="19"/>
        <v>-9800895</v>
      </c>
      <c r="G1274" t="s">
        <v>2346</v>
      </c>
    </row>
    <row r="1275" spans="4:7" x14ac:dyDescent="0.3">
      <c r="D1275" s="6">
        <v>40000000</v>
      </c>
      <c r="E1275" s="6">
        <v>29077547</v>
      </c>
      <c r="F1275">
        <f t="shared" si="19"/>
        <v>-10922453</v>
      </c>
      <c r="G1275" t="s">
        <v>2347</v>
      </c>
    </row>
    <row r="1276" spans="4:7" x14ac:dyDescent="0.3">
      <c r="D1276" s="4">
        <v>40000000</v>
      </c>
      <c r="E1276" s="4">
        <v>29374178</v>
      </c>
      <c r="F1276">
        <f t="shared" si="19"/>
        <v>-10625822</v>
      </c>
      <c r="G1276" t="s">
        <v>2349</v>
      </c>
    </row>
    <row r="1277" spans="4:7" x14ac:dyDescent="0.3">
      <c r="D1277" s="6">
        <v>40000000</v>
      </c>
      <c r="E1277" s="6">
        <v>28535768</v>
      </c>
      <c r="F1277">
        <f t="shared" si="19"/>
        <v>-11464232</v>
      </c>
      <c r="G1277" t="s">
        <v>2350</v>
      </c>
    </row>
    <row r="1278" spans="4:7" x14ac:dyDescent="0.3">
      <c r="D1278" s="4">
        <v>40000000</v>
      </c>
      <c r="E1278" s="4">
        <v>27663982</v>
      </c>
      <c r="F1278">
        <f t="shared" si="19"/>
        <v>-12336018</v>
      </c>
      <c r="G1278" t="s">
        <v>2351</v>
      </c>
    </row>
    <row r="1279" spans="4:7" x14ac:dyDescent="0.3">
      <c r="D1279" s="6">
        <v>40000000</v>
      </c>
      <c r="E1279" s="6">
        <v>27053815</v>
      </c>
      <c r="F1279">
        <f t="shared" si="19"/>
        <v>-12946185</v>
      </c>
      <c r="G1279" t="s">
        <v>2352</v>
      </c>
    </row>
    <row r="1280" spans="4:7" x14ac:dyDescent="0.3">
      <c r="D1280" s="4">
        <v>35000000</v>
      </c>
      <c r="E1280" s="4">
        <v>26814957</v>
      </c>
      <c r="F1280">
        <f t="shared" si="19"/>
        <v>-8185043</v>
      </c>
      <c r="G1280" t="s">
        <v>2354</v>
      </c>
    </row>
    <row r="1281" spans="4:7" x14ac:dyDescent="0.3">
      <c r="D1281" s="6">
        <v>40000000</v>
      </c>
      <c r="E1281" s="6">
        <v>25178165</v>
      </c>
      <c r="F1281">
        <f t="shared" si="19"/>
        <v>-14821835</v>
      </c>
      <c r="G1281" t="s">
        <v>2356</v>
      </c>
    </row>
    <row r="1282" spans="4:7" x14ac:dyDescent="0.3">
      <c r="D1282" s="4">
        <v>40000000</v>
      </c>
      <c r="E1282" s="4">
        <v>25117498</v>
      </c>
      <c r="F1282">
        <f t="shared" si="19"/>
        <v>-14882502</v>
      </c>
      <c r="G1282" t="s">
        <v>2357</v>
      </c>
    </row>
    <row r="1283" spans="4:7" x14ac:dyDescent="0.3">
      <c r="D1283" s="6">
        <v>500000</v>
      </c>
      <c r="E1283" s="6">
        <v>32645</v>
      </c>
      <c r="F1283">
        <f t="shared" ref="F1283:F1346" si="20">E1283-D1283</f>
        <v>-467355</v>
      </c>
      <c r="G1283" t="s">
        <v>2358</v>
      </c>
    </row>
    <row r="1284" spans="4:7" x14ac:dyDescent="0.3">
      <c r="D1284" s="4">
        <v>40000000</v>
      </c>
      <c r="E1284" s="4">
        <v>24332324</v>
      </c>
      <c r="F1284">
        <f t="shared" si="20"/>
        <v>-15667676</v>
      </c>
      <c r="G1284" t="s">
        <v>2359</v>
      </c>
    </row>
    <row r="1285" spans="4:7" x14ac:dyDescent="0.3">
      <c r="D1285" s="6">
        <v>40000000</v>
      </c>
      <c r="E1285" s="6">
        <v>36665854</v>
      </c>
      <c r="F1285">
        <f t="shared" si="20"/>
        <v>-3334146</v>
      </c>
      <c r="G1285" t="s">
        <v>2360</v>
      </c>
    </row>
    <row r="1286" spans="4:7" x14ac:dyDescent="0.3">
      <c r="D1286" s="4">
        <v>40000000</v>
      </c>
      <c r="E1286" s="4">
        <v>22717758</v>
      </c>
      <c r="F1286">
        <f t="shared" si="20"/>
        <v>-17282242</v>
      </c>
      <c r="G1286" t="s">
        <v>2363</v>
      </c>
    </row>
    <row r="1287" spans="4:7" x14ac:dyDescent="0.3">
      <c r="D1287" s="6">
        <v>60000000</v>
      </c>
      <c r="E1287" s="6">
        <v>22433915</v>
      </c>
      <c r="F1287">
        <f t="shared" si="20"/>
        <v>-37566085</v>
      </c>
      <c r="G1287" t="s">
        <v>2364</v>
      </c>
    </row>
    <row r="1288" spans="4:7" x14ac:dyDescent="0.3">
      <c r="D1288" s="4">
        <v>60000000</v>
      </c>
      <c r="E1288" s="4">
        <v>22326247</v>
      </c>
      <c r="F1288">
        <f t="shared" si="20"/>
        <v>-37673753</v>
      </c>
      <c r="G1288" t="s">
        <v>2366</v>
      </c>
    </row>
    <row r="1289" spans="4:7" x14ac:dyDescent="0.3">
      <c r="D1289" s="6">
        <v>40000000</v>
      </c>
      <c r="E1289" s="6">
        <v>21176322</v>
      </c>
      <c r="F1289">
        <f t="shared" si="20"/>
        <v>-18823678</v>
      </c>
      <c r="G1289" t="s">
        <v>2368</v>
      </c>
    </row>
    <row r="1290" spans="4:7" x14ac:dyDescent="0.3">
      <c r="D1290" s="4">
        <v>40000000</v>
      </c>
      <c r="E1290" s="4">
        <v>20300000</v>
      </c>
      <c r="F1290">
        <f t="shared" si="20"/>
        <v>-19700000</v>
      </c>
      <c r="G1290" t="s">
        <v>2369</v>
      </c>
    </row>
    <row r="1291" spans="4:7" x14ac:dyDescent="0.3">
      <c r="D1291" s="6">
        <v>45000000</v>
      </c>
      <c r="E1291" s="6">
        <v>20302961</v>
      </c>
      <c r="F1291">
        <f t="shared" si="20"/>
        <v>-24697039</v>
      </c>
      <c r="G1291" t="s">
        <v>2370</v>
      </c>
    </row>
    <row r="1292" spans="4:7" x14ac:dyDescent="0.3">
      <c r="D1292" s="4">
        <v>40000000</v>
      </c>
      <c r="E1292" s="4">
        <v>15962471</v>
      </c>
      <c r="F1292">
        <f t="shared" si="20"/>
        <v>-24037529</v>
      </c>
      <c r="G1292" t="s">
        <v>2372</v>
      </c>
    </row>
    <row r="1293" spans="4:7" x14ac:dyDescent="0.3">
      <c r="D1293" s="6">
        <v>40000000</v>
      </c>
      <c r="E1293" s="6">
        <v>14942422</v>
      </c>
      <c r="F1293">
        <f t="shared" si="20"/>
        <v>-25057578</v>
      </c>
      <c r="G1293" t="s">
        <v>2373</v>
      </c>
    </row>
    <row r="1294" spans="4:7" x14ac:dyDescent="0.3">
      <c r="D1294" s="4">
        <v>40000000</v>
      </c>
      <c r="E1294" s="4">
        <v>14967182</v>
      </c>
      <c r="F1294">
        <f t="shared" si="20"/>
        <v>-25032818</v>
      </c>
      <c r="G1294" t="s">
        <v>2375</v>
      </c>
    </row>
    <row r="1295" spans="4:7" x14ac:dyDescent="0.3">
      <c r="D1295" s="6">
        <v>45000000</v>
      </c>
      <c r="E1295" s="6">
        <v>18996755</v>
      </c>
      <c r="F1295">
        <f t="shared" si="20"/>
        <v>-26003245</v>
      </c>
      <c r="G1295" t="s">
        <v>2377</v>
      </c>
    </row>
    <row r="1296" spans="4:7" x14ac:dyDescent="0.3">
      <c r="D1296" s="4">
        <v>51000000</v>
      </c>
      <c r="E1296" s="4">
        <v>14375181</v>
      </c>
      <c r="F1296">
        <f t="shared" si="20"/>
        <v>-36624819</v>
      </c>
      <c r="G1296" t="s">
        <v>2380</v>
      </c>
    </row>
    <row r="1297" spans="4:7" x14ac:dyDescent="0.3">
      <c r="D1297" s="6">
        <v>40000000</v>
      </c>
      <c r="E1297" s="6">
        <v>20999103</v>
      </c>
      <c r="F1297">
        <f t="shared" si="20"/>
        <v>-19000897</v>
      </c>
      <c r="G1297" t="s">
        <v>2382</v>
      </c>
    </row>
    <row r="1298" spans="4:7" x14ac:dyDescent="0.3">
      <c r="D1298" s="4">
        <v>40000000</v>
      </c>
      <c r="E1298" s="4">
        <v>14448589</v>
      </c>
      <c r="F1298">
        <f t="shared" si="20"/>
        <v>-25551411</v>
      </c>
      <c r="G1298" t="s">
        <v>2383</v>
      </c>
    </row>
    <row r="1299" spans="4:7" x14ac:dyDescent="0.3">
      <c r="D1299" s="6">
        <v>40000000</v>
      </c>
      <c r="E1299" s="6">
        <v>14358033</v>
      </c>
      <c r="F1299">
        <f t="shared" si="20"/>
        <v>-25641967</v>
      </c>
      <c r="G1299" t="s">
        <v>2385</v>
      </c>
    </row>
    <row r="1300" spans="4:7" x14ac:dyDescent="0.3">
      <c r="D1300" s="4">
        <v>77000000</v>
      </c>
      <c r="E1300" s="4">
        <v>33201661</v>
      </c>
      <c r="F1300">
        <f t="shared" si="20"/>
        <v>-43798339</v>
      </c>
      <c r="G1300" t="s">
        <v>2386</v>
      </c>
    </row>
    <row r="1301" spans="4:7" x14ac:dyDescent="0.3">
      <c r="D1301" s="6">
        <v>30000000</v>
      </c>
      <c r="E1301" s="6">
        <v>14018364</v>
      </c>
      <c r="F1301">
        <f t="shared" si="20"/>
        <v>-15981636</v>
      </c>
      <c r="G1301" t="s">
        <v>2390</v>
      </c>
    </row>
    <row r="1302" spans="4:7" x14ac:dyDescent="0.3">
      <c r="D1302" s="4">
        <v>60000000</v>
      </c>
      <c r="E1302" s="4">
        <v>13395939</v>
      </c>
      <c r="F1302">
        <f t="shared" si="20"/>
        <v>-46604061</v>
      </c>
      <c r="G1302" t="s">
        <v>2392</v>
      </c>
    </row>
    <row r="1303" spans="4:7" x14ac:dyDescent="0.3">
      <c r="D1303" s="6">
        <v>40000000</v>
      </c>
      <c r="E1303" s="6">
        <v>20113965</v>
      </c>
      <c r="F1303">
        <f t="shared" si="20"/>
        <v>-19886035</v>
      </c>
      <c r="G1303" t="s">
        <v>2393</v>
      </c>
    </row>
    <row r="1304" spans="4:7" x14ac:dyDescent="0.3">
      <c r="D1304" s="4">
        <v>40000000</v>
      </c>
      <c r="E1304" s="4">
        <v>13376506</v>
      </c>
      <c r="F1304">
        <f t="shared" si="20"/>
        <v>-26623494</v>
      </c>
      <c r="G1304" t="s">
        <v>2395</v>
      </c>
    </row>
    <row r="1305" spans="4:7" x14ac:dyDescent="0.3">
      <c r="D1305" s="6">
        <v>42000000</v>
      </c>
      <c r="E1305" s="6">
        <v>13208023</v>
      </c>
      <c r="F1305">
        <f t="shared" si="20"/>
        <v>-28791977</v>
      </c>
      <c r="G1305" t="s">
        <v>2398</v>
      </c>
    </row>
    <row r="1306" spans="4:7" x14ac:dyDescent="0.3">
      <c r="D1306" s="4">
        <v>40000000</v>
      </c>
      <c r="E1306" s="4">
        <v>13838130</v>
      </c>
      <c r="F1306">
        <f t="shared" si="20"/>
        <v>-26161870</v>
      </c>
      <c r="G1306" t="s">
        <v>2399</v>
      </c>
    </row>
    <row r="1307" spans="4:7" x14ac:dyDescent="0.3">
      <c r="D1307" s="6">
        <v>40000000</v>
      </c>
      <c r="E1307" s="6">
        <v>5773519</v>
      </c>
      <c r="F1307">
        <f t="shared" si="20"/>
        <v>-34226481</v>
      </c>
      <c r="G1307" t="s">
        <v>2152</v>
      </c>
    </row>
    <row r="1308" spans="4:7" x14ac:dyDescent="0.3">
      <c r="D1308" s="4">
        <v>40000000</v>
      </c>
      <c r="E1308" s="4">
        <v>9652000</v>
      </c>
      <c r="F1308">
        <f t="shared" si="20"/>
        <v>-30348000</v>
      </c>
      <c r="G1308" t="s">
        <v>2400</v>
      </c>
    </row>
    <row r="1309" spans="4:7" x14ac:dyDescent="0.3">
      <c r="D1309" s="6" t="s">
        <v>8351</v>
      </c>
      <c r="E1309" s="6">
        <v>12081447</v>
      </c>
      <c r="F1309" t="s">
        <v>8351</v>
      </c>
      <c r="G1309" t="s">
        <v>2402</v>
      </c>
    </row>
    <row r="1310" spans="4:7" x14ac:dyDescent="0.3">
      <c r="D1310" s="4">
        <v>36000000</v>
      </c>
      <c r="E1310" s="4">
        <v>7000000</v>
      </c>
      <c r="F1310">
        <f t="shared" si="20"/>
        <v>-29000000</v>
      </c>
      <c r="G1310" t="s">
        <v>2404</v>
      </c>
    </row>
    <row r="1311" spans="4:7" x14ac:dyDescent="0.3">
      <c r="D1311" s="6">
        <v>24000000</v>
      </c>
      <c r="E1311" s="6">
        <v>10431220</v>
      </c>
      <c r="F1311">
        <f t="shared" si="20"/>
        <v>-13568780</v>
      </c>
      <c r="G1311" t="s">
        <v>2406</v>
      </c>
    </row>
    <row r="1312" spans="4:7" x14ac:dyDescent="0.3">
      <c r="D1312" s="4">
        <v>33000000</v>
      </c>
      <c r="E1312" s="4">
        <v>10326062</v>
      </c>
      <c r="F1312">
        <f t="shared" si="20"/>
        <v>-22673938</v>
      </c>
      <c r="G1312" t="s">
        <v>2409</v>
      </c>
    </row>
    <row r="1313" spans="4:7" x14ac:dyDescent="0.3">
      <c r="D1313" s="6">
        <v>40000000</v>
      </c>
      <c r="E1313" s="6">
        <v>6114237</v>
      </c>
      <c r="F1313">
        <f t="shared" si="20"/>
        <v>-33885763</v>
      </c>
      <c r="G1313" t="s">
        <v>2410</v>
      </c>
    </row>
    <row r="1314" spans="4:7" x14ac:dyDescent="0.3">
      <c r="D1314" s="4">
        <v>40000000</v>
      </c>
      <c r="E1314" s="4">
        <v>4835968</v>
      </c>
      <c r="F1314">
        <f t="shared" si="20"/>
        <v>-35164032</v>
      </c>
      <c r="G1314" t="s">
        <v>2411</v>
      </c>
    </row>
    <row r="1315" spans="4:7" x14ac:dyDescent="0.3">
      <c r="D1315" s="6">
        <v>40000000</v>
      </c>
      <c r="E1315" s="6">
        <v>4777007</v>
      </c>
      <c r="F1315">
        <f t="shared" si="20"/>
        <v>-35222993</v>
      </c>
      <c r="G1315" t="s">
        <v>2414</v>
      </c>
    </row>
    <row r="1316" spans="4:7" x14ac:dyDescent="0.3">
      <c r="D1316" s="4">
        <v>26000000</v>
      </c>
      <c r="E1316" s="4">
        <v>3675072</v>
      </c>
      <c r="F1316">
        <f t="shared" si="20"/>
        <v>-22324928</v>
      </c>
      <c r="G1316" t="s">
        <v>2415</v>
      </c>
    </row>
    <row r="1317" spans="4:7" x14ac:dyDescent="0.3">
      <c r="D1317" s="6">
        <v>40000000</v>
      </c>
      <c r="E1317" s="6">
        <v>18438149</v>
      </c>
      <c r="F1317">
        <f t="shared" si="20"/>
        <v>-21561851</v>
      </c>
      <c r="G1317" t="s">
        <v>2417</v>
      </c>
    </row>
    <row r="1318" spans="4:7" x14ac:dyDescent="0.3">
      <c r="D1318" s="4">
        <v>40000000</v>
      </c>
      <c r="E1318" s="4">
        <v>511920</v>
      </c>
      <c r="F1318">
        <f t="shared" si="20"/>
        <v>-39488080</v>
      </c>
      <c r="G1318" t="s">
        <v>2420</v>
      </c>
    </row>
    <row r="1319" spans="4:7" x14ac:dyDescent="0.3">
      <c r="D1319" s="6">
        <v>40000000</v>
      </c>
      <c r="E1319" s="6">
        <v>10640645</v>
      </c>
      <c r="F1319">
        <f t="shared" si="20"/>
        <v>-29359355</v>
      </c>
      <c r="G1319" t="s">
        <v>2421</v>
      </c>
    </row>
    <row r="1320" spans="4:7" x14ac:dyDescent="0.3">
      <c r="D1320" s="4">
        <v>40000000</v>
      </c>
      <c r="E1320" s="4">
        <v>652526</v>
      </c>
      <c r="F1320">
        <f t="shared" si="20"/>
        <v>-39347474</v>
      </c>
      <c r="G1320" t="s">
        <v>2424</v>
      </c>
    </row>
    <row r="1321" spans="4:7" x14ac:dyDescent="0.3">
      <c r="D1321" s="6">
        <v>20000000</v>
      </c>
      <c r="E1321" s="6">
        <v>80050171</v>
      </c>
      <c r="F1321">
        <f t="shared" si="20"/>
        <v>60050171</v>
      </c>
      <c r="G1321" t="s">
        <v>2425</v>
      </c>
    </row>
    <row r="1322" spans="4:7" x14ac:dyDescent="0.3">
      <c r="D1322" s="4">
        <v>20000000</v>
      </c>
      <c r="E1322" s="4">
        <v>7564000</v>
      </c>
      <c r="F1322">
        <f t="shared" si="20"/>
        <v>-12436000</v>
      </c>
      <c r="G1322" t="s">
        <v>2426</v>
      </c>
    </row>
    <row r="1323" spans="4:7" x14ac:dyDescent="0.3">
      <c r="D1323" s="6">
        <v>25000000</v>
      </c>
      <c r="E1323" s="6">
        <v>876671</v>
      </c>
      <c r="F1323">
        <f t="shared" si="20"/>
        <v>-24123329</v>
      </c>
      <c r="G1323" t="s">
        <v>2429</v>
      </c>
    </row>
    <row r="1324" spans="4:7" x14ac:dyDescent="0.3">
      <c r="D1324" s="4">
        <v>30000000</v>
      </c>
      <c r="E1324" s="4">
        <v>2869369</v>
      </c>
      <c r="F1324">
        <f t="shared" si="20"/>
        <v>-27130631</v>
      </c>
      <c r="G1324" t="s">
        <v>2430</v>
      </c>
    </row>
    <row r="1325" spans="4:7" x14ac:dyDescent="0.3">
      <c r="D1325" s="6">
        <v>40000000</v>
      </c>
      <c r="E1325" s="6">
        <v>128978</v>
      </c>
      <c r="F1325">
        <f t="shared" si="20"/>
        <v>-39871022</v>
      </c>
      <c r="G1325" t="s">
        <v>2432</v>
      </c>
    </row>
    <row r="1326" spans="4:7" x14ac:dyDescent="0.3">
      <c r="D1326" s="4">
        <v>25000000</v>
      </c>
      <c r="E1326" s="4">
        <v>77231</v>
      </c>
      <c r="F1326">
        <f t="shared" si="20"/>
        <v>-24922769</v>
      </c>
      <c r="G1326" t="s">
        <v>2433</v>
      </c>
    </row>
    <row r="1327" spans="4:7" x14ac:dyDescent="0.3">
      <c r="D1327" s="6">
        <v>39200000</v>
      </c>
      <c r="E1327" s="6">
        <v>4563029</v>
      </c>
      <c r="F1327">
        <f t="shared" si="20"/>
        <v>-34636971</v>
      </c>
      <c r="G1327" t="s">
        <v>2436</v>
      </c>
    </row>
    <row r="1328" spans="4:7" x14ac:dyDescent="0.3">
      <c r="D1328" s="4">
        <v>25000000</v>
      </c>
      <c r="E1328" s="4" t="s">
        <v>8351</v>
      </c>
      <c r="F1328" t="s">
        <v>8351</v>
      </c>
      <c r="G1328" t="s">
        <v>2438</v>
      </c>
    </row>
    <row r="1329" spans="4:7" x14ac:dyDescent="0.3">
      <c r="D1329" s="6" t="s">
        <v>8351</v>
      </c>
      <c r="E1329" s="6">
        <v>463730</v>
      </c>
      <c r="F1329" t="s">
        <v>8351</v>
      </c>
      <c r="G1329" t="s">
        <v>2440</v>
      </c>
    </row>
    <row r="1330" spans="4:7" x14ac:dyDescent="0.3">
      <c r="D1330" s="4">
        <v>23000000</v>
      </c>
      <c r="E1330" s="4">
        <v>50693162</v>
      </c>
      <c r="F1330">
        <f t="shared" si="20"/>
        <v>27693162</v>
      </c>
      <c r="G1330" t="s">
        <v>2442</v>
      </c>
    </row>
    <row r="1331" spans="4:7" x14ac:dyDescent="0.3">
      <c r="D1331" s="6">
        <v>18026148</v>
      </c>
      <c r="E1331" s="6">
        <v>6498000</v>
      </c>
      <c r="F1331">
        <f t="shared" si="20"/>
        <v>-11528148</v>
      </c>
      <c r="G1331" t="s">
        <v>2445</v>
      </c>
    </row>
    <row r="1332" spans="4:7" x14ac:dyDescent="0.3">
      <c r="D1332" s="4">
        <v>39000000</v>
      </c>
      <c r="E1332" s="4">
        <v>63411478</v>
      </c>
      <c r="F1332">
        <f t="shared" si="20"/>
        <v>24411478</v>
      </c>
      <c r="G1332" t="s">
        <v>2448</v>
      </c>
    </row>
    <row r="1333" spans="4:7" x14ac:dyDescent="0.3">
      <c r="D1333" s="6" t="s">
        <v>8351</v>
      </c>
      <c r="E1333" s="6">
        <v>42640890</v>
      </c>
      <c r="F1333" t="s">
        <v>8351</v>
      </c>
      <c r="G1333" t="s">
        <v>2449</v>
      </c>
    </row>
    <row r="1334" spans="4:7" x14ac:dyDescent="0.3">
      <c r="D1334" s="4">
        <v>38000000</v>
      </c>
      <c r="E1334" s="4">
        <v>144512310</v>
      </c>
      <c r="F1334">
        <f t="shared" si="20"/>
        <v>106512310</v>
      </c>
      <c r="G1334" t="s">
        <v>244</v>
      </c>
    </row>
    <row r="1335" spans="4:7" x14ac:dyDescent="0.3">
      <c r="D1335" s="6">
        <v>39000000</v>
      </c>
      <c r="E1335" s="6">
        <v>35287788</v>
      </c>
      <c r="F1335">
        <f t="shared" si="20"/>
        <v>-3712212</v>
      </c>
      <c r="G1335" t="s">
        <v>2451</v>
      </c>
    </row>
    <row r="1336" spans="4:7" x14ac:dyDescent="0.3">
      <c r="D1336" s="4">
        <v>40000000</v>
      </c>
      <c r="E1336" s="4">
        <v>25335935</v>
      </c>
      <c r="F1336">
        <f t="shared" si="20"/>
        <v>-14664065</v>
      </c>
      <c r="G1336" t="s">
        <v>2452</v>
      </c>
    </row>
    <row r="1337" spans="4:7" x14ac:dyDescent="0.3">
      <c r="D1337" s="6">
        <v>39000000</v>
      </c>
      <c r="E1337" s="6">
        <v>5881504</v>
      </c>
      <c r="F1337">
        <f t="shared" si="20"/>
        <v>-33118496</v>
      </c>
      <c r="G1337" t="s">
        <v>2454</v>
      </c>
    </row>
    <row r="1338" spans="4:7" x14ac:dyDescent="0.3">
      <c r="D1338" s="4">
        <v>39000000</v>
      </c>
      <c r="E1338" s="4">
        <v>60000000</v>
      </c>
      <c r="F1338">
        <f t="shared" si="20"/>
        <v>21000000</v>
      </c>
      <c r="G1338" t="s">
        <v>2455</v>
      </c>
    </row>
    <row r="1339" spans="4:7" x14ac:dyDescent="0.3">
      <c r="D1339" s="6">
        <v>40000000</v>
      </c>
      <c r="E1339" s="6">
        <v>29802761</v>
      </c>
      <c r="F1339">
        <f t="shared" si="20"/>
        <v>-10197239</v>
      </c>
      <c r="G1339" t="s">
        <v>2456</v>
      </c>
    </row>
    <row r="1340" spans="4:7" x14ac:dyDescent="0.3">
      <c r="D1340" s="4">
        <v>553632000</v>
      </c>
      <c r="E1340" s="4">
        <v>626809</v>
      </c>
      <c r="F1340">
        <f t="shared" si="20"/>
        <v>-553005191</v>
      </c>
      <c r="G1340" t="s">
        <v>2457</v>
      </c>
    </row>
    <row r="1341" spans="4:7" x14ac:dyDescent="0.3">
      <c r="D1341" s="6">
        <v>38000000</v>
      </c>
      <c r="E1341" s="6">
        <v>127214072</v>
      </c>
      <c r="F1341">
        <f t="shared" si="20"/>
        <v>89214072</v>
      </c>
      <c r="G1341" t="s">
        <v>2458</v>
      </c>
    </row>
    <row r="1342" spans="4:7" x14ac:dyDescent="0.3">
      <c r="D1342" s="4">
        <v>38000000</v>
      </c>
      <c r="E1342" s="4">
        <v>88915214</v>
      </c>
      <c r="F1342">
        <f t="shared" si="20"/>
        <v>50915214</v>
      </c>
      <c r="G1342" t="s">
        <v>2459</v>
      </c>
    </row>
    <row r="1343" spans="4:7" x14ac:dyDescent="0.3">
      <c r="D1343" s="6">
        <v>39000000</v>
      </c>
      <c r="E1343" s="6">
        <v>30400000</v>
      </c>
      <c r="F1343">
        <f t="shared" si="20"/>
        <v>-8600000</v>
      </c>
      <c r="G1343" t="s">
        <v>2461</v>
      </c>
    </row>
    <row r="1344" spans="4:7" x14ac:dyDescent="0.3">
      <c r="D1344" s="4">
        <v>38000000</v>
      </c>
      <c r="E1344" s="4">
        <v>85570368</v>
      </c>
      <c r="F1344">
        <f t="shared" si="20"/>
        <v>47570368</v>
      </c>
      <c r="G1344" t="s">
        <v>2462</v>
      </c>
    </row>
    <row r="1345" spans="4:7" x14ac:dyDescent="0.3">
      <c r="D1345" s="6">
        <v>35000000</v>
      </c>
      <c r="E1345" s="6">
        <v>75668868</v>
      </c>
      <c r="F1345">
        <f t="shared" si="20"/>
        <v>40668868</v>
      </c>
      <c r="G1345" t="s">
        <v>2464</v>
      </c>
    </row>
    <row r="1346" spans="4:7" x14ac:dyDescent="0.3">
      <c r="D1346" s="4">
        <v>38600000</v>
      </c>
      <c r="E1346" s="4">
        <v>6594136</v>
      </c>
      <c r="F1346">
        <f t="shared" si="20"/>
        <v>-32005864</v>
      </c>
      <c r="G1346" t="s">
        <v>2467</v>
      </c>
    </row>
    <row r="1347" spans="4:7" x14ac:dyDescent="0.3">
      <c r="D1347" s="6">
        <v>38000000</v>
      </c>
      <c r="E1347" s="6">
        <v>58700247</v>
      </c>
      <c r="F1347">
        <f t="shared" ref="F1347:F1410" si="21">E1347-D1347</f>
        <v>20700247</v>
      </c>
      <c r="G1347" t="s">
        <v>2468</v>
      </c>
    </row>
    <row r="1348" spans="4:7" x14ac:dyDescent="0.3">
      <c r="D1348" s="4" t="s">
        <v>8351</v>
      </c>
      <c r="E1348" s="4" t="s">
        <v>8351</v>
      </c>
      <c r="F1348" t="s">
        <v>8351</v>
      </c>
      <c r="G1348" t="s">
        <v>2469</v>
      </c>
    </row>
    <row r="1349" spans="4:7" x14ac:dyDescent="0.3">
      <c r="D1349" s="6">
        <v>40000000</v>
      </c>
      <c r="E1349" s="6" t="s">
        <v>8351</v>
      </c>
      <c r="F1349" t="s">
        <v>8351</v>
      </c>
      <c r="G1349" t="s">
        <v>2471</v>
      </c>
    </row>
    <row r="1350" spans="4:7" x14ac:dyDescent="0.3">
      <c r="D1350" s="4">
        <v>38000000</v>
      </c>
      <c r="E1350" s="4">
        <v>50668906</v>
      </c>
      <c r="F1350">
        <f t="shared" si="21"/>
        <v>12668906</v>
      </c>
      <c r="G1350" t="s">
        <v>2473</v>
      </c>
    </row>
    <row r="1351" spans="4:7" x14ac:dyDescent="0.3">
      <c r="D1351" s="6">
        <v>38000000</v>
      </c>
      <c r="E1351" s="6">
        <v>39177215</v>
      </c>
      <c r="F1351">
        <f t="shared" si="21"/>
        <v>1177215</v>
      </c>
      <c r="G1351" t="s">
        <v>2474</v>
      </c>
    </row>
    <row r="1352" spans="4:7" x14ac:dyDescent="0.3">
      <c r="D1352" s="4">
        <v>35000000</v>
      </c>
      <c r="E1352" s="4">
        <v>40334024</v>
      </c>
      <c r="F1352">
        <f t="shared" si="21"/>
        <v>5334024</v>
      </c>
      <c r="G1352" t="s">
        <v>2476</v>
      </c>
    </row>
    <row r="1353" spans="4:7" x14ac:dyDescent="0.3">
      <c r="D1353" s="6">
        <v>30000000</v>
      </c>
      <c r="E1353" s="6">
        <v>71038190</v>
      </c>
      <c r="F1353">
        <f t="shared" si="21"/>
        <v>41038190</v>
      </c>
      <c r="G1353" t="s">
        <v>2477</v>
      </c>
    </row>
    <row r="1354" spans="4:7" x14ac:dyDescent="0.3">
      <c r="D1354" s="4">
        <v>38000000</v>
      </c>
      <c r="E1354" s="4">
        <v>24044532</v>
      </c>
      <c r="F1354">
        <f t="shared" si="21"/>
        <v>-13955468</v>
      </c>
      <c r="G1354" t="s">
        <v>2479</v>
      </c>
    </row>
    <row r="1355" spans="4:7" x14ac:dyDescent="0.3">
      <c r="D1355" s="6">
        <v>38000000</v>
      </c>
      <c r="E1355" s="6">
        <v>22770864</v>
      </c>
      <c r="F1355">
        <f t="shared" si="21"/>
        <v>-15229136</v>
      </c>
      <c r="G1355" t="s">
        <v>2480</v>
      </c>
    </row>
    <row r="1356" spans="4:7" x14ac:dyDescent="0.3">
      <c r="D1356" s="4">
        <v>38000000</v>
      </c>
      <c r="E1356" s="4">
        <v>18653746</v>
      </c>
      <c r="F1356">
        <f t="shared" si="21"/>
        <v>-19346254</v>
      </c>
      <c r="G1356" t="s">
        <v>2481</v>
      </c>
    </row>
    <row r="1357" spans="4:7" x14ac:dyDescent="0.3">
      <c r="D1357" s="6">
        <v>38000000</v>
      </c>
      <c r="E1357" s="6">
        <v>17305211</v>
      </c>
      <c r="F1357">
        <f t="shared" si="21"/>
        <v>-20694789</v>
      </c>
      <c r="G1357" t="s">
        <v>2482</v>
      </c>
    </row>
    <row r="1358" spans="4:7" x14ac:dyDescent="0.3">
      <c r="D1358" s="4">
        <v>57000000</v>
      </c>
      <c r="E1358" s="4">
        <v>16991902</v>
      </c>
      <c r="F1358">
        <f t="shared" si="21"/>
        <v>-40008098</v>
      </c>
      <c r="G1358" t="s">
        <v>2483</v>
      </c>
    </row>
    <row r="1359" spans="4:7" x14ac:dyDescent="0.3">
      <c r="D1359" s="6">
        <v>10000000</v>
      </c>
      <c r="E1359" s="6">
        <v>47536959</v>
      </c>
      <c r="F1359">
        <f t="shared" si="21"/>
        <v>37536959</v>
      </c>
      <c r="G1359" t="s">
        <v>2485</v>
      </c>
    </row>
    <row r="1360" spans="4:7" x14ac:dyDescent="0.3">
      <c r="D1360" s="4">
        <v>38000000</v>
      </c>
      <c r="E1360" s="4">
        <v>10300000</v>
      </c>
      <c r="F1360">
        <f t="shared" si="21"/>
        <v>-27700000</v>
      </c>
      <c r="G1360" t="s">
        <v>2487</v>
      </c>
    </row>
    <row r="1361" spans="4:7" x14ac:dyDescent="0.3">
      <c r="D1361" s="6">
        <v>15000000</v>
      </c>
      <c r="E1361" s="6">
        <v>13782838</v>
      </c>
      <c r="F1361">
        <f t="shared" si="21"/>
        <v>-1217162</v>
      </c>
      <c r="G1361" t="s">
        <v>2489</v>
      </c>
    </row>
    <row r="1362" spans="4:7" x14ac:dyDescent="0.3">
      <c r="D1362" s="4">
        <v>38000000</v>
      </c>
      <c r="E1362" s="4">
        <v>41997790</v>
      </c>
      <c r="F1362">
        <f t="shared" si="21"/>
        <v>3997790</v>
      </c>
      <c r="G1362" t="s">
        <v>2490</v>
      </c>
    </row>
    <row r="1363" spans="4:7" x14ac:dyDescent="0.3">
      <c r="D1363" s="6">
        <v>37000000</v>
      </c>
      <c r="E1363" s="6">
        <v>6482195</v>
      </c>
      <c r="F1363">
        <f t="shared" si="21"/>
        <v>-30517805</v>
      </c>
      <c r="G1363" t="s">
        <v>2492</v>
      </c>
    </row>
    <row r="1364" spans="4:7" x14ac:dyDescent="0.3">
      <c r="D1364" s="4">
        <v>38000000</v>
      </c>
      <c r="E1364" s="4">
        <v>623374</v>
      </c>
      <c r="F1364">
        <f t="shared" si="21"/>
        <v>-37376626</v>
      </c>
      <c r="G1364" t="s">
        <v>2495</v>
      </c>
    </row>
    <row r="1365" spans="4:7" x14ac:dyDescent="0.3">
      <c r="D1365" s="6">
        <v>55000000</v>
      </c>
      <c r="E1365" s="6">
        <v>7871693</v>
      </c>
      <c r="F1365">
        <f t="shared" si="21"/>
        <v>-47128307</v>
      </c>
      <c r="G1365" t="s">
        <v>2497</v>
      </c>
    </row>
    <row r="1366" spans="4:7" x14ac:dyDescent="0.3">
      <c r="D1366" s="4">
        <v>32000000</v>
      </c>
      <c r="E1366" s="4">
        <v>16377274</v>
      </c>
      <c r="F1366">
        <f t="shared" si="21"/>
        <v>-15622726</v>
      </c>
      <c r="G1366" t="s">
        <v>2499</v>
      </c>
    </row>
    <row r="1367" spans="4:7" x14ac:dyDescent="0.3">
      <c r="D1367" s="6">
        <v>38000000</v>
      </c>
      <c r="E1367" s="6" t="s">
        <v>8351</v>
      </c>
      <c r="F1367" t="s">
        <v>8351</v>
      </c>
      <c r="G1367" t="s">
        <v>2502</v>
      </c>
    </row>
    <row r="1368" spans="4:7" x14ac:dyDescent="0.3">
      <c r="D1368" s="4">
        <v>40000000</v>
      </c>
      <c r="E1368" s="4">
        <v>9589875</v>
      </c>
      <c r="F1368">
        <f t="shared" si="21"/>
        <v>-30410125</v>
      </c>
      <c r="G1368" t="s">
        <v>2504</v>
      </c>
    </row>
    <row r="1369" spans="4:7" x14ac:dyDescent="0.3">
      <c r="D1369" s="6">
        <v>38000000</v>
      </c>
      <c r="E1369" s="6">
        <v>34912982</v>
      </c>
      <c r="F1369">
        <f t="shared" si="21"/>
        <v>-3087018</v>
      </c>
      <c r="G1369" t="s">
        <v>2506</v>
      </c>
    </row>
    <row r="1370" spans="4:7" x14ac:dyDescent="0.3">
      <c r="D1370" s="4">
        <v>35000000</v>
      </c>
      <c r="E1370" s="4">
        <v>109712885</v>
      </c>
      <c r="F1370">
        <f t="shared" si="21"/>
        <v>74712885</v>
      </c>
      <c r="G1370" t="s">
        <v>2508</v>
      </c>
    </row>
    <row r="1371" spans="4:7" x14ac:dyDescent="0.3">
      <c r="D1371" s="6">
        <v>37000000</v>
      </c>
      <c r="E1371" s="6">
        <v>92173235</v>
      </c>
      <c r="F1371">
        <f t="shared" si="21"/>
        <v>55173235</v>
      </c>
      <c r="G1371" t="s">
        <v>2509</v>
      </c>
    </row>
    <row r="1372" spans="4:7" x14ac:dyDescent="0.3">
      <c r="D1372" s="4">
        <v>40000000</v>
      </c>
      <c r="E1372" s="4">
        <v>41102171</v>
      </c>
      <c r="F1372">
        <f t="shared" si="21"/>
        <v>1102171</v>
      </c>
      <c r="G1372" t="s">
        <v>2511</v>
      </c>
    </row>
    <row r="1373" spans="4:7" x14ac:dyDescent="0.3">
      <c r="D1373" s="6">
        <v>37000000</v>
      </c>
      <c r="E1373" s="6">
        <v>60338891</v>
      </c>
      <c r="F1373">
        <f t="shared" si="21"/>
        <v>23338891</v>
      </c>
      <c r="G1373" t="s">
        <v>2513</v>
      </c>
    </row>
    <row r="1374" spans="4:7" x14ac:dyDescent="0.3">
      <c r="D1374" s="4">
        <v>37000000</v>
      </c>
      <c r="E1374" s="4">
        <v>48006503</v>
      </c>
      <c r="F1374">
        <f t="shared" si="21"/>
        <v>11006503</v>
      </c>
      <c r="G1374" t="s">
        <v>2515</v>
      </c>
    </row>
    <row r="1375" spans="4:7" x14ac:dyDescent="0.3">
      <c r="D1375" s="6">
        <v>38000000</v>
      </c>
      <c r="E1375" s="6">
        <v>26903709</v>
      </c>
      <c r="F1375">
        <f t="shared" si="21"/>
        <v>-11096291</v>
      </c>
      <c r="G1375" t="s">
        <v>2517</v>
      </c>
    </row>
    <row r="1376" spans="4:7" x14ac:dyDescent="0.3">
      <c r="D1376" s="4">
        <v>37000000</v>
      </c>
      <c r="E1376" s="4">
        <v>22450975</v>
      </c>
      <c r="F1376">
        <f t="shared" si="21"/>
        <v>-14549025</v>
      </c>
      <c r="G1376" t="s">
        <v>2518</v>
      </c>
    </row>
    <row r="1377" spans="4:7" x14ac:dyDescent="0.3">
      <c r="D1377" s="6">
        <v>37000000</v>
      </c>
      <c r="E1377" s="6">
        <v>44867349</v>
      </c>
      <c r="F1377">
        <f t="shared" si="21"/>
        <v>7867349</v>
      </c>
      <c r="G1377" t="s">
        <v>2520</v>
      </c>
    </row>
    <row r="1378" spans="4:7" x14ac:dyDescent="0.3">
      <c r="D1378" s="4">
        <v>38000000</v>
      </c>
      <c r="E1378" s="4">
        <v>46813366</v>
      </c>
      <c r="F1378">
        <f t="shared" si="21"/>
        <v>8813366</v>
      </c>
      <c r="G1378" t="s">
        <v>2522</v>
      </c>
    </row>
    <row r="1379" spans="4:7" x14ac:dyDescent="0.3">
      <c r="D1379" s="6">
        <v>37000000</v>
      </c>
      <c r="E1379" s="6">
        <v>72279690</v>
      </c>
      <c r="F1379">
        <f t="shared" si="21"/>
        <v>35279690</v>
      </c>
      <c r="G1379" t="s">
        <v>2525</v>
      </c>
    </row>
    <row r="1380" spans="4:7" x14ac:dyDescent="0.3">
      <c r="D1380" s="4">
        <v>37000000</v>
      </c>
      <c r="E1380" s="4">
        <v>191449475</v>
      </c>
      <c r="F1380">
        <f t="shared" si="21"/>
        <v>154449475</v>
      </c>
      <c r="G1380" t="s">
        <v>2526</v>
      </c>
    </row>
    <row r="1381" spans="4:7" x14ac:dyDescent="0.3">
      <c r="D1381" s="6">
        <v>36000000</v>
      </c>
      <c r="E1381" s="6">
        <v>71026631</v>
      </c>
      <c r="F1381">
        <f t="shared" si="21"/>
        <v>35026631</v>
      </c>
      <c r="G1381" t="s">
        <v>2527</v>
      </c>
    </row>
    <row r="1382" spans="4:7" x14ac:dyDescent="0.3">
      <c r="D1382" s="4">
        <v>65000000</v>
      </c>
      <c r="E1382" s="4">
        <v>68208190</v>
      </c>
      <c r="F1382">
        <f t="shared" si="21"/>
        <v>3208190</v>
      </c>
      <c r="G1382" t="s">
        <v>2528</v>
      </c>
    </row>
    <row r="1383" spans="4:7" x14ac:dyDescent="0.3">
      <c r="D1383" s="6">
        <v>37000000</v>
      </c>
      <c r="E1383" s="6">
        <v>150368971</v>
      </c>
      <c r="F1383">
        <f t="shared" si="21"/>
        <v>113368971</v>
      </c>
      <c r="G1383" t="s">
        <v>2529</v>
      </c>
    </row>
    <row r="1384" spans="4:7" x14ac:dyDescent="0.3">
      <c r="D1384" s="4">
        <v>29500000</v>
      </c>
      <c r="E1384" s="4" t="s">
        <v>8351</v>
      </c>
      <c r="F1384" t="s">
        <v>8351</v>
      </c>
      <c r="G1384" t="s">
        <v>2531</v>
      </c>
    </row>
    <row r="1385" spans="4:7" x14ac:dyDescent="0.3">
      <c r="D1385" s="6">
        <v>36000000</v>
      </c>
      <c r="E1385" s="6">
        <v>50129186</v>
      </c>
      <c r="F1385">
        <f t="shared" si="21"/>
        <v>14129186</v>
      </c>
      <c r="G1385" t="s">
        <v>2533</v>
      </c>
    </row>
    <row r="1386" spans="4:7" x14ac:dyDescent="0.3">
      <c r="D1386" s="4">
        <v>36000000</v>
      </c>
      <c r="E1386" s="4">
        <v>55500000</v>
      </c>
      <c r="F1386">
        <f t="shared" si="21"/>
        <v>19500000</v>
      </c>
      <c r="G1386" t="s">
        <v>2535</v>
      </c>
    </row>
    <row r="1387" spans="4:7" x14ac:dyDescent="0.3">
      <c r="D1387" s="6">
        <v>36000000</v>
      </c>
      <c r="E1387" s="6">
        <v>50213619</v>
      </c>
      <c r="F1387">
        <f t="shared" si="21"/>
        <v>14213619</v>
      </c>
      <c r="G1387" t="s">
        <v>2537</v>
      </c>
    </row>
    <row r="1388" spans="4:7" x14ac:dyDescent="0.3">
      <c r="D1388" s="4">
        <v>36000000</v>
      </c>
      <c r="E1388" s="4">
        <v>42019483</v>
      </c>
      <c r="F1388">
        <f t="shared" si="21"/>
        <v>6019483</v>
      </c>
      <c r="G1388" t="s">
        <v>2538</v>
      </c>
    </row>
    <row r="1389" spans="4:7" x14ac:dyDescent="0.3">
      <c r="D1389" s="6">
        <v>34000000</v>
      </c>
      <c r="E1389" s="6">
        <v>23360779</v>
      </c>
      <c r="F1389">
        <f t="shared" si="21"/>
        <v>-10639221</v>
      </c>
      <c r="G1389" t="s">
        <v>2540</v>
      </c>
    </row>
    <row r="1390" spans="4:7" x14ac:dyDescent="0.3">
      <c r="D1390" s="4">
        <v>36000000</v>
      </c>
      <c r="E1390" s="4">
        <v>26183197</v>
      </c>
      <c r="F1390">
        <f t="shared" si="21"/>
        <v>-9816803</v>
      </c>
      <c r="G1390" t="s">
        <v>2541</v>
      </c>
    </row>
    <row r="1391" spans="4:7" x14ac:dyDescent="0.3">
      <c r="D1391" s="6">
        <v>37000000</v>
      </c>
      <c r="E1391" s="6">
        <v>20991497</v>
      </c>
      <c r="F1391">
        <f t="shared" si="21"/>
        <v>-16008503</v>
      </c>
      <c r="G1391" t="s">
        <v>2542</v>
      </c>
    </row>
    <row r="1392" spans="4:7" x14ac:dyDescent="0.3">
      <c r="D1392" s="4">
        <v>36000000</v>
      </c>
      <c r="E1392" s="4">
        <v>13052741</v>
      </c>
      <c r="F1392">
        <f t="shared" si="21"/>
        <v>-22947259</v>
      </c>
      <c r="G1392" t="s">
        <v>2543</v>
      </c>
    </row>
    <row r="1393" spans="4:7" x14ac:dyDescent="0.3">
      <c r="D1393" s="6">
        <v>36000000</v>
      </c>
      <c r="E1393" s="6">
        <v>14378353</v>
      </c>
      <c r="F1393">
        <f t="shared" si="21"/>
        <v>-21621647</v>
      </c>
      <c r="G1393" t="s">
        <v>2545</v>
      </c>
    </row>
    <row r="1394" spans="4:7" x14ac:dyDescent="0.3">
      <c r="D1394" s="4">
        <v>37000000</v>
      </c>
      <c r="E1394" s="4">
        <v>33037754</v>
      </c>
      <c r="F1394">
        <f t="shared" si="21"/>
        <v>-3962246</v>
      </c>
      <c r="G1394" t="s">
        <v>2546</v>
      </c>
    </row>
    <row r="1395" spans="4:7" x14ac:dyDescent="0.3">
      <c r="D1395" s="6">
        <v>36000000</v>
      </c>
      <c r="E1395" s="6">
        <v>12339633</v>
      </c>
      <c r="F1395">
        <f t="shared" si="21"/>
        <v>-23660367</v>
      </c>
      <c r="G1395" t="s">
        <v>2547</v>
      </c>
    </row>
    <row r="1396" spans="4:7" x14ac:dyDescent="0.3">
      <c r="D1396" s="4">
        <v>36000000</v>
      </c>
      <c r="E1396" s="4">
        <v>2954405</v>
      </c>
      <c r="F1396">
        <f t="shared" si="21"/>
        <v>-33045595</v>
      </c>
      <c r="G1396" t="s">
        <v>2549</v>
      </c>
    </row>
    <row r="1397" spans="4:7" x14ac:dyDescent="0.3">
      <c r="D1397" s="6">
        <v>37000000</v>
      </c>
      <c r="E1397" s="6">
        <v>30105968</v>
      </c>
      <c r="F1397">
        <f t="shared" si="21"/>
        <v>-6894032</v>
      </c>
      <c r="G1397" t="s">
        <v>2550</v>
      </c>
    </row>
    <row r="1398" spans="4:7" x14ac:dyDescent="0.3">
      <c r="D1398" s="4">
        <v>35200000</v>
      </c>
      <c r="E1398" s="4">
        <v>37788228</v>
      </c>
      <c r="F1398">
        <f t="shared" si="21"/>
        <v>2588228</v>
      </c>
      <c r="G1398" t="s">
        <v>2552</v>
      </c>
    </row>
    <row r="1399" spans="4:7" x14ac:dyDescent="0.3">
      <c r="D1399" s="6">
        <v>35000000</v>
      </c>
      <c r="E1399" s="6">
        <v>277313371</v>
      </c>
      <c r="F1399">
        <f t="shared" si="21"/>
        <v>242313371</v>
      </c>
      <c r="G1399" t="s">
        <v>2553</v>
      </c>
    </row>
    <row r="1400" spans="4:7" x14ac:dyDescent="0.3">
      <c r="D1400" s="4">
        <v>36000000</v>
      </c>
      <c r="E1400" s="4">
        <v>2126511</v>
      </c>
      <c r="F1400">
        <f t="shared" si="21"/>
        <v>-33873489</v>
      </c>
      <c r="G1400" t="s">
        <v>2556</v>
      </c>
    </row>
    <row r="1401" spans="4:7" x14ac:dyDescent="0.3">
      <c r="D1401" s="6">
        <v>33000000</v>
      </c>
      <c r="E1401" s="6">
        <v>205399422</v>
      </c>
      <c r="F1401">
        <f t="shared" si="21"/>
        <v>172399422</v>
      </c>
      <c r="G1401" t="s">
        <v>2558</v>
      </c>
    </row>
    <row r="1402" spans="4:7" x14ac:dyDescent="0.3">
      <c r="D1402" s="4">
        <v>35000000</v>
      </c>
      <c r="E1402" s="4">
        <v>251188924</v>
      </c>
      <c r="F1402">
        <f t="shared" si="21"/>
        <v>216188924</v>
      </c>
      <c r="G1402" t="s">
        <v>2559</v>
      </c>
    </row>
    <row r="1403" spans="4:7" x14ac:dyDescent="0.3">
      <c r="D1403" s="6">
        <v>36000000</v>
      </c>
      <c r="E1403" s="6">
        <v>1068392</v>
      </c>
      <c r="F1403">
        <f t="shared" si="21"/>
        <v>-34931608</v>
      </c>
      <c r="G1403" t="s">
        <v>2561</v>
      </c>
    </row>
    <row r="1404" spans="4:7" x14ac:dyDescent="0.3">
      <c r="D1404" s="4">
        <v>35000000</v>
      </c>
      <c r="E1404" s="4">
        <v>144731527</v>
      </c>
      <c r="F1404">
        <f t="shared" si="21"/>
        <v>109731527</v>
      </c>
      <c r="G1404" t="s">
        <v>2562</v>
      </c>
    </row>
    <row r="1405" spans="4:7" x14ac:dyDescent="0.3">
      <c r="D1405" s="6">
        <v>29000000</v>
      </c>
      <c r="E1405" s="6">
        <v>255950375</v>
      </c>
      <c r="F1405">
        <f t="shared" si="21"/>
        <v>226950375</v>
      </c>
      <c r="G1405" t="s">
        <v>2563</v>
      </c>
    </row>
    <row r="1406" spans="4:7" x14ac:dyDescent="0.3">
      <c r="D1406" s="4" t="s">
        <v>8351</v>
      </c>
      <c r="E1406" s="4" t="s">
        <v>8351</v>
      </c>
      <c r="F1406" t="s">
        <v>8351</v>
      </c>
      <c r="G1406" t="s">
        <v>2564</v>
      </c>
    </row>
    <row r="1407" spans="4:7" x14ac:dyDescent="0.3">
      <c r="D1407" s="6">
        <v>35000000</v>
      </c>
      <c r="E1407" s="6">
        <v>112692062</v>
      </c>
      <c r="F1407">
        <f t="shared" si="21"/>
        <v>77692062</v>
      </c>
      <c r="G1407" t="s">
        <v>2565</v>
      </c>
    </row>
    <row r="1408" spans="4:7" x14ac:dyDescent="0.3">
      <c r="D1408" s="4">
        <v>35000000</v>
      </c>
      <c r="E1408" s="4">
        <v>117528646</v>
      </c>
      <c r="F1408">
        <f t="shared" si="21"/>
        <v>82528646</v>
      </c>
      <c r="G1408" t="s">
        <v>2566</v>
      </c>
    </row>
    <row r="1409" spans="4:7" x14ac:dyDescent="0.3">
      <c r="D1409" s="6">
        <v>38000000</v>
      </c>
      <c r="E1409" s="6">
        <v>171031347</v>
      </c>
      <c r="F1409">
        <f t="shared" si="21"/>
        <v>133031347</v>
      </c>
      <c r="G1409" t="s">
        <v>2567</v>
      </c>
    </row>
    <row r="1410" spans="4:7" x14ac:dyDescent="0.3">
      <c r="D1410" s="4">
        <v>35000000</v>
      </c>
      <c r="E1410" s="4">
        <v>124732962</v>
      </c>
      <c r="F1410">
        <f t="shared" si="21"/>
        <v>89732962</v>
      </c>
      <c r="G1410" t="s">
        <v>2568</v>
      </c>
    </row>
    <row r="1411" spans="4:7" x14ac:dyDescent="0.3">
      <c r="D1411" s="6">
        <v>35000000</v>
      </c>
      <c r="E1411" s="6">
        <v>82300000</v>
      </c>
      <c r="F1411">
        <f t="shared" ref="F1411:F1474" si="22">E1411-D1411</f>
        <v>47300000</v>
      </c>
      <c r="G1411" t="s">
        <v>2570</v>
      </c>
    </row>
    <row r="1412" spans="4:7" x14ac:dyDescent="0.3">
      <c r="D1412" s="4">
        <v>35000000</v>
      </c>
      <c r="E1412" s="4">
        <v>134455175</v>
      </c>
      <c r="F1412">
        <f t="shared" si="22"/>
        <v>99455175</v>
      </c>
      <c r="G1412" t="s">
        <v>2571</v>
      </c>
    </row>
    <row r="1413" spans="4:7" x14ac:dyDescent="0.3">
      <c r="D1413" s="6">
        <v>35000000</v>
      </c>
      <c r="E1413" s="6">
        <v>79100000</v>
      </c>
      <c r="F1413">
        <f t="shared" si="22"/>
        <v>44100000</v>
      </c>
      <c r="G1413" t="s">
        <v>2572</v>
      </c>
    </row>
    <row r="1414" spans="4:7" x14ac:dyDescent="0.3">
      <c r="D1414" s="4">
        <v>35000000</v>
      </c>
      <c r="E1414" s="4">
        <v>81159365</v>
      </c>
      <c r="F1414">
        <f t="shared" si="22"/>
        <v>46159365</v>
      </c>
      <c r="G1414" t="s">
        <v>2573</v>
      </c>
    </row>
    <row r="1415" spans="4:7" x14ac:dyDescent="0.3">
      <c r="D1415" s="6">
        <v>35000000</v>
      </c>
      <c r="E1415" s="6">
        <v>110008260</v>
      </c>
      <c r="F1415">
        <f t="shared" si="22"/>
        <v>75008260</v>
      </c>
      <c r="G1415" t="s">
        <v>2574</v>
      </c>
    </row>
    <row r="1416" spans="4:7" x14ac:dyDescent="0.3">
      <c r="D1416" s="4">
        <v>35000000</v>
      </c>
      <c r="E1416" s="4">
        <v>67962333</v>
      </c>
      <c r="F1416">
        <f t="shared" si="22"/>
        <v>32962333</v>
      </c>
      <c r="G1416" t="s">
        <v>2576</v>
      </c>
    </row>
    <row r="1417" spans="4:7" x14ac:dyDescent="0.3">
      <c r="D1417" s="6">
        <v>27000000</v>
      </c>
      <c r="E1417" s="6">
        <v>78651430</v>
      </c>
      <c r="F1417">
        <f t="shared" si="22"/>
        <v>51651430</v>
      </c>
      <c r="G1417" t="s">
        <v>2577</v>
      </c>
    </row>
    <row r="1418" spans="4:7" x14ac:dyDescent="0.3">
      <c r="D1418" s="4">
        <v>35000000</v>
      </c>
      <c r="E1418" s="4">
        <v>64604977</v>
      </c>
      <c r="F1418">
        <f t="shared" si="22"/>
        <v>29604977</v>
      </c>
      <c r="G1418" t="s">
        <v>2578</v>
      </c>
    </row>
    <row r="1419" spans="4:7" x14ac:dyDescent="0.3">
      <c r="D1419" s="6">
        <v>35000000</v>
      </c>
      <c r="E1419" s="6">
        <v>63939454</v>
      </c>
      <c r="F1419">
        <f t="shared" si="22"/>
        <v>28939454</v>
      </c>
      <c r="G1419" t="s">
        <v>2580</v>
      </c>
    </row>
    <row r="1420" spans="4:7" x14ac:dyDescent="0.3">
      <c r="D1420" s="4">
        <v>35000000</v>
      </c>
      <c r="E1420" s="4">
        <v>63826569</v>
      </c>
      <c r="F1420">
        <f t="shared" si="22"/>
        <v>28826569</v>
      </c>
      <c r="G1420" t="s">
        <v>2581</v>
      </c>
    </row>
    <row r="1421" spans="4:7" x14ac:dyDescent="0.3">
      <c r="D1421" s="6">
        <v>35000000</v>
      </c>
      <c r="E1421" s="6">
        <v>60054449</v>
      </c>
      <c r="F1421">
        <f t="shared" si="22"/>
        <v>25054449</v>
      </c>
      <c r="G1421" t="s">
        <v>2582</v>
      </c>
    </row>
    <row r="1422" spans="4:7" x14ac:dyDescent="0.3">
      <c r="D1422" s="4">
        <v>1800000</v>
      </c>
      <c r="E1422" s="4">
        <v>26505000</v>
      </c>
      <c r="F1422">
        <f t="shared" si="22"/>
        <v>24705000</v>
      </c>
      <c r="G1422" t="s">
        <v>2583</v>
      </c>
    </row>
    <row r="1423" spans="4:7" x14ac:dyDescent="0.3">
      <c r="D1423" s="6">
        <v>33000000</v>
      </c>
      <c r="E1423" s="6">
        <v>61280963</v>
      </c>
      <c r="F1423">
        <f t="shared" si="22"/>
        <v>28280963</v>
      </c>
      <c r="G1423" t="s">
        <v>2584</v>
      </c>
    </row>
    <row r="1424" spans="4:7" x14ac:dyDescent="0.3">
      <c r="D1424" s="4">
        <v>35000000</v>
      </c>
      <c r="E1424" s="4">
        <v>56876365</v>
      </c>
      <c r="F1424">
        <f t="shared" si="22"/>
        <v>21876365</v>
      </c>
      <c r="G1424" t="s">
        <v>2585</v>
      </c>
    </row>
    <row r="1425" spans="4:7" x14ac:dyDescent="0.3">
      <c r="D1425" s="6">
        <v>35000000</v>
      </c>
      <c r="E1425" s="6">
        <v>59699513</v>
      </c>
      <c r="F1425">
        <f t="shared" si="22"/>
        <v>24699513</v>
      </c>
      <c r="G1425" t="s">
        <v>2587</v>
      </c>
    </row>
    <row r="1426" spans="4:7" x14ac:dyDescent="0.3">
      <c r="D1426" s="4">
        <v>34000000</v>
      </c>
      <c r="E1426" s="4">
        <v>54132596</v>
      </c>
      <c r="F1426">
        <f t="shared" si="22"/>
        <v>20132596</v>
      </c>
      <c r="G1426" t="s">
        <v>2589</v>
      </c>
    </row>
    <row r="1427" spans="4:7" x14ac:dyDescent="0.3">
      <c r="D1427" s="6">
        <v>35000000</v>
      </c>
      <c r="E1427" s="6">
        <v>52277485</v>
      </c>
      <c r="F1427">
        <f t="shared" si="22"/>
        <v>17277485</v>
      </c>
      <c r="G1427" t="s">
        <v>2591</v>
      </c>
    </row>
    <row r="1428" spans="4:7" x14ac:dyDescent="0.3">
      <c r="D1428" s="4">
        <v>35000000</v>
      </c>
      <c r="E1428" s="4">
        <v>55802754</v>
      </c>
      <c r="F1428">
        <f t="shared" si="22"/>
        <v>20802754</v>
      </c>
      <c r="G1428" t="s">
        <v>2592</v>
      </c>
    </row>
    <row r="1429" spans="4:7" x14ac:dyDescent="0.3">
      <c r="D1429" s="6">
        <v>35000000</v>
      </c>
      <c r="E1429" s="6">
        <v>55291815</v>
      </c>
      <c r="F1429">
        <f t="shared" si="22"/>
        <v>20291815</v>
      </c>
      <c r="G1429" t="s">
        <v>2593</v>
      </c>
    </row>
    <row r="1430" spans="4:7" x14ac:dyDescent="0.3">
      <c r="D1430" s="4">
        <v>35000000</v>
      </c>
      <c r="E1430" s="4">
        <v>83299761</v>
      </c>
      <c r="F1430">
        <f t="shared" si="22"/>
        <v>48299761</v>
      </c>
      <c r="G1430" t="s">
        <v>2595</v>
      </c>
    </row>
    <row r="1431" spans="4:7" x14ac:dyDescent="0.3">
      <c r="D1431" s="6">
        <v>33000000</v>
      </c>
      <c r="E1431" s="6">
        <v>48169908</v>
      </c>
      <c r="F1431">
        <f t="shared" si="22"/>
        <v>15169908</v>
      </c>
      <c r="G1431" t="s">
        <v>2596</v>
      </c>
    </row>
    <row r="1432" spans="4:7" x14ac:dyDescent="0.3">
      <c r="D1432" s="4">
        <v>35000000</v>
      </c>
      <c r="E1432" s="4">
        <v>67523385</v>
      </c>
      <c r="F1432">
        <f t="shared" si="22"/>
        <v>32523385</v>
      </c>
      <c r="G1432" t="s">
        <v>2597</v>
      </c>
    </row>
    <row r="1433" spans="4:7" x14ac:dyDescent="0.3">
      <c r="D1433" s="6">
        <v>35000000</v>
      </c>
      <c r="E1433" s="6">
        <v>49474048</v>
      </c>
      <c r="F1433">
        <f t="shared" si="22"/>
        <v>14474048</v>
      </c>
      <c r="G1433" t="s">
        <v>2598</v>
      </c>
    </row>
    <row r="1434" spans="4:7" x14ac:dyDescent="0.3">
      <c r="D1434" s="4">
        <v>35000000</v>
      </c>
      <c r="E1434" s="4">
        <v>45802315</v>
      </c>
      <c r="F1434">
        <f t="shared" si="22"/>
        <v>10802315</v>
      </c>
      <c r="G1434" t="s">
        <v>2600</v>
      </c>
    </row>
    <row r="1435" spans="4:7" x14ac:dyDescent="0.3">
      <c r="D1435" s="6">
        <v>35000000</v>
      </c>
      <c r="E1435" s="6">
        <v>43792641</v>
      </c>
      <c r="F1435">
        <f t="shared" si="22"/>
        <v>8792641</v>
      </c>
      <c r="G1435" t="s">
        <v>2601</v>
      </c>
    </row>
    <row r="1436" spans="4:7" x14ac:dyDescent="0.3">
      <c r="D1436" s="4">
        <v>33000000</v>
      </c>
      <c r="E1436" s="4">
        <v>57651794</v>
      </c>
      <c r="F1436">
        <f t="shared" si="22"/>
        <v>24651794</v>
      </c>
      <c r="G1436" t="s">
        <v>2602</v>
      </c>
    </row>
    <row r="1437" spans="4:7" x14ac:dyDescent="0.3">
      <c r="D1437" s="6">
        <v>30000000</v>
      </c>
      <c r="E1437" s="6">
        <v>43894863</v>
      </c>
      <c r="F1437">
        <f t="shared" si="22"/>
        <v>13894863</v>
      </c>
      <c r="G1437" t="s">
        <v>2604</v>
      </c>
    </row>
    <row r="1438" spans="4:7" x14ac:dyDescent="0.3">
      <c r="D1438" s="4">
        <v>35000000</v>
      </c>
      <c r="E1438" s="4">
        <v>41954997</v>
      </c>
      <c r="F1438">
        <f t="shared" si="22"/>
        <v>6954997</v>
      </c>
      <c r="G1438" t="s">
        <v>2605</v>
      </c>
    </row>
    <row r="1439" spans="4:7" x14ac:dyDescent="0.3">
      <c r="D1439" s="6">
        <v>33000000</v>
      </c>
      <c r="E1439" s="6">
        <v>39532308</v>
      </c>
      <c r="F1439">
        <f t="shared" si="22"/>
        <v>6532308</v>
      </c>
      <c r="G1439" t="s">
        <v>2606</v>
      </c>
    </row>
    <row r="1440" spans="4:7" x14ac:dyDescent="0.3">
      <c r="D1440" s="4">
        <v>10700000</v>
      </c>
      <c r="E1440" s="4">
        <v>76600000</v>
      </c>
      <c r="F1440">
        <f t="shared" si="22"/>
        <v>65900000</v>
      </c>
      <c r="G1440" t="s">
        <v>2609</v>
      </c>
    </row>
    <row r="1441" spans="4:7" x14ac:dyDescent="0.3">
      <c r="D1441" s="6">
        <v>35000000</v>
      </c>
      <c r="E1441" s="6">
        <v>39692139</v>
      </c>
      <c r="F1441">
        <f t="shared" si="22"/>
        <v>4692139</v>
      </c>
      <c r="G1441" t="s">
        <v>2610</v>
      </c>
    </row>
    <row r="1442" spans="4:7" x14ac:dyDescent="0.3">
      <c r="D1442" s="4">
        <v>35000000</v>
      </c>
      <c r="E1442" s="4">
        <v>40687294</v>
      </c>
      <c r="F1442">
        <f t="shared" si="22"/>
        <v>5687294</v>
      </c>
      <c r="G1442" t="s">
        <v>2611</v>
      </c>
    </row>
    <row r="1443" spans="4:7" x14ac:dyDescent="0.3">
      <c r="D1443" s="6">
        <v>40000000</v>
      </c>
      <c r="E1443" s="6">
        <v>37553932</v>
      </c>
      <c r="F1443">
        <f t="shared" si="22"/>
        <v>-2446068</v>
      </c>
      <c r="G1443" t="s">
        <v>2612</v>
      </c>
    </row>
    <row r="1444" spans="4:7" x14ac:dyDescent="0.3">
      <c r="D1444" s="4">
        <v>35000000</v>
      </c>
      <c r="E1444" s="4">
        <v>37481242</v>
      </c>
      <c r="F1444">
        <f t="shared" si="22"/>
        <v>2481242</v>
      </c>
      <c r="G1444" t="s">
        <v>2614</v>
      </c>
    </row>
    <row r="1445" spans="4:7" x14ac:dyDescent="0.3">
      <c r="D1445" s="6">
        <v>35000000</v>
      </c>
      <c r="E1445" s="6">
        <v>39026186</v>
      </c>
      <c r="F1445">
        <f t="shared" si="22"/>
        <v>4026186</v>
      </c>
      <c r="G1445" t="s">
        <v>2616</v>
      </c>
    </row>
    <row r="1446" spans="4:7" x14ac:dyDescent="0.3">
      <c r="D1446" s="4" t="s">
        <v>8351</v>
      </c>
      <c r="E1446" s="4" t="s">
        <v>8351</v>
      </c>
      <c r="F1446" t="s">
        <v>8351</v>
      </c>
      <c r="G1446" t="s">
        <v>2617</v>
      </c>
    </row>
    <row r="1447" spans="4:7" x14ac:dyDescent="0.3">
      <c r="D1447" s="6">
        <v>50000000</v>
      </c>
      <c r="E1447" s="6">
        <v>33422806</v>
      </c>
      <c r="F1447">
        <f t="shared" si="22"/>
        <v>-16577194</v>
      </c>
      <c r="G1447" t="s">
        <v>2619</v>
      </c>
    </row>
    <row r="1448" spans="4:7" x14ac:dyDescent="0.3">
      <c r="D1448" s="4" t="s">
        <v>8351</v>
      </c>
      <c r="E1448" s="4" t="s">
        <v>8351</v>
      </c>
      <c r="F1448" t="s">
        <v>8351</v>
      </c>
      <c r="G1448" t="s">
        <v>2622</v>
      </c>
    </row>
    <row r="1449" spans="4:7" x14ac:dyDescent="0.3">
      <c r="D1449" s="6">
        <v>35000000</v>
      </c>
      <c r="E1449" s="6">
        <v>33423521</v>
      </c>
      <c r="F1449">
        <f t="shared" si="22"/>
        <v>-1576479</v>
      </c>
      <c r="G1449" t="s">
        <v>2624</v>
      </c>
    </row>
    <row r="1450" spans="4:7" x14ac:dyDescent="0.3">
      <c r="D1450" s="4">
        <v>35000000</v>
      </c>
      <c r="E1450" s="4">
        <v>32519322</v>
      </c>
      <c r="F1450">
        <f t="shared" si="22"/>
        <v>-2480678</v>
      </c>
      <c r="G1450" t="s">
        <v>2625</v>
      </c>
    </row>
    <row r="1451" spans="4:7" x14ac:dyDescent="0.3">
      <c r="D1451" s="6">
        <v>35000000</v>
      </c>
      <c r="E1451" s="6">
        <v>31598308</v>
      </c>
      <c r="F1451">
        <f t="shared" si="22"/>
        <v>-3401692</v>
      </c>
      <c r="G1451" t="s">
        <v>2062</v>
      </c>
    </row>
    <row r="1452" spans="4:7" x14ac:dyDescent="0.3">
      <c r="D1452" s="4">
        <v>30000000</v>
      </c>
      <c r="E1452" s="4">
        <v>37617947</v>
      </c>
      <c r="F1452">
        <f t="shared" si="22"/>
        <v>7617947</v>
      </c>
      <c r="G1452" t="s">
        <v>2626</v>
      </c>
    </row>
    <row r="1453" spans="4:7" x14ac:dyDescent="0.3">
      <c r="D1453" s="6">
        <v>30000000</v>
      </c>
      <c r="E1453" s="6">
        <v>32048809</v>
      </c>
      <c r="F1453">
        <f t="shared" si="22"/>
        <v>2048809</v>
      </c>
      <c r="G1453" t="s">
        <v>2627</v>
      </c>
    </row>
    <row r="1454" spans="4:7" x14ac:dyDescent="0.3">
      <c r="D1454" s="4">
        <v>27000000</v>
      </c>
      <c r="E1454" s="4">
        <v>33987757</v>
      </c>
      <c r="F1454">
        <f t="shared" si="22"/>
        <v>6987757</v>
      </c>
      <c r="G1454" t="s">
        <v>2628</v>
      </c>
    </row>
    <row r="1455" spans="4:7" x14ac:dyDescent="0.3">
      <c r="D1455" s="6">
        <v>35000000</v>
      </c>
      <c r="E1455" s="6">
        <v>37304950</v>
      </c>
      <c r="F1455">
        <f t="shared" si="22"/>
        <v>2304950</v>
      </c>
      <c r="G1455" t="s">
        <v>2629</v>
      </c>
    </row>
    <row r="1456" spans="4:7" x14ac:dyDescent="0.3">
      <c r="D1456" s="4">
        <v>35000000</v>
      </c>
      <c r="E1456" s="4">
        <v>30691439</v>
      </c>
      <c r="F1456">
        <f t="shared" si="22"/>
        <v>-4308561</v>
      </c>
      <c r="G1456" t="s">
        <v>2631</v>
      </c>
    </row>
    <row r="1457" spans="4:7" x14ac:dyDescent="0.3">
      <c r="D1457" s="6">
        <v>35000000</v>
      </c>
      <c r="E1457" s="6">
        <v>30307804</v>
      </c>
      <c r="F1457">
        <f t="shared" si="22"/>
        <v>-4692196</v>
      </c>
      <c r="G1457" t="s">
        <v>2633</v>
      </c>
    </row>
    <row r="1458" spans="4:7" x14ac:dyDescent="0.3">
      <c r="D1458" s="4">
        <v>35000000</v>
      </c>
      <c r="E1458" s="4">
        <v>30669413</v>
      </c>
      <c r="F1458">
        <f t="shared" si="22"/>
        <v>-4330587</v>
      </c>
      <c r="G1458" t="s">
        <v>2634</v>
      </c>
    </row>
    <row r="1459" spans="4:7" x14ac:dyDescent="0.3">
      <c r="D1459" s="6">
        <v>35000000</v>
      </c>
      <c r="E1459" s="6">
        <v>28687835</v>
      </c>
      <c r="F1459">
        <f t="shared" si="22"/>
        <v>-6312165</v>
      </c>
      <c r="G1459" t="s">
        <v>2635</v>
      </c>
    </row>
    <row r="1460" spans="4:7" x14ac:dyDescent="0.3">
      <c r="D1460" s="4">
        <v>35000000</v>
      </c>
      <c r="E1460" s="4">
        <v>26494611</v>
      </c>
      <c r="F1460">
        <f t="shared" si="22"/>
        <v>-8505389</v>
      </c>
      <c r="G1460" t="s">
        <v>2638</v>
      </c>
    </row>
    <row r="1461" spans="4:7" x14ac:dyDescent="0.3">
      <c r="D1461" s="6">
        <v>20000000</v>
      </c>
      <c r="E1461" s="6" t="s">
        <v>8351</v>
      </c>
      <c r="F1461" t="s">
        <v>8351</v>
      </c>
      <c r="G1461" t="s">
        <v>2640</v>
      </c>
    </row>
    <row r="1462" spans="4:7" x14ac:dyDescent="0.3">
      <c r="D1462" s="4">
        <v>35000000</v>
      </c>
      <c r="E1462" s="4">
        <v>25266129</v>
      </c>
      <c r="F1462">
        <f t="shared" si="22"/>
        <v>-9733871</v>
      </c>
      <c r="G1462" t="s">
        <v>2641</v>
      </c>
    </row>
    <row r="1463" spans="4:7" x14ac:dyDescent="0.3">
      <c r="D1463" s="6">
        <v>35000000</v>
      </c>
      <c r="E1463" s="6">
        <v>25863915</v>
      </c>
      <c r="F1463">
        <f t="shared" si="22"/>
        <v>-9136085</v>
      </c>
      <c r="G1463" t="s">
        <v>2642</v>
      </c>
    </row>
    <row r="1464" spans="4:7" x14ac:dyDescent="0.3">
      <c r="D1464" s="4">
        <v>30000000</v>
      </c>
      <c r="E1464" s="4">
        <v>25078937</v>
      </c>
      <c r="F1464">
        <f t="shared" si="22"/>
        <v>-4921063</v>
      </c>
      <c r="G1464" t="s">
        <v>2643</v>
      </c>
    </row>
    <row r="1465" spans="4:7" x14ac:dyDescent="0.3">
      <c r="D1465" s="6">
        <v>19000000</v>
      </c>
      <c r="E1465" s="6" t="s">
        <v>8351</v>
      </c>
      <c r="F1465" t="s">
        <v>8351</v>
      </c>
      <c r="G1465" t="s">
        <v>2645</v>
      </c>
    </row>
    <row r="1466" spans="4:7" x14ac:dyDescent="0.3">
      <c r="D1466" s="4">
        <v>35000000</v>
      </c>
      <c r="E1466" s="4">
        <v>28995450</v>
      </c>
      <c r="F1466">
        <f t="shared" si="22"/>
        <v>-6004550</v>
      </c>
      <c r="G1466" t="s">
        <v>2647</v>
      </c>
    </row>
    <row r="1467" spans="4:7" x14ac:dyDescent="0.3">
      <c r="D1467" s="6">
        <v>35000000</v>
      </c>
      <c r="E1467" s="6">
        <v>24276500</v>
      </c>
      <c r="F1467">
        <f t="shared" si="22"/>
        <v>-10723500</v>
      </c>
      <c r="G1467" t="s">
        <v>2649</v>
      </c>
    </row>
    <row r="1468" spans="4:7" x14ac:dyDescent="0.3">
      <c r="D1468" s="4">
        <v>30000000</v>
      </c>
      <c r="E1468" s="4">
        <v>20981633</v>
      </c>
      <c r="F1468">
        <f t="shared" si="22"/>
        <v>-9018367</v>
      </c>
      <c r="G1468" t="s">
        <v>2651</v>
      </c>
    </row>
    <row r="1469" spans="4:7" x14ac:dyDescent="0.3">
      <c r="D1469" s="6">
        <v>35000000</v>
      </c>
      <c r="E1469" s="6">
        <v>22913677</v>
      </c>
      <c r="F1469">
        <f t="shared" si="22"/>
        <v>-12086323</v>
      </c>
      <c r="G1469" t="s">
        <v>2653</v>
      </c>
    </row>
    <row r="1470" spans="4:7" x14ac:dyDescent="0.3">
      <c r="D1470" s="4">
        <v>35000000</v>
      </c>
      <c r="E1470" s="4">
        <v>34531832</v>
      </c>
      <c r="F1470">
        <f t="shared" si="22"/>
        <v>-468168</v>
      </c>
      <c r="G1470" t="s">
        <v>2655</v>
      </c>
    </row>
    <row r="1471" spans="4:7" x14ac:dyDescent="0.3">
      <c r="D1471" s="6">
        <v>35000000</v>
      </c>
      <c r="E1471" s="6">
        <v>28064226</v>
      </c>
      <c r="F1471">
        <f t="shared" si="22"/>
        <v>-6935774</v>
      </c>
      <c r="G1471" t="s">
        <v>2656</v>
      </c>
    </row>
    <row r="1472" spans="4:7" x14ac:dyDescent="0.3">
      <c r="D1472" s="4">
        <v>35000000</v>
      </c>
      <c r="E1472" s="4">
        <v>19447478</v>
      </c>
      <c r="F1472">
        <f t="shared" si="22"/>
        <v>-15552522</v>
      </c>
      <c r="G1472" t="s">
        <v>2659</v>
      </c>
    </row>
    <row r="1473" spans="4:7" x14ac:dyDescent="0.3">
      <c r="D1473" s="6">
        <v>55000000</v>
      </c>
      <c r="E1473" s="6">
        <v>19389454</v>
      </c>
      <c r="F1473">
        <f t="shared" si="22"/>
        <v>-35610546</v>
      </c>
      <c r="G1473" t="s">
        <v>2660</v>
      </c>
    </row>
    <row r="1474" spans="4:7" x14ac:dyDescent="0.3">
      <c r="D1474" s="4">
        <v>35000000</v>
      </c>
      <c r="E1474" s="4">
        <v>25871834</v>
      </c>
      <c r="F1474">
        <f t="shared" si="22"/>
        <v>-9128166</v>
      </c>
      <c r="G1474" t="s">
        <v>2663</v>
      </c>
    </row>
    <row r="1475" spans="4:7" x14ac:dyDescent="0.3">
      <c r="D1475" s="6">
        <v>35000000</v>
      </c>
      <c r="E1475" s="6">
        <v>19692608</v>
      </c>
      <c r="F1475">
        <f t="shared" ref="F1475:F1538" si="23">E1475-D1475</f>
        <v>-15307392</v>
      </c>
      <c r="G1475" t="s">
        <v>2665</v>
      </c>
    </row>
    <row r="1476" spans="4:7" x14ac:dyDescent="0.3">
      <c r="D1476" s="4">
        <v>35000000</v>
      </c>
      <c r="E1476" s="4">
        <v>19294901</v>
      </c>
      <c r="F1476">
        <f t="shared" si="23"/>
        <v>-15705099</v>
      </c>
      <c r="G1476" t="s">
        <v>2667</v>
      </c>
    </row>
    <row r="1477" spans="4:7" x14ac:dyDescent="0.3">
      <c r="D1477" s="6">
        <v>35000000</v>
      </c>
      <c r="E1477" s="6">
        <v>20275446</v>
      </c>
      <c r="F1477">
        <f t="shared" si="23"/>
        <v>-14724554</v>
      </c>
      <c r="G1477" t="s">
        <v>2668</v>
      </c>
    </row>
    <row r="1478" spans="4:7" x14ac:dyDescent="0.3">
      <c r="D1478" s="4">
        <v>35000000</v>
      </c>
      <c r="E1478" s="4">
        <v>34507079</v>
      </c>
      <c r="F1478">
        <f t="shared" si="23"/>
        <v>-492921</v>
      </c>
      <c r="G1478" t="s">
        <v>2669</v>
      </c>
    </row>
    <row r="1479" spans="4:7" x14ac:dyDescent="0.3">
      <c r="D1479" s="6">
        <v>35000000</v>
      </c>
      <c r="E1479" s="6">
        <v>18306166</v>
      </c>
      <c r="F1479">
        <f t="shared" si="23"/>
        <v>-16693834</v>
      </c>
      <c r="G1479" t="s">
        <v>2670</v>
      </c>
    </row>
    <row r="1480" spans="4:7" x14ac:dyDescent="0.3">
      <c r="D1480" s="4">
        <v>35000000</v>
      </c>
      <c r="E1480" s="4">
        <v>17609982</v>
      </c>
      <c r="F1480">
        <f t="shared" si="23"/>
        <v>-17390018</v>
      </c>
      <c r="G1480" t="s">
        <v>2671</v>
      </c>
    </row>
    <row r="1481" spans="4:7" x14ac:dyDescent="0.3">
      <c r="D1481" s="6">
        <v>31000000</v>
      </c>
      <c r="E1481" s="6">
        <v>16831505</v>
      </c>
      <c r="F1481">
        <f t="shared" si="23"/>
        <v>-14168495</v>
      </c>
      <c r="G1481" t="s">
        <v>2672</v>
      </c>
    </row>
    <row r="1482" spans="4:7" x14ac:dyDescent="0.3">
      <c r="D1482" s="4">
        <v>35000000</v>
      </c>
      <c r="E1482" s="4">
        <v>17596256</v>
      </c>
      <c r="F1482">
        <f t="shared" si="23"/>
        <v>-17403744</v>
      </c>
      <c r="G1482" t="s">
        <v>2673</v>
      </c>
    </row>
    <row r="1483" spans="4:7" x14ac:dyDescent="0.3">
      <c r="D1483" s="6">
        <v>30000000</v>
      </c>
      <c r="E1483" s="6" t="s">
        <v>8351</v>
      </c>
      <c r="F1483" t="s">
        <v>8351</v>
      </c>
      <c r="G1483" t="s">
        <v>2675</v>
      </c>
    </row>
    <row r="1484" spans="4:7" x14ac:dyDescent="0.3">
      <c r="D1484" s="4">
        <v>27000000</v>
      </c>
      <c r="E1484" s="4" t="s">
        <v>8351</v>
      </c>
      <c r="F1484" t="s">
        <v>8351</v>
      </c>
      <c r="G1484" t="s">
        <v>2677</v>
      </c>
    </row>
    <row r="1485" spans="4:7" x14ac:dyDescent="0.3">
      <c r="D1485" s="6">
        <v>35000000</v>
      </c>
      <c r="E1485" s="6">
        <v>14998070</v>
      </c>
      <c r="F1485">
        <f t="shared" si="23"/>
        <v>-20001930</v>
      </c>
      <c r="G1485" t="s">
        <v>2679</v>
      </c>
    </row>
    <row r="1486" spans="4:7" x14ac:dyDescent="0.3">
      <c r="D1486" s="4">
        <v>35000000</v>
      </c>
      <c r="E1486" s="4">
        <v>14587732</v>
      </c>
      <c r="F1486">
        <f t="shared" si="23"/>
        <v>-20412268</v>
      </c>
      <c r="G1486" t="s">
        <v>2680</v>
      </c>
    </row>
    <row r="1487" spans="4:7" x14ac:dyDescent="0.3">
      <c r="D1487" s="6">
        <v>35000000</v>
      </c>
      <c r="E1487" s="6">
        <v>18317151</v>
      </c>
      <c r="F1487">
        <f t="shared" si="23"/>
        <v>-16682849</v>
      </c>
      <c r="G1487" t="s">
        <v>2681</v>
      </c>
    </row>
    <row r="1488" spans="4:7" x14ac:dyDescent="0.3">
      <c r="D1488" s="4">
        <v>35000000</v>
      </c>
      <c r="E1488" s="4">
        <v>11405825</v>
      </c>
      <c r="F1488">
        <f t="shared" si="23"/>
        <v>-23594175</v>
      </c>
      <c r="G1488" t="s">
        <v>2683</v>
      </c>
    </row>
    <row r="1489" spans="4:7" x14ac:dyDescent="0.3">
      <c r="D1489" s="6">
        <v>35000000</v>
      </c>
      <c r="E1489" s="6">
        <v>13264986</v>
      </c>
      <c r="F1489">
        <f t="shared" si="23"/>
        <v>-21735014</v>
      </c>
      <c r="G1489" t="s">
        <v>2685</v>
      </c>
    </row>
    <row r="1490" spans="4:7" x14ac:dyDescent="0.3">
      <c r="D1490" s="4">
        <v>35000000</v>
      </c>
      <c r="E1490" s="4">
        <v>10991381</v>
      </c>
      <c r="F1490">
        <f t="shared" si="23"/>
        <v>-24008619</v>
      </c>
      <c r="G1490" t="s">
        <v>2687</v>
      </c>
    </row>
    <row r="1491" spans="4:7" x14ac:dyDescent="0.3">
      <c r="D1491" s="6">
        <v>35000000</v>
      </c>
      <c r="E1491" s="6">
        <v>10268846</v>
      </c>
      <c r="F1491">
        <f t="shared" si="23"/>
        <v>-24731154</v>
      </c>
      <c r="G1491" t="s">
        <v>2688</v>
      </c>
    </row>
    <row r="1492" spans="4:7" x14ac:dyDescent="0.3">
      <c r="D1492" s="4">
        <v>32000000</v>
      </c>
      <c r="E1492" s="4">
        <v>13303319</v>
      </c>
      <c r="F1492">
        <f t="shared" si="23"/>
        <v>-18696681</v>
      </c>
      <c r="G1492" t="s">
        <v>2689</v>
      </c>
    </row>
    <row r="1493" spans="4:7" x14ac:dyDescent="0.3">
      <c r="D1493" s="6">
        <v>35000000</v>
      </c>
      <c r="E1493" s="6">
        <v>10076136</v>
      </c>
      <c r="F1493">
        <f t="shared" si="23"/>
        <v>-24923864</v>
      </c>
      <c r="G1493" t="s">
        <v>2691</v>
      </c>
    </row>
    <row r="1494" spans="4:7" x14ac:dyDescent="0.3">
      <c r="D1494" s="4">
        <v>35000000</v>
      </c>
      <c r="E1494" s="4">
        <v>10499968</v>
      </c>
      <c r="F1494">
        <f t="shared" si="23"/>
        <v>-24500032</v>
      </c>
      <c r="G1494" t="s">
        <v>2693</v>
      </c>
    </row>
    <row r="1495" spans="4:7" x14ac:dyDescent="0.3">
      <c r="D1495" s="6">
        <v>38000000</v>
      </c>
      <c r="E1495" s="6">
        <v>7659747</v>
      </c>
      <c r="F1495">
        <f t="shared" si="23"/>
        <v>-30340253</v>
      </c>
      <c r="G1495" t="s">
        <v>2694</v>
      </c>
    </row>
    <row r="1496" spans="4:7" x14ac:dyDescent="0.3">
      <c r="D1496" s="4">
        <v>35000000</v>
      </c>
      <c r="E1496" s="4">
        <v>7948159</v>
      </c>
      <c r="F1496">
        <f t="shared" si="23"/>
        <v>-27051841</v>
      </c>
      <c r="G1496" t="s">
        <v>2696</v>
      </c>
    </row>
    <row r="1497" spans="4:7" x14ac:dyDescent="0.3">
      <c r="D1497" s="6">
        <v>35000000</v>
      </c>
      <c r="E1497" s="6">
        <v>11631245</v>
      </c>
      <c r="F1497">
        <f t="shared" si="23"/>
        <v>-23368755</v>
      </c>
      <c r="G1497" t="s">
        <v>2698</v>
      </c>
    </row>
    <row r="1498" spans="4:7" x14ac:dyDescent="0.3">
      <c r="D1498" s="4">
        <v>35000000</v>
      </c>
      <c r="E1498" s="4">
        <v>10137502</v>
      </c>
      <c r="F1498">
        <f t="shared" si="23"/>
        <v>-24862498</v>
      </c>
      <c r="G1498" t="s">
        <v>2700</v>
      </c>
    </row>
    <row r="1499" spans="4:7" x14ac:dyDescent="0.3">
      <c r="D1499" s="6">
        <v>35000000</v>
      </c>
      <c r="E1499" s="6">
        <v>6448817</v>
      </c>
      <c r="F1499">
        <f t="shared" si="23"/>
        <v>-28551183</v>
      </c>
      <c r="G1499" t="s">
        <v>2702</v>
      </c>
    </row>
    <row r="1500" spans="4:7" x14ac:dyDescent="0.3">
      <c r="D1500" s="4">
        <v>35000000</v>
      </c>
      <c r="E1500" s="4">
        <v>7458269</v>
      </c>
      <c r="F1500">
        <f t="shared" si="23"/>
        <v>-27541731</v>
      </c>
      <c r="G1500" t="s">
        <v>2703</v>
      </c>
    </row>
    <row r="1501" spans="4:7" x14ac:dyDescent="0.3">
      <c r="D1501" s="6" t="s">
        <v>8351</v>
      </c>
      <c r="E1501" s="6" t="s">
        <v>8351</v>
      </c>
      <c r="F1501" t="s">
        <v>8351</v>
      </c>
      <c r="G1501" t="s">
        <v>2704</v>
      </c>
    </row>
    <row r="1502" spans="4:7" x14ac:dyDescent="0.3">
      <c r="D1502" s="4">
        <v>35000000</v>
      </c>
      <c r="E1502" s="4">
        <v>4651977</v>
      </c>
      <c r="F1502">
        <f t="shared" si="23"/>
        <v>-30348023</v>
      </c>
      <c r="G1502" t="s">
        <v>2705</v>
      </c>
    </row>
    <row r="1503" spans="4:7" x14ac:dyDescent="0.3">
      <c r="D1503" s="6">
        <v>35000000</v>
      </c>
      <c r="E1503" s="6">
        <v>4496583</v>
      </c>
      <c r="F1503">
        <f t="shared" si="23"/>
        <v>-30503417</v>
      </c>
      <c r="G1503" t="s">
        <v>2706</v>
      </c>
    </row>
    <row r="1504" spans="4:7" x14ac:dyDescent="0.3">
      <c r="D1504" s="4">
        <v>35000000</v>
      </c>
      <c r="E1504" s="4">
        <v>2221994</v>
      </c>
      <c r="F1504">
        <f t="shared" si="23"/>
        <v>-32778006</v>
      </c>
      <c r="G1504" t="s">
        <v>2708</v>
      </c>
    </row>
    <row r="1505" spans="4:7" x14ac:dyDescent="0.3">
      <c r="D1505" s="6">
        <v>35000000</v>
      </c>
      <c r="E1505" s="6">
        <v>6592103</v>
      </c>
      <c r="F1505">
        <f t="shared" si="23"/>
        <v>-28407897</v>
      </c>
      <c r="G1505" t="s">
        <v>2710</v>
      </c>
    </row>
    <row r="1506" spans="4:7" x14ac:dyDescent="0.3">
      <c r="D1506" s="4">
        <v>35000000</v>
      </c>
      <c r="E1506" s="4" t="s">
        <v>8351</v>
      </c>
      <c r="F1506" t="s">
        <v>8351</v>
      </c>
      <c r="G1506" t="s">
        <v>2712</v>
      </c>
    </row>
    <row r="1507" spans="4:7" x14ac:dyDescent="0.3">
      <c r="D1507" s="6" t="s">
        <v>8351</v>
      </c>
      <c r="E1507" s="6">
        <v>1877179</v>
      </c>
      <c r="F1507" t="s">
        <v>8351</v>
      </c>
      <c r="G1507" t="s">
        <v>2715</v>
      </c>
    </row>
    <row r="1508" spans="4:7" x14ac:dyDescent="0.3">
      <c r="D1508" s="4">
        <v>35000000</v>
      </c>
      <c r="E1508" s="4">
        <v>630779</v>
      </c>
      <c r="F1508">
        <f t="shared" si="23"/>
        <v>-34369221</v>
      </c>
      <c r="G1508" t="s">
        <v>2717</v>
      </c>
    </row>
    <row r="1509" spans="4:7" x14ac:dyDescent="0.3">
      <c r="D1509" s="6" t="s">
        <v>8351</v>
      </c>
      <c r="E1509" s="6">
        <v>5100937</v>
      </c>
      <c r="F1509" t="s">
        <v>8351</v>
      </c>
      <c r="G1509" t="s">
        <v>2718</v>
      </c>
    </row>
    <row r="1510" spans="4:7" x14ac:dyDescent="0.3">
      <c r="D1510" s="4" t="s">
        <v>8351</v>
      </c>
      <c r="E1510" s="4" t="s">
        <v>8351</v>
      </c>
      <c r="F1510" t="s">
        <v>8351</v>
      </c>
      <c r="G1510" t="s">
        <v>209</v>
      </c>
    </row>
    <row r="1511" spans="4:7" x14ac:dyDescent="0.3">
      <c r="D1511" s="6">
        <v>32000000</v>
      </c>
      <c r="E1511" s="6" t="s">
        <v>8351</v>
      </c>
      <c r="F1511" t="s">
        <v>8351</v>
      </c>
      <c r="G1511" t="s">
        <v>2721</v>
      </c>
    </row>
    <row r="1512" spans="4:7" x14ac:dyDescent="0.3">
      <c r="D1512" s="4">
        <v>23000000</v>
      </c>
      <c r="E1512" s="4" t="s">
        <v>8351</v>
      </c>
      <c r="F1512" t="s">
        <v>8351</v>
      </c>
      <c r="G1512" t="s">
        <v>2723</v>
      </c>
    </row>
    <row r="1513" spans="4:7" x14ac:dyDescent="0.3">
      <c r="D1513" s="6">
        <v>34000000</v>
      </c>
      <c r="E1513" s="6">
        <v>102413606</v>
      </c>
      <c r="F1513">
        <f t="shared" si="23"/>
        <v>68413606</v>
      </c>
      <c r="G1513" t="s">
        <v>2724</v>
      </c>
    </row>
    <row r="1514" spans="4:7" x14ac:dyDescent="0.3">
      <c r="D1514" s="4">
        <v>35000000</v>
      </c>
      <c r="E1514" s="4">
        <v>10214013</v>
      </c>
      <c r="F1514">
        <f t="shared" si="23"/>
        <v>-24785987</v>
      </c>
      <c r="G1514" t="s">
        <v>2726</v>
      </c>
    </row>
    <row r="1515" spans="4:7" x14ac:dyDescent="0.3">
      <c r="D1515" s="6">
        <v>30000000</v>
      </c>
      <c r="E1515" s="6">
        <v>32000000</v>
      </c>
      <c r="F1515">
        <f t="shared" si="23"/>
        <v>2000000</v>
      </c>
      <c r="G1515" t="s">
        <v>2727</v>
      </c>
    </row>
    <row r="1516" spans="4:7" x14ac:dyDescent="0.3">
      <c r="D1516" s="4">
        <v>35000000</v>
      </c>
      <c r="E1516" s="4">
        <v>10139254</v>
      </c>
      <c r="F1516">
        <f t="shared" si="23"/>
        <v>-24860746</v>
      </c>
      <c r="G1516" t="s">
        <v>2728</v>
      </c>
    </row>
    <row r="1517" spans="4:7" x14ac:dyDescent="0.3">
      <c r="D1517" s="6">
        <v>34000000</v>
      </c>
      <c r="E1517" s="6">
        <v>11227940</v>
      </c>
      <c r="F1517">
        <f t="shared" si="23"/>
        <v>-22772060</v>
      </c>
      <c r="G1517" t="s">
        <v>2731</v>
      </c>
    </row>
    <row r="1518" spans="4:7" x14ac:dyDescent="0.3">
      <c r="D1518" s="4">
        <v>35000000</v>
      </c>
      <c r="E1518" s="4">
        <v>183125</v>
      </c>
      <c r="F1518">
        <f t="shared" si="23"/>
        <v>-34816875</v>
      </c>
      <c r="G1518" t="s">
        <v>2732</v>
      </c>
    </row>
    <row r="1519" spans="4:7" x14ac:dyDescent="0.3">
      <c r="D1519" s="6">
        <v>34000000</v>
      </c>
      <c r="E1519" s="6">
        <v>15081783</v>
      </c>
      <c r="F1519">
        <f t="shared" si="23"/>
        <v>-18918217</v>
      </c>
      <c r="G1519" t="s">
        <v>2734</v>
      </c>
    </row>
    <row r="1520" spans="4:7" x14ac:dyDescent="0.3">
      <c r="D1520" s="4">
        <v>34000000</v>
      </c>
      <c r="E1520" s="4">
        <v>37432299</v>
      </c>
      <c r="F1520">
        <f t="shared" si="23"/>
        <v>3432299</v>
      </c>
      <c r="G1520" t="s">
        <v>2736</v>
      </c>
    </row>
    <row r="1521" spans="4:7" x14ac:dyDescent="0.3">
      <c r="D1521" s="6">
        <v>34000000</v>
      </c>
      <c r="E1521" s="6">
        <v>10654581</v>
      </c>
      <c r="F1521">
        <f t="shared" si="23"/>
        <v>-23345419</v>
      </c>
      <c r="G1521" t="s">
        <v>2738</v>
      </c>
    </row>
    <row r="1522" spans="4:7" x14ac:dyDescent="0.3">
      <c r="D1522" s="4">
        <v>34000000</v>
      </c>
      <c r="E1522" s="4">
        <v>6543194</v>
      </c>
      <c r="F1522">
        <f t="shared" si="23"/>
        <v>-27456806</v>
      </c>
      <c r="G1522" t="s">
        <v>2740</v>
      </c>
    </row>
    <row r="1523" spans="4:7" x14ac:dyDescent="0.3">
      <c r="D1523" s="6">
        <v>35000000</v>
      </c>
      <c r="E1523" s="6">
        <v>13101142</v>
      </c>
      <c r="F1523">
        <f t="shared" si="23"/>
        <v>-21898858</v>
      </c>
      <c r="G1523" t="s">
        <v>2741</v>
      </c>
    </row>
    <row r="1524" spans="4:7" x14ac:dyDescent="0.3">
      <c r="D1524" s="4">
        <v>35000000</v>
      </c>
      <c r="E1524" s="4">
        <v>8324748</v>
      </c>
      <c r="F1524">
        <f t="shared" si="23"/>
        <v>-26675252</v>
      </c>
      <c r="G1524" t="s">
        <v>2742</v>
      </c>
    </row>
    <row r="1525" spans="4:7" x14ac:dyDescent="0.3">
      <c r="D1525" s="6">
        <v>35000000</v>
      </c>
      <c r="E1525" s="6" t="s">
        <v>8351</v>
      </c>
      <c r="F1525" t="s">
        <v>8351</v>
      </c>
      <c r="G1525" t="s">
        <v>2743</v>
      </c>
    </row>
    <row r="1526" spans="4:7" x14ac:dyDescent="0.3">
      <c r="D1526" s="4">
        <v>40000000</v>
      </c>
      <c r="E1526" s="4">
        <v>141340178</v>
      </c>
      <c r="F1526">
        <f t="shared" si="23"/>
        <v>101340178</v>
      </c>
      <c r="G1526" t="s">
        <v>2744</v>
      </c>
    </row>
    <row r="1527" spans="4:7" x14ac:dyDescent="0.3">
      <c r="D1527" s="6">
        <v>33000000</v>
      </c>
      <c r="E1527" s="6">
        <v>51758599</v>
      </c>
      <c r="F1527">
        <f t="shared" si="23"/>
        <v>18758599</v>
      </c>
      <c r="G1527" t="s">
        <v>2745</v>
      </c>
    </row>
    <row r="1528" spans="4:7" x14ac:dyDescent="0.3">
      <c r="D1528" s="4">
        <v>30000000</v>
      </c>
      <c r="E1528" s="4">
        <v>117559438</v>
      </c>
      <c r="F1528">
        <f t="shared" si="23"/>
        <v>87559438</v>
      </c>
      <c r="G1528" t="s">
        <v>2746</v>
      </c>
    </row>
    <row r="1529" spans="4:7" x14ac:dyDescent="0.3">
      <c r="D1529" s="6">
        <v>34000000</v>
      </c>
      <c r="E1529" s="6">
        <v>4091</v>
      </c>
      <c r="F1529">
        <f t="shared" si="23"/>
        <v>-33995909</v>
      </c>
      <c r="G1529" t="s">
        <v>2748</v>
      </c>
    </row>
    <row r="1530" spans="4:7" x14ac:dyDescent="0.3">
      <c r="D1530" s="4">
        <v>30000000</v>
      </c>
      <c r="E1530" s="4">
        <v>21426805</v>
      </c>
      <c r="F1530">
        <f t="shared" si="23"/>
        <v>-8573195</v>
      </c>
      <c r="G1530" t="s">
        <v>2750</v>
      </c>
    </row>
    <row r="1531" spans="4:7" x14ac:dyDescent="0.3">
      <c r="D1531" s="6">
        <v>33000000</v>
      </c>
      <c r="E1531" s="6">
        <v>35057332</v>
      </c>
      <c r="F1531">
        <f t="shared" si="23"/>
        <v>2057332</v>
      </c>
      <c r="G1531" t="s">
        <v>2753</v>
      </c>
    </row>
    <row r="1532" spans="4:7" x14ac:dyDescent="0.3">
      <c r="D1532" s="4">
        <v>33000000</v>
      </c>
      <c r="E1532" s="4">
        <v>34014398</v>
      </c>
      <c r="F1532">
        <f t="shared" si="23"/>
        <v>1014398</v>
      </c>
      <c r="G1532" t="s">
        <v>2755</v>
      </c>
    </row>
    <row r="1533" spans="4:7" x14ac:dyDescent="0.3">
      <c r="D1533" s="6">
        <v>33000000</v>
      </c>
      <c r="E1533" s="6">
        <v>28927720</v>
      </c>
      <c r="F1533">
        <f t="shared" si="23"/>
        <v>-4072280</v>
      </c>
      <c r="G1533" t="s">
        <v>2757</v>
      </c>
    </row>
    <row r="1534" spans="4:7" x14ac:dyDescent="0.3">
      <c r="D1534" s="4">
        <v>33000000</v>
      </c>
      <c r="E1534" s="4">
        <v>33682273</v>
      </c>
      <c r="F1534">
        <f t="shared" si="23"/>
        <v>682273</v>
      </c>
      <c r="G1534" t="s">
        <v>2759</v>
      </c>
    </row>
    <row r="1535" spans="4:7" x14ac:dyDescent="0.3">
      <c r="D1535" s="6">
        <v>10000000</v>
      </c>
      <c r="E1535" s="6">
        <v>4280577</v>
      </c>
      <c r="F1535">
        <f t="shared" si="23"/>
        <v>-5719423</v>
      </c>
      <c r="G1535" t="s">
        <v>2761</v>
      </c>
    </row>
    <row r="1536" spans="4:7" x14ac:dyDescent="0.3">
      <c r="D1536" s="4">
        <v>30000000</v>
      </c>
      <c r="E1536" s="4">
        <v>17120019</v>
      </c>
      <c r="F1536">
        <f t="shared" si="23"/>
        <v>-12879981</v>
      </c>
      <c r="G1536" t="s">
        <v>2763</v>
      </c>
    </row>
    <row r="1537" spans="4:7" x14ac:dyDescent="0.3">
      <c r="D1537" s="6">
        <v>38000000</v>
      </c>
      <c r="E1537" s="6">
        <v>8406264</v>
      </c>
      <c r="F1537">
        <f t="shared" si="23"/>
        <v>-29593736</v>
      </c>
      <c r="G1537" t="s">
        <v>2764</v>
      </c>
    </row>
    <row r="1538" spans="4:7" x14ac:dyDescent="0.3">
      <c r="D1538" s="4">
        <v>32500000</v>
      </c>
      <c r="E1538" s="4">
        <v>309125409</v>
      </c>
      <c r="F1538">
        <f t="shared" si="23"/>
        <v>276625409</v>
      </c>
      <c r="G1538" t="s">
        <v>2766</v>
      </c>
    </row>
    <row r="1539" spans="4:7" x14ac:dyDescent="0.3">
      <c r="D1539" s="6">
        <v>30000000</v>
      </c>
      <c r="E1539" s="6">
        <v>10955425</v>
      </c>
      <c r="F1539">
        <f t="shared" ref="F1539:F1602" si="24">E1539-D1539</f>
        <v>-19044575</v>
      </c>
      <c r="G1539" t="s">
        <v>2768</v>
      </c>
    </row>
    <row r="1540" spans="4:7" x14ac:dyDescent="0.3">
      <c r="D1540" s="4">
        <v>32000000</v>
      </c>
      <c r="E1540" s="4">
        <v>34180954</v>
      </c>
      <c r="F1540">
        <f t="shared" si="24"/>
        <v>2180954</v>
      </c>
      <c r="G1540" t="s">
        <v>2769</v>
      </c>
    </row>
    <row r="1541" spans="4:7" x14ac:dyDescent="0.3">
      <c r="D1541" s="6" t="s">
        <v>8351</v>
      </c>
      <c r="E1541" s="6">
        <v>17225675</v>
      </c>
      <c r="F1541" t="s">
        <v>8351</v>
      </c>
      <c r="G1541" t="s">
        <v>2771</v>
      </c>
    </row>
    <row r="1542" spans="4:7" x14ac:dyDescent="0.3">
      <c r="D1542" s="4">
        <v>33000000</v>
      </c>
      <c r="E1542" s="4">
        <v>173381405</v>
      </c>
      <c r="F1542">
        <f t="shared" si="24"/>
        <v>140381405</v>
      </c>
      <c r="G1542" t="s">
        <v>2772</v>
      </c>
    </row>
    <row r="1543" spans="4:7" x14ac:dyDescent="0.3">
      <c r="D1543" s="6">
        <v>32000000</v>
      </c>
      <c r="E1543" s="6">
        <v>104632573</v>
      </c>
      <c r="F1543">
        <f t="shared" si="24"/>
        <v>72632573</v>
      </c>
      <c r="G1543" t="s">
        <v>2773</v>
      </c>
    </row>
    <row r="1544" spans="4:7" x14ac:dyDescent="0.3">
      <c r="D1544" s="4">
        <v>35000000</v>
      </c>
      <c r="E1544" s="4">
        <v>81150692</v>
      </c>
      <c r="F1544">
        <f t="shared" si="24"/>
        <v>46150692</v>
      </c>
      <c r="G1544" t="s">
        <v>2775</v>
      </c>
    </row>
    <row r="1545" spans="4:7" x14ac:dyDescent="0.3">
      <c r="D1545" s="6">
        <v>32000000</v>
      </c>
      <c r="E1545" s="6">
        <v>60328558</v>
      </c>
      <c r="F1545">
        <f t="shared" si="24"/>
        <v>28328558</v>
      </c>
      <c r="G1545" t="s">
        <v>2777</v>
      </c>
    </row>
    <row r="1546" spans="4:7" x14ac:dyDescent="0.3">
      <c r="D1546" s="4">
        <v>32000000</v>
      </c>
      <c r="E1546" s="4">
        <v>80197993</v>
      </c>
      <c r="F1546">
        <f t="shared" si="24"/>
        <v>48197993</v>
      </c>
      <c r="G1546" t="s">
        <v>2780</v>
      </c>
    </row>
    <row r="1547" spans="4:7" x14ac:dyDescent="0.3">
      <c r="D1547" s="6">
        <v>32500000</v>
      </c>
      <c r="E1547" s="6">
        <v>169076745</v>
      </c>
      <c r="F1547">
        <f t="shared" si="24"/>
        <v>136576745</v>
      </c>
      <c r="G1547" t="s">
        <v>2781</v>
      </c>
    </row>
    <row r="1548" spans="4:7" x14ac:dyDescent="0.3">
      <c r="D1548" s="4">
        <v>32000000</v>
      </c>
      <c r="E1548" s="4">
        <v>101470202</v>
      </c>
      <c r="F1548">
        <f t="shared" si="24"/>
        <v>69470202</v>
      </c>
      <c r="G1548" t="s">
        <v>2782</v>
      </c>
    </row>
    <row r="1549" spans="4:7" x14ac:dyDescent="0.3">
      <c r="D1549" s="6">
        <v>29000000</v>
      </c>
      <c r="E1549" s="6">
        <v>50041732</v>
      </c>
      <c r="F1549">
        <f t="shared" si="24"/>
        <v>21041732</v>
      </c>
      <c r="G1549" t="s">
        <v>2784</v>
      </c>
    </row>
    <row r="1550" spans="4:7" x14ac:dyDescent="0.3">
      <c r="D1550" s="4">
        <v>32000000</v>
      </c>
      <c r="E1550" s="4">
        <v>48814909</v>
      </c>
      <c r="F1550">
        <f t="shared" si="24"/>
        <v>16814909</v>
      </c>
      <c r="G1550" t="s">
        <v>2785</v>
      </c>
    </row>
    <row r="1551" spans="4:7" x14ac:dyDescent="0.3">
      <c r="D1551" s="6">
        <v>20000000</v>
      </c>
      <c r="E1551" s="6">
        <v>57744720</v>
      </c>
      <c r="F1551">
        <f t="shared" si="24"/>
        <v>37744720</v>
      </c>
      <c r="G1551" t="s">
        <v>2787</v>
      </c>
    </row>
    <row r="1552" spans="4:7" x14ac:dyDescent="0.3">
      <c r="D1552" s="4">
        <v>35000000</v>
      </c>
      <c r="E1552" s="4">
        <v>21784432</v>
      </c>
      <c r="F1552">
        <f t="shared" si="24"/>
        <v>-13215568</v>
      </c>
      <c r="G1552" t="s">
        <v>2789</v>
      </c>
    </row>
    <row r="1553" spans="4:7" x14ac:dyDescent="0.3">
      <c r="D1553" s="6">
        <v>32000000</v>
      </c>
      <c r="E1553" s="6">
        <v>37911876</v>
      </c>
      <c r="F1553">
        <f t="shared" si="24"/>
        <v>5911876</v>
      </c>
      <c r="G1553" t="s">
        <v>2790</v>
      </c>
    </row>
    <row r="1554" spans="4:7" x14ac:dyDescent="0.3">
      <c r="D1554" s="4">
        <v>32000000</v>
      </c>
      <c r="E1554" s="4">
        <v>54696902</v>
      </c>
      <c r="F1554">
        <f t="shared" si="24"/>
        <v>22696902</v>
      </c>
      <c r="G1554" t="s">
        <v>2791</v>
      </c>
    </row>
    <row r="1555" spans="4:7" x14ac:dyDescent="0.3">
      <c r="D1555" s="6">
        <v>32000000</v>
      </c>
      <c r="E1555" s="6">
        <v>36733909</v>
      </c>
      <c r="F1555">
        <f t="shared" si="24"/>
        <v>4733909</v>
      </c>
      <c r="G1555" t="s">
        <v>2792</v>
      </c>
    </row>
    <row r="1556" spans="4:7" x14ac:dyDescent="0.3">
      <c r="D1556" s="4">
        <v>32000000</v>
      </c>
      <c r="E1556" s="4">
        <v>35063732</v>
      </c>
      <c r="F1556">
        <f t="shared" si="24"/>
        <v>3063732</v>
      </c>
      <c r="G1556" t="s">
        <v>2793</v>
      </c>
    </row>
    <row r="1557" spans="4:7" x14ac:dyDescent="0.3">
      <c r="D1557" s="6">
        <v>33000000</v>
      </c>
      <c r="E1557" s="6">
        <v>99462</v>
      </c>
      <c r="F1557">
        <f t="shared" si="24"/>
        <v>-32900538</v>
      </c>
      <c r="G1557" t="s">
        <v>2795</v>
      </c>
    </row>
    <row r="1558" spans="4:7" x14ac:dyDescent="0.3">
      <c r="D1558" s="4">
        <v>35000000</v>
      </c>
      <c r="E1558" s="4" t="s">
        <v>8351</v>
      </c>
      <c r="F1558" t="s">
        <v>8351</v>
      </c>
      <c r="G1558" t="s">
        <v>2797</v>
      </c>
    </row>
    <row r="1559" spans="4:7" x14ac:dyDescent="0.3">
      <c r="D1559" s="6">
        <v>32000000</v>
      </c>
      <c r="E1559" s="6">
        <v>32701088</v>
      </c>
      <c r="F1559">
        <f t="shared" si="24"/>
        <v>701088</v>
      </c>
      <c r="G1559" t="s">
        <v>2799</v>
      </c>
    </row>
    <row r="1560" spans="4:7" x14ac:dyDescent="0.3">
      <c r="D1560" s="4">
        <v>32000000</v>
      </c>
      <c r="E1560" s="4">
        <v>31493782</v>
      </c>
      <c r="F1560">
        <f t="shared" si="24"/>
        <v>-506218</v>
      </c>
      <c r="G1560" t="s">
        <v>2800</v>
      </c>
    </row>
    <row r="1561" spans="4:7" x14ac:dyDescent="0.3">
      <c r="D1561" s="6">
        <v>32000000</v>
      </c>
      <c r="E1561" s="6">
        <v>43095600</v>
      </c>
      <c r="F1561">
        <f t="shared" si="24"/>
        <v>11095600</v>
      </c>
      <c r="G1561" t="s">
        <v>2801</v>
      </c>
    </row>
    <row r="1562" spans="4:7" x14ac:dyDescent="0.3">
      <c r="D1562" s="4">
        <v>32000000</v>
      </c>
      <c r="E1562" s="4">
        <v>18636537</v>
      </c>
      <c r="F1562">
        <f t="shared" si="24"/>
        <v>-13363463</v>
      </c>
      <c r="G1562" t="s">
        <v>2803</v>
      </c>
    </row>
    <row r="1563" spans="4:7" x14ac:dyDescent="0.3">
      <c r="D1563" s="6">
        <v>28000000</v>
      </c>
      <c r="E1563" s="6">
        <v>17848322</v>
      </c>
      <c r="F1563">
        <f t="shared" si="24"/>
        <v>-10151678</v>
      </c>
      <c r="G1563" t="s">
        <v>2804</v>
      </c>
    </row>
    <row r="1564" spans="4:7" x14ac:dyDescent="0.3">
      <c r="D1564" s="4">
        <v>55000000</v>
      </c>
      <c r="E1564" s="4">
        <v>16640210</v>
      </c>
      <c r="F1564">
        <f t="shared" si="24"/>
        <v>-38359790</v>
      </c>
      <c r="G1564" t="s">
        <v>2806</v>
      </c>
    </row>
    <row r="1565" spans="4:7" x14ac:dyDescent="0.3">
      <c r="D1565" s="6">
        <v>32000000</v>
      </c>
      <c r="E1565" s="6">
        <v>13763130</v>
      </c>
      <c r="F1565">
        <f t="shared" si="24"/>
        <v>-18236870</v>
      </c>
      <c r="G1565" t="s">
        <v>2808</v>
      </c>
    </row>
    <row r="1566" spans="4:7" x14ac:dyDescent="0.3">
      <c r="D1566" s="4">
        <v>35000000</v>
      </c>
      <c r="E1566" s="4">
        <v>10956379</v>
      </c>
      <c r="F1566">
        <f t="shared" si="24"/>
        <v>-24043621</v>
      </c>
      <c r="G1566" t="s">
        <v>2811</v>
      </c>
    </row>
    <row r="1567" spans="4:7" x14ac:dyDescent="0.3">
      <c r="D1567" s="6">
        <v>30000000</v>
      </c>
      <c r="E1567" s="6">
        <v>4357000</v>
      </c>
      <c r="F1567">
        <f t="shared" si="24"/>
        <v>-25643000</v>
      </c>
      <c r="G1567" t="s">
        <v>2812</v>
      </c>
    </row>
    <row r="1568" spans="4:7" x14ac:dyDescent="0.3">
      <c r="D1568" s="4">
        <v>30000000</v>
      </c>
      <c r="E1568" s="4">
        <v>22525921</v>
      </c>
      <c r="F1568">
        <f t="shared" si="24"/>
        <v>-7474079</v>
      </c>
      <c r="G1568" t="s">
        <v>2814</v>
      </c>
    </row>
    <row r="1569" spans="4:7" x14ac:dyDescent="0.3">
      <c r="D1569" s="6">
        <v>32000000</v>
      </c>
      <c r="E1569" s="6">
        <v>3562749</v>
      </c>
      <c r="F1569">
        <f t="shared" si="24"/>
        <v>-28437251</v>
      </c>
      <c r="G1569" t="s">
        <v>2816</v>
      </c>
    </row>
    <row r="1570" spans="4:7" x14ac:dyDescent="0.3">
      <c r="D1570" s="4">
        <v>32000000</v>
      </c>
      <c r="E1570" s="4">
        <v>2899970</v>
      </c>
      <c r="F1570">
        <f t="shared" si="24"/>
        <v>-29100030</v>
      </c>
      <c r="G1570" t="s">
        <v>2818</v>
      </c>
    </row>
    <row r="1571" spans="4:7" x14ac:dyDescent="0.3">
      <c r="D1571" s="6">
        <v>32000000</v>
      </c>
      <c r="E1571" s="6">
        <v>1304837</v>
      </c>
      <c r="F1571">
        <f t="shared" si="24"/>
        <v>-30695163</v>
      </c>
      <c r="G1571" t="s">
        <v>2819</v>
      </c>
    </row>
    <row r="1572" spans="4:7" x14ac:dyDescent="0.3">
      <c r="D1572" s="4">
        <v>32000000</v>
      </c>
      <c r="E1572" s="4" t="s">
        <v>8351</v>
      </c>
      <c r="F1572" t="s">
        <v>8351</v>
      </c>
      <c r="G1572" t="s">
        <v>2822</v>
      </c>
    </row>
    <row r="1573" spans="4:7" x14ac:dyDescent="0.3">
      <c r="D1573" s="6">
        <v>31500000</v>
      </c>
      <c r="E1573" s="6">
        <v>78800000</v>
      </c>
      <c r="F1573">
        <f t="shared" si="24"/>
        <v>47300000</v>
      </c>
      <c r="G1573" t="s">
        <v>2823</v>
      </c>
    </row>
    <row r="1574" spans="4:7" x14ac:dyDescent="0.3">
      <c r="D1574" s="4">
        <v>32000000</v>
      </c>
      <c r="E1574" s="4">
        <v>17797316</v>
      </c>
      <c r="F1574">
        <f t="shared" si="24"/>
        <v>-14202684</v>
      </c>
      <c r="G1574" t="s">
        <v>2825</v>
      </c>
    </row>
    <row r="1575" spans="4:7" x14ac:dyDescent="0.3">
      <c r="D1575" s="6">
        <v>6500000</v>
      </c>
      <c r="E1575" s="6">
        <v>82528097</v>
      </c>
      <c r="F1575">
        <f t="shared" si="24"/>
        <v>76028097</v>
      </c>
      <c r="G1575" t="s">
        <v>2826</v>
      </c>
    </row>
    <row r="1576" spans="4:7" x14ac:dyDescent="0.3">
      <c r="D1576" s="4">
        <v>31500000</v>
      </c>
      <c r="E1576" s="4">
        <v>14268533</v>
      </c>
      <c r="F1576">
        <f t="shared" si="24"/>
        <v>-17231467</v>
      </c>
      <c r="G1576" t="s">
        <v>2829</v>
      </c>
    </row>
    <row r="1577" spans="4:7" x14ac:dyDescent="0.3">
      <c r="D1577" s="6">
        <v>31000000</v>
      </c>
      <c r="E1577" s="6">
        <v>87100000</v>
      </c>
      <c r="F1577">
        <f t="shared" si="24"/>
        <v>56100000</v>
      </c>
      <c r="G1577" t="s">
        <v>2830</v>
      </c>
    </row>
    <row r="1578" spans="4:7" x14ac:dyDescent="0.3">
      <c r="D1578" s="4">
        <v>31000000</v>
      </c>
      <c r="E1578" s="4">
        <v>93749203</v>
      </c>
      <c r="F1578">
        <f t="shared" si="24"/>
        <v>62749203</v>
      </c>
      <c r="G1578" t="s">
        <v>2831</v>
      </c>
    </row>
    <row r="1579" spans="4:7" x14ac:dyDescent="0.3">
      <c r="D1579" s="6">
        <v>34000000</v>
      </c>
      <c r="E1579" s="6">
        <v>62700000</v>
      </c>
      <c r="F1579">
        <f t="shared" si="24"/>
        <v>28700000</v>
      </c>
      <c r="G1579" t="s">
        <v>2833</v>
      </c>
    </row>
    <row r="1580" spans="4:7" x14ac:dyDescent="0.3">
      <c r="D1580" s="4">
        <v>25000000</v>
      </c>
      <c r="E1580" s="4">
        <v>59073773</v>
      </c>
      <c r="F1580">
        <f t="shared" si="24"/>
        <v>34073773</v>
      </c>
      <c r="G1580" t="s">
        <v>2835</v>
      </c>
    </row>
    <row r="1581" spans="4:7" x14ac:dyDescent="0.3">
      <c r="D1581" s="6">
        <v>31000000</v>
      </c>
      <c r="E1581" s="6">
        <v>24185781</v>
      </c>
      <c r="F1581">
        <f t="shared" si="24"/>
        <v>-6814219</v>
      </c>
      <c r="G1581" t="s">
        <v>2837</v>
      </c>
    </row>
    <row r="1582" spans="4:7" x14ac:dyDescent="0.3">
      <c r="D1582" s="4">
        <v>31000000</v>
      </c>
      <c r="E1582" s="4">
        <v>53133888</v>
      </c>
      <c r="F1582">
        <f t="shared" si="24"/>
        <v>22133888</v>
      </c>
      <c r="G1582" t="s">
        <v>2839</v>
      </c>
    </row>
    <row r="1583" spans="4:7" x14ac:dyDescent="0.3">
      <c r="D1583" s="6">
        <v>31000000</v>
      </c>
      <c r="E1583" s="6">
        <v>44983704</v>
      </c>
      <c r="F1583">
        <f t="shared" si="24"/>
        <v>13983704</v>
      </c>
      <c r="G1583" t="s">
        <v>2841</v>
      </c>
    </row>
    <row r="1584" spans="4:7" x14ac:dyDescent="0.3">
      <c r="D1584" s="4">
        <v>144000000</v>
      </c>
      <c r="E1584" s="4">
        <v>118099659</v>
      </c>
      <c r="F1584">
        <f t="shared" si="24"/>
        <v>-25900341</v>
      </c>
      <c r="G1584" t="s">
        <v>347</v>
      </c>
    </row>
    <row r="1585" spans="4:7" x14ac:dyDescent="0.3">
      <c r="D1585" s="6">
        <v>31000000</v>
      </c>
      <c r="E1585" s="6">
        <v>58879132</v>
      </c>
      <c r="F1585">
        <f t="shared" si="24"/>
        <v>27879132</v>
      </c>
      <c r="G1585" t="s">
        <v>2843</v>
      </c>
    </row>
    <row r="1586" spans="4:7" x14ac:dyDescent="0.3">
      <c r="D1586" s="4">
        <v>30250000</v>
      </c>
      <c r="E1586" s="4">
        <v>72077000</v>
      </c>
      <c r="F1586">
        <f t="shared" si="24"/>
        <v>41827000</v>
      </c>
      <c r="G1586" t="s">
        <v>2844</v>
      </c>
    </row>
    <row r="1587" spans="4:7" x14ac:dyDescent="0.3">
      <c r="D1587" s="6">
        <v>45000000</v>
      </c>
      <c r="E1587" s="6">
        <v>170684505</v>
      </c>
      <c r="F1587">
        <f t="shared" si="24"/>
        <v>125684505</v>
      </c>
      <c r="G1587" t="s">
        <v>2846</v>
      </c>
    </row>
    <row r="1588" spans="4:7" x14ac:dyDescent="0.3">
      <c r="D1588" s="4">
        <v>34200000</v>
      </c>
      <c r="E1588" s="4">
        <v>163479795</v>
      </c>
      <c r="F1588">
        <f t="shared" si="24"/>
        <v>129279795</v>
      </c>
      <c r="G1588" t="s">
        <v>2847</v>
      </c>
    </row>
    <row r="1589" spans="4:7" x14ac:dyDescent="0.3">
      <c r="D1589" s="6">
        <v>30000000</v>
      </c>
      <c r="E1589" s="6">
        <v>145096820</v>
      </c>
      <c r="F1589">
        <f t="shared" si="24"/>
        <v>115096820</v>
      </c>
      <c r="G1589" t="s">
        <v>2850</v>
      </c>
    </row>
    <row r="1590" spans="4:7" x14ac:dyDescent="0.3">
      <c r="D1590" s="4">
        <v>30000000</v>
      </c>
      <c r="E1590" s="4">
        <v>191796233</v>
      </c>
      <c r="F1590">
        <f t="shared" si="24"/>
        <v>161796233</v>
      </c>
      <c r="G1590" t="s">
        <v>2851</v>
      </c>
    </row>
    <row r="1591" spans="4:7" x14ac:dyDescent="0.3">
      <c r="D1591" s="6">
        <v>25000000</v>
      </c>
      <c r="E1591" s="6">
        <v>121248145</v>
      </c>
      <c r="F1591">
        <f t="shared" si="24"/>
        <v>96248145</v>
      </c>
      <c r="G1591" t="s">
        <v>2852</v>
      </c>
    </row>
    <row r="1592" spans="4:7" x14ac:dyDescent="0.3">
      <c r="D1592" s="4">
        <v>30000000</v>
      </c>
      <c r="E1592" s="4">
        <v>125014030</v>
      </c>
      <c r="F1592">
        <f t="shared" si="24"/>
        <v>95014030</v>
      </c>
      <c r="G1592" t="s">
        <v>2854</v>
      </c>
    </row>
    <row r="1593" spans="4:7" x14ac:dyDescent="0.3">
      <c r="D1593" s="6">
        <v>31000000</v>
      </c>
      <c r="E1593" s="6">
        <v>11854694</v>
      </c>
      <c r="F1593">
        <f t="shared" si="24"/>
        <v>-19145306</v>
      </c>
      <c r="G1593" t="s">
        <v>2856</v>
      </c>
    </row>
    <row r="1594" spans="4:7" x14ac:dyDescent="0.3">
      <c r="D1594" s="4">
        <v>30000000</v>
      </c>
      <c r="E1594" s="4">
        <v>115648585</v>
      </c>
      <c r="F1594">
        <f t="shared" si="24"/>
        <v>85648585</v>
      </c>
      <c r="G1594" t="s">
        <v>2857</v>
      </c>
    </row>
    <row r="1595" spans="4:7" x14ac:dyDescent="0.3">
      <c r="D1595" s="6">
        <v>30000000</v>
      </c>
      <c r="E1595" s="6">
        <v>122012643</v>
      </c>
      <c r="F1595">
        <f t="shared" si="24"/>
        <v>92012643</v>
      </c>
      <c r="G1595" t="s">
        <v>2858</v>
      </c>
    </row>
    <row r="1596" spans="4:7" x14ac:dyDescent="0.3">
      <c r="D1596" s="4">
        <v>30000000</v>
      </c>
      <c r="E1596" s="4">
        <v>116631310</v>
      </c>
      <c r="F1596">
        <f t="shared" si="24"/>
        <v>86631310</v>
      </c>
      <c r="G1596" t="s">
        <v>2859</v>
      </c>
    </row>
    <row r="1597" spans="4:7" x14ac:dyDescent="0.3">
      <c r="D1597" s="6">
        <v>20000000</v>
      </c>
      <c r="E1597" s="6">
        <v>114324072</v>
      </c>
      <c r="F1597">
        <f t="shared" si="24"/>
        <v>94324072</v>
      </c>
      <c r="G1597" t="s">
        <v>2860</v>
      </c>
    </row>
    <row r="1598" spans="4:7" x14ac:dyDescent="0.3">
      <c r="D1598" s="4">
        <v>38000000</v>
      </c>
      <c r="E1598" s="4">
        <v>113502246</v>
      </c>
      <c r="F1598">
        <f t="shared" si="24"/>
        <v>75502246</v>
      </c>
      <c r="G1598" t="s">
        <v>2861</v>
      </c>
    </row>
    <row r="1599" spans="4:7" x14ac:dyDescent="0.3">
      <c r="D1599" s="6">
        <v>30000000</v>
      </c>
      <c r="E1599" s="6">
        <v>108360000</v>
      </c>
      <c r="F1599">
        <f t="shared" si="24"/>
        <v>78360000</v>
      </c>
      <c r="G1599" t="s">
        <v>2862</v>
      </c>
    </row>
    <row r="1600" spans="4:7" x14ac:dyDescent="0.3">
      <c r="D1600" s="4">
        <v>37000000</v>
      </c>
      <c r="E1600" s="4">
        <v>108244774</v>
      </c>
      <c r="F1600">
        <f t="shared" si="24"/>
        <v>71244774</v>
      </c>
      <c r="G1600" t="s">
        <v>2863</v>
      </c>
    </row>
    <row r="1601" spans="4:7" x14ac:dyDescent="0.3">
      <c r="D1601" s="6">
        <v>26000000</v>
      </c>
      <c r="E1601" s="6">
        <v>105444419</v>
      </c>
      <c r="F1601">
        <f t="shared" si="24"/>
        <v>79444419</v>
      </c>
      <c r="G1601" t="s">
        <v>2864</v>
      </c>
    </row>
    <row r="1602" spans="4:7" x14ac:dyDescent="0.3">
      <c r="D1602" s="4">
        <v>33000000</v>
      </c>
      <c r="E1602" s="4">
        <v>100125340</v>
      </c>
      <c r="F1602">
        <f t="shared" si="24"/>
        <v>67125340</v>
      </c>
      <c r="G1602" t="s">
        <v>2865</v>
      </c>
    </row>
    <row r="1603" spans="4:7" x14ac:dyDescent="0.3">
      <c r="D1603" s="6">
        <v>30000000</v>
      </c>
      <c r="E1603" s="6">
        <v>115646235</v>
      </c>
      <c r="F1603">
        <f t="shared" ref="F1603:F1665" si="25">E1603-D1603</f>
        <v>85646235</v>
      </c>
      <c r="G1603" t="s">
        <v>2866</v>
      </c>
    </row>
    <row r="1604" spans="4:7" x14ac:dyDescent="0.3">
      <c r="D1604" s="4">
        <v>30000000</v>
      </c>
      <c r="E1604" s="4">
        <v>85416609</v>
      </c>
      <c r="F1604">
        <f t="shared" si="25"/>
        <v>55416609</v>
      </c>
      <c r="G1604" t="s">
        <v>2869</v>
      </c>
    </row>
    <row r="1605" spans="4:7" x14ac:dyDescent="0.3">
      <c r="D1605" s="6">
        <v>25000000</v>
      </c>
      <c r="E1605" s="6">
        <v>90135191</v>
      </c>
      <c r="F1605">
        <f t="shared" si="25"/>
        <v>65135191</v>
      </c>
      <c r="G1605" t="s">
        <v>2870</v>
      </c>
    </row>
    <row r="1606" spans="4:7" x14ac:dyDescent="0.3">
      <c r="D1606" s="4">
        <v>30000000</v>
      </c>
      <c r="E1606" s="4">
        <v>100422786</v>
      </c>
      <c r="F1606">
        <f t="shared" si="25"/>
        <v>70422786</v>
      </c>
      <c r="G1606" t="s">
        <v>2871</v>
      </c>
    </row>
    <row r="1607" spans="4:7" x14ac:dyDescent="0.3">
      <c r="D1607" s="6">
        <v>30000000</v>
      </c>
      <c r="E1607" s="6">
        <v>106694016</v>
      </c>
      <c r="F1607">
        <f t="shared" si="25"/>
        <v>76694016</v>
      </c>
      <c r="G1607" t="s">
        <v>2872</v>
      </c>
    </row>
    <row r="1608" spans="4:7" x14ac:dyDescent="0.3">
      <c r="D1608" s="4">
        <v>29000000</v>
      </c>
      <c r="E1608" s="4">
        <v>64286</v>
      </c>
      <c r="F1608">
        <f t="shared" si="25"/>
        <v>-28935714</v>
      </c>
      <c r="G1608" t="s">
        <v>2873</v>
      </c>
    </row>
    <row r="1609" spans="4:7" x14ac:dyDescent="0.3">
      <c r="D1609" s="6">
        <v>30000000</v>
      </c>
      <c r="E1609" s="6">
        <v>76806312</v>
      </c>
      <c r="F1609">
        <f t="shared" si="25"/>
        <v>46806312</v>
      </c>
      <c r="G1609" t="s">
        <v>2874</v>
      </c>
    </row>
    <row r="1610" spans="4:7" x14ac:dyDescent="0.3">
      <c r="D1610" s="4">
        <v>30000000</v>
      </c>
      <c r="E1610" s="4">
        <v>79566871</v>
      </c>
      <c r="F1610">
        <f t="shared" si="25"/>
        <v>49566871</v>
      </c>
      <c r="G1610" t="s">
        <v>2876</v>
      </c>
    </row>
    <row r="1611" spans="4:7" x14ac:dyDescent="0.3">
      <c r="D1611" s="6">
        <v>30000000</v>
      </c>
      <c r="E1611" s="6">
        <v>76501438</v>
      </c>
      <c r="F1611">
        <f t="shared" si="25"/>
        <v>46501438</v>
      </c>
      <c r="G1611" t="s">
        <v>2878</v>
      </c>
    </row>
    <row r="1612" spans="4:7" x14ac:dyDescent="0.3">
      <c r="D1612" s="4">
        <v>30000000</v>
      </c>
      <c r="E1612" s="4">
        <v>74787599</v>
      </c>
      <c r="F1612">
        <f t="shared" si="25"/>
        <v>44787599</v>
      </c>
      <c r="G1612" t="s">
        <v>2879</v>
      </c>
    </row>
    <row r="1613" spans="4:7" x14ac:dyDescent="0.3">
      <c r="D1613" s="6">
        <v>30000000</v>
      </c>
      <c r="E1613" s="6">
        <v>66528842</v>
      </c>
      <c r="F1613">
        <f t="shared" si="25"/>
        <v>36528842</v>
      </c>
      <c r="G1613" t="s">
        <v>2880</v>
      </c>
    </row>
    <row r="1614" spans="4:7" x14ac:dyDescent="0.3">
      <c r="D1614" s="4">
        <v>25000000</v>
      </c>
      <c r="E1614" s="4">
        <v>83813460</v>
      </c>
      <c r="F1614">
        <f t="shared" si="25"/>
        <v>58813460</v>
      </c>
      <c r="G1614" t="s">
        <v>2882</v>
      </c>
    </row>
    <row r="1615" spans="4:7" x14ac:dyDescent="0.3">
      <c r="D1615" s="6">
        <v>30000000</v>
      </c>
      <c r="E1615" s="6">
        <v>65010106</v>
      </c>
      <c r="F1615">
        <f t="shared" si="25"/>
        <v>35010106</v>
      </c>
      <c r="G1615" t="s">
        <v>2884</v>
      </c>
    </row>
    <row r="1616" spans="4:7" x14ac:dyDescent="0.3">
      <c r="D1616" s="4">
        <v>35000000</v>
      </c>
      <c r="E1616" s="4">
        <v>66359959</v>
      </c>
      <c r="F1616">
        <f t="shared" si="25"/>
        <v>31359959</v>
      </c>
      <c r="G1616" t="s">
        <v>2887</v>
      </c>
    </row>
    <row r="1617" spans="4:7" x14ac:dyDescent="0.3">
      <c r="D1617" s="6">
        <v>30000000</v>
      </c>
      <c r="E1617" s="6">
        <v>66468315</v>
      </c>
      <c r="F1617">
        <f t="shared" si="25"/>
        <v>36468315</v>
      </c>
      <c r="G1617" t="s">
        <v>2889</v>
      </c>
    </row>
    <row r="1618" spans="4:7" x14ac:dyDescent="0.3">
      <c r="D1618" s="4">
        <v>30000000</v>
      </c>
      <c r="E1618" s="4">
        <v>64172251</v>
      </c>
      <c r="F1618">
        <f t="shared" si="25"/>
        <v>34172251</v>
      </c>
      <c r="G1618" t="s">
        <v>2890</v>
      </c>
    </row>
    <row r="1619" spans="4:7" x14ac:dyDescent="0.3">
      <c r="D1619" s="6">
        <v>30000000</v>
      </c>
      <c r="E1619" s="6">
        <v>66600000</v>
      </c>
      <c r="F1619">
        <f t="shared" si="25"/>
        <v>36600000</v>
      </c>
      <c r="G1619" t="s">
        <v>2892</v>
      </c>
    </row>
    <row r="1620" spans="4:7" x14ac:dyDescent="0.3">
      <c r="D1620" s="4">
        <v>30000000</v>
      </c>
      <c r="E1620" s="4">
        <v>63536011</v>
      </c>
      <c r="F1620">
        <f t="shared" si="25"/>
        <v>33536011</v>
      </c>
      <c r="G1620" t="s">
        <v>2893</v>
      </c>
    </row>
    <row r="1621" spans="4:7" x14ac:dyDescent="0.3">
      <c r="D1621" s="6">
        <v>30000000</v>
      </c>
      <c r="E1621" s="6">
        <v>62877175</v>
      </c>
      <c r="F1621">
        <f t="shared" si="25"/>
        <v>32877175</v>
      </c>
      <c r="G1621" t="s">
        <v>2894</v>
      </c>
    </row>
    <row r="1622" spans="4:7" x14ac:dyDescent="0.3">
      <c r="D1622" s="4" t="s">
        <v>8351</v>
      </c>
      <c r="E1622" s="4" t="s">
        <v>8351</v>
      </c>
      <c r="F1622" t="s">
        <v>8351</v>
      </c>
      <c r="G1622" t="s">
        <v>2895</v>
      </c>
    </row>
    <row r="1623" spans="4:7" x14ac:dyDescent="0.3">
      <c r="D1623" s="6">
        <v>45000000</v>
      </c>
      <c r="E1623" s="6">
        <v>74484168</v>
      </c>
      <c r="F1623">
        <f t="shared" si="25"/>
        <v>29484168</v>
      </c>
      <c r="G1623" t="s">
        <v>2896</v>
      </c>
    </row>
    <row r="1624" spans="4:7" x14ac:dyDescent="0.3">
      <c r="D1624" s="4">
        <v>30000000</v>
      </c>
      <c r="E1624" s="4">
        <v>60269340</v>
      </c>
      <c r="F1624">
        <f t="shared" si="25"/>
        <v>30269340</v>
      </c>
      <c r="G1624" t="s">
        <v>2898</v>
      </c>
    </row>
    <row r="1625" spans="4:7" x14ac:dyDescent="0.3">
      <c r="D1625" s="6">
        <v>30000000</v>
      </c>
      <c r="E1625" s="6">
        <v>60033780</v>
      </c>
      <c r="F1625">
        <f t="shared" si="25"/>
        <v>30033780</v>
      </c>
      <c r="G1625" t="s">
        <v>2900</v>
      </c>
    </row>
    <row r="1626" spans="4:7" x14ac:dyDescent="0.3">
      <c r="D1626" s="4">
        <v>30000000</v>
      </c>
      <c r="E1626" s="4">
        <v>58715510</v>
      </c>
      <c r="F1626">
        <f t="shared" si="25"/>
        <v>28715510</v>
      </c>
      <c r="G1626" t="s">
        <v>2901</v>
      </c>
    </row>
    <row r="1627" spans="4:7" x14ac:dyDescent="0.3">
      <c r="D1627" s="6">
        <v>19000000</v>
      </c>
      <c r="E1627" s="6">
        <v>58156435</v>
      </c>
      <c r="F1627">
        <f t="shared" si="25"/>
        <v>39156435</v>
      </c>
      <c r="G1627" t="s">
        <v>2902</v>
      </c>
    </row>
    <row r="1628" spans="4:7" x14ac:dyDescent="0.3">
      <c r="D1628" s="4">
        <v>37000000</v>
      </c>
      <c r="E1628" s="4">
        <v>56044241</v>
      </c>
      <c r="F1628">
        <f t="shared" si="25"/>
        <v>19044241</v>
      </c>
      <c r="G1628" t="s">
        <v>2903</v>
      </c>
    </row>
    <row r="1629" spans="4:7" x14ac:dyDescent="0.3">
      <c r="D1629" s="6">
        <v>17000000</v>
      </c>
      <c r="E1629" s="6">
        <v>56816662</v>
      </c>
      <c r="F1629">
        <f t="shared" si="25"/>
        <v>39816662</v>
      </c>
      <c r="G1629" t="s">
        <v>2904</v>
      </c>
    </row>
    <row r="1630" spans="4:7" x14ac:dyDescent="0.3">
      <c r="D1630" s="4">
        <v>42000000</v>
      </c>
      <c r="E1630" s="4">
        <v>64238770</v>
      </c>
      <c r="F1630">
        <f t="shared" si="25"/>
        <v>22238770</v>
      </c>
      <c r="G1630" t="s">
        <v>2906</v>
      </c>
    </row>
    <row r="1631" spans="4:7" x14ac:dyDescent="0.3">
      <c r="D1631" s="6">
        <v>30000000</v>
      </c>
      <c r="E1631" s="6">
        <v>52937130</v>
      </c>
      <c r="F1631">
        <f t="shared" si="25"/>
        <v>22937130</v>
      </c>
      <c r="G1631" t="s">
        <v>2908</v>
      </c>
    </row>
    <row r="1632" spans="4:7" x14ac:dyDescent="0.3">
      <c r="D1632" s="4">
        <v>55000000</v>
      </c>
      <c r="E1632" s="4">
        <v>52799004</v>
      </c>
      <c r="F1632">
        <f t="shared" si="25"/>
        <v>-2200996</v>
      </c>
      <c r="G1632" t="s">
        <v>2909</v>
      </c>
    </row>
    <row r="1633" spans="4:7" x14ac:dyDescent="0.3">
      <c r="D1633" s="6">
        <v>27800000</v>
      </c>
      <c r="E1633" s="6">
        <v>55210049</v>
      </c>
      <c r="F1633">
        <f t="shared" si="25"/>
        <v>27410049</v>
      </c>
      <c r="G1633" t="s">
        <v>2911</v>
      </c>
    </row>
    <row r="1634" spans="4:7" x14ac:dyDescent="0.3">
      <c r="D1634" s="4">
        <v>30000000</v>
      </c>
      <c r="E1634" s="4">
        <v>51432423</v>
      </c>
      <c r="F1634">
        <f t="shared" si="25"/>
        <v>21432423</v>
      </c>
      <c r="G1634" t="s">
        <v>2913</v>
      </c>
    </row>
    <row r="1635" spans="4:7" x14ac:dyDescent="0.3">
      <c r="D1635" s="6">
        <v>30000000</v>
      </c>
      <c r="E1635" s="6">
        <v>51109400</v>
      </c>
      <c r="F1635">
        <f t="shared" si="25"/>
        <v>21109400</v>
      </c>
      <c r="G1635" t="s">
        <v>2914</v>
      </c>
    </row>
    <row r="1636" spans="4:7" x14ac:dyDescent="0.3">
      <c r="D1636" s="4">
        <v>30000000</v>
      </c>
      <c r="E1636" s="4">
        <v>50300000</v>
      </c>
      <c r="F1636">
        <f t="shared" si="25"/>
        <v>20300000</v>
      </c>
      <c r="G1636" t="s">
        <v>2915</v>
      </c>
    </row>
    <row r="1637" spans="4:7" x14ac:dyDescent="0.3">
      <c r="D1637" s="6">
        <v>30000000</v>
      </c>
      <c r="E1637" s="6">
        <v>56068547</v>
      </c>
      <c r="F1637">
        <f t="shared" si="25"/>
        <v>26068547</v>
      </c>
      <c r="G1637" t="s">
        <v>2918</v>
      </c>
    </row>
    <row r="1638" spans="4:7" x14ac:dyDescent="0.3">
      <c r="D1638" s="4">
        <v>30000000</v>
      </c>
      <c r="E1638" s="4">
        <v>53680848</v>
      </c>
      <c r="F1638">
        <f t="shared" si="25"/>
        <v>23680848</v>
      </c>
      <c r="G1638" t="s">
        <v>2919</v>
      </c>
    </row>
    <row r="1639" spans="4:7" x14ac:dyDescent="0.3">
      <c r="D1639" s="6" t="s">
        <v>8351</v>
      </c>
      <c r="E1639" s="6">
        <v>49186871</v>
      </c>
      <c r="F1639" t="s">
        <v>8351</v>
      </c>
      <c r="G1639" t="s">
        <v>2921</v>
      </c>
    </row>
    <row r="1640" spans="4:7" x14ac:dyDescent="0.3">
      <c r="D1640" s="4">
        <v>30000000</v>
      </c>
      <c r="E1640" s="4">
        <v>50921738</v>
      </c>
      <c r="F1640">
        <f t="shared" si="25"/>
        <v>20921738</v>
      </c>
      <c r="G1640" t="s">
        <v>2922</v>
      </c>
    </row>
    <row r="1641" spans="4:7" x14ac:dyDescent="0.3">
      <c r="D1641" s="6">
        <v>30000000</v>
      </c>
      <c r="E1641" s="6">
        <v>53021560</v>
      </c>
      <c r="F1641">
        <f t="shared" si="25"/>
        <v>23021560</v>
      </c>
      <c r="G1641" t="s">
        <v>2923</v>
      </c>
    </row>
    <row r="1642" spans="4:7" x14ac:dyDescent="0.3">
      <c r="D1642" s="4">
        <v>30000000</v>
      </c>
      <c r="E1642" s="4">
        <v>45645204</v>
      </c>
      <c r="F1642">
        <f t="shared" si="25"/>
        <v>15645204</v>
      </c>
      <c r="G1642" t="s">
        <v>2924</v>
      </c>
    </row>
    <row r="1643" spans="4:7" x14ac:dyDescent="0.3">
      <c r="D1643" s="6" t="s">
        <v>8351</v>
      </c>
      <c r="E1643" s="6">
        <v>44328238</v>
      </c>
      <c r="F1643" t="s">
        <v>8351</v>
      </c>
      <c r="G1643" t="s">
        <v>2925</v>
      </c>
    </row>
    <row r="1644" spans="4:7" x14ac:dyDescent="0.3">
      <c r="D1644" s="4">
        <v>40000000</v>
      </c>
      <c r="E1644" s="4">
        <v>53337608</v>
      </c>
      <c r="F1644">
        <f t="shared" si="25"/>
        <v>13337608</v>
      </c>
      <c r="G1644" t="s">
        <v>2927</v>
      </c>
    </row>
    <row r="1645" spans="4:7" x14ac:dyDescent="0.3">
      <c r="D1645" s="6" t="s">
        <v>8351</v>
      </c>
      <c r="E1645" s="6">
        <v>42643187</v>
      </c>
      <c r="F1645" t="s">
        <v>8351</v>
      </c>
      <c r="G1645" t="s">
        <v>2929</v>
      </c>
    </row>
    <row r="1646" spans="4:7" x14ac:dyDescent="0.3">
      <c r="D1646" s="4">
        <v>30000000</v>
      </c>
      <c r="E1646" s="4">
        <v>46875468</v>
      </c>
      <c r="F1646">
        <f t="shared" si="25"/>
        <v>16875468</v>
      </c>
      <c r="G1646" t="s">
        <v>2930</v>
      </c>
    </row>
    <row r="1647" spans="4:7" x14ac:dyDescent="0.3">
      <c r="D1647" s="6">
        <v>30000000</v>
      </c>
      <c r="E1647" s="6">
        <v>52418902</v>
      </c>
      <c r="F1647">
        <f t="shared" si="25"/>
        <v>22418902</v>
      </c>
      <c r="G1647" t="s">
        <v>2931</v>
      </c>
    </row>
    <row r="1648" spans="4:7" x14ac:dyDescent="0.3">
      <c r="D1648" s="4">
        <v>30000000</v>
      </c>
      <c r="E1648" s="4">
        <v>42057340</v>
      </c>
      <c r="F1648">
        <f t="shared" si="25"/>
        <v>12057340</v>
      </c>
      <c r="G1648" t="s">
        <v>2932</v>
      </c>
    </row>
    <row r="1649" spans="4:7" x14ac:dyDescent="0.3">
      <c r="D1649" s="6">
        <v>25000000</v>
      </c>
      <c r="E1649" s="6">
        <v>42478175</v>
      </c>
      <c r="F1649">
        <f t="shared" si="25"/>
        <v>17478175</v>
      </c>
      <c r="G1649" t="s">
        <v>2934</v>
      </c>
    </row>
    <row r="1650" spans="4:7" x14ac:dyDescent="0.3">
      <c r="D1650" s="4">
        <v>30000000</v>
      </c>
      <c r="E1650" s="4">
        <v>41407470</v>
      </c>
      <c r="F1650">
        <f t="shared" si="25"/>
        <v>11407470</v>
      </c>
      <c r="G1650" t="s">
        <v>2936</v>
      </c>
    </row>
    <row r="1651" spans="4:7" x14ac:dyDescent="0.3">
      <c r="D1651" s="6">
        <v>30000000</v>
      </c>
      <c r="E1651" s="6">
        <v>42385520</v>
      </c>
      <c r="F1651">
        <f t="shared" si="25"/>
        <v>12385520</v>
      </c>
      <c r="G1651" t="s">
        <v>2937</v>
      </c>
    </row>
    <row r="1652" spans="4:7" x14ac:dyDescent="0.3">
      <c r="D1652" s="4">
        <v>30000000</v>
      </c>
      <c r="E1652" s="4">
        <v>40118420</v>
      </c>
      <c r="F1652">
        <f t="shared" si="25"/>
        <v>10118420</v>
      </c>
      <c r="G1652" t="s">
        <v>2938</v>
      </c>
    </row>
    <row r="1653" spans="4:7" x14ac:dyDescent="0.3">
      <c r="D1653" s="6">
        <v>38000000</v>
      </c>
      <c r="E1653" s="6">
        <v>40137776</v>
      </c>
      <c r="F1653">
        <f t="shared" si="25"/>
        <v>2137776</v>
      </c>
      <c r="G1653" t="s">
        <v>2939</v>
      </c>
    </row>
    <row r="1654" spans="4:7" x14ac:dyDescent="0.3">
      <c r="D1654" s="4">
        <v>32000000</v>
      </c>
      <c r="E1654" s="4">
        <v>39568996</v>
      </c>
      <c r="F1654">
        <f t="shared" si="25"/>
        <v>7568996</v>
      </c>
      <c r="G1654" t="s">
        <v>2940</v>
      </c>
    </row>
    <row r="1655" spans="4:7" x14ac:dyDescent="0.3">
      <c r="D1655" s="6">
        <v>30000000</v>
      </c>
      <c r="E1655" s="6">
        <v>42043633</v>
      </c>
      <c r="F1655">
        <f t="shared" si="25"/>
        <v>12043633</v>
      </c>
      <c r="G1655" t="s">
        <v>2942</v>
      </c>
    </row>
    <row r="1656" spans="4:7" x14ac:dyDescent="0.3">
      <c r="D1656" s="4">
        <v>30000000</v>
      </c>
      <c r="E1656" s="4">
        <v>38232624</v>
      </c>
      <c r="F1656">
        <f t="shared" si="25"/>
        <v>8232624</v>
      </c>
      <c r="G1656" t="s">
        <v>2944</v>
      </c>
    </row>
    <row r="1657" spans="4:7" x14ac:dyDescent="0.3">
      <c r="D1657" s="6">
        <v>30000000</v>
      </c>
      <c r="E1657" s="6">
        <v>38413606</v>
      </c>
      <c r="F1657">
        <f t="shared" si="25"/>
        <v>8413606</v>
      </c>
      <c r="G1657" t="s">
        <v>2945</v>
      </c>
    </row>
    <row r="1658" spans="4:7" x14ac:dyDescent="0.3">
      <c r="D1658" s="4">
        <v>27000000</v>
      </c>
      <c r="E1658" s="4">
        <v>38122105</v>
      </c>
      <c r="F1658">
        <f t="shared" si="25"/>
        <v>11122105</v>
      </c>
      <c r="G1658" t="s">
        <v>2946</v>
      </c>
    </row>
    <row r="1659" spans="4:7" x14ac:dyDescent="0.3">
      <c r="D1659" s="6">
        <v>25000000</v>
      </c>
      <c r="E1659" s="6">
        <v>38747385</v>
      </c>
      <c r="F1659">
        <f t="shared" si="25"/>
        <v>13747385</v>
      </c>
      <c r="G1659" t="s">
        <v>2948</v>
      </c>
    </row>
    <row r="1660" spans="4:7" x14ac:dyDescent="0.3">
      <c r="D1660" s="4">
        <v>30000000</v>
      </c>
      <c r="E1660" s="4">
        <v>40247512</v>
      </c>
      <c r="F1660">
        <f t="shared" si="25"/>
        <v>10247512</v>
      </c>
      <c r="G1660" t="s">
        <v>2949</v>
      </c>
    </row>
    <row r="1661" spans="4:7" x14ac:dyDescent="0.3">
      <c r="D1661" s="6" t="s">
        <v>8351</v>
      </c>
      <c r="E1661" s="6" t="s">
        <v>8351</v>
      </c>
      <c r="F1661" t="s">
        <v>8351</v>
      </c>
      <c r="G1661" t="s">
        <v>2950</v>
      </c>
    </row>
    <row r="1662" spans="4:7" x14ac:dyDescent="0.3">
      <c r="D1662" s="4">
        <v>30000000</v>
      </c>
      <c r="E1662" s="4">
        <v>35927406</v>
      </c>
      <c r="F1662">
        <f t="shared" si="25"/>
        <v>5927406</v>
      </c>
      <c r="G1662" t="s">
        <v>2952</v>
      </c>
    </row>
    <row r="1663" spans="4:7" x14ac:dyDescent="0.3">
      <c r="D1663" s="6">
        <v>30000000</v>
      </c>
      <c r="E1663" s="6">
        <v>35565975</v>
      </c>
      <c r="F1663">
        <f t="shared" si="25"/>
        <v>5565975</v>
      </c>
      <c r="G1663" t="s">
        <v>2953</v>
      </c>
    </row>
    <row r="1664" spans="4:7" x14ac:dyDescent="0.3">
      <c r="D1664" s="4">
        <v>30000000</v>
      </c>
      <c r="E1664" s="4">
        <v>35266619</v>
      </c>
      <c r="F1664">
        <f t="shared" si="25"/>
        <v>5266619</v>
      </c>
      <c r="G1664" t="s">
        <v>2955</v>
      </c>
    </row>
    <row r="1665" spans="4:7" x14ac:dyDescent="0.3">
      <c r="D1665" s="6">
        <v>30000000</v>
      </c>
      <c r="E1665" s="6">
        <v>34703228</v>
      </c>
      <c r="F1665">
        <f t="shared" si="25"/>
        <v>4703228</v>
      </c>
      <c r="G1665" t="s">
        <v>2957</v>
      </c>
    </row>
    <row r="1666" spans="4:7" x14ac:dyDescent="0.3">
      <c r="D1666" s="4" t="s">
        <v>8351</v>
      </c>
      <c r="E1666" s="4" t="s">
        <v>8351</v>
      </c>
      <c r="F1666" t="s">
        <v>8351</v>
      </c>
      <c r="G1666" t="s">
        <v>2958</v>
      </c>
    </row>
    <row r="1667" spans="4:7" x14ac:dyDescent="0.3">
      <c r="D1667" s="6">
        <v>30000000</v>
      </c>
      <c r="E1667" s="6">
        <v>38432823</v>
      </c>
      <c r="F1667">
        <f t="shared" ref="F1667:F1728" si="26">E1667-D1667</f>
        <v>8432823</v>
      </c>
      <c r="G1667" t="s">
        <v>2961</v>
      </c>
    </row>
    <row r="1668" spans="4:7" x14ac:dyDescent="0.3">
      <c r="D1668" s="4">
        <v>45000000</v>
      </c>
      <c r="E1668" s="4">
        <v>32095318</v>
      </c>
      <c r="F1668">
        <f t="shared" si="26"/>
        <v>-12904682</v>
      </c>
      <c r="G1668" t="s">
        <v>2962</v>
      </c>
    </row>
    <row r="1669" spans="4:7" x14ac:dyDescent="0.3">
      <c r="D1669" s="6">
        <v>30000000</v>
      </c>
      <c r="E1669" s="6">
        <v>31743332</v>
      </c>
      <c r="F1669">
        <f t="shared" si="26"/>
        <v>1743332</v>
      </c>
      <c r="G1669" t="s">
        <v>2965</v>
      </c>
    </row>
    <row r="1670" spans="4:7" x14ac:dyDescent="0.3">
      <c r="D1670" s="4">
        <v>30000000</v>
      </c>
      <c r="E1670" s="4">
        <v>32154410</v>
      </c>
      <c r="F1670">
        <f t="shared" si="26"/>
        <v>2154410</v>
      </c>
      <c r="G1670" t="s">
        <v>2966</v>
      </c>
    </row>
    <row r="1671" spans="4:7" x14ac:dyDescent="0.3">
      <c r="D1671" s="6" t="s">
        <v>8351</v>
      </c>
      <c r="E1671" s="6">
        <v>28165882</v>
      </c>
      <c r="F1671" t="s">
        <v>8351</v>
      </c>
      <c r="G1671" t="s">
        <v>2968</v>
      </c>
    </row>
    <row r="1672" spans="4:7" x14ac:dyDescent="0.3">
      <c r="D1672" s="4">
        <v>30000000</v>
      </c>
      <c r="E1672" s="4">
        <v>26687172</v>
      </c>
      <c r="F1672">
        <f t="shared" si="26"/>
        <v>-3312828</v>
      </c>
      <c r="G1672" t="s">
        <v>2970</v>
      </c>
    </row>
    <row r="1673" spans="4:7" x14ac:dyDescent="0.3">
      <c r="D1673" s="6">
        <v>19000000</v>
      </c>
      <c r="E1673" s="6">
        <v>26096584</v>
      </c>
      <c r="F1673">
        <f t="shared" si="26"/>
        <v>7096584</v>
      </c>
      <c r="G1673" t="s">
        <v>2972</v>
      </c>
    </row>
    <row r="1674" spans="4:7" x14ac:dyDescent="0.3">
      <c r="D1674" s="4">
        <v>30000000</v>
      </c>
      <c r="E1674" s="4">
        <v>26525834</v>
      </c>
      <c r="F1674">
        <f t="shared" si="26"/>
        <v>-3474166</v>
      </c>
      <c r="G1674" t="s">
        <v>2973</v>
      </c>
    </row>
    <row r="1675" spans="4:7" x14ac:dyDescent="0.3">
      <c r="D1675" s="6">
        <v>30000000</v>
      </c>
      <c r="E1675" s="6">
        <v>30513940</v>
      </c>
      <c r="F1675">
        <f t="shared" si="26"/>
        <v>513940</v>
      </c>
      <c r="G1675" t="s">
        <v>2974</v>
      </c>
    </row>
    <row r="1676" spans="4:7" x14ac:dyDescent="0.3">
      <c r="D1676" s="4">
        <v>30000000</v>
      </c>
      <c r="E1676" s="4">
        <v>23209440</v>
      </c>
      <c r="F1676">
        <f t="shared" si="26"/>
        <v>-6790560</v>
      </c>
      <c r="G1676" t="s">
        <v>2975</v>
      </c>
    </row>
    <row r="1677" spans="4:7" x14ac:dyDescent="0.3">
      <c r="D1677" s="6">
        <v>30000000</v>
      </c>
      <c r="E1677" s="6">
        <v>24048000</v>
      </c>
      <c r="F1677">
        <f t="shared" si="26"/>
        <v>-5952000</v>
      </c>
      <c r="G1677" t="s">
        <v>2977</v>
      </c>
    </row>
    <row r="1678" spans="4:7" x14ac:dyDescent="0.3">
      <c r="D1678" s="4">
        <v>30000000</v>
      </c>
      <c r="E1678" s="4">
        <v>22526144</v>
      </c>
      <c r="F1678">
        <f t="shared" si="26"/>
        <v>-7473856</v>
      </c>
      <c r="G1678" t="s">
        <v>2978</v>
      </c>
    </row>
    <row r="1679" spans="4:7" x14ac:dyDescent="0.3">
      <c r="D1679" s="6">
        <v>30000000</v>
      </c>
      <c r="E1679" s="6">
        <v>30523568</v>
      </c>
      <c r="F1679">
        <f t="shared" si="26"/>
        <v>523568</v>
      </c>
      <c r="G1679" t="s">
        <v>2979</v>
      </c>
    </row>
    <row r="1680" spans="4:7" x14ac:dyDescent="0.3">
      <c r="D1680" s="4">
        <v>30000000</v>
      </c>
      <c r="E1680" s="4">
        <v>23070045</v>
      </c>
      <c r="F1680">
        <f t="shared" si="26"/>
        <v>-6929955</v>
      </c>
      <c r="G1680" t="s">
        <v>2981</v>
      </c>
    </row>
    <row r="1681" spans="4:7" x14ac:dyDescent="0.3">
      <c r="D1681" s="6">
        <v>35000000</v>
      </c>
      <c r="E1681" s="6">
        <v>20422207</v>
      </c>
      <c r="F1681">
        <f t="shared" si="26"/>
        <v>-14577793</v>
      </c>
      <c r="G1681" t="s">
        <v>2983</v>
      </c>
    </row>
    <row r="1682" spans="4:7" x14ac:dyDescent="0.3">
      <c r="D1682" s="4">
        <v>30000000</v>
      </c>
      <c r="E1682" s="4">
        <v>28644770</v>
      </c>
      <c r="F1682">
        <f t="shared" si="26"/>
        <v>-1355230</v>
      </c>
      <c r="G1682" t="s">
        <v>2984</v>
      </c>
    </row>
    <row r="1683" spans="4:7" x14ac:dyDescent="0.3">
      <c r="D1683" s="6">
        <v>30000000</v>
      </c>
      <c r="E1683" s="6">
        <v>21800302</v>
      </c>
      <c r="F1683">
        <f t="shared" si="26"/>
        <v>-8199698</v>
      </c>
      <c r="G1683" t="s">
        <v>2986</v>
      </c>
    </row>
    <row r="1684" spans="4:7" x14ac:dyDescent="0.3">
      <c r="D1684" s="4">
        <v>35000000</v>
      </c>
      <c r="E1684" s="4">
        <v>21129348</v>
      </c>
      <c r="F1684">
        <f t="shared" si="26"/>
        <v>-13870652</v>
      </c>
      <c r="G1684" t="s">
        <v>2988</v>
      </c>
    </row>
    <row r="1685" spans="4:7" x14ac:dyDescent="0.3">
      <c r="D1685" s="6">
        <v>30000000</v>
      </c>
      <c r="E1685" s="6">
        <v>18500966</v>
      </c>
      <c r="F1685">
        <f t="shared" si="26"/>
        <v>-11499034</v>
      </c>
      <c r="G1685" t="s">
        <v>2990</v>
      </c>
    </row>
    <row r="1686" spans="4:7" x14ac:dyDescent="0.3">
      <c r="D1686" s="4">
        <v>20000000</v>
      </c>
      <c r="E1686" s="4">
        <v>19976073</v>
      </c>
      <c r="F1686">
        <f t="shared" si="26"/>
        <v>-23927</v>
      </c>
      <c r="G1686" t="s">
        <v>2992</v>
      </c>
    </row>
    <row r="1687" spans="4:7" x14ac:dyDescent="0.3">
      <c r="D1687" s="6">
        <v>30000000</v>
      </c>
      <c r="E1687" s="6">
        <v>18967571</v>
      </c>
      <c r="F1687">
        <f t="shared" si="26"/>
        <v>-11032429</v>
      </c>
      <c r="G1687" t="s">
        <v>2993</v>
      </c>
    </row>
    <row r="1688" spans="4:7" x14ac:dyDescent="0.3">
      <c r="D1688" s="4">
        <v>25000000</v>
      </c>
      <c r="E1688" s="4">
        <v>17100000</v>
      </c>
      <c r="F1688">
        <f t="shared" si="26"/>
        <v>-7900000</v>
      </c>
      <c r="G1688" t="s">
        <v>2996</v>
      </c>
    </row>
    <row r="1689" spans="4:7" x14ac:dyDescent="0.3">
      <c r="D1689" s="6">
        <v>30000000</v>
      </c>
      <c r="E1689" s="6">
        <v>17266505</v>
      </c>
      <c r="F1689">
        <f t="shared" si="26"/>
        <v>-12733495</v>
      </c>
      <c r="G1689" t="s">
        <v>2999</v>
      </c>
    </row>
    <row r="1690" spans="4:7" x14ac:dyDescent="0.3">
      <c r="D1690" s="4">
        <v>30000000</v>
      </c>
      <c r="E1690" s="4">
        <v>32357532</v>
      </c>
      <c r="F1690">
        <f t="shared" si="26"/>
        <v>2357532</v>
      </c>
      <c r="G1690" t="s">
        <v>3000</v>
      </c>
    </row>
    <row r="1691" spans="4:7" x14ac:dyDescent="0.3">
      <c r="D1691" s="6">
        <v>30000000</v>
      </c>
      <c r="E1691" s="6">
        <v>16930884</v>
      </c>
      <c r="F1691">
        <f t="shared" si="26"/>
        <v>-13069116</v>
      </c>
      <c r="G1691" t="s">
        <v>3001</v>
      </c>
    </row>
    <row r="1692" spans="4:7" x14ac:dyDescent="0.3">
      <c r="D1692" s="4">
        <v>35000000</v>
      </c>
      <c r="E1692" s="4">
        <v>18324242</v>
      </c>
      <c r="F1692">
        <f t="shared" si="26"/>
        <v>-16675758</v>
      </c>
      <c r="G1692" t="s">
        <v>3003</v>
      </c>
    </row>
    <row r="1693" spans="4:7" x14ac:dyDescent="0.3">
      <c r="D1693" s="6">
        <v>40000000</v>
      </c>
      <c r="E1693" s="6">
        <v>16323969</v>
      </c>
      <c r="F1693">
        <f t="shared" si="26"/>
        <v>-23676031</v>
      </c>
      <c r="G1693" t="s">
        <v>3004</v>
      </c>
    </row>
    <row r="1694" spans="4:7" x14ac:dyDescent="0.3">
      <c r="D1694" s="4">
        <v>26000000</v>
      </c>
      <c r="E1694" s="4">
        <v>16999046</v>
      </c>
      <c r="F1694">
        <f t="shared" si="26"/>
        <v>-9000954</v>
      </c>
      <c r="G1694" t="s">
        <v>3007</v>
      </c>
    </row>
    <row r="1695" spans="4:7" x14ac:dyDescent="0.3">
      <c r="D1695" s="6">
        <v>35000000</v>
      </c>
      <c r="E1695" s="6">
        <v>16295774</v>
      </c>
      <c r="F1695">
        <f t="shared" si="26"/>
        <v>-18704226</v>
      </c>
      <c r="G1695" t="s">
        <v>3009</v>
      </c>
    </row>
    <row r="1696" spans="4:7" x14ac:dyDescent="0.3">
      <c r="D1696" s="4">
        <v>30000000</v>
      </c>
      <c r="E1696" s="4">
        <v>15709385</v>
      </c>
      <c r="F1696">
        <f t="shared" si="26"/>
        <v>-14290615</v>
      </c>
      <c r="G1696" t="s">
        <v>3011</v>
      </c>
    </row>
    <row r="1697" spans="4:7" x14ac:dyDescent="0.3">
      <c r="D1697" s="6">
        <v>30000000</v>
      </c>
      <c r="E1697" s="6">
        <v>14888028</v>
      </c>
      <c r="F1697">
        <f t="shared" si="26"/>
        <v>-15111972</v>
      </c>
      <c r="G1697" t="s">
        <v>3014</v>
      </c>
    </row>
    <row r="1698" spans="4:7" x14ac:dyDescent="0.3">
      <c r="D1698" s="4">
        <v>30000000</v>
      </c>
      <c r="E1698" s="4">
        <v>14208384</v>
      </c>
      <c r="F1698">
        <f t="shared" si="26"/>
        <v>-15791616</v>
      </c>
      <c r="G1698" t="s">
        <v>3015</v>
      </c>
    </row>
    <row r="1699" spans="4:7" x14ac:dyDescent="0.3">
      <c r="D1699" s="6">
        <v>30000000</v>
      </c>
      <c r="E1699" s="6">
        <v>12831121</v>
      </c>
      <c r="F1699">
        <f t="shared" si="26"/>
        <v>-17168879</v>
      </c>
      <c r="G1699" t="s">
        <v>3016</v>
      </c>
    </row>
    <row r="1700" spans="4:7" x14ac:dyDescent="0.3">
      <c r="D1700" s="4">
        <v>30000000</v>
      </c>
      <c r="E1700" s="4">
        <v>18298649</v>
      </c>
      <c r="F1700">
        <f t="shared" si="26"/>
        <v>-11701351</v>
      </c>
      <c r="G1700" t="s">
        <v>3017</v>
      </c>
    </row>
    <row r="1701" spans="4:7" x14ac:dyDescent="0.3">
      <c r="D1701" s="6">
        <v>30000000</v>
      </c>
      <c r="E1701" s="6">
        <v>12712093</v>
      </c>
      <c r="F1701">
        <f t="shared" si="26"/>
        <v>-17287907</v>
      </c>
      <c r="G1701" t="s">
        <v>3018</v>
      </c>
    </row>
    <row r="1702" spans="4:7" x14ac:dyDescent="0.3">
      <c r="D1702" s="4">
        <v>30000000</v>
      </c>
      <c r="E1702" s="4">
        <v>11576087</v>
      </c>
      <c r="F1702">
        <f t="shared" si="26"/>
        <v>-18423913</v>
      </c>
      <c r="G1702" t="s">
        <v>3020</v>
      </c>
    </row>
    <row r="1703" spans="4:7" x14ac:dyDescent="0.3">
      <c r="D1703" s="6">
        <v>30000000</v>
      </c>
      <c r="E1703" s="6">
        <v>11900000</v>
      </c>
      <c r="F1703">
        <f t="shared" si="26"/>
        <v>-18100000</v>
      </c>
      <c r="G1703" t="s">
        <v>3021</v>
      </c>
    </row>
    <row r="1704" spans="4:7" x14ac:dyDescent="0.3">
      <c r="D1704" s="4">
        <v>45000000</v>
      </c>
      <c r="E1704" s="4">
        <v>9353573</v>
      </c>
      <c r="F1704">
        <f t="shared" si="26"/>
        <v>-35646427</v>
      </c>
      <c r="G1704" t="s">
        <v>3022</v>
      </c>
    </row>
    <row r="1705" spans="4:7" x14ac:dyDescent="0.3">
      <c r="D1705" s="6">
        <v>45000000</v>
      </c>
      <c r="E1705" s="6">
        <v>12026670</v>
      </c>
      <c r="F1705">
        <f t="shared" si="26"/>
        <v>-32973330</v>
      </c>
      <c r="G1705" t="s">
        <v>3024</v>
      </c>
    </row>
    <row r="1706" spans="4:7" x14ac:dyDescent="0.3">
      <c r="D1706" s="4">
        <v>25000000</v>
      </c>
      <c r="E1706" s="4">
        <v>14334645</v>
      </c>
      <c r="F1706">
        <f t="shared" si="26"/>
        <v>-10665355</v>
      </c>
      <c r="G1706" t="s">
        <v>3026</v>
      </c>
    </row>
    <row r="1707" spans="4:7" x14ac:dyDescent="0.3">
      <c r="D1707" s="6">
        <v>23000000</v>
      </c>
      <c r="E1707" s="6">
        <v>12189514</v>
      </c>
      <c r="F1707">
        <f t="shared" si="26"/>
        <v>-10810486</v>
      </c>
      <c r="G1707" t="s">
        <v>3028</v>
      </c>
    </row>
    <row r="1708" spans="4:7" x14ac:dyDescent="0.3">
      <c r="D1708" s="4">
        <v>30000000</v>
      </c>
      <c r="E1708" s="4">
        <v>10134754</v>
      </c>
      <c r="F1708">
        <f t="shared" si="26"/>
        <v>-19865246</v>
      </c>
      <c r="G1708" t="s">
        <v>3030</v>
      </c>
    </row>
    <row r="1709" spans="4:7" x14ac:dyDescent="0.3">
      <c r="D1709" s="6">
        <v>30000000</v>
      </c>
      <c r="E1709" s="6">
        <v>8535575</v>
      </c>
      <c r="F1709">
        <f t="shared" si="26"/>
        <v>-21464425</v>
      </c>
      <c r="G1709" t="s">
        <v>3031</v>
      </c>
    </row>
    <row r="1710" spans="4:7" x14ac:dyDescent="0.3">
      <c r="D1710" s="4">
        <v>40000000</v>
      </c>
      <c r="E1710" s="4">
        <v>7689458</v>
      </c>
      <c r="F1710">
        <f t="shared" si="26"/>
        <v>-32310542</v>
      </c>
      <c r="G1710" t="s">
        <v>3033</v>
      </c>
    </row>
    <row r="1711" spans="4:7" x14ac:dyDescent="0.3">
      <c r="D1711" s="6" t="s">
        <v>8351</v>
      </c>
      <c r="E1711" s="6">
        <v>7501404</v>
      </c>
      <c r="F1711" t="s">
        <v>8351</v>
      </c>
      <c r="G1711" t="s">
        <v>3036</v>
      </c>
    </row>
    <row r="1712" spans="4:7" x14ac:dyDescent="0.3">
      <c r="D1712" s="4" t="s">
        <v>8351</v>
      </c>
      <c r="E1712" s="4" t="s">
        <v>8351</v>
      </c>
      <c r="F1712" t="s">
        <v>8351</v>
      </c>
      <c r="G1712" t="s">
        <v>3038</v>
      </c>
    </row>
    <row r="1713" spans="4:7" x14ac:dyDescent="0.3">
      <c r="D1713" s="6">
        <v>30000000</v>
      </c>
      <c r="E1713" s="6">
        <v>19316646</v>
      </c>
      <c r="F1713">
        <f t="shared" si="26"/>
        <v>-10683354</v>
      </c>
      <c r="G1713" t="s">
        <v>3041</v>
      </c>
    </row>
    <row r="1714" spans="4:7" x14ac:dyDescent="0.3">
      <c r="D1714" s="4">
        <v>30000000</v>
      </c>
      <c r="E1714" s="4">
        <v>10965209</v>
      </c>
      <c r="F1714">
        <f t="shared" si="26"/>
        <v>-19034791</v>
      </c>
      <c r="G1714" t="s">
        <v>3042</v>
      </c>
    </row>
    <row r="1715" spans="4:7" x14ac:dyDescent="0.3">
      <c r="D1715" s="6">
        <v>18000000</v>
      </c>
      <c r="E1715" s="6">
        <v>26830000</v>
      </c>
      <c r="F1715">
        <f t="shared" si="26"/>
        <v>8830000</v>
      </c>
      <c r="G1715" t="s">
        <v>3043</v>
      </c>
    </row>
    <row r="1716" spans="4:7" x14ac:dyDescent="0.3">
      <c r="D1716" s="4">
        <v>30000000</v>
      </c>
      <c r="E1716" s="4">
        <v>5300000</v>
      </c>
      <c r="F1716">
        <f t="shared" si="26"/>
        <v>-24700000</v>
      </c>
      <c r="G1716" t="s">
        <v>3045</v>
      </c>
    </row>
    <row r="1717" spans="4:7" x14ac:dyDescent="0.3">
      <c r="D1717" s="6">
        <v>30000000</v>
      </c>
      <c r="E1717" s="6">
        <v>10880926</v>
      </c>
      <c r="F1717">
        <f t="shared" si="26"/>
        <v>-19119074</v>
      </c>
      <c r="G1717" t="s">
        <v>3047</v>
      </c>
    </row>
    <row r="1718" spans="4:7" x14ac:dyDescent="0.3">
      <c r="D1718" s="4">
        <v>18000000</v>
      </c>
      <c r="E1718" s="4">
        <v>3752725</v>
      </c>
      <c r="F1718">
        <f t="shared" si="26"/>
        <v>-14247275</v>
      </c>
      <c r="G1718" t="s">
        <v>3049</v>
      </c>
    </row>
    <row r="1719" spans="4:7" x14ac:dyDescent="0.3">
      <c r="D1719" s="6">
        <v>25000000</v>
      </c>
      <c r="E1719" s="6">
        <v>3517797</v>
      </c>
      <c r="F1719">
        <f t="shared" si="26"/>
        <v>-21482203</v>
      </c>
      <c r="G1719" t="s">
        <v>3050</v>
      </c>
    </row>
    <row r="1720" spans="4:7" x14ac:dyDescent="0.3">
      <c r="D1720" s="4" t="s">
        <v>8351</v>
      </c>
      <c r="E1720" s="4">
        <v>3101301</v>
      </c>
      <c r="F1720" t="s">
        <v>8351</v>
      </c>
      <c r="G1720" t="s">
        <v>3053</v>
      </c>
    </row>
    <row r="1721" spans="4:7" x14ac:dyDescent="0.3">
      <c r="D1721" s="6">
        <v>30000000</v>
      </c>
      <c r="E1721" s="6">
        <v>2975649</v>
      </c>
      <c r="F1721">
        <f t="shared" si="26"/>
        <v>-27024351</v>
      </c>
      <c r="G1721" t="s">
        <v>3054</v>
      </c>
    </row>
    <row r="1722" spans="4:7" x14ac:dyDescent="0.3">
      <c r="D1722" s="4">
        <v>60000000</v>
      </c>
      <c r="E1722" s="4">
        <v>668171</v>
      </c>
      <c r="F1722">
        <f t="shared" si="26"/>
        <v>-59331829</v>
      </c>
      <c r="G1722" t="s">
        <v>3056</v>
      </c>
    </row>
    <row r="1723" spans="4:7" x14ac:dyDescent="0.3">
      <c r="D1723" s="6">
        <v>21000000</v>
      </c>
      <c r="E1723" s="6">
        <v>480314</v>
      </c>
      <c r="F1723">
        <f t="shared" si="26"/>
        <v>-20519686</v>
      </c>
      <c r="G1723" t="s">
        <v>3058</v>
      </c>
    </row>
    <row r="1724" spans="4:7" x14ac:dyDescent="0.3">
      <c r="D1724" s="4">
        <v>30000000</v>
      </c>
      <c r="E1724" s="4">
        <v>3904982</v>
      </c>
      <c r="F1724">
        <f t="shared" si="26"/>
        <v>-26095018</v>
      </c>
      <c r="G1724" t="s">
        <v>3061</v>
      </c>
    </row>
    <row r="1725" spans="4:7" x14ac:dyDescent="0.3">
      <c r="D1725" s="6">
        <v>18000000</v>
      </c>
      <c r="E1725" s="6">
        <v>127437</v>
      </c>
      <c r="F1725">
        <f t="shared" si="26"/>
        <v>-17872563</v>
      </c>
      <c r="G1725" t="s">
        <v>3063</v>
      </c>
    </row>
    <row r="1726" spans="4:7" x14ac:dyDescent="0.3">
      <c r="D1726" s="4" t="s">
        <v>8351</v>
      </c>
      <c r="E1726" s="4" t="s">
        <v>8351</v>
      </c>
      <c r="F1726" t="s">
        <v>8351</v>
      </c>
      <c r="G1726" t="s">
        <v>3065</v>
      </c>
    </row>
    <row r="1727" spans="4:7" x14ac:dyDescent="0.3">
      <c r="D1727" s="6">
        <v>30000000</v>
      </c>
      <c r="E1727" s="6" t="s">
        <v>8351</v>
      </c>
      <c r="F1727" t="s">
        <v>8351</v>
      </c>
      <c r="G1727" t="s">
        <v>3066</v>
      </c>
    </row>
    <row r="1728" spans="4:7" x14ac:dyDescent="0.3">
      <c r="D1728" s="4">
        <v>30000000</v>
      </c>
      <c r="E1728" s="4">
        <v>537580</v>
      </c>
      <c r="F1728">
        <f t="shared" si="26"/>
        <v>-29462420</v>
      </c>
      <c r="G1728" t="s">
        <v>3068</v>
      </c>
    </row>
    <row r="1729" spans="4:7" x14ac:dyDescent="0.3">
      <c r="D1729" s="6" t="s">
        <v>8351</v>
      </c>
      <c r="E1729" s="6" t="s">
        <v>8351</v>
      </c>
      <c r="F1729" t="s">
        <v>8351</v>
      </c>
      <c r="G1729" t="s">
        <v>3070</v>
      </c>
    </row>
    <row r="1730" spans="4:7" x14ac:dyDescent="0.3">
      <c r="D1730" s="4">
        <v>30000000</v>
      </c>
      <c r="E1730" s="4" t="s">
        <v>8351</v>
      </c>
      <c r="F1730" t="s">
        <v>8351</v>
      </c>
      <c r="G1730" t="s">
        <v>3072</v>
      </c>
    </row>
    <row r="1731" spans="4:7" x14ac:dyDescent="0.3">
      <c r="D1731" s="6">
        <v>24000000</v>
      </c>
      <c r="E1731" s="6" t="s">
        <v>8351</v>
      </c>
      <c r="F1731" t="s">
        <v>8351</v>
      </c>
      <c r="G1731" t="s">
        <v>3074</v>
      </c>
    </row>
    <row r="1732" spans="4:7" x14ac:dyDescent="0.3">
      <c r="D1732" s="4">
        <v>30000000</v>
      </c>
      <c r="E1732" s="4" t="s">
        <v>8351</v>
      </c>
      <c r="F1732" t="s">
        <v>8351</v>
      </c>
      <c r="G1732" t="s">
        <v>3076</v>
      </c>
    </row>
    <row r="1733" spans="4:7" x14ac:dyDescent="0.3">
      <c r="D1733" s="6">
        <v>30000000</v>
      </c>
      <c r="E1733" s="6" t="s">
        <v>8351</v>
      </c>
      <c r="F1733" t="s">
        <v>8351</v>
      </c>
      <c r="G1733" t="s">
        <v>3080</v>
      </c>
    </row>
    <row r="1734" spans="4:7" x14ac:dyDescent="0.3">
      <c r="D1734" s="4">
        <v>30000000</v>
      </c>
      <c r="E1734" s="4" t="s">
        <v>8351</v>
      </c>
      <c r="F1734" t="s">
        <v>8351</v>
      </c>
      <c r="G1734" t="s">
        <v>3082</v>
      </c>
    </row>
    <row r="1735" spans="4:7" x14ac:dyDescent="0.3">
      <c r="D1735" s="6">
        <v>19000000</v>
      </c>
      <c r="E1735" s="6" t="s">
        <v>8351</v>
      </c>
      <c r="F1735" t="s">
        <v>8351</v>
      </c>
      <c r="G1735" t="s">
        <v>3085</v>
      </c>
    </row>
    <row r="1736" spans="4:7" x14ac:dyDescent="0.3">
      <c r="D1736" s="4">
        <v>29000000</v>
      </c>
      <c r="E1736" s="4">
        <v>183436380</v>
      </c>
      <c r="F1736">
        <f t="shared" ref="F1736:F1794" si="27">E1736-D1736</f>
        <v>154436380</v>
      </c>
      <c r="G1736" t="s">
        <v>3087</v>
      </c>
    </row>
    <row r="1737" spans="4:7" x14ac:dyDescent="0.3">
      <c r="D1737" s="6">
        <v>28000000</v>
      </c>
      <c r="E1737" s="6">
        <v>119518352</v>
      </c>
      <c r="F1737">
        <f t="shared" si="27"/>
        <v>91518352</v>
      </c>
      <c r="G1737" t="s">
        <v>3089</v>
      </c>
    </row>
    <row r="1738" spans="4:7" x14ac:dyDescent="0.3">
      <c r="D1738" s="4" t="s">
        <v>8351</v>
      </c>
      <c r="E1738" s="4" t="s">
        <v>8351</v>
      </c>
      <c r="F1738" t="s">
        <v>8351</v>
      </c>
      <c r="G1738" t="s">
        <v>3091</v>
      </c>
    </row>
    <row r="1739" spans="4:7" x14ac:dyDescent="0.3">
      <c r="D1739" s="6">
        <v>30000000</v>
      </c>
      <c r="E1739" s="6">
        <v>37036404</v>
      </c>
      <c r="F1739">
        <f t="shared" si="27"/>
        <v>7036404</v>
      </c>
      <c r="G1739" t="s">
        <v>3093</v>
      </c>
    </row>
    <row r="1740" spans="4:7" x14ac:dyDescent="0.3">
      <c r="D1740" s="4">
        <v>29000000</v>
      </c>
      <c r="E1740" s="4">
        <v>22359293</v>
      </c>
      <c r="F1740">
        <f t="shared" si="27"/>
        <v>-6640707</v>
      </c>
      <c r="G1740" t="s">
        <v>3094</v>
      </c>
    </row>
    <row r="1741" spans="4:7" x14ac:dyDescent="0.3">
      <c r="D1741" s="6">
        <v>35000000</v>
      </c>
      <c r="E1741" s="6">
        <v>18593156</v>
      </c>
      <c r="F1741">
        <f t="shared" si="27"/>
        <v>-16406844</v>
      </c>
      <c r="G1741" t="s">
        <v>3095</v>
      </c>
    </row>
    <row r="1742" spans="4:7" x14ac:dyDescent="0.3">
      <c r="D1742" s="4">
        <v>29000000</v>
      </c>
      <c r="E1742" s="4" t="s">
        <v>8351</v>
      </c>
      <c r="F1742" t="s">
        <v>8351</v>
      </c>
      <c r="G1742" t="s">
        <v>3097</v>
      </c>
    </row>
    <row r="1743" spans="4:7" x14ac:dyDescent="0.3">
      <c r="D1743" s="6">
        <v>29000000</v>
      </c>
      <c r="E1743" s="6">
        <v>16930185</v>
      </c>
      <c r="F1743">
        <f t="shared" si="27"/>
        <v>-12069815</v>
      </c>
      <c r="G1743" t="s">
        <v>3098</v>
      </c>
    </row>
    <row r="1744" spans="4:7" x14ac:dyDescent="0.3">
      <c r="D1744" s="4">
        <v>29000000</v>
      </c>
      <c r="E1744" s="4">
        <v>63034755</v>
      </c>
      <c r="F1744">
        <f t="shared" si="27"/>
        <v>34034755</v>
      </c>
      <c r="G1744" t="s">
        <v>3099</v>
      </c>
    </row>
    <row r="1745" spans="4:7" x14ac:dyDescent="0.3">
      <c r="D1745" s="6">
        <v>29000000</v>
      </c>
      <c r="E1745" s="6">
        <v>5899797</v>
      </c>
      <c r="F1745">
        <f t="shared" si="27"/>
        <v>-23100203</v>
      </c>
      <c r="G1745" t="s">
        <v>3101</v>
      </c>
    </row>
    <row r="1746" spans="4:7" x14ac:dyDescent="0.3">
      <c r="D1746" s="4">
        <v>28000000</v>
      </c>
      <c r="E1746" s="4">
        <v>4554569</v>
      </c>
      <c r="F1746">
        <f t="shared" si="27"/>
        <v>-23445431</v>
      </c>
      <c r="G1746" t="s">
        <v>3102</v>
      </c>
    </row>
    <row r="1747" spans="4:7" x14ac:dyDescent="0.3">
      <c r="D1747" s="6">
        <v>12000000</v>
      </c>
      <c r="E1747" s="6">
        <v>17016190</v>
      </c>
      <c r="F1747">
        <f t="shared" si="27"/>
        <v>5016190</v>
      </c>
      <c r="G1747" t="s">
        <v>3104</v>
      </c>
    </row>
    <row r="1748" spans="4:7" x14ac:dyDescent="0.3">
      <c r="D1748" s="4">
        <v>29000000</v>
      </c>
      <c r="E1748" s="4">
        <v>6301131</v>
      </c>
      <c r="F1748">
        <f t="shared" si="27"/>
        <v>-22698869</v>
      </c>
      <c r="G1748" t="s">
        <v>3107</v>
      </c>
    </row>
    <row r="1749" spans="4:7" x14ac:dyDescent="0.3">
      <c r="D1749" s="6">
        <v>28000000</v>
      </c>
      <c r="E1749" s="6">
        <v>217350219</v>
      </c>
      <c r="F1749">
        <f t="shared" si="27"/>
        <v>189350219</v>
      </c>
      <c r="G1749" t="s">
        <v>3108</v>
      </c>
    </row>
    <row r="1750" spans="4:7" x14ac:dyDescent="0.3">
      <c r="D1750" s="4">
        <v>28000000</v>
      </c>
      <c r="E1750" s="4">
        <v>161029270</v>
      </c>
      <c r="F1750">
        <f t="shared" si="27"/>
        <v>133029270</v>
      </c>
      <c r="G1750" t="s">
        <v>3110</v>
      </c>
    </row>
    <row r="1751" spans="4:7" x14ac:dyDescent="0.3">
      <c r="D1751" s="6">
        <v>28000000</v>
      </c>
      <c r="E1751" s="6">
        <v>179870271</v>
      </c>
      <c r="F1751">
        <f t="shared" si="27"/>
        <v>151870271</v>
      </c>
      <c r="G1751" t="s">
        <v>3111</v>
      </c>
    </row>
    <row r="1752" spans="4:7" x14ac:dyDescent="0.3">
      <c r="D1752" s="4">
        <v>24000000</v>
      </c>
      <c r="E1752" s="4">
        <v>100491683</v>
      </c>
      <c r="F1752">
        <f t="shared" si="27"/>
        <v>76491683</v>
      </c>
      <c r="G1752" t="s">
        <v>3114</v>
      </c>
    </row>
    <row r="1753" spans="4:7" x14ac:dyDescent="0.3">
      <c r="D1753" s="6">
        <v>60000000</v>
      </c>
      <c r="E1753" s="6">
        <v>74058698</v>
      </c>
      <c r="F1753">
        <f t="shared" si="27"/>
        <v>14058698</v>
      </c>
      <c r="G1753" t="s">
        <v>3115</v>
      </c>
    </row>
    <row r="1754" spans="4:7" x14ac:dyDescent="0.3">
      <c r="D1754" s="4">
        <v>29000000</v>
      </c>
      <c r="E1754" s="4" t="s">
        <v>8351</v>
      </c>
      <c r="F1754" t="s">
        <v>8351</v>
      </c>
      <c r="G1754" t="s">
        <v>3117</v>
      </c>
    </row>
    <row r="1755" spans="4:7" x14ac:dyDescent="0.3">
      <c r="D1755" s="6">
        <v>29000000</v>
      </c>
      <c r="E1755" s="6">
        <v>55845943</v>
      </c>
      <c r="F1755">
        <f t="shared" si="27"/>
        <v>26845943</v>
      </c>
      <c r="G1755" t="s">
        <v>3118</v>
      </c>
    </row>
    <row r="1756" spans="4:7" x14ac:dyDescent="0.3">
      <c r="D1756" s="4">
        <v>28000000</v>
      </c>
      <c r="E1756" s="4">
        <v>81350242</v>
      </c>
      <c r="F1756">
        <f t="shared" si="27"/>
        <v>53350242</v>
      </c>
      <c r="G1756" t="s">
        <v>3119</v>
      </c>
    </row>
    <row r="1757" spans="4:7" x14ac:dyDescent="0.3">
      <c r="D1757" s="6">
        <v>28000000</v>
      </c>
      <c r="E1757" s="6">
        <v>67266300</v>
      </c>
      <c r="F1757">
        <f t="shared" si="27"/>
        <v>39266300</v>
      </c>
      <c r="G1757" t="s">
        <v>3120</v>
      </c>
    </row>
    <row r="1758" spans="4:7" x14ac:dyDescent="0.3">
      <c r="D1758" s="4">
        <v>28000000</v>
      </c>
      <c r="E1758" s="4">
        <v>70235322</v>
      </c>
      <c r="F1758">
        <f t="shared" si="27"/>
        <v>42235322</v>
      </c>
      <c r="G1758" t="s">
        <v>3121</v>
      </c>
    </row>
    <row r="1759" spans="4:7" x14ac:dyDescent="0.3">
      <c r="D1759" s="6">
        <v>30000000</v>
      </c>
      <c r="E1759" s="6">
        <v>7443007</v>
      </c>
      <c r="F1759">
        <f t="shared" si="27"/>
        <v>-22556993</v>
      </c>
      <c r="G1759" t="s">
        <v>3122</v>
      </c>
    </row>
    <row r="1760" spans="4:7" x14ac:dyDescent="0.3">
      <c r="D1760" s="4">
        <v>28000000</v>
      </c>
      <c r="E1760" s="4">
        <v>64371181</v>
      </c>
      <c r="F1760">
        <f t="shared" si="27"/>
        <v>36371181</v>
      </c>
      <c r="G1760" t="s">
        <v>3123</v>
      </c>
    </row>
    <row r="1761" spans="4:7" x14ac:dyDescent="0.3">
      <c r="D1761" s="6">
        <v>26000000</v>
      </c>
      <c r="E1761" s="6">
        <v>58885635</v>
      </c>
      <c r="F1761">
        <f t="shared" si="27"/>
        <v>32885635</v>
      </c>
      <c r="G1761" t="s">
        <v>3124</v>
      </c>
    </row>
    <row r="1762" spans="4:7" x14ac:dyDescent="0.3">
      <c r="D1762" s="4">
        <v>35000000</v>
      </c>
      <c r="E1762" s="4">
        <v>60400856</v>
      </c>
      <c r="F1762">
        <f t="shared" si="27"/>
        <v>25400856</v>
      </c>
      <c r="G1762" t="s">
        <v>3125</v>
      </c>
    </row>
    <row r="1763" spans="4:7" x14ac:dyDescent="0.3">
      <c r="D1763" s="6">
        <v>30000000</v>
      </c>
      <c r="E1763" s="6" t="s">
        <v>8351</v>
      </c>
      <c r="F1763" t="s">
        <v>8351</v>
      </c>
      <c r="G1763" t="s">
        <v>3128</v>
      </c>
    </row>
    <row r="1764" spans="4:7" x14ac:dyDescent="0.3">
      <c r="D1764" s="4">
        <v>21000000</v>
      </c>
      <c r="E1764" s="4">
        <v>52353636</v>
      </c>
      <c r="F1764">
        <f t="shared" si="27"/>
        <v>31353636</v>
      </c>
      <c r="G1764" t="s">
        <v>3129</v>
      </c>
    </row>
    <row r="1765" spans="4:7" x14ac:dyDescent="0.3">
      <c r="D1765" s="6">
        <v>30000000</v>
      </c>
      <c r="E1765" s="6">
        <v>51475962</v>
      </c>
      <c r="F1765">
        <f t="shared" si="27"/>
        <v>21475962</v>
      </c>
      <c r="G1765" t="s">
        <v>3130</v>
      </c>
    </row>
    <row r="1766" spans="4:7" x14ac:dyDescent="0.3">
      <c r="D1766" s="4">
        <v>28000000</v>
      </c>
      <c r="E1766" s="4">
        <v>63910583</v>
      </c>
      <c r="F1766">
        <f t="shared" si="27"/>
        <v>35910583</v>
      </c>
      <c r="G1766" t="s">
        <v>3131</v>
      </c>
    </row>
    <row r="1767" spans="4:7" x14ac:dyDescent="0.3">
      <c r="D1767" s="6">
        <v>28000000</v>
      </c>
      <c r="E1767" s="6">
        <v>62300000</v>
      </c>
      <c r="F1767">
        <f t="shared" si="27"/>
        <v>34300000</v>
      </c>
      <c r="G1767" t="s">
        <v>3132</v>
      </c>
    </row>
    <row r="1768" spans="4:7" x14ac:dyDescent="0.3">
      <c r="D1768" s="4">
        <v>28000000</v>
      </c>
      <c r="E1768" s="4">
        <v>49968653</v>
      </c>
      <c r="F1768">
        <f t="shared" si="27"/>
        <v>21968653</v>
      </c>
      <c r="G1768" t="s">
        <v>3133</v>
      </c>
    </row>
    <row r="1769" spans="4:7" x14ac:dyDescent="0.3">
      <c r="D1769" s="6">
        <v>27000000</v>
      </c>
      <c r="E1769" s="6">
        <v>44450000</v>
      </c>
      <c r="F1769">
        <f t="shared" si="27"/>
        <v>17450000</v>
      </c>
      <c r="G1769" t="s">
        <v>3134</v>
      </c>
    </row>
    <row r="1770" spans="4:7" x14ac:dyDescent="0.3">
      <c r="D1770" s="4">
        <v>28000000</v>
      </c>
      <c r="E1770" s="4">
        <v>45162741</v>
      </c>
      <c r="F1770">
        <f t="shared" si="27"/>
        <v>17162741</v>
      </c>
      <c r="G1770" t="s">
        <v>3135</v>
      </c>
    </row>
    <row r="1771" spans="4:7" x14ac:dyDescent="0.3">
      <c r="D1771" s="6">
        <v>28000000</v>
      </c>
      <c r="E1771" s="6">
        <v>71346930</v>
      </c>
      <c r="F1771">
        <f t="shared" si="27"/>
        <v>43346930</v>
      </c>
      <c r="G1771" t="s">
        <v>3137</v>
      </c>
    </row>
    <row r="1772" spans="4:7" x14ac:dyDescent="0.3">
      <c r="D1772" s="4">
        <v>28000000</v>
      </c>
      <c r="E1772" s="4">
        <v>39514713</v>
      </c>
      <c r="F1772">
        <f t="shared" si="27"/>
        <v>11514713</v>
      </c>
      <c r="G1772" t="s">
        <v>3138</v>
      </c>
    </row>
    <row r="1773" spans="4:7" x14ac:dyDescent="0.3">
      <c r="D1773" s="6">
        <v>28000000</v>
      </c>
      <c r="E1773" s="6">
        <v>43097652</v>
      </c>
      <c r="F1773">
        <f t="shared" si="27"/>
        <v>15097652</v>
      </c>
      <c r="G1773" t="s">
        <v>3139</v>
      </c>
    </row>
    <row r="1774" spans="4:7" x14ac:dyDescent="0.3">
      <c r="D1774" s="4">
        <v>30000000</v>
      </c>
      <c r="E1774" s="4">
        <v>48043505</v>
      </c>
      <c r="F1774">
        <f t="shared" si="27"/>
        <v>18043505</v>
      </c>
      <c r="G1774" t="s">
        <v>3140</v>
      </c>
    </row>
    <row r="1775" spans="4:7" x14ac:dyDescent="0.3">
      <c r="D1775" s="6">
        <v>28000000</v>
      </c>
      <c r="E1775" s="6">
        <v>37053924</v>
      </c>
      <c r="F1775">
        <f t="shared" si="27"/>
        <v>9053924</v>
      </c>
      <c r="G1775" t="s">
        <v>3141</v>
      </c>
    </row>
    <row r="1776" spans="4:7" x14ac:dyDescent="0.3">
      <c r="D1776" s="4">
        <v>28000000</v>
      </c>
      <c r="E1776" s="4">
        <v>33000377</v>
      </c>
      <c r="F1776">
        <f t="shared" si="27"/>
        <v>5000377</v>
      </c>
      <c r="G1776" t="s">
        <v>3143</v>
      </c>
    </row>
    <row r="1777" spans="4:7" x14ac:dyDescent="0.3">
      <c r="D1777" s="6">
        <v>28000000</v>
      </c>
      <c r="E1777" s="6">
        <v>66950483</v>
      </c>
      <c r="F1777">
        <f t="shared" si="27"/>
        <v>38950483</v>
      </c>
      <c r="G1777" t="s">
        <v>3145</v>
      </c>
    </row>
    <row r="1778" spans="4:7" x14ac:dyDescent="0.3">
      <c r="D1778" s="4">
        <v>28000000</v>
      </c>
      <c r="E1778" s="4">
        <v>38372662</v>
      </c>
      <c r="F1778">
        <f t="shared" si="27"/>
        <v>10372662</v>
      </c>
      <c r="G1778" t="s">
        <v>3146</v>
      </c>
    </row>
    <row r="1779" spans="4:7" x14ac:dyDescent="0.3">
      <c r="D1779" s="6">
        <v>28000000</v>
      </c>
      <c r="E1779" s="6">
        <v>27000000</v>
      </c>
      <c r="F1779">
        <f t="shared" si="27"/>
        <v>-1000000</v>
      </c>
      <c r="G1779" t="s">
        <v>3147</v>
      </c>
    </row>
    <row r="1780" spans="4:7" x14ac:dyDescent="0.3">
      <c r="D1780" s="4">
        <v>28000000</v>
      </c>
      <c r="E1780" s="4">
        <v>31600000</v>
      </c>
      <c r="F1780">
        <f t="shared" si="27"/>
        <v>3600000</v>
      </c>
      <c r="G1780" t="s">
        <v>3149</v>
      </c>
    </row>
    <row r="1781" spans="4:7" x14ac:dyDescent="0.3">
      <c r="D1781" s="6">
        <v>28000000</v>
      </c>
      <c r="E1781" s="6">
        <v>30688364</v>
      </c>
      <c r="F1781">
        <f t="shared" si="27"/>
        <v>2688364</v>
      </c>
      <c r="G1781" t="s">
        <v>3150</v>
      </c>
    </row>
    <row r="1782" spans="4:7" x14ac:dyDescent="0.3">
      <c r="D1782" s="4">
        <v>21000000</v>
      </c>
      <c r="E1782" s="4">
        <v>28563179</v>
      </c>
      <c r="F1782">
        <f t="shared" si="27"/>
        <v>7563179</v>
      </c>
      <c r="G1782" t="s">
        <v>3152</v>
      </c>
    </row>
    <row r="1783" spans="4:7" x14ac:dyDescent="0.3">
      <c r="D1783" s="6">
        <v>28000000</v>
      </c>
      <c r="E1783" s="6">
        <v>16779636</v>
      </c>
      <c r="F1783">
        <f t="shared" si="27"/>
        <v>-11220364</v>
      </c>
      <c r="G1783" t="s">
        <v>3154</v>
      </c>
    </row>
    <row r="1784" spans="4:7" x14ac:dyDescent="0.3">
      <c r="D1784" s="4">
        <v>160000000</v>
      </c>
      <c r="E1784" s="4">
        <v>10762178</v>
      </c>
      <c r="F1784">
        <f t="shared" si="27"/>
        <v>-149237822</v>
      </c>
      <c r="G1784" t="s">
        <v>3155</v>
      </c>
    </row>
    <row r="1785" spans="4:7" x14ac:dyDescent="0.3">
      <c r="D1785" s="6">
        <v>28000000</v>
      </c>
      <c r="E1785" s="6">
        <v>17324744</v>
      </c>
      <c r="F1785">
        <f t="shared" si="27"/>
        <v>-10675256</v>
      </c>
      <c r="G1785" t="s">
        <v>3156</v>
      </c>
    </row>
    <row r="1786" spans="4:7" x14ac:dyDescent="0.3">
      <c r="D1786" s="4">
        <v>28000000</v>
      </c>
      <c r="E1786" s="4">
        <v>8888143</v>
      </c>
      <c r="F1786">
        <f t="shared" si="27"/>
        <v>-19111857</v>
      </c>
      <c r="G1786" t="s">
        <v>3157</v>
      </c>
    </row>
    <row r="1787" spans="4:7" x14ac:dyDescent="0.3">
      <c r="D1787" s="6">
        <v>28000000</v>
      </c>
      <c r="E1787" s="6">
        <v>24268828</v>
      </c>
      <c r="F1787">
        <f t="shared" si="27"/>
        <v>-3731172</v>
      </c>
      <c r="G1787" t="s">
        <v>3159</v>
      </c>
    </row>
    <row r="1788" spans="4:7" x14ac:dyDescent="0.3">
      <c r="D1788" s="4">
        <v>28000000</v>
      </c>
      <c r="E1788" s="4">
        <v>8119205</v>
      </c>
      <c r="F1788">
        <f t="shared" si="27"/>
        <v>-19880795</v>
      </c>
      <c r="G1788" t="s">
        <v>3160</v>
      </c>
    </row>
    <row r="1789" spans="4:7" x14ac:dyDescent="0.3">
      <c r="D1789" s="6">
        <v>28000000</v>
      </c>
      <c r="E1789" s="6">
        <v>8434601</v>
      </c>
      <c r="F1789">
        <f t="shared" si="27"/>
        <v>-19565399</v>
      </c>
      <c r="G1789" t="s">
        <v>3161</v>
      </c>
    </row>
    <row r="1790" spans="4:7" x14ac:dyDescent="0.3">
      <c r="D1790" s="4">
        <v>28000000</v>
      </c>
      <c r="E1790" s="4">
        <v>6998324</v>
      </c>
      <c r="F1790">
        <f t="shared" si="27"/>
        <v>-21001676</v>
      </c>
      <c r="G1790" t="s">
        <v>3162</v>
      </c>
    </row>
    <row r="1791" spans="4:7" x14ac:dyDescent="0.3">
      <c r="D1791" s="6">
        <v>28000000</v>
      </c>
      <c r="E1791" s="6">
        <v>10907291</v>
      </c>
      <c r="F1791">
        <f t="shared" si="27"/>
        <v>-17092709</v>
      </c>
      <c r="G1791" t="s">
        <v>3164</v>
      </c>
    </row>
    <row r="1792" spans="4:7" x14ac:dyDescent="0.3">
      <c r="D1792" s="4">
        <v>28000000</v>
      </c>
      <c r="E1792" s="4">
        <v>5532301</v>
      </c>
      <c r="F1792">
        <f t="shared" si="27"/>
        <v>-22467699</v>
      </c>
      <c r="G1792" t="s">
        <v>3165</v>
      </c>
    </row>
    <row r="1793" spans="4:7" x14ac:dyDescent="0.3">
      <c r="D1793" s="6">
        <v>27000000</v>
      </c>
      <c r="E1793" s="6">
        <v>2775593</v>
      </c>
      <c r="F1793">
        <f t="shared" si="27"/>
        <v>-24224407</v>
      </c>
      <c r="G1793" t="s">
        <v>3167</v>
      </c>
    </row>
    <row r="1794" spans="4:7" x14ac:dyDescent="0.3">
      <c r="D1794" s="4">
        <v>28000000</v>
      </c>
      <c r="E1794" s="4">
        <v>28751715</v>
      </c>
      <c r="F1794">
        <f t="shared" si="27"/>
        <v>751715</v>
      </c>
      <c r="G1794" t="s">
        <v>3169</v>
      </c>
    </row>
    <row r="1795" spans="4:7" x14ac:dyDescent="0.3">
      <c r="D1795" s="6">
        <v>24000000</v>
      </c>
      <c r="E1795" s="6" t="s">
        <v>8351</v>
      </c>
      <c r="F1795" t="s">
        <v>8351</v>
      </c>
      <c r="G1795" t="s">
        <v>3172</v>
      </c>
    </row>
    <row r="1796" spans="4:7" x14ac:dyDescent="0.3">
      <c r="D1796" s="4">
        <v>28000000</v>
      </c>
      <c r="E1796" s="4">
        <v>20285518</v>
      </c>
      <c r="F1796">
        <f t="shared" ref="F1796:F1858" si="28">E1796-D1796</f>
        <v>-7714482</v>
      </c>
      <c r="G1796" t="s">
        <v>3174</v>
      </c>
    </row>
    <row r="1797" spans="4:7" x14ac:dyDescent="0.3">
      <c r="D1797" s="6">
        <v>27500000</v>
      </c>
      <c r="E1797" s="6">
        <v>67900000</v>
      </c>
      <c r="F1797">
        <f t="shared" si="28"/>
        <v>40400000</v>
      </c>
      <c r="G1797" t="s">
        <v>3175</v>
      </c>
    </row>
    <row r="1798" spans="4:7" x14ac:dyDescent="0.3">
      <c r="D1798" s="4">
        <v>30000000</v>
      </c>
      <c r="E1798" s="4">
        <v>148734225</v>
      </c>
      <c r="F1798">
        <f t="shared" si="28"/>
        <v>118734225</v>
      </c>
      <c r="G1798" t="s">
        <v>3176</v>
      </c>
    </row>
    <row r="1799" spans="4:7" x14ac:dyDescent="0.3">
      <c r="D1799" s="6">
        <v>30000000</v>
      </c>
      <c r="E1799" s="6">
        <v>49185998</v>
      </c>
      <c r="F1799">
        <f t="shared" si="28"/>
        <v>19185998</v>
      </c>
      <c r="G1799" t="s">
        <v>3177</v>
      </c>
    </row>
    <row r="1800" spans="4:7" x14ac:dyDescent="0.3">
      <c r="D1800" s="4">
        <v>35000000</v>
      </c>
      <c r="E1800" s="4">
        <v>42168445</v>
      </c>
      <c r="F1800">
        <f t="shared" si="28"/>
        <v>7168445</v>
      </c>
      <c r="G1800" t="s">
        <v>3178</v>
      </c>
    </row>
    <row r="1801" spans="4:7" x14ac:dyDescent="0.3">
      <c r="D1801" s="6">
        <v>16000000</v>
      </c>
      <c r="E1801" s="6">
        <v>26400000</v>
      </c>
      <c r="F1801">
        <f t="shared" si="28"/>
        <v>10400000</v>
      </c>
      <c r="G1801" t="s">
        <v>3180</v>
      </c>
    </row>
    <row r="1802" spans="4:7" x14ac:dyDescent="0.3">
      <c r="D1802" s="4">
        <v>15000000</v>
      </c>
      <c r="E1802" s="4">
        <v>17508670</v>
      </c>
      <c r="F1802">
        <f t="shared" si="28"/>
        <v>2508670</v>
      </c>
      <c r="G1802" t="s">
        <v>3182</v>
      </c>
    </row>
    <row r="1803" spans="4:7" x14ac:dyDescent="0.3">
      <c r="D1803" s="6">
        <v>27500000</v>
      </c>
      <c r="E1803" s="6">
        <v>9664316</v>
      </c>
      <c r="F1803">
        <f t="shared" si="28"/>
        <v>-17835684</v>
      </c>
      <c r="G1803" t="s">
        <v>3183</v>
      </c>
    </row>
    <row r="1804" spans="4:7" x14ac:dyDescent="0.3">
      <c r="D1804" s="4" t="s">
        <v>8351</v>
      </c>
      <c r="E1804" s="4" t="s">
        <v>8351</v>
      </c>
      <c r="F1804" t="s">
        <v>8351</v>
      </c>
      <c r="G1804" t="s">
        <v>3185</v>
      </c>
    </row>
    <row r="1805" spans="4:7" x14ac:dyDescent="0.3">
      <c r="D1805" s="6">
        <v>30000000</v>
      </c>
      <c r="E1805" s="6">
        <v>74888996</v>
      </c>
      <c r="F1805">
        <f t="shared" si="28"/>
        <v>44888996</v>
      </c>
      <c r="G1805" t="s">
        <v>3187</v>
      </c>
    </row>
    <row r="1806" spans="4:7" x14ac:dyDescent="0.3">
      <c r="D1806" s="4">
        <v>27000000</v>
      </c>
      <c r="E1806" s="4">
        <v>69586544</v>
      </c>
      <c r="F1806">
        <f t="shared" si="28"/>
        <v>42586544</v>
      </c>
      <c r="G1806" t="s">
        <v>3189</v>
      </c>
    </row>
    <row r="1807" spans="4:7" x14ac:dyDescent="0.3">
      <c r="D1807" s="6">
        <v>175000000</v>
      </c>
      <c r="E1807" s="6">
        <v>362645141</v>
      </c>
      <c r="F1807">
        <f t="shared" si="28"/>
        <v>187645141</v>
      </c>
      <c r="G1807" t="s">
        <v>195</v>
      </c>
    </row>
    <row r="1808" spans="4:7" x14ac:dyDescent="0.3">
      <c r="D1808" s="4">
        <v>27000000</v>
      </c>
      <c r="E1808" s="4">
        <v>60491560</v>
      </c>
      <c r="F1808">
        <f t="shared" si="28"/>
        <v>33491560</v>
      </c>
      <c r="G1808" t="s">
        <v>3190</v>
      </c>
    </row>
    <row r="1809" spans="4:7" x14ac:dyDescent="0.3">
      <c r="D1809" s="6">
        <v>27000000</v>
      </c>
      <c r="E1809" s="6">
        <v>54200000</v>
      </c>
      <c r="F1809">
        <f t="shared" si="28"/>
        <v>27200000</v>
      </c>
      <c r="G1809" t="s">
        <v>3192</v>
      </c>
    </row>
    <row r="1810" spans="4:7" x14ac:dyDescent="0.3">
      <c r="D1810" s="4" t="s">
        <v>8351</v>
      </c>
      <c r="E1810" s="4">
        <v>44087387</v>
      </c>
      <c r="F1810" t="s">
        <v>8351</v>
      </c>
      <c r="G1810" t="s">
        <v>3195</v>
      </c>
    </row>
    <row r="1811" spans="4:7" x14ac:dyDescent="0.3">
      <c r="D1811" s="6">
        <v>25000000</v>
      </c>
      <c r="E1811" s="6">
        <v>30920167</v>
      </c>
      <c r="F1811">
        <f t="shared" si="28"/>
        <v>5920167</v>
      </c>
      <c r="G1811" t="s">
        <v>3196</v>
      </c>
    </row>
    <row r="1812" spans="4:7" x14ac:dyDescent="0.3">
      <c r="D1812" s="4">
        <v>30000000</v>
      </c>
      <c r="E1812" s="4">
        <v>40566655</v>
      </c>
      <c r="F1812">
        <f t="shared" si="28"/>
        <v>10566655</v>
      </c>
      <c r="G1812" t="s">
        <v>3197</v>
      </c>
    </row>
    <row r="1813" spans="4:7" x14ac:dyDescent="0.3">
      <c r="D1813" s="6">
        <v>27000000</v>
      </c>
      <c r="E1813" s="6">
        <v>31768374</v>
      </c>
      <c r="F1813">
        <f t="shared" si="28"/>
        <v>4768374</v>
      </c>
      <c r="G1813" t="s">
        <v>3198</v>
      </c>
    </row>
    <row r="1814" spans="4:7" x14ac:dyDescent="0.3">
      <c r="D1814" s="4">
        <v>27000000</v>
      </c>
      <c r="E1814" s="4">
        <v>22494487</v>
      </c>
      <c r="F1814">
        <f t="shared" si="28"/>
        <v>-4505513</v>
      </c>
      <c r="G1814" t="s">
        <v>3199</v>
      </c>
    </row>
    <row r="1815" spans="4:7" x14ac:dyDescent="0.3">
      <c r="D1815" s="6">
        <v>27000000</v>
      </c>
      <c r="E1815" s="6">
        <v>21500000</v>
      </c>
      <c r="F1815">
        <f t="shared" si="28"/>
        <v>-5500000</v>
      </c>
      <c r="G1815" t="s">
        <v>3201</v>
      </c>
    </row>
    <row r="1816" spans="4:7" x14ac:dyDescent="0.3">
      <c r="D1816" s="4">
        <v>30000000</v>
      </c>
      <c r="E1816" s="4">
        <v>4463292</v>
      </c>
      <c r="F1816">
        <f t="shared" si="28"/>
        <v>-25536708</v>
      </c>
      <c r="G1816" t="s">
        <v>3202</v>
      </c>
    </row>
    <row r="1817" spans="4:7" x14ac:dyDescent="0.3">
      <c r="D1817" s="6">
        <v>27000000</v>
      </c>
      <c r="E1817" s="6" t="s">
        <v>8351</v>
      </c>
      <c r="F1817" t="s">
        <v>8351</v>
      </c>
      <c r="G1817" t="s">
        <v>3203</v>
      </c>
    </row>
    <row r="1818" spans="4:7" x14ac:dyDescent="0.3">
      <c r="D1818" s="4">
        <v>27000000</v>
      </c>
      <c r="E1818" s="4">
        <v>14337579</v>
      </c>
      <c r="F1818">
        <f t="shared" si="28"/>
        <v>-12662421</v>
      </c>
      <c r="G1818" t="s">
        <v>3206</v>
      </c>
    </row>
    <row r="1819" spans="4:7" x14ac:dyDescent="0.3">
      <c r="D1819" s="6">
        <v>13500000</v>
      </c>
      <c r="E1819" s="6">
        <v>13823741</v>
      </c>
      <c r="F1819">
        <f t="shared" si="28"/>
        <v>323741</v>
      </c>
      <c r="G1819" t="s">
        <v>3208</v>
      </c>
    </row>
    <row r="1820" spans="4:7" x14ac:dyDescent="0.3">
      <c r="D1820" s="4" t="s">
        <v>8351</v>
      </c>
      <c r="E1820" s="4" t="s">
        <v>8351</v>
      </c>
      <c r="F1820" t="s">
        <v>8351</v>
      </c>
      <c r="G1820" t="s">
        <v>3209</v>
      </c>
    </row>
    <row r="1821" spans="4:7" x14ac:dyDescent="0.3">
      <c r="D1821" s="6">
        <v>25000000</v>
      </c>
      <c r="E1821" s="6" t="s">
        <v>8351</v>
      </c>
      <c r="F1821" t="s">
        <v>8351</v>
      </c>
      <c r="G1821" t="s">
        <v>3212</v>
      </c>
    </row>
    <row r="1822" spans="4:7" x14ac:dyDescent="0.3">
      <c r="D1822" s="4">
        <v>27000000</v>
      </c>
      <c r="E1822" s="4">
        <v>10297897</v>
      </c>
      <c r="F1822">
        <f t="shared" si="28"/>
        <v>-16702103</v>
      </c>
      <c r="G1822" t="s">
        <v>3215</v>
      </c>
    </row>
    <row r="1823" spans="4:7" x14ac:dyDescent="0.3">
      <c r="D1823" s="6">
        <v>27000000</v>
      </c>
      <c r="E1823" s="6">
        <v>13248477</v>
      </c>
      <c r="F1823">
        <f t="shared" si="28"/>
        <v>-13751523</v>
      </c>
      <c r="G1823" t="s">
        <v>3216</v>
      </c>
    </row>
    <row r="1824" spans="4:7" x14ac:dyDescent="0.3">
      <c r="D1824" s="4">
        <v>27000000</v>
      </c>
      <c r="E1824" s="4">
        <v>8712564</v>
      </c>
      <c r="F1824">
        <f t="shared" si="28"/>
        <v>-18287436</v>
      </c>
      <c r="G1824" t="s">
        <v>3218</v>
      </c>
    </row>
    <row r="1825" spans="4:7" x14ac:dyDescent="0.3">
      <c r="D1825" s="6">
        <v>27000000</v>
      </c>
      <c r="E1825" s="6">
        <v>7486906</v>
      </c>
      <c r="F1825">
        <f t="shared" si="28"/>
        <v>-19513094</v>
      </c>
      <c r="G1825" t="s">
        <v>3220</v>
      </c>
    </row>
    <row r="1826" spans="4:7" x14ac:dyDescent="0.3">
      <c r="D1826" s="4">
        <v>27000000</v>
      </c>
      <c r="E1826" s="4">
        <v>38536376</v>
      </c>
      <c r="F1826">
        <f t="shared" si="28"/>
        <v>11536376</v>
      </c>
      <c r="G1826" t="s">
        <v>3221</v>
      </c>
    </row>
    <row r="1827" spans="4:7" x14ac:dyDescent="0.3">
      <c r="D1827" s="6">
        <v>27000000</v>
      </c>
      <c r="E1827" s="6">
        <v>41008532</v>
      </c>
      <c r="F1827">
        <f t="shared" si="28"/>
        <v>14008532</v>
      </c>
      <c r="G1827" t="s">
        <v>3223</v>
      </c>
    </row>
    <row r="1828" spans="4:7" x14ac:dyDescent="0.3">
      <c r="D1828" s="4">
        <v>28000000</v>
      </c>
      <c r="E1828" s="4">
        <v>5204007</v>
      </c>
      <c r="F1828">
        <f t="shared" si="28"/>
        <v>-22795993</v>
      </c>
      <c r="G1828" t="s">
        <v>3224</v>
      </c>
    </row>
    <row r="1829" spans="4:7" x14ac:dyDescent="0.3">
      <c r="D1829" s="6">
        <v>15000000</v>
      </c>
      <c r="E1829" s="6">
        <v>4485485</v>
      </c>
      <c r="F1829">
        <f t="shared" si="28"/>
        <v>-10514515</v>
      </c>
      <c r="G1829" t="s">
        <v>3226</v>
      </c>
    </row>
    <row r="1830" spans="4:7" x14ac:dyDescent="0.3">
      <c r="D1830" s="4">
        <v>27000000</v>
      </c>
      <c r="E1830" s="4">
        <v>4476235</v>
      </c>
      <c r="F1830">
        <f t="shared" si="28"/>
        <v>-22523765</v>
      </c>
      <c r="G1830" t="s">
        <v>3227</v>
      </c>
    </row>
    <row r="1831" spans="4:7" x14ac:dyDescent="0.3">
      <c r="D1831" s="6">
        <v>25000000</v>
      </c>
      <c r="E1831" s="6">
        <v>1089365</v>
      </c>
      <c r="F1831">
        <f t="shared" si="28"/>
        <v>-23910635</v>
      </c>
      <c r="G1831" t="s">
        <v>3228</v>
      </c>
    </row>
    <row r="1832" spans="4:7" x14ac:dyDescent="0.3">
      <c r="D1832" s="4">
        <v>23000000</v>
      </c>
      <c r="E1832" s="4">
        <v>763044</v>
      </c>
      <c r="F1832">
        <f t="shared" si="28"/>
        <v>-22236956</v>
      </c>
      <c r="G1832" t="s">
        <v>3229</v>
      </c>
    </row>
    <row r="1833" spans="4:7" x14ac:dyDescent="0.3">
      <c r="D1833" s="6">
        <v>27000000</v>
      </c>
      <c r="E1833" s="6" t="s">
        <v>8351</v>
      </c>
      <c r="F1833" t="s">
        <v>8351</v>
      </c>
      <c r="G1833" t="s">
        <v>3230</v>
      </c>
    </row>
    <row r="1834" spans="4:7" x14ac:dyDescent="0.3">
      <c r="D1834" s="4">
        <v>26000000</v>
      </c>
      <c r="E1834" s="4">
        <v>20819129</v>
      </c>
      <c r="F1834">
        <f t="shared" si="28"/>
        <v>-5180871</v>
      </c>
      <c r="G1834" t="s">
        <v>3231</v>
      </c>
    </row>
    <row r="1835" spans="4:7" x14ac:dyDescent="0.3">
      <c r="D1835" s="6">
        <v>26000000</v>
      </c>
      <c r="E1835" s="6">
        <v>110222438</v>
      </c>
      <c r="F1835">
        <f t="shared" si="28"/>
        <v>84222438</v>
      </c>
      <c r="G1835" t="s">
        <v>3233</v>
      </c>
    </row>
    <row r="1836" spans="4:7" x14ac:dyDescent="0.3">
      <c r="D1836" s="4">
        <v>26000000</v>
      </c>
      <c r="E1836" s="4">
        <v>109243478</v>
      </c>
      <c r="F1836">
        <f t="shared" si="28"/>
        <v>83243478</v>
      </c>
      <c r="G1836" t="s">
        <v>3234</v>
      </c>
    </row>
    <row r="1837" spans="4:7" x14ac:dyDescent="0.3">
      <c r="D1837" s="6">
        <v>25000000</v>
      </c>
      <c r="E1837" s="6">
        <v>100241322</v>
      </c>
      <c r="F1837">
        <f t="shared" si="28"/>
        <v>75241322</v>
      </c>
      <c r="G1837" t="s">
        <v>3235</v>
      </c>
    </row>
    <row r="1838" spans="4:7" x14ac:dyDescent="0.3">
      <c r="D1838" s="4">
        <v>28000000</v>
      </c>
      <c r="E1838" s="4">
        <v>25977365</v>
      </c>
      <c r="F1838">
        <f t="shared" si="28"/>
        <v>-2022635</v>
      </c>
      <c r="G1838" t="s">
        <v>3237</v>
      </c>
    </row>
    <row r="1839" spans="4:7" x14ac:dyDescent="0.3">
      <c r="D1839" s="6">
        <v>26000000</v>
      </c>
      <c r="E1839" s="6">
        <v>91457688</v>
      </c>
      <c r="F1839">
        <f t="shared" si="28"/>
        <v>65457688</v>
      </c>
      <c r="G1839" t="s">
        <v>3238</v>
      </c>
    </row>
    <row r="1840" spans="4:7" x14ac:dyDescent="0.3">
      <c r="D1840" s="4">
        <v>27000000</v>
      </c>
      <c r="E1840" s="4">
        <v>87341380</v>
      </c>
      <c r="F1840">
        <f t="shared" si="28"/>
        <v>60341380</v>
      </c>
      <c r="G1840" t="s">
        <v>3239</v>
      </c>
    </row>
    <row r="1841" spans="4:7" x14ac:dyDescent="0.3">
      <c r="D1841" s="6">
        <v>26000000</v>
      </c>
      <c r="E1841" s="6">
        <v>65703412</v>
      </c>
      <c r="F1841">
        <f t="shared" si="28"/>
        <v>39703412</v>
      </c>
      <c r="G1841" t="s">
        <v>3240</v>
      </c>
    </row>
    <row r="1842" spans="4:7" x14ac:dyDescent="0.3">
      <c r="D1842" s="4">
        <v>22000000</v>
      </c>
      <c r="E1842" s="4">
        <v>58328680</v>
      </c>
      <c r="F1842">
        <f t="shared" si="28"/>
        <v>36328680</v>
      </c>
      <c r="G1842" t="s">
        <v>3241</v>
      </c>
    </row>
    <row r="1843" spans="4:7" x14ac:dyDescent="0.3">
      <c r="D1843" s="6">
        <v>26000000</v>
      </c>
      <c r="E1843" s="6">
        <v>61490000</v>
      </c>
      <c r="F1843">
        <f t="shared" si="28"/>
        <v>35490000</v>
      </c>
      <c r="G1843" t="s">
        <v>3242</v>
      </c>
    </row>
    <row r="1844" spans="4:7" x14ac:dyDescent="0.3">
      <c r="D1844" s="4" t="s">
        <v>8351</v>
      </c>
      <c r="E1844" s="4" t="s">
        <v>8351</v>
      </c>
      <c r="F1844" t="s">
        <v>8351</v>
      </c>
      <c r="G1844" t="s">
        <v>3243</v>
      </c>
    </row>
    <row r="1845" spans="4:7" x14ac:dyDescent="0.3">
      <c r="D1845" s="6">
        <v>26000000</v>
      </c>
      <c r="E1845" s="6">
        <v>50800000</v>
      </c>
      <c r="F1845">
        <f t="shared" si="28"/>
        <v>24800000</v>
      </c>
      <c r="G1845" t="s">
        <v>3244</v>
      </c>
    </row>
    <row r="1846" spans="4:7" x14ac:dyDescent="0.3">
      <c r="D1846" s="4">
        <v>26000000</v>
      </c>
      <c r="E1846" s="4">
        <v>57859105</v>
      </c>
      <c r="F1846">
        <f t="shared" si="28"/>
        <v>31859105</v>
      </c>
      <c r="G1846" t="s">
        <v>3245</v>
      </c>
    </row>
    <row r="1847" spans="4:7" x14ac:dyDescent="0.3">
      <c r="D1847" s="6">
        <v>26000000</v>
      </c>
      <c r="E1847" s="6">
        <v>46455802</v>
      </c>
      <c r="F1847">
        <f t="shared" si="28"/>
        <v>20455802</v>
      </c>
      <c r="G1847" t="s">
        <v>3246</v>
      </c>
    </row>
    <row r="1848" spans="4:7" x14ac:dyDescent="0.3">
      <c r="D1848" s="4">
        <v>26000000</v>
      </c>
      <c r="E1848" s="4">
        <v>45506619</v>
      </c>
      <c r="F1848">
        <f t="shared" si="28"/>
        <v>19506619</v>
      </c>
      <c r="G1848" t="s">
        <v>3248</v>
      </c>
    </row>
    <row r="1849" spans="4:7" x14ac:dyDescent="0.3">
      <c r="D1849" s="6">
        <v>26000000</v>
      </c>
      <c r="E1849" s="6">
        <v>40168080</v>
      </c>
      <c r="F1849">
        <f t="shared" si="28"/>
        <v>14168080</v>
      </c>
      <c r="G1849" t="s">
        <v>3249</v>
      </c>
    </row>
    <row r="1850" spans="4:7" x14ac:dyDescent="0.3">
      <c r="D1850" s="4">
        <v>26000000</v>
      </c>
      <c r="E1850" s="4">
        <v>49874933</v>
      </c>
      <c r="F1850">
        <f t="shared" si="28"/>
        <v>23874933</v>
      </c>
      <c r="G1850" t="s">
        <v>3250</v>
      </c>
    </row>
    <row r="1851" spans="4:7" x14ac:dyDescent="0.3">
      <c r="D1851" s="6">
        <v>26000000</v>
      </c>
      <c r="E1851" s="6">
        <v>45489752</v>
      </c>
      <c r="F1851">
        <f t="shared" si="28"/>
        <v>19489752</v>
      </c>
      <c r="G1851" t="s">
        <v>3251</v>
      </c>
    </row>
    <row r="1852" spans="4:7" x14ac:dyDescent="0.3">
      <c r="D1852" s="4">
        <v>26000000</v>
      </c>
      <c r="E1852" s="4">
        <v>36985501</v>
      </c>
      <c r="F1852">
        <f t="shared" si="28"/>
        <v>10985501</v>
      </c>
      <c r="G1852" t="s">
        <v>3253</v>
      </c>
    </row>
    <row r="1853" spans="4:7" x14ac:dyDescent="0.3">
      <c r="D1853" s="6">
        <v>26000000</v>
      </c>
      <c r="E1853" s="6">
        <v>33200000</v>
      </c>
      <c r="F1853">
        <f t="shared" si="28"/>
        <v>7200000</v>
      </c>
      <c r="G1853" t="s">
        <v>3255</v>
      </c>
    </row>
    <row r="1854" spans="4:7" x14ac:dyDescent="0.3">
      <c r="D1854" s="4">
        <v>26000000</v>
      </c>
      <c r="E1854" s="4">
        <v>28501651</v>
      </c>
      <c r="F1854">
        <f t="shared" si="28"/>
        <v>2501651</v>
      </c>
      <c r="G1854" t="s">
        <v>3256</v>
      </c>
    </row>
    <row r="1855" spans="4:7" x14ac:dyDescent="0.3">
      <c r="D1855" s="6">
        <v>26000000</v>
      </c>
      <c r="E1855" s="6">
        <v>23222861</v>
      </c>
      <c r="F1855">
        <f t="shared" si="28"/>
        <v>-2777139</v>
      </c>
      <c r="G1855" t="s">
        <v>3259</v>
      </c>
    </row>
    <row r="1856" spans="4:7" x14ac:dyDescent="0.3">
      <c r="D1856" s="4">
        <v>56000000</v>
      </c>
      <c r="E1856" s="4">
        <v>54540525</v>
      </c>
      <c r="F1856">
        <f t="shared" si="28"/>
        <v>-1459475</v>
      </c>
      <c r="G1856" t="s">
        <v>3260</v>
      </c>
    </row>
    <row r="1857" spans="4:7" x14ac:dyDescent="0.3">
      <c r="D1857" s="6">
        <v>42000000</v>
      </c>
      <c r="E1857" s="6">
        <v>16252765</v>
      </c>
      <c r="F1857">
        <f t="shared" si="28"/>
        <v>-25747235</v>
      </c>
      <c r="G1857" t="s">
        <v>3262</v>
      </c>
    </row>
    <row r="1858" spans="4:7" x14ac:dyDescent="0.3">
      <c r="D1858" s="4">
        <v>26000000</v>
      </c>
      <c r="E1858" s="4">
        <v>16005978</v>
      </c>
      <c r="F1858">
        <f t="shared" si="28"/>
        <v>-9994022</v>
      </c>
      <c r="G1858" t="s">
        <v>3263</v>
      </c>
    </row>
    <row r="1859" spans="4:7" x14ac:dyDescent="0.3">
      <c r="D1859" s="6">
        <v>26000000</v>
      </c>
      <c r="E1859" s="6">
        <v>14469428</v>
      </c>
      <c r="F1859">
        <f t="shared" ref="F1859:F1922" si="29">E1859-D1859</f>
        <v>-11530572</v>
      </c>
      <c r="G1859" t="s">
        <v>3264</v>
      </c>
    </row>
    <row r="1860" spans="4:7" x14ac:dyDescent="0.3">
      <c r="D1860" s="4">
        <v>26000000</v>
      </c>
      <c r="E1860" s="4">
        <v>13829734</v>
      </c>
      <c r="F1860">
        <f t="shared" si="29"/>
        <v>-12170266</v>
      </c>
      <c r="G1860" t="s">
        <v>3267</v>
      </c>
    </row>
    <row r="1861" spans="4:7" x14ac:dyDescent="0.3">
      <c r="D1861" s="6">
        <v>22000000</v>
      </c>
      <c r="E1861" s="6">
        <v>1075288</v>
      </c>
      <c r="F1861">
        <f t="shared" si="29"/>
        <v>-20924712</v>
      </c>
      <c r="G1861" t="s">
        <v>3270</v>
      </c>
    </row>
    <row r="1862" spans="4:7" x14ac:dyDescent="0.3">
      <c r="D1862" s="4">
        <v>26000000</v>
      </c>
      <c r="E1862" s="4" t="s">
        <v>8351</v>
      </c>
      <c r="F1862" t="s">
        <v>8351</v>
      </c>
      <c r="G1862" t="s">
        <v>3272</v>
      </c>
    </row>
    <row r="1863" spans="4:7" x14ac:dyDescent="0.3">
      <c r="D1863" s="6">
        <v>26000000</v>
      </c>
      <c r="E1863" s="6">
        <v>7496522</v>
      </c>
      <c r="F1863">
        <f t="shared" si="29"/>
        <v>-18503478</v>
      </c>
      <c r="G1863" t="s">
        <v>3274</v>
      </c>
    </row>
    <row r="1864" spans="4:7" x14ac:dyDescent="0.3">
      <c r="D1864" s="4">
        <v>26000000</v>
      </c>
      <c r="E1864" s="4" t="s">
        <v>8351</v>
      </c>
      <c r="F1864" t="s">
        <v>8351</v>
      </c>
      <c r="G1864" t="s">
        <v>3275</v>
      </c>
    </row>
    <row r="1865" spans="4:7" x14ac:dyDescent="0.3">
      <c r="D1865" s="6">
        <v>25530000</v>
      </c>
      <c r="E1865" s="6">
        <v>20047715</v>
      </c>
      <c r="F1865">
        <f t="shared" si="29"/>
        <v>-5482285</v>
      </c>
      <c r="G1865" t="s">
        <v>3278</v>
      </c>
    </row>
    <row r="1866" spans="4:7" x14ac:dyDescent="0.3">
      <c r="D1866" s="4">
        <v>26000000</v>
      </c>
      <c r="E1866" s="4">
        <v>12276810</v>
      </c>
      <c r="F1866">
        <f t="shared" si="29"/>
        <v>-13723190</v>
      </c>
      <c r="G1866" t="s">
        <v>3279</v>
      </c>
    </row>
    <row r="1867" spans="4:7" x14ac:dyDescent="0.3">
      <c r="D1867" s="6">
        <v>15000000</v>
      </c>
      <c r="E1867" s="6">
        <v>33565375</v>
      </c>
      <c r="F1867">
        <f t="shared" si="29"/>
        <v>18565375</v>
      </c>
      <c r="G1867" t="s">
        <v>3281</v>
      </c>
    </row>
    <row r="1868" spans="4:7" x14ac:dyDescent="0.3">
      <c r="D1868" s="4">
        <v>30000000</v>
      </c>
      <c r="E1868" s="4">
        <v>499263</v>
      </c>
      <c r="F1868">
        <f t="shared" si="29"/>
        <v>-29500737</v>
      </c>
      <c r="G1868" t="s">
        <v>3282</v>
      </c>
    </row>
    <row r="1869" spans="4:7" x14ac:dyDescent="0.3">
      <c r="D1869" s="6">
        <v>25000000</v>
      </c>
      <c r="E1869" s="6">
        <v>219200000</v>
      </c>
      <c r="F1869">
        <f t="shared" si="29"/>
        <v>194200000</v>
      </c>
      <c r="G1869" t="s">
        <v>3284</v>
      </c>
    </row>
    <row r="1870" spans="4:7" x14ac:dyDescent="0.3">
      <c r="D1870" s="4">
        <v>25000000</v>
      </c>
      <c r="E1870" s="4">
        <v>172825435</v>
      </c>
      <c r="F1870">
        <f t="shared" si="29"/>
        <v>147825435</v>
      </c>
      <c r="G1870" t="s">
        <v>3285</v>
      </c>
    </row>
    <row r="1871" spans="4:7" x14ac:dyDescent="0.3">
      <c r="D1871" s="6">
        <v>33000000</v>
      </c>
      <c r="E1871" s="6">
        <v>148085755</v>
      </c>
      <c r="F1871">
        <f t="shared" si="29"/>
        <v>115085755</v>
      </c>
      <c r="G1871" t="s">
        <v>3286</v>
      </c>
    </row>
    <row r="1872" spans="4:7" x14ac:dyDescent="0.3">
      <c r="D1872" s="4">
        <v>25100000</v>
      </c>
      <c r="E1872" s="4">
        <v>25517500</v>
      </c>
      <c r="F1872">
        <f t="shared" si="29"/>
        <v>417500</v>
      </c>
      <c r="G1872" t="s">
        <v>3287</v>
      </c>
    </row>
    <row r="1873" spans="4:7" x14ac:dyDescent="0.3">
      <c r="D1873" s="6">
        <v>25000000</v>
      </c>
      <c r="E1873" s="6">
        <v>145000989</v>
      </c>
      <c r="F1873">
        <f t="shared" si="29"/>
        <v>120000989</v>
      </c>
      <c r="G1873" t="s">
        <v>3288</v>
      </c>
    </row>
    <row r="1874" spans="4:7" x14ac:dyDescent="0.3">
      <c r="D1874" s="4">
        <v>26000000</v>
      </c>
      <c r="E1874" s="4">
        <v>26761283</v>
      </c>
      <c r="F1874">
        <f t="shared" si="29"/>
        <v>761283</v>
      </c>
      <c r="G1874" t="s">
        <v>3290</v>
      </c>
    </row>
    <row r="1875" spans="4:7" x14ac:dyDescent="0.3">
      <c r="D1875" s="6">
        <v>25000000</v>
      </c>
      <c r="E1875" s="6">
        <v>121945720</v>
      </c>
      <c r="F1875">
        <f t="shared" si="29"/>
        <v>96945720</v>
      </c>
      <c r="G1875" t="s">
        <v>3292</v>
      </c>
    </row>
    <row r="1876" spans="4:7" x14ac:dyDescent="0.3">
      <c r="D1876" s="4">
        <v>22000000</v>
      </c>
      <c r="E1876" s="4">
        <v>96067179</v>
      </c>
      <c r="F1876">
        <f t="shared" si="29"/>
        <v>74067179</v>
      </c>
      <c r="G1876" t="s">
        <v>3293</v>
      </c>
    </row>
    <row r="1877" spans="4:7" x14ac:dyDescent="0.3">
      <c r="D1877" s="6">
        <v>25000000</v>
      </c>
      <c r="E1877" s="6">
        <v>169705587</v>
      </c>
      <c r="F1877">
        <f t="shared" si="29"/>
        <v>144705587</v>
      </c>
      <c r="G1877" t="s">
        <v>3294</v>
      </c>
    </row>
    <row r="1878" spans="4:7" x14ac:dyDescent="0.3">
      <c r="D1878" s="4">
        <v>28000000</v>
      </c>
      <c r="E1878" s="4">
        <v>3254172</v>
      </c>
      <c r="F1878">
        <f t="shared" si="29"/>
        <v>-24745828</v>
      </c>
      <c r="G1878" t="s">
        <v>3295</v>
      </c>
    </row>
    <row r="1879" spans="4:7" x14ac:dyDescent="0.3">
      <c r="D1879" s="6">
        <v>80000000</v>
      </c>
      <c r="E1879" s="6">
        <v>84185387</v>
      </c>
      <c r="F1879">
        <f t="shared" si="29"/>
        <v>4185387</v>
      </c>
      <c r="G1879" t="s">
        <v>3297</v>
      </c>
    </row>
    <row r="1880" spans="4:7" x14ac:dyDescent="0.3">
      <c r="D1880" s="4">
        <v>26000000</v>
      </c>
      <c r="E1880" s="4" t="s">
        <v>8351</v>
      </c>
      <c r="F1880" t="s">
        <v>8351</v>
      </c>
      <c r="G1880" t="s">
        <v>3300</v>
      </c>
    </row>
    <row r="1881" spans="4:7" x14ac:dyDescent="0.3">
      <c r="D1881" s="6">
        <v>30000000</v>
      </c>
      <c r="E1881" s="6">
        <v>82163317</v>
      </c>
      <c r="F1881">
        <f t="shared" si="29"/>
        <v>52163317</v>
      </c>
      <c r="G1881" t="s">
        <v>3301</v>
      </c>
    </row>
    <row r="1882" spans="4:7" x14ac:dyDescent="0.3">
      <c r="D1882" s="4" t="s">
        <v>8351</v>
      </c>
      <c r="E1882" s="4" t="s">
        <v>8351</v>
      </c>
      <c r="F1882" t="s">
        <v>8351</v>
      </c>
      <c r="G1882" t="s">
        <v>3303</v>
      </c>
    </row>
    <row r="1883" spans="4:7" x14ac:dyDescent="0.3">
      <c r="D1883" s="6">
        <v>30000000</v>
      </c>
      <c r="E1883" s="6">
        <v>80920948</v>
      </c>
      <c r="F1883">
        <f t="shared" si="29"/>
        <v>50920948</v>
      </c>
      <c r="G1883" t="s">
        <v>3304</v>
      </c>
    </row>
    <row r="1884" spans="4:7" x14ac:dyDescent="0.3">
      <c r="D1884" s="4">
        <v>25000000</v>
      </c>
      <c r="E1884" s="4">
        <v>80034302</v>
      </c>
      <c r="F1884">
        <f t="shared" si="29"/>
        <v>55034302</v>
      </c>
      <c r="G1884" t="s">
        <v>3305</v>
      </c>
    </row>
    <row r="1885" spans="4:7" x14ac:dyDescent="0.3">
      <c r="D1885" s="6">
        <v>25000000</v>
      </c>
      <c r="E1885" s="6">
        <v>78656813</v>
      </c>
      <c r="F1885">
        <f t="shared" si="29"/>
        <v>53656813</v>
      </c>
      <c r="G1885" t="s">
        <v>3307</v>
      </c>
    </row>
    <row r="1886" spans="4:7" x14ac:dyDescent="0.3">
      <c r="D1886" s="4">
        <v>25000000</v>
      </c>
      <c r="E1886" s="4">
        <v>76270454</v>
      </c>
      <c r="F1886">
        <f t="shared" si="29"/>
        <v>51270454</v>
      </c>
      <c r="G1886" t="s">
        <v>3308</v>
      </c>
    </row>
    <row r="1887" spans="4:7" x14ac:dyDescent="0.3">
      <c r="D1887" s="6">
        <v>25000000</v>
      </c>
      <c r="E1887" s="6">
        <v>74273505</v>
      </c>
      <c r="F1887">
        <f t="shared" si="29"/>
        <v>49273505</v>
      </c>
      <c r="G1887" t="s">
        <v>3309</v>
      </c>
    </row>
    <row r="1888" spans="4:7" x14ac:dyDescent="0.3">
      <c r="D1888" s="4">
        <v>25000000</v>
      </c>
      <c r="E1888" s="4">
        <v>134141530</v>
      </c>
      <c r="F1888">
        <f t="shared" si="29"/>
        <v>109141530</v>
      </c>
      <c r="G1888" t="s">
        <v>3310</v>
      </c>
    </row>
    <row r="1889" spans="4:7" x14ac:dyDescent="0.3">
      <c r="D1889" s="6">
        <v>26000000</v>
      </c>
      <c r="E1889" s="6">
        <v>71500556</v>
      </c>
      <c r="F1889">
        <f t="shared" si="29"/>
        <v>45500556</v>
      </c>
      <c r="G1889" t="s">
        <v>3312</v>
      </c>
    </row>
    <row r="1890" spans="4:7" x14ac:dyDescent="0.3">
      <c r="D1890" s="4">
        <v>25000000</v>
      </c>
      <c r="E1890" s="4">
        <v>71309760</v>
      </c>
      <c r="F1890">
        <f t="shared" si="29"/>
        <v>46309760</v>
      </c>
      <c r="G1890" t="s">
        <v>3313</v>
      </c>
    </row>
    <row r="1891" spans="4:7" x14ac:dyDescent="0.3">
      <c r="D1891" s="6">
        <v>45000000</v>
      </c>
      <c r="E1891" s="6">
        <v>89808372</v>
      </c>
      <c r="F1891">
        <f t="shared" si="29"/>
        <v>44808372</v>
      </c>
      <c r="G1891" t="s">
        <v>3315</v>
      </c>
    </row>
    <row r="1892" spans="4:7" x14ac:dyDescent="0.3">
      <c r="D1892" s="4">
        <v>25000000</v>
      </c>
      <c r="E1892" s="4">
        <v>77264926</v>
      </c>
      <c r="F1892">
        <f t="shared" si="29"/>
        <v>52264926</v>
      </c>
      <c r="G1892" t="s">
        <v>3316</v>
      </c>
    </row>
    <row r="1893" spans="4:7" x14ac:dyDescent="0.3">
      <c r="D1893" s="6">
        <v>25000000</v>
      </c>
      <c r="E1893" s="6">
        <v>70625986</v>
      </c>
      <c r="F1893">
        <f t="shared" si="29"/>
        <v>45625986</v>
      </c>
      <c r="G1893" t="s">
        <v>3317</v>
      </c>
    </row>
    <row r="1894" spans="4:7" x14ac:dyDescent="0.3">
      <c r="D1894" s="4">
        <v>25000000</v>
      </c>
      <c r="E1894" s="4">
        <v>56505065</v>
      </c>
      <c r="F1894">
        <f t="shared" si="29"/>
        <v>31505065</v>
      </c>
      <c r="G1894" t="s">
        <v>3319</v>
      </c>
    </row>
    <row r="1895" spans="4:7" x14ac:dyDescent="0.3">
      <c r="D1895" s="6">
        <v>25000000</v>
      </c>
      <c r="E1895" s="6">
        <v>55973336</v>
      </c>
      <c r="F1895">
        <f t="shared" si="29"/>
        <v>30973336</v>
      </c>
      <c r="G1895" t="s">
        <v>3320</v>
      </c>
    </row>
    <row r="1896" spans="4:7" x14ac:dyDescent="0.3">
      <c r="D1896" s="4">
        <v>2800000</v>
      </c>
      <c r="E1896" s="4" t="s">
        <v>8351</v>
      </c>
      <c r="F1896" t="s">
        <v>8351</v>
      </c>
      <c r="G1896" t="s">
        <v>3322</v>
      </c>
    </row>
    <row r="1897" spans="4:7" x14ac:dyDescent="0.3">
      <c r="D1897" s="6">
        <v>25000000</v>
      </c>
      <c r="E1897" s="6">
        <v>54098051</v>
      </c>
      <c r="F1897">
        <f t="shared" si="29"/>
        <v>29098051</v>
      </c>
      <c r="G1897" t="s">
        <v>3323</v>
      </c>
    </row>
    <row r="1898" spans="4:7" x14ac:dyDescent="0.3">
      <c r="D1898" s="4">
        <v>25000000</v>
      </c>
      <c r="E1898" s="4">
        <v>60443237</v>
      </c>
      <c r="F1898">
        <f t="shared" si="29"/>
        <v>35443237</v>
      </c>
      <c r="G1898" t="s">
        <v>3324</v>
      </c>
    </row>
    <row r="1899" spans="4:7" x14ac:dyDescent="0.3">
      <c r="D1899" s="6">
        <v>17000000</v>
      </c>
      <c r="E1899" s="6">
        <v>82234139</v>
      </c>
      <c r="F1899">
        <f t="shared" si="29"/>
        <v>65234139</v>
      </c>
      <c r="G1899" t="s">
        <v>3326</v>
      </c>
    </row>
    <row r="1900" spans="4:7" x14ac:dyDescent="0.3">
      <c r="D1900" s="4">
        <v>25000000</v>
      </c>
      <c r="E1900" s="4">
        <v>51676606</v>
      </c>
      <c r="F1900">
        <f t="shared" si="29"/>
        <v>26676606</v>
      </c>
      <c r="G1900" t="s">
        <v>3328</v>
      </c>
    </row>
    <row r="1901" spans="4:7" x14ac:dyDescent="0.3">
      <c r="D1901" s="6">
        <v>25000000</v>
      </c>
      <c r="E1901" s="6">
        <v>52528330</v>
      </c>
      <c r="F1901">
        <f t="shared" si="29"/>
        <v>27528330</v>
      </c>
      <c r="G1901" t="s">
        <v>3330</v>
      </c>
    </row>
    <row r="1902" spans="4:7" x14ac:dyDescent="0.3">
      <c r="D1902" s="4">
        <v>25000000</v>
      </c>
      <c r="E1902" s="4">
        <v>51533608</v>
      </c>
      <c r="F1902">
        <f t="shared" si="29"/>
        <v>26533608</v>
      </c>
      <c r="G1902" t="s">
        <v>3332</v>
      </c>
    </row>
    <row r="1903" spans="4:7" x14ac:dyDescent="0.3">
      <c r="D1903" s="6">
        <v>30000000</v>
      </c>
      <c r="E1903" s="6">
        <v>51097664</v>
      </c>
      <c r="F1903">
        <f t="shared" si="29"/>
        <v>21097664</v>
      </c>
      <c r="G1903" t="s">
        <v>3334</v>
      </c>
    </row>
    <row r="1904" spans="4:7" x14ac:dyDescent="0.3">
      <c r="D1904" s="4">
        <v>26000000</v>
      </c>
      <c r="E1904" s="4">
        <v>84136909</v>
      </c>
      <c r="F1904">
        <f t="shared" si="29"/>
        <v>58136909</v>
      </c>
      <c r="G1904" t="s">
        <v>3335</v>
      </c>
    </row>
    <row r="1905" spans="4:7" x14ac:dyDescent="0.3">
      <c r="D1905" s="6">
        <v>25000000</v>
      </c>
      <c r="E1905" s="6">
        <v>46836394</v>
      </c>
      <c r="F1905">
        <f t="shared" si="29"/>
        <v>21836394</v>
      </c>
      <c r="G1905" t="s">
        <v>3336</v>
      </c>
    </row>
    <row r="1906" spans="4:7" x14ac:dyDescent="0.3">
      <c r="D1906" s="4">
        <v>26000000</v>
      </c>
      <c r="E1906" s="4">
        <v>47285499</v>
      </c>
      <c r="F1906">
        <f t="shared" si="29"/>
        <v>21285499</v>
      </c>
      <c r="G1906" t="s">
        <v>3338</v>
      </c>
    </row>
    <row r="1907" spans="4:7" x14ac:dyDescent="0.3">
      <c r="D1907" s="6">
        <v>25000000</v>
      </c>
      <c r="E1907" s="6">
        <v>47124400</v>
      </c>
      <c r="F1907">
        <f t="shared" si="29"/>
        <v>22124400</v>
      </c>
      <c r="G1907" t="s">
        <v>3339</v>
      </c>
    </row>
    <row r="1908" spans="4:7" x14ac:dyDescent="0.3">
      <c r="D1908" s="4">
        <v>25000000</v>
      </c>
      <c r="E1908" s="4">
        <v>44700000</v>
      </c>
      <c r="F1908">
        <f t="shared" si="29"/>
        <v>19700000</v>
      </c>
      <c r="G1908" t="s">
        <v>3340</v>
      </c>
    </row>
    <row r="1909" spans="4:7" x14ac:dyDescent="0.3">
      <c r="D1909" s="6">
        <v>25000000</v>
      </c>
      <c r="E1909" s="6">
        <v>44455658</v>
      </c>
      <c r="F1909">
        <f t="shared" si="29"/>
        <v>19455658</v>
      </c>
      <c r="G1909" t="s">
        <v>3341</v>
      </c>
    </row>
    <row r="1910" spans="4:7" x14ac:dyDescent="0.3">
      <c r="D1910" s="4">
        <v>23000000</v>
      </c>
      <c r="E1910" s="4">
        <v>43984230</v>
      </c>
      <c r="F1910">
        <f t="shared" si="29"/>
        <v>20984230</v>
      </c>
      <c r="G1910" t="s">
        <v>3343</v>
      </c>
    </row>
    <row r="1911" spans="4:7" x14ac:dyDescent="0.3">
      <c r="D1911" s="6">
        <v>25000000</v>
      </c>
      <c r="E1911" s="6">
        <v>66489425</v>
      </c>
      <c r="F1911">
        <f t="shared" si="29"/>
        <v>41489425</v>
      </c>
      <c r="G1911" t="s">
        <v>3344</v>
      </c>
    </row>
    <row r="1912" spans="4:7" x14ac:dyDescent="0.3">
      <c r="D1912" s="4">
        <v>25000000</v>
      </c>
      <c r="E1912" s="4">
        <v>41067398</v>
      </c>
      <c r="F1912">
        <f t="shared" si="29"/>
        <v>16067398</v>
      </c>
      <c r="G1912" t="s">
        <v>3345</v>
      </c>
    </row>
    <row r="1913" spans="4:7" x14ac:dyDescent="0.3">
      <c r="D1913" s="6">
        <v>25000000</v>
      </c>
      <c r="E1913" s="6">
        <v>40218903</v>
      </c>
      <c r="F1913">
        <f t="shared" si="29"/>
        <v>15218903</v>
      </c>
      <c r="G1913" t="s">
        <v>3346</v>
      </c>
    </row>
    <row r="1914" spans="4:7" x14ac:dyDescent="0.3">
      <c r="D1914" s="4">
        <v>25000000</v>
      </c>
      <c r="E1914" s="4">
        <v>39880476</v>
      </c>
      <c r="F1914">
        <f t="shared" si="29"/>
        <v>14880476</v>
      </c>
      <c r="G1914" t="s">
        <v>3348</v>
      </c>
    </row>
    <row r="1915" spans="4:7" x14ac:dyDescent="0.3">
      <c r="D1915" s="6">
        <v>25000000</v>
      </c>
      <c r="E1915" s="6">
        <v>39399750</v>
      </c>
      <c r="F1915">
        <f t="shared" si="29"/>
        <v>14399750</v>
      </c>
      <c r="G1915" t="s">
        <v>3350</v>
      </c>
    </row>
    <row r="1916" spans="4:7" x14ac:dyDescent="0.3">
      <c r="D1916" s="4">
        <v>25000000</v>
      </c>
      <c r="E1916" s="4">
        <v>38230435</v>
      </c>
      <c r="F1916">
        <f t="shared" si="29"/>
        <v>13230435</v>
      </c>
      <c r="G1916" t="s">
        <v>3351</v>
      </c>
    </row>
    <row r="1917" spans="4:7" x14ac:dyDescent="0.3">
      <c r="D1917" s="6">
        <v>25000000</v>
      </c>
      <c r="E1917" s="6">
        <v>39008741</v>
      </c>
      <c r="F1917">
        <f t="shared" si="29"/>
        <v>14008741</v>
      </c>
      <c r="G1917" t="s">
        <v>3352</v>
      </c>
    </row>
    <row r="1918" spans="4:7" x14ac:dyDescent="0.3">
      <c r="D1918" s="4">
        <v>25000000</v>
      </c>
      <c r="E1918" s="4">
        <v>36833473</v>
      </c>
      <c r="F1918">
        <f t="shared" si="29"/>
        <v>11833473</v>
      </c>
      <c r="G1918" t="s">
        <v>3354</v>
      </c>
    </row>
    <row r="1919" spans="4:7" x14ac:dyDescent="0.3">
      <c r="D1919" s="6">
        <v>25000000</v>
      </c>
      <c r="E1919" s="6">
        <v>48237389</v>
      </c>
      <c r="F1919">
        <f t="shared" si="29"/>
        <v>23237389</v>
      </c>
      <c r="G1919" t="s">
        <v>3356</v>
      </c>
    </row>
    <row r="1920" spans="4:7" x14ac:dyDescent="0.3">
      <c r="D1920" s="4" t="s">
        <v>8351</v>
      </c>
      <c r="E1920" s="4">
        <v>36310118</v>
      </c>
      <c r="F1920" t="s">
        <v>8351</v>
      </c>
      <c r="G1920" t="s">
        <v>3358</v>
      </c>
    </row>
    <row r="1921" spans="4:7" x14ac:dyDescent="0.3">
      <c r="D1921" s="6">
        <v>25000000</v>
      </c>
      <c r="E1921" s="6">
        <v>36447959</v>
      </c>
      <c r="F1921">
        <f t="shared" si="29"/>
        <v>11447959</v>
      </c>
      <c r="G1921" t="s">
        <v>3359</v>
      </c>
    </row>
    <row r="1922" spans="4:7" x14ac:dyDescent="0.3">
      <c r="D1922" s="4">
        <v>25000000</v>
      </c>
      <c r="E1922" s="4">
        <v>45089048</v>
      </c>
      <c r="F1922">
        <f t="shared" si="29"/>
        <v>20089048</v>
      </c>
      <c r="G1922" t="s">
        <v>3360</v>
      </c>
    </row>
    <row r="1923" spans="4:7" x14ac:dyDescent="0.3">
      <c r="D1923" s="6">
        <v>20000000</v>
      </c>
      <c r="E1923" s="6">
        <v>35990505</v>
      </c>
      <c r="F1923">
        <f t="shared" ref="F1923:F1986" si="30">E1923-D1923</f>
        <v>15990505</v>
      </c>
      <c r="G1923" t="s">
        <v>3361</v>
      </c>
    </row>
    <row r="1924" spans="4:7" x14ac:dyDescent="0.3">
      <c r="D1924" s="4">
        <v>17000000</v>
      </c>
      <c r="E1924" s="4">
        <v>35143332</v>
      </c>
      <c r="F1924">
        <f t="shared" si="30"/>
        <v>18143332</v>
      </c>
      <c r="G1924" t="s">
        <v>3363</v>
      </c>
    </row>
    <row r="1925" spans="4:7" x14ac:dyDescent="0.3">
      <c r="D1925" s="6">
        <v>25000000</v>
      </c>
      <c r="E1925" s="6">
        <v>35000629</v>
      </c>
      <c r="F1925">
        <f t="shared" si="30"/>
        <v>10000629</v>
      </c>
      <c r="G1925" t="s">
        <v>3365</v>
      </c>
    </row>
    <row r="1926" spans="4:7" x14ac:dyDescent="0.3">
      <c r="D1926" s="4">
        <v>30000000</v>
      </c>
      <c r="E1926" s="4">
        <v>34604054</v>
      </c>
      <c r="F1926">
        <f t="shared" si="30"/>
        <v>4604054</v>
      </c>
      <c r="G1926" t="s">
        <v>3366</v>
      </c>
    </row>
    <row r="1927" spans="4:7" x14ac:dyDescent="0.3">
      <c r="D1927" s="6">
        <v>25000000</v>
      </c>
      <c r="E1927" s="6">
        <v>41597830</v>
      </c>
      <c r="F1927">
        <f t="shared" si="30"/>
        <v>16597830</v>
      </c>
      <c r="G1927" t="s">
        <v>3367</v>
      </c>
    </row>
    <row r="1928" spans="4:7" x14ac:dyDescent="0.3">
      <c r="D1928" s="4">
        <v>20000000</v>
      </c>
      <c r="E1928" s="4">
        <v>33687630</v>
      </c>
      <c r="F1928">
        <f t="shared" si="30"/>
        <v>13687630</v>
      </c>
      <c r="G1928" t="s">
        <v>3368</v>
      </c>
    </row>
    <row r="1929" spans="4:7" x14ac:dyDescent="0.3">
      <c r="D1929" s="6">
        <v>25000000</v>
      </c>
      <c r="E1929" s="6">
        <v>32553210</v>
      </c>
      <c r="F1929">
        <f t="shared" si="30"/>
        <v>7553210</v>
      </c>
      <c r="G1929" t="s">
        <v>3370</v>
      </c>
    </row>
    <row r="1930" spans="4:7" x14ac:dyDescent="0.3">
      <c r="D1930" s="4">
        <v>25000000</v>
      </c>
      <c r="E1930" s="4">
        <v>31526393</v>
      </c>
      <c r="F1930">
        <f t="shared" si="30"/>
        <v>6526393</v>
      </c>
      <c r="G1930" t="s">
        <v>3372</v>
      </c>
    </row>
    <row r="1931" spans="4:7" x14ac:dyDescent="0.3">
      <c r="D1931" s="6">
        <v>25500000</v>
      </c>
      <c r="E1931" s="6">
        <v>41229</v>
      </c>
      <c r="F1931">
        <f t="shared" si="30"/>
        <v>-25458771</v>
      </c>
      <c r="G1931" t="s">
        <v>3374</v>
      </c>
    </row>
    <row r="1932" spans="4:7" x14ac:dyDescent="0.3">
      <c r="D1932" s="4">
        <v>30000000</v>
      </c>
      <c r="E1932" s="4">
        <v>31655091</v>
      </c>
      <c r="F1932">
        <f t="shared" si="30"/>
        <v>1655091</v>
      </c>
      <c r="G1932" t="s">
        <v>3376</v>
      </c>
    </row>
    <row r="1933" spans="4:7" x14ac:dyDescent="0.3">
      <c r="D1933" s="6">
        <v>25000000</v>
      </c>
      <c r="E1933" s="6">
        <v>30012990</v>
      </c>
      <c r="F1933">
        <f t="shared" si="30"/>
        <v>5012990</v>
      </c>
      <c r="G1933" t="s">
        <v>3377</v>
      </c>
    </row>
    <row r="1934" spans="4:7" x14ac:dyDescent="0.3">
      <c r="D1934" s="4">
        <v>25000000</v>
      </c>
      <c r="E1934" s="4">
        <v>32368960</v>
      </c>
      <c r="F1934">
        <f t="shared" si="30"/>
        <v>7368960</v>
      </c>
      <c r="G1934" t="s">
        <v>3379</v>
      </c>
    </row>
    <row r="1935" spans="4:7" x14ac:dyDescent="0.3">
      <c r="D1935" s="6">
        <v>25000000</v>
      </c>
      <c r="E1935" s="6">
        <v>14500000</v>
      </c>
      <c r="F1935">
        <f t="shared" si="30"/>
        <v>-10500000</v>
      </c>
      <c r="G1935" t="s">
        <v>3381</v>
      </c>
    </row>
    <row r="1936" spans="4:7" x14ac:dyDescent="0.3">
      <c r="D1936" s="4">
        <v>25000000</v>
      </c>
      <c r="E1936" s="4">
        <v>29247405</v>
      </c>
      <c r="F1936">
        <f t="shared" si="30"/>
        <v>4247405</v>
      </c>
      <c r="G1936" t="s">
        <v>3384</v>
      </c>
    </row>
    <row r="1937" spans="4:7" x14ac:dyDescent="0.3">
      <c r="D1937" s="6" t="s">
        <v>8351</v>
      </c>
      <c r="E1937" s="6">
        <v>30538669</v>
      </c>
      <c r="F1937" t="s">
        <v>8351</v>
      </c>
      <c r="G1937" t="s">
        <v>3385</v>
      </c>
    </row>
    <row r="1938" spans="4:7" x14ac:dyDescent="0.3">
      <c r="D1938" s="4">
        <v>25000000</v>
      </c>
      <c r="E1938" s="4">
        <v>25615792</v>
      </c>
      <c r="F1938">
        <f t="shared" si="30"/>
        <v>615792</v>
      </c>
      <c r="G1938" t="s">
        <v>3388</v>
      </c>
    </row>
    <row r="1939" spans="4:7" x14ac:dyDescent="0.3">
      <c r="D1939" s="6">
        <v>25000000</v>
      </c>
      <c r="E1939" s="6">
        <v>28341469</v>
      </c>
      <c r="F1939">
        <f t="shared" si="30"/>
        <v>3341469</v>
      </c>
      <c r="G1939" t="s">
        <v>3389</v>
      </c>
    </row>
    <row r="1940" spans="4:7" x14ac:dyDescent="0.3">
      <c r="D1940" s="4">
        <v>21150000</v>
      </c>
      <c r="E1940" s="4">
        <v>25590119</v>
      </c>
      <c r="F1940">
        <f t="shared" si="30"/>
        <v>4440119</v>
      </c>
      <c r="G1940" t="s">
        <v>3391</v>
      </c>
    </row>
    <row r="1941" spans="4:7" x14ac:dyDescent="0.3">
      <c r="D1941" s="6">
        <v>27000000</v>
      </c>
      <c r="E1941" s="6">
        <v>24944213</v>
      </c>
      <c r="F1941">
        <f t="shared" si="30"/>
        <v>-2055787</v>
      </c>
      <c r="G1941" t="s">
        <v>3392</v>
      </c>
    </row>
    <row r="1942" spans="4:7" x14ac:dyDescent="0.3">
      <c r="D1942" s="4">
        <v>25000000</v>
      </c>
      <c r="E1942" s="4">
        <v>33631221</v>
      </c>
      <c r="F1942">
        <f t="shared" si="30"/>
        <v>8631221</v>
      </c>
      <c r="G1942" t="s">
        <v>3393</v>
      </c>
    </row>
    <row r="1943" spans="4:7" x14ac:dyDescent="0.3">
      <c r="D1943" s="6">
        <v>25000000</v>
      </c>
      <c r="E1943" s="6">
        <v>37738400</v>
      </c>
      <c r="F1943">
        <f t="shared" si="30"/>
        <v>12738400</v>
      </c>
      <c r="G1943" t="s">
        <v>3395</v>
      </c>
    </row>
    <row r="1944" spans="4:7" x14ac:dyDescent="0.3">
      <c r="D1944" s="4" t="s">
        <v>8351</v>
      </c>
      <c r="E1944" s="4">
        <v>24381334</v>
      </c>
      <c r="F1944" t="s">
        <v>8351</v>
      </c>
      <c r="G1944" t="s">
        <v>3397</v>
      </c>
    </row>
    <row r="1945" spans="4:7" x14ac:dyDescent="0.3">
      <c r="D1945" s="6">
        <v>30000000</v>
      </c>
      <c r="E1945" s="6">
        <v>21835784</v>
      </c>
      <c r="F1945">
        <f t="shared" si="30"/>
        <v>-8164216</v>
      </c>
      <c r="G1945" t="s">
        <v>3399</v>
      </c>
    </row>
    <row r="1946" spans="4:7" x14ac:dyDescent="0.3">
      <c r="D1946" s="4">
        <v>23000000</v>
      </c>
      <c r="E1946" s="4">
        <v>15785632</v>
      </c>
      <c r="F1946">
        <f t="shared" si="30"/>
        <v>-7214368</v>
      </c>
      <c r="G1946" t="s">
        <v>3401</v>
      </c>
    </row>
    <row r="1947" spans="4:7" x14ac:dyDescent="0.3">
      <c r="D1947" s="6">
        <v>25000000</v>
      </c>
      <c r="E1947" s="6">
        <v>21554585</v>
      </c>
      <c r="F1947">
        <f t="shared" si="30"/>
        <v>-3445415</v>
      </c>
      <c r="G1947" t="s">
        <v>3402</v>
      </c>
    </row>
    <row r="1948" spans="4:7" x14ac:dyDescent="0.3">
      <c r="D1948" s="4">
        <v>25000000</v>
      </c>
      <c r="E1948" s="4">
        <v>22200000</v>
      </c>
      <c r="F1948">
        <f t="shared" si="30"/>
        <v>-2800000</v>
      </c>
      <c r="G1948" t="s">
        <v>3404</v>
      </c>
    </row>
    <row r="1949" spans="4:7" x14ac:dyDescent="0.3">
      <c r="D1949" s="6" t="s">
        <v>8351</v>
      </c>
      <c r="E1949" s="6" t="s">
        <v>8351</v>
      </c>
      <c r="F1949" t="s">
        <v>8351</v>
      </c>
      <c r="G1949" t="s">
        <v>3405</v>
      </c>
    </row>
    <row r="1950" spans="4:7" x14ac:dyDescent="0.3">
      <c r="D1950" s="4">
        <v>25000000</v>
      </c>
      <c r="E1950" s="4">
        <v>80014842</v>
      </c>
      <c r="F1950">
        <f t="shared" si="30"/>
        <v>55014842</v>
      </c>
      <c r="G1950" t="s">
        <v>3406</v>
      </c>
    </row>
    <row r="1951" spans="4:7" x14ac:dyDescent="0.3">
      <c r="D1951" s="6">
        <v>25000000</v>
      </c>
      <c r="E1951" s="6">
        <v>23527955</v>
      </c>
      <c r="F1951">
        <f t="shared" si="30"/>
        <v>-1472045</v>
      </c>
      <c r="G1951" t="s">
        <v>3408</v>
      </c>
    </row>
    <row r="1952" spans="4:7" x14ac:dyDescent="0.3">
      <c r="D1952" s="4">
        <v>25000000</v>
      </c>
      <c r="E1952" s="4">
        <v>24042490</v>
      </c>
      <c r="F1952">
        <f t="shared" si="30"/>
        <v>-957510</v>
      </c>
      <c r="G1952" t="s">
        <v>3411</v>
      </c>
    </row>
    <row r="1953" spans="4:7" x14ac:dyDescent="0.3">
      <c r="D1953" s="6">
        <v>25000000</v>
      </c>
      <c r="E1953" s="6">
        <v>22466994</v>
      </c>
      <c r="F1953">
        <f t="shared" si="30"/>
        <v>-2533006</v>
      </c>
      <c r="G1953" t="s">
        <v>3413</v>
      </c>
    </row>
    <row r="1954" spans="4:7" x14ac:dyDescent="0.3">
      <c r="D1954" s="4">
        <v>25000000</v>
      </c>
      <c r="E1954" s="4">
        <v>17791031</v>
      </c>
      <c r="F1954">
        <f t="shared" si="30"/>
        <v>-7208969</v>
      </c>
      <c r="G1954" t="s">
        <v>3415</v>
      </c>
    </row>
    <row r="1955" spans="4:7" x14ac:dyDescent="0.3">
      <c r="D1955" s="6">
        <v>25000000</v>
      </c>
      <c r="E1955" s="6">
        <v>17718223</v>
      </c>
      <c r="F1955">
        <f t="shared" si="30"/>
        <v>-7281777</v>
      </c>
      <c r="G1955" t="s">
        <v>3417</v>
      </c>
    </row>
    <row r="1956" spans="4:7" x14ac:dyDescent="0.3">
      <c r="D1956" s="4">
        <v>13000000</v>
      </c>
      <c r="E1956" s="4">
        <v>15361537</v>
      </c>
      <c r="F1956">
        <f t="shared" si="30"/>
        <v>2361537</v>
      </c>
      <c r="G1956" t="s">
        <v>3419</v>
      </c>
    </row>
    <row r="1957" spans="4:7" x14ac:dyDescent="0.3">
      <c r="D1957" s="6">
        <v>26000000</v>
      </c>
      <c r="E1957" s="6">
        <v>16647384</v>
      </c>
      <c r="F1957">
        <f t="shared" si="30"/>
        <v>-9352616</v>
      </c>
      <c r="G1957" t="s">
        <v>3421</v>
      </c>
    </row>
    <row r="1958" spans="4:7" x14ac:dyDescent="0.3">
      <c r="D1958" s="4">
        <v>25000000</v>
      </c>
      <c r="E1958" s="4">
        <v>16118077</v>
      </c>
      <c r="F1958">
        <f t="shared" si="30"/>
        <v>-8881923</v>
      </c>
      <c r="G1958" t="s">
        <v>3423</v>
      </c>
    </row>
    <row r="1959" spans="4:7" x14ac:dyDescent="0.3">
      <c r="D1959" s="6">
        <v>25000000</v>
      </c>
      <c r="E1959" s="6">
        <v>15091542</v>
      </c>
      <c r="F1959">
        <f t="shared" si="30"/>
        <v>-9908458</v>
      </c>
      <c r="G1959" t="s">
        <v>3426</v>
      </c>
    </row>
    <row r="1960" spans="4:7" x14ac:dyDescent="0.3">
      <c r="D1960" s="4" t="s">
        <v>8351</v>
      </c>
      <c r="E1960" s="4">
        <v>15331289</v>
      </c>
      <c r="F1960" t="s">
        <v>8351</v>
      </c>
      <c r="G1960" t="s">
        <v>3429</v>
      </c>
    </row>
    <row r="1961" spans="4:7" x14ac:dyDescent="0.3">
      <c r="D1961" s="6">
        <v>16000000</v>
      </c>
      <c r="E1961" s="6">
        <v>15045676</v>
      </c>
      <c r="F1961">
        <f t="shared" si="30"/>
        <v>-954324</v>
      </c>
      <c r="G1961" t="s">
        <v>3431</v>
      </c>
    </row>
    <row r="1962" spans="4:7" x14ac:dyDescent="0.3">
      <c r="D1962" s="4">
        <v>8000000</v>
      </c>
      <c r="E1962" s="4">
        <v>17427926</v>
      </c>
      <c r="F1962">
        <f t="shared" si="30"/>
        <v>9427926</v>
      </c>
      <c r="G1962" t="s">
        <v>3433</v>
      </c>
    </row>
    <row r="1963" spans="4:7" x14ac:dyDescent="0.3">
      <c r="D1963" s="6">
        <v>25000000</v>
      </c>
      <c r="E1963" s="6">
        <v>14983572</v>
      </c>
      <c r="F1963">
        <f t="shared" si="30"/>
        <v>-10016428</v>
      </c>
      <c r="G1963" t="s">
        <v>3435</v>
      </c>
    </row>
    <row r="1964" spans="4:7" x14ac:dyDescent="0.3">
      <c r="D1964" s="4">
        <v>25000000</v>
      </c>
      <c r="E1964" s="4">
        <v>14637490</v>
      </c>
      <c r="F1964">
        <f t="shared" si="30"/>
        <v>-10362510</v>
      </c>
      <c r="G1964" t="s">
        <v>3436</v>
      </c>
    </row>
    <row r="1965" spans="4:7" x14ac:dyDescent="0.3">
      <c r="D1965" s="6">
        <v>25000000</v>
      </c>
      <c r="E1965" s="6">
        <v>14589444</v>
      </c>
      <c r="F1965">
        <f t="shared" si="30"/>
        <v>-10410556</v>
      </c>
      <c r="G1965" t="s">
        <v>3437</v>
      </c>
    </row>
    <row r="1966" spans="4:7" x14ac:dyDescent="0.3">
      <c r="D1966" s="4">
        <v>25000000</v>
      </c>
      <c r="E1966" s="4">
        <v>14095303</v>
      </c>
      <c r="F1966">
        <f t="shared" si="30"/>
        <v>-10904697</v>
      </c>
      <c r="G1966" t="s">
        <v>3439</v>
      </c>
    </row>
    <row r="1967" spans="4:7" x14ac:dyDescent="0.3">
      <c r="D1967" s="6">
        <v>25000000</v>
      </c>
      <c r="E1967" s="6">
        <v>13973532</v>
      </c>
      <c r="F1967">
        <f t="shared" si="30"/>
        <v>-11026468</v>
      </c>
      <c r="G1967" t="s">
        <v>3441</v>
      </c>
    </row>
    <row r="1968" spans="4:7" x14ac:dyDescent="0.3">
      <c r="D1968" s="4">
        <v>30000000</v>
      </c>
      <c r="E1968" s="4">
        <v>1865774</v>
      </c>
      <c r="F1968">
        <f t="shared" si="30"/>
        <v>-28134226</v>
      </c>
      <c r="G1968" t="s">
        <v>3443</v>
      </c>
    </row>
    <row r="1969" spans="4:7" x14ac:dyDescent="0.3">
      <c r="D1969" s="6" t="s">
        <v>8351</v>
      </c>
      <c r="E1969" s="6">
        <v>13920741</v>
      </c>
      <c r="F1969" t="s">
        <v>8351</v>
      </c>
      <c r="G1969" t="s">
        <v>3445</v>
      </c>
    </row>
    <row r="1970" spans="4:7" x14ac:dyDescent="0.3">
      <c r="D1970" s="4">
        <v>25000000</v>
      </c>
      <c r="E1970" s="4">
        <v>18860403</v>
      </c>
      <c r="F1970">
        <f t="shared" si="30"/>
        <v>-6139597</v>
      </c>
      <c r="G1970" t="s">
        <v>3446</v>
      </c>
    </row>
    <row r="1971" spans="4:7" x14ac:dyDescent="0.3">
      <c r="D1971" s="6">
        <v>25000000</v>
      </c>
      <c r="E1971" s="6">
        <v>13038660</v>
      </c>
      <c r="F1971">
        <f t="shared" si="30"/>
        <v>-11961340</v>
      </c>
      <c r="G1971" t="s">
        <v>3447</v>
      </c>
    </row>
    <row r="1972" spans="4:7" x14ac:dyDescent="0.3">
      <c r="D1972" s="4">
        <v>25000000</v>
      </c>
      <c r="E1972" s="4">
        <v>28831145</v>
      </c>
      <c r="F1972">
        <f t="shared" si="30"/>
        <v>3831145</v>
      </c>
      <c r="G1972" t="s">
        <v>3448</v>
      </c>
    </row>
    <row r="1973" spans="4:7" x14ac:dyDescent="0.3">
      <c r="D1973" s="6">
        <v>25000000</v>
      </c>
      <c r="E1973" s="6" t="s">
        <v>8351</v>
      </c>
      <c r="F1973" t="s">
        <v>8351</v>
      </c>
      <c r="G1973" t="s">
        <v>3449</v>
      </c>
    </row>
    <row r="1974" spans="4:7" x14ac:dyDescent="0.3">
      <c r="D1974" s="4" t="s">
        <v>8351</v>
      </c>
      <c r="E1974" s="4" t="s">
        <v>8351</v>
      </c>
      <c r="F1974" t="s">
        <v>8351</v>
      </c>
      <c r="G1974" t="s">
        <v>3451</v>
      </c>
    </row>
    <row r="1975" spans="4:7" x14ac:dyDescent="0.3">
      <c r="D1975" s="6">
        <v>25000000</v>
      </c>
      <c r="E1975" s="6">
        <v>11538204</v>
      </c>
      <c r="F1975">
        <f t="shared" si="30"/>
        <v>-13461796</v>
      </c>
      <c r="G1975" t="s">
        <v>3453</v>
      </c>
    </row>
    <row r="1976" spans="4:7" x14ac:dyDescent="0.3">
      <c r="D1976" s="4">
        <v>25000000</v>
      </c>
      <c r="E1976" s="4">
        <v>11008432</v>
      </c>
      <c r="F1976">
        <f t="shared" si="30"/>
        <v>-13991568</v>
      </c>
      <c r="G1976" t="s">
        <v>3454</v>
      </c>
    </row>
    <row r="1977" spans="4:7" x14ac:dyDescent="0.3">
      <c r="D1977" s="6">
        <v>26000000</v>
      </c>
      <c r="E1977" s="6">
        <v>12188642</v>
      </c>
      <c r="F1977">
        <f t="shared" si="30"/>
        <v>-13811358</v>
      </c>
      <c r="G1977" t="s">
        <v>3456</v>
      </c>
    </row>
    <row r="1978" spans="4:7" x14ac:dyDescent="0.3">
      <c r="D1978" s="4">
        <v>25000000</v>
      </c>
      <c r="E1978" s="4">
        <v>11100000</v>
      </c>
      <c r="F1978">
        <f t="shared" si="30"/>
        <v>-13900000</v>
      </c>
      <c r="G1978" t="s">
        <v>3458</v>
      </c>
    </row>
    <row r="1979" spans="4:7" x14ac:dyDescent="0.3">
      <c r="D1979" s="6">
        <v>17000000</v>
      </c>
      <c r="E1979" s="6" t="s">
        <v>8351</v>
      </c>
      <c r="F1979" t="s">
        <v>8351</v>
      </c>
      <c r="G1979" t="s">
        <v>3460</v>
      </c>
    </row>
    <row r="1980" spans="4:7" x14ac:dyDescent="0.3">
      <c r="D1980" s="4">
        <v>25000000</v>
      </c>
      <c r="E1980" s="4">
        <v>13651662</v>
      </c>
      <c r="F1980">
        <f t="shared" si="30"/>
        <v>-11348338</v>
      </c>
      <c r="G1980" t="s">
        <v>3461</v>
      </c>
    </row>
    <row r="1981" spans="4:7" x14ac:dyDescent="0.3">
      <c r="D1981" s="6">
        <v>28000000</v>
      </c>
      <c r="E1981" s="6">
        <v>11030963</v>
      </c>
      <c r="F1981">
        <f t="shared" si="30"/>
        <v>-16969037</v>
      </c>
      <c r="G1981" t="s">
        <v>3463</v>
      </c>
    </row>
    <row r="1982" spans="4:7" x14ac:dyDescent="0.3">
      <c r="D1982" s="4">
        <v>25000000</v>
      </c>
      <c r="E1982" s="4">
        <v>10769960</v>
      </c>
      <c r="F1982">
        <f t="shared" si="30"/>
        <v>-14230040</v>
      </c>
      <c r="G1982" t="s">
        <v>3464</v>
      </c>
    </row>
    <row r="1983" spans="4:7" x14ac:dyDescent="0.3">
      <c r="D1983" s="6">
        <v>25000000</v>
      </c>
      <c r="E1983" s="6">
        <v>10911750</v>
      </c>
      <c r="F1983">
        <f t="shared" si="30"/>
        <v>-14088250</v>
      </c>
      <c r="G1983" t="s">
        <v>3465</v>
      </c>
    </row>
    <row r="1984" spans="4:7" x14ac:dyDescent="0.3">
      <c r="D1984" s="4">
        <v>25000000</v>
      </c>
      <c r="E1984" s="4">
        <v>10719367</v>
      </c>
      <c r="F1984">
        <f t="shared" si="30"/>
        <v>-14280633</v>
      </c>
      <c r="G1984" t="s">
        <v>3467</v>
      </c>
    </row>
    <row r="1985" spans="4:7" x14ac:dyDescent="0.3">
      <c r="D1985" s="6">
        <v>25000000</v>
      </c>
      <c r="E1985" s="6">
        <v>10114315</v>
      </c>
      <c r="F1985">
        <f t="shared" si="30"/>
        <v>-14885685</v>
      </c>
      <c r="G1985" t="s">
        <v>3469</v>
      </c>
    </row>
    <row r="1986" spans="4:7" x14ac:dyDescent="0.3">
      <c r="D1986" s="4">
        <v>14000000</v>
      </c>
      <c r="E1986" s="4">
        <v>49122319</v>
      </c>
      <c r="F1986">
        <f t="shared" si="30"/>
        <v>35122319</v>
      </c>
      <c r="G1986" t="s">
        <v>3471</v>
      </c>
    </row>
    <row r="1987" spans="4:7" x14ac:dyDescent="0.3">
      <c r="D1987" s="6">
        <v>25000000</v>
      </c>
      <c r="E1987" s="6">
        <v>10070000</v>
      </c>
      <c r="F1987">
        <f t="shared" ref="F1987:F2050" si="31">E1987-D1987</f>
        <v>-14930000</v>
      </c>
      <c r="G1987" t="s">
        <v>3473</v>
      </c>
    </row>
    <row r="1988" spans="4:7" x14ac:dyDescent="0.3">
      <c r="D1988" s="4">
        <v>25000000</v>
      </c>
      <c r="E1988" s="4">
        <v>10324441</v>
      </c>
      <c r="F1988">
        <f t="shared" si="31"/>
        <v>-14675559</v>
      </c>
      <c r="G1988" t="s">
        <v>3474</v>
      </c>
    </row>
    <row r="1989" spans="4:7" x14ac:dyDescent="0.3">
      <c r="D1989" s="6">
        <v>25000000</v>
      </c>
      <c r="E1989" s="6">
        <v>7156933</v>
      </c>
      <c r="F1989">
        <f t="shared" si="31"/>
        <v>-17843067</v>
      </c>
      <c r="G1989" t="s">
        <v>3475</v>
      </c>
    </row>
    <row r="1990" spans="4:7" x14ac:dyDescent="0.3">
      <c r="D1990" s="4">
        <v>17000000</v>
      </c>
      <c r="E1990" s="4">
        <v>9286314</v>
      </c>
      <c r="F1990">
        <f t="shared" si="31"/>
        <v>-7713686</v>
      </c>
      <c r="G1990" t="s">
        <v>3477</v>
      </c>
    </row>
    <row r="1991" spans="4:7" x14ac:dyDescent="0.3">
      <c r="D1991" s="6">
        <v>25000000</v>
      </c>
      <c r="E1991" s="6">
        <v>56692</v>
      </c>
      <c r="F1991">
        <f t="shared" si="31"/>
        <v>-24943308</v>
      </c>
      <c r="G1991" t="s">
        <v>3479</v>
      </c>
    </row>
    <row r="1992" spans="4:7" x14ac:dyDescent="0.3">
      <c r="D1992" s="4">
        <v>25000000</v>
      </c>
      <c r="E1992" s="4" t="s">
        <v>8351</v>
      </c>
      <c r="F1992" t="s">
        <v>8351</v>
      </c>
      <c r="G1992" t="s">
        <v>3481</v>
      </c>
    </row>
    <row r="1993" spans="4:7" x14ac:dyDescent="0.3">
      <c r="D1993" s="6">
        <v>25000000</v>
      </c>
      <c r="E1993" s="6">
        <v>5654777</v>
      </c>
      <c r="F1993">
        <f t="shared" si="31"/>
        <v>-19345223</v>
      </c>
      <c r="G1993" t="s">
        <v>3483</v>
      </c>
    </row>
    <row r="1994" spans="4:7" x14ac:dyDescent="0.3">
      <c r="D1994" s="4">
        <v>25000000</v>
      </c>
      <c r="E1994" s="4">
        <v>5516708</v>
      </c>
      <c r="F1994">
        <f t="shared" si="31"/>
        <v>-19483292</v>
      </c>
      <c r="G1994" t="s">
        <v>3484</v>
      </c>
    </row>
    <row r="1995" spans="4:7" x14ac:dyDescent="0.3">
      <c r="D1995" s="6">
        <v>25000000</v>
      </c>
      <c r="E1995" s="6">
        <v>5128124</v>
      </c>
      <c r="F1995">
        <f t="shared" si="31"/>
        <v>-19871876</v>
      </c>
      <c r="G1995" t="s">
        <v>3485</v>
      </c>
    </row>
    <row r="1996" spans="4:7" x14ac:dyDescent="0.3">
      <c r="D1996" s="4">
        <v>33000000</v>
      </c>
      <c r="E1996" s="4">
        <v>34014398</v>
      </c>
      <c r="F1996">
        <f t="shared" si="31"/>
        <v>1014398</v>
      </c>
      <c r="G1996" t="s">
        <v>2755</v>
      </c>
    </row>
    <row r="1997" spans="4:7" x14ac:dyDescent="0.3">
      <c r="D1997" s="6">
        <v>25000000</v>
      </c>
      <c r="E1997" s="6">
        <v>4064333</v>
      </c>
      <c r="F1997">
        <f t="shared" si="31"/>
        <v>-20935667</v>
      </c>
      <c r="G1997" t="s">
        <v>3487</v>
      </c>
    </row>
    <row r="1998" spans="4:7" x14ac:dyDescent="0.3">
      <c r="D1998" s="4">
        <v>15000000</v>
      </c>
      <c r="E1998" s="4">
        <v>4006906</v>
      </c>
      <c r="F1998">
        <f t="shared" si="31"/>
        <v>-10993094</v>
      </c>
      <c r="G1998" t="s">
        <v>3489</v>
      </c>
    </row>
    <row r="1999" spans="4:7" x14ac:dyDescent="0.3">
      <c r="D1999" s="6">
        <v>25000000</v>
      </c>
      <c r="E1999" s="6">
        <v>3073392</v>
      </c>
      <c r="F1999">
        <f t="shared" si="31"/>
        <v>-21926608</v>
      </c>
      <c r="G1999" t="s">
        <v>3490</v>
      </c>
    </row>
    <row r="2000" spans="4:7" x14ac:dyDescent="0.3">
      <c r="D2000" s="4">
        <v>25000000</v>
      </c>
      <c r="E2000" s="4">
        <v>1550000</v>
      </c>
      <c r="F2000">
        <f t="shared" si="31"/>
        <v>-23450000</v>
      </c>
      <c r="G2000" t="s">
        <v>3492</v>
      </c>
    </row>
    <row r="2001" spans="4:7" x14ac:dyDescent="0.3">
      <c r="D2001" s="6">
        <v>25000000</v>
      </c>
      <c r="E2001" s="6" t="s">
        <v>8351</v>
      </c>
      <c r="F2001" t="s">
        <v>8351</v>
      </c>
      <c r="G2001" t="s">
        <v>3493</v>
      </c>
    </row>
    <row r="2002" spans="4:7" x14ac:dyDescent="0.3">
      <c r="D2002" s="4">
        <v>25000000</v>
      </c>
      <c r="E2002" s="4">
        <v>871527</v>
      </c>
      <c r="F2002">
        <f t="shared" si="31"/>
        <v>-24128473</v>
      </c>
      <c r="G2002" t="s">
        <v>3494</v>
      </c>
    </row>
    <row r="2003" spans="4:7" x14ac:dyDescent="0.3">
      <c r="D2003" s="6" t="s">
        <v>8351</v>
      </c>
      <c r="E2003" s="6">
        <v>12495865</v>
      </c>
      <c r="F2003" t="s">
        <v>8351</v>
      </c>
      <c r="G2003" t="s">
        <v>3495</v>
      </c>
    </row>
    <row r="2004" spans="4:7" x14ac:dyDescent="0.3">
      <c r="D2004" s="4">
        <v>25000000</v>
      </c>
      <c r="E2004" s="4">
        <v>777423</v>
      </c>
      <c r="F2004">
        <f t="shared" si="31"/>
        <v>-24222577</v>
      </c>
      <c r="G2004" t="s">
        <v>3497</v>
      </c>
    </row>
    <row r="2005" spans="4:7" x14ac:dyDescent="0.3">
      <c r="D2005" s="6">
        <v>25000000</v>
      </c>
      <c r="E2005" s="6">
        <v>1186957</v>
      </c>
      <c r="F2005">
        <f t="shared" si="31"/>
        <v>-23813043</v>
      </c>
      <c r="G2005" t="s">
        <v>3498</v>
      </c>
    </row>
    <row r="2006" spans="4:7" x14ac:dyDescent="0.3">
      <c r="D2006" s="4">
        <v>13500000</v>
      </c>
      <c r="E2006" s="4">
        <v>85433</v>
      </c>
      <c r="F2006">
        <f t="shared" si="31"/>
        <v>-13414567</v>
      </c>
      <c r="G2006" t="s">
        <v>3501</v>
      </c>
    </row>
    <row r="2007" spans="4:7" x14ac:dyDescent="0.3">
      <c r="D2007" s="6">
        <v>20000000</v>
      </c>
      <c r="E2007" s="6">
        <v>1697956</v>
      </c>
      <c r="F2007">
        <f t="shared" si="31"/>
        <v>-18302044</v>
      </c>
      <c r="G2007" t="s">
        <v>3503</v>
      </c>
    </row>
    <row r="2008" spans="4:7" x14ac:dyDescent="0.3">
      <c r="D2008" s="4" t="s">
        <v>8351</v>
      </c>
      <c r="E2008" s="4" t="s">
        <v>8351</v>
      </c>
      <c r="F2008" t="s">
        <v>8351</v>
      </c>
      <c r="G2008" t="s">
        <v>3505</v>
      </c>
    </row>
    <row r="2009" spans="4:7" x14ac:dyDescent="0.3">
      <c r="D2009" s="6">
        <v>25000000</v>
      </c>
      <c r="E2009" s="6">
        <v>183662</v>
      </c>
      <c r="F2009">
        <f t="shared" si="31"/>
        <v>-24816338</v>
      </c>
      <c r="G2009" t="s">
        <v>3506</v>
      </c>
    </row>
    <row r="2010" spans="4:7" x14ac:dyDescent="0.3">
      <c r="D2010" s="4">
        <v>25000000</v>
      </c>
      <c r="E2010" s="4">
        <v>134904</v>
      </c>
      <c r="F2010">
        <f t="shared" si="31"/>
        <v>-24865096</v>
      </c>
      <c r="G2010" t="s">
        <v>3507</v>
      </c>
    </row>
    <row r="2011" spans="4:7" x14ac:dyDescent="0.3">
      <c r="D2011" s="6">
        <v>25000000</v>
      </c>
      <c r="E2011" s="6" t="s">
        <v>8351</v>
      </c>
      <c r="F2011" t="s">
        <v>8351</v>
      </c>
      <c r="G2011" t="s">
        <v>3509</v>
      </c>
    </row>
    <row r="2012" spans="4:7" x14ac:dyDescent="0.3">
      <c r="D2012" s="4">
        <v>25000000</v>
      </c>
      <c r="E2012" s="4" t="s">
        <v>8351</v>
      </c>
      <c r="F2012" t="s">
        <v>8351</v>
      </c>
      <c r="G2012" t="s">
        <v>3511</v>
      </c>
    </row>
    <row r="2013" spans="4:7" x14ac:dyDescent="0.3">
      <c r="D2013" s="6">
        <v>25000000</v>
      </c>
      <c r="E2013" s="6">
        <v>16969390</v>
      </c>
      <c r="F2013">
        <f t="shared" si="31"/>
        <v>-8030610</v>
      </c>
      <c r="G2013" t="s">
        <v>3512</v>
      </c>
    </row>
    <row r="2014" spans="4:7" x14ac:dyDescent="0.3">
      <c r="D2014" s="4">
        <v>25000000</v>
      </c>
      <c r="E2014" s="4" t="s">
        <v>8351</v>
      </c>
      <c r="F2014" t="s">
        <v>8351</v>
      </c>
      <c r="G2014" t="s">
        <v>3515</v>
      </c>
    </row>
    <row r="2015" spans="4:7" x14ac:dyDescent="0.3">
      <c r="D2015" s="6">
        <v>25000000</v>
      </c>
      <c r="E2015" s="6" t="s">
        <v>8351</v>
      </c>
      <c r="F2015" t="s">
        <v>8351</v>
      </c>
      <c r="G2015" t="s">
        <v>3517</v>
      </c>
    </row>
    <row r="2016" spans="4:7" x14ac:dyDescent="0.3">
      <c r="D2016" s="4">
        <v>25000000</v>
      </c>
      <c r="E2016" s="4">
        <v>129115</v>
      </c>
      <c r="F2016">
        <f t="shared" si="31"/>
        <v>-24870885</v>
      </c>
      <c r="G2016" t="s">
        <v>3519</v>
      </c>
    </row>
    <row r="2017" spans="4:7" x14ac:dyDescent="0.3">
      <c r="D2017" s="6">
        <v>25000000</v>
      </c>
      <c r="E2017" s="6" t="s">
        <v>8351</v>
      </c>
      <c r="F2017" t="s">
        <v>8351</v>
      </c>
      <c r="G2017" t="s">
        <v>3520</v>
      </c>
    </row>
    <row r="2018" spans="4:7" x14ac:dyDescent="0.3">
      <c r="D2018" s="4">
        <v>14000000</v>
      </c>
      <c r="E2018" s="4">
        <v>34700000</v>
      </c>
      <c r="F2018">
        <f t="shared" si="31"/>
        <v>20700000</v>
      </c>
      <c r="G2018" t="s">
        <v>3521</v>
      </c>
    </row>
    <row r="2019" spans="4:7" x14ac:dyDescent="0.3">
      <c r="D2019" s="6">
        <v>25000000</v>
      </c>
      <c r="E2019" s="6">
        <v>717753</v>
      </c>
      <c r="F2019">
        <f t="shared" si="31"/>
        <v>-24282247</v>
      </c>
      <c r="G2019" t="s">
        <v>3522</v>
      </c>
    </row>
    <row r="2020" spans="4:7" x14ac:dyDescent="0.3">
      <c r="D2020" s="4">
        <v>25000000</v>
      </c>
      <c r="E2020" s="4">
        <v>109713132</v>
      </c>
      <c r="F2020">
        <f t="shared" si="31"/>
        <v>84713132</v>
      </c>
      <c r="G2020" t="s">
        <v>3523</v>
      </c>
    </row>
    <row r="2021" spans="4:7" x14ac:dyDescent="0.3">
      <c r="D2021" s="6">
        <v>24000000</v>
      </c>
      <c r="E2021" s="6">
        <v>70269171</v>
      </c>
      <c r="F2021">
        <f t="shared" si="31"/>
        <v>46269171</v>
      </c>
      <c r="G2021" t="s">
        <v>3524</v>
      </c>
    </row>
    <row r="2022" spans="4:7" x14ac:dyDescent="0.3">
      <c r="D2022" s="4">
        <v>105000000</v>
      </c>
      <c r="E2022" s="4">
        <v>28772222</v>
      </c>
      <c r="F2022">
        <f t="shared" si="31"/>
        <v>-76227778</v>
      </c>
      <c r="G2022" t="s">
        <v>687</v>
      </c>
    </row>
    <row r="2023" spans="4:7" x14ac:dyDescent="0.3">
      <c r="D2023" s="6">
        <v>24000000</v>
      </c>
      <c r="E2023" s="6">
        <v>101334374</v>
      </c>
      <c r="F2023">
        <f t="shared" si="31"/>
        <v>77334374</v>
      </c>
      <c r="G2023" t="s">
        <v>3525</v>
      </c>
    </row>
    <row r="2024" spans="4:7" x14ac:dyDescent="0.3">
      <c r="D2024" s="4">
        <v>25000000</v>
      </c>
      <c r="E2024" s="4">
        <v>1512815</v>
      </c>
      <c r="F2024">
        <f t="shared" si="31"/>
        <v>-23487185</v>
      </c>
      <c r="G2024" t="s">
        <v>3527</v>
      </c>
    </row>
    <row r="2025" spans="4:7" x14ac:dyDescent="0.3">
      <c r="D2025" s="6">
        <v>24000000</v>
      </c>
      <c r="E2025" s="6">
        <v>65182182</v>
      </c>
      <c r="F2025">
        <f t="shared" si="31"/>
        <v>41182182</v>
      </c>
      <c r="G2025" t="s">
        <v>3528</v>
      </c>
    </row>
    <row r="2026" spans="4:7" x14ac:dyDescent="0.3">
      <c r="D2026" s="4">
        <v>24000000</v>
      </c>
      <c r="E2026" s="4">
        <v>57262492</v>
      </c>
      <c r="F2026">
        <f t="shared" si="31"/>
        <v>33262492</v>
      </c>
      <c r="G2026" t="s">
        <v>3529</v>
      </c>
    </row>
    <row r="2027" spans="4:7" x14ac:dyDescent="0.3">
      <c r="D2027" s="6">
        <v>8200000</v>
      </c>
      <c r="E2027" s="6">
        <v>80000000</v>
      </c>
      <c r="F2027">
        <f t="shared" si="31"/>
        <v>71800000</v>
      </c>
      <c r="G2027" t="s">
        <v>3531</v>
      </c>
    </row>
    <row r="2028" spans="4:7" x14ac:dyDescent="0.3">
      <c r="D2028" s="4">
        <v>24000000</v>
      </c>
      <c r="E2028" s="4">
        <v>74608545</v>
      </c>
      <c r="F2028">
        <f t="shared" si="31"/>
        <v>50608545</v>
      </c>
      <c r="G2028" t="s">
        <v>3532</v>
      </c>
    </row>
    <row r="2029" spans="4:7" x14ac:dyDescent="0.3">
      <c r="D2029" s="6">
        <v>24000000</v>
      </c>
      <c r="E2029" s="6">
        <v>41895491</v>
      </c>
      <c r="F2029">
        <f t="shared" si="31"/>
        <v>17895491</v>
      </c>
      <c r="G2029" t="s">
        <v>3533</v>
      </c>
    </row>
    <row r="2030" spans="4:7" x14ac:dyDescent="0.3">
      <c r="D2030" s="4">
        <v>24000000</v>
      </c>
      <c r="E2030" s="4">
        <v>39989008</v>
      </c>
      <c r="F2030">
        <f t="shared" si="31"/>
        <v>15989008</v>
      </c>
      <c r="G2030" t="s">
        <v>3534</v>
      </c>
    </row>
    <row r="2031" spans="4:7" x14ac:dyDescent="0.3">
      <c r="D2031" s="6">
        <v>24000000</v>
      </c>
      <c r="E2031" s="6">
        <v>32662299</v>
      </c>
      <c r="F2031">
        <f t="shared" si="31"/>
        <v>8662299</v>
      </c>
      <c r="G2031" t="s">
        <v>3535</v>
      </c>
    </row>
    <row r="2032" spans="4:7" x14ac:dyDescent="0.3">
      <c r="D2032" s="4">
        <v>24000000</v>
      </c>
      <c r="E2032" s="4">
        <v>31452765</v>
      </c>
      <c r="F2032">
        <f t="shared" si="31"/>
        <v>7452765</v>
      </c>
      <c r="G2032" t="s">
        <v>3536</v>
      </c>
    </row>
    <row r="2033" spans="4:7" x14ac:dyDescent="0.3">
      <c r="D2033" s="6">
        <v>24000000</v>
      </c>
      <c r="E2033" s="6">
        <v>25167270</v>
      </c>
      <c r="F2033">
        <f t="shared" si="31"/>
        <v>1167270</v>
      </c>
      <c r="G2033" t="s">
        <v>3538</v>
      </c>
    </row>
    <row r="2034" spans="4:7" x14ac:dyDescent="0.3">
      <c r="D2034" s="4">
        <v>25000000</v>
      </c>
      <c r="E2034" s="4">
        <v>32416109</v>
      </c>
      <c r="F2034">
        <f t="shared" si="31"/>
        <v>7416109</v>
      </c>
      <c r="G2034" t="s">
        <v>3539</v>
      </c>
    </row>
    <row r="2035" spans="4:7" x14ac:dyDescent="0.3">
      <c r="D2035" s="6">
        <v>24000000</v>
      </c>
      <c r="E2035" s="6">
        <v>20218</v>
      </c>
      <c r="F2035">
        <f t="shared" si="31"/>
        <v>-23979782</v>
      </c>
      <c r="G2035" t="s">
        <v>3541</v>
      </c>
    </row>
    <row r="2036" spans="4:7" x14ac:dyDescent="0.3">
      <c r="D2036" s="4">
        <v>24000000</v>
      </c>
      <c r="E2036" s="4">
        <v>28871190</v>
      </c>
      <c r="F2036">
        <f t="shared" si="31"/>
        <v>4871190</v>
      </c>
      <c r="G2036" t="s">
        <v>3542</v>
      </c>
    </row>
    <row r="2037" spans="4:7" x14ac:dyDescent="0.3">
      <c r="D2037" s="6">
        <v>24000000</v>
      </c>
      <c r="E2037" s="6">
        <v>16964743</v>
      </c>
      <c r="F2037">
        <f t="shared" si="31"/>
        <v>-7035257</v>
      </c>
      <c r="G2037" t="s">
        <v>3543</v>
      </c>
    </row>
    <row r="2038" spans="4:7" x14ac:dyDescent="0.3">
      <c r="D2038" s="4">
        <v>24000000</v>
      </c>
      <c r="E2038" s="4">
        <v>16290976</v>
      </c>
      <c r="F2038">
        <f t="shared" si="31"/>
        <v>-7709024</v>
      </c>
      <c r="G2038" t="s">
        <v>3545</v>
      </c>
    </row>
    <row r="2039" spans="4:7" x14ac:dyDescent="0.3">
      <c r="D2039" s="6">
        <v>24000000</v>
      </c>
      <c r="E2039" s="6">
        <v>13000000</v>
      </c>
      <c r="F2039">
        <f t="shared" si="31"/>
        <v>-11000000</v>
      </c>
      <c r="G2039" t="s">
        <v>3548</v>
      </c>
    </row>
    <row r="2040" spans="4:7" x14ac:dyDescent="0.3">
      <c r="D2040" s="4">
        <v>24000000</v>
      </c>
      <c r="E2040" s="4">
        <v>12372410</v>
      </c>
      <c r="F2040">
        <f t="shared" si="31"/>
        <v>-11627590</v>
      </c>
      <c r="G2040" t="s">
        <v>3549</v>
      </c>
    </row>
    <row r="2041" spans="4:7" x14ac:dyDescent="0.3">
      <c r="D2041" s="6">
        <v>24000000</v>
      </c>
      <c r="E2041" s="6">
        <v>8427204</v>
      </c>
      <c r="F2041">
        <f t="shared" si="31"/>
        <v>-15572796</v>
      </c>
      <c r="G2041" t="s">
        <v>3550</v>
      </c>
    </row>
    <row r="2042" spans="4:7" x14ac:dyDescent="0.3">
      <c r="D2042" s="4">
        <v>24000000</v>
      </c>
      <c r="E2042" s="4">
        <v>9639242</v>
      </c>
      <c r="F2042">
        <f t="shared" si="31"/>
        <v>-14360758</v>
      </c>
      <c r="G2042" t="s">
        <v>3552</v>
      </c>
    </row>
    <row r="2043" spans="4:7" x14ac:dyDescent="0.3">
      <c r="D2043" s="6">
        <v>24000000</v>
      </c>
      <c r="E2043" s="6">
        <v>25003072</v>
      </c>
      <c r="F2043">
        <f t="shared" si="31"/>
        <v>1003072</v>
      </c>
      <c r="G2043" t="s">
        <v>3553</v>
      </c>
    </row>
    <row r="2044" spans="4:7" x14ac:dyDescent="0.3">
      <c r="D2044" s="4">
        <v>23000000</v>
      </c>
      <c r="E2044" s="4">
        <v>6144806</v>
      </c>
      <c r="F2044">
        <f t="shared" si="31"/>
        <v>-16855194</v>
      </c>
      <c r="G2044" t="s">
        <v>3554</v>
      </c>
    </row>
    <row r="2045" spans="4:7" x14ac:dyDescent="0.3">
      <c r="D2045" s="6">
        <v>24000000</v>
      </c>
      <c r="E2045" s="6">
        <v>4308981</v>
      </c>
      <c r="F2045">
        <f t="shared" si="31"/>
        <v>-19691019</v>
      </c>
      <c r="G2045" t="s">
        <v>3555</v>
      </c>
    </row>
    <row r="2046" spans="4:7" x14ac:dyDescent="0.3">
      <c r="D2046" s="4">
        <v>28000000</v>
      </c>
      <c r="E2046" s="4">
        <v>669276</v>
      </c>
      <c r="F2046">
        <f t="shared" si="31"/>
        <v>-27330724</v>
      </c>
      <c r="G2046" t="s">
        <v>3558</v>
      </c>
    </row>
    <row r="2047" spans="4:7" x14ac:dyDescent="0.3">
      <c r="D2047" s="6">
        <v>24000000</v>
      </c>
      <c r="E2047" s="6">
        <v>42880</v>
      </c>
      <c r="F2047">
        <f t="shared" si="31"/>
        <v>-23957120</v>
      </c>
      <c r="G2047" t="s">
        <v>3560</v>
      </c>
    </row>
    <row r="2048" spans="4:7" x14ac:dyDescent="0.3">
      <c r="D2048" s="4">
        <v>24000000</v>
      </c>
      <c r="E2048" s="4">
        <v>23225911</v>
      </c>
      <c r="F2048">
        <f t="shared" si="31"/>
        <v>-774089</v>
      </c>
      <c r="G2048" t="s">
        <v>3561</v>
      </c>
    </row>
    <row r="2049" spans="4:7" x14ac:dyDescent="0.3">
      <c r="D2049" s="6">
        <v>24000000</v>
      </c>
      <c r="E2049" s="6">
        <v>4710455</v>
      </c>
      <c r="F2049">
        <f t="shared" si="31"/>
        <v>-19289545</v>
      </c>
      <c r="G2049" t="s">
        <v>3562</v>
      </c>
    </row>
    <row r="2050" spans="4:7" x14ac:dyDescent="0.3">
      <c r="D2050" s="4">
        <v>23600000</v>
      </c>
      <c r="E2050" s="4">
        <v>75590286</v>
      </c>
      <c r="F2050">
        <f t="shared" si="31"/>
        <v>51990286</v>
      </c>
      <c r="G2050" t="s">
        <v>3564</v>
      </c>
    </row>
    <row r="2051" spans="4:7" x14ac:dyDescent="0.3">
      <c r="D2051" s="6">
        <v>207000000</v>
      </c>
      <c r="E2051" s="6">
        <v>218051260</v>
      </c>
      <c r="F2051">
        <f t="shared" ref="F2051:F2114" si="32">E2051-D2051</f>
        <v>11051260</v>
      </c>
      <c r="G2051" t="s">
        <v>79</v>
      </c>
    </row>
    <row r="2052" spans="4:7" x14ac:dyDescent="0.3">
      <c r="D2052" s="4">
        <v>20000000</v>
      </c>
      <c r="E2052" s="4">
        <v>161487252</v>
      </c>
      <c r="F2052">
        <f t="shared" si="32"/>
        <v>141487252</v>
      </c>
      <c r="G2052" t="s">
        <v>3565</v>
      </c>
    </row>
    <row r="2053" spans="4:7" x14ac:dyDescent="0.3">
      <c r="D2053" s="6">
        <v>18000000</v>
      </c>
      <c r="E2053" s="6">
        <v>290158751</v>
      </c>
      <c r="F2053">
        <f t="shared" si="32"/>
        <v>272158751</v>
      </c>
      <c r="G2053" t="s">
        <v>3566</v>
      </c>
    </row>
    <row r="2054" spans="4:7" x14ac:dyDescent="0.3">
      <c r="D2054" s="4">
        <v>19000000</v>
      </c>
      <c r="E2054" s="4">
        <v>65807024</v>
      </c>
      <c r="F2054">
        <f t="shared" si="32"/>
        <v>46807024</v>
      </c>
      <c r="G2054" t="s">
        <v>3567</v>
      </c>
    </row>
    <row r="2055" spans="4:7" x14ac:dyDescent="0.3">
      <c r="D2055" s="6">
        <v>23000000</v>
      </c>
      <c r="E2055" s="6">
        <v>86930411</v>
      </c>
      <c r="F2055">
        <f t="shared" si="32"/>
        <v>63930411</v>
      </c>
      <c r="G2055" t="s">
        <v>3568</v>
      </c>
    </row>
    <row r="2056" spans="4:7" x14ac:dyDescent="0.3">
      <c r="D2056" s="4">
        <v>23000000</v>
      </c>
      <c r="E2056" s="4">
        <v>53302314</v>
      </c>
      <c r="F2056">
        <f t="shared" si="32"/>
        <v>30302314</v>
      </c>
      <c r="G2056" t="s">
        <v>3569</v>
      </c>
    </row>
    <row r="2057" spans="4:7" x14ac:dyDescent="0.3">
      <c r="D2057" s="6">
        <v>12500000</v>
      </c>
      <c r="E2057" s="6">
        <v>40962534</v>
      </c>
      <c r="F2057">
        <f t="shared" si="32"/>
        <v>28462534</v>
      </c>
      <c r="G2057" t="s">
        <v>3570</v>
      </c>
    </row>
    <row r="2058" spans="4:7" x14ac:dyDescent="0.3">
      <c r="D2058" s="4">
        <v>23000000</v>
      </c>
      <c r="E2058" s="4">
        <v>39235088</v>
      </c>
      <c r="F2058">
        <f t="shared" si="32"/>
        <v>16235088</v>
      </c>
      <c r="G2058" t="s">
        <v>3572</v>
      </c>
    </row>
    <row r="2059" spans="4:7" x14ac:dyDescent="0.3">
      <c r="D2059" s="6">
        <v>23000000</v>
      </c>
      <c r="E2059" s="6">
        <v>27338033</v>
      </c>
      <c r="F2059">
        <f t="shared" si="32"/>
        <v>4338033</v>
      </c>
      <c r="G2059" t="s">
        <v>3573</v>
      </c>
    </row>
    <row r="2060" spans="4:7" x14ac:dyDescent="0.3">
      <c r="D2060" s="4">
        <v>23000000</v>
      </c>
      <c r="E2060" s="4">
        <v>25556065</v>
      </c>
      <c r="F2060">
        <f t="shared" si="32"/>
        <v>2556065</v>
      </c>
      <c r="G2060" t="s">
        <v>3574</v>
      </c>
    </row>
    <row r="2061" spans="4:7" x14ac:dyDescent="0.3">
      <c r="D2061" s="6">
        <v>23000000</v>
      </c>
      <c r="E2061" s="6">
        <v>15785632</v>
      </c>
      <c r="F2061">
        <f t="shared" si="32"/>
        <v>-7214368</v>
      </c>
      <c r="G2061" t="s">
        <v>3401</v>
      </c>
    </row>
    <row r="2062" spans="4:7" x14ac:dyDescent="0.3">
      <c r="D2062" s="4">
        <v>23000000</v>
      </c>
      <c r="E2062" s="4">
        <v>21973182</v>
      </c>
      <c r="F2062">
        <f t="shared" si="32"/>
        <v>-1026818</v>
      </c>
      <c r="G2062" t="s">
        <v>3575</v>
      </c>
    </row>
    <row r="2063" spans="4:7" x14ac:dyDescent="0.3">
      <c r="D2063" s="6">
        <v>25000000</v>
      </c>
      <c r="E2063" s="6">
        <v>4756</v>
      </c>
      <c r="F2063">
        <f t="shared" si="32"/>
        <v>-24995244</v>
      </c>
      <c r="G2063" t="s">
        <v>3577</v>
      </c>
    </row>
    <row r="2064" spans="4:7" x14ac:dyDescent="0.3">
      <c r="D2064" s="4">
        <v>23000000</v>
      </c>
      <c r="E2064" s="4">
        <v>18653615</v>
      </c>
      <c r="F2064">
        <f t="shared" si="32"/>
        <v>-4346385</v>
      </c>
      <c r="G2064" t="s">
        <v>3578</v>
      </c>
    </row>
    <row r="2065" spans="4:7" x14ac:dyDescent="0.3">
      <c r="D2065" s="6">
        <v>23000000</v>
      </c>
      <c r="E2065" s="6">
        <v>12189514</v>
      </c>
      <c r="F2065">
        <f t="shared" si="32"/>
        <v>-10810486</v>
      </c>
      <c r="G2065" t="s">
        <v>3028</v>
      </c>
    </row>
    <row r="2066" spans="4:7" x14ac:dyDescent="0.3">
      <c r="D2066" s="4">
        <v>23000000</v>
      </c>
      <c r="E2066" s="4">
        <v>13019253</v>
      </c>
      <c r="F2066">
        <f t="shared" si="32"/>
        <v>-9980747</v>
      </c>
      <c r="G2066" t="s">
        <v>3580</v>
      </c>
    </row>
    <row r="2067" spans="4:7" x14ac:dyDescent="0.3">
      <c r="D2067" s="6">
        <v>23000000</v>
      </c>
      <c r="E2067" s="6">
        <v>18934858</v>
      </c>
      <c r="F2067">
        <f t="shared" si="32"/>
        <v>-4065142</v>
      </c>
      <c r="G2067" t="s">
        <v>3581</v>
      </c>
    </row>
    <row r="2068" spans="4:7" x14ac:dyDescent="0.3">
      <c r="D2068" s="4">
        <v>23000000</v>
      </c>
      <c r="E2068" s="4">
        <v>20763013</v>
      </c>
      <c r="F2068">
        <f t="shared" si="32"/>
        <v>-2236987</v>
      </c>
      <c r="G2068" t="s">
        <v>3583</v>
      </c>
    </row>
    <row r="2069" spans="4:7" x14ac:dyDescent="0.3">
      <c r="D2069" s="6">
        <v>23000000</v>
      </c>
      <c r="E2069" s="6">
        <v>12782508</v>
      </c>
      <c r="F2069">
        <f t="shared" si="32"/>
        <v>-10217492</v>
      </c>
      <c r="G2069" t="s">
        <v>3585</v>
      </c>
    </row>
    <row r="2070" spans="4:7" x14ac:dyDescent="0.3">
      <c r="D2070" s="4">
        <v>23000000</v>
      </c>
      <c r="E2070" s="4">
        <v>11508423</v>
      </c>
      <c r="F2070">
        <f t="shared" si="32"/>
        <v>-11491577</v>
      </c>
      <c r="G2070" t="s">
        <v>3588</v>
      </c>
    </row>
    <row r="2071" spans="4:7" x14ac:dyDescent="0.3">
      <c r="D2071" s="6">
        <v>23000000</v>
      </c>
      <c r="E2071" s="6">
        <v>10660147</v>
      </c>
      <c r="F2071">
        <f t="shared" si="32"/>
        <v>-12339853</v>
      </c>
      <c r="G2071" t="s">
        <v>3589</v>
      </c>
    </row>
    <row r="2072" spans="4:7" x14ac:dyDescent="0.3">
      <c r="D2072" s="4">
        <v>23000000</v>
      </c>
      <c r="E2072" s="4">
        <v>7434726</v>
      </c>
      <c r="F2072">
        <f t="shared" si="32"/>
        <v>-15565274</v>
      </c>
      <c r="G2072" t="s">
        <v>3591</v>
      </c>
    </row>
    <row r="2073" spans="4:7" x14ac:dyDescent="0.3">
      <c r="D2073" s="6" t="s">
        <v>8351</v>
      </c>
      <c r="E2073" s="6">
        <v>6777589</v>
      </c>
      <c r="F2073" t="s">
        <v>8351</v>
      </c>
      <c r="G2073" t="s">
        <v>3592</v>
      </c>
    </row>
    <row r="2074" spans="4:7" x14ac:dyDescent="0.3">
      <c r="D2074" s="4">
        <v>19430000</v>
      </c>
      <c r="E2074" s="4">
        <v>6109075</v>
      </c>
      <c r="F2074">
        <f t="shared" si="32"/>
        <v>-13320925</v>
      </c>
      <c r="G2074" t="s">
        <v>3594</v>
      </c>
    </row>
    <row r="2075" spans="4:7" x14ac:dyDescent="0.3">
      <c r="D2075" s="6">
        <v>11000000</v>
      </c>
      <c r="E2075" s="6" t="s">
        <v>8351</v>
      </c>
      <c r="F2075" t="s">
        <v>8351</v>
      </c>
      <c r="G2075" t="s">
        <v>3596</v>
      </c>
    </row>
    <row r="2076" spans="4:7" x14ac:dyDescent="0.3">
      <c r="D2076" s="4">
        <v>23000000</v>
      </c>
      <c r="E2076" s="4">
        <v>2708188</v>
      </c>
      <c r="F2076">
        <f t="shared" si="32"/>
        <v>-20291812</v>
      </c>
      <c r="G2076" t="s">
        <v>3597</v>
      </c>
    </row>
    <row r="2077" spans="4:7" x14ac:dyDescent="0.3">
      <c r="D2077" s="6" t="s">
        <v>8351</v>
      </c>
      <c r="E2077" s="6" t="s">
        <v>8351</v>
      </c>
      <c r="F2077" t="s">
        <v>8351</v>
      </c>
      <c r="G2077" t="s">
        <v>3598</v>
      </c>
    </row>
    <row r="2078" spans="4:7" x14ac:dyDescent="0.3">
      <c r="D2078" s="4">
        <v>23000000</v>
      </c>
      <c r="E2078" s="4">
        <v>16123851</v>
      </c>
      <c r="F2078">
        <f t="shared" si="32"/>
        <v>-6876149</v>
      </c>
      <c r="G2078" t="s">
        <v>3600</v>
      </c>
    </row>
    <row r="2079" spans="4:7" x14ac:dyDescent="0.3">
      <c r="D2079" s="6">
        <v>23000000</v>
      </c>
      <c r="E2079" s="6" t="s">
        <v>8351</v>
      </c>
      <c r="F2079" t="s">
        <v>8351</v>
      </c>
      <c r="G2079" t="s">
        <v>3602</v>
      </c>
    </row>
    <row r="2080" spans="4:7" x14ac:dyDescent="0.3">
      <c r="D2080" s="4">
        <v>25000000</v>
      </c>
      <c r="E2080" s="4">
        <v>71975611</v>
      </c>
      <c r="F2080">
        <f t="shared" si="32"/>
        <v>46975611</v>
      </c>
      <c r="G2080" t="s">
        <v>3603</v>
      </c>
    </row>
    <row r="2081" spans="4:7" x14ac:dyDescent="0.3">
      <c r="D2081" s="6">
        <v>22700000</v>
      </c>
      <c r="E2081" s="6">
        <v>38119483</v>
      </c>
      <c r="F2081">
        <f t="shared" si="32"/>
        <v>15419483</v>
      </c>
      <c r="G2081" t="s">
        <v>3605</v>
      </c>
    </row>
    <row r="2082" spans="4:7" x14ac:dyDescent="0.3">
      <c r="D2082" s="4">
        <v>22500000</v>
      </c>
      <c r="E2082" s="4">
        <v>4190530</v>
      </c>
      <c r="F2082">
        <f t="shared" si="32"/>
        <v>-18309470</v>
      </c>
      <c r="G2082" t="s">
        <v>3607</v>
      </c>
    </row>
    <row r="2083" spans="4:7" x14ac:dyDescent="0.3">
      <c r="D2083" s="6">
        <v>22000000</v>
      </c>
      <c r="E2083" s="6">
        <v>217631306</v>
      </c>
      <c r="F2083">
        <f t="shared" si="32"/>
        <v>195631306</v>
      </c>
      <c r="G2083" t="s">
        <v>3609</v>
      </c>
    </row>
    <row r="2084" spans="4:7" x14ac:dyDescent="0.3">
      <c r="D2084" s="4">
        <v>23000000</v>
      </c>
      <c r="E2084" s="4">
        <v>176483808</v>
      </c>
      <c r="F2084">
        <f t="shared" si="32"/>
        <v>153483808</v>
      </c>
      <c r="G2084" t="s">
        <v>3610</v>
      </c>
    </row>
    <row r="2085" spans="4:7" x14ac:dyDescent="0.3">
      <c r="D2085" s="6">
        <v>22000000</v>
      </c>
      <c r="E2085" s="6">
        <v>144833357</v>
      </c>
      <c r="F2085">
        <f t="shared" si="32"/>
        <v>122833357</v>
      </c>
      <c r="G2085" t="s">
        <v>3611</v>
      </c>
    </row>
    <row r="2086" spans="4:7" x14ac:dyDescent="0.3">
      <c r="D2086" s="4">
        <v>20000000</v>
      </c>
      <c r="E2086" s="4">
        <v>75597042</v>
      </c>
      <c r="F2086">
        <f t="shared" si="32"/>
        <v>55597042</v>
      </c>
      <c r="G2086" t="s">
        <v>3612</v>
      </c>
    </row>
    <row r="2087" spans="4:7" x14ac:dyDescent="0.3">
      <c r="D2087" s="6">
        <v>22000000</v>
      </c>
      <c r="E2087" s="6">
        <v>90636983</v>
      </c>
      <c r="F2087">
        <f t="shared" si="32"/>
        <v>68636983</v>
      </c>
      <c r="G2087" t="s">
        <v>3613</v>
      </c>
    </row>
    <row r="2088" spans="4:7" x14ac:dyDescent="0.3">
      <c r="D2088" s="4">
        <v>35000000</v>
      </c>
      <c r="E2088" s="4">
        <v>70960517</v>
      </c>
      <c r="F2088">
        <f t="shared" si="32"/>
        <v>35960517</v>
      </c>
      <c r="G2088" t="s">
        <v>3614</v>
      </c>
    </row>
    <row r="2089" spans="4:7" x14ac:dyDescent="0.3">
      <c r="D2089" s="6">
        <v>22000000</v>
      </c>
      <c r="E2089" s="6">
        <v>55762229</v>
      </c>
      <c r="F2089">
        <f t="shared" si="32"/>
        <v>33762229</v>
      </c>
      <c r="G2089" t="s">
        <v>3615</v>
      </c>
    </row>
    <row r="2090" spans="4:7" x14ac:dyDescent="0.3">
      <c r="D2090" s="4">
        <v>22000000</v>
      </c>
      <c r="E2090" s="4" t="s">
        <v>8351</v>
      </c>
      <c r="F2090" t="s">
        <v>8351</v>
      </c>
      <c r="G2090" t="s">
        <v>3616</v>
      </c>
    </row>
    <row r="2091" spans="4:7" x14ac:dyDescent="0.3">
      <c r="D2091" s="6">
        <v>22000000</v>
      </c>
      <c r="E2091" s="6">
        <v>54235441</v>
      </c>
      <c r="F2091">
        <f t="shared" si="32"/>
        <v>32235441</v>
      </c>
      <c r="G2091" t="s">
        <v>3617</v>
      </c>
    </row>
    <row r="2092" spans="4:7" x14ac:dyDescent="0.3">
      <c r="D2092" s="4">
        <v>22000000</v>
      </c>
      <c r="E2092" s="4">
        <v>50728000</v>
      </c>
      <c r="F2092">
        <f t="shared" si="32"/>
        <v>28728000</v>
      </c>
      <c r="G2092" t="s">
        <v>3618</v>
      </c>
    </row>
    <row r="2093" spans="4:7" x14ac:dyDescent="0.3">
      <c r="D2093" s="6">
        <v>22000000</v>
      </c>
      <c r="E2093" s="6">
        <v>40270895</v>
      </c>
      <c r="F2093">
        <f t="shared" si="32"/>
        <v>18270895</v>
      </c>
      <c r="G2093" t="s">
        <v>3620</v>
      </c>
    </row>
    <row r="2094" spans="4:7" x14ac:dyDescent="0.3">
      <c r="D2094" s="4">
        <v>22000000</v>
      </c>
      <c r="E2094" s="4">
        <v>59696176</v>
      </c>
      <c r="F2094">
        <f t="shared" si="32"/>
        <v>37696176</v>
      </c>
      <c r="G2094" t="s">
        <v>3622</v>
      </c>
    </row>
    <row r="2095" spans="4:7" x14ac:dyDescent="0.3">
      <c r="D2095" s="6">
        <v>22000000</v>
      </c>
      <c r="E2095" s="6">
        <v>51483949</v>
      </c>
      <c r="F2095">
        <f t="shared" si="32"/>
        <v>29483949</v>
      </c>
      <c r="G2095" t="s">
        <v>3623</v>
      </c>
    </row>
    <row r="2096" spans="4:7" x14ac:dyDescent="0.3">
      <c r="D2096" s="4">
        <v>22000000</v>
      </c>
      <c r="E2096" s="4">
        <v>36020063</v>
      </c>
      <c r="F2096">
        <f t="shared" si="32"/>
        <v>14020063</v>
      </c>
      <c r="G2096" t="s">
        <v>3624</v>
      </c>
    </row>
    <row r="2097" spans="4:7" x14ac:dyDescent="0.3">
      <c r="D2097" s="6">
        <v>21000000</v>
      </c>
      <c r="E2097" s="6">
        <v>33313582</v>
      </c>
      <c r="F2097">
        <f t="shared" si="32"/>
        <v>12313582</v>
      </c>
      <c r="G2097" t="s">
        <v>3625</v>
      </c>
    </row>
    <row r="2098" spans="4:7" x14ac:dyDescent="0.3">
      <c r="D2098" s="4">
        <v>22000000</v>
      </c>
      <c r="E2098" s="4">
        <v>25842000</v>
      </c>
      <c r="F2098">
        <f t="shared" si="32"/>
        <v>3842000</v>
      </c>
      <c r="G2098" t="s">
        <v>3626</v>
      </c>
    </row>
    <row r="2099" spans="4:7" x14ac:dyDescent="0.3">
      <c r="D2099" s="6">
        <v>22000000</v>
      </c>
      <c r="E2099" s="6">
        <v>22264487</v>
      </c>
      <c r="F2099">
        <f t="shared" si="32"/>
        <v>264487</v>
      </c>
      <c r="G2099" t="s">
        <v>3628</v>
      </c>
    </row>
    <row r="2100" spans="4:7" x14ac:dyDescent="0.3">
      <c r="D2100" s="4">
        <v>26000000</v>
      </c>
      <c r="E2100" s="4">
        <v>30659817</v>
      </c>
      <c r="F2100">
        <f t="shared" si="32"/>
        <v>4659817</v>
      </c>
      <c r="G2100" t="s">
        <v>3629</v>
      </c>
    </row>
    <row r="2101" spans="4:7" x14ac:dyDescent="0.3">
      <c r="D2101" s="6">
        <v>40000000</v>
      </c>
      <c r="E2101" s="6">
        <v>5773519</v>
      </c>
      <c r="F2101">
        <f t="shared" si="32"/>
        <v>-34226481</v>
      </c>
      <c r="G2101" t="s">
        <v>2152</v>
      </c>
    </row>
    <row r="2102" spans="4:7" x14ac:dyDescent="0.3">
      <c r="D2102" s="4" t="s">
        <v>8351</v>
      </c>
      <c r="E2102" s="4">
        <v>3108216</v>
      </c>
      <c r="F2102" t="s">
        <v>8351</v>
      </c>
      <c r="G2102" t="s">
        <v>3631</v>
      </c>
    </row>
    <row r="2103" spans="4:7" x14ac:dyDescent="0.3">
      <c r="D2103" s="6">
        <v>22000000</v>
      </c>
      <c r="E2103" s="6">
        <v>19351569</v>
      </c>
      <c r="F2103">
        <f t="shared" si="32"/>
        <v>-2648431</v>
      </c>
      <c r="G2103" t="s">
        <v>3632</v>
      </c>
    </row>
    <row r="2104" spans="4:7" x14ac:dyDescent="0.3">
      <c r="D2104" s="4">
        <v>22000000</v>
      </c>
      <c r="E2104" s="4">
        <v>49002815</v>
      </c>
      <c r="F2104">
        <f t="shared" si="32"/>
        <v>27002815</v>
      </c>
      <c r="G2104" t="s">
        <v>3633</v>
      </c>
    </row>
    <row r="2105" spans="4:7" x14ac:dyDescent="0.3">
      <c r="D2105" s="6">
        <v>22000000</v>
      </c>
      <c r="E2105" s="6">
        <v>19283782</v>
      </c>
      <c r="F2105">
        <f t="shared" si="32"/>
        <v>-2716218</v>
      </c>
      <c r="G2105" t="s">
        <v>3634</v>
      </c>
    </row>
    <row r="2106" spans="4:7" x14ac:dyDescent="0.3">
      <c r="D2106" s="4">
        <v>22000000</v>
      </c>
      <c r="E2106" s="4">
        <v>30059386</v>
      </c>
      <c r="F2106">
        <f t="shared" si="32"/>
        <v>8059386</v>
      </c>
      <c r="G2106" t="s">
        <v>3635</v>
      </c>
    </row>
    <row r="2107" spans="4:7" x14ac:dyDescent="0.3">
      <c r="D2107" s="6">
        <v>126000000</v>
      </c>
      <c r="E2107" s="6">
        <v>35799026</v>
      </c>
      <c r="F2107">
        <f t="shared" si="32"/>
        <v>-90200974</v>
      </c>
      <c r="G2107" t="s">
        <v>603</v>
      </c>
    </row>
    <row r="2108" spans="4:7" x14ac:dyDescent="0.3">
      <c r="D2108" s="4">
        <v>30000000</v>
      </c>
      <c r="E2108" s="4">
        <v>17951431</v>
      </c>
      <c r="F2108">
        <f t="shared" si="32"/>
        <v>-12048569</v>
      </c>
      <c r="G2108" t="s">
        <v>3637</v>
      </c>
    </row>
    <row r="2109" spans="4:7" x14ac:dyDescent="0.3">
      <c r="D2109" s="6">
        <v>22000000</v>
      </c>
      <c r="E2109" s="6">
        <v>29997095</v>
      </c>
      <c r="F2109">
        <f t="shared" si="32"/>
        <v>7997095</v>
      </c>
      <c r="G2109" t="s">
        <v>3639</v>
      </c>
    </row>
    <row r="2110" spans="4:7" x14ac:dyDescent="0.3">
      <c r="D2110" s="4">
        <v>22000000</v>
      </c>
      <c r="E2110" s="4">
        <v>14252830</v>
      </c>
      <c r="F2110">
        <f t="shared" si="32"/>
        <v>-7747170</v>
      </c>
      <c r="G2110" t="s">
        <v>3641</v>
      </c>
    </row>
    <row r="2111" spans="4:7" x14ac:dyDescent="0.3">
      <c r="D2111" s="6">
        <v>22000000</v>
      </c>
      <c r="E2111" s="6">
        <v>19783777</v>
      </c>
      <c r="F2111">
        <f t="shared" si="32"/>
        <v>-2216223</v>
      </c>
      <c r="G2111" t="s">
        <v>3642</v>
      </c>
    </row>
    <row r="2112" spans="4:7" x14ac:dyDescent="0.3">
      <c r="D2112" s="4">
        <v>22000000</v>
      </c>
      <c r="E2112" s="4">
        <v>13555988</v>
      </c>
      <c r="F2112">
        <f t="shared" si="32"/>
        <v>-8444012</v>
      </c>
      <c r="G2112" t="s">
        <v>3644</v>
      </c>
    </row>
    <row r="2113" spans="4:7" x14ac:dyDescent="0.3">
      <c r="D2113" s="6">
        <v>22000000</v>
      </c>
      <c r="E2113" s="6">
        <v>12784713</v>
      </c>
      <c r="F2113">
        <f t="shared" si="32"/>
        <v>-9215287</v>
      </c>
      <c r="G2113" t="s">
        <v>3645</v>
      </c>
    </row>
    <row r="2114" spans="4:7" x14ac:dyDescent="0.3">
      <c r="D2114" s="4">
        <v>23500000</v>
      </c>
      <c r="E2114" s="4">
        <v>10696210</v>
      </c>
      <c r="F2114">
        <f t="shared" si="32"/>
        <v>-12803790</v>
      </c>
      <c r="G2114" t="s">
        <v>3647</v>
      </c>
    </row>
    <row r="2115" spans="4:7" x14ac:dyDescent="0.3">
      <c r="D2115" s="6">
        <v>22000000</v>
      </c>
      <c r="E2115" s="6">
        <v>5974653</v>
      </c>
      <c r="F2115">
        <f t="shared" ref="F2115:F2178" si="33">E2115-D2115</f>
        <v>-16025347</v>
      </c>
      <c r="G2115" t="s">
        <v>3649</v>
      </c>
    </row>
    <row r="2116" spans="4:7" x14ac:dyDescent="0.3">
      <c r="D2116" s="4">
        <v>25000000</v>
      </c>
      <c r="E2116" s="4">
        <v>5000000</v>
      </c>
      <c r="F2116">
        <f t="shared" si="33"/>
        <v>-20000000</v>
      </c>
      <c r="G2116" t="s">
        <v>3652</v>
      </c>
    </row>
    <row r="2117" spans="4:7" x14ac:dyDescent="0.3">
      <c r="D2117" s="6">
        <v>22000000</v>
      </c>
      <c r="E2117" s="6">
        <v>9694105</v>
      </c>
      <c r="F2117">
        <f t="shared" si="33"/>
        <v>-12305895</v>
      </c>
      <c r="G2117" t="s">
        <v>3653</v>
      </c>
    </row>
    <row r="2118" spans="4:7" x14ac:dyDescent="0.3">
      <c r="D2118" s="4">
        <v>25000000</v>
      </c>
      <c r="E2118" s="4">
        <v>16027866</v>
      </c>
      <c r="F2118">
        <f t="shared" si="33"/>
        <v>-8972134</v>
      </c>
      <c r="G2118" t="s">
        <v>3654</v>
      </c>
    </row>
    <row r="2119" spans="4:7" x14ac:dyDescent="0.3">
      <c r="D2119" s="6" t="s">
        <v>8351</v>
      </c>
      <c r="E2119" s="6">
        <v>4829497</v>
      </c>
      <c r="F2119" t="s">
        <v>8351</v>
      </c>
      <c r="G2119" t="s">
        <v>3656</v>
      </c>
    </row>
    <row r="2120" spans="4:7" x14ac:dyDescent="0.3">
      <c r="D2120" s="4">
        <v>21000000</v>
      </c>
      <c r="E2120" s="4">
        <v>4398392</v>
      </c>
      <c r="F2120">
        <f t="shared" si="33"/>
        <v>-16601608</v>
      </c>
      <c r="G2120" t="s">
        <v>3657</v>
      </c>
    </row>
    <row r="2121" spans="4:7" x14ac:dyDescent="0.3">
      <c r="D2121" s="6">
        <v>22000000</v>
      </c>
      <c r="E2121" s="6">
        <v>1050445</v>
      </c>
      <c r="F2121">
        <f t="shared" si="33"/>
        <v>-20949555</v>
      </c>
      <c r="G2121" t="s">
        <v>3662</v>
      </c>
    </row>
    <row r="2122" spans="4:7" x14ac:dyDescent="0.3">
      <c r="D2122" s="4">
        <v>2000000</v>
      </c>
      <c r="E2122" s="4">
        <v>13746550</v>
      </c>
      <c r="F2122">
        <f t="shared" si="33"/>
        <v>11746550</v>
      </c>
      <c r="G2122" t="s">
        <v>3664</v>
      </c>
    </row>
    <row r="2123" spans="4:7" x14ac:dyDescent="0.3">
      <c r="D2123" s="6">
        <v>22000000</v>
      </c>
      <c r="E2123" s="6">
        <v>20668843</v>
      </c>
      <c r="F2123">
        <f t="shared" si="33"/>
        <v>-1331157</v>
      </c>
      <c r="G2123" t="s">
        <v>3665</v>
      </c>
    </row>
    <row r="2124" spans="4:7" x14ac:dyDescent="0.3">
      <c r="D2124" s="4">
        <v>22000000</v>
      </c>
      <c r="E2124" s="4">
        <v>2963012</v>
      </c>
      <c r="F2124">
        <f t="shared" si="33"/>
        <v>-19036988</v>
      </c>
      <c r="G2124" t="s">
        <v>3667</v>
      </c>
    </row>
    <row r="2125" spans="4:7" x14ac:dyDescent="0.3">
      <c r="D2125" s="6">
        <v>12000000</v>
      </c>
      <c r="E2125" s="6" t="s">
        <v>8351</v>
      </c>
      <c r="F2125" t="s">
        <v>8351</v>
      </c>
      <c r="G2125" t="s">
        <v>3668</v>
      </c>
    </row>
    <row r="2126" spans="4:7" x14ac:dyDescent="0.3">
      <c r="D2126" s="4">
        <v>22000000</v>
      </c>
      <c r="E2126" s="4">
        <v>1796024</v>
      </c>
      <c r="F2126">
        <f t="shared" si="33"/>
        <v>-20203976</v>
      </c>
      <c r="G2126" t="s">
        <v>3670</v>
      </c>
    </row>
    <row r="2127" spans="4:7" x14ac:dyDescent="0.3">
      <c r="D2127" s="6">
        <v>16000000</v>
      </c>
      <c r="E2127" s="6">
        <v>634277</v>
      </c>
      <c r="F2127">
        <f t="shared" si="33"/>
        <v>-15365723</v>
      </c>
      <c r="G2127" t="s">
        <v>3672</v>
      </c>
    </row>
    <row r="2128" spans="4:7" x14ac:dyDescent="0.3">
      <c r="D2128" s="4">
        <v>22000000</v>
      </c>
      <c r="E2128" s="4">
        <v>11326836</v>
      </c>
      <c r="F2128">
        <f t="shared" si="33"/>
        <v>-10673164</v>
      </c>
      <c r="G2128" t="s">
        <v>3673</v>
      </c>
    </row>
    <row r="2129" spans="4:7" x14ac:dyDescent="0.3">
      <c r="D2129" s="6">
        <v>25000000</v>
      </c>
      <c r="E2129" s="6">
        <v>49024969</v>
      </c>
      <c r="F2129">
        <f t="shared" si="33"/>
        <v>24024969</v>
      </c>
      <c r="G2129" t="s">
        <v>3674</v>
      </c>
    </row>
    <row r="2130" spans="4:7" x14ac:dyDescent="0.3">
      <c r="D2130" s="4">
        <v>21500000</v>
      </c>
      <c r="E2130" s="4">
        <v>22294341</v>
      </c>
      <c r="F2130">
        <f t="shared" si="33"/>
        <v>794341</v>
      </c>
      <c r="G2130" t="s">
        <v>3675</v>
      </c>
    </row>
    <row r="2131" spans="4:7" x14ac:dyDescent="0.3">
      <c r="D2131" s="6">
        <v>21500000</v>
      </c>
      <c r="E2131" s="6">
        <v>24362501</v>
      </c>
      <c r="F2131">
        <f t="shared" si="33"/>
        <v>2862501</v>
      </c>
      <c r="G2131" t="s">
        <v>3676</v>
      </c>
    </row>
    <row r="2132" spans="4:7" x14ac:dyDescent="0.3">
      <c r="D2132" s="4">
        <v>22000000</v>
      </c>
      <c r="E2132" s="4" t="s">
        <v>8351</v>
      </c>
      <c r="F2132" t="s">
        <v>8351</v>
      </c>
      <c r="G2132" t="s">
        <v>3679</v>
      </c>
    </row>
    <row r="2133" spans="4:7" x14ac:dyDescent="0.3">
      <c r="D2133" s="6">
        <v>17000000</v>
      </c>
      <c r="E2133" s="6">
        <v>16684352</v>
      </c>
      <c r="F2133">
        <f t="shared" si="33"/>
        <v>-315648</v>
      </c>
      <c r="G2133" t="s">
        <v>3680</v>
      </c>
    </row>
    <row r="2134" spans="4:7" x14ac:dyDescent="0.3">
      <c r="D2134" s="4">
        <v>21000000</v>
      </c>
      <c r="E2134" s="4">
        <v>46700000</v>
      </c>
      <c r="F2134">
        <f t="shared" si="33"/>
        <v>25700000</v>
      </c>
      <c r="G2134" t="s">
        <v>3681</v>
      </c>
    </row>
    <row r="2135" spans="4:7" x14ac:dyDescent="0.3">
      <c r="D2135" s="6">
        <v>21000000</v>
      </c>
      <c r="E2135" s="6">
        <v>52008288</v>
      </c>
      <c r="F2135">
        <f t="shared" si="33"/>
        <v>31008288</v>
      </c>
      <c r="G2135" t="s">
        <v>3684</v>
      </c>
    </row>
    <row r="2136" spans="4:7" x14ac:dyDescent="0.3">
      <c r="D2136" s="4">
        <v>9000000</v>
      </c>
      <c r="E2136" s="4">
        <v>8579684</v>
      </c>
      <c r="F2136">
        <f t="shared" si="33"/>
        <v>-420316</v>
      </c>
      <c r="G2136" t="s">
        <v>3685</v>
      </c>
    </row>
    <row r="2137" spans="4:7" x14ac:dyDescent="0.3">
      <c r="D2137" s="6">
        <v>17000000</v>
      </c>
      <c r="E2137" s="6">
        <v>42660000</v>
      </c>
      <c r="F2137">
        <f t="shared" si="33"/>
        <v>25660000</v>
      </c>
      <c r="G2137" t="s">
        <v>3687</v>
      </c>
    </row>
    <row r="2138" spans="4:7" x14ac:dyDescent="0.3">
      <c r="D2138" s="4">
        <v>21000000</v>
      </c>
      <c r="E2138" s="4">
        <v>40219708</v>
      </c>
      <c r="F2138">
        <f t="shared" si="33"/>
        <v>19219708</v>
      </c>
      <c r="G2138" t="s">
        <v>3688</v>
      </c>
    </row>
    <row r="2139" spans="4:7" x14ac:dyDescent="0.3">
      <c r="D2139" s="6">
        <v>21000000</v>
      </c>
      <c r="E2139" s="6">
        <v>132088910</v>
      </c>
      <c r="F2139">
        <f t="shared" si="33"/>
        <v>111088910</v>
      </c>
      <c r="G2139" t="s">
        <v>3689</v>
      </c>
    </row>
    <row r="2140" spans="4:7" x14ac:dyDescent="0.3">
      <c r="D2140" s="4">
        <v>21000000</v>
      </c>
      <c r="E2140" s="4">
        <v>36581633</v>
      </c>
      <c r="F2140">
        <f t="shared" si="33"/>
        <v>15581633</v>
      </c>
      <c r="G2140" t="s">
        <v>3690</v>
      </c>
    </row>
    <row r="2141" spans="4:7" x14ac:dyDescent="0.3">
      <c r="D2141" s="6" t="s">
        <v>8351</v>
      </c>
      <c r="E2141" s="6">
        <v>37721949</v>
      </c>
      <c r="F2141" t="s">
        <v>8351</v>
      </c>
      <c r="G2141" t="s">
        <v>3691</v>
      </c>
    </row>
    <row r="2142" spans="4:7" x14ac:dyDescent="0.3">
      <c r="D2142" s="4">
        <v>21000000</v>
      </c>
      <c r="E2142" s="4">
        <v>25296447</v>
      </c>
      <c r="F2142">
        <f t="shared" si="33"/>
        <v>4296447</v>
      </c>
      <c r="G2142" t="s">
        <v>3692</v>
      </c>
    </row>
    <row r="2143" spans="4:7" x14ac:dyDescent="0.3">
      <c r="D2143" s="6">
        <v>20000000</v>
      </c>
      <c r="E2143" s="6">
        <v>24848292</v>
      </c>
      <c r="F2143">
        <f t="shared" si="33"/>
        <v>4848292</v>
      </c>
      <c r="G2143" t="s">
        <v>3693</v>
      </c>
    </row>
    <row r="2144" spans="4:7" x14ac:dyDescent="0.3">
      <c r="D2144" s="4">
        <v>21000000</v>
      </c>
      <c r="E2144" s="4">
        <v>17757087</v>
      </c>
      <c r="F2144">
        <f t="shared" si="33"/>
        <v>-3242913</v>
      </c>
      <c r="G2144" t="s">
        <v>3695</v>
      </c>
    </row>
    <row r="2145" spans="4:7" x14ac:dyDescent="0.3">
      <c r="D2145" s="6">
        <v>3000000</v>
      </c>
      <c r="E2145" s="6" t="s">
        <v>8351</v>
      </c>
      <c r="F2145" t="s">
        <v>8351</v>
      </c>
      <c r="G2145" t="s">
        <v>3697</v>
      </c>
    </row>
    <row r="2146" spans="4:7" x14ac:dyDescent="0.3">
      <c r="D2146" s="4">
        <v>17000000</v>
      </c>
      <c r="E2146" s="4">
        <v>9430988</v>
      </c>
      <c r="F2146">
        <f t="shared" si="33"/>
        <v>-7569012</v>
      </c>
      <c r="G2146" t="s">
        <v>3698</v>
      </c>
    </row>
    <row r="2147" spans="4:7" x14ac:dyDescent="0.3">
      <c r="D2147" s="6">
        <v>21000000</v>
      </c>
      <c r="E2147" s="6">
        <v>16284360</v>
      </c>
      <c r="F2147">
        <f t="shared" si="33"/>
        <v>-4715640</v>
      </c>
      <c r="G2147" t="s">
        <v>3700</v>
      </c>
    </row>
    <row r="2148" spans="4:7" x14ac:dyDescent="0.3">
      <c r="D2148" s="4">
        <v>21000000</v>
      </c>
      <c r="E2148" s="4">
        <v>6830957</v>
      </c>
      <c r="F2148">
        <f t="shared" si="33"/>
        <v>-14169043</v>
      </c>
      <c r="G2148" t="s">
        <v>3701</v>
      </c>
    </row>
    <row r="2149" spans="4:7" x14ac:dyDescent="0.3">
      <c r="D2149" s="6">
        <v>20000000</v>
      </c>
      <c r="E2149" s="6">
        <v>24104113</v>
      </c>
      <c r="F2149">
        <f t="shared" si="33"/>
        <v>4104113</v>
      </c>
      <c r="G2149" t="s">
        <v>3703</v>
      </c>
    </row>
    <row r="2150" spans="4:7" x14ac:dyDescent="0.3">
      <c r="D2150" s="4">
        <v>21000000</v>
      </c>
      <c r="E2150" s="4">
        <v>15593</v>
      </c>
      <c r="F2150">
        <f t="shared" si="33"/>
        <v>-20984407</v>
      </c>
      <c r="G2150" t="s">
        <v>3705</v>
      </c>
    </row>
    <row r="2151" spans="4:7" x14ac:dyDescent="0.3">
      <c r="D2151" s="6">
        <v>21000000</v>
      </c>
      <c r="E2151" s="6">
        <v>958319</v>
      </c>
      <c r="F2151">
        <f t="shared" si="33"/>
        <v>-20041681</v>
      </c>
      <c r="G2151" t="s">
        <v>3706</v>
      </c>
    </row>
    <row r="2152" spans="4:7" x14ac:dyDescent="0.3">
      <c r="D2152" s="4">
        <v>35000000</v>
      </c>
      <c r="E2152" s="4">
        <v>69700000</v>
      </c>
      <c r="F2152">
        <f t="shared" si="33"/>
        <v>34700000</v>
      </c>
      <c r="G2152" t="s">
        <v>3708</v>
      </c>
    </row>
    <row r="2153" spans="4:7" x14ac:dyDescent="0.3">
      <c r="D2153" s="6">
        <v>31000000</v>
      </c>
      <c r="E2153" s="6">
        <v>2840417</v>
      </c>
      <c r="F2153">
        <f t="shared" si="33"/>
        <v>-28159583</v>
      </c>
      <c r="G2153" t="s">
        <v>3709</v>
      </c>
    </row>
    <row r="2154" spans="4:7" x14ac:dyDescent="0.3">
      <c r="D2154" s="4">
        <v>18000000</v>
      </c>
      <c r="E2154" s="4">
        <v>242374454</v>
      </c>
      <c r="F2154">
        <f t="shared" si="33"/>
        <v>224374454</v>
      </c>
      <c r="G2154" t="s">
        <v>3710</v>
      </c>
    </row>
    <row r="2155" spans="4:7" x14ac:dyDescent="0.3">
      <c r="D2155" s="6">
        <v>18000000</v>
      </c>
      <c r="E2155" s="6">
        <v>173585516</v>
      </c>
      <c r="F2155">
        <f t="shared" si="33"/>
        <v>155585516</v>
      </c>
      <c r="G2155" t="s">
        <v>3711</v>
      </c>
    </row>
    <row r="2156" spans="4:7" x14ac:dyDescent="0.3">
      <c r="D2156" s="4">
        <v>19400870</v>
      </c>
      <c r="E2156" s="4">
        <v>128300000</v>
      </c>
      <c r="F2156">
        <f t="shared" si="33"/>
        <v>108899130</v>
      </c>
      <c r="G2156" t="s">
        <v>3712</v>
      </c>
    </row>
    <row r="2157" spans="4:7" x14ac:dyDescent="0.3">
      <c r="D2157" s="6">
        <v>20000000</v>
      </c>
      <c r="E2157" s="6">
        <v>20259297</v>
      </c>
      <c r="F2157">
        <f t="shared" si="33"/>
        <v>259297</v>
      </c>
      <c r="G2157" t="s">
        <v>3714</v>
      </c>
    </row>
    <row r="2158" spans="4:7" x14ac:dyDescent="0.3">
      <c r="D2158" s="4">
        <v>28000000</v>
      </c>
      <c r="E2158" s="4">
        <v>153665036</v>
      </c>
      <c r="F2158">
        <f t="shared" si="33"/>
        <v>125665036</v>
      </c>
      <c r="G2158" t="s">
        <v>3715</v>
      </c>
    </row>
    <row r="2159" spans="4:7" x14ac:dyDescent="0.3">
      <c r="D2159" s="6">
        <v>33000000</v>
      </c>
      <c r="E2159" s="6">
        <v>132541238</v>
      </c>
      <c r="F2159">
        <f t="shared" si="33"/>
        <v>99541238</v>
      </c>
      <c r="G2159" t="s">
        <v>3716</v>
      </c>
    </row>
    <row r="2160" spans="4:7" x14ac:dyDescent="0.3">
      <c r="D2160" s="4">
        <v>19000000</v>
      </c>
      <c r="E2160" s="4">
        <v>130727000</v>
      </c>
      <c r="F2160">
        <f t="shared" si="33"/>
        <v>111727000</v>
      </c>
      <c r="G2160" t="s">
        <v>3717</v>
      </c>
    </row>
    <row r="2161" spans="4:7" x14ac:dyDescent="0.3">
      <c r="D2161" s="6">
        <v>20000000</v>
      </c>
      <c r="E2161" s="6">
        <v>121697350</v>
      </c>
      <c r="F2161">
        <f t="shared" si="33"/>
        <v>101697350</v>
      </c>
      <c r="G2161" t="s">
        <v>3719</v>
      </c>
    </row>
    <row r="2162" spans="4:7" x14ac:dyDescent="0.3">
      <c r="D2162" s="4">
        <v>20000000</v>
      </c>
      <c r="E2162" s="4">
        <v>117224271</v>
      </c>
      <c r="F2162">
        <f t="shared" si="33"/>
        <v>97224271</v>
      </c>
      <c r="G2162" t="s">
        <v>3722</v>
      </c>
    </row>
    <row r="2163" spans="4:7" x14ac:dyDescent="0.3">
      <c r="D2163" s="6">
        <v>20000000</v>
      </c>
      <c r="E2163" s="6">
        <v>102922376</v>
      </c>
      <c r="F2163">
        <f t="shared" si="33"/>
        <v>82922376</v>
      </c>
      <c r="G2163" t="s">
        <v>3724</v>
      </c>
    </row>
    <row r="2164" spans="4:7" x14ac:dyDescent="0.3">
      <c r="D2164" s="4">
        <v>20000000</v>
      </c>
      <c r="E2164" s="4">
        <v>94497271</v>
      </c>
      <c r="F2164">
        <f t="shared" si="33"/>
        <v>74497271</v>
      </c>
      <c r="G2164" t="s">
        <v>3726</v>
      </c>
    </row>
    <row r="2165" spans="4:7" x14ac:dyDescent="0.3">
      <c r="D2165" s="6">
        <v>20000000</v>
      </c>
      <c r="E2165" s="6">
        <v>137387272</v>
      </c>
      <c r="F2165">
        <f t="shared" si="33"/>
        <v>117387272</v>
      </c>
      <c r="G2165" t="s">
        <v>3727</v>
      </c>
    </row>
    <row r="2166" spans="4:7" x14ac:dyDescent="0.3">
      <c r="D2166" s="4">
        <v>32000000</v>
      </c>
      <c r="E2166" s="4">
        <v>82301521</v>
      </c>
      <c r="F2166">
        <f t="shared" si="33"/>
        <v>50301521</v>
      </c>
      <c r="G2166" t="s">
        <v>3728</v>
      </c>
    </row>
    <row r="2167" spans="4:7" x14ac:dyDescent="0.3">
      <c r="D2167" s="6">
        <v>20000000</v>
      </c>
      <c r="E2167" s="6">
        <v>84518155</v>
      </c>
      <c r="F2167">
        <f t="shared" si="33"/>
        <v>64518155</v>
      </c>
      <c r="G2167" t="s">
        <v>3729</v>
      </c>
    </row>
    <row r="2168" spans="4:7" x14ac:dyDescent="0.3">
      <c r="D2168" s="4">
        <v>20000000</v>
      </c>
      <c r="E2168" s="4">
        <v>80050171</v>
      </c>
      <c r="F2168">
        <f t="shared" si="33"/>
        <v>60050171</v>
      </c>
      <c r="G2168" t="s">
        <v>2425</v>
      </c>
    </row>
    <row r="2169" spans="4:7" x14ac:dyDescent="0.3">
      <c r="D2169" s="6">
        <v>35000000</v>
      </c>
      <c r="E2169" s="6">
        <v>81257845</v>
      </c>
      <c r="F2169">
        <f t="shared" si="33"/>
        <v>46257845</v>
      </c>
      <c r="G2169" t="s">
        <v>3730</v>
      </c>
    </row>
    <row r="2170" spans="4:7" x14ac:dyDescent="0.3">
      <c r="D2170" s="4">
        <v>18000000</v>
      </c>
      <c r="E2170" s="4">
        <v>70360285</v>
      </c>
      <c r="F2170">
        <f t="shared" si="33"/>
        <v>52360285</v>
      </c>
      <c r="G2170" t="s">
        <v>3731</v>
      </c>
    </row>
    <row r="2171" spans="4:7" x14ac:dyDescent="0.3">
      <c r="D2171" s="6">
        <v>30000000</v>
      </c>
      <c r="E2171" s="6">
        <v>12831121</v>
      </c>
      <c r="F2171">
        <f t="shared" si="33"/>
        <v>-17168879</v>
      </c>
      <c r="G2171" t="s">
        <v>3016</v>
      </c>
    </row>
    <row r="2172" spans="4:7" x14ac:dyDescent="0.3">
      <c r="D2172" s="4">
        <v>37000000</v>
      </c>
      <c r="E2172" s="4">
        <v>69148997</v>
      </c>
      <c r="F2172">
        <f t="shared" si="33"/>
        <v>32148997</v>
      </c>
      <c r="G2172" t="s">
        <v>3732</v>
      </c>
    </row>
    <row r="2173" spans="4:7" x14ac:dyDescent="0.3">
      <c r="D2173" s="6">
        <v>20000000</v>
      </c>
      <c r="E2173" s="6">
        <v>82624961</v>
      </c>
      <c r="F2173">
        <f t="shared" si="33"/>
        <v>62624961</v>
      </c>
      <c r="G2173" t="s">
        <v>3733</v>
      </c>
    </row>
    <row r="2174" spans="4:7" x14ac:dyDescent="0.3">
      <c r="D2174" s="4">
        <v>20000000</v>
      </c>
      <c r="E2174" s="4">
        <v>67325559</v>
      </c>
      <c r="F2174">
        <f t="shared" si="33"/>
        <v>47325559</v>
      </c>
      <c r="G2174" t="s">
        <v>3735</v>
      </c>
    </row>
    <row r="2175" spans="4:7" x14ac:dyDescent="0.3">
      <c r="D2175" s="6">
        <v>20000000</v>
      </c>
      <c r="E2175" s="6">
        <v>62933793</v>
      </c>
      <c r="F2175">
        <f t="shared" si="33"/>
        <v>42933793</v>
      </c>
      <c r="G2175" t="s">
        <v>3737</v>
      </c>
    </row>
    <row r="2176" spans="4:7" x14ac:dyDescent="0.3">
      <c r="D2176" s="4">
        <v>20000000</v>
      </c>
      <c r="E2176" s="4">
        <v>56667870</v>
      </c>
      <c r="F2176">
        <f t="shared" si="33"/>
        <v>36667870</v>
      </c>
      <c r="G2176" t="s">
        <v>3739</v>
      </c>
    </row>
    <row r="2177" spans="4:7" x14ac:dyDescent="0.3">
      <c r="D2177" s="6">
        <v>20000000</v>
      </c>
      <c r="E2177" s="6">
        <v>56398162</v>
      </c>
      <c r="F2177">
        <f t="shared" si="33"/>
        <v>36398162</v>
      </c>
      <c r="G2177" t="s">
        <v>3740</v>
      </c>
    </row>
    <row r="2178" spans="4:7" x14ac:dyDescent="0.3">
      <c r="D2178" s="4">
        <v>20000000</v>
      </c>
      <c r="E2178" s="4">
        <v>60072596</v>
      </c>
      <c r="F2178">
        <f t="shared" si="33"/>
        <v>40072596</v>
      </c>
      <c r="G2178" t="s">
        <v>3741</v>
      </c>
    </row>
    <row r="2179" spans="4:7" x14ac:dyDescent="0.3">
      <c r="D2179" s="6">
        <v>20000000</v>
      </c>
      <c r="E2179" s="6">
        <v>56362352</v>
      </c>
      <c r="F2179">
        <f t="shared" ref="F2179:F2242" si="34">E2179-D2179</f>
        <v>36362352</v>
      </c>
      <c r="G2179" t="s">
        <v>3743</v>
      </c>
    </row>
    <row r="2180" spans="4:7" x14ac:dyDescent="0.3">
      <c r="D2180" s="4">
        <v>20000000</v>
      </c>
      <c r="E2180" s="4">
        <v>56154094</v>
      </c>
      <c r="F2180">
        <f t="shared" si="34"/>
        <v>36154094</v>
      </c>
      <c r="G2180" t="s">
        <v>3745</v>
      </c>
    </row>
    <row r="2181" spans="4:7" x14ac:dyDescent="0.3">
      <c r="D2181" s="6">
        <v>20000000</v>
      </c>
      <c r="E2181" s="6">
        <v>65623128</v>
      </c>
      <c r="F2181">
        <f t="shared" si="34"/>
        <v>45623128</v>
      </c>
      <c r="G2181" t="s">
        <v>3746</v>
      </c>
    </row>
    <row r="2182" spans="4:7" x14ac:dyDescent="0.3">
      <c r="D2182" s="4">
        <v>1800000</v>
      </c>
      <c r="E2182" s="4" t="s">
        <v>8351</v>
      </c>
      <c r="F2182" t="s">
        <v>8351</v>
      </c>
      <c r="G2182" t="s">
        <v>3747</v>
      </c>
    </row>
    <row r="2183" spans="4:7" x14ac:dyDescent="0.3">
      <c r="D2183" s="6">
        <v>20000000</v>
      </c>
      <c r="E2183" s="6">
        <v>55461307</v>
      </c>
      <c r="F2183">
        <f t="shared" si="34"/>
        <v>35461307</v>
      </c>
      <c r="G2183" t="s">
        <v>3749</v>
      </c>
    </row>
    <row r="2184" spans="4:7" x14ac:dyDescent="0.3">
      <c r="D2184" s="4">
        <v>20000000</v>
      </c>
      <c r="E2184" s="4">
        <v>48546578</v>
      </c>
      <c r="F2184">
        <f t="shared" si="34"/>
        <v>28546578</v>
      </c>
      <c r="G2184" t="s">
        <v>3751</v>
      </c>
    </row>
    <row r="2185" spans="4:7" x14ac:dyDescent="0.3">
      <c r="D2185" s="6">
        <v>20000000</v>
      </c>
      <c r="E2185" s="6">
        <v>48423368</v>
      </c>
      <c r="F2185">
        <f t="shared" si="34"/>
        <v>28423368</v>
      </c>
      <c r="G2185" t="s">
        <v>3753</v>
      </c>
    </row>
    <row r="2186" spans="4:7" x14ac:dyDescent="0.3">
      <c r="D2186" s="4">
        <v>20000000</v>
      </c>
      <c r="E2186" s="4">
        <v>52066000</v>
      </c>
      <c r="F2186">
        <f t="shared" si="34"/>
        <v>32066000</v>
      </c>
      <c r="G2186" t="s">
        <v>3755</v>
      </c>
    </row>
    <row r="2187" spans="4:7" x14ac:dyDescent="0.3">
      <c r="D2187" s="6">
        <v>20000000</v>
      </c>
      <c r="E2187" s="6">
        <v>47887943</v>
      </c>
      <c r="F2187">
        <f t="shared" si="34"/>
        <v>27887943</v>
      </c>
      <c r="G2187" t="s">
        <v>3758</v>
      </c>
    </row>
    <row r="2188" spans="4:7" x14ac:dyDescent="0.3">
      <c r="D2188" s="4">
        <v>20000000</v>
      </c>
      <c r="E2188" s="4">
        <v>46363118</v>
      </c>
      <c r="F2188">
        <f t="shared" si="34"/>
        <v>26363118</v>
      </c>
      <c r="G2188" t="s">
        <v>3759</v>
      </c>
    </row>
    <row r="2189" spans="4:7" x14ac:dyDescent="0.3">
      <c r="D2189" s="6">
        <v>20000000</v>
      </c>
      <c r="E2189" s="6">
        <v>47852604</v>
      </c>
      <c r="F2189">
        <f t="shared" si="34"/>
        <v>27852604</v>
      </c>
      <c r="G2189" t="s">
        <v>3761</v>
      </c>
    </row>
    <row r="2190" spans="4:7" x14ac:dyDescent="0.3">
      <c r="D2190" s="4">
        <v>30000000</v>
      </c>
      <c r="E2190" s="4">
        <v>45542421</v>
      </c>
      <c r="F2190">
        <f t="shared" si="34"/>
        <v>15542421</v>
      </c>
      <c r="G2190" t="s">
        <v>3764</v>
      </c>
    </row>
    <row r="2191" spans="4:7" x14ac:dyDescent="0.3">
      <c r="D2191" s="6" t="s">
        <v>8351</v>
      </c>
      <c r="E2191" s="6">
        <v>41573740</v>
      </c>
      <c r="F2191" t="s">
        <v>8351</v>
      </c>
      <c r="G2191" t="s">
        <v>3765</v>
      </c>
    </row>
    <row r="2192" spans="4:7" x14ac:dyDescent="0.3">
      <c r="D2192" s="4">
        <v>20000000</v>
      </c>
      <c r="E2192" s="4">
        <v>42652003</v>
      </c>
      <c r="F2192">
        <f t="shared" si="34"/>
        <v>22652003</v>
      </c>
      <c r="G2192" t="s">
        <v>3766</v>
      </c>
    </row>
    <row r="2193" spans="4:7" x14ac:dyDescent="0.3">
      <c r="D2193" s="6" t="s">
        <v>8351</v>
      </c>
      <c r="E2193" s="6" t="s">
        <v>8351</v>
      </c>
      <c r="F2193" t="s">
        <v>8351</v>
      </c>
      <c r="G2193" t="s">
        <v>3767</v>
      </c>
    </row>
    <row r="2194" spans="4:7" x14ac:dyDescent="0.3">
      <c r="D2194" s="4">
        <v>20000000</v>
      </c>
      <c r="E2194" s="4">
        <v>39737645</v>
      </c>
      <c r="F2194">
        <f t="shared" si="34"/>
        <v>19737645</v>
      </c>
      <c r="G2194" t="s">
        <v>3768</v>
      </c>
    </row>
    <row r="2195" spans="4:7" x14ac:dyDescent="0.3">
      <c r="D2195" s="6">
        <v>20000000</v>
      </c>
      <c r="E2195" s="6">
        <v>37567440</v>
      </c>
      <c r="F2195">
        <f t="shared" si="34"/>
        <v>17567440</v>
      </c>
      <c r="G2195" t="s">
        <v>828</v>
      </c>
    </row>
    <row r="2196" spans="4:7" x14ac:dyDescent="0.3">
      <c r="D2196" s="4">
        <v>20000000</v>
      </c>
      <c r="E2196" s="4">
        <v>44988180</v>
      </c>
      <c r="F2196">
        <f t="shared" si="34"/>
        <v>24988180</v>
      </c>
      <c r="G2196" t="s">
        <v>3770</v>
      </c>
    </row>
    <row r="2197" spans="4:7" x14ac:dyDescent="0.3">
      <c r="D2197" s="6">
        <v>22000000</v>
      </c>
      <c r="E2197" s="6">
        <v>39263506</v>
      </c>
      <c r="F2197">
        <f t="shared" si="34"/>
        <v>17263506</v>
      </c>
      <c r="G2197" t="s">
        <v>3771</v>
      </c>
    </row>
    <row r="2198" spans="4:7" x14ac:dyDescent="0.3">
      <c r="D2198" s="4">
        <v>20000000</v>
      </c>
      <c r="E2198" s="4">
        <v>39143839</v>
      </c>
      <c r="F2198">
        <f t="shared" si="34"/>
        <v>19143839</v>
      </c>
      <c r="G2198" t="s">
        <v>3773</v>
      </c>
    </row>
    <row r="2199" spans="4:7" x14ac:dyDescent="0.3">
      <c r="D2199" s="6">
        <v>20000000</v>
      </c>
      <c r="E2199" s="6">
        <v>37672350</v>
      </c>
      <c r="F2199">
        <f t="shared" si="34"/>
        <v>17672350</v>
      </c>
      <c r="G2199" t="s">
        <v>3774</v>
      </c>
    </row>
    <row r="2200" spans="4:7" x14ac:dyDescent="0.3">
      <c r="D2200" s="4">
        <v>20000000</v>
      </c>
      <c r="E2200" s="4">
        <v>38037513</v>
      </c>
      <c r="F2200">
        <f t="shared" si="34"/>
        <v>18037513</v>
      </c>
      <c r="G2200" t="s">
        <v>3776</v>
      </c>
    </row>
    <row r="2201" spans="4:7" x14ac:dyDescent="0.3">
      <c r="D2201" s="6">
        <v>20000000</v>
      </c>
      <c r="E2201" s="6">
        <v>37442180</v>
      </c>
      <c r="F2201">
        <f t="shared" si="34"/>
        <v>17442180</v>
      </c>
      <c r="G2201" t="s">
        <v>3777</v>
      </c>
    </row>
    <row r="2202" spans="4:7" x14ac:dyDescent="0.3">
      <c r="D2202" s="4">
        <v>20000000</v>
      </c>
      <c r="E2202" s="4" t="s">
        <v>8351</v>
      </c>
      <c r="F2202" t="s">
        <v>8351</v>
      </c>
      <c r="G2202" t="s">
        <v>3779</v>
      </c>
    </row>
    <row r="2203" spans="4:7" x14ac:dyDescent="0.3">
      <c r="D2203" s="6">
        <v>20000000</v>
      </c>
      <c r="E2203" s="6">
        <v>35596227</v>
      </c>
      <c r="F2203">
        <f t="shared" si="34"/>
        <v>15596227</v>
      </c>
      <c r="G2203" t="s">
        <v>3781</v>
      </c>
    </row>
    <row r="2204" spans="4:7" x14ac:dyDescent="0.3">
      <c r="D2204" s="4">
        <v>20000000</v>
      </c>
      <c r="E2204" s="4">
        <v>35422828</v>
      </c>
      <c r="F2204">
        <f t="shared" si="34"/>
        <v>15422828</v>
      </c>
      <c r="G2204" t="s">
        <v>3783</v>
      </c>
    </row>
    <row r="2205" spans="4:7" x14ac:dyDescent="0.3">
      <c r="D2205" s="6">
        <v>20000000</v>
      </c>
      <c r="E2205" s="6">
        <v>36658108</v>
      </c>
      <c r="F2205">
        <f t="shared" si="34"/>
        <v>16658108</v>
      </c>
      <c r="G2205" t="s">
        <v>3784</v>
      </c>
    </row>
    <row r="2206" spans="4:7" x14ac:dyDescent="0.3">
      <c r="D2206" s="4">
        <v>25000000</v>
      </c>
      <c r="E2206" s="4">
        <v>34300771</v>
      </c>
      <c r="F2206">
        <f t="shared" si="34"/>
        <v>9300771</v>
      </c>
      <c r="G2206" t="s">
        <v>3785</v>
      </c>
    </row>
    <row r="2207" spans="4:7" x14ac:dyDescent="0.3">
      <c r="D2207" s="6">
        <v>19800000</v>
      </c>
      <c r="E2207" s="6">
        <v>34290142</v>
      </c>
      <c r="F2207">
        <f t="shared" si="34"/>
        <v>14490142</v>
      </c>
      <c r="G2207" t="s">
        <v>3786</v>
      </c>
    </row>
    <row r="2208" spans="4:7" x14ac:dyDescent="0.3">
      <c r="D2208" s="4">
        <v>20000000</v>
      </c>
      <c r="E2208" s="4">
        <v>33422556</v>
      </c>
      <c r="F2208">
        <f t="shared" si="34"/>
        <v>13422556</v>
      </c>
      <c r="G2208" t="s">
        <v>3788</v>
      </c>
    </row>
    <row r="2209" spans="4:7" x14ac:dyDescent="0.3">
      <c r="D2209" s="6">
        <v>30000000</v>
      </c>
      <c r="E2209" s="6">
        <v>32774834</v>
      </c>
      <c r="F2209">
        <f t="shared" si="34"/>
        <v>2774834</v>
      </c>
      <c r="G2209" t="s">
        <v>3789</v>
      </c>
    </row>
    <row r="2210" spans="4:7" x14ac:dyDescent="0.3">
      <c r="D2210" s="4">
        <v>11000000</v>
      </c>
      <c r="E2210" s="4">
        <v>34334256</v>
      </c>
      <c r="F2210">
        <f t="shared" si="34"/>
        <v>23334256</v>
      </c>
      <c r="G2210" t="s">
        <v>3790</v>
      </c>
    </row>
    <row r="2211" spans="4:7" x14ac:dyDescent="0.3">
      <c r="D2211" s="6">
        <v>20000000</v>
      </c>
      <c r="E2211" s="6">
        <v>32051917</v>
      </c>
      <c r="F2211">
        <f t="shared" si="34"/>
        <v>12051917</v>
      </c>
      <c r="G2211" t="s">
        <v>3791</v>
      </c>
    </row>
    <row r="2212" spans="4:7" x14ac:dyDescent="0.3">
      <c r="D2212" s="4">
        <v>20000000</v>
      </c>
      <c r="E2212" s="4">
        <v>32014289</v>
      </c>
      <c r="F2212">
        <f t="shared" si="34"/>
        <v>12014289</v>
      </c>
      <c r="G2212" t="s">
        <v>3792</v>
      </c>
    </row>
    <row r="2213" spans="4:7" x14ac:dyDescent="0.3">
      <c r="D2213" s="6">
        <v>20000000</v>
      </c>
      <c r="E2213" s="6" t="s">
        <v>8351</v>
      </c>
      <c r="F2213" t="s">
        <v>8351</v>
      </c>
      <c r="G2213" t="s">
        <v>3795</v>
      </c>
    </row>
    <row r="2214" spans="4:7" x14ac:dyDescent="0.3">
      <c r="D2214" s="4">
        <v>20000000</v>
      </c>
      <c r="E2214" s="4">
        <v>31838002</v>
      </c>
      <c r="F2214">
        <f t="shared" si="34"/>
        <v>11838002</v>
      </c>
      <c r="G2214" t="s">
        <v>3796</v>
      </c>
    </row>
    <row r="2215" spans="4:7" x14ac:dyDescent="0.3">
      <c r="D2215" s="6">
        <v>20000000</v>
      </c>
      <c r="E2215" s="6">
        <v>36874745</v>
      </c>
      <c r="F2215">
        <f t="shared" si="34"/>
        <v>16874745</v>
      </c>
      <c r="G2215" t="s">
        <v>3798</v>
      </c>
    </row>
    <row r="2216" spans="4:7" x14ac:dyDescent="0.3">
      <c r="D2216" s="4">
        <v>35000000</v>
      </c>
      <c r="E2216" s="4">
        <v>30079316</v>
      </c>
      <c r="F2216">
        <f t="shared" si="34"/>
        <v>-4920684</v>
      </c>
      <c r="G2216" t="s">
        <v>3800</v>
      </c>
    </row>
    <row r="2217" spans="4:7" x14ac:dyDescent="0.3">
      <c r="D2217" s="6">
        <v>19000000</v>
      </c>
      <c r="E2217" s="6">
        <v>35033759</v>
      </c>
      <c r="F2217">
        <f t="shared" si="34"/>
        <v>16033759</v>
      </c>
      <c r="G2217" t="s">
        <v>3802</v>
      </c>
    </row>
    <row r="2218" spans="4:7" x14ac:dyDescent="0.3">
      <c r="D2218" s="4">
        <v>20000000</v>
      </c>
      <c r="E2218" s="4">
        <v>29753944</v>
      </c>
      <c r="F2218">
        <f t="shared" si="34"/>
        <v>9753944</v>
      </c>
      <c r="G2218" t="s">
        <v>3804</v>
      </c>
    </row>
    <row r="2219" spans="4:7" x14ac:dyDescent="0.3">
      <c r="D2219" s="6" t="s">
        <v>8351</v>
      </c>
      <c r="E2219" s="6">
        <v>29062561</v>
      </c>
      <c r="F2219" t="s">
        <v>8351</v>
      </c>
      <c r="G2219" t="s">
        <v>3806</v>
      </c>
    </row>
    <row r="2220" spans="4:7" x14ac:dyDescent="0.3">
      <c r="D2220" s="4">
        <v>20000000</v>
      </c>
      <c r="E2220" s="4">
        <v>31146570</v>
      </c>
      <c r="F2220">
        <f t="shared" si="34"/>
        <v>11146570</v>
      </c>
      <c r="G2220" t="s">
        <v>3807</v>
      </c>
    </row>
    <row r="2221" spans="4:7" x14ac:dyDescent="0.3">
      <c r="D2221" s="6">
        <v>20000000</v>
      </c>
      <c r="E2221" s="6">
        <v>27277055</v>
      </c>
      <c r="F2221">
        <f t="shared" si="34"/>
        <v>7277055</v>
      </c>
      <c r="G2221" t="s">
        <v>3808</v>
      </c>
    </row>
    <row r="2222" spans="4:7" x14ac:dyDescent="0.3">
      <c r="D2222" s="4">
        <v>27000000</v>
      </c>
      <c r="E2222" s="4">
        <v>26876529</v>
      </c>
      <c r="F2222">
        <f t="shared" si="34"/>
        <v>-123471</v>
      </c>
      <c r="G2222" t="s">
        <v>3810</v>
      </c>
    </row>
    <row r="2223" spans="4:7" x14ac:dyDescent="0.3">
      <c r="D2223" s="6">
        <v>20000000</v>
      </c>
      <c r="E2223" s="6">
        <v>53146000</v>
      </c>
      <c r="F2223">
        <f t="shared" si="34"/>
        <v>33146000</v>
      </c>
      <c r="G2223" t="s">
        <v>3811</v>
      </c>
    </row>
    <row r="2224" spans="4:7" x14ac:dyDescent="0.3">
      <c r="D2224" s="4">
        <v>20000000</v>
      </c>
      <c r="E2224" s="4">
        <v>30028592</v>
      </c>
      <c r="F2224">
        <f t="shared" si="34"/>
        <v>10028592</v>
      </c>
      <c r="G2224" t="s">
        <v>3812</v>
      </c>
    </row>
    <row r="2225" spans="4:7" x14ac:dyDescent="0.3">
      <c r="D2225" s="6">
        <v>20000000</v>
      </c>
      <c r="E2225" s="6">
        <v>34126138</v>
      </c>
      <c r="F2225">
        <f t="shared" si="34"/>
        <v>14126138</v>
      </c>
      <c r="G2225" t="s">
        <v>3813</v>
      </c>
    </row>
    <row r="2226" spans="4:7" x14ac:dyDescent="0.3">
      <c r="D2226" s="4">
        <v>20000000</v>
      </c>
      <c r="E2226" s="4">
        <v>25677801</v>
      </c>
      <c r="F2226">
        <f t="shared" si="34"/>
        <v>5677801</v>
      </c>
      <c r="G2226" t="s">
        <v>3814</v>
      </c>
    </row>
    <row r="2227" spans="4:7" x14ac:dyDescent="0.3">
      <c r="D2227" s="6">
        <v>20000000</v>
      </c>
      <c r="E2227" s="6">
        <v>26415649</v>
      </c>
      <c r="F2227">
        <f t="shared" si="34"/>
        <v>6415649</v>
      </c>
      <c r="G2227" t="s">
        <v>3815</v>
      </c>
    </row>
    <row r="2228" spans="4:7" x14ac:dyDescent="0.3">
      <c r="D2228" s="4">
        <v>20000000</v>
      </c>
      <c r="E2228" s="4">
        <v>26003149</v>
      </c>
      <c r="F2228">
        <f t="shared" si="34"/>
        <v>6003149</v>
      </c>
      <c r="G2228" t="s">
        <v>3816</v>
      </c>
    </row>
    <row r="2229" spans="4:7" x14ac:dyDescent="0.3">
      <c r="D2229" s="6">
        <v>20000000</v>
      </c>
      <c r="E2229" s="6">
        <v>25584685</v>
      </c>
      <c r="F2229">
        <f t="shared" si="34"/>
        <v>5584685</v>
      </c>
      <c r="G2229" t="s">
        <v>3819</v>
      </c>
    </row>
    <row r="2230" spans="4:7" x14ac:dyDescent="0.3">
      <c r="D2230" s="4">
        <v>20000000</v>
      </c>
      <c r="E2230" s="4">
        <v>29975979</v>
      </c>
      <c r="F2230">
        <f t="shared" si="34"/>
        <v>9975979</v>
      </c>
      <c r="G2230" t="s">
        <v>3821</v>
      </c>
    </row>
    <row r="2231" spans="4:7" x14ac:dyDescent="0.3">
      <c r="D2231" s="6">
        <v>20000000</v>
      </c>
      <c r="E2231" s="6">
        <v>31584722</v>
      </c>
      <c r="F2231">
        <f t="shared" si="34"/>
        <v>11584722</v>
      </c>
      <c r="G2231" t="s">
        <v>3823</v>
      </c>
    </row>
    <row r="2232" spans="4:7" x14ac:dyDescent="0.3">
      <c r="D2232" s="4">
        <v>20000000</v>
      </c>
      <c r="E2232" s="4">
        <v>23179303</v>
      </c>
      <c r="F2232">
        <f t="shared" si="34"/>
        <v>3179303</v>
      </c>
      <c r="G2232" t="s">
        <v>3825</v>
      </c>
    </row>
    <row r="2233" spans="4:7" x14ac:dyDescent="0.3">
      <c r="D2233" s="6">
        <v>9000000</v>
      </c>
      <c r="E2233" s="6">
        <v>23078294</v>
      </c>
      <c r="F2233">
        <f t="shared" si="34"/>
        <v>14078294</v>
      </c>
      <c r="G2233" t="s">
        <v>3828</v>
      </c>
    </row>
    <row r="2234" spans="4:7" x14ac:dyDescent="0.3">
      <c r="D2234" s="4">
        <v>20000000</v>
      </c>
      <c r="E2234" s="4">
        <v>21413105</v>
      </c>
      <c r="F2234">
        <f t="shared" si="34"/>
        <v>1413105</v>
      </c>
      <c r="G2234" t="s">
        <v>3830</v>
      </c>
    </row>
    <row r="2235" spans="4:7" x14ac:dyDescent="0.3">
      <c r="D2235" s="6">
        <v>20000000</v>
      </c>
      <c r="E2235" s="6">
        <v>25077977</v>
      </c>
      <c r="F2235">
        <f t="shared" si="34"/>
        <v>5077977</v>
      </c>
      <c r="G2235" t="s">
        <v>3832</v>
      </c>
    </row>
    <row r="2236" spans="4:7" x14ac:dyDescent="0.3">
      <c r="D2236" s="4">
        <v>20000000</v>
      </c>
      <c r="E2236" s="4">
        <v>23292105</v>
      </c>
      <c r="F2236">
        <f t="shared" si="34"/>
        <v>3292105</v>
      </c>
      <c r="G2236" t="s">
        <v>3833</v>
      </c>
    </row>
    <row r="2237" spans="4:7" x14ac:dyDescent="0.3">
      <c r="D2237" s="6" t="s">
        <v>8351</v>
      </c>
      <c r="E2237" s="6">
        <v>26870825</v>
      </c>
      <c r="F2237" t="s">
        <v>8351</v>
      </c>
      <c r="G2237" t="s">
        <v>3835</v>
      </c>
    </row>
    <row r="2238" spans="4:7" x14ac:dyDescent="0.3">
      <c r="D2238" s="4">
        <v>40000000</v>
      </c>
      <c r="E2238" s="4">
        <v>20916309</v>
      </c>
      <c r="F2238">
        <f t="shared" si="34"/>
        <v>-19083691</v>
      </c>
      <c r="G2238" t="s">
        <v>3836</v>
      </c>
    </row>
    <row r="2239" spans="4:7" x14ac:dyDescent="0.3">
      <c r="D2239" s="6">
        <v>20000000</v>
      </c>
      <c r="E2239" s="6">
        <v>21200000</v>
      </c>
      <c r="F2239">
        <f t="shared" si="34"/>
        <v>1200000</v>
      </c>
      <c r="G2239" t="s">
        <v>3837</v>
      </c>
    </row>
    <row r="2240" spans="4:7" x14ac:dyDescent="0.3">
      <c r="D2240" s="4">
        <v>20000000</v>
      </c>
      <c r="E2240" s="4">
        <v>28876924</v>
      </c>
      <c r="F2240">
        <f t="shared" si="34"/>
        <v>8876924</v>
      </c>
      <c r="G2240" t="s">
        <v>3840</v>
      </c>
    </row>
    <row r="2241" spans="4:7" x14ac:dyDescent="0.3">
      <c r="D2241" s="6" t="s">
        <v>8351</v>
      </c>
      <c r="E2241" s="6">
        <v>20207003</v>
      </c>
      <c r="F2241" t="s">
        <v>8351</v>
      </c>
      <c r="G2241" t="s">
        <v>3843</v>
      </c>
    </row>
    <row r="2242" spans="4:7" x14ac:dyDescent="0.3">
      <c r="D2242" s="4">
        <v>20000000</v>
      </c>
      <c r="E2242" s="4">
        <v>20241395</v>
      </c>
      <c r="F2242">
        <f t="shared" si="34"/>
        <v>241395</v>
      </c>
      <c r="G2242" t="s">
        <v>3844</v>
      </c>
    </row>
    <row r="2243" spans="4:7" x14ac:dyDescent="0.3">
      <c r="D2243" s="6" t="s">
        <v>8351</v>
      </c>
      <c r="E2243" s="6" t="s">
        <v>8351</v>
      </c>
      <c r="F2243" t="s">
        <v>8351</v>
      </c>
      <c r="G2243" t="s">
        <v>3845</v>
      </c>
    </row>
    <row r="2244" spans="4:7" x14ac:dyDescent="0.3">
      <c r="D2244" s="4">
        <v>806947</v>
      </c>
      <c r="E2244" s="4">
        <v>32000000</v>
      </c>
      <c r="F2244">
        <f t="shared" ref="F2244:F2306" si="35">E2244-D2244</f>
        <v>31193053</v>
      </c>
      <c r="G2244" t="s">
        <v>3847</v>
      </c>
    </row>
    <row r="2245" spans="4:7" x14ac:dyDescent="0.3">
      <c r="D2245" s="6">
        <v>40000000</v>
      </c>
      <c r="E2245" s="6">
        <v>19151864</v>
      </c>
      <c r="F2245">
        <f t="shared" si="35"/>
        <v>-20848136</v>
      </c>
      <c r="G2245" t="s">
        <v>3848</v>
      </c>
    </row>
    <row r="2246" spans="4:7" x14ac:dyDescent="0.3">
      <c r="D2246" s="4">
        <v>20000000</v>
      </c>
      <c r="E2246" s="4">
        <v>23393765</v>
      </c>
      <c r="F2246">
        <f t="shared" si="35"/>
        <v>3393765</v>
      </c>
      <c r="G2246" t="s">
        <v>3850</v>
      </c>
    </row>
    <row r="2247" spans="4:7" x14ac:dyDescent="0.3">
      <c r="D2247" s="6">
        <v>20000000</v>
      </c>
      <c r="E2247" s="6">
        <v>18882880</v>
      </c>
      <c r="F2247">
        <f t="shared" si="35"/>
        <v>-1117120</v>
      </c>
      <c r="G2247" t="s">
        <v>3851</v>
      </c>
    </row>
    <row r="2248" spans="4:7" x14ac:dyDescent="0.3">
      <c r="D2248" s="4">
        <v>20000000</v>
      </c>
      <c r="E2248" s="4">
        <v>8500000</v>
      </c>
      <c r="F2248">
        <f t="shared" si="35"/>
        <v>-11500000</v>
      </c>
      <c r="G2248" t="s">
        <v>3853</v>
      </c>
    </row>
    <row r="2249" spans="4:7" x14ac:dyDescent="0.3">
      <c r="D2249" s="6">
        <v>20000000</v>
      </c>
      <c r="E2249" s="6" t="s">
        <v>8351</v>
      </c>
      <c r="F2249" t="s">
        <v>8351</v>
      </c>
      <c r="G2249" t="s">
        <v>3855</v>
      </c>
    </row>
    <row r="2250" spans="4:7" x14ac:dyDescent="0.3">
      <c r="D2250" s="4">
        <v>30000000</v>
      </c>
      <c r="E2250" s="4">
        <v>18252684</v>
      </c>
      <c r="F2250">
        <f t="shared" si="35"/>
        <v>-11747316</v>
      </c>
      <c r="G2250" t="s">
        <v>3856</v>
      </c>
    </row>
    <row r="2251" spans="4:7" x14ac:dyDescent="0.3">
      <c r="D2251" s="6">
        <v>20000000</v>
      </c>
      <c r="E2251" s="6">
        <v>19661987</v>
      </c>
      <c r="F2251">
        <f t="shared" si="35"/>
        <v>-338013</v>
      </c>
      <c r="G2251" t="s">
        <v>3858</v>
      </c>
    </row>
    <row r="2252" spans="4:7" x14ac:dyDescent="0.3">
      <c r="D2252" s="4">
        <v>15000000</v>
      </c>
      <c r="E2252" s="4">
        <v>18352454</v>
      </c>
      <c r="F2252">
        <f t="shared" si="35"/>
        <v>3352454</v>
      </c>
      <c r="G2252" t="s">
        <v>3860</v>
      </c>
    </row>
    <row r="2253" spans="4:7" x14ac:dyDescent="0.3">
      <c r="D2253" s="6">
        <v>20000000</v>
      </c>
      <c r="E2253" s="6">
        <v>17803796</v>
      </c>
      <c r="F2253">
        <f t="shared" si="35"/>
        <v>-2196204</v>
      </c>
      <c r="G2253" t="s">
        <v>3861</v>
      </c>
    </row>
    <row r="2254" spans="4:7" x14ac:dyDescent="0.3">
      <c r="D2254" s="4">
        <v>20000000</v>
      </c>
      <c r="E2254" s="4">
        <v>17529157</v>
      </c>
      <c r="F2254">
        <f t="shared" si="35"/>
        <v>-2470843</v>
      </c>
      <c r="G2254" t="s">
        <v>3864</v>
      </c>
    </row>
    <row r="2255" spans="4:7" x14ac:dyDescent="0.3">
      <c r="D2255" s="6">
        <v>19000000</v>
      </c>
      <c r="E2255" s="6">
        <v>25753840</v>
      </c>
      <c r="F2255">
        <f t="shared" si="35"/>
        <v>6753840</v>
      </c>
      <c r="G2255" t="s">
        <v>3866</v>
      </c>
    </row>
    <row r="2256" spans="4:7" x14ac:dyDescent="0.3">
      <c r="D2256" s="4">
        <v>20000000</v>
      </c>
      <c r="E2256" s="4">
        <v>18081626</v>
      </c>
      <c r="F2256">
        <f t="shared" si="35"/>
        <v>-1918374</v>
      </c>
      <c r="G2256" t="s">
        <v>3869</v>
      </c>
    </row>
    <row r="2257" spans="4:7" x14ac:dyDescent="0.3">
      <c r="D2257" s="6">
        <v>20000000</v>
      </c>
      <c r="E2257" s="6">
        <v>17518220</v>
      </c>
      <c r="F2257">
        <f t="shared" si="35"/>
        <v>-2481780</v>
      </c>
      <c r="G2257" t="s">
        <v>3870</v>
      </c>
    </row>
    <row r="2258" spans="4:7" x14ac:dyDescent="0.3">
      <c r="D2258" s="4">
        <v>20000000</v>
      </c>
      <c r="E2258" s="4">
        <v>17104669</v>
      </c>
      <c r="F2258">
        <f t="shared" si="35"/>
        <v>-2895331</v>
      </c>
      <c r="G2258" t="s">
        <v>3873</v>
      </c>
    </row>
    <row r="2259" spans="4:7" x14ac:dyDescent="0.3">
      <c r="D2259" s="6" t="s">
        <v>8351</v>
      </c>
      <c r="E2259" s="6" t="s">
        <v>8351</v>
      </c>
      <c r="F2259" t="s">
        <v>8351</v>
      </c>
      <c r="G2259" t="s">
        <v>3874</v>
      </c>
    </row>
    <row r="2260" spans="4:7" x14ac:dyDescent="0.3">
      <c r="D2260" s="4">
        <v>35000000</v>
      </c>
      <c r="E2260" s="4">
        <v>16988996</v>
      </c>
      <c r="F2260">
        <f t="shared" si="35"/>
        <v>-18011004</v>
      </c>
      <c r="G2260" t="s">
        <v>3877</v>
      </c>
    </row>
    <row r="2261" spans="4:7" x14ac:dyDescent="0.3">
      <c r="D2261" s="6">
        <v>20000000</v>
      </c>
      <c r="E2261" s="6">
        <v>15797907</v>
      </c>
      <c r="F2261">
        <f t="shared" si="35"/>
        <v>-4202093</v>
      </c>
      <c r="G2261" t="s">
        <v>3878</v>
      </c>
    </row>
    <row r="2262" spans="4:7" x14ac:dyDescent="0.3">
      <c r="D2262" s="4">
        <v>20000000</v>
      </c>
      <c r="E2262" s="4">
        <v>16248701</v>
      </c>
      <c r="F2262">
        <f t="shared" si="35"/>
        <v>-3751299</v>
      </c>
      <c r="G2262" t="s">
        <v>3880</v>
      </c>
    </row>
    <row r="2263" spans="4:7" x14ac:dyDescent="0.3">
      <c r="D2263" s="6">
        <v>20000000</v>
      </c>
      <c r="E2263" s="6">
        <v>15712072</v>
      </c>
      <c r="F2263">
        <f t="shared" si="35"/>
        <v>-4287928</v>
      </c>
      <c r="G2263" t="s">
        <v>3882</v>
      </c>
    </row>
    <row r="2264" spans="4:7" x14ac:dyDescent="0.3">
      <c r="D2264" s="4">
        <v>37000000</v>
      </c>
      <c r="E2264" s="4">
        <v>191449475</v>
      </c>
      <c r="F2264">
        <f t="shared" si="35"/>
        <v>154449475</v>
      </c>
      <c r="G2264" t="s">
        <v>2526</v>
      </c>
    </row>
    <row r="2265" spans="4:7" x14ac:dyDescent="0.3">
      <c r="D2265" s="6">
        <v>20000000</v>
      </c>
      <c r="E2265" s="6">
        <v>15408822</v>
      </c>
      <c r="F2265">
        <f t="shared" si="35"/>
        <v>-4591178</v>
      </c>
      <c r="G2265" t="s">
        <v>3884</v>
      </c>
    </row>
    <row r="2266" spans="4:7" x14ac:dyDescent="0.3">
      <c r="D2266" s="4">
        <v>20000000</v>
      </c>
      <c r="E2266" s="4">
        <v>15464026</v>
      </c>
      <c r="F2266">
        <f t="shared" si="35"/>
        <v>-4535974</v>
      </c>
      <c r="G2266" t="s">
        <v>3886</v>
      </c>
    </row>
    <row r="2267" spans="4:7" x14ac:dyDescent="0.3">
      <c r="D2267" s="6" t="s">
        <v>8351</v>
      </c>
      <c r="E2267" s="6">
        <v>14359793</v>
      </c>
      <c r="F2267" t="s">
        <v>8351</v>
      </c>
      <c r="G2267" t="s">
        <v>3888</v>
      </c>
    </row>
    <row r="2268" spans="4:7" x14ac:dyDescent="0.3">
      <c r="D2268" s="4">
        <v>20000000</v>
      </c>
      <c r="E2268" s="4">
        <v>8000000</v>
      </c>
      <c r="F2268">
        <f t="shared" si="35"/>
        <v>-12000000</v>
      </c>
      <c r="G2268" t="s">
        <v>3890</v>
      </c>
    </row>
    <row r="2269" spans="4:7" x14ac:dyDescent="0.3">
      <c r="D2269" s="6">
        <v>19500000</v>
      </c>
      <c r="E2269" s="6" t="s">
        <v>8351</v>
      </c>
      <c r="F2269" t="s">
        <v>8351</v>
      </c>
      <c r="G2269" t="s">
        <v>3892</v>
      </c>
    </row>
    <row r="2270" spans="4:7" x14ac:dyDescent="0.3">
      <c r="D2270" s="4">
        <v>25000000</v>
      </c>
      <c r="E2270" s="4">
        <v>14174654</v>
      </c>
      <c r="F2270">
        <f t="shared" si="35"/>
        <v>-10825346</v>
      </c>
      <c r="G2270" t="s">
        <v>3893</v>
      </c>
    </row>
    <row r="2271" spans="4:7" x14ac:dyDescent="0.3">
      <c r="D2271" s="6">
        <v>27000000</v>
      </c>
      <c r="E2271" s="6">
        <v>15988876</v>
      </c>
      <c r="F2271">
        <f t="shared" si="35"/>
        <v>-11011124</v>
      </c>
      <c r="G2271" t="s">
        <v>3894</v>
      </c>
    </row>
    <row r="2272" spans="4:7" x14ac:dyDescent="0.3">
      <c r="D2272" s="4">
        <v>20000000</v>
      </c>
      <c r="E2272" s="4">
        <v>13801755</v>
      </c>
      <c r="F2272">
        <f t="shared" si="35"/>
        <v>-6198245</v>
      </c>
      <c r="G2272" t="s">
        <v>3895</v>
      </c>
    </row>
    <row r="2273" spans="4:7" x14ac:dyDescent="0.3">
      <c r="D2273" s="6">
        <v>20000000</v>
      </c>
      <c r="E2273" s="6">
        <v>13987482</v>
      </c>
      <c r="F2273">
        <f t="shared" si="35"/>
        <v>-6012518</v>
      </c>
      <c r="G2273" t="s">
        <v>3897</v>
      </c>
    </row>
    <row r="2274" spans="4:7" x14ac:dyDescent="0.3">
      <c r="D2274" s="4">
        <v>20000000</v>
      </c>
      <c r="E2274" s="4">
        <v>14291570</v>
      </c>
      <c r="F2274">
        <f t="shared" si="35"/>
        <v>-5708430</v>
      </c>
      <c r="G2274" t="s">
        <v>3899</v>
      </c>
    </row>
    <row r="2275" spans="4:7" x14ac:dyDescent="0.3">
      <c r="D2275" s="6">
        <v>40000000</v>
      </c>
      <c r="E2275" s="6">
        <v>12181484</v>
      </c>
      <c r="F2275">
        <f t="shared" si="35"/>
        <v>-27818516</v>
      </c>
      <c r="G2275" t="s">
        <v>3900</v>
      </c>
    </row>
    <row r="2276" spans="4:7" x14ac:dyDescent="0.3">
      <c r="D2276" s="4">
        <v>20000000</v>
      </c>
      <c r="E2276" s="4">
        <v>13630226</v>
      </c>
      <c r="F2276">
        <f t="shared" si="35"/>
        <v>-6369774</v>
      </c>
      <c r="G2276" t="s">
        <v>3901</v>
      </c>
    </row>
    <row r="2277" spans="4:7" x14ac:dyDescent="0.3">
      <c r="D2277" s="6">
        <v>20000000</v>
      </c>
      <c r="E2277" s="6">
        <v>13383737</v>
      </c>
      <c r="F2277">
        <f t="shared" si="35"/>
        <v>-6616263</v>
      </c>
      <c r="G2277" t="s">
        <v>3902</v>
      </c>
    </row>
    <row r="2278" spans="4:7" x14ac:dyDescent="0.3">
      <c r="D2278" s="4">
        <v>20000000</v>
      </c>
      <c r="E2278" s="4">
        <v>13391174</v>
      </c>
      <c r="F2278">
        <f t="shared" si="35"/>
        <v>-6608826</v>
      </c>
      <c r="G2278" t="s">
        <v>3904</v>
      </c>
    </row>
    <row r="2279" spans="4:7" x14ac:dyDescent="0.3">
      <c r="D2279" s="6">
        <v>30000000</v>
      </c>
      <c r="E2279" s="6">
        <v>12987647</v>
      </c>
      <c r="F2279">
        <f t="shared" si="35"/>
        <v>-17012353</v>
      </c>
      <c r="G2279" t="s">
        <v>3906</v>
      </c>
    </row>
    <row r="2280" spans="4:7" x14ac:dyDescent="0.3">
      <c r="D2280" s="4">
        <v>22000000</v>
      </c>
      <c r="E2280" s="4">
        <v>12469811</v>
      </c>
      <c r="F2280">
        <f t="shared" si="35"/>
        <v>-9530189</v>
      </c>
      <c r="G2280" t="s">
        <v>3907</v>
      </c>
    </row>
    <row r="2281" spans="4:7" x14ac:dyDescent="0.3">
      <c r="D2281" s="6">
        <v>20000000</v>
      </c>
      <c r="E2281" s="6">
        <v>12398628</v>
      </c>
      <c r="F2281">
        <f t="shared" si="35"/>
        <v>-7601372</v>
      </c>
      <c r="G2281" t="s">
        <v>3909</v>
      </c>
    </row>
    <row r="2282" spans="4:7" x14ac:dyDescent="0.3">
      <c r="D2282" s="4">
        <v>20000000</v>
      </c>
      <c r="E2282" s="4">
        <v>13214030</v>
      </c>
      <c r="F2282">
        <f t="shared" si="35"/>
        <v>-6785970</v>
      </c>
      <c r="G2282" t="s">
        <v>3910</v>
      </c>
    </row>
    <row r="2283" spans="4:7" x14ac:dyDescent="0.3">
      <c r="D2283" s="6">
        <v>22000000</v>
      </c>
      <c r="E2283" s="6">
        <v>12232937</v>
      </c>
      <c r="F2283">
        <f t="shared" si="35"/>
        <v>-9767063</v>
      </c>
      <c r="G2283" t="s">
        <v>3911</v>
      </c>
    </row>
    <row r="2284" spans="4:7" x14ac:dyDescent="0.3">
      <c r="D2284" s="4">
        <v>20000000</v>
      </c>
      <c r="E2284" s="4">
        <v>12134420</v>
      </c>
      <c r="F2284">
        <f t="shared" si="35"/>
        <v>-7865580</v>
      </c>
      <c r="G2284" t="s">
        <v>3913</v>
      </c>
    </row>
    <row r="2285" spans="4:7" x14ac:dyDescent="0.3">
      <c r="D2285" s="6">
        <v>20000000</v>
      </c>
      <c r="E2285" s="6">
        <v>11784000</v>
      </c>
      <c r="F2285">
        <f t="shared" si="35"/>
        <v>-8216000</v>
      </c>
      <c r="G2285" t="s">
        <v>3915</v>
      </c>
    </row>
    <row r="2286" spans="4:7" x14ac:dyDescent="0.3">
      <c r="D2286" s="4">
        <v>20000000</v>
      </c>
      <c r="E2286" s="4">
        <v>11169531</v>
      </c>
      <c r="F2286">
        <f t="shared" si="35"/>
        <v>-8830469</v>
      </c>
      <c r="G2286" t="s">
        <v>3916</v>
      </c>
    </row>
    <row r="2287" spans="4:7" x14ac:dyDescent="0.3">
      <c r="D2287" s="6">
        <v>20000000</v>
      </c>
      <c r="E2287" s="6">
        <v>11034436</v>
      </c>
      <c r="F2287">
        <f t="shared" si="35"/>
        <v>-8965564</v>
      </c>
      <c r="G2287" t="s">
        <v>3919</v>
      </c>
    </row>
    <row r="2288" spans="4:7" x14ac:dyDescent="0.3">
      <c r="D2288" s="4">
        <v>20000000</v>
      </c>
      <c r="E2288" s="4">
        <v>12626905</v>
      </c>
      <c r="F2288">
        <f t="shared" si="35"/>
        <v>-7373095</v>
      </c>
      <c r="G2288" t="s">
        <v>3920</v>
      </c>
    </row>
    <row r="2289" spans="4:7" x14ac:dyDescent="0.3">
      <c r="D2289" s="6">
        <v>20000000</v>
      </c>
      <c r="E2289" s="6">
        <v>10569071</v>
      </c>
      <c r="F2289">
        <f t="shared" si="35"/>
        <v>-9430929</v>
      </c>
      <c r="G2289" t="s">
        <v>3921</v>
      </c>
    </row>
    <row r="2290" spans="4:7" x14ac:dyDescent="0.3">
      <c r="D2290" s="4">
        <v>20000000</v>
      </c>
      <c r="E2290" s="4">
        <v>10544143</v>
      </c>
      <c r="F2290">
        <f t="shared" si="35"/>
        <v>-9455857</v>
      </c>
      <c r="G2290" t="s">
        <v>3923</v>
      </c>
    </row>
    <row r="2291" spans="4:7" x14ac:dyDescent="0.3">
      <c r="D2291" s="6">
        <v>20000000</v>
      </c>
      <c r="E2291" s="6">
        <v>13650738</v>
      </c>
      <c r="F2291">
        <f t="shared" si="35"/>
        <v>-6349262</v>
      </c>
      <c r="G2291" t="s">
        <v>3924</v>
      </c>
    </row>
    <row r="2292" spans="4:7" x14ac:dyDescent="0.3">
      <c r="D2292" s="4">
        <v>20000000</v>
      </c>
      <c r="E2292" s="4">
        <v>10555348</v>
      </c>
      <c r="F2292">
        <f t="shared" si="35"/>
        <v>-9444652</v>
      </c>
      <c r="G2292" t="s">
        <v>3925</v>
      </c>
    </row>
    <row r="2293" spans="4:7" x14ac:dyDescent="0.3">
      <c r="D2293" s="6">
        <v>20000000</v>
      </c>
      <c r="E2293" s="6">
        <v>9714482</v>
      </c>
      <c r="F2293">
        <f t="shared" si="35"/>
        <v>-10285518</v>
      </c>
      <c r="G2293" t="s">
        <v>3927</v>
      </c>
    </row>
    <row r="2294" spans="4:7" x14ac:dyDescent="0.3">
      <c r="D2294" s="4">
        <v>9000000</v>
      </c>
      <c r="E2294" s="4">
        <v>8579684</v>
      </c>
      <c r="F2294">
        <f t="shared" si="35"/>
        <v>-420316</v>
      </c>
      <c r="G2294" t="s">
        <v>3685</v>
      </c>
    </row>
    <row r="2295" spans="4:7" x14ac:dyDescent="0.3">
      <c r="D2295" s="6">
        <v>20000000</v>
      </c>
      <c r="E2295" s="6">
        <v>9525276</v>
      </c>
      <c r="F2295">
        <f t="shared" si="35"/>
        <v>-10474724</v>
      </c>
      <c r="G2295" t="s">
        <v>3928</v>
      </c>
    </row>
    <row r="2296" spans="4:7" x14ac:dyDescent="0.3">
      <c r="D2296" s="4">
        <v>21000000</v>
      </c>
      <c r="E2296" s="4">
        <v>8855646</v>
      </c>
      <c r="F2296">
        <f t="shared" si="35"/>
        <v>-12144354</v>
      </c>
      <c r="G2296" t="s">
        <v>3929</v>
      </c>
    </row>
    <row r="2297" spans="4:7" x14ac:dyDescent="0.3">
      <c r="D2297" s="6">
        <v>20000000</v>
      </c>
      <c r="E2297" s="6">
        <v>9109322</v>
      </c>
      <c r="F2297">
        <f t="shared" si="35"/>
        <v>-10890678</v>
      </c>
      <c r="G2297" t="s">
        <v>3931</v>
      </c>
    </row>
    <row r="2298" spans="4:7" x14ac:dyDescent="0.3">
      <c r="D2298" s="4">
        <v>33000000</v>
      </c>
      <c r="E2298" s="4">
        <v>8326035</v>
      </c>
      <c r="F2298">
        <f t="shared" si="35"/>
        <v>-24673965</v>
      </c>
      <c r="G2298" t="s">
        <v>3932</v>
      </c>
    </row>
    <row r="2299" spans="4:7" x14ac:dyDescent="0.3">
      <c r="D2299" s="6">
        <v>20000000</v>
      </c>
      <c r="E2299" s="6">
        <v>8104069</v>
      </c>
      <c r="F2299">
        <f t="shared" si="35"/>
        <v>-11895931</v>
      </c>
      <c r="G2299" t="s">
        <v>3933</v>
      </c>
    </row>
    <row r="2300" spans="4:7" x14ac:dyDescent="0.3">
      <c r="D2300" s="4">
        <v>20000000</v>
      </c>
      <c r="E2300" s="4">
        <v>8054280</v>
      </c>
      <c r="F2300">
        <f t="shared" si="35"/>
        <v>-11945720</v>
      </c>
      <c r="G2300" t="s">
        <v>3934</v>
      </c>
    </row>
    <row r="2301" spans="4:7" x14ac:dyDescent="0.3">
      <c r="D2301" s="6">
        <v>20000000</v>
      </c>
      <c r="E2301" s="6" t="s">
        <v>8351</v>
      </c>
      <c r="F2301" t="s">
        <v>8351</v>
      </c>
      <c r="G2301" t="s">
        <v>3936</v>
      </c>
    </row>
    <row r="2302" spans="4:7" x14ac:dyDescent="0.3">
      <c r="D2302" s="4">
        <v>20000000</v>
      </c>
      <c r="E2302" s="4">
        <v>8093318</v>
      </c>
      <c r="F2302">
        <f t="shared" si="35"/>
        <v>-11906682</v>
      </c>
      <c r="G2302" t="s">
        <v>3938</v>
      </c>
    </row>
    <row r="2303" spans="4:7" x14ac:dyDescent="0.3">
      <c r="D2303" s="6">
        <v>20000000</v>
      </c>
      <c r="E2303" s="6">
        <v>7382993</v>
      </c>
      <c r="F2303">
        <f t="shared" si="35"/>
        <v>-12617007</v>
      </c>
      <c r="G2303" t="s">
        <v>3940</v>
      </c>
    </row>
    <row r="2304" spans="4:7" x14ac:dyDescent="0.3">
      <c r="D2304" s="4">
        <v>20000000</v>
      </c>
      <c r="E2304" s="4">
        <v>8888355</v>
      </c>
      <c r="F2304">
        <f t="shared" si="35"/>
        <v>-11111645</v>
      </c>
      <c r="G2304" t="s">
        <v>3942</v>
      </c>
    </row>
    <row r="2305" spans="4:7" x14ac:dyDescent="0.3">
      <c r="D2305" s="6" t="s">
        <v>8351</v>
      </c>
      <c r="E2305" s="6" t="s">
        <v>8351</v>
      </c>
      <c r="F2305" t="s">
        <v>8351</v>
      </c>
      <c r="G2305" t="s">
        <v>3943</v>
      </c>
    </row>
    <row r="2306" spans="4:7" x14ac:dyDescent="0.3">
      <c r="D2306" s="4">
        <v>12000000</v>
      </c>
      <c r="E2306" s="4">
        <v>7001720</v>
      </c>
      <c r="F2306">
        <f t="shared" si="35"/>
        <v>-4998280</v>
      </c>
      <c r="G2306" t="s">
        <v>3944</v>
      </c>
    </row>
    <row r="2307" spans="4:7" x14ac:dyDescent="0.3">
      <c r="D2307" s="6">
        <v>20000000</v>
      </c>
      <c r="E2307" s="6">
        <v>7268659</v>
      </c>
      <c r="F2307">
        <f t="shared" ref="F2307:F2370" si="36">E2307-D2307</f>
        <v>-12731341</v>
      </c>
      <c r="G2307" t="s">
        <v>3945</v>
      </c>
    </row>
    <row r="2308" spans="4:7" x14ac:dyDescent="0.3">
      <c r="D2308" s="4">
        <v>22000000</v>
      </c>
      <c r="E2308" s="4">
        <v>6852144</v>
      </c>
      <c r="F2308">
        <f t="shared" si="36"/>
        <v>-15147856</v>
      </c>
      <c r="G2308" t="s">
        <v>3947</v>
      </c>
    </row>
    <row r="2309" spans="4:7" x14ac:dyDescent="0.3">
      <c r="D2309" s="6">
        <v>20000000</v>
      </c>
      <c r="E2309" s="6">
        <v>6563357</v>
      </c>
      <c r="F2309">
        <f t="shared" si="36"/>
        <v>-13436643</v>
      </c>
      <c r="G2309" t="s">
        <v>3948</v>
      </c>
    </row>
    <row r="2310" spans="4:7" x14ac:dyDescent="0.3">
      <c r="D2310" s="4">
        <v>10000000</v>
      </c>
      <c r="E2310" s="4">
        <v>6201757</v>
      </c>
      <c r="F2310">
        <f t="shared" si="36"/>
        <v>-3798243</v>
      </c>
      <c r="G2310" t="s">
        <v>3951</v>
      </c>
    </row>
    <row r="2311" spans="4:7" x14ac:dyDescent="0.3">
      <c r="D2311" s="6">
        <v>20000000</v>
      </c>
      <c r="E2311" s="6">
        <v>6420319</v>
      </c>
      <c r="F2311">
        <f t="shared" si="36"/>
        <v>-13579681</v>
      </c>
      <c r="G2311" t="s">
        <v>3953</v>
      </c>
    </row>
    <row r="2312" spans="4:7" x14ac:dyDescent="0.3">
      <c r="D2312" s="4">
        <v>15000000</v>
      </c>
      <c r="E2312" s="4">
        <v>5702083</v>
      </c>
      <c r="F2312">
        <f t="shared" si="36"/>
        <v>-9297917</v>
      </c>
      <c r="G2312" t="s">
        <v>3954</v>
      </c>
    </row>
    <row r="2313" spans="4:7" x14ac:dyDescent="0.3">
      <c r="D2313" s="6">
        <v>8700000</v>
      </c>
      <c r="E2313" s="6">
        <v>5480996</v>
      </c>
      <c r="F2313">
        <f t="shared" si="36"/>
        <v>-3219004</v>
      </c>
      <c r="G2313" t="s">
        <v>3956</v>
      </c>
    </row>
    <row r="2314" spans="4:7" x14ac:dyDescent="0.3">
      <c r="D2314" s="4">
        <v>20000000</v>
      </c>
      <c r="E2314" s="4">
        <v>6002756</v>
      </c>
      <c r="F2314">
        <f t="shared" si="36"/>
        <v>-13997244</v>
      </c>
      <c r="G2314" t="s">
        <v>3957</v>
      </c>
    </row>
    <row r="2315" spans="4:7" x14ac:dyDescent="0.3">
      <c r="D2315" s="6">
        <v>20000000</v>
      </c>
      <c r="E2315" s="6">
        <v>5132655</v>
      </c>
      <c r="F2315">
        <f t="shared" si="36"/>
        <v>-14867345</v>
      </c>
      <c r="G2315" t="s">
        <v>3958</v>
      </c>
    </row>
    <row r="2316" spans="4:7" x14ac:dyDescent="0.3">
      <c r="D2316" s="4">
        <v>20000000</v>
      </c>
      <c r="E2316" s="4">
        <v>5205343</v>
      </c>
      <c r="F2316">
        <f t="shared" si="36"/>
        <v>-14794657</v>
      </c>
      <c r="G2316" t="s">
        <v>3959</v>
      </c>
    </row>
    <row r="2317" spans="4:7" x14ac:dyDescent="0.3">
      <c r="D2317" s="6">
        <v>20000000</v>
      </c>
      <c r="E2317" s="6">
        <v>5005883</v>
      </c>
      <c r="F2317">
        <f t="shared" si="36"/>
        <v>-14994117</v>
      </c>
      <c r="G2317" t="s">
        <v>3961</v>
      </c>
    </row>
    <row r="2318" spans="4:7" x14ac:dyDescent="0.3">
      <c r="D2318" s="4">
        <v>20000000</v>
      </c>
      <c r="E2318" s="4">
        <v>5749134</v>
      </c>
      <c r="F2318">
        <f t="shared" si="36"/>
        <v>-14250866</v>
      </c>
      <c r="G2318" t="s">
        <v>3963</v>
      </c>
    </row>
    <row r="2319" spans="4:7" x14ac:dyDescent="0.3">
      <c r="D2319" s="6">
        <v>20000000</v>
      </c>
      <c r="E2319" s="6" t="s">
        <v>8351</v>
      </c>
      <c r="F2319" t="s">
        <v>8351</v>
      </c>
      <c r="G2319" t="s">
        <v>3964</v>
      </c>
    </row>
    <row r="2320" spans="4:7" x14ac:dyDescent="0.3">
      <c r="D2320" s="4">
        <v>20000000</v>
      </c>
      <c r="E2320" s="4">
        <v>4234040</v>
      </c>
      <c r="F2320">
        <f t="shared" si="36"/>
        <v>-15765960</v>
      </c>
      <c r="G2320" t="s">
        <v>3966</v>
      </c>
    </row>
    <row r="2321" spans="4:7" x14ac:dyDescent="0.3">
      <c r="D2321" s="6">
        <v>20000000</v>
      </c>
      <c r="E2321" s="6">
        <v>4001121</v>
      </c>
      <c r="F2321">
        <f t="shared" si="36"/>
        <v>-15998879</v>
      </c>
      <c r="G2321" t="s">
        <v>3968</v>
      </c>
    </row>
    <row r="2322" spans="4:7" x14ac:dyDescent="0.3">
      <c r="D2322" s="4">
        <v>20000000</v>
      </c>
      <c r="E2322" s="4">
        <v>3749061</v>
      </c>
      <c r="F2322">
        <f t="shared" si="36"/>
        <v>-16250939</v>
      </c>
      <c r="G2322" t="s">
        <v>3970</v>
      </c>
    </row>
    <row r="2323" spans="4:7" x14ac:dyDescent="0.3">
      <c r="D2323" s="6">
        <v>20000000</v>
      </c>
      <c r="E2323" s="6">
        <v>3519627</v>
      </c>
      <c r="F2323">
        <f t="shared" si="36"/>
        <v>-16480373</v>
      </c>
      <c r="G2323" t="s">
        <v>3972</v>
      </c>
    </row>
    <row r="2324" spans="4:7" x14ac:dyDescent="0.3">
      <c r="D2324" s="4">
        <v>21000000</v>
      </c>
      <c r="E2324" s="4">
        <v>3081925</v>
      </c>
      <c r="F2324">
        <f t="shared" si="36"/>
        <v>-17918075</v>
      </c>
      <c r="G2324" t="s">
        <v>3974</v>
      </c>
    </row>
    <row r="2325" spans="4:7" x14ac:dyDescent="0.3">
      <c r="D2325" s="6">
        <v>2400000000</v>
      </c>
      <c r="E2325" s="6">
        <v>2298191</v>
      </c>
      <c r="F2325">
        <f t="shared" si="36"/>
        <v>-2397701809</v>
      </c>
      <c r="G2325" t="s">
        <v>3975</v>
      </c>
    </row>
    <row r="2326" spans="4:7" x14ac:dyDescent="0.3">
      <c r="D2326" s="4">
        <v>20000000</v>
      </c>
      <c r="E2326" s="4">
        <v>2353728</v>
      </c>
      <c r="F2326">
        <f t="shared" si="36"/>
        <v>-17646272</v>
      </c>
      <c r="G2326" t="s">
        <v>3977</v>
      </c>
    </row>
    <row r="2327" spans="4:7" x14ac:dyDescent="0.3">
      <c r="D2327" s="6">
        <v>20000000</v>
      </c>
      <c r="E2327" s="6">
        <v>2000000</v>
      </c>
      <c r="F2327">
        <f t="shared" si="36"/>
        <v>-18000000</v>
      </c>
      <c r="G2327" t="s">
        <v>3980</v>
      </c>
    </row>
    <row r="2328" spans="4:7" x14ac:dyDescent="0.3">
      <c r="D2328" s="4">
        <v>2000000</v>
      </c>
      <c r="E2328" s="4">
        <v>1900725</v>
      </c>
      <c r="F2328">
        <f t="shared" si="36"/>
        <v>-99275</v>
      </c>
      <c r="G2328" t="s">
        <v>3981</v>
      </c>
    </row>
    <row r="2329" spans="4:7" x14ac:dyDescent="0.3">
      <c r="D2329" s="6">
        <v>20000000</v>
      </c>
      <c r="E2329" s="6">
        <v>2246000</v>
      </c>
      <c r="F2329">
        <f t="shared" si="36"/>
        <v>-17754000</v>
      </c>
      <c r="G2329" t="s">
        <v>3983</v>
      </c>
    </row>
    <row r="2330" spans="4:7" x14ac:dyDescent="0.3">
      <c r="D2330" s="4">
        <v>20000000</v>
      </c>
      <c r="E2330" s="4">
        <v>1646664</v>
      </c>
      <c r="F2330">
        <f t="shared" si="36"/>
        <v>-18353336</v>
      </c>
      <c r="G2330" t="s">
        <v>3984</v>
      </c>
    </row>
    <row r="2331" spans="4:7" x14ac:dyDescent="0.3">
      <c r="D2331" s="6">
        <v>20000000</v>
      </c>
      <c r="E2331" s="6">
        <v>1190018</v>
      </c>
      <c r="F2331">
        <f t="shared" si="36"/>
        <v>-18809982</v>
      </c>
      <c r="G2331" t="s">
        <v>3985</v>
      </c>
    </row>
    <row r="2332" spans="4:7" x14ac:dyDescent="0.3">
      <c r="D2332" s="4">
        <v>40000000</v>
      </c>
      <c r="E2332" s="4">
        <v>1027749</v>
      </c>
      <c r="F2332">
        <f t="shared" si="36"/>
        <v>-38972251</v>
      </c>
      <c r="G2332" t="s">
        <v>3986</v>
      </c>
    </row>
    <row r="2333" spans="4:7" x14ac:dyDescent="0.3">
      <c r="D2333" s="6">
        <v>24000000</v>
      </c>
      <c r="E2333" s="6">
        <v>882710</v>
      </c>
      <c r="F2333">
        <f t="shared" si="36"/>
        <v>-23117290</v>
      </c>
      <c r="G2333" t="s">
        <v>3987</v>
      </c>
    </row>
    <row r="2334" spans="4:7" x14ac:dyDescent="0.3">
      <c r="D2334" s="4">
        <v>20000000</v>
      </c>
      <c r="E2334" s="4">
        <v>1064277</v>
      </c>
      <c r="F2334">
        <f t="shared" si="36"/>
        <v>-18935723</v>
      </c>
      <c r="G2334" t="s">
        <v>3989</v>
      </c>
    </row>
    <row r="2335" spans="4:7" x14ac:dyDescent="0.3">
      <c r="D2335" s="6">
        <v>10000000</v>
      </c>
      <c r="E2335" s="6">
        <v>531009</v>
      </c>
      <c r="F2335">
        <f t="shared" si="36"/>
        <v>-9468991</v>
      </c>
      <c r="G2335" t="s">
        <v>3990</v>
      </c>
    </row>
    <row r="2336" spans="4:7" x14ac:dyDescent="0.3">
      <c r="D2336" s="4">
        <v>2127519898</v>
      </c>
      <c r="E2336" s="4">
        <v>410388</v>
      </c>
      <c r="F2336">
        <f t="shared" si="36"/>
        <v>-2127109510</v>
      </c>
      <c r="G2336" t="s">
        <v>3993</v>
      </c>
    </row>
    <row r="2337" spans="4:7" x14ac:dyDescent="0.3">
      <c r="D2337" s="6">
        <v>20000000</v>
      </c>
      <c r="E2337" s="6">
        <v>375474</v>
      </c>
      <c r="F2337">
        <f t="shared" si="36"/>
        <v>-19624526</v>
      </c>
      <c r="G2337" t="s">
        <v>3995</v>
      </c>
    </row>
    <row r="2338" spans="4:7" x14ac:dyDescent="0.3">
      <c r="D2338" s="4" t="s">
        <v>8351</v>
      </c>
      <c r="E2338" s="4">
        <v>578382</v>
      </c>
      <c r="F2338" t="s">
        <v>8351</v>
      </c>
      <c r="G2338" t="s">
        <v>3998</v>
      </c>
    </row>
    <row r="2339" spans="4:7" x14ac:dyDescent="0.3">
      <c r="D2339" s="6">
        <v>20000000</v>
      </c>
      <c r="E2339" s="6">
        <v>305070</v>
      </c>
      <c r="F2339">
        <f t="shared" si="36"/>
        <v>-19694930</v>
      </c>
      <c r="G2339" t="s">
        <v>3999</v>
      </c>
    </row>
    <row r="2340" spans="4:7" x14ac:dyDescent="0.3">
      <c r="D2340" s="4" t="s">
        <v>8351</v>
      </c>
      <c r="E2340" s="4">
        <v>206678</v>
      </c>
      <c r="F2340" t="s">
        <v>8351</v>
      </c>
      <c r="G2340" t="s">
        <v>4000</v>
      </c>
    </row>
    <row r="2341" spans="4:7" x14ac:dyDescent="0.3">
      <c r="D2341" s="6">
        <v>140000000</v>
      </c>
      <c r="E2341" s="6">
        <v>146072</v>
      </c>
      <c r="F2341">
        <f t="shared" si="36"/>
        <v>-139853928</v>
      </c>
      <c r="G2341" t="s">
        <v>4002</v>
      </c>
    </row>
    <row r="2342" spans="4:7" x14ac:dyDescent="0.3">
      <c r="D2342" s="4">
        <v>20000000</v>
      </c>
      <c r="E2342" s="4">
        <v>1183354</v>
      </c>
      <c r="F2342">
        <f t="shared" si="36"/>
        <v>-18816646</v>
      </c>
      <c r="G2342" t="s">
        <v>4004</v>
      </c>
    </row>
    <row r="2343" spans="4:7" x14ac:dyDescent="0.3">
      <c r="D2343" s="6">
        <v>22000000</v>
      </c>
      <c r="E2343" s="6">
        <v>121972</v>
      </c>
      <c r="F2343">
        <f t="shared" si="36"/>
        <v>-21878028</v>
      </c>
      <c r="G2343" t="s">
        <v>4006</v>
      </c>
    </row>
    <row r="2344" spans="4:7" x14ac:dyDescent="0.3">
      <c r="D2344" s="4" t="s">
        <v>8351</v>
      </c>
      <c r="E2344" s="4" t="s">
        <v>8351</v>
      </c>
      <c r="F2344" t="s">
        <v>8351</v>
      </c>
      <c r="G2344" t="s">
        <v>4007</v>
      </c>
    </row>
    <row r="2345" spans="4:7" x14ac:dyDescent="0.3">
      <c r="D2345" s="6">
        <v>20000000</v>
      </c>
      <c r="E2345" s="6">
        <v>263365</v>
      </c>
      <c r="F2345">
        <f t="shared" si="36"/>
        <v>-19736635</v>
      </c>
      <c r="G2345" t="s">
        <v>4008</v>
      </c>
    </row>
    <row r="2346" spans="4:7" x14ac:dyDescent="0.3">
      <c r="D2346" s="4" t="s">
        <v>8351</v>
      </c>
      <c r="E2346" s="4">
        <v>54734</v>
      </c>
      <c r="F2346" t="s">
        <v>8351</v>
      </c>
      <c r="G2346" t="s">
        <v>4009</v>
      </c>
    </row>
    <row r="2347" spans="4:7" x14ac:dyDescent="0.3">
      <c r="D2347" s="6">
        <v>13000</v>
      </c>
      <c r="E2347" s="6" t="s">
        <v>8351</v>
      </c>
      <c r="F2347" t="s">
        <v>8351</v>
      </c>
      <c r="G2347" t="s">
        <v>4012</v>
      </c>
    </row>
    <row r="2348" spans="4:7" x14ac:dyDescent="0.3">
      <c r="D2348" s="4">
        <v>25000000</v>
      </c>
      <c r="E2348" s="4" t="s">
        <v>8351</v>
      </c>
      <c r="F2348" t="s">
        <v>8351</v>
      </c>
      <c r="G2348" t="s">
        <v>4014</v>
      </c>
    </row>
    <row r="2349" spans="4:7" x14ac:dyDescent="0.3">
      <c r="D2349" s="6">
        <v>20000000</v>
      </c>
      <c r="E2349" s="6" t="s">
        <v>8351</v>
      </c>
      <c r="F2349" t="s">
        <v>8351</v>
      </c>
      <c r="G2349" t="s">
        <v>4016</v>
      </c>
    </row>
    <row r="2350" spans="4:7" x14ac:dyDescent="0.3">
      <c r="D2350" s="4">
        <v>20000000</v>
      </c>
      <c r="E2350" s="4" t="s">
        <v>8351</v>
      </c>
      <c r="F2350" t="s">
        <v>8351</v>
      </c>
      <c r="G2350" t="s">
        <v>4018</v>
      </c>
    </row>
    <row r="2351" spans="4:7" x14ac:dyDescent="0.3">
      <c r="D2351" s="6" t="s">
        <v>8351</v>
      </c>
      <c r="E2351" s="6" t="s">
        <v>8351</v>
      </c>
      <c r="F2351" t="s">
        <v>8351</v>
      </c>
      <c r="G2351" t="s">
        <v>4020</v>
      </c>
    </row>
    <row r="2352" spans="4:7" x14ac:dyDescent="0.3">
      <c r="D2352" s="4">
        <v>20000000</v>
      </c>
      <c r="E2352" s="4" t="s">
        <v>8351</v>
      </c>
      <c r="F2352" t="s">
        <v>8351</v>
      </c>
      <c r="G2352" t="s">
        <v>4023</v>
      </c>
    </row>
    <row r="2353" spans="4:7" x14ac:dyDescent="0.3">
      <c r="D2353" s="6">
        <v>20000000</v>
      </c>
      <c r="E2353" s="6" t="s">
        <v>8351</v>
      </c>
      <c r="F2353" t="s">
        <v>8351</v>
      </c>
      <c r="G2353" t="s">
        <v>4025</v>
      </c>
    </row>
    <row r="2354" spans="4:7" x14ac:dyDescent="0.3">
      <c r="D2354" s="4">
        <v>20000000</v>
      </c>
      <c r="E2354" s="4" t="s">
        <v>8351</v>
      </c>
      <c r="F2354" t="s">
        <v>8351</v>
      </c>
      <c r="G2354" t="s">
        <v>4027</v>
      </c>
    </row>
    <row r="2355" spans="4:7" x14ac:dyDescent="0.3">
      <c r="D2355" s="6">
        <v>27220000</v>
      </c>
      <c r="E2355" s="6" t="s">
        <v>8351</v>
      </c>
      <c r="F2355" t="s">
        <v>8351</v>
      </c>
      <c r="G2355" t="s">
        <v>4029</v>
      </c>
    </row>
    <row r="2356" spans="4:7" x14ac:dyDescent="0.3">
      <c r="D2356" s="4">
        <v>19400000</v>
      </c>
      <c r="E2356" s="4">
        <v>8047690</v>
      </c>
      <c r="F2356">
        <f t="shared" si="36"/>
        <v>-11352310</v>
      </c>
      <c r="G2356" t="s">
        <v>4030</v>
      </c>
    </row>
    <row r="2357" spans="4:7" x14ac:dyDescent="0.3">
      <c r="D2357" s="6">
        <v>20000000</v>
      </c>
      <c r="E2357" s="6">
        <v>476270</v>
      </c>
      <c r="F2357">
        <f t="shared" si="36"/>
        <v>-19523730</v>
      </c>
      <c r="G2357" t="s">
        <v>4031</v>
      </c>
    </row>
    <row r="2358" spans="4:7" x14ac:dyDescent="0.3">
      <c r="D2358" s="4">
        <v>22000000</v>
      </c>
      <c r="E2358" s="4">
        <v>184208848</v>
      </c>
      <c r="F2358">
        <f t="shared" si="36"/>
        <v>162208848</v>
      </c>
      <c r="G2358" t="s">
        <v>4032</v>
      </c>
    </row>
    <row r="2359" spans="4:7" x14ac:dyDescent="0.3">
      <c r="D2359" s="6">
        <v>20000000</v>
      </c>
      <c r="E2359" s="6">
        <v>100292856</v>
      </c>
      <c r="F2359">
        <f t="shared" si="36"/>
        <v>80292856</v>
      </c>
      <c r="G2359" t="s">
        <v>4033</v>
      </c>
    </row>
    <row r="2360" spans="4:7" x14ac:dyDescent="0.3">
      <c r="D2360" s="4">
        <v>19000000</v>
      </c>
      <c r="E2360" s="4">
        <v>58571513</v>
      </c>
      <c r="F2360">
        <f t="shared" si="36"/>
        <v>39571513</v>
      </c>
      <c r="G2360" t="s">
        <v>4034</v>
      </c>
    </row>
    <row r="2361" spans="4:7" x14ac:dyDescent="0.3">
      <c r="D2361" s="6">
        <v>20000000</v>
      </c>
      <c r="E2361" s="6">
        <v>51431160</v>
      </c>
      <c r="F2361">
        <f t="shared" si="36"/>
        <v>31431160</v>
      </c>
      <c r="G2361" t="s">
        <v>4036</v>
      </c>
    </row>
    <row r="2362" spans="4:7" x14ac:dyDescent="0.3">
      <c r="D2362" s="4">
        <v>15000000</v>
      </c>
      <c r="E2362" s="4">
        <v>103001286</v>
      </c>
      <c r="F2362">
        <f t="shared" si="36"/>
        <v>88001286</v>
      </c>
      <c r="G2362" t="s">
        <v>4037</v>
      </c>
    </row>
    <row r="2363" spans="4:7" x14ac:dyDescent="0.3">
      <c r="D2363" s="6">
        <v>20000000</v>
      </c>
      <c r="E2363" s="6">
        <v>41867960</v>
      </c>
      <c r="F2363">
        <f t="shared" si="36"/>
        <v>21867960</v>
      </c>
      <c r="G2363" t="s">
        <v>4038</v>
      </c>
    </row>
    <row r="2364" spans="4:7" x14ac:dyDescent="0.3">
      <c r="D2364" s="4">
        <v>19000000</v>
      </c>
      <c r="E2364" s="4" t="s">
        <v>8351</v>
      </c>
      <c r="F2364" t="s">
        <v>8351</v>
      </c>
      <c r="G2364" t="s">
        <v>4040</v>
      </c>
    </row>
    <row r="2365" spans="4:7" x14ac:dyDescent="0.3">
      <c r="D2365" s="6">
        <v>19000000</v>
      </c>
      <c r="E2365" s="6">
        <v>210609762</v>
      </c>
      <c r="F2365">
        <f t="shared" si="36"/>
        <v>191609762</v>
      </c>
      <c r="G2365" t="s">
        <v>4041</v>
      </c>
    </row>
    <row r="2366" spans="4:7" x14ac:dyDescent="0.3">
      <c r="D2366" s="4">
        <v>19000000</v>
      </c>
      <c r="E2366" s="4">
        <v>40846082</v>
      </c>
      <c r="F2366">
        <f t="shared" si="36"/>
        <v>21846082</v>
      </c>
      <c r="G2366" t="s">
        <v>4042</v>
      </c>
    </row>
    <row r="2367" spans="4:7" x14ac:dyDescent="0.3">
      <c r="D2367" s="6">
        <v>13000000</v>
      </c>
      <c r="E2367" s="6">
        <v>51697449</v>
      </c>
      <c r="F2367">
        <f t="shared" si="36"/>
        <v>38697449</v>
      </c>
      <c r="G2367" t="s">
        <v>4043</v>
      </c>
    </row>
    <row r="2368" spans="4:7" x14ac:dyDescent="0.3">
      <c r="D2368" s="4">
        <v>27000000</v>
      </c>
      <c r="E2368" s="4" t="s">
        <v>8351</v>
      </c>
      <c r="F2368" t="s">
        <v>8351</v>
      </c>
      <c r="G2368" t="s">
        <v>4045</v>
      </c>
    </row>
    <row r="2369" spans="4:7" x14ac:dyDescent="0.3">
      <c r="D2369" s="6">
        <v>19000000</v>
      </c>
      <c r="E2369" s="6">
        <v>27758465</v>
      </c>
      <c r="F2369">
        <f t="shared" si="36"/>
        <v>8758465</v>
      </c>
      <c r="G2369" t="s">
        <v>4046</v>
      </c>
    </row>
    <row r="2370" spans="4:7" x14ac:dyDescent="0.3">
      <c r="D2370" s="4">
        <v>18000000</v>
      </c>
      <c r="E2370" s="4">
        <v>56127162</v>
      </c>
      <c r="F2370">
        <f t="shared" si="36"/>
        <v>38127162</v>
      </c>
      <c r="G2370" t="s">
        <v>4047</v>
      </c>
    </row>
    <row r="2371" spans="4:7" x14ac:dyDescent="0.3">
      <c r="D2371" s="6">
        <v>15000000</v>
      </c>
      <c r="E2371" s="6">
        <v>1357042</v>
      </c>
      <c r="F2371">
        <f t="shared" ref="F2371:F2434" si="37">E2371-D2371</f>
        <v>-13642958</v>
      </c>
      <c r="G2371" t="s">
        <v>4048</v>
      </c>
    </row>
    <row r="2372" spans="4:7" x14ac:dyDescent="0.3">
      <c r="D2372" s="4" t="s">
        <v>8351</v>
      </c>
      <c r="E2372" s="4" t="s">
        <v>8351</v>
      </c>
      <c r="F2372" t="s">
        <v>8351</v>
      </c>
      <c r="G2372" t="s">
        <v>4050</v>
      </c>
    </row>
    <row r="2373" spans="4:7" x14ac:dyDescent="0.3">
      <c r="D2373" s="6">
        <v>19000000</v>
      </c>
      <c r="E2373" s="6">
        <v>15911333</v>
      </c>
      <c r="F2373">
        <f t="shared" si="37"/>
        <v>-3088667</v>
      </c>
      <c r="G2373" t="s">
        <v>4052</v>
      </c>
    </row>
    <row r="2374" spans="4:7" x14ac:dyDescent="0.3">
      <c r="D2374" s="4">
        <v>20000000</v>
      </c>
      <c r="E2374" s="4">
        <v>39103378</v>
      </c>
      <c r="F2374">
        <f t="shared" si="37"/>
        <v>19103378</v>
      </c>
      <c r="G2374" t="s">
        <v>4053</v>
      </c>
    </row>
    <row r="2375" spans="4:7" x14ac:dyDescent="0.3">
      <c r="D2375" s="6">
        <v>19000000</v>
      </c>
      <c r="E2375" s="6">
        <v>10049886</v>
      </c>
      <c r="F2375">
        <f t="shared" si="37"/>
        <v>-8950114</v>
      </c>
      <c r="G2375" t="s">
        <v>4054</v>
      </c>
    </row>
    <row r="2376" spans="4:7" x14ac:dyDescent="0.3">
      <c r="D2376" s="4" t="s">
        <v>8351</v>
      </c>
      <c r="E2376" s="4" t="s">
        <v>8351</v>
      </c>
      <c r="F2376" t="s">
        <v>8351</v>
      </c>
      <c r="G2376" t="s">
        <v>4056</v>
      </c>
    </row>
    <row r="2377" spans="4:7" x14ac:dyDescent="0.3">
      <c r="D2377" s="6">
        <v>25000000</v>
      </c>
      <c r="E2377" s="6">
        <v>8600000</v>
      </c>
      <c r="F2377">
        <f t="shared" si="37"/>
        <v>-16400000</v>
      </c>
      <c r="G2377" t="s">
        <v>4057</v>
      </c>
    </row>
    <row r="2378" spans="4:7" x14ac:dyDescent="0.3">
      <c r="D2378" s="4">
        <v>19000000</v>
      </c>
      <c r="E2378" s="4">
        <v>21483154</v>
      </c>
      <c r="F2378">
        <f t="shared" si="37"/>
        <v>2483154</v>
      </c>
      <c r="G2378" t="s">
        <v>4059</v>
      </c>
    </row>
    <row r="2379" spans="4:7" x14ac:dyDescent="0.3">
      <c r="D2379" s="6">
        <v>19000000</v>
      </c>
      <c r="E2379" s="6">
        <v>8396942</v>
      </c>
      <c r="F2379">
        <f t="shared" si="37"/>
        <v>-10603058</v>
      </c>
      <c r="G2379" t="s">
        <v>4061</v>
      </c>
    </row>
    <row r="2380" spans="4:7" x14ac:dyDescent="0.3">
      <c r="D2380" s="4">
        <v>19000000</v>
      </c>
      <c r="E2380" s="4">
        <v>12561</v>
      </c>
      <c r="F2380">
        <f t="shared" si="37"/>
        <v>-18987439</v>
      </c>
      <c r="G2380" t="s">
        <v>4063</v>
      </c>
    </row>
    <row r="2381" spans="4:7" x14ac:dyDescent="0.3">
      <c r="D2381" s="6">
        <v>19000000</v>
      </c>
      <c r="E2381" s="6" t="s">
        <v>8351</v>
      </c>
      <c r="F2381" t="s">
        <v>8351</v>
      </c>
      <c r="G2381" t="s">
        <v>4065</v>
      </c>
    </row>
    <row r="2382" spans="4:7" x14ac:dyDescent="0.3">
      <c r="D2382" s="4">
        <v>23000000</v>
      </c>
      <c r="E2382" s="4">
        <v>6923891</v>
      </c>
      <c r="F2382">
        <f t="shared" si="37"/>
        <v>-16076109</v>
      </c>
      <c r="G2382" t="s">
        <v>4067</v>
      </c>
    </row>
    <row r="2383" spans="4:7" x14ac:dyDescent="0.3">
      <c r="D2383" s="6" t="s">
        <v>8351</v>
      </c>
      <c r="E2383" s="6">
        <v>5308553</v>
      </c>
      <c r="F2383" t="s">
        <v>8351</v>
      </c>
      <c r="G2383" t="s">
        <v>4069</v>
      </c>
    </row>
    <row r="2384" spans="4:7" x14ac:dyDescent="0.3">
      <c r="D2384" s="4">
        <v>19000000</v>
      </c>
      <c r="E2384" s="4">
        <v>2119994</v>
      </c>
      <c r="F2384">
        <f t="shared" si="37"/>
        <v>-16880006</v>
      </c>
      <c r="G2384" t="s">
        <v>4072</v>
      </c>
    </row>
    <row r="2385" spans="4:7" x14ac:dyDescent="0.3">
      <c r="D2385" s="6">
        <v>19000000</v>
      </c>
      <c r="E2385" s="6">
        <v>1292527</v>
      </c>
      <c r="F2385">
        <f t="shared" si="37"/>
        <v>-17707473</v>
      </c>
      <c r="G2385" t="s">
        <v>4075</v>
      </c>
    </row>
    <row r="2386" spans="4:7" x14ac:dyDescent="0.3">
      <c r="D2386" s="4" t="s">
        <v>8351</v>
      </c>
      <c r="E2386" s="4">
        <v>560512</v>
      </c>
      <c r="F2386" t="s">
        <v>8351</v>
      </c>
      <c r="G2386" t="s">
        <v>4077</v>
      </c>
    </row>
    <row r="2387" spans="4:7" x14ac:dyDescent="0.3">
      <c r="D2387" s="6">
        <v>19000000</v>
      </c>
      <c r="E2387" s="6">
        <v>64255243</v>
      </c>
      <c r="F2387">
        <f t="shared" si="37"/>
        <v>45255243</v>
      </c>
      <c r="G2387" t="s">
        <v>4080</v>
      </c>
    </row>
    <row r="2388" spans="4:7" x14ac:dyDescent="0.3">
      <c r="D2388" s="4">
        <v>19000000</v>
      </c>
      <c r="E2388" s="4">
        <v>22245861</v>
      </c>
      <c r="F2388">
        <f t="shared" si="37"/>
        <v>3245861</v>
      </c>
      <c r="G2388" t="s">
        <v>4081</v>
      </c>
    </row>
    <row r="2389" spans="4:7" x14ac:dyDescent="0.3">
      <c r="D2389" s="6">
        <v>15000000</v>
      </c>
      <c r="E2389" s="6">
        <v>20433940</v>
      </c>
      <c r="F2389">
        <f t="shared" si="37"/>
        <v>5433940</v>
      </c>
      <c r="G2389" t="s">
        <v>4082</v>
      </c>
    </row>
    <row r="2390" spans="4:7" x14ac:dyDescent="0.3">
      <c r="D2390" s="4" t="s">
        <v>8351</v>
      </c>
      <c r="E2390" s="4" t="s">
        <v>8351</v>
      </c>
      <c r="F2390" t="s">
        <v>8351</v>
      </c>
      <c r="G2390" t="s">
        <v>4083</v>
      </c>
    </row>
    <row r="2391" spans="4:7" x14ac:dyDescent="0.3">
      <c r="D2391" s="6">
        <v>18500000</v>
      </c>
      <c r="E2391" s="6">
        <v>10562387</v>
      </c>
      <c r="F2391">
        <f t="shared" si="37"/>
        <v>-7937613</v>
      </c>
      <c r="G2391" t="s">
        <v>4085</v>
      </c>
    </row>
    <row r="2392" spans="4:7" x14ac:dyDescent="0.3">
      <c r="D2392" s="4">
        <v>18500000</v>
      </c>
      <c r="E2392" s="4">
        <v>18439082</v>
      </c>
      <c r="F2392">
        <f t="shared" si="37"/>
        <v>-60918</v>
      </c>
      <c r="G2392" t="s">
        <v>4087</v>
      </c>
    </row>
    <row r="2393" spans="4:7" x14ac:dyDescent="0.3">
      <c r="D2393" s="6">
        <v>18000000</v>
      </c>
      <c r="E2393" s="6">
        <v>150056505</v>
      </c>
      <c r="F2393">
        <f t="shared" si="37"/>
        <v>132056505</v>
      </c>
      <c r="G2393" t="s">
        <v>4088</v>
      </c>
    </row>
    <row r="2394" spans="4:7" x14ac:dyDescent="0.3">
      <c r="D2394" s="4">
        <v>18000000</v>
      </c>
      <c r="E2394" s="4">
        <v>119938730</v>
      </c>
      <c r="F2394">
        <f t="shared" si="37"/>
        <v>101938730</v>
      </c>
      <c r="G2394" t="s">
        <v>4089</v>
      </c>
    </row>
    <row r="2395" spans="4:7" x14ac:dyDescent="0.3">
      <c r="D2395" s="6">
        <v>18000000</v>
      </c>
      <c r="E2395" s="6">
        <v>114968774</v>
      </c>
      <c r="F2395">
        <f t="shared" si="37"/>
        <v>96968774</v>
      </c>
      <c r="G2395" t="s">
        <v>4090</v>
      </c>
    </row>
    <row r="2396" spans="4:7" x14ac:dyDescent="0.3">
      <c r="D2396" s="4">
        <v>18000000</v>
      </c>
      <c r="E2396" s="4">
        <v>128505958</v>
      </c>
      <c r="F2396">
        <f t="shared" si="37"/>
        <v>110505958</v>
      </c>
      <c r="G2396" t="s">
        <v>4091</v>
      </c>
    </row>
    <row r="2397" spans="4:7" x14ac:dyDescent="0.3">
      <c r="D2397" s="6">
        <v>18000000</v>
      </c>
      <c r="E2397" s="6">
        <v>95001351</v>
      </c>
      <c r="F2397">
        <f t="shared" si="37"/>
        <v>77001351</v>
      </c>
      <c r="G2397" t="s">
        <v>4092</v>
      </c>
    </row>
    <row r="2398" spans="4:7" x14ac:dyDescent="0.3">
      <c r="D2398" s="4">
        <v>17000000</v>
      </c>
      <c r="E2398" s="4">
        <v>76400000</v>
      </c>
      <c r="F2398">
        <f t="shared" si="37"/>
        <v>59400000</v>
      </c>
      <c r="G2398" t="s">
        <v>4093</v>
      </c>
    </row>
    <row r="2399" spans="4:7" x14ac:dyDescent="0.3">
      <c r="D2399" s="6">
        <v>20000000</v>
      </c>
      <c r="E2399" s="6">
        <v>75072454</v>
      </c>
      <c r="F2399">
        <f t="shared" si="37"/>
        <v>55072454</v>
      </c>
      <c r="G2399" t="s">
        <v>4094</v>
      </c>
    </row>
    <row r="2400" spans="4:7" x14ac:dyDescent="0.3">
      <c r="D2400" s="4">
        <v>17000000</v>
      </c>
      <c r="E2400" s="4">
        <v>65535067</v>
      </c>
      <c r="F2400">
        <f t="shared" si="37"/>
        <v>48535067</v>
      </c>
      <c r="G2400" t="s">
        <v>4095</v>
      </c>
    </row>
    <row r="2401" spans="4:7" x14ac:dyDescent="0.3">
      <c r="D2401" s="6">
        <v>16000000</v>
      </c>
      <c r="E2401" s="6">
        <v>13998282</v>
      </c>
      <c r="F2401">
        <f t="shared" si="37"/>
        <v>-2001718</v>
      </c>
      <c r="G2401" t="s">
        <v>4098</v>
      </c>
    </row>
    <row r="2402" spans="4:7" x14ac:dyDescent="0.3">
      <c r="D2402" s="4">
        <v>17000000</v>
      </c>
      <c r="E2402" s="4">
        <v>6061759</v>
      </c>
      <c r="F2402">
        <f t="shared" si="37"/>
        <v>-10938241</v>
      </c>
      <c r="G2402" t="s">
        <v>4099</v>
      </c>
    </row>
    <row r="2403" spans="4:7" x14ac:dyDescent="0.3">
      <c r="D2403" s="6">
        <v>18000000</v>
      </c>
      <c r="E2403" s="6">
        <v>64955956</v>
      </c>
      <c r="F2403">
        <f t="shared" si="37"/>
        <v>46955956</v>
      </c>
      <c r="G2403" t="s">
        <v>4100</v>
      </c>
    </row>
    <row r="2404" spans="4:7" x14ac:dyDescent="0.3">
      <c r="D2404" s="4">
        <v>18000000</v>
      </c>
      <c r="E2404" s="4">
        <v>60057639</v>
      </c>
      <c r="F2404">
        <f t="shared" si="37"/>
        <v>42057639</v>
      </c>
      <c r="G2404" t="s">
        <v>4102</v>
      </c>
    </row>
    <row r="2405" spans="4:7" x14ac:dyDescent="0.3">
      <c r="D2405" s="6">
        <v>17000000</v>
      </c>
      <c r="E2405" s="6">
        <v>53868030</v>
      </c>
      <c r="F2405">
        <f t="shared" si="37"/>
        <v>36868030</v>
      </c>
      <c r="G2405" t="s">
        <v>4103</v>
      </c>
    </row>
    <row r="2406" spans="4:7" x14ac:dyDescent="0.3">
      <c r="D2406" s="4">
        <v>18000000</v>
      </c>
      <c r="E2406" s="4">
        <v>59573085</v>
      </c>
      <c r="F2406">
        <f t="shared" si="37"/>
        <v>41573085</v>
      </c>
      <c r="G2406" t="s">
        <v>4104</v>
      </c>
    </row>
    <row r="2407" spans="4:7" x14ac:dyDescent="0.3">
      <c r="D2407" s="6">
        <v>21000000</v>
      </c>
      <c r="E2407" s="6">
        <v>52691009</v>
      </c>
      <c r="F2407">
        <f t="shared" si="37"/>
        <v>31691009</v>
      </c>
      <c r="G2407" t="s">
        <v>4105</v>
      </c>
    </row>
    <row r="2408" spans="4:7" x14ac:dyDescent="0.3">
      <c r="D2408" s="4">
        <v>15000000</v>
      </c>
      <c r="E2408" s="4">
        <v>59735548</v>
      </c>
      <c r="F2408">
        <f t="shared" si="37"/>
        <v>44735548</v>
      </c>
      <c r="G2408" t="s">
        <v>4106</v>
      </c>
    </row>
    <row r="2409" spans="4:7" x14ac:dyDescent="0.3">
      <c r="D2409" s="6">
        <v>18000000</v>
      </c>
      <c r="E2409" s="6">
        <v>51600000</v>
      </c>
      <c r="F2409">
        <f t="shared" si="37"/>
        <v>33600000</v>
      </c>
      <c r="G2409" t="s">
        <v>4108</v>
      </c>
    </row>
    <row r="2410" spans="4:7" x14ac:dyDescent="0.3">
      <c r="D2410" s="4">
        <v>20000000</v>
      </c>
      <c r="E2410" s="4">
        <v>43818159</v>
      </c>
      <c r="F2410">
        <f t="shared" si="37"/>
        <v>23818159</v>
      </c>
      <c r="G2410" t="s">
        <v>4109</v>
      </c>
    </row>
    <row r="2411" spans="4:7" x14ac:dyDescent="0.3">
      <c r="D2411" s="6">
        <v>17000000</v>
      </c>
      <c r="E2411" s="6">
        <v>86049418</v>
      </c>
      <c r="F2411">
        <f t="shared" si="37"/>
        <v>69049418</v>
      </c>
      <c r="G2411" t="s">
        <v>4110</v>
      </c>
    </row>
    <row r="2412" spans="4:7" x14ac:dyDescent="0.3">
      <c r="D2412" s="4">
        <v>18000000</v>
      </c>
      <c r="E2412" s="4">
        <v>43601508</v>
      </c>
      <c r="F2412">
        <f t="shared" si="37"/>
        <v>25601508</v>
      </c>
      <c r="G2412" t="s">
        <v>4112</v>
      </c>
    </row>
    <row r="2413" spans="4:7" x14ac:dyDescent="0.3">
      <c r="D2413" s="6">
        <v>19800000</v>
      </c>
      <c r="E2413" s="6">
        <v>41300105</v>
      </c>
      <c r="F2413">
        <f t="shared" si="37"/>
        <v>21500105</v>
      </c>
      <c r="G2413" t="s">
        <v>4113</v>
      </c>
    </row>
    <row r="2414" spans="4:7" x14ac:dyDescent="0.3">
      <c r="D2414" s="4" t="s">
        <v>8351</v>
      </c>
      <c r="E2414" s="4" t="s">
        <v>8351</v>
      </c>
      <c r="F2414" t="s">
        <v>8351</v>
      </c>
      <c r="G2414" t="s">
        <v>4114</v>
      </c>
    </row>
    <row r="2415" spans="4:7" x14ac:dyDescent="0.3">
      <c r="D2415" s="6">
        <v>18000000</v>
      </c>
      <c r="E2415" s="6">
        <v>41382841</v>
      </c>
      <c r="F2415">
        <f t="shared" si="37"/>
        <v>23382841</v>
      </c>
      <c r="G2415" t="s">
        <v>4115</v>
      </c>
    </row>
    <row r="2416" spans="4:7" x14ac:dyDescent="0.3">
      <c r="D2416" s="4">
        <v>18000000</v>
      </c>
      <c r="E2416" s="4">
        <v>42335698</v>
      </c>
      <c r="F2416">
        <f t="shared" si="37"/>
        <v>24335698</v>
      </c>
      <c r="G2416" t="s">
        <v>4116</v>
      </c>
    </row>
    <row r="2417" spans="4:7" x14ac:dyDescent="0.3">
      <c r="D2417" s="6">
        <v>18000000</v>
      </c>
      <c r="E2417" s="6">
        <v>33404871</v>
      </c>
      <c r="F2417">
        <f t="shared" si="37"/>
        <v>15404871</v>
      </c>
      <c r="G2417" t="s">
        <v>4117</v>
      </c>
    </row>
    <row r="2418" spans="4:7" x14ac:dyDescent="0.3">
      <c r="D2418" s="4">
        <v>15000000</v>
      </c>
      <c r="E2418" s="4">
        <v>31471430</v>
      </c>
      <c r="F2418">
        <f t="shared" si="37"/>
        <v>16471430</v>
      </c>
      <c r="G2418" t="s">
        <v>4118</v>
      </c>
    </row>
    <row r="2419" spans="4:7" x14ac:dyDescent="0.3">
      <c r="D2419" s="6">
        <v>25000000</v>
      </c>
      <c r="E2419" s="6">
        <v>30222640</v>
      </c>
      <c r="F2419">
        <f t="shared" si="37"/>
        <v>5222640</v>
      </c>
      <c r="G2419" t="s">
        <v>4119</v>
      </c>
    </row>
    <row r="2420" spans="4:7" x14ac:dyDescent="0.3">
      <c r="D2420" s="4">
        <v>18000000</v>
      </c>
      <c r="E2420" s="4">
        <v>26830000</v>
      </c>
      <c r="F2420">
        <f t="shared" si="37"/>
        <v>8830000</v>
      </c>
      <c r="G2420" t="s">
        <v>3043</v>
      </c>
    </row>
    <row r="2421" spans="4:7" x14ac:dyDescent="0.3">
      <c r="D2421" s="6">
        <v>18000000</v>
      </c>
      <c r="E2421" s="6">
        <v>26906039</v>
      </c>
      <c r="F2421">
        <f t="shared" si="37"/>
        <v>8906039</v>
      </c>
      <c r="G2421" t="s">
        <v>4121</v>
      </c>
    </row>
    <row r="2422" spans="4:7" x14ac:dyDescent="0.3">
      <c r="D2422" s="4">
        <v>1000000</v>
      </c>
      <c r="E2422" s="4">
        <v>21378000</v>
      </c>
      <c r="F2422">
        <f t="shared" si="37"/>
        <v>20378000</v>
      </c>
      <c r="G2422" t="s">
        <v>4122</v>
      </c>
    </row>
    <row r="2423" spans="4:7" x14ac:dyDescent="0.3">
      <c r="D2423" s="6">
        <v>18000000</v>
      </c>
      <c r="E2423" s="6">
        <v>43853424</v>
      </c>
      <c r="F2423">
        <f t="shared" si="37"/>
        <v>25853424</v>
      </c>
      <c r="G2423" t="s">
        <v>4125</v>
      </c>
    </row>
    <row r="2424" spans="4:7" x14ac:dyDescent="0.3">
      <c r="D2424" s="4">
        <v>18000000</v>
      </c>
      <c r="E2424" s="4" t="s">
        <v>8351</v>
      </c>
      <c r="F2424" t="s">
        <v>8351</v>
      </c>
      <c r="G2424" t="s">
        <v>4127</v>
      </c>
    </row>
    <row r="2425" spans="4:7" x14ac:dyDescent="0.3">
      <c r="D2425" s="6">
        <v>18000000</v>
      </c>
      <c r="E2425" s="6">
        <v>23993605</v>
      </c>
      <c r="F2425">
        <f t="shared" si="37"/>
        <v>5993605</v>
      </c>
      <c r="G2425" t="s">
        <v>4129</v>
      </c>
    </row>
    <row r="2426" spans="4:7" x14ac:dyDescent="0.3">
      <c r="D2426" s="4">
        <v>18000000</v>
      </c>
      <c r="E2426" s="4">
        <v>26400000</v>
      </c>
      <c r="F2426">
        <f t="shared" si="37"/>
        <v>8400000</v>
      </c>
      <c r="G2426" t="s">
        <v>4130</v>
      </c>
    </row>
    <row r="2427" spans="4:7" x14ac:dyDescent="0.3">
      <c r="D2427" s="6">
        <v>18000000</v>
      </c>
      <c r="E2427" s="6">
        <v>45250</v>
      </c>
      <c r="F2427">
        <f t="shared" si="37"/>
        <v>-17954750</v>
      </c>
      <c r="G2427" t="s">
        <v>4131</v>
      </c>
    </row>
    <row r="2428" spans="4:7" x14ac:dyDescent="0.3">
      <c r="D2428" s="4">
        <v>18000000</v>
      </c>
      <c r="E2428" s="4">
        <v>22927390</v>
      </c>
      <c r="F2428">
        <f t="shared" si="37"/>
        <v>4927390</v>
      </c>
      <c r="G2428" t="s">
        <v>4133</v>
      </c>
    </row>
    <row r="2429" spans="4:7" x14ac:dyDescent="0.3">
      <c r="D2429" s="6">
        <v>18000000</v>
      </c>
      <c r="E2429" s="6">
        <v>4250320</v>
      </c>
      <c r="F2429">
        <f t="shared" si="37"/>
        <v>-13749680</v>
      </c>
      <c r="G2429" t="s">
        <v>4134</v>
      </c>
    </row>
    <row r="2430" spans="4:7" x14ac:dyDescent="0.3">
      <c r="D2430" s="4">
        <v>18000000</v>
      </c>
      <c r="E2430" s="4">
        <v>22452209</v>
      </c>
      <c r="F2430">
        <f t="shared" si="37"/>
        <v>4452209</v>
      </c>
      <c r="G2430" t="s">
        <v>4136</v>
      </c>
    </row>
    <row r="2431" spans="4:7" x14ac:dyDescent="0.3">
      <c r="D2431" s="6">
        <v>18000000</v>
      </c>
      <c r="E2431" s="6">
        <v>18329466</v>
      </c>
      <c r="F2431">
        <f t="shared" si="37"/>
        <v>329466</v>
      </c>
      <c r="G2431" t="s">
        <v>4137</v>
      </c>
    </row>
    <row r="2432" spans="4:7" x14ac:dyDescent="0.3">
      <c r="D2432" s="4">
        <v>18000000</v>
      </c>
      <c r="E2432" s="4">
        <v>17071230</v>
      </c>
      <c r="F2432">
        <f t="shared" si="37"/>
        <v>-928770</v>
      </c>
      <c r="G2432" t="s">
        <v>4138</v>
      </c>
    </row>
    <row r="2433" spans="4:7" x14ac:dyDescent="0.3">
      <c r="D2433" s="6">
        <v>18000000</v>
      </c>
      <c r="E2433" s="6">
        <v>17174870</v>
      </c>
      <c r="F2433">
        <f t="shared" si="37"/>
        <v>-825130</v>
      </c>
      <c r="G2433" t="s">
        <v>4140</v>
      </c>
    </row>
    <row r="2434" spans="4:7" x14ac:dyDescent="0.3">
      <c r="D2434" s="4">
        <v>17000000</v>
      </c>
      <c r="E2434" s="4">
        <v>26284475</v>
      </c>
      <c r="F2434">
        <f t="shared" si="37"/>
        <v>9284475</v>
      </c>
      <c r="G2434" t="s">
        <v>4141</v>
      </c>
    </row>
    <row r="2435" spans="4:7" x14ac:dyDescent="0.3">
      <c r="D2435" s="6">
        <v>18000000</v>
      </c>
      <c r="E2435" s="6">
        <v>16702864</v>
      </c>
      <c r="F2435">
        <f t="shared" ref="F2435:F2498" si="38">E2435-D2435</f>
        <v>-1297136</v>
      </c>
      <c r="G2435" t="s">
        <v>4143</v>
      </c>
    </row>
    <row r="2436" spans="4:7" x14ac:dyDescent="0.3">
      <c r="D2436" s="4">
        <v>18000000</v>
      </c>
      <c r="E2436" s="4">
        <v>15561627</v>
      </c>
      <c r="F2436">
        <f t="shared" si="38"/>
        <v>-2438373</v>
      </c>
      <c r="G2436" t="s">
        <v>4144</v>
      </c>
    </row>
    <row r="2437" spans="4:7" x14ac:dyDescent="0.3">
      <c r="D2437" s="6">
        <v>30000000</v>
      </c>
      <c r="E2437" s="6">
        <v>17750583</v>
      </c>
      <c r="F2437">
        <f t="shared" si="38"/>
        <v>-12249417</v>
      </c>
      <c r="G2437" t="s">
        <v>4145</v>
      </c>
    </row>
    <row r="2438" spans="4:7" x14ac:dyDescent="0.3">
      <c r="D2438" s="4">
        <v>18000000</v>
      </c>
      <c r="E2438" s="4">
        <v>14793904</v>
      </c>
      <c r="F2438">
        <f t="shared" si="38"/>
        <v>-3206096</v>
      </c>
      <c r="G2438" t="s">
        <v>4146</v>
      </c>
    </row>
    <row r="2439" spans="4:7" x14ac:dyDescent="0.3">
      <c r="D2439" s="6">
        <v>18000000</v>
      </c>
      <c r="E2439" s="6">
        <v>15281286</v>
      </c>
      <c r="F2439">
        <f t="shared" si="38"/>
        <v>-2718714</v>
      </c>
      <c r="G2439" t="s">
        <v>4147</v>
      </c>
    </row>
    <row r="2440" spans="4:7" x14ac:dyDescent="0.3">
      <c r="D2440" s="4">
        <v>18000000</v>
      </c>
      <c r="E2440" s="4">
        <v>8000000</v>
      </c>
      <c r="F2440">
        <f t="shared" si="38"/>
        <v>-10000000</v>
      </c>
      <c r="G2440" t="s">
        <v>4149</v>
      </c>
    </row>
    <row r="2441" spans="4:7" x14ac:dyDescent="0.3">
      <c r="D2441" s="6">
        <v>18000000</v>
      </c>
      <c r="E2441" s="6">
        <v>13491653</v>
      </c>
      <c r="F2441">
        <f t="shared" si="38"/>
        <v>-4508347</v>
      </c>
      <c r="G2441" t="s">
        <v>4151</v>
      </c>
    </row>
    <row r="2442" spans="4:7" x14ac:dyDescent="0.3">
      <c r="D2442" s="4">
        <v>18000000</v>
      </c>
      <c r="E2442" s="4" t="s">
        <v>8351</v>
      </c>
      <c r="F2442" t="s">
        <v>8351</v>
      </c>
      <c r="G2442" t="s">
        <v>4152</v>
      </c>
    </row>
    <row r="2443" spans="4:7" x14ac:dyDescent="0.3">
      <c r="D2443" s="6">
        <v>18000000</v>
      </c>
      <c r="E2443" s="6">
        <v>10494494</v>
      </c>
      <c r="F2443">
        <f t="shared" si="38"/>
        <v>-7505506</v>
      </c>
      <c r="G2443" t="s">
        <v>4154</v>
      </c>
    </row>
    <row r="2444" spans="4:7" x14ac:dyDescent="0.3">
      <c r="D2444" s="4">
        <v>18000000</v>
      </c>
      <c r="E2444" s="4">
        <v>7837632</v>
      </c>
      <c r="F2444">
        <f t="shared" si="38"/>
        <v>-10162368</v>
      </c>
      <c r="G2444" t="s">
        <v>4155</v>
      </c>
    </row>
    <row r="2445" spans="4:7" x14ac:dyDescent="0.3">
      <c r="D2445" s="6">
        <v>18000000</v>
      </c>
      <c r="E2445" s="6">
        <v>15155772</v>
      </c>
      <c r="F2445">
        <f t="shared" si="38"/>
        <v>-2844228</v>
      </c>
      <c r="G2445" t="s">
        <v>4156</v>
      </c>
    </row>
    <row r="2446" spans="4:7" x14ac:dyDescent="0.3">
      <c r="D2446" s="4">
        <v>18000000</v>
      </c>
      <c r="E2446" s="4">
        <v>8508843</v>
      </c>
      <c r="F2446">
        <f t="shared" si="38"/>
        <v>-9491157</v>
      </c>
      <c r="G2446" t="s">
        <v>4158</v>
      </c>
    </row>
    <row r="2447" spans="4:7" x14ac:dyDescent="0.3">
      <c r="D2447" s="6">
        <v>18000000</v>
      </c>
      <c r="E2447" s="6">
        <v>7739049</v>
      </c>
      <c r="F2447">
        <f t="shared" si="38"/>
        <v>-10260951</v>
      </c>
      <c r="G2447" t="s">
        <v>4160</v>
      </c>
    </row>
    <row r="2448" spans="4:7" x14ac:dyDescent="0.3">
      <c r="D2448" s="4">
        <v>17000000</v>
      </c>
      <c r="E2448" s="4">
        <v>6734844</v>
      </c>
      <c r="F2448">
        <f t="shared" si="38"/>
        <v>-10265156</v>
      </c>
      <c r="G2448" t="s">
        <v>4161</v>
      </c>
    </row>
    <row r="2449" spans="4:7" x14ac:dyDescent="0.3">
      <c r="D2449" s="6">
        <v>18000000</v>
      </c>
      <c r="E2449" s="6">
        <v>6000000</v>
      </c>
      <c r="F2449">
        <f t="shared" si="38"/>
        <v>-12000000</v>
      </c>
      <c r="G2449" t="s">
        <v>4163</v>
      </c>
    </row>
    <row r="2450" spans="4:7" x14ac:dyDescent="0.3">
      <c r="D2450" s="4">
        <v>13000000</v>
      </c>
      <c r="E2450" s="4">
        <v>6615578</v>
      </c>
      <c r="F2450">
        <f t="shared" si="38"/>
        <v>-6384422</v>
      </c>
      <c r="G2450" t="s">
        <v>4164</v>
      </c>
    </row>
    <row r="2451" spans="4:7" x14ac:dyDescent="0.3">
      <c r="D2451" s="6">
        <v>18000000</v>
      </c>
      <c r="E2451" s="6">
        <v>5887457</v>
      </c>
      <c r="F2451">
        <f t="shared" si="38"/>
        <v>-12112543</v>
      </c>
      <c r="G2451" t="s">
        <v>4165</v>
      </c>
    </row>
    <row r="2452" spans="4:7" x14ac:dyDescent="0.3">
      <c r="D2452" s="4">
        <v>18000000</v>
      </c>
      <c r="E2452" s="4">
        <v>13362308</v>
      </c>
      <c r="F2452">
        <f t="shared" si="38"/>
        <v>-4637692</v>
      </c>
      <c r="G2452" t="s">
        <v>4166</v>
      </c>
    </row>
    <row r="2453" spans="4:7" x14ac:dyDescent="0.3">
      <c r="D2453" s="6">
        <v>20000000</v>
      </c>
      <c r="E2453" s="6">
        <v>5701643</v>
      </c>
      <c r="F2453">
        <f t="shared" si="38"/>
        <v>-14298357</v>
      </c>
      <c r="G2453" t="s">
        <v>4167</v>
      </c>
    </row>
    <row r="2454" spans="4:7" x14ac:dyDescent="0.3">
      <c r="D2454" s="4">
        <v>18000000</v>
      </c>
      <c r="E2454" s="4">
        <v>5694401</v>
      </c>
      <c r="F2454">
        <f t="shared" si="38"/>
        <v>-12305599</v>
      </c>
      <c r="G2454" t="s">
        <v>4169</v>
      </c>
    </row>
    <row r="2455" spans="4:7" x14ac:dyDescent="0.3">
      <c r="D2455" s="6">
        <v>20000000</v>
      </c>
      <c r="E2455" s="6">
        <v>5333658</v>
      </c>
      <c r="F2455">
        <f t="shared" si="38"/>
        <v>-14666342</v>
      </c>
      <c r="G2455" t="s">
        <v>4171</v>
      </c>
    </row>
    <row r="2456" spans="4:7" x14ac:dyDescent="0.3">
      <c r="D2456" s="4">
        <v>18000000</v>
      </c>
      <c r="E2456" s="4">
        <v>4414535</v>
      </c>
      <c r="F2456">
        <f t="shared" si="38"/>
        <v>-13585465</v>
      </c>
      <c r="G2456" t="s">
        <v>4172</v>
      </c>
    </row>
    <row r="2457" spans="4:7" x14ac:dyDescent="0.3">
      <c r="D2457" s="6" t="s">
        <v>8351</v>
      </c>
      <c r="E2457" s="6">
        <v>4806750</v>
      </c>
      <c r="F2457" t="s">
        <v>8351</v>
      </c>
      <c r="G2457" t="s">
        <v>4173</v>
      </c>
    </row>
    <row r="2458" spans="4:7" x14ac:dyDescent="0.3">
      <c r="D2458" s="4">
        <v>18000000</v>
      </c>
      <c r="E2458" s="4">
        <v>3707794</v>
      </c>
      <c r="F2458">
        <f t="shared" si="38"/>
        <v>-14292206</v>
      </c>
      <c r="G2458" t="s">
        <v>4175</v>
      </c>
    </row>
    <row r="2459" spans="4:7" x14ac:dyDescent="0.3">
      <c r="D2459" s="6">
        <v>18000000</v>
      </c>
      <c r="E2459" s="6">
        <v>3203044</v>
      </c>
      <c r="F2459">
        <f t="shared" si="38"/>
        <v>-14796956</v>
      </c>
      <c r="G2459" t="s">
        <v>4177</v>
      </c>
    </row>
    <row r="2460" spans="4:7" x14ac:dyDescent="0.3">
      <c r="D2460" s="4">
        <v>18000000</v>
      </c>
      <c r="E2460" s="4">
        <v>4435083</v>
      </c>
      <c r="F2460">
        <f t="shared" si="38"/>
        <v>-13564917</v>
      </c>
      <c r="G2460" t="s">
        <v>4180</v>
      </c>
    </row>
    <row r="2461" spans="4:7" x14ac:dyDescent="0.3">
      <c r="D2461" s="6" t="s">
        <v>8351</v>
      </c>
      <c r="E2461" s="6" t="s">
        <v>8351</v>
      </c>
      <c r="F2461" t="s">
        <v>8351</v>
      </c>
      <c r="G2461" t="s">
        <v>4181</v>
      </c>
    </row>
    <row r="2462" spans="4:7" x14ac:dyDescent="0.3">
      <c r="D2462" s="4">
        <v>12000000</v>
      </c>
      <c r="E2462" s="4">
        <v>2222647</v>
      </c>
      <c r="F2462">
        <f t="shared" si="38"/>
        <v>-9777353</v>
      </c>
      <c r="G2462" t="s">
        <v>4183</v>
      </c>
    </row>
    <row r="2463" spans="4:7" x14ac:dyDescent="0.3">
      <c r="D2463" s="6" t="s">
        <v>8351</v>
      </c>
      <c r="E2463" s="6" t="s">
        <v>8351</v>
      </c>
      <c r="F2463" t="s">
        <v>8351</v>
      </c>
      <c r="G2463" t="s">
        <v>4184</v>
      </c>
    </row>
    <row r="2464" spans="4:7" x14ac:dyDescent="0.3">
      <c r="D2464" s="4">
        <v>2700000</v>
      </c>
      <c r="E2464" s="4">
        <v>3500000</v>
      </c>
      <c r="F2464">
        <f t="shared" si="38"/>
        <v>800000</v>
      </c>
      <c r="G2464" t="s">
        <v>4187</v>
      </c>
    </row>
    <row r="2465" spans="4:7" x14ac:dyDescent="0.3">
      <c r="D2465" s="6">
        <v>18000000</v>
      </c>
      <c r="E2465" s="6">
        <v>676698</v>
      </c>
      <c r="F2465">
        <f t="shared" si="38"/>
        <v>-17323302</v>
      </c>
      <c r="G2465" t="s">
        <v>4188</v>
      </c>
    </row>
    <row r="2466" spans="4:7" x14ac:dyDescent="0.3">
      <c r="D2466" s="4" t="s">
        <v>8351</v>
      </c>
      <c r="E2466" s="4">
        <v>3419967</v>
      </c>
      <c r="F2466" t="s">
        <v>8351</v>
      </c>
      <c r="G2466" t="s">
        <v>4190</v>
      </c>
    </row>
    <row r="2467" spans="4:7" x14ac:dyDescent="0.3">
      <c r="D2467" s="6">
        <v>18000000</v>
      </c>
      <c r="E2467" s="6" t="s">
        <v>8351</v>
      </c>
      <c r="F2467" t="s">
        <v>8351</v>
      </c>
      <c r="G2467" t="s">
        <v>4192</v>
      </c>
    </row>
    <row r="2468" spans="4:7" x14ac:dyDescent="0.3">
      <c r="D2468" s="4" t="s">
        <v>8351</v>
      </c>
      <c r="E2468" s="4">
        <v>145118</v>
      </c>
      <c r="F2468" t="s">
        <v>8351</v>
      </c>
      <c r="G2468" t="s">
        <v>4193</v>
      </c>
    </row>
    <row r="2469" spans="4:7" x14ac:dyDescent="0.3">
      <c r="D2469" s="6">
        <v>18000000</v>
      </c>
      <c r="E2469" s="6" t="s">
        <v>8351</v>
      </c>
      <c r="F2469" t="s">
        <v>8351</v>
      </c>
      <c r="G2469" t="s">
        <v>4195</v>
      </c>
    </row>
    <row r="2470" spans="4:7" x14ac:dyDescent="0.3">
      <c r="D2470" s="4">
        <v>11350000</v>
      </c>
      <c r="E2470" s="4">
        <v>229311</v>
      </c>
      <c r="F2470">
        <f t="shared" si="38"/>
        <v>-11120689</v>
      </c>
      <c r="G2470" t="s">
        <v>4198</v>
      </c>
    </row>
    <row r="2471" spans="4:7" x14ac:dyDescent="0.3">
      <c r="D2471" s="6">
        <v>3500000</v>
      </c>
      <c r="E2471" s="6" t="s">
        <v>8351</v>
      </c>
      <c r="F2471" t="s">
        <v>8351</v>
      </c>
      <c r="G2471" t="s">
        <v>4199</v>
      </c>
    </row>
    <row r="2472" spans="4:7" x14ac:dyDescent="0.3">
      <c r="D2472" s="4">
        <v>18000000</v>
      </c>
      <c r="E2472" s="4" t="s">
        <v>8351</v>
      </c>
      <c r="F2472" t="s">
        <v>8351</v>
      </c>
      <c r="G2472" t="s">
        <v>4200</v>
      </c>
    </row>
    <row r="2473" spans="4:7" x14ac:dyDescent="0.3">
      <c r="D2473" s="6">
        <v>14000000</v>
      </c>
      <c r="E2473" s="6">
        <v>63260</v>
      </c>
      <c r="F2473">
        <f t="shared" si="38"/>
        <v>-13936740</v>
      </c>
      <c r="G2473" t="s">
        <v>4203</v>
      </c>
    </row>
    <row r="2474" spans="4:7" x14ac:dyDescent="0.3">
      <c r="D2474" s="4">
        <v>11000000</v>
      </c>
      <c r="E2474" s="4" t="s">
        <v>8351</v>
      </c>
      <c r="F2474" t="s">
        <v>8351</v>
      </c>
      <c r="G2474" t="s">
        <v>3596</v>
      </c>
    </row>
    <row r="2475" spans="4:7" x14ac:dyDescent="0.3">
      <c r="D2475" s="6">
        <v>17900000</v>
      </c>
      <c r="E2475" s="6" t="s">
        <v>8351</v>
      </c>
      <c r="F2475" t="s">
        <v>8351</v>
      </c>
      <c r="G2475" t="s">
        <v>4204</v>
      </c>
    </row>
    <row r="2476" spans="4:7" x14ac:dyDescent="0.3">
      <c r="D2476" s="4">
        <v>14000000</v>
      </c>
      <c r="E2476" s="4" t="s">
        <v>8351</v>
      </c>
      <c r="F2476" t="s">
        <v>8351</v>
      </c>
      <c r="G2476" t="s">
        <v>4206</v>
      </c>
    </row>
    <row r="2477" spans="4:7" x14ac:dyDescent="0.3">
      <c r="D2477" s="6">
        <v>20000000</v>
      </c>
      <c r="E2477" s="6">
        <v>121463226</v>
      </c>
      <c r="F2477">
        <f t="shared" si="38"/>
        <v>101463226</v>
      </c>
      <c r="G2477" t="s">
        <v>4207</v>
      </c>
    </row>
    <row r="2478" spans="4:7" x14ac:dyDescent="0.3">
      <c r="D2478" s="4" t="s">
        <v>8351</v>
      </c>
      <c r="E2478" s="4">
        <v>90485233</v>
      </c>
      <c r="F2478" t="s">
        <v>8351</v>
      </c>
      <c r="G2478" t="s">
        <v>4208</v>
      </c>
    </row>
    <row r="2479" spans="4:7" x14ac:dyDescent="0.3">
      <c r="D2479" s="6">
        <v>18000000</v>
      </c>
      <c r="E2479" s="6" t="s">
        <v>8351</v>
      </c>
      <c r="F2479" t="s">
        <v>8351</v>
      </c>
      <c r="G2479" t="s">
        <v>4210</v>
      </c>
    </row>
    <row r="2480" spans="4:7" x14ac:dyDescent="0.3">
      <c r="D2480" s="4">
        <v>23000000</v>
      </c>
      <c r="E2480" s="4">
        <v>58006147</v>
      </c>
      <c r="F2480">
        <f t="shared" si="38"/>
        <v>35006147</v>
      </c>
      <c r="G2480" t="s">
        <v>4211</v>
      </c>
    </row>
    <row r="2481" spans="4:7" x14ac:dyDescent="0.3">
      <c r="D2481" s="6">
        <v>17500000</v>
      </c>
      <c r="E2481" s="6">
        <v>51053787</v>
      </c>
      <c r="F2481">
        <f t="shared" si="38"/>
        <v>33553787</v>
      </c>
      <c r="G2481" t="s">
        <v>4214</v>
      </c>
    </row>
    <row r="2482" spans="4:7" x14ac:dyDescent="0.3">
      <c r="D2482" s="4">
        <v>17500000</v>
      </c>
      <c r="E2482" s="4">
        <v>23472900</v>
      </c>
      <c r="F2482">
        <f t="shared" si="38"/>
        <v>5972900</v>
      </c>
      <c r="G2482" t="s">
        <v>4216</v>
      </c>
    </row>
    <row r="2483" spans="4:7" x14ac:dyDescent="0.3">
      <c r="D2483" s="6">
        <v>24000000</v>
      </c>
      <c r="E2483" s="6">
        <v>39687528</v>
      </c>
      <c r="F2483">
        <f t="shared" si="38"/>
        <v>15687528</v>
      </c>
      <c r="G2483" t="s">
        <v>4218</v>
      </c>
    </row>
    <row r="2484" spans="4:7" x14ac:dyDescent="0.3">
      <c r="D2484" s="4">
        <v>17500000</v>
      </c>
      <c r="E2484" s="4">
        <v>7017178</v>
      </c>
      <c r="F2484">
        <f t="shared" si="38"/>
        <v>-10482822</v>
      </c>
      <c r="G2484" t="s">
        <v>4221</v>
      </c>
    </row>
    <row r="2485" spans="4:7" x14ac:dyDescent="0.3">
      <c r="D2485" s="6">
        <v>18000000</v>
      </c>
      <c r="E2485" s="6" t="s">
        <v>8351</v>
      </c>
      <c r="F2485" t="s">
        <v>8351</v>
      </c>
      <c r="G2485" t="s">
        <v>4224</v>
      </c>
    </row>
    <row r="2486" spans="4:7" x14ac:dyDescent="0.3">
      <c r="D2486" s="4">
        <v>17500000</v>
      </c>
      <c r="E2486" s="4">
        <v>325491</v>
      </c>
      <c r="F2486">
        <f t="shared" si="38"/>
        <v>-17174509</v>
      </c>
      <c r="G2486" t="s">
        <v>4226</v>
      </c>
    </row>
    <row r="2487" spans="4:7" x14ac:dyDescent="0.3">
      <c r="D2487" s="6">
        <v>17000000</v>
      </c>
      <c r="E2487" s="6">
        <v>96471845</v>
      </c>
      <c r="F2487">
        <f t="shared" si="38"/>
        <v>79471845</v>
      </c>
      <c r="G2487" t="s">
        <v>4227</v>
      </c>
    </row>
    <row r="2488" spans="4:7" x14ac:dyDescent="0.3">
      <c r="D2488" s="4">
        <v>18500000</v>
      </c>
      <c r="E2488" s="4">
        <v>85200000</v>
      </c>
      <c r="F2488">
        <f t="shared" si="38"/>
        <v>66700000</v>
      </c>
      <c r="G2488" t="s">
        <v>4228</v>
      </c>
    </row>
    <row r="2489" spans="4:7" x14ac:dyDescent="0.3">
      <c r="D2489" s="6">
        <v>17000000</v>
      </c>
      <c r="E2489" s="6">
        <v>72000000</v>
      </c>
      <c r="F2489">
        <f t="shared" si="38"/>
        <v>55000000</v>
      </c>
      <c r="G2489" t="s">
        <v>4231</v>
      </c>
    </row>
    <row r="2490" spans="4:7" x14ac:dyDescent="0.3">
      <c r="D2490" s="4">
        <v>17000000</v>
      </c>
      <c r="E2490" s="4">
        <v>72219395</v>
      </c>
      <c r="F2490">
        <f t="shared" si="38"/>
        <v>55219395</v>
      </c>
      <c r="G2490" t="s">
        <v>4232</v>
      </c>
    </row>
    <row r="2491" spans="4:7" x14ac:dyDescent="0.3">
      <c r="D2491" s="6">
        <v>17000000</v>
      </c>
      <c r="E2491" s="6">
        <v>82389560</v>
      </c>
      <c r="F2491">
        <f t="shared" si="38"/>
        <v>65389560</v>
      </c>
      <c r="G2491" t="s">
        <v>4233</v>
      </c>
    </row>
    <row r="2492" spans="4:7" x14ac:dyDescent="0.3">
      <c r="D2492" s="4">
        <v>12000000</v>
      </c>
      <c r="E2492" s="4">
        <v>71502303</v>
      </c>
      <c r="F2492">
        <f t="shared" si="38"/>
        <v>59502303</v>
      </c>
      <c r="G2492" t="s">
        <v>4234</v>
      </c>
    </row>
    <row r="2493" spans="4:7" x14ac:dyDescent="0.3">
      <c r="D2493" s="6">
        <v>17500000</v>
      </c>
      <c r="E2493" s="6">
        <v>19179969</v>
      </c>
      <c r="F2493">
        <f t="shared" si="38"/>
        <v>1679969</v>
      </c>
      <c r="G2493" t="s">
        <v>4235</v>
      </c>
    </row>
    <row r="2494" spans="4:7" x14ac:dyDescent="0.3">
      <c r="D2494" s="4">
        <v>300000</v>
      </c>
      <c r="E2494" s="4">
        <v>47000000</v>
      </c>
      <c r="F2494">
        <f t="shared" si="38"/>
        <v>46700000</v>
      </c>
      <c r="G2494" t="s">
        <v>4236</v>
      </c>
    </row>
    <row r="2495" spans="4:7" x14ac:dyDescent="0.3">
      <c r="D2495" s="6">
        <v>31000000</v>
      </c>
      <c r="E2495" s="6">
        <v>84961</v>
      </c>
      <c r="F2495">
        <f t="shared" si="38"/>
        <v>-30915039</v>
      </c>
      <c r="G2495" t="s">
        <v>2191</v>
      </c>
    </row>
    <row r="2496" spans="4:7" x14ac:dyDescent="0.3">
      <c r="D2496" s="4">
        <v>17000000</v>
      </c>
      <c r="E2496" s="4">
        <v>37566230</v>
      </c>
      <c r="F2496">
        <f t="shared" si="38"/>
        <v>20566230</v>
      </c>
      <c r="G2496" t="s">
        <v>4239</v>
      </c>
    </row>
    <row r="2497" spans="4:7" x14ac:dyDescent="0.3">
      <c r="D2497" s="6">
        <v>17000000</v>
      </c>
      <c r="E2497" s="6">
        <v>70492685</v>
      </c>
      <c r="F2497">
        <f t="shared" si="38"/>
        <v>53492685</v>
      </c>
      <c r="G2497" t="s">
        <v>4240</v>
      </c>
    </row>
    <row r="2498" spans="4:7" x14ac:dyDescent="0.3">
      <c r="D2498" s="4">
        <v>17000000</v>
      </c>
      <c r="E2498" s="4">
        <v>35635046</v>
      </c>
      <c r="F2498">
        <f t="shared" si="38"/>
        <v>18635046</v>
      </c>
      <c r="G2498" t="s">
        <v>4241</v>
      </c>
    </row>
    <row r="2499" spans="4:7" x14ac:dyDescent="0.3">
      <c r="D2499" s="6">
        <v>20000000</v>
      </c>
      <c r="E2499" s="6">
        <v>45670855</v>
      </c>
      <c r="F2499">
        <f t="shared" ref="F2499:F2562" si="39">E2499-D2499</f>
        <v>25670855</v>
      </c>
      <c r="G2499" t="s">
        <v>4243</v>
      </c>
    </row>
    <row r="2500" spans="4:7" x14ac:dyDescent="0.3">
      <c r="D2500" s="4">
        <v>17000000</v>
      </c>
      <c r="E2500" s="4">
        <v>37939782</v>
      </c>
      <c r="F2500">
        <f t="shared" si="39"/>
        <v>20939782</v>
      </c>
      <c r="G2500" t="s">
        <v>4244</v>
      </c>
    </row>
    <row r="2501" spans="4:7" x14ac:dyDescent="0.3">
      <c r="D2501" s="6">
        <v>170000000</v>
      </c>
      <c r="E2501" s="6">
        <v>172051787</v>
      </c>
      <c r="F2501">
        <f t="shared" si="39"/>
        <v>2051787</v>
      </c>
      <c r="G2501" t="s">
        <v>111</v>
      </c>
    </row>
    <row r="2502" spans="4:7" x14ac:dyDescent="0.3">
      <c r="D2502" s="4">
        <v>17000000</v>
      </c>
      <c r="E2502" s="4">
        <v>30324946</v>
      </c>
      <c r="F2502">
        <f t="shared" si="39"/>
        <v>13324946</v>
      </c>
      <c r="G2502" t="s">
        <v>4246</v>
      </c>
    </row>
    <row r="2503" spans="4:7" x14ac:dyDescent="0.3">
      <c r="D2503" s="6">
        <v>17000000</v>
      </c>
      <c r="E2503" s="6">
        <v>27854896</v>
      </c>
      <c r="F2503">
        <f t="shared" si="39"/>
        <v>10854896</v>
      </c>
      <c r="G2503" t="s">
        <v>4247</v>
      </c>
    </row>
    <row r="2504" spans="4:7" x14ac:dyDescent="0.3">
      <c r="D2504" s="4">
        <v>15000000</v>
      </c>
      <c r="E2504" s="4">
        <v>41777564</v>
      </c>
      <c r="F2504">
        <f t="shared" si="39"/>
        <v>26777564</v>
      </c>
      <c r="G2504" t="s">
        <v>4248</v>
      </c>
    </row>
    <row r="2505" spans="4:7" x14ac:dyDescent="0.3">
      <c r="D2505" s="6">
        <v>17000000</v>
      </c>
      <c r="E2505" s="6">
        <v>22734486</v>
      </c>
      <c r="F2505">
        <f t="shared" si="39"/>
        <v>5734486</v>
      </c>
      <c r="G2505" t="s">
        <v>4249</v>
      </c>
    </row>
    <row r="2506" spans="4:7" x14ac:dyDescent="0.3">
      <c r="D2506" s="4">
        <v>17000000</v>
      </c>
      <c r="E2506" s="4">
        <v>44469602</v>
      </c>
      <c r="F2506">
        <f t="shared" si="39"/>
        <v>27469602</v>
      </c>
      <c r="G2506" t="s">
        <v>4250</v>
      </c>
    </row>
    <row r="2507" spans="4:7" x14ac:dyDescent="0.3">
      <c r="D2507" s="6" t="s">
        <v>8351</v>
      </c>
      <c r="E2507" s="6">
        <v>24708699</v>
      </c>
      <c r="F2507" t="s">
        <v>8351</v>
      </c>
      <c r="G2507" t="s">
        <v>4252</v>
      </c>
    </row>
    <row r="2508" spans="4:7" x14ac:dyDescent="0.3">
      <c r="D2508" s="4" t="s">
        <v>8351</v>
      </c>
      <c r="E2508" s="4">
        <v>21160089</v>
      </c>
      <c r="F2508" t="s">
        <v>8351</v>
      </c>
      <c r="G2508" t="s">
        <v>4255</v>
      </c>
    </row>
    <row r="2509" spans="4:7" x14ac:dyDescent="0.3">
      <c r="D2509" s="6">
        <v>17000000</v>
      </c>
      <c r="E2509" s="6">
        <v>64998368</v>
      </c>
      <c r="F2509">
        <f t="shared" si="39"/>
        <v>47998368</v>
      </c>
      <c r="G2509" t="s">
        <v>4257</v>
      </c>
    </row>
    <row r="2510" spans="4:7" x14ac:dyDescent="0.3">
      <c r="D2510" s="4">
        <v>34000000</v>
      </c>
      <c r="E2510" s="4">
        <v>19693891</v>
      </c>
      <c r="F2510">
        <f t="shared" si="39"/>
        <v>-14306109</v>
      </c>
      <c r="G2510" t="s">
        <v>4258</v>
      </c>
    </row>
    <row r="2511" spans="4:7" x14ac:dyDescent="0.3">
      <c r="D2511" s="6">
        <v>17000000</v>
      </c>
      <c r="E2511" s="6">
        <v>16311763</v>
      </c>
      <c r="F2511">
        <f t="shared" si="39"/>
        <v>-688237</v>
      </c>
      <c r="G2511" t="s">
        <v>4259</v>
      </c>
    </row>
    <row r="2512" spans="4:7" x14ac:dyDescent="0.3">
      <c r="D2512" s="4">
        <v>17000000</v>
      </c>
      <c r="E2512" s="4">
        <v>12693621</v>
      </c>
      <c r="F2512">
        <f t="shared" si="39"/>
        <v>-4306379</v>
      </c>
      <c r="G2512" t="s">
        <v>4261</v>
      </c>
    </row>
    <row r="2513" spans="4:7" x14ac:dyDescent="0.3">
      <c r="D2513" s="6">
        <v>4000000</v>
      </c>
      <c r="E2513" s="6">
        <v>15655665</v>
      </c>
      <c r="F2513">
        <f t="shared" si="39"/>
        <v>11655665</v>
      </c>
      <c r="G2513" t="s">
        <v>4263</v>
      </c>
    </row>
    <row r="2514" spans="4:7" x14ac:dyDescent="0.3">
      <c r="D2514" s="4">
        <v>17000000</v>
      </c>
      <c r="E2514" s="4">
        <v>11634458</v>
      </c>
      <c r="F2514">
        <f t="shared" si="39"/>
        <v>-5365542</v>
      </c>
      <c r="G2514" t="s">
        <v>4266</v>
      </c>
    </row>
    <row r="2515" spans="4:7" x14ac:dyDescent="0.3">
      <c r="D2515" s="6">
        <v>17000000</v>
      </c>
      <c r="E2515" s="6">
        <v>27154426</v>
      </c>
      <c r="F2515">
        <f t="shared" si="39"/>
        <v>10154426</v>
      </c>
      <c r="G2515" t="s">
        <v>4267</v>
      </c>
    </row>
    <row r="2516" spans="4:7" x14ac:dyDescent="0.3">
      <c r="D2516" s="4">
        <v>9000000</v>
      </c>
      <c r="E2516" s="4" t="s">
        <v>8351</v>
      </c>
      <c r="F2516" t="s">
        <v>8351</v>
      </c>
      <c r="G2516" t="s">
        <v>4269</v>
      </c>
    </row>
    <row r="2517" spans="4:7" x14ac:dyDescent="0.3">
      <c r="D2517" s="6">
        <v>17000000</v>
      </c>
      <c r="E2517" s="6">
        <v>54239856</v>
      </c>
      <c r="F2517">
        <f t="shared" si="39"/>
        <v>37239856</v>
      </c>
      <c r="G2517" t="s">
        <v>4271</v>
      </c>
    </row>
    <row r="2518" spans="4:7" x14ac:dyDescent="0.3">
      <c r="D2518" s="4">
        <v>17000000</v>
      </c>
      <c r="E2518" s="4">
        <v>8662318</v>
      </c>
      <c r="F2518">
        <f t="shared" si="39"/>
        <v>-8337682</v>
      </c>
      <c r="G2518" t="s">
        <v>4272</v>
      </c>
    </row>
    <row r="2519" spans="4:7" x14ac:dyDescent="0.3">
      <c r="D2519" s="6">
        <v>19000000</v>
      </c>
      <c r="E2519" s="6">
        <v>7156725</v>
      </c>
      <c r="F2519">
        <f t="shared" si="39"/>
        <v>-11843275</v>
      </c>
      <c r="G2519" t="s">
        <v>4273</v>
      </c>
    </row>
    <row r="2520" spans="4:7" x14ac:dyDescent="0.3">
      <c r="D2520" s="4">
        <v>17000000</v>
      </c>
      <c r="E2520" s="4">
        <v>15681020</v>
      </c>
      <c r="F2520">
        <f t="shared" si="39"/>
        <v>-1318980</v>
      </c>
      <c r="G2520" t="s">
        <v>4275</v>
      </c>
    </row>
    <row r="2521" spans="4:7" x14ac:dyDescent="0.3">
      <c r="D2521" s="6" t="s">
        <v>8351</v>
      </c>
      <c r="E2521" s="6">
        <v>7070459</v>
      </c>
      <c r="F2521" t="s">
        <v>8351</v>
      </c>
      <c r="G2521" t="s">
        <v>4277</v>
      </c>
    </row>
    <row r="2522" spans="4:7" x14ac:dyDescent="0.3">
      <c r="D2522" s="4">
        <v>17000000</v>
      </c>
      <c r="E2522" s="4">
        <v>6855137</v>
      </c>
      <c r="F2522">
        <f t="shared" si="39"/>
        <v>-10144863</v>
      </c>
      <c r="G2522" t="s">
        <v>4279</v>
      </c>
    </row>
    <row r="2523" spans="4:7" x14ac:dyDescent="0.3">
      <c r="D2523" s="6" t="s">
        <v>8351</v>
      </c>
      <c r="E2523" s="6">
        <v>2694071</v>
      </c>
      <c r="F2523" t="s">
        <v>8351</v>
      </c>
      <c r="G2523" t="s">
        <v>4281</v>
      </c>
    </row>
    <row r="2524" spans="4:7" x14ac:dyDescent="0.3">
      <c r="D2524" s="4">
        <v>17000000</v>
      </c>
      <c r="E2524" s="4">
        <v>2315683</v>
      </c>
      <c r="F2524">
        <f t="shared" si="39"/>
        <v>-14684317</v>
      </c>
      <c r="G2524" t="s">
        <v>4284</v>
      </c>
    </row>
    <row r="2525" spans="4:7" x14ac:dyDescent="0.3">
      <c r="D2525" s="6">
        <v>16000000</v>
      </c>
      <c r="E2525" s="6">
        <v>39825798</v>
      </c>
      <c r="F2525">
        <f t="shared" si="39"/>
        <v>23825798</v>
      </c>
      <c r="G2525" t="s">
        <v>4285</v>
      </c>
    </row>
    <row r="2526" spans="4:7" x14ac:dyDescent="0.3">
      <c r="D2526" s="4">
        <v>17000000</v>
      </c>
      <c r="E2526" s="4">
        <v>2000000</v>
      </c>
      <c r="F2526">
        <f t="shared" si="39"/>
        <v>-15000000</v>
      </c>
      <c r="G2526" t="s">
        <v>4287</v>
      </c>
    </row>
    <row r="2527" spans="4:7" x14ac:dyDescent="0.3">
      <c r="D2527" s="6">
        <v>17000000</v>
      </c>
      <c r="E2527" s="6">
        <v>1569918</v>
      </c>
      <c r="F2527">
        <f t="shared" si="39"/>
        <v>-15430082</v>
      </c>
      <c r="G2527" t="s">
        <v>4288</v>
      </c>
    </row>
    <row r="2528" spans="4:7" x14ac:dyDescent="0.3">
      <c r="D2528" s="4">
        <v>17000000</v>
      </c>
      <c r="E2528" s="4">
        <v>106869</v>
      </c>
      <c r="F2528">
        <f t="shared" si="39"/>
        <v>-16893131</v>
      </c>
      <c r="G2528" t="s">
        <v>4289</v>
      </c>
    </row>
    <row r="2529" spans="4:7" x14ac:dyDescent="0.3">
      <c r="D2529" s="6">
        <v>17000000</v>
      </c>
      <c r="E2529" s="6">
        <v>273420</v>
      </c>
      <c r="F2529">
        <f t="shared" si="39"/>
        <v>-16726580</v>
      </c>
      <c r="G2529" t="s">
        <v>4291</v>
      </c>
    </row>
    <row r="2530" spans="4:7" x14ac:dyDescent="0.3">
      <c r="D2530" s="4">
        <v>11000000</v>
      </c>
      <c r="E2530" s="4" t="s">
        <v>8351</v>
      </c>
      <c r="F2530" t="s">
        <v>8351</v>
      </c>
      <c r="G2530" t="s">
        <v>4293</v>
      </c>
    </row>
    <row r="2531" spans="4:7" x14ac:dyDescent="0.3">
      <c r="D2531" s="6">
        <v>17000000</v>
      </c>
      <c r="E2531" s="6" t="s">
        <v>8351</v>
      </c>
      <c r="F2531" t="s">
        <v>8351</v>
      </c>
      <c r="G2531" t="s">
        <v>4296</v>
      </c>
    </row>
    <row r="2532" spans="4:7" x14ac:dyDescent="0.3">
      <c r="D2532" s="4">
        <v>17000000</v>
      </c>
      <c r="E2532" s="4">
        <v>4930798</v>
      </c>
      <c r="F2532">
        <f t="shared" si="39"/>
        <v>-12069202</v>
      </c>
      <c r="G2532" t="s">
        <v>4298</v>
      </c>
    </row>
    <row r="2533" spans="4:7" x14ac:dyDescent="0.3">
      <c r="D2533" s="6">
        <v>16500000</v>
      </c>
      <c r="E2533" s="6">
        <v>59847242</v>
      </c>
      <c r="F2533">
        <f t="shared" si="39"/>
        <v>43347242</v>
      </c>
      <c r="G2533" t="s">
        <v>4300</v>
      </c>
    </row>
    <row r="2534" spans="4:7" x14ac:dyDescent="0.3">
      <c r="D2534" s="4">
        <v>16800000</v>
      </c>
      <c r="E2534" s="4">
        <v>220914</v>
      </c>
      <c r="F2534">
        <f t="shared" si="39"/>
        <v>-16579086</v>
      </c>
      <c r="G2534" t="s">
        <v>4302</v>
      </c>
    </row>
    <row r="2535" spans="4:7" x14ac:dyDescent="0.3">
      <c r="D2535" s="6">
        <v>16000000</v>
      </c>
      <c r="E2535" s="6">
        <v>39825798</v>
      </c>
      <c r="F2535">
        <f t="shared" si="39"/>
        <v>23825798</v>
      </c>
      <c r="G2535" t="s">
        <v>4285</v>
      </c>
    </row>
    <row r="2536" spans="4:7" x14ac:dyDescent="0.3">
      <c r="D2536" s="4">
        <v>15000000</v>
      </c>
      <c r="E2536" s="4">
        <v>43848100</v>
      </c>
      <c r="F2536">
        <f t="shared" si="39"/>
        <v>28848100</v>
      </c>
      <c r="G2536" t="s">
        <v>4303</v>
      </c>
    </row>
    <row r="2537" spans="4:7" x14ac:dyDescent="0.3">
      <c r="D2537" s="6">
        <v>16500000</v>
      </c>
      <c r="E2537" s="6">
        <v>42700000</v>
      </c>
      <c r="F2537">
        <f t="shared" si="39"/>
        <v>26200000</v>
      </c>
      <c r="G2537" t="s">
        <v>4304</v>
      </c>
    </row>
    <row r="2538" spans="4:7" x14ac:dyDescent="0.3">
      <c r="D2538" s="4">
        <v>16500000</v>
      </c>
      <c r="E2538" s="4">
        <v>18663911</v>
      </c>
      <c r="F2538">
        <f t="shared" si="39"/>
        <v>2163911</v>
      </c>
      <c r="G2538" t="s">
        <v>4306</v>
      </c>
    </row>
    <row r="2539" spans="4:7" x14ac:dyDescent="0.3">
      <c r="D2539" s="6">
        <v>16500000</v>
      </c>
      <c r="E2539" s="6">
        <v>11702090</v>
      </c>
      <c r="F2539">
        <f t="shared" si="39"/>
        <v>-4797910</v>
      </c>
      <c r="G2539" t="s">
        <v>4308</v>
      </c>
    </row>
    <row r="2540" spans="4:7" x14ac:dyDescent="0.3">
      <c r="D2540" s="4">
        <v>15000000</v>
      </c>
      <c r="E2540" s="4">
        <v>13005485</v>
      </c>
      <c r="F2540">
        <f t="shared" si="39"/>
        <v>-1994515</v>
      </c>
      <c r="G2540" t="s">
        <v>4310</v>
      </c>
    </row>
    <row r="2541" spans="4:7" x14ac:dyDescent="0.3">
      <c r="D2541" s="6">
        <v>16400000</v>
      </c>
      <c r="E2541" s="6">
        <v>95860116</v>
      </c>
      <c r="F2541">
        <f t="shared" si="39"/>
        <v>79460116</v>
      </c>
      <c r="G2541" t="s">
        <v>4311</v>
      </c>
    </row>
    <row r="2542" spans="4:7" x14ac:dyDescent="0.3">
      <c r="D2542" s="4">
        <v>16000000</v>
      </c>
      <c r="E2542" s="4">
        <v>127175354</v>
      </c>
      <c r="F2542">
        <f t="shared" si="39"/>
        <v>111175354</v>
      </c>
      <c r="G2542" t="s">
        <v>4313</v>
      </c>
    </row>
    <row r="2543" spans="4:7" x14ac:dyDescent="0.3">
      <c r="D2543" s="6">
        <v>16000000</v>
      </c>
      <c r="E2543" s="6">
        <v>92823600</v>
      </c>
      <c r="F2543">
        <f t="shared" si="39"/>
        <v>76823600</v>
      </c>
      <c r="G2543" t="s">
        <v>4314</v>
      </c>
    </row>
    <row r="2544" spans="4:7" x14ac:dyDescent="0.3">
      <c r="D2544" s="4">
        <v>16000000</v>
      </c>
      <c r="E2544" s="4">
        <v>54000000</v>
      </c>
      <c r="F2544">
        <f t="shared" si="39"/>
        <v>38000000</v>
      </c>
      <c r="G2544" t="s">
        <v>4315</v>
      </c>
    </row>
    <row r="2545" spans="4:7" x14ac:dyDescent="0.3">
      <c r="D2545" s="6">
        <v>15600000</v>
      </c>
      <c r="E2545" s="6">
        <v>68525609</v>
      </c>
      <c r="F2545">
        <f t="shared" si="39"/>
        <v>52925609</v>
      </c>
      <c r="G2545" t="s">
        <v>4316</v>
      </c>
    </row>
    <row r="2546" spans="4:7" x14ac:dyDescent="0.3">
      <c r="D2546" s="4">
        <v>16000000</v>
      </c>
      <c r="E2546" s="4">
        <v>52885587</v>
      </c>
      <c r="F2546">
        <f t="shared" si="39"/>
        <v>36885587</v>
      </c>
      <c r="G2546" t="s">
        <v>4317</v>
      </c>
    </row>
    <row r="2547" spans="4:7" x14ac:dyDescent="0.3">
      <c r="D2547" s="6">
        <v>15000000</v>
      </c>
      <c r="E2547" s="6">
        <v>44667095</v>
      </c>
      <c r="F2547">
        <f t="shared" si="39"/>
        <v>29667095</v>
      </c>
      <c r="G2547" t="s">
        <v>4319</v>
      </c>
    </row>
    <row r="2548" spans="4:7" x14ac:dyDescent="0.3">
      <c r="D2548" s="4">
        <v>16000000</v>
      </c>
      <c r="E2548" s="4">
        <v>42638165</v>
      </c>
      <c r="F2548">
        <f t="shared" si="39"/>
        <v>26638165</v>
      </c>
      <c r="G2548" t="s">
        <v>4320</v>
      </c>
    </row>
    <row r="2549" spans="4:7" x14ac:dyDescent="0.3">
      <c r="D2549" s="6">
        <v>16000000</v>
      </c>
      <c r="E2549" s="6">
        <v>45507053</v>
      </c>
      <c r="F2549">
        <f t="shared" si="39"/>
        <v>29507053</v>
      </c>
      <c r="G2549" t="s">
        <v>4321</v>
      </c>
    </row>
    <row r="2550" spans="4:7" x14ac:dyDescent="0.3">
      <c r="D2550" s="4">
        <v>16000000</v>
      </c>
      <c r="E2550" s="4">
        <v>39511038</v>
      </c>
      <c r="F2550">
        <f t="shared" si="39"/>
        <v>23511038</v>
      </c>
      <c r="G2550" t="s">
        <v>4322</v>
      </c>
    </row>
    <row r="2551" spans="4:7" x14ac:dyDescent="0.3">
      <c r="D2551" s="6">
        <v>18500000</v>
      </c>
      <c r="E2551" s="6">
        <v>6462576</v>
      </c>
      <c r="F2551">
        <f t="shared" si="39"/>
        <v>-12037424</v>
      </c>
      <c r="G2551" t="s">
        <v>4324</v>
      </c>
    </row>
    <row r="2552" spans="4:7" x14ac:dyDescent="0.3">
      <c r="D2552" s="4">
        <v>16000000</v>
      </c>
      <c r="E2552" s="4">
        <v>40363530</v>
      </c>
      <c r="F2552">
        <f t="shared" si="39"/>
        <v>24363530</v>
      </c>
      <c r="G2552" t="s">
        <v>4326</v>
      </c>
    </row>
    <row r="2553" spans="4:7" x14ac:dyDescent="0.3">
      <c r="D2553" s="6">
        <v>13500000</v>
      </c>
      <c r="E2553" s="6">
        <v>37623143</v>
      </c>
      <c r="F2553">
        <f t="shared" si="39"/>
        <v>24123143</v>
      </c>
      <c r="G2553" t="s">
        <v>4328</v>
      </c>
    </row>
    <row r="2554" spans="4:7" x14ac:dyDescent="0.3">
      <c r="D2554" s="4" t="s">
        <v>8351</v>
      </c>
      <c r="E2554" s="4" t="s">
        <v>8351</v>
      </c>
      <c r="F2554" t="s">
        <v>8351</v>
      </c>
      <c r="G2554" t="s">
        <v>4329</v>
      </c>
    </row>
    <row r="2555" spans="4:7" x14ac:dyDescent="0.3">
      <c r="D2555" s="6">
        <v>35000000</v>
      </c>
      <c r="E2555" s="6">
        <v>33357476</v>
      </c>
      <c r="F2555">
        <f t="shared" si="39"/>
        <v>-1642524</v>
      </c>
      <c r="G2555" t="s">
        <v>4331</v>
      </c>
    </row>
    <row r="2556" spans="4:7" x14ac:dyDescent="0.3">
      <c r="D2556" s="4">
        <v>16000000</v>
      </c>
      <c r="E2556" s="4">
        <v>28734552</v>
      </c>
      <c r="F2556">
        <f t="shared" si="39"/>
        <v>12734552</v>
      </c>
      <c r="G2556" t="s">
        <v>4332</v>
      </c>
    </row>
    <row r="2557" spans="4:7" x14ac:dyDescent="0.3">
      <c r="D2557" s="6">
        <v>16000000</v>
      </c>
      <c r="E2557" s="6">
        <v>37300107</v>
      </c>
      <c r="F2557">
        <f t="shared" si="39"/>
        <v>21300107</v>
      </c>
      <c r="G2557" t="s">
        <v>4334</v>
      </c>
    </row>
    <row r="2558" spans="4:7" x14ac:dyDescent="0.3">
      <c r="D2558" s="4">
        <v>17700000</v>
      </c>
      <c r="E2558" s="4">
        <v>27087695</v>
      </c>
      <c r="F2558">
        <f t="shared" si="39"/>
        <v>9387695</v>
      </c>
      <c r="G2558" t="s">
        <v>4335</v>
      </c>
    </row>
    <row r="2559" spans="4:7" x14ac:dyDescent="0.3">
      <c r="D2559" s="6">
        <v>15000000</v>
      </c>
      <c r="E2559" s="6">
        <v>30102717</v>
      </c>
      <c r="F2559">
        <f t="shared" si="39"/>
        <v>15102717</v>
      </c>
      <c r="G2559" t="s">
        <v>4337</v>
      </c>
    </row>
    <row r="2560" spans="4:7" x14ac:dyDescent="0.3">
      <c r="D2560" s="4">
        <v>8000000</v>
      </c>
      <c r="E2560" s="4">
        <v>23618786</v>
      </c>
      <c r="F2560">
        <f t="shared" si="39"/>
        <v>15618786</v>
      </c>
      <c r="G2560" t="s">
        <v>4340</v>
      </c>
    </row>
    <row r="2561" spans="4:7" x14ac:dyDescent="0.3">
      <c r="D2561" s="6">
        <v>16500000</v>
      </c>
      <c r="E2561" s="6">
        <v>26896744</v>
      </c>
      <c r="F2561">
        <f t="shared" si="39"/>
        <v>10396744</v>
      </c>
      <c r="G2561" t="s">
        <v>4342</v>
      </c>
    </row>
    <row r="2562" spans="4:7" x14ac:dyDescent="0.3">
      <c r="D2562" s="4">
        <v>15500000</v>
      </c>
      <c r="E2562" s="4">
        <v>23213577</v>
      </c>
      <c r="F2562">
        <f t="shared" si="39"/>
        <v>7713577</v>
      </c>
      <c r="G2562" t="s">
        <v>4343</v>
      </c>
    </row>
    <row r="2563" spans="4:7" x14ac:dyDescent="0.3">
      <c r="D2563" s="6">
        <v>25000000</v>
      </c>
      <c r="E2563" s="6" t="s">
        <v>8351</v>
      </c>
      <c r="F2563" t="s">
        <v>8351</v>
      </c>
      <c r="G2563" t="s">
        <v>4345</v>
      </c>
    </row>
    <row r="2564" spans="4:7" x14ac:dyDescent="0.3">
      <c r="D2564" s="4">
        <v>20000000</v>
      </c>
      <c r="E2564" s="4">
        <v>55461307</v>
      </c>
      <c r="F2564">
        <f t="shared" ref="F2564:F2626" si="40">E2564-D2564</f>
        <v>35461307</v>
      </c>
      <c r="G2564" t="s">
        <v>3749</v>
      </c>
    </row>
    <row r="2565" spans="4:7" x14ac:dyDescent="0.3">
      <c r="D2565" s="6">
        <v>16000000</v>
      </c>
      <c r="E2565" s="6">
        <v>20627372</v>
      </c>
      <c r="F2565">
        <f t="shared" si="40"/>
        <v>4627372</v>
      </c>
      <c r="G2565" t="s">
        <v>4349</v>
      </c>
    </row>
    <row r="2566" spans="4:7" x14ac:dyDescent="0.3">
      <c r="D2566" s="4">
        <v>16000000</v>
      </c>
      <c r="E2566" s="4">
        <v>16346122</v>
      </c>
      <c r="F2566">
        <f t="shared" si="40"/>
        <v>346122</v>
      </c>
      <c r="G2566" t="s">
        <v>4351</v>
      </c>
    </row>
    <row r="2567" spans="4:7" x14ac:dyDescent="0.3">
      <c r="D2567" s="6">
        <v>16000000</v>
      </c>
      <c r="E2567" s="6">
        <v>16204793</v>
      </c>
      <c r="F2567">
        <f t="shared" si="40"/>
        <v>204793</v>
      </c>
      <c r="G2567" t="s">
        <v>4352</v>
      </c>
    </row>
    <row r="2568" spans="4:7" x14ac:dyDescent="0.3">
      <c r="D2568" s="4">
        <v>16000000</v>
      </c>
      <c r="E2568" s="4">
        <v>15427192</v>
      </c>
      <c r="F2568">
        <f t="shared" si="40"/>
        <v>-572808</v>
      </c>
      <c r="G2568" t="s">
        <v>4354</v>
      </c>
    </row>
    <row r="2569" spans="4:7" x14ac:dyDescent="0.3">
      <c r="D2569" s="6">
        <v>16000000</v>
      </c>
      <c r="E2569" s="6">
        <v>14792779</v>
      </c>
      <c r="F2569">
        <f t="shared" si="40"/>
        <v>-1207221</v>
      </c>
      <c r="G2569" t="s">
        <v>4355</v>
      </c>
    </row>
    <row r="2570" spans="4:7" x14ac:dyDescent="0.3">
      <c r="D2570" s="4">
        <v>16000000</v>
      </c>
      <c r="E2570" s="4">
        <v>13998282</v>
      </c>
      <c r="F2570">
        <f t="shared" si="40"/>
        <v>-2001718</v>
      </c>
      <c r="G2570" t="s">
        <v>4098</v>
      </c>
    </row>
    <row r="2571" spans="4:7" x14ac:dyDescent="0.3">
      <c r="D2571" s="6">
        <v>16000000</v>
      </c>
      <c r="E2571" s="6">
        <v>19057024</v>
      </c>
      <c r="F2571">
        <f t="shared" si="40"/>
        <v>3057024</v>
      </c>
      <c r="G2571" t="s">
        <v>4357</v>
      </c>
    </row>
    <row r="2572" spans="4:7" x14ac:dyDescent="0.3">
      <c r="D2572" s="4">
        <v>16000000</v>
      </c>
      <c r="E2572" s="4">
        <v>14108518</v>
      </c>
      <c r="F2572">
        <f t="shared" si="40"/>
        <v>-1891482</v>
      </c>
      <c r="G2572" t="s">
        <v>4359</v>
      </c>
    </row>
    <row r="2573" spans="4:7" x14ac:dyDescent="0.3">
      <c r="D2573" s="6">
        <v>20000000</v>
      </c>
      <c r="E2573" s="6">
        <v>13854000</v>
      </c>
      <c r="F2573">
        <f t="shared" si="40"/>
        <v>-6146000</v>
      </c>
      <c r="G2573" t="s">
        <v>4360</v>
      </c>
    </row>
    <row r="2574" spans="4:7" x14ac:dyDescent="0.3">
      <c r="D2574" s="4">
        <v>26000000</v>
      </c>
      <c r="E2574" s="4">
        <v>77324422</v>
      </c>
      <c r="F2574">
        <f t="shared" si="40"/>
        <v>51324422</v>
      </c>
      <c r="G2574" t="s">
        <v>4361</v>
      </c>
    </row>
    <row r="2575" spans="4:7" x14ac:dyDescent="0.3">
      <c r="D2575" s="6">
        <v>16000000</v>
      </c>
      <c r="E2575" s="6">
        <v>15500000</v>
      </c>
      <c r="F2575">
        <f t="shared" si="40"/>
        <v>-500000</v>
      </c>
      <c r="G2575" t="s">
        <v>4363</v>
      </c>
    </row>
    <row r="2576" spans="4:7" x14ac:dyDescent="0.3">
      <c r="D2576" s="4" t="s">
        <v>8351</v>
      </c>
      <c r="E2576" s="4">
        <v>11540112</v>
      </c>
      <c r="F2576" t="s">
        <v>8351</v>
      </c>
      <c r="G2576" t="s">
        <v>4365</v>
      </c>
    </row>
    <row r="2577" spans="4:7" x14ac:dyDescent="0.3">
      <c r="D2577" s="6">
        <v>16000000</v>
      </c>
      <c r="E2577" s="6" t="s">
        <v>8351</v>
      </c>
      <c r="F2577" t="s">
        <v>8351</v>
      </c>
      <c r="G2577" t="s">
        <v>4367</v>
      </c>
    </row>
    <row r="2578" spans="4:7" x14ac:dyDescent="0.3">
      <c r="D2578" s="4">
        <v>15000000</v>
      </c>
      <c r="E2578" s="4">
        <v>4734235</v>
      </c>
      <c r="F2578">
        <f t="shared" si="40"/>
        <v>-10265765</v>
      </c>
      <c r="G2578" t="s">
        <v>4369</v>
      </c>
    </row>
    <row r="2579" spans="4:7" x14ac:dyDescent="0.3">
      <c r="D2579" s="6">
        <v>16000000</v>
      </c>
      <c r="E2579" s="6">
        <v>4839383</v>
      </c>
      <c r="F2579">
        <f t="shared" si="40"/>
        <v>-11160617</v>
      </c>
      <c r="G2579" t="s">
        <v>4370</v>
      </c>
    </row>
    <row r="2580" spans="4:7" x14ac:dyDescent="0.3">
      <c r="D2580" s="4">
        <v>15000000</v>
      </c>
      <c r="E2580" s="4">
        <v>4193025</v>
      </c>
      <c r="F2580">
        <f t="shared" si="40"/>
        <v>-10806975</v>
      </c>
      <c r="G2580" t="s">
        <v>4372</v>
      </c>
    </row>
    <row r="2581" spans="4:7" x14ac:dyDescent="0.3">
      <c r="D2581" s="6">
        <v>16000000</v>
      </c>
      <c r="E2581" s="6">
        <v>5900000</v>
      </c>
      <c r="F2581">
        <f t="shared" si="40"/>
        <v>-10100000</v>
      </c>
      <c r="G2581" t="s">
        <v>4373</v>
      </c>
    </row>
    <row r="2582" spans="4:7" x14ac:dyDescent="0.3">
      <c r="D2582" s="4">
        <v>16000000</v>
      </c>
      <c r="E2582" s="4">
        <v>2849142</v>
      </c>
      <c r="F2582">
        <f t="shared" si="40"/>
        <v>-13150858</v>
      </c>
      <c r="G2582" t="s">
        <v>4375</v>
      </c>
    </row>
    <row r="2583" spans="4:7" x14ac:dyDescent="0.3">
      <c r="D2583" s="6">
        <v>16000000</v>
      </c>
      <c r="E2583" s="6">
        <v>1686429</v>
      </c>
      <c r="F2583">
        <f t="shared" si="40"/>
        <v>-14313571</v>
      </c>
      <c r="G2583" t="s">
        <v>4378</v>
      </c>
    </row>
    <row r="2584" spans="4:7" x14ac:dyDescent="0.3">
      <c r="D2584" s="4">
        <v>16000000</v>
      </c>
      <c r="E2584" s="4">
        <v>1984743</v>
      </c>
      <c r="F2584">
        <f t="shared" si="40"/>
        <v>-14015257</v>
      </c>
      <c r="G2584" t="s">
        <v>4379</v>
      </c>
    </row>
    <row r="2585" spans="4:7" x14ac:dyDescent="0.3">
      <c r="D2585" s="6">
        <v>16000000</v>
      </c>
      <c r="E2585" s="6">
        <v>1666262</v>
      </c>
      <c r="F2585">
        <f t="shared" si="40"/>
        <v>-14333738</v>
      </c>
      <c r="G2585" t="s">
        <v>4381</v>
      </c>
    </row>
    <row r="2586" spans="4:7" x14ac:dyDescent="0.3">
      <c r="D2586" s="4">
        <v>20000000</v>
      </c>
      <c r="E2586" s="4">
        <v>2319187</v>
      </c>
      <c r="F2586">
        <f t="shared" si="40"/>
        <v>-17680813</v>
      </c>
      <c r="G2586" t="s">
        <v>4382</v>
      </c>
    </row>
    <row r="2587" spans="4:7" x14ac:dyDescent="0.3">
      <c r="D2587" s="6">
        <v>16000000</v>
      </c>
      <c r="E2587" s="6">
        <v>13922211</v>
      </c>
      <c r="F2587">
        <f t="shared" si="40"/>
        <v>-2077789</v>
      </c>
      <c r="G2587" t="s">
        <v>4384</v>
      </c>
    </row>
    <row r="2588" spans="4:7" x14ac:dyDescent="0.3">
      <c r="D2588" s="4">
        <v>11000000</v>
      </c>
      <c r="E2588" s="4" t="s">
        <v>8351</v>
      </c>
      <c r="F2588" t="s">
        <v>8351</v>
      </c>
      <c r="G2588" t="s">
        <v>4385</v>
      </c>
    </row>
    <row r="2589" spans="4:7" x14ac:dyDescent="0.3">
      <c r="D2589" s="6">
        <v>15000000</v>
      </c>
      <c r="E2589" s="6">
        <v>23091</v>
      </c>
      <c r="F2589">
        <f t="shared" si="40"/>
        <v>-14976909</v>
      </c>
      <c r="G2589" t="s">
        <v>4387</v>
      </c>
    </row>
    <row r="2590" spans="4:7" x14ac:dyDescent="0.3">
      <c r="D2590" s="4">
        <v>13000000</v>
      </c>
      <c r="E2590" s="4">
        <v>336467</v>
      </c>
      <c r="F2590">
        <f t="shared" si="40"/>
        <v>-12663533</v>
      </c>
      <c r="G2590" t="s">
        <v>4389</v>
      </c>
    </row>
    <row r="2591" spans="4:7" x14ac:dyDescent="0.3">
      <c r="D2591" s="6">
        <v>16000000</v>
      </c>
      <c r="E2591" s="6">
        <v>2964</v>
      </c>
      <c r="F2591">
        <f t="shared" si="40"/>
        <v>-15997036</v>
      </c>
      <c r="G2591" t="s">
        <v>4390</v>
      </c>
    </row>
    <row r="2592" spans="4:7" x14ac:dyDescent="0.3">
      <c r="D2592" s="4">
        <v>16000000</v>
      </c>
      <c r="E2592" s="4" t="s">
        <v>8351</v>
      </c>
      <c r="F2592" t="s">
        <v>8351</v>
      </c>
      <c r="G2592" t="s">
        <v>4391</v>
      </c>
    </row>
    <row r="2593" spans="4:7" x14ac:dyDescent="0.3">
      <c r="D2593" s="6">
        <v>16000000</v>
      </c>
      <c r="E2593" s="6" t="s">
        <v>8351</v>
      </c>
      <c r="F2593" t="s">
        <v>8351</v>
      </c>
      <c r="G2593" t="s">
        <v>4393</v>
      </c>
    </row>
    <row r="2594" spans="4:7" x14ac:dyDescent="0.3">
      <c r="D2594" s="4">
        <v>16000000</v>
      </c>
      <c r="E2594" s="4">
        <v>2428883</v>
      </c>
      <c r="F2594">
        <f t="shared" si="40"/>
        <v>-13571117</v>
      </c>
      <c r="G2594" t="s">
        <v>4395</v>
      </c>
    </row>
    <row r="2595" spans="4:7" x14ac:dyDescent="0.3">
      <c r="D2595" s="6">
        <v>15600000</v>
      </c>
      <c r="E2595" s="6">
        <v>13571817</v>
      </c>
      <c r="F2595">
        <f t="shared" si="40"/>
        <v>-2028183</v>
      </c>
      <c r="G2595" t="s">
        <v>4397</v>
      </c>
    </row>
    <row r="2596" spans="4:7" x14ac:dyDescent="0.3">
      <c r="D2596" s="4">
        <v>34000000</v>
      </c>
      <c r="E2596" s="4" t="s">
        <v>8351</v>
      </c>
      <c r="F2596" t="s">
        <v>8351</v>
      </c>
      <c r="G2596" t="s">
        <v>4398</v>
      </c>
    </row>
    <row r="2597" spans="4:7" x14ac:dyDescent="0.3">
      <c r="D2597" s="6" t="s">
        <v>8351</v>
      </c>
      <c r="E2597" s="6">
        <v>1554566</v>
      </c>
      <c r="F2597" t="s">
        <v>8351</v>
      </c>
      <c r="G2597" t="s">
        <v>4400</v>
      </c>
    </row>
    <row r="2598" spans="4:7" x14ac:dyDescent="0.3">
      <c r="D2598" s="4" t="s">
        <v>8351</v>
      </c>
      <c r="E2598" s="4">
        <v>508867</v>
      </c>
      <c r="F2598" t="s">
        <v>8351</v>
      </c>
      <c r="G2598" t="s">
        <v>4402</v>
      </c>
    </row>
    <row r="2599" spans="4:7" x14ac:dyDescent="0.3">
      <c r="D2599" s="6">
        <v>15500000</v>
      </c>
      <c r="E2599" s="6">
        <v>1181197</v>
      </c>
      <c r="F2599">
        <f t="shared" si="40"/>
        <v>-14318803</v>
      </c>
      <c r="G2599" t="s">
        <v>4404</v>
      </c>
    </row>
    <row r="2600" spans="4:7" x14ac:dyDescent="0.3">
      <c r="D2600" s="4">
        <v>15300000</v>
      </c>
      <c r="E2600" s="4">
        <v>81525</v>
      </c>
      <c r="F2600">
        <f t="shared" si="40"/>
        <v>-15218475</v>
      </c>
      <c r="G2600" t="s">
        <v>4406</v>
      </c>
    </row>
    <row r="2601" spans="4:7" x14ac:dyDescent="0.3">
      <c r="D2601" s="6">
        <v>15500000</v>
      </c>
      <c r="E2601" s="6">
        <v>7774730</v>
      </c>
      <c r="F2601">
        <f t="shared" si="40"/>
        <v>-7725270</v>
      </c>
      <c r="G2601" t="s">
        <v>4408</v>
      </c>
    </row>
    <row r="2602" spans="4:7" x14ac:dyDescent="0.3">
      <c r="D2602" s="4">
        <v>14000000</v>
      </c>
      <c r="E2602" s="4">
        <v>234760500</v>
      </c>
      <c r="F2602">
        <f t="shared" si="40"/>
        <v>220760500</v>
      </c>
      <c r="G2602" t="s">
        <v>4409</v>
      </c>
    </row>
    <row r="2603" spans="4:7" x14ac:dyDescent="0.3">
      <c r="D2603" s="6">
        <v>18000000</v>
      </c>
      <c r="E2603" s="6">
        <v>285761243</v>
      </c>
      <c r="F2603">
        <f t="shared" si="40"/>
        <v>267761243</v>
      </c>
      <c r="G2603" t="s">
        <v>4410</v>
      </c>
    </row>
    <row r="2604" spans="4:7" x14ac:dyDescent="0.3">
      <c r="D2604" s="4">
        <v>11000000</v>
      </c>
      <c r="E2604" s="4">
        <v>167780960</v>
      </c>
      <c r="F2604">
        <f t="shared" si="40"/>
        <v>156780960</v>
      </c>
      <c r="G2604" t="s">
        <v>4411</v>
      </c>
    </row>
    <row r="2605" spans="4:7" x14ac:dyDescent="0.3">
      <c r="D2605" s="6">
        <v>22000000</v>
      </c>
      <c r="E2605" s="6">
        <v>177200000</v>
      </c>
      <c r="F2605">
        <f t="shared" si="40"/>
        <v>155200000</v>
      </c>
      <c r="G2605" t="s">
        <v>4412</v>
      </c>
    </row>
    <row r="2606" spans="4:7" x14ac:dyDescent="0.3">
      <c r="D2606" s="4">
        <v>15000000</v>
      </c>
      <c r="E2606" s="4">
        <v>176781728</v>
      </c>
      <c r="F2606">
        <f t="shared" si="40"/>
        <v>161781728</v>
      </c>
      <c r="G2606" t="s">
        <v>4413</v>
      </c>
    </row>
    <row r="2607" spans="4:7" x14ac:dyDescent="0.3">
      <c r="D2607" s="6">
        <v>15000000</v>
      </c>
      <c r="E2607" s="6">
        <v>128067808</v>
      </c>
      <c r="F2607">
        <f t="shared" si="40"/>
        <v>113067808</v>
      </c>
      <c r="G2607" t="s">
        <v>4414</v>
      </c>
    </row>
    <row r="2608" spans="4:7" x14ac:dyDescent="0.3">
      <c r="D2608" s="4">
        <v>15000000</v>
      </c>
      <c r="E2608" s="4">
        <v>130058047</v>
      </c>
      <c r="F2608">
        <f t="shared" si="40"/>
        <v>115058047</v>
      </c>
      <c r="G2608" t="s">
        <v>4416</v>
      </c>
    </row>
    <row r="2609" spans="4:7" x14ac:dyDescent="0.3">
      <c r="D2609" s="6">
        <v>15000000</v>
      </c>
      <c r="E2609" s="6">
        <v>138795342</v>
      </c>
      <c r="F2609">
        <f t="shared" si="40"/>
        <v>123795342</v>
      </c>
      <c r="G2609" t="s">
        <v>4417</v>
      </c>
    </row>
    <row r="2610" spans="4:7" x14ac:dyDescent="0.3">
      <c r="D2610" s="4">
        <v>15000000</v>
      </c>
      <c r="E2610" s="4">
        <v>111936400</v>
      </c>
      <c r="F2610">
        <f t="shared" si="40"/>
        <v>96936400</v>
      </c>
      <c r="G2610" t="s">
        <v>4418</v>
      </c>
    </row>
    <row r="2611" spans="4:7" x14ac:dyDescent="0.3">
      <c r="D2611" s="6" t="s">
        <v>8351</v>
      </c>
      <c r="E2611" s="6" t="s">
        <v>8351</v>
      </c>
      <c r="F2611" t="s">
        <v>8351</v>
      </c>
      <c r="G2611" t="s">
        <v>4419</v>
      </c>
    </row>
    <row r="2612" spans="4:7" x14ac:dyDescent="0.3">
      <c r="D2612" s="4">
        <v>15500000</v>
      </c>
      <c r="E2612" s="4">
        <v>317040</v>
      </c>
      <c r="F2612">
        <f t="shared" si="40"/>
        <v>-15182960</v>
      </c>
      <c r="G2612" t="s">
        <v>4421</v>
      </c>
    </row>
    <row r="2613" spans="4:7" x14ac:dyDescent="0.3">
      <c r="D2613" s="6">
        <v>15000000</v>
      </c>
      <c r="E2613" s="6">
        <v>94175854</v>
      </c>
      <c r="F2613">
        <f t="shared" si="40"/>
        <v>79175854</v>
      </c>
      <c r="G2613" t="s">
        <v>4422</v>
      </c>
    </row>
    <row r="2614" spans="4:7" x14ac:dyDescent="0.3">
      <c r="D2614" s="4" t="s">
        <v>8351</v>
      </c>
      <c r="E2614" s="4" t="s">
        <v>8351</v>
      </c>
      <c r="F2614" t="s">
        <v>8351</v>
      </c>
      <c r="G2614" t="s">
        <v>4425</v>
      </c>
    </row>
    <row r="2615" spans="4:7" x14ac:dyDescent="0.3">
      <c r="D2615" s="6">
        <v>100000000</v>
      </c>
      <c r="E2615" s="6" t="s">
        <v>8351</v>
      </c>
      <c r="F2615" t="s">
        <v>8351</v>
      </c>
      <c r="G2615" t="s">
        <v>786</v>
      </c>
    </row>
    <row r="2616" spans="4:7" x14ac:dyDescent="0.3">
      <c r="D2616" s="4">
        <v>14000000</v>
      </c>
      <c r="E2616" s="4">
        <v>91121452</v>
      </c>
      <c r="F2616">
        <f t="shared" si="40"/>
        <v>77121452</v>
      </c>
      <c r="G2616" t="s">
        <v>4428</v>
      </c>
    </row>
    <row r="2617" spans="4:7" x14ac:dyDescent="0.3">
      <c r="D2617" s="6">
        <v>10000000</v>
      </c>
      <c r="E2617" s="6">
        <v>69800000</v>
      </c>
      <c r="F2617">
        <f t="shared" si="40"/>
        <v>59800000</v>
      </c>
      <c r="G2617" t="s">
        <v>4429</v>
      </c>
    </row>
    <row r="2618" spans="4:7" x14ac:dyDescent="0.3">
      <c r="D2618" s="4" t="s">
        <v>8351</v>
      </c>
      <c r="E2618" s="4">
        <v>79900000</v>
      </c>
      <c r="F2618" t="s">
        <v>8351</v>
      </c>
      <c r="G2618" t="s">
        <v>4430</v>
      </c>
    </row>
    <row r="2619" spans="4:7" x14ac:dyDescent="0.3">
      <c r="D2619" s="6">
        <v>15000000</v>
      </c>
      <c r="E2619" s="6">
        <v>64001297</v>
      </c>
      <c r="F2619">
        <f t="shared" si="40"/>
        <v>49001297</v>
      </c>
      <c r="G2619" t="s">
        <v>4431</v>
      </c>
    </row>
    <row r="2620" spans="4:7" x14ac:dyDescent="0.3">
      <c r="D2620" s="4">
        <v>20000000</v>
      </c>
      <c r="E2620" s="4">
        <v>71588220</v>
      </c>
      <c r="F2620">
        <f t="shared" si="40"/>
        <v>51588220</v>
      </c>
      <c r="G2620" t="s">
        <v>4433</v>
      </c>
    </row>
    <row r="2621" spans="4:7" x14ac:dyDescent="0.3">
      <c r="D2621" s="6">
        <v>300000</v>
      </c>
      <c r="E2621" s="6">
        <v>47000000</v>
      </c>
      <c r="F2621">
        <f t="shared" si="40"/>
        <v>46700000</v>
      </c>
      <c r="G2621" t="s">
        <v>4236</v>
      </c>
    </row>
    <row r="2622" spans="4:7" x14ac:dyDescent="0.3">
      <c r="D2622" s="4">
        <v>15000000</v>
      </c>
      <c r="E2622" s="4">
        <v>61400000</v>
      </c>
      <c r="F2622">
        <f t="shared" si="40"/>
        <v>46400000</v>
      </c>
      <c r="G2622" t="s">
        <v>4434</v>
      </c>
    </row>
    <row r="2623" spans="4:7" x14ac:dyDescent="0.3">
      <c r="D2623" s="6">
        <v>15000000</v>
      </c>
      <c r="E2623" s="6">
        <v>101978840</v>
      </c>
      <c r="F2623">
        <f t="shared" si="40"/>
        <v>86978840</v>
      </c>
      <c r="G2623" t="s">
        <v>4435</v>
      </c>
    </row>
    <row r="2624" spans="4:7" x14ac:dyDescent="0.3">
      <c r="D2624" s="4">
        <v>9800000</v>
      </c>
      <c r="E2624" s="4">
        <v>56437947</v>
      </c>
      <c r="F2624">
        <f t="shared" si="40"/>
        <v>46637947</v>
      </c>
      <c r="G2624" t="s">
        <v>4436</v>
      </c>
    </row>
    <row r="2625" spans="4:7" x14ac:dyDescent="0.3">
      <c r="D2625" s="6">
        <v>15000000</v>
      </c>
      <c r="E2625" s="6">
        <v>73326666</v>
      </c>
      <c r="F2625">
        <f t="shared" si="40"/>
        <v>58326666</v>
      </c>
      <c r="G2625" t="s">
        <v>4437</v>
      </c>
    </row>
    <row r="2626" spans="4:7" x14ac:dyDescent="0.3">
      <c r="D2626" s="4">
        <v>15000000</v>
      </c>
      <c r="E2626" s="4">
        <v>55184721</v>
      </c>
      <c r="F2626">
        <f t="shared" si="40"/>
        <v>40184721</v>
      </c>
      <c r="G2626" t="s">
        <v>4438</v>
      </c>
    </row>
    <row r="2627" spans="4:7" x14ac:dyDescent="0.3">
      <c r="D2627" s="6">
        <v>15000000</v>
      </c>
      <c r="E2627" s="6">
        <v>50003300</v>
      </c>
      <c r="F2627">
        <f t="shared" ref="F2627:F2690" si="41">E2627-D2627</f>
        <v>35003300</v>
      </c>
      <c r="G2627" t="s">
        <v>4441</v>
      </c>
    </row>
    <row r="2628" spans="4:7" x14ac:dyDescent="0.3">
      <c r="D2628" s="4">
        <v>17000000</v>
      </c>
      <c r="E2628" s="4">
        <v>54322273</v>
      </c>
      <c r="F2628">
        <f t="shared" si="41"/>
        <v>37322273</v>
      </c>
      <c r="G2628" t="s">
        <v>4443</v>
      </c>
    </row>
    <row r="2629" spans="4:7" x14ac:dyDescent="0.3">
      <c r="D2629" s="6">
        <v>15000000</v>
      </c>
      <c r="E2629" s="6">
        <v>47860214</v>
      </c>
      <c r="F2629">
        <f t="shared" si="41"/>
        <v>32860214</v>
      </c>
      <c r="G2629" t="s">
        <v>4444</v>
      </c>
    </row>
    <row r="2630" spans="4:7" x14ac:dyDescent="0.3">
      <c r="D2630" s="4">
        <v>15000000</v>
      </c>
      <c r="E2630" s="4">
        <v>47811275</v>
      </c>
      <c r="F2630">
        <f t="shared" si="41"/>
        <v>32811275</v>
      </c>
      <c r="G2630" t="s">
        <v>4445</v>
      </c>
    </row>
    <row r="2631" spans="4:7" x14ac:dyDescent="0.3">
      <c r="D2631" s="6">
        <v>15000000</v>
      </c>
      <c r="E2631" s="6" t="s">
        <v>8351</v>
      </c>
      <c r="F2631" t="s">
        <v>8351</v>
      </c>
      <c r="G2631" t="s">
        <v>4446</v>
      </c>
    </row>
    <row r="2632" spans="4:7" x14ac:dyDescent="0.3">
      <c r="D2632" s="4">
        <v>15000000</v>
      </c>
      <c r="E2632" s="4">
        <v>43022524</v>
      </c>
      <c r="F2632">
        <f t="shared" si="41"/>
        <v>28022524</v>
      </c>
      <c r="G2632" t="s">
        <v>4447</v>
      </c>
    </row>
    <row r="2633" spans="4:7" x14ac:dyDescent="0.3">
      <c r="D2633" s="6">
        <v>17000000</v>
      </c>
      <c r="E2633" s="6">
        <v>42672630</v>
      </c>
      <c r="F2633">
        <f t="shared" si="41"/>
        <v>25672630</v>
      </c>
      <c r="G2633" t="s">
        <v>4450</v>
      </c>
    </row>
    <row r="2634" spans="4:7" x14ac:dyDescent="0.3">
      <c r="D2634" s="4">
        <v>15000000</v>
      </c>
      <c r="E2634" s="4">
        <v>42919096</v>
      </c>
      <c r="F2634">
        <f t="shared" si="41"/>
        <v>27919096</v>
      </c>
      <c r="G2634" t="s">
        <v>4452</v>
      </c>
    </row>
    <row r="2635" spans="4:7" x14ac:dyDescent="0.3">
      <c r="D2635" s="6">
        <v>15000000</v>
      </c>
      <c r="E2635" s="6">
        <v>42592530</v>
      </c>
      <c r="F2635">
        <f t="shared" si="41"/>
        <v>27592530</v>
      </c>
      <c r="G2635" t="s">
        <v>4454</v>
      </c>
    </row>
    <row r="2636" spans="4:7" x14ac:dyDescent="0.3">
      <c r="D2636" s="4">
        <v>15000000</v>
      </c>
      <c r="E2636" s="4">
        <v>40064955</v>
      </c>
      <c r="F2636">
        <f t="shared" si="41"/>
        <v>25064955</v>
      </c>
      <c r="G2636" t="s">
        <v>4455</v>
      </c>
    </row>
    <row r="2637" spans="4:7" x14ac:dyDescent="0.3">
      <c r="D2637" s="6" t="s">
        <v>8351</v>
      </c>
      <c r="E2637" s="6">
        <v>39100956</v>
      </c>
      <c r="F2637" t="s">
        <v>8351</v>
      </c>
      <c r="G2637" t="s">
        <v>4456</v>
      </c>
    </row>
    <row r="2638" spans="4:7" x14ac:dyDescent="0.3">
      <c r="D2638" s="4">
        <v>10000000</v>
      </c>
      <c r="E2638" s="4">
        <v>44886089</v>
      </c>
      <c r="F2638">
        <f t="shared" si="41"/>
        <v>34886089</v>
      </c>
      <c r="G2638" t="s">
        <v>4457</v>
      </c>
    </row>
    <row r="2639" spans="4:7" x14ac:dyDescent="0.3">
      <c r="D2639" s="6">
        <v>16000000</v>
      </c>
      <c r="E2639" s="6">
        <v>37882551</v>
      </c>
      <c r="F2639">
        <f t="shared" si="41"/>
        <v>21882551</v>
      </c>
      <c r="G2639" t="s">
        <v>4459</v>
      </c>
    </row>
    <row r="2640" spans="4:7" x14ac:dyDescent="0.3">
      <c r="D2640" s="4">
        <v>7000000</v>
      </c>
      <c r="E2640" s="4">
        <v>40983001</v>
      </c>
      <c r="F2640">
        <f t="shared" si="41"/>
        <v>33983001</v>
      </c>
      <c r="G2640" t="s">
        <v>4460</v>
      </c>
    </row>
    <row r="2641" spans="4:7" x14ac:dyDescent="0.3">
      <c r="D2641" s="6">
        <v>37000000</v>
      </c>
      <c r="E2641" s="6">
        <v>20991497</v>
      </c>
      <c r="F2641">
        <f t="shared" si="41"/>
        <v>-16008503</v>
      </c>
      <c r="G2641" t="s">
        <v>2542</v>
      </c>
    </row>
    <row r="2642" spans="4:7" x14ac:dyDescent="0.3">
      <c r="D2642" s="4">
        <v>15000000</v>
      </c>
      <c r="E2642" s="4">
        <v>35007180</v>
      </c>
      <c r="F2642">
        <f t="shared" si="41"/>
        <v>20007180</v>
      </c>
      <c r="G2642" t="s">
        <v>4461</v>
      </c>
    </row>
    <row r="2643" spans="4:7" x14ac:dyDescent="0.3">
      <c r="D2643" s="6">
        <v>15000000</v>
      </c>
      <c r="E2643" s="6">
        <v>35887263</v>
      </c>
      <c r="F2643">
        <f t="shared" si="41"/>
        <v>20887263</v>
      </c>
      <c r="G2643" t="s">
        <v>4463</v>
      </c>
    </row>
    <row r="2644" spans="4:7" x14ac:dyDescent="0.3">
      <c r="D2644" s="4">
        <v>16000000</v>
      </c>
      <c r="E2644" s="4">
        <v>34308901</v>
      </c>
      <c r="F2644">
        <f t="shared" si="41"/>
        <v>18308901</v>
      </c>
      <c r="G2644" t="s">
        <v>4464</v>
      </c>
    </row>
    <row r="2645" spans="4:7" x14ac:dyDescent="0.3">
      <c r="D2645" s="6">
        <v>15000000</v>
      </c>
      <c r="E2645" s="6">
        <v>33771174</v>
      </c>
      <c r="F2645">
        <f t="shared" si="41"/>
        <v>18771174</v>
      </c>
      <c r="G2645" t="s">
        <v>4466</v>
      </c>
    </row>
    <row r="2646" spans="4:7" x14ac:dyDescent="0.3">
      <c r="D2646" s="4">
        <v>15000000</v>
      </c>
      <c r="E2646" s="4">
        <v>6000000</v>
      </c>
      <c r="F2646">
        <f t="shared" si="41"/>
        <v>-9000000</v>
      </c>
      <c r="G2646" t="s">
        <v>4467</v>
      </c>
    </row>
    <row r="2647" spans="4:7" x14ac:dyDescent="0.3">
      <c r="D2647" s="6">
        <v>15000000</v>
      </c>
      <c r="E2647" s="6">
        <v>33386128</v>
      </c>
      <c r="F2647">
        <f t="shared" si="41"/>
        <v>18386128</v>
      </c>
      <c r="G2647" t="s">
        <v>4469</v>
      </c>
    </row>
    <row r="2648" spans="4:7" x14ac:dyDescent="0.3">
      <c r="D2648" s="4">
        <v>15000000</v>
      </c>
      <c r="E2648" s="4">
        <v>37877959</v>
      </c>
      <c r="F2648">
        <f t="shared" si="41"/>
        <v>22877959</v>
      </c>
      <c r="G2648" t="s">
        <v>4470</v>
      </c>
    </row>
    <row r="2649" spans="4:7" x14ac:dyDescent="0.3">
      <c r="D2649" s="6">
        <v>15000000</v>
      </c>
      <c r="E2649" s="6">
        <v>32721635</v>
      </c>
      <c r="F2649">
        <f t="shared" si="41"/>
        <v>17721635</v>
      </c>
      <c r="G2649" t="s">
        <v>4472</v>
      </c>
    </row>
    <row r="2650" spans="4:7" x14ac:dyDescent="0.3">
      <c r="D2650" s="4">
        <v>15000000</v>
      </c>
      <c r="E2650" s="4">
        <v>31585300</v>
      </c>
      <c r="F2650">
        <f t="shared" si="41"/>
        <v>16585300</v>
      </c>
      <c r="G2650" t="s">
        <v>4473</v>
      </c>
    </row>
    <row r="2651" spans="4:7" x14ac:dyDescent="0.3">
      <c r="D2651" s="6">
        <v>15000000</v>
      </c>
      <c r="E2651" s="6">
        <v>30259652</v>
      </c>
      <c r="F2651">
        <f t="shared" si="41"/>
        <v>15259652</v>
      </c>
      <c r="G2651" t="s">
        <v>4476</v>
      </c>
    </row>
    <row r="2652" spans="4:7" x14ac:dyDescent="0.3">
      <c r="D2652" s="4">
        <v>125000000</v>
      </c>
      <c r="E2652" s="4">
        <v>163192114</v>
      </c>
      <c r="F2652">
        <f t="shared" si="41"/>
        <v>38192114</v>
      </c>
      <c r="G2652" t="s">
        <v>467</v>
      </c>
    </row>
    <row r="2653" spans="4:7" x14ac:dyDescent="0.3">
      <c r="D2653" s="6">
        <v>16000000</v>
      </c>
      <c r="E2653" s="6">
        <v>30857814</v>
      </c>
      <c r="F2653">
        <f t="shared" si="41"/>
        <v>14857814</v>
      </c>
      <c r="G2653" t="s">
        <v>4477</v>
      </c>
    </row>
    <row r="2654" spans="4:7" x14ac:dyDescent="0.3">
      <c r="D2654" s="4">
        <v>15000000</v>
      </c>
      <c r="E2654" s="4">
        <v>30226144</v>
      </c>
      <c r="F2654">
        <f t="shared" si="41"/>
        <v>15226144</v>
      </c>
      <c r="G2654" t="s">
        <v>4478</v>
      </c>
    </row>
    <row r="2655" spans="4:7" x14ac:dyDescent="0.3">
      <c r="D2655" s="6">
        <v>15000000</v>
      </c>
      <c r="E2655" s="6">
        <v>35054909</v>
      </c>
      <c r="F2655">
        <f t="shared" si="41"/>
        <v>20054909</v>
      </c>
      <c r="G2655" t="s">
        <v>4480</v>
      </c>
    </row>
    <row r="2656" spans="4:7" x14ac:dyDescent="0.3">
      <c r="D2656" s="4">
        <v>15000000</v>
      </c>
      <c r="E2656" s="4">
        <v>29302097</v>
      </c>
      <c r="F2656">
        <f t="shared" si="41"/>
        <v>14302097</v>
      </c>
      <c r="G2656" t="s">
        <v>4483</v>
      </c>
    </row>
    <row r="2657" spans="4:7" x14ac:dyDescent="0.3">
      <c r="D2657" s="6">
        <v>15000000</v>
      </c>
      <c r="E2657" s="6">
        <v>29106737</v>
      </c>
      <c r="F2657">
        <f t="shared" si="41"/>
        <v>14106737</v>
      </c>
      <c r="G2657" t="s">
        <v>4484</v>
      </c>
    </row>
    <row r="2658" spans="4:7" x14ac:dyDescent="0.3">
      <c r="D2658" s="4">
        <v>15000000</v>
      </c>
      <c r="E2658" s="4">
        <v>28637507</v>
      </c>
      <c r="F2658">
        <f t="shared" si="41"/>
        <v>13637507</v>
      </c>
      <c r="G2658" t="s">
        <v>4486</v>
      </c>
    </row>
    <row r="2659" spans="4:7" x14ac:dyDescent="0.3">
      <c r="D2659" s="6">
        <v>15000000</v>
      </c>
      <c r="E2659" s="6">
        <v>30127963</v>
      </c>
      <c r="F2659">
        <f t="shared" si="41"/>
        <v>15127963</v>
      </c>
      <c r="G2659" t="s">
        <v>4487</v>
      </c>
    </row>
    <row r="2660" spans="4:7" x14ac:dyDescent="0.3">
      <c r="D2660" s="4">
        <v>14000000</v>
      </c>
      <c r="E2660" s="4">
        <v>32645546</v>
      </c>
      <c r="F2660">
        <f t="shared" si="41"/>
        <v>18645546</v>
      </c>
      <c r="G2660" t="s">
        <v>4488</v>
      </c>
    </row>
    <row r="2661" spans="4:7" x14ac:dyDescent="0.3">
      <c r="D2661" s="6">
        <v>15000000</v>
      </c>
      <c r="E2661" s="6">
        <v>27441122</v>
      </c>
      <c r="F2661">
        <f t="shared" si="41"/>
        <v>12441122</v>
      </c>
      <c r="G2661" t="s">
        <v>4490</v>
      </c>
    </row>
    <row r="2662" spans="4:7" x14ac:dyDescent="0.3">
      <c r="D2662" s="4">
        <v>15000000</v>
      </c>
      <c r="E2662" s="4">
        <v>28014536</v>
      </c>
      <c r="F2662">
        <f t="shared" si="41"/>
        <v>13014536</v>
      </c>
      <c r="G2662" t="s">
        <v>4491</v>
      </c>
    </row>
    <row r="2663" spans="4:7" x14ac:dyDescent="0.3">
      <c r="D2663" s="6">
        <v>15000000</v>
      </c>
      <c r="E2663" s="6">
        <v>33860010</v>
      </c>
      <c r="F2663">
        <f t="shared" si="41"/>
        <v>18860010</v>
      </c>
      <c r="G2663" t="s">
        <v>4493</v>
      </c>
    </row>
    <row r="2664" spans="4:7" x14ac:dyDescent="0.3">
      <c r="D2664" s="4">
        <v>15000000</v>
      </c>
      <c r="E2664" s="4">
        <v>26421314</v>
      </c>
      <c r="F2664">
        <f t="shared" si="41"/>
        <v>11421314</v>
      </c>
      <c r="G2664" t="s">
        <v>4496</v>
      </c>
    </row>
    <row r="2665" spans="4:7" x14ac:dyDescent="0.3">
      <c r="D2665" s="6">
        <v>15000000</v>
      </c>
      <c r="E2665" s="6">
        <v>24881000</v>
      </c>
      <c r="F2665">
        <f t="shared" si="41"/>
        <v>9881000</v>
      </c>
      <c r="G2665" t="s">
        <v>4497</v>
      </c>
    </row>
    <row r="2666" spans="4:7" x14ac:dyDescent="0.3">
      <c r="D2666" s="4">
        <v>15000000</v>
      </c>
      <c r="E2666" s="4">
        <v>23089926</v>
      </c>
      <c r="F2666">
        <f t="shared" si="41"/>
        <v>8089926</v>
      </c>
      <c r="G2666" t="s">
        <v>4498</v>
      </c>
    </row>
    <row r="2667" spans="4:7" x14ac:dyDescent="0.3">
      <c r="D2667" s="6">
        <v>15000000</v>
      </c>
      <c r="E2667" s="6">
        <v>26161406</v>
      </c>
      <c r="F2667">
        <f t="shared" si="41"/>
        <v>11161406</v>
      </c>
      <c r="G2667" t="s">
        <v>4500</v>
      </c>
    </row>
    <row r="2668" spans="4:7" x14ac:dyDescent="0.3">
      <c r="D2668" s="4">
        <v>11500000</v>
      </c>
      <c r="E2668" s="4">
        <v>22954968</v>
      </c>
      <c r="F2668">
        <f t="shared" si="41"/>
        <v>11454968</v>
      </c>
      <c r="G2668" t="s">
        <v>4501</v>
      </c>
    </row>
    <row r="2669" spans="4:7" x14ac:dyDescent="0.3">
      <c r="D2669" s="6">
        <v>15000000</v>
      </c>
      <c r="E2669" s="6">
        <v>26384919</v>
      </c>
      <c r="F2669">
        <f t="shared" si="41"/>
        <v>11384919</v>
      </c>
      <c r="G2669" t="s">
        <v>4502</v>
      </c>
    </row>
    <row r="2670" spans="4:7" x14ac:dyDescent="0.3">
      <c r="D2670" s="4">
        <v>15000000</v>
      </c>
      <c r="E2670" s="4">
        <v>22189039</v>
      </c>
      <c r="F2670">
        <f t="shared" si="41"/>
        <v>7189039</v>
      </c>
      <c r="G2670" t="s">
        <v>4503</v>
      </c>
    </row>
    <row r="2671" spans="4:7" x14ac:dyDescent="0.3">
      <c r="D2671" s="6">
        <v>15000000</v>
      </c>
      <c r="E2671" s="6">
        <v>20998709</v>
      </c>
      <c r="F2671">
        <f t="shared" si="41"/>
        <v>5998709</v>
      </c>
      <c r="G2671" t="s">
        <v>4505</v>
      </c>
    </row>
    <row r="2672" spans="4:7" x14ac:dyDescent="0.3">
      <c r="D2672" s="4">
        <v>15000000</v>
      </c>
      <c r="E2672" s="4">
        <v>20801344</v>
      </c>
      <c r="F2672">
        <f t="shared" si="41"/>
        <v>5801344</v>
      </c>
      <c r="G2672" t="s">
        <v>4507</v>
      </c>
    </row>
    <row r="2673" spans="4:7" x14ac:dyDescent="0.3">
      <c r="D2673" s="6">
        <v>14000000</v>
      </c>
      <c r="E2673" s="6">
        <v>21468807</v>
      </c>
      <c r="F2673">
        <f t="shared" si="41"/>
        <v>7468807</v>
      </c>
      <c r="G2673" t="s">
        <v>4509</v>
      </c>
    </row>
    <row r="2674" spans="4:7" x14ac:dyDescent="0.3">
      <c r="D2674" s="4">
        <v>15000000</v>
      </c>
      <c r="E2674" s="4">
        <v>19158074</v>
      </c>
      <c r="F2674">
        <f t="shared" si="41"/>
        <v>4158074</v>
      </c>
      <c r="G2674" t="s">
        <v>4510</v>
      </c>
    </row>
    <row r="2675" spans="4:7" x14ac:dyDescent="0.3">
      <c r="D2675" s="6">
        <v>20000000</v>
      </c>
      <c r="E2675" s="6">
        <v>18843314</v>
      </c>
      <c r="F2675">
        <f t="shared" si="41"/>
        <v>-1156686</v>
      </c>
      <c r="G2675" t="s">
        <v>4512</v>
      </c>
    </row>
    <row r="2676" spans="4:7" x14ac:dyDescent="0.3">
      <c r="D2676" s="4">
        <v>15000000</v>
      </c>
      <c r="E2676" s="4">
        <v>20566327</v>
      </c>
      <c r="F2676">
        <f t="shared" si="41"/>
        <v>5566327</v>
      </c>
      <c r="G2676" t="s">
        <v>4514</v>
      </c>
    </row>
    <row r="2677" spans="4:7" x14ac:dyDescent="0.3">
      <c r="D2677" s="6">
        <v>15000000</v>
      </c>
      <c r="E2677" s="6">
        <v>20218921</v>
      </c>
      <c r="F2677">
        <f t="shared" si="41"/>
        <v>5218921</v>
      </c>
      <c r="G2677" t="s">
        <v>4515</v>
      </c>
    </row>
    <row r="2678" spans="4:7" x14ac:dyDescent="0.3">
      <c r="D2678" s="4">
        <v>15000000</v>
      </c>
      <c r="E2678" s="4">
        <v>17411331</v>
      </c>
      <c r="F2678">
        <f t="shared" si="41"/>
        <v>2411331</v>
      </c>
      <c r="G2678" t="s">
        <v>4518</v>
      </c>
    </row>
    <row r="2679" spans="4:7" x14ac:dyDescent="0.3">
      <c r="D2679" s="6">
        <v>15000000</v>
      </c>
      <c r="E2679" s="6">
        <v>21383298</v>
      </c>
      <c r="F2679">
        <f t="shared" si="41"/>
        <v>6383298</v>
      </c>
      <c r="G2679" t="s">
        <v>4520</v>
      </c>
    </row>
    <row r="2680" spans="4:7" x14ac:dyDescent="0.3">
      <c r="D2680" s="4">
        <v>15000000</v>
      </c>
      <c r="E2680" s="4">
        <v>24984868</v>
      </c>
      <c r="F2680">
        <f t="shared" si="41"/>
        <v>9984868</v>
      </c>
      <c r="G2680" t="s">
        <v>4521</v>
      </c>
    </row>
    <row r="2681" spans="4:7" x14ac:dyDescent="0.3">
      <c r="D2681" s="6">
        <v>15000000</v>
      </c>
      <c r="E2681" s="6">
        <v>16459004</v>
      </c>
      <c r="F2681">
        <f t="shared" si="41"/>
        <v>1459004</v>
      </c>
      <c r="G2681" t="s">
        <v>4523</v>
      </c>
    </row>
    <row r="2682" spans="4:7" x14ac:dyDescent="0.3">
      <c r="D2682" s="4">
        <v>15000000</v>
      </c>
      <c r="E2682" s="4">
        <v>15700000</v>
      </c>
      <c r="F2682">
        <f t="shared" si="41"/>
        <v>700000</v>
      </c>
      <c r="G2682" t="s">
        <v>4524</v>
      </c>
    </row>
    <row r="2683" spans="4:7" x14ac:dyDescent="0.3">
      <c r="D2683" s="6">
        <v>15000000</v>
      </c>
      <c r="E2683" s="6">
        <v>15100000</v>
      </c>
      <c r="F2683">
        <f t="shared" si="41"/>
        <v>100000</v>
      </c>
      <c r="G2683" t="s">
        <v>4526</v>
      </c>
    </row>
    <row r="2684" spans="4:7" x14ac:dyDescent="0.3">
      <c r="D2684" s="4">
        <v>15000000</v>
      </c>
      <c r="E2684" s="4">
        <v>14938570</v>
      </c>
      <c r="F2684">
        <f t="shared" si="41"/>
        <v>-61430</v>
      </c>
      <c r="G2684" t="s">
        <v>4527</v>
      </c>
    </row>
    <row r="2685" spans="4:7" x14ac:dyDescent="0.3">
      <c r="D2685" s="6">
        <v>15000000</v>
      </c>
      <c r="E2685" s="6">
        <v>17237244</v>
      </c>
      <c r="F2685">
        <f t="shared" si="41"/>
        <v>2237244</v>
      </c>
      <c r="G2685" t="s">
        <v>4528</v>
      </c>
    </row>
    <row r="2686" spans="4:7" x14ac:dyDescent="0.3">
      <c r="D2686" s="4">
        <v>15000000</v>
      </c>
      <c r="E2686" s="4">
        <v>14249005</v>
      </c>
      <c r="F2686">
        <f t="shared" si="41"/>
        <v>-750995</v>
      </c>
      <c r="G2686" t="s">
        <v>4530</v>
      </c>
    </row>
    <row r="2687" spans="4:7" x14ac:dyDescent="0.3">
      <c r="D2687" s="6">
        <v>15000000</v>
      </c>
      <c r="E2687" s="6">
        <v>12701880</v>
      </c>
      <c r="F2687">
        <f t="shared" si="41"/>
        <v>-2298120</v>
      </c>
      <c r="G2687" t="s">
        <v>4532</v>
      </c>
    </row>
    <row r="2688" spans="4:7" x14ac:dyDescent="0.3">
      <c r="D2688" s="4" t="s">
        <v>8351</v>
      </c>
      <c r="E2688" s="4">
        <v>10353690</v>
      </c>
      <c r="F2688" t="s">
        <v>8351</v>
      </c>
      <c r="G2688" t="s">
        <v>4534</v>
      </c>
    </row>
    <row r="2689" spans="4:7" x14ac:dyDescent="0.3">
      <c r="D2689" s="6">
        <v>15000000</v>
      </c>
      <c r="E2689" s="6">
        <v>12801190</v>
      </c>
      <c r="F2689">
        <f t="shared" si="41"/>
        <v>-2198810</v>
      </c>
      <c r="G2689" t="s">
        <v>4536</v>
      </c>
    </row>
    <row r="2690" spans="4:7" x14ac:dyDescent="0.3">
      <c r="D2690" s="4">
        <v>15000000</v>
      </c>
      <c r="E2690" s="4">
        <v>12549485</v>
      </c>
      <c r="F2690">
        <f t="shared" si="41"/>
        <v>-2450515</v>
      </c>
      <c r="G2690" t="s">
        <v>4539</v>
      </c>
    </row>
    <row r="2691" spans="4:7" x14ac:dyDescent="0.3">
      <c r="D2691" s="6">
        <v>15000000</v>
      </c>
      <c r="E2691" s="6">
        <v>13766014</v>
      </c>
      <c r="F2691">
        <f t="shared" ref="F2691:F2749" si="42">E2691-D2691</f>
        <v>-1233986</v>
      </c>
      <c r="G2691" t="s">
        <v>4541</v>
      </c>
    </row>
    <row r="2692" spans="4:7" x14ac:dyDescent="0.3">
      <c r="D2692" s="4">
        <v>15000000</v>
      </c>
      <c r="E2692" s="4">
        <v>13034417</v>
      </c>
      <c r="F2692">
        <f t="shared" si="42"/>
        <v>-1965583</v>
      </c>
      <c r="G2692" t="s">
        <v>4543</v>
      </c>
    </row>
    <row r="2693" spans="4:7" x14ac:dyDescent="0.3">
      <c r="D2693" s="6" t="s">
        <v>8351</v>
      </c>
      <c r="E2693" s="6">
        <v>11632420</v>
      </c>
      <c r="F2693" t="s">
        <v>8351</v>
      </c>
      <c r="G2693" t="s">
        <v>4545</v>
      </c>
    </row>
    <row r="2694" spans="4:7" x14ac:dyDescent="0.3">
      <c r="D2694" s="4">
        <v>15000000</v>
      </c>
      <c r="E2694" s="4">
        <v>12212417</v>
      </c>
      <c r="F2694">
        <f t="shared" si="42"/>
        <v>-2787583</v>
      </c>
      <c r="G2694" t="s">
        <v>4547</v>
      </c>
    </row>
    <row r="2695" spans="4:7" x14ac:dyDescent="0.3">
      <c r="D2695" s="6">
        <v>15000000</v>
      </c>
      <c r="E2695" s="6">
        <v>11614236</v>
      </c>
      <c r="F2695">
        <f t="shared" si="42"/>
        <v>-3385764</v>
      </c>
      <c r="G2695" t="s">
        <v>4548</v>
      </c>
    </row>
    <row r="2696" spans="4:7" x14ac:dyDescent="0.3">
      <c r="D2696" s="4">
        <v>20000000</v>
      </c>
      <c r="E2696" s="4">
        <v>13337299</v>
      </c>
      <c r="F2696">
        <f t="shared" si="42"/>
        <v>-6662701</v>
      </c>
      <c r="G2696" t="s">
        <v>4549</v>
      </c>
    </row>
    <row r="2697" spans="4:7" x14ac:dyDescent="0.3">
      <c r="D2697" s="6">
        <v>15000000</v>
      </c>
      <c r="E2697" s="6">
        <v>10763469</v>
      </c>
      <c r="F2697">
        <f t="shared" si="42"/>
        <v>-4236531</v>
      </c>
      <c r="G2697" t="s">
        <v>4550</v>
      </c>
    </row>
    <row r="2698" spans="4:7" x14ac:dyDescent="0.3">
      <c r="D2698" s="4">
        <v>15000000</v>
      </c>
      <c r="E2698" s="4">
        <v>11144518</v>
      </c>
      <c r="F2698">
        <f t="shared" si="42"/>
        <v>-3855482</v>
      </c>
      <c r="G2698" t="s">
        <v>4552</v>
      </c>
    </row>
    <row r="2699" spans="4:7" x14ac:dyDescent="0.3">
      <c r="D2699" s="6">
        <v>15000000</v>
      </c>
      <c r="E2699" s="6">
        <v>15608545</v>
      </c>
      <c r="F2699">
        <f t="shared" si="42"/>
        <v>608545</v>
      </c>
      <c r="G2699" t="s">
        <v>4553</v>
      </c>
    </row>
    <row r="2700" spans="4:7" x14ac:dyDescent="0.3">
      <c r="D2700" s="4">
        <v>15000000</v>
      </c>
      <c r="E2700" s="4">
        <v>10443316</v>
      </c>
      <c r="F2700">
        <f t="shared" si="42"/>
        <v>-4556684</v>
      </c>
      <c r="G2700" t="s">
        <v>4554</v>
      </c>
    </row>
    <row r="2701" spans="4:7" x14ac:dyDescent="0.3">
      <c r="D2701" s="6">
        <v>15000000</v>
      </c>
      <c r="E2701" s="6">
        <v>10494147</v>
      </c>
      <c r="F2701">
        <f t="shared" si="42"/>
        <v>-4505853</v>
      </c>
      <c r="G2701" t="s">
        <v>4556</v>
      </c>
    </row>
    <row r="2702" spans="4:7" x14ac:dyDescent="0.3">
      <c r="D2702" s="4">
        <v>15000000</v>
      </c>
      <c r="E2702" s="4">
        <v>9929000</v>
      </c>
      <c r="F2702">
        <f t="shared" si="42"/>
        <v>-5071000</v>
      </c>
      <c r="G2702" t="s">
        <v>4557</v>
      </c>
    </row>
    <row r="2703" spans="4:7" x14ac:dyDescent="0.3">
      <c r="D2703" s="6">
        <v>15000000</v>
      </c>
      <c r="E2703" s="6">
        <v>10411980</v>
      </c>
      <c r="F2703">
        <f t="shared" si="42"/>
        <v>-4588020</v>
      </c>
      <c r="G2703" t="s">
        <v>4559</v>
      </c>
    </row>
    <row r="2704" spans="4:7" x14ac:dyDescent="0.3">
      <c r="D2704" s="4" t="s">
        <v>8351</v>
      </c>
      <c r="E2704" s="4" t="s">
        <v>8351</v>
      </c>
      <c r="F2704" t="s">
        <v>8351</v>
      </c>
      <c r="G2704" t="s">
        <v>4561</v>
      </c>
    </row>
    <row r="2705" spans="4:7" x14ac:dyDescent="0.3">
      <c r="D2705" s="6">
        <v>15000000</v>
      </c>
      <c r="E2705" s="6">
        <v>17439163</v>
      </c>
      <c r="F2705">
        <f t="shared" si="42"/>
        <v>2439163</v>
      </c>
      <c r="G2705" t="s">
        <v>4562</v>
      </c>
    </row>
    <row r="2706" spans="4:7" x14ac:dyDescent="0.3">
      <c r="D2706" s="4">
        <v>15000000</v>
      </c>
      <c r="E2706" s="4">
        <v>9396487</v>
      </c>
      <c r="F2706">
        <f t="shared" si="42"/>
        <v>-5603513</v>
      </c>
      <c r="G2706" t="s">
        <v>4564</v>
      </c>
    </row>
    <row r="2707" spans="4:7" x14ac:dyDescent="0.3">
      <c r="D2707" s="6">
        <v>15000000</v>
      </c>
      <c r="E2707" s="6">
        <v>9059588</v>
      </c>
      <c r="F2707">
        <f t="shared" si="42"/>
        <v>-5940412</v>
      </c>
      <c r="G2707" t="s">
        <v>4565</v>
      </c>
    </row>
    <row r="2708" spans="4:7" x14ac:dyDescent="0.3">
      <c r="D2708" s="4">
        <v>16000000</v>
      </c>
      <c r="E2708" s="4">
        <v>9172810</v>
      </c>
      <c r="F2708">
        <f t="shared" si="42"/>
        <v>-6827190</v>
      </c>
      <c r="G2708" t="s">
        <v>4567</v>
      </c>
    </row>
    <row r="2709" spans="4:7" x14ac:dyDescent="0.3">
      <c r="D2709" s="6">
        <v>15000000</v>
      </c>
      <c r="E2709" s="6">
        <v>8735529</v>
      </c>
      <c r="F2709">
        <f t="shared" si="42"/>
        <v>-6264471</v>
      </c>
      <c r="G2709" t="s">
        <v>4569</v>
      </c>
    </row>
    <row r="2710" spans="4:7" x14ac:dyDescent="0.3">
      <c r="D2710" s="4">
        <v>20000000</v>
      </c>
      <c r="E2710" s="4">
        <v>8586376</v>
      </c>
      <c r="F2710">
        <f t="shared" si="42"/>
        <v>-11413624</v>
      </c>
      <c r="G2710" t="s">
        <v>4571</v>
      </c>
    </row>
    <row r="2711" spans="4:7" x14ac:dyDescent="0.3">
      <c r="D2711" s="6">
        <v>15000000</v>
      </c>
      <c r="E2711" s="6">
        <v>8378141</v>
      </c>
      <c r="F2711">
        <f t="shared" si="42"/>
        <v>-6621859</v>
      </c>
      <c r="G2711" t="s">
        <v>4572</v>
      </c>
    </row>
    <row r="2712" spans="4:7" x14ac:dyDescent="0.3">
      <c r="D2712" s="4" t="s">
        <v>8351</v>
      </c>
      <c r="E2712" s="4" t="s">
        <v>8351</v>
      </c>
      <c r="F2712" t="s">
        <v>8351</v>
      </c>
      <c r="G2712" t="s">
        <v>4574</v>
      </c>
    </row>
    <row r="2713" spans="4:7" x14ac:dyDescent="0.3">
      <c r="D2713" s="6">
        <v>15000000</v>
      </c>
      <c r="E2713" s="6">
        <v>8080116</v>
      </c>
      <c r="F2713">
        <f t="shared" si="42"/>
        <v>-6919884</v>
      </c>
      <c r="G2713" t="s">
        <v>4576</v>
      </c>
    </row>
    <row r="2714" spans="4:7" x14ac:dyDescent="0.3">
      <c r="D2714" s="4">
        <v>15000000</v>
      </c>
      <c r="E2714" s="4">
        <v>7757130</v>
      </c>
      <c r="F2714">
        <f t="shared" si="42"/>
        <v>-7242870</v>
      </c>
      <c r="G2714" t="s">
        <v>4578</v>
      </c>
    </row>
    <row r="2715" spans="4:7" x14ac:dyDescent="0.3">
      <c r="D2715" s="6">
        <v>15000000</v>
      </c>
      <c r="E2715" s="6">
        <v>9123834</v>
      </c>
      <c r="F2715">
        <f t="shared" si="42"/>
        <v>-5876166</v>
      </c>
      <c r="G2715" t="s">
        <v>4580</v>
      </c>
    </row>
    <row r="2716" spans="4:7" x14ac:dyDescent="0.3">
      <c r="D2716" s="4">
        <v>15000000</v>
      </c>
      <c r="E2716" s="4">
        <v>6409206</v>
      </c>
      <c r="F2716">
        <f t="shared" si="42"/>
        <v>-8590794</v>
      </c>
      <c r="G2716" t="s">
        <v>4582</v>
      </c>
    </row>
    <row r="2717" spans="4:7" x14ac:dyDescent="0.3">
      <c r="D2717" s="6">
        <v>15000000</v>
      </c>
      <c r="E2717" s="6">
        <v>6373693</v>
      </c>
      <c r="F2717">
        <f t="shared" si="42"/>
        <v>-8626307</v>
      </c>
      <c r="G2717" t="s">
        <v>4584</v>
      </c>
    </row>
    <row r="2718" spans="4:7" x14ac:dyDescent="0.3">
      <c r="D2718" s="4">
        <v>15000000</v>
      </c>
      <c r="E2718" s="4">
        <v>7556708</v>
      </c>
      <c r="F2718">
        <f t="shared" si="42"/>
        <v>-7443292</v>
      </c>
      <c r="G2718" t="s">
        <v>4585</v>
      </c>
    </row>
    <row r="2719" spans="4:7" x14ac:dyDescent="0.3">
      <c r="D2719" s="6">
        <v>15000000</v>
      </c>
      <c r="E2719" s="6">
        <v>5306447</v>
      </c>
      <c r="F2719">
        <f t="shared" si="42"/>
        <v>-9693553</v>
      </c>
      <c r="G2719" t="s">
        <v>4586</v>
      </c>
    </row>
    <row r="2720" spans="4:7" x14ac:dyDescent="0.3">
      <c r="D2720" s="4">
        <v>15000000</v>
      </c>
      <c r="E2720" s="4">
        <v>5217498</v>
      </c>
      <c r="F2720">
        <f t="shared" si="42"/>
        <v>-9782502</v>
      </c>
      <c r="G2720" t="s">
        <v>4588</v>
      </c>
    </row>
    <row r="2721" spans="4:7" x14ac:dyDescent="0.3">
      <c r="D2721" s="6">
        <v>15000000</v>
      </c>
      <c r="E2721" s="6">
        <v>5023275</v>
      </c>
      <c r="F2721">
        <f t="shared" si="42"/>
        <v>-9976725</v>
      </c>
      <c r="G2721" t="s">
        <v>4590</v>
      </c>
    </row>
    <row r="2722" spans="4:7" x14ac:dyDescent="0.3">
      <c r="D2722" s="4">
        <v>15000000</v>
      </c>
      <c r="E2722" s="4">
        <v>4956401</v>
      </c>
      <c r="F2722">
        <f t="shared" si="42"/>
        <v>-10043599</v>
      </c>
      <c r="G2722" t="s">
        <v>4592</v>
      </c>
    </row>
    <row r="2723" spans="4:7" x14ac:dyDescent="0.3">
      <c r="D2723" s="6">
        <v>15000000</v>
      </c>
      <c r="E2723" s="6">
        <v>4235837</v>
      </c>
      <c r="F2723">
        <f t="shared" si="42"/>
        <v>-10764163</v>
      </c>
      <c r="G2723" t="s">
        <v>4594</v>
      </c>
    </row>
    <row r="2724" spans="4:7" x14ac:dyDescent="0.3">
      <c r="D2724" s="4">
        <v>20000000</v>
      </c>
      <c r="E2724" s="4">
        <v>4002955</v>
      </c>
      <c r="F2724">
        <f t="shared" si="42"/>
        <v>-15997045</v>
      </c>
      <c r="G2724" t="s">
        <v>4596</v>
      </c>
    </row>
    <row r="2725" spans="4:7" x14ac:dyDescent="0.3">
      <c r="D2725" s="6">
        <v>15000000</v>
      </c>
      <c r="E2725" s="6">
        <v>7219578</v>
      </c>
      <c r="F2725">
        <f t="shared" si="42"/>
        <v>-7780422</v>
      </c>
      <c r="G2725" t="s">
        <v>4597</v>
      </c>
    </row>
    <row r="2726" spans="4:7" x14ac:dyDescent="0.3">
      <c r="D2726" s="4" t="s">
        <v>8351</v>
      </c>
      <c r="E2726" s="4">
        <v>3525161</v>
      </c>
      <c r="F2726" t="s">
        <v>8351</v>
      </c>
      <c r="G2726" t="s">
        <v>4600</v>
      </c>
    </row>
    <row r="2727" spans="4:7" x14ac:dyDescent="0.3">
      <c r="D2727" s="6">
        <v>22000000</v>
      </c>
      <c r="E2727" s="6">
        <v>3247816</v>
      </c>
      <c r="F2727">
        <f t="shared" si="42"/>
        <v>-18752184</v>
      </c>
      <c r="G2727" t="s">
        <v>4601</v>
      </c>
    </row>
    <row r="2728" spans="4:7" x14ac:dyDescent="0.3">
      <c r="D2728" s="4">
        <v>15000000</v>
      </c>
      <c r="E2728" s="4">
        <v>2412045</v>
      </c>
      <c r="F2728">
        <f t="shared" si="42"/>
        <v>-12587955</v>
      </c>
      <c r="G2728" t="s">
        <v>4603</v>
      </c>
    </row>
    <row r="2729" spans="4:7" x14ac:dyDescent="0.3">
      <c r="D2729" s="6" t="s">
        <v>8351</v>
      </c>
      <c r="E2729" s="6" t="s">
        <v>8351</v>
      </c>
      <c r="F2729" t="s">
        <v>8351</v>
      </c>
      <c r="G2729" t="s">
        <v>4604</v>
      </c>
    </row>
    <row r="2730" spans="4:7" x14ac:dyDescent="0.3">
      <c r="D2730" s="4">
        <v>15000000</v>
      </c>
      <c r="E2730" s="4">
        <v>2203641</v>
      </c>
      <c r="F2730">
        <f t="shared" si="42"/>
        <v>-12796359</v>
      </c>
      <c r="G2730" t="s">
        <v>4606</v>
      </c>
    </row>
    <row r="2731" spans="4:7" x14ac:dyDescent="0.3">
      <c r="D2731" s="6">
        <v>15000000</v>
      </c>
      <c r="E2731" s="6">
        <v>1953732</v>
      </c>
      <c r="F2731">
        <f t="shared" si="42"/>
        <v>-13046268</v>
      </c>
      <c r="G2731" t="s">
        <v>4608</v>
      </c>
    </row>
    <row r="2732" spans="4:7" x14ac:dyDescent="0.3">
      <c r="D2732" s="4">
        <v>15000000</v>
      </c>
      <c r="E2732" s="4">
        <v>1954202</v>
      </c>
      <c r="F2732">
        <f t="shared" si="42"/>
        <v>-13045798</v>
      </c>
      <c r="G2732" t="s">
        <v>4610</v>
      </c>
    </row>
    <row r="2733" spans="4:7" x14ac:dyDescent="0.3">
      <c r="D2733" s="6">
        <v>15000000</v>
      </c>
      <c r="E2733" s="6">
        <v>1294640</v>
      </c>
      <c r="F2733">
        <f t="shared" si="42"/>
        <v>-13705360</v>
      </c>
      <c r="G2733" t="s">
        <v>4611</v>
      </c>
    </row>
    <row r="2734" spans="4:7" x14ac:dyDescent="0.3">
      <c r="D2734" s="4" t="s">
        <v>8351</v>
      </c>
      <c r="E2734" s="4" t="s">
        <v>8351</v>
      </c>
      <c r="F2734" t="s">
        <v>8351</v>
      </c>
      <c r="G2734" t="s">
        <v>4613</v>
      </c>
    </row>
    <row r="2735" spans="4:7" x14ac:dyDescent="0.3">
      <c r="D2735" s="6" t="s">
        <v>8351</v>
      </c>
      <c r="E2735" s="6">
        <v>819852</v>
      </c>
      <c r="F2735" t="s">
        <v>8351</v>
      </c>
      <c r="G2735" t="s">
        <v>4615</v>
      </c>
    </row>
    <row r="2736" spans="4:7" x14ac:dyDescent="0.3">
      <c r="D2736" s="4">
        <v>6000000</v>
      </c>
      <c r="E2736" s="4">
        <v>26435</v>
      </c>
      <c r="F2736">
        <f t="shared" si="42"/>
        <v>-5973565</v>
      </c>
      <c r="G2736" t="s">
        <v>4617</v>
      </c>
    </row>
    <row r="2737" spans="4:7" x14ac:dyDescent="0.3">
      <c r="D2737" s="6">
        <v>12000000</v>
      </c>
      <c r="E2737" s="6">
        <v>1197786</v>
      </c>
      <c r="F2737">
        <f t="shared" si="42"/>
        <v>-10802214</v>
      </c>
      <c r="G2737" t="s">
        <v>4618</v>
      </c>
    </row>
    <row r="2738" spans="4:7" x14ac:dyDescent="0.3">
      <c r="D2738" s="4">
        <v>7000000</v>
      </c>
      <c r="E2738" s="4">
        <v>529766</v>
      </c>
      <c r="F2738">
        <f t="shared" si="42"/>
        <v>-6470234</v>
      </c>
      <c r="G2738" t="s">
        <v>4619</v>
      </c>
    </row>
    <row r="2739" spans="4:7" x14ac:dyDescent="0.3">
      <c r="D2739" s="6">
        <v>15000000</v>
      </c>
      <c r="E2739" s="6">
        <v>613556</v>
      </c>
      <c r="F2739">
        <f t="shared" si="42"/>
        <v>-14386444</v>
      </c>
      <c r="G2739" t="s">
        <v>4621</v>
      </c>
    </row>
    <row r="2740" spans="4:7" x14ac:dyDescent="0.3">
      <c r="D2740" s="4">
        <v>15000000</v>
      </c>
      <c r="E2740" s="4">
        <v>353743</v>
      </c>
      <c r="F2740">
        <f t="shared" si="42"/>
        <v>-14646257</v>
      </c>
      <c r="G2740" t="s">
        <v>4623</v>
      </c>
    </row>
    <row r="2741" spans="4:7" x14ac:dyDescent="0.3">
      <c r="D2741" s="6" t="s">
        <v>8351</v>
      </c>
      <c r="E2741" s="6">
        <v>502028</v>
      </c>
      <c r="F2741" t="s">
        <v>8351</v>
      </c>
      <c r="G2741" t="s">
        <v>4625</v>
      </c>
    </row>
    <row r="2742" spans="4:7" x14ac:dyDescent="0.3">
      <c r="D2742" s="4">
        <v>300000000</v>
      </c>
      <c r="E2742" s="4">
        <v>102055</v>
      </c>
      <c r="F2742">
        <f t="shared" si="42"/>
        <v>-299897945</v>
      </c>
      <c r="G2742" t="s">
        <v>4627</v>
      </c>
    </row>
    <row r="2743" spans="4:7" x14ac:dyDescent="0.3">
      <c r="D2743" s="6" t="s">
        <v>8351</v>
      </c>
      <c r="E2743" s="6">
        <v>122288</v>
      </c>
      <c r="F2743" t="s">
        <v>8351</v>
      </c>
      <c r="G2743" t="s">
        <v>4631</v>
      </c>
    </row>
    <row r="2744" spans="4:7" x14ac:dyDescent="0.3">
      <c r="D2744" s="4">
        <v>9000000</v>
      </c>
      <c r="E2744" s="4" t="s">
        <v>8351</v>
      </c>
      <c r="F2744" t="s">
        <v>8351</v>
      </c>
      <c r="G2744" t="s">
        <v>4632</v>
      </c>
    </row>
    <row r="2745" spans="4:7" x14ac:dyDescent="0.3">
      <c r="D2745" s="6">
        <v>15000000</v>
      </c>
      <c r="E2745" s="6">
        <v>73548</v>
      </c>
      <c r="F2745">
        <f t="shared" si="42"/>
        <v>-14926452</v>
      </c>
      <c r="G2745" t="s">
        <v>4634</v>
      </c>
    </row>
    <row r="2746" spans="4:7" x14ac:dyDescent="0.3">
      <c r="D2746" s="4">
        <v>15000000</v>
      </c>
      <c r="E2746" s="4" t="s">
        <v>8351</v>
      </c>
      <c r="F2746" t="s">
        <v>8351</v>
      </c>
      <c r="G2746" t="s">
        <v>4636</v>
      </c>
    </row>
    <row r="2747" spans="4:7" x14ac:dyDescent="0.3">
      <c r="D2747" s="6">
        <v>15000000</v>
      </c>
      <c r="E2747" s="6">
        <v>28870</v>
      </c>
      <c r="F2747">
        <f t="shared" si="42"/>
        <v>-14971130</v>
      </c>
      <c r="G2747" t="s">
        <v>4638</v>
      </c>
    </row>
    <row r="2748" spans="4:7" x14ac:dyDescent="0.3">
      <c r="D2748" s="4">
        <v>25000000</v>
      </c>
      <c r="E2748" s="4">
        <v>22723</v>
      </c>
      <c r="F2748">
        <f t="shared" si="42"/>
        <v>-24977277</v>
      </c>
      <c r="G2748" t="s">
        <v>4641</v>
      </c>
    </row>
    <row r="2749" spans="4:7" x14ac:dyDescent="0.3">
      <c r="D2749" s="6">
        <v>15000000</v>
      </c>
      <c r="E2749" s="6">
        <v>20380</v>
      </c>
      <c r="F2749">
        <f t="shared" si="42"/>
        <v>-14979620</v>
      </c>
      <c r="G2749" t="s">
        <v>4644</v>
      </c>
    </row>
    <row r="2750" spans="4:7" x14ac:dyDescent="0.3">
      <c r="D2750" s="4" t="s">
        <v>8351</v>
      </c>
      <c r="E2750" s="4" t="s">
        <v>8351</v>
      </c>
      <c r="F2750" t="s">
        <v>8351</v>
      </c>
      <c r="G2750" t="s">
        <v>4647</v>
      </c>
    </row>
    <row r="2751" spans="4:7" x14ac:dyDescent="0.3">
      <c r="D2751" s="6">
        <v>20000000</v>
      </c>
      <c r="E2751" s="6" t="s">
        <v>8351</v>
      </c>
      <c r="F2751" t="s">
        <v>8351</v>
      </c>
      <c r="G2751" t="s">
        <v>4650</v>
      </c>
    </row>
    <row r="2752" spans="4:7" x14ac:dyDescent="0.3">
      <c r="D2752" s="4">
        <v>7000000</v>
      </c>
      <c r="E2752" s="4" t="s">
        <v>8351</v>
      </c>
      <c r="F2752" t="s">
        <v>8351</v>
      </c>
      <c r="G2752" t="s">
        <v>4652</v>
      </c>
    </row>
    <row r="2753" spans="4:7" x14ac:dyDescent="0.3">
      <c r="D2753" s="6">
        <v>15000000</v>
      </c>
      <c r="E2753" s="6" t="s">
        <v>8351</v>
      </c>
      <c r="F2753" t="s">
        <v>8351</v>
      </c>
      <c r="G2753" t="s">
        <v>4655</v>
      </c>
    </row>
    <row r="2754" spans="4:7" x14ac:dyDescent="0.3">
      <c r="D2754" s="4">
        <v>15000000</v>
      </c>
      <c r="E2754" s="4" t="s">
        <v>8351</v>
      </c>
      <c r="F2754" t="s">
        <v>8351</v>
      </c>
      <c r="G2754" t="s">
        <v>4658</v>
      </c>
    </row>
    <row r="2755" spans="4:7" x14ac:dyDescent="0.3">
      <c r="D2755" s="6">
        <v>15000000</v>
      </c>
      <c r="E2755" s="6" t="s">
        <v>8351</v>
      </c>
      <c r="F2755" t="s">
        <v>8351</v>
      </c>
      <c r="G2755" t="s">
        <v>4660</v>
      </c>
    </row>
    <row r="2756" spans="4:7" x14ac:dyDescent="0.3">
      <c r="D2756" s="4">
        <v>15000000</v>
      </c>
      <c r="E2756" s="4" t="s">
        <v>8351</v>
      </c>
      <c r="F2756" t="s">
        <v>8351</v>
      </c>
      <c r="G2756" t="s">
        <v>4662</v>
      </c>
    </row>
    <row r="2757" spans="4:7" x14ac:dyDescent="0.3">
      <c r="D2757" s="6">
        <v>14600000</v>
      </c>
      <c r="E2757" s="6">
        <v>70906973</v>
      </c>
      <c r="F2757">
        <f t="shared" ref="F2757:F2818" si="43">E2757-D2757</f>
        <v>56306973</v>
      </c>
      <c r="G2757" t="s">
        <v>4663</v>
      </c>
    </row>
    <row r="2758" spans="4:7" x14ac:dyDescent="0.3">
      <c r="D2758" s="4">
        <v>14800000</v>
      </c>
      <c r="E2758" s="4">
        <v>66009973</v>
      </c>
      <c r="F2758">
        <f t="shared" si="43"/>
        <v>51209973</v>
      </c>
      <c r="G2758" t="s">
        <v>4665</v>
      </c>
    </row>
    <row r="2759" spans="4:7" x14ac:dyDescent="0.3">
      <c r="D2759" s="6">
        <v>14500000</v>
      </c>
      <c r="E2759" s="6">
        <v>46338728</v>
      </c>
      <c r="F2759">
        <f t="shared" si="43"/>
        <v>31838728</v>
      </c>
      <c r="G2759" t="s">
        <v>4666</v>
      </c>
    </row>
    <row r="2760" spans="4:7" x14ac:dyDescent="0.3">
      <c r="D2760" s="4">
        <v>10000000</v>
      </c>
      <c r="E2760" s="4">
        <v>7691700</v>
      </c>
      <c r="F2760">
        <f t="shared" si="43"/>
        <v>-2308300</v>
      </c>
      <c r="G2760" t="s">
        <v>4668</v>
      </c>
    </row>
    <row r="2761" spans="4:7" x14ac:dyDescent="0.3">
      <c r="D2761" s="6">
        <v>14500000</v>
      </c>
      <c r="E2761" s="6" t="s">
        <v>8351</v>
      </c>
      <c r="F2761" t="s">
        <v>8351</v>
      </c>
      <c r="G2761" t="s">
        <v>4671</v>
      </c>
    </row>
    <row r="2762" spans="4:7" x14ac:dyDescent="0.3">
      <c r="D2762" s="4">
        <v>14400000</v>
      </c>
      <c r="E2762" s="4">
        <v>101157447</v>
      </c>
      <c r="F2762">
        <f t="shared" si="43"/>
        <v>86757447</v>
      </c>
      <c r="G2762" t="s">
        <v>4672</v>
      </c>
    </row>
    <row r="2763" spans="4:7" x14ac:dyDescent="0.3">
      <c r="D2763" s="6">
        <v>14200000</v>
      </c>
      <c r="E2763" s="6">
        <v>74205</v>
      </c>
      <c r="F2763">
        <f t="shared" si="43"/>
        <v>-14125795</v>
      </c>
      <c r="G2763" t="s">
        <v>4674</v>
      </c>
    </row>
    <row r="2764" spans="4:7" x14ac:dyDescent="0.3">
      <c r="D2764" s="4">
        <v>15000000</v>
      </c>
      <c r="E2764" s="4">
        <v>141319195</v>
      </c>
      <c r="F2764">
        <f t="shared" si="43"/>
        <v>126319195</v>
      </c>
      <c r="G2764" t="s">
        <v>4675</v>
      </c>
    </row>
    <row r="2765" spans="4:7" x14ac:dyDescent="0.3">
      <c r="D2765" s="6">
        <v>14000000</v>
      </c>
      <c r="E2765" s="6">
        <v>156645693</v>
      </c>
      <c r="F2765">
        <f t="shared" si="43"/>
        <v>142645693</v>
      </c>
      <c r="G2765" t="s">
        <v>4676</v>
      </c>
    </row>
    <row r="2766" spans="4:7" x14ac:dyDescent="0.3">
      <c r="D2766" s="4">
        <v>14000000</v>
      </c>
      <c r="E2766" s="4">
        <v>178406268</v>
      </c>
      <c r="F2766">
        <f t="shared" si="43"/>
        <v>164406268</v>
      </c>
      <c r="G2766" t="s">
        <v>4677</v>
      </c>
    </row>
    <row r="2767" spans="4:7" x14ac:dyDescent="0.3">
      <c r="D2767" s="6" t="s">
        <v>8351</v>
      </c>
      <c r="E2767" s="6" t="s">
        <v>8351</v>
      </c>
      <c r="F2767" t="s">
        <v>8351</v>
      </c>
      <c r="G2767" t="s">
        <v>4679</v>
      </c>
    </row>
    <row r="2768" spans="4:7" x14ac:dyDescent="0.3">
      <c r="D2768" s="4">
        <v>15800000</v>
      </c>
      <c r="E2768" s="4">
        <v>109306210</v>
      </c>
      <c r="F2768">
        <f t="shared" si="43"/>
        <v>93506210</v>
      </c>
      <c r="G2768" t="s">
        <v>4681</v>
      </c>
    </row>
    <row r="2769" spans="4:7" x14ac:dyDescent="0.3">
      <c r="D2769" s="6">
        <v>15000000</v>
      </c>
      <c r="E2769" s="6" t="s">
        <v>8351</v>
      </c>
      <c r="F2769" t="s">
        <v>8351</v>
      </c>
      <c r="G2769" t="s">
        <v>4683</v>
      </c>
    </row>
    <row r="2770" spans="4:7" x14ac:dyDescent="0.3">
      <c r="D2770" s="4">
        <v>14000000</v>
      </c>
      <c r="E2770" s="4">
        <v>70001698</v>
      </c>
      <c r="F2770">
        <f t="shared" si="43"/>
        <v>56001698</v>
      </c>
      <c r="G2770" t="s">
        <v>4684</v>
      </c>
    </row>
    <row r="2771" spans="4:7" x14ac:dyDescent="0.3">
      <c r="D2771" s="6">
        <v>15000000</v>
      </c>
      <c r="E2771" s="6">
        <v>68856263</v>
      </c>
      <c r="F2771">
        <f t="shared" si="43"/>
        <v>53856263</v>
      </c>
      <c r="G2771" t="s">
        <v>4685</v>
      </c>
    </row>
    <row r="2772" spans="4:7" x14ac:dyDescent="0.3">
      <c r="D2772" s="4">
        <v>15000000</v>
      </c>
      <c r="E2772" s="4">
        <v>51527787</v>
      </c>
      <c r="F2772">
        <f t="shared" si="43"/>
        <v>36527787</v>
      </c>
      <c r="G2772" t="s">
        <v>4686</v>
      </c>
    </row>
    <row r="2773" spans="4:7" x14ac:dyDescent="0.3">
      <c r="D2773" s="6">
        <v>14000000</v>
      </c>
      <c r="E2773" s="6">
        <v>49122319</v>
      </c>
      <c r="F2773">
        <f t="shared" si="43"/>
        <v>35122319</v>
      </c>
      <c r="G2773" t="s">
        <v>3471</v>
      </c>
    </row>
    <row r="2774" spans="4:7" x14ac:dyDescent="0.3">
      <c r="D2774" s="4">
        <v>14000000</v>
      </c>
      <c r="E2774" s="4" t="s">
        <v>8351</v>
      </c>
      <c r="F2774" t="s">
        <v>8351</v>
      </c>
      <c r="G2774" t="s">
        <v>2002</v>
      </c>
    </row>
    <row r="2775" spans="4:7" x14ac:dyDescent="0.3">
      <c r="D2775" s="6">
        <v>14000000</v>
      </c>
      <c r="E2775" s="6">
        <v>61356221</v>
      </c>
      <c r="F2775">
        <f t="shared" si="43"/>
        <v>47356221</v>
      </c>
      <c r="G2775" t="s">
        <v>4687</v>
      </c>
    </row>
    <row r="2776" spans="4:7" x14ac:dyDescent="0.3">
      <c r="D2776" s="4">
        <v>14000000</v>
      </c>
      <c r="E2776" s="4">
        <v>46800000</v>
      </c>
      <c r="F2776">
        <f t="shared" si="43"/>
        <v>32800000</v>
      </c>
      <c r="G2776" t="s">
        <v>4688</v>
      </c>
    </row>
    <row r="2777" spans="4:7" x14ac:dyDescent="0.3">
      <c r="D2777" s="6" t="s">
        <v>8351</v>
      </c>
      <c r="E2777" s="6" t="s">
        <v>8351</v>
      </c>
      <c r="F2777" t="s">
        <v>8351</v>
      </c>
      <c r="G2777" t="s">
        <v>4689</v>
      </c>
    </row>
    <row r="2778" spans="4:7" x14ac:dyDescent="0.3">
      <c r="D2778" s="4">
        <v>14000000</v>
      </c>
      <c r="E2778" s="4">
        <v>38048637</v>
      </c>
      <c r="F2778">
        <f t="shared" si="43"/>
        <v>24048637</v>
      </c>
      <c r="G2778" t="s">
        <v>4691</v>
      </c>
    </row>
    <row r="2779" spans="4:7" x14ac:dyDescent="0.3">
      <c r="D2779" s="6">
        <v>14000000</v>
      </c>
      <c r="E2779" s="6">
        <v>34700000</v>
      </c>
      <c r="F2779">
        <f t="shared" si="43"/>
        <v>20700000</v>
      </c>
      <c r="G2779" t="s">
        <v>3521</v>
      </c>
    </row>
    <row r="2780" spans="4:7" x14ac:dyDescent="0.3">
      <c r="D2780" s="4" t="s">
        <v>8351</v>
      </c>
      <c r="E2780" s="4">
        <v>35010192</v>
      </c>
      <c r="F2780" t="s">
        <v>8351</v>
      </c>
      <c r="G2780" t="s">
        <v>4692</v>
      </c>
    </row>
    <row r="2781" spans="4:7" x14ac:dyDescent="0.3">
      <c r="D2781" s="6">
        <v>14000000</v>
      </c>
      <c r="E2781" s="6">
        <v>34793160</v>
      </c>
      <c r="F2781">
        <f t="shared" si="43"/>
        <v>20793160</v>
      </c>
      <c r="G2781" t="s">
        <v>4694</v>
      </c>
    </row>
    <row r="2782" spans="4:7" x14ac:dyDescent="0.3">
      <c r="D2782" s="4">
        <v>14000000</v>
      </c>
      <c r="E2782" s="4">
        <v>30628981</v>
      </c>
      <c r="F2782">
        <f t="shared" si="43"/>
        <v>16628981</v>
      </c>
      <c r="G2782" t="s">
        <v>4695</v>
      </c>
    </row>
    <row r="2783" spans="4:7" x14ac:dyDescent="0.3">
      <c r="D2783" s="6">
        <v>13000000</v>
      </c>
      <c r="E2783" s="6">
        <v>29959436</v>
      </c>
      <c r="F2783">
        <f t="shared" si="43"/>
        <v>16959436</v>
      </c>
      <c r="G2783" t="s">
        <v>4696</v>
      </c>
    </row>
    <row r="2784" spans="4:7" x14ac:dyDescent="0.3">
      <c r="D2784" s="4">
        <v>14000000</v>
      </c>
      <c r="E2784" s="4">
        <v>25571351</v>
      </c>
      <c r="F2784">
        <f t="shared" si="43"/>
        <v>11571351</v>
      </c>
      <c r="G2784" t="s">
        <v>4697</v>
      </c>
    </row>
    <row r="2785" spans="4:7" x14ac:dyDescent="0.3">
      <c r="D2785" s="6">
        <v>14000000</v>
      </c>
      <c r="E2785" s="6">
        <v>27515786</v>
      </c>
      <c r="F2785">
        <f t="shared" si="43"/>
        <v>13515786</v>
      </c>
      <c r="G2785" t="s">
        <v>4698</v>
      </c>
    </row>
    <row r="2786" spans="4:7" x14ac:dyDescent="0.3">
      <c r="D2786" s="4">
        <v>14000000</v>
      </c>
      <c r="E2786" s="4">
        <v>25482931</v>
      </c>
      <c r="F2786">
        <f t="shared" si="43"/>
        <v>11482931</v>
      </c>
      <c r="G2786" t="s">
        <v>4699</v>
      </c>
    </row>
    <row r="2787" spans="4:7" x14ac:dyDescent="0.3">
      <c r="D2787" s="6">
        <v>20000000</v>
      </c>
      <c r="E2787" s="6">
        <v>19900000</v>
      </c>
      <c r="F2787">
        <f t="shared" si="43"/>
        <v>-100000</v>
      </c>
      <c r="G2787" t="s">
        <v>4700</v>
      </c>
    </row>
    <row r="2788" spans="4:7" x14ac:dyDescent="0.3">
      <c r="D2788" s="4">
        <v>14000000</v>
      </c>
      <c r="E2788" s="4" t="s">
        <v>8351</v>
      </c>
      <c r="F2788" t="s">
        <v>8351</v>
      </c>
      <c r="G2788" t="s">
        <v>4701</v>
      </c>
    </row>
    <row r="2789" spans="4:7" x14ac:dyDescent="0.3">
      <c r="D2789" s="6">
        <v>14000000</v>
      </c>
      <c r="E2789" s="6">
        <v>16298046</v>
      </c>
      <c r="F2789">
        <f t="shared" si="43"/>
        <v>2298046</v>
      </c>
      <c r="G2789" t="s">
        <v>4702</v>
      </c>
    </row>
    <row r="2790" spans="4:7" x14ac:dyDescent="0.3">
      <c r="D2790" s="4">
        <v>14000000</v>
      </c>
      <c r="E2790" s="4">
        <v>15549702</v>
      </c>
      <c r="F2790">
        <f t="shared" si="43"/>
        <v>1549702</v>
      </c>
      <c r="G2790" t="s">
        <v>4703</v>
      </c>
    </row>
    <row r="2791" spans="4:7" x14ac:dyDescent="0.3">
      <c r="D2791" s="6">
        <v>14000000</v>
      </c>
      <c r="E2791" s="6">
        <v>15483540</v>
      </c>
      <c r="F2791">
        <f t="shared" si="43"/>
        <v>1483540</v>
      </c>
      <c r="G2791" t="s">
        <v>4705</v>
      </c>
    </row>
    <row r="2792" spans="4:7" x14ac:dyDescent="0.3">
      <c r="D2792" s="4">
        <v>14000000</v>
      </c>
      <c r="E2792" s="4">
        <v>20246959</v>
      </c>
      <c r="F2792">
        <f t="shared" si="43"/>
        <v>6246959</v>
      </c>
      <c r="G2792" t="s">
        <v>4707</v>
      </c>
    </row>
    <row r="2793" spans="4:7" x14ac:dyDescent="0.3">
      <c r="D2793" s="6">
        <v>14000000</v>
      </c>
      <c r="E2793" s="6">
        <v>15062898</v>
      </c>
      <c r="F2793">
        <f t="shared" si="43"/>
        <v>1062898</v>
      </c>
      <c r="G2793" t="s">
        <v>4709</v>
      </c>
    </row>
    <row r="2794" spans="4:7" x14ac:dyDescent="0.3">
      <c r="D2794" s="4">
        <v>12000000</v>
      </c>
      <c r="E2794" s="4">
        <v>14348123</v>
      </c>
      <c r="F2794">
        <f t="shared" si="43"/>
        <v>2348123</v>
      </c>
      <c r="G2794" t="s">
        <v>4711</v>
      </c>
    </row>
    <row r="2795" spans="4:7" x14ac:dyDescent="0.3">
      <c r="D2795" s="6">
        <v>8500000</v>
      </c>
      <c r="E2795" s="6">
        <v>15171475</v>
      </c>
      <c r="F2795">
        <f t="shared" si="43"/>
        <v>6671475</v>
      </c>
      <c r="G2795" t="s">
        <v>4713</v>
      </c>
    </row>
    <row r="2796" spans="4:7" x14ac:dyDescent="0.3">
      <c r="D2796" s="4">
        <v>14000000</v>
      </c>
      <c r="E2796" s="4" t="s">
        <v>8351</v>
      </c>
      <c r="F2796" t="s">
        <v>8351</v>
      </c>
      <c r="G2796" t="s">
        <v>4714</v>
      </c>
    </row>
    <row r="2797" spans="4:7" x14ac:dyDescent="0.3">
      <c r="D2797" s="6">
        <v>14000000</v>
      </c>
      <c r="E2797" s="6">
        <v>13640000</v>
      </c>
      <c r="F2797">
        <f t="shared" si="43"/>
        <v>-360000</v>
      </c>
      <c r="G2797" t="s">
        <v>4715</v>
      </c>
    </row>
    <row r="2798" spans="4:7" x14ac:dyDescent="0.3">
      <c r="D2798" s="4" t="s">
        <v>8351</v>
      </c>
      <c r="E2798" s="4">
        <v>12550242</v>
      </c>
      <c r="F2798" t="s">
        <v>8351</v>
      </c>
      <c r="G2798" t="s">
        <v>4716</v>
      </c>
    </row>
    <row r="2799" spans="4:7" x14ac:dyDescent="0.3">
      <c r="D2799" s="6">
        <v>11000000</v>
      </c>
      <c r="E2799" s="6">
        <v>12610731</v>
      </c>
      <c r="F2799">
        <f t="shared" si="43"/>
        <v>1610731</v>
      </c>
      <c r="G2799" t="s">
        <v>4718</v>
      </c>
    </row>
    <row r="2800" spans="4:7" x14ac:dyDescent="0.3">
      <c r="D2800" s="4">
        <v>15000000</v>
      </c>
      <c r="E2800" s="4">
        <v>47811275</v>
      </c>
      <c r="F2800">
        <f t="shared" si="43"/>
        <v>32811275</v>
      </c>
      <c r="G2800" t="s">
        <v>4445</v>
      </c>
    </row>
    <row r="2801" spans="4:7" x14ac:dyDescent="0.3">
      <c r="D2801" s="6">
        <v>14000000</v>
      </c>
      <c r="E2801" s="6">
        <v>11204499</v>
      </c>
      <c r="F2801">
        <f t="shared" si="43"/>
        <v>-2795501</v>
      </c>
      <c r="G2801" t="s">
        <v>4720</v>
      </c>
    </row>
    <row r="2802" spans="4:7" x14ac:dyDescent="0.3">
      <c r="D2802" s="4">
        <v>14000000</v>
      </c>
      <c r="E2802" s="4">
        <v>10397365</v>
      </c>
      <c r="F2802">
        <f t="shared" si="43"/>
        <v>-3602635</v>
      </c>
      <c r="G2802" t="s">
        <v>4722</v>
      </c>
    </row>
    <row r="2803" spans="4:7" x14ac:dyDescent="0.3">
      <c r="D2803" s="6">
        <v>14000000</v>
      </c>
      <c r="E2803" s="6">
        <v>9402410</v>
      </c>
      <c r="F2803">
        <f t="shared" si="43"/>
        <v>-4597590</v>
      </c>
      <c r="G2803" t="s">
        <v>4724</v>
      </c>
    </row>
    <row r="2804" spans="4:7" x14ac:dyDescent="0.3">
      <c r="D2804" s="4" t="s">
        <v>8351</v>
      </c>
      <c r="E2804" s="4">
        <v>5990075</v>
      </c>
      <c r="F2804" t="s">
        <v>8351</v>
      </c>
      <c r="G2804" t="s">
        <v>4726</v>
      </c>
    </row>
    <row r="2805" spans="4:7" x14ac:dyDescent="0.3">
      <c r="D2805" s="6">
        <v>26000000</v>
      </c>
      <c r="E2805" s="6">
        <v>5459824</v>
      </c>
      <c r="F2805">
        <f t="shared" si="43"/>
        <v>-20540176</v>
      </c>
      <c r="G2805" t="s">
        <v>4728</v>
      </c>
    </row>
    <row r="2806" spans="4:7" x14ac:dyDescent="0.3">
      <c r="D2806" s="4">
        <v>24000000</v>
      </c>
      <c r="E2806" s="4">
        <v>5108820</v>
      </c>
      <c r="F2806">
        <f t="shared" si="43"/>
        <v>-18891180</v>
      </c>
      <c r="G2806" t="s">
        <v>4730</v>
      </c>
    </row>
    <row r="2807" spans="4:7" x14ac:dyDescent="0.3">
      <c r="D2807" s="6">
        <v>14000000</v>
      </c>
      <c r="E2807" s="6">
        <v>4741987</v>
      </c>
      <c r="F2807">
        <f t="shared" si="43"/>
        <v>-9258013</v>
      </c>
      <c r="G2807" t="s">
        <v>4731</v>
      </c>
    </row>
    <row r="2808" spans="4:7" x14ac:dyDescent="0.3">
      <c r="D2808" s="4">
        <v>14000000</v>
      </c>
      <c r="E2808" s="4">
        <v>4291965</v>
      </c>
      <c r="F2808">
        <f t="shared" si="43"/>
        <v>-9708035</v>
      </c>
      <c r="G2808" t="s">
        <v>4732</v>
      </c>
    </row>
    <row r="2809" spans="4:7" x14ac:dyDescent="0.3">
      <c r="D2809" s="6">
        <v>14000000</v>
      </c>
      <c r="E2809" s="6">
        <v>3100650</v>
      </c>
      <c r="F2809">
        <f t="shared" si="43"/>
        <v>-10899350</v>
      </c>
      <c r="G2809" t="s">
        <v>4734</v>
      </c>
    </row>
    <row r="2810" spans="4:7" x14ac:dyDescent="0.3">
      <c r="D2810" s="4">
        <v>14000000</v>
      </c>
      <c r="E2810" s="4">
        <v>2474000</v>
      </c>
      <c r="F2810">
        <f t="shared" si="43"/>
        <v>-11526000</v>
      </c>
      <c r="G2810" t="s">
        <v>4735</v>
      </c>
    </row>
    <row r="2811" spans="4:7" x14ac:dyDescent="0.3">
      <c r="D2811" s="6" t="s">
        <v>8351</v>
      </c>
      <c r="E2811" s="6">
        <v>2656324</v>
      </c>
      <c r="F2811" t="s">
        <v>8351</v>
      </c>
      <c r="G2811" t="s">
        <v>4736</v>
      </c>
    </row>
    <row r="2812" spans="4:7" x14ac:dyDescent="0.3">
      <c r="D2812" s="4">
        <v>14000000</v>
      </c>
      <c r="E2812" s="4">
        <v>1000000</v>
      </c>
      <c r="F2812">
        <f t="shared" si="43"/>
        <v>-13000000</v>
      </c>
      <c r="G2812" t="s">
        <v>4738</v>
      </c>
    </row>
    <row r="2813" spans="4:7" x14ac:dyDescent="0.3">
      <c r="D2813" s="6">
        <v>8200000</v>
      </c>
      <c r="E2813" s="6">
        <v>3958500</v>
      </c>
      <c r="F2813">
        <f t="shared" si="43"/>
        <v>-4241500</v>
      </c>
      <c r="G2813" t="s">
        <v>4740</v>
      </c>
    </row>
    <row r="2814" spans="4:7" x14ac:dyDescent="0.3">
      <c r="D2814" s="4" t="s">
        <v>8351</v>
      </c>
      <c r="E2814" s="4">
        <v>403649</v>
      </c>
      <c r="F2814" t="s">
        <v>8351</v>
      </c>
      <c r="G2814" t="s">
        <v>4742</v>
      </c>
    </row>
    <row r="2815" spans="4:7" x14ac:dyDescent="0.3">
      <c r="D2815" s="6">
        <v>103000000</v>
      </c>
      <c r="E2815" s="6">
        <v>274299</v>
      </c>
      <c r="F2815">
        <f t="shared" si="43"/>
        <v>-102725701</v>
      </c>
      <c r="G2815" t="s">
        <v>4744</v>
      </c>
    </row>
    <row r="2816" spans="4:7" x14ac:dyDescent="0.3">
      <c r="D2816" s="4">
        <v>12000000</v>
      </c>
      <c r="E2816" s="4" t="s">
        <v>8351</v>
      </c>
      <c r="F2816" t="s">
        <v>8351</v>
      </c>
      <c r="G2816" t="s">
        <v>4746</v>
      </c>
    </row>
    <row r="2817" spans="4:7" x14ac:dyDescent="0.3">
      <c r="D2817" s="6">
        <v>15000000</v>
      </c>
      <c r="E2817" s="6">
        <v>183088</v>
      </c>
      <c r="F2817">
        <f t="shared" si="43"/>
        <v>-14816912</v>
      </c>
      <c r="G2817" t="s">
        <v>4747</v>
      </c>
    </row>
    <row r="2818" spans="4:7" x14ac:dyDescent="0.3">
      <c r="D2818" s="4">
        <v>14000000</v>
      </c>
      <c r="E2818" s="4">
        <v>46495</v>
      </c>
      <c r="F2818">
        <f t="shared" si="43"/>
        <v>-13953505</v>
      </c>
      <c r="G2818" t="s">
        <v>4749</v>
      </c>
    </row>
    <row r="2819" spans="4:7" x14ac:dyDescent="0.3">
      <c r="D2819" s="6" t="s">
        <v>8351</v>
      </c>
      <c r="E2819" s="6" t="s">
        <v>8351</v>
      </c>
      <c r="F2819" t="s">
        <v>8351</v>
      </c>
      <c r="G2819" t="s">
        <v>4751</v>
      </c>
    </row>
    <row r="2820" spans="4:7" x14ac:dyDescent="0.3">
      <c r="D2820" s="4">
        <v>14000000</v>
      </c>
      <c r="E2820" s="4">
        <v>1752214</v>
      </c>
      <c r="F2820">
        <f t="shared" ref="F2820:F2882" si="44">E2820-D2820</f>
        <v>-12247786</v>
      </c>
      <c r="G2820" t="s">
        <v>4752</v>
      </c>
    </row>
    <row r="2821" spans="4:7" x14ac:dyDescent="0.3">
      <c r="D2821" s="6">
        <v>14000000</v>
      </c>
      <c r="E2821" s="6">
        <v>83025853</v>
      </c>
      <c r="F2821">
        <f t="shared" si="44"/>
        <v>69025853</v>
      </c>
      <c r="G2821" t="s">
        <v>4753</v>
      </c>
    </row>
    <row r="2822" spans="4:7" x14ac:dyDescent="0.3">
      <c r="D2822" s="4">
        <v>125000000</v>
      </c>
      <c r="E2822" s="4">
        <v>190871240</v>
      </c>
      <c r="F2822">
        <f t="shared" si="44"/>
        <v>65871240</v>
      </c>
      <c r="G2822" t="s">
        <v>530</v>
      </c>
    </row>
    <row r="2823" spans="4:7" x14ac:dyDescent="0.3">
      <c r="D2823" s="6">
        <v>12000000</v>
      </c>
      <c r="E2823" s="6">
        <v>56631572</v>
      </c>
      <c r="F2823">
        <f t="shared" si="44"/>
        <v>44631572</v>
      </c>
      <c r="G2823" t="s">
        <v>4754</v>
      </c>
    </row>
    <row r="2824" spans="4:7" x14ac:dyDescent="0.3">
      <c r="D2824" s="4">
        <v>13500000</v>
      </c>
      <c r="E2824" s="4">
        <v>15854988</v>
      </c>
      <c r="F2824">
        <f t="shared" si="44"/>
        <v>2354988</v>
      </c>
      <c r="G2824" t="s">
        <v>4755</v>
      </c>
    </row>
    <row r="2825" spans="4:7" x14ac:dyDescent="0.3">
      <c r="D2825" s="6">
        <v>14000000</v>
      </c>
      <c r="E2825" s="6">
        <v>12282677</v>
      </c>
      <c r="F2825">
        <f t="shared" si="44"/>
        <v>-1717323</v>
      </c>
      <c r="G2825" t="s">
        <v>4756</v>
      </c>
    </row>
    <row r="2826" spans="4:7" x14ac:dyDescent="0.3">
      <c r="D2826" s="4" t="s">
        <v>8351</v>
      </c>
      <c r="E2826" s="4">
        <v>447093</v>
      </c>
      <c r="F2826" t="s">
        <v>8351</v>
      </c>
      <c r="G2826" t="s">
        <v>4757</v>
      </c>
    </row>
    <row r="2827" spans="4:7" x14ac:dyDescent="0.3">
      <c r="D2827" s="6">
        <v>13500000</v>
      </c>
      <c r="E2827" s="6">
        <v>7060876</v>
      </c>
      <c r="F2827">
        <f t="shared" si="44"/>
        <v>-6439124</v>
      </c>
      <c r="G2827" t="s">
        <v>4760</v>
      </c>
    </row>
    <row r="2828" spans="4:7" x14ac:dyDescent="0.3">
      <c r="D2828" s="4">
        <v>15000000</v>
      </c>
      <c r="E2828" s="4">
        <v>14989761</v>
      </c>
      <c r="F2828">
        <f t="shared" si="44"/>
        <v>-10239</v>
      </c>
      <c r="G2828" t="s">
        <v>4761</v>
      </c>
    </row>
    <row r="2829" spans="4:7" x14ac:dyDescent="0.3">
      <c r="D2829" s="6" t="s">
        <v>8351</v>
      </c>
      <c r="E2829" s="6">
        <v>687081</v>
      </c>
      <c r="F2829" t="s">
        <v>8351</v>
      </c>
      <c r="G2829" t="s">
        <v>4763</v>
      </c>
    </row>
    <row r="2830" spans="4:7" x14ac:dyDescent="0.3">
      <c r="D2830" s="4" t="s">
        <v>8351</v>
      </c>
      <c r="E2830" s="4" t="s">
        <v>8351</v>
      </c>
      <c r="F2830" t="s">
        <v>8351</v>
      </c>
      <c r="G2830" t="s">
        <v>4764</v>
      </c>
    </row>
    <row r="2831" spans="4:7" x14ac:dyDescent="0.3">
      <c r="D2831" s="6">
        <v>13500000</v>
      </c>
      <c r="E2831" s="6">
        <v>5501940</v>
      </c>
      <c r="F2831">
        <f t="shared" si="44"/>
        <v>-7998060</v>
      </c>
      <c r="G2831" t="s">
        <v>4765</v>
      </c>
    </row>
    <row r="2832" spans="4:7" x14ac:dyDescent="0.3">
      <c r="D2832" s="4">
        <v>10000000</v>
      </c>
      <c r="E2832" s="4">
        <v>2086345</v>
      </c>
      <c r="F2832">
        <f t="shared" si="44"/>
        <v>-7913655</v>
      </c>
      <c r="G2832" t="s">
        <v>4766</v>
      </c>
    </row>
    <row r="2833" spans="4:7" x14ac:dyDescent="0.3">
      <c r="D2833" s="6" t="s">
        <v>8351</v>
      </c>
      <c r="E2833" s="6">
        <v>2605039</v>
      </c>
      <c r="F2833" t="s">
        <v>8351</v>
      </c>
      <c r="G2833" t="s">
        <v>4767</v>
      </c>
    </row>
    <row r="2834" spans="4:7" x14ac:dyDescent="0.3">
      <c r="D2834" s="4">
        <v>13000000</v>
      </c>
      <c r="E2834" s="4">
        <v>123922370</v>
      </c>
      <c r="F2834">
        <f t="shared" si="44"/>
        <v>110922370</v>
      </c>
      <c r="G2834" t="s">
        <v>4769</v>
      </c>
    </row>
    <row r="2835" spans="4:7" x14ac:dyDescent="0.3">
      <c r="D2835" s="6">
        <v>13400000</v>
      </c>
      <c r="E2835" s="6">
        <v>163591</v>
      </c>
      <c r="F2835">
        <f t="shared" si="44"/>
        <v>-13236409</v>
      </c>
      <c r="G2835" t="s">
        <v>4770</v>
      </c>
    </row>
    <row r="2836" spans="4:7" x14ac:dyDescent="0.3">
      <c r="D2836" s="4">
        <v>13000000</v>
      </c>
      <c r="E2836" s="4">
        <v>73000942</v>
      </c>
      <c r="F2836">
        <f t="shared" si="44"/>
        <v>60000942</v>
      </c>
      <c r="G2836" t="s">
        <v>4771</v>
      </c>
    </row>
    <row r="2837" spans="4:7" x14ac:dyDescent="0.3">
      <c r="D2837" s="6">
        <v>13000000</v>
      </c>
      <c r="E2837" s="6">
        <v>106952327</v>
      </c>
      <c r="F2837">
        <f t="shared" si="44"/>
        <v>93952327</v>
      </c>
      <c r="G2837" t="s">
        <v>4772</v>
      </c>
    </row>
    <row r="2838" spans="4:7" x14ac:dyDescent="0.3">
      <c r="D2838" s="4">
        <v>100000000</v>
      </c>
      <c r="E2838" s="4">
        <v>58607007</v>
      </c>
      <c r="F2838">
        <f t="shared" si="44"/>
        <v>-41392993</v>
      </c>
      <c r="G2838" t="s">
        <v>503</v>
      </c>
    </row>
    <row r="2839" spans="4:7" x14ac:dyDescent="0.3">
      <c r="D2839" s="6">
        <v>13000000</v>
      </c>
      <c r="E2839" s="6">
        <v>57300000</v>
      </c>
      <c r="F2839">
        <f t="shared" si="44"/>
        <v>44300000</v>
      </c>
      <c r="G2839" t="s">
        <v>4773</v>
      </c>
    </row>
    <row r="2840" spans="4:7" x14ac:dyDescent="0.3">
      <c r="D2840" s="4">
        <v>13000000</v>
      </c>
      <c r="E2840" s="4">
        <v>91038276</v>
      </c>
      <c r="F2840">
        <f t="shared" si="44"/>
        <v>78038276</v>
      </c>
      <c r="G2840" t="s">
        <v>4774</v>
      </c>
    </row>
    <row r="2841" spans="4:7" x14ac:dyDescent="0.3">
      <c r="D2841" s="6">
        <v>7000000</v>
      </c>
      <c r="E2841" s="6">
        <v>49369900</v>
      </c>
      <c r="F2841">
        <f t="shared" si="44"/>
        <v>42369900</v>
      </c>
      <c r="G2841" t="s">
        <v>4775</v>
      </c>
    </row>
    <row r="2842" spans="4:7" x14ac:dyDescent="0.3">
      <c r="D2842" s="4">
        <v>13000000</v>
      </c>
      <c r="E2842" s="4">
        <v>61693523</v>
      </c>
      <c r="F2842">
        <f t="shared" si="44"/>
        <v>48693523</v>
      </c>
      <c r="G2842" t="s">
        <v>4776</v>
      </c>
    </row>
    <row r="2843" spans="4:7" x14ac:dyDescent="0.3">
      <c r="D2843" s="6">
        <v>13000000</v>
      </c>
      <c r="E2843" s="6">
        <v>46729374</v>
      </c>
      <c r="F2843">
        <f t="shared" si="44"/>
        <v>33729374</v>
      </c>
      <c r="G2843" t="s">
        <v>4778</v>
      </c>
    </row>
    <row r="2844" spans="4:7" x14ac:dyDescent="0.3">
      <c r="D2844" s="4">
        <v>13000000</v>
      </c>
      <c r="E2844" s="4">
        <v>44726644</v>
      </c>
      <c r="F2844">
        <f t="shared" si="44"/>
        <v>31726644</v>
      </c>
      <c r="G2844" t="s">
        <v>4780</v>
      </c>
    </row>
    <row r="2845" spans="4:7" x14ac:dyDescent="0.3">
      <c r="D2845" s="6">
        <v>13000000</v>
      </c>
      <c r="E2845" s="6">
        <v>44134898</v>
      </c>
      <c r="F2845">
        <f t="shared" si="44"/>
        <v>31134898</v>
      </c>
      <c r="G2845" t="s">
        <v>4782</v>
      </c>
    </row>
    <row r="2846" spans="4:7" x14ac:dyDescent="0.3">
      <c r="D2846" s="4">
        <v>12500000</v>
      </c>
      <c r="E2846" s="4">
        <v>48637684</v>
      </c>
      <c r="F2846">
        <f t="shared" si="44"/>
        <v>36137684</v>
      </c>
      <c r="G2846" t="s">
        <v>4783</v>
      </c>
    </row>
    <row r="2847" spans="4:7" x14ac:dyDescent="0.3">
      <c r="D2847" s="6">
        <v>16000000</v>
      </c>
      <c r="E2847" s="6">
        <v>38176108</v>
      </c>
      <c r="F2847">
        <f t="shared" si="44"/>
        <v>22176108</v>
      </c>
      <c r="G2847" t="s">
        <v>4784</v>
      </c>
    </row>
    <row r="2848" spans="4:7" x14ac:dyDescent="0.3">
      <c r="D2848" s="4">
        <v>13000000</v>
      </c>
      <c r="E2848" s="4">
        <v>28972187</v>
      </c>
      <c r="F2848">
        <f t="shared" si="44"/>
        <v>15972187</v>
      </c>
      <c r="G2848" t="s">
        <v>4786</v>
      </c>
    </row>
    <row r="2849" spans="4:7" x14ac:dyDescent="0.3">
      <c r="D2849" s="6">
        <v>8200000</v>
      </c>
      <c r="E2849" s="6">
        <v>27979400</v>
      </c>
      <c r="F2849">
        <f t="shared" si="44"/>
        <v>19779400</v>
      </c>
      <c r="G2849" t="s">
        <v>4788</v>
      </c>
    </row>
    <row r="2850" spans="4:7" x14ac:dyDescent="0.3">
      <c r="D2850" s="4">
        <v>17000000</v>
      </c>
      <c r="E2850" s="4">
        <v>54257433</v>
      </c>
      <c r="F2850">
        <f t="shared" si="44"/>
        <v>37257433</v>
      </c>
      <c r="G2850" t="s">
        <v>4789</v>
      </c>
    </row>
    <row r="2851" spans="4:7" x14ac:dyDescent="0.3">
      <c r="D2851" s="6">
        <v>13000000</v>
      </c>
      <c r="E2851" s="6">
        <v>23947</v>
      </c>
      <c r="F2851">
        <f t="shared" si="44"/>
        <v>-12976053</v>
      </c>
      <c r="G2851" t="s">
        <v>4791</v>
      </c>
    </row>
    <row r="2852" spans="4:7" x14ac:dyDescent="0.3">
      <c r="D2852" s="4">
        <v>13000000</v>
      </c>
      <c r="E2852" s="4">
        <v>60008303</v>
      </c>
      <c r="F2852">
        <f t="shared" si="44"/>
        <v>47008303</v>
      </c>
      <c r="G2852" t="s">
        <v>4792</v>
      </c>
    </row>
    <row r="2853" spans="4:7" x14ac:dyDescent="0.3">
      <c r="D2853" s="6">
        <v>13000000</v>
      </c>
      <c r="E2853" s="6">
        <v>49121934</v>
      </c>
      <c r="F2853">
        <f t="shared" si="44"/>
        <v>36121934</v>
      </c>
      <c r="G2853" t="s">
        <v>4794</v>
      </c>
    </row>
    <row r="2854" spans="4:7" x14ac:dyDescent="0.3">
      <c r="D2854" s="4">
        <v>18000000</v>
      </c>
      <c r="E2854" s="4">
        <v>27141959</v>
      </c>
      <c r="F2854">
        <f t="shared" si="44"/>
        <v>9141959</v>
      </c>
      <c r="G2854" t="s">
        <v>4796</v>
      </c>
    </row>
    <row r="2855" spans="4:7" x14ac:dyDescent="0.3">
      <c r="D2855" s="6">
        <v>13000000</v>
      </c>
      <c r="E2855" s="6">
        <v>27052167</v>
      </c>
      <c r="F2855">
        <f t="shared" si="44"/>
        <v>14052167</v>
      </c>
      <c r="G2855" t="s">
        <v>4798</v>
      </c>
    </row>
    <row r="2856" spans="4:7" x14ac:dyDescent="0.3">
      <c r="D2856" s="4">
        <v>13000000</v>
      </c>
      <c r="E2856" s="4">
        <v>26539321</v>
      </c>
      <c r="F2856">
        <f t="shared" si="44"/>
        <v>13539321</v>
      </c>
      <c r="G2856" t="s">
        <v>4800</v>
      </c>
    </row>
    <row r="2857" spans="4:7" x14ac:dyDescent="0.3">
      <c r="D2857" s="6">
        <v>13000000</v>
      </c>
      <c r="E2857" s="6">
        <v>28501605</v>
      </c>
      <c r="F2857">
        <f t="shared" si="44"/>
        <v>15501605</v>
      </c>
      <c r="G2857" t="s">
        <v>4802</v>
      </c>
    </row>
    <row r="2858" spans="4:7" x14ac:dyDescent="0.3">
      <c r="D2858" s="4">
        <v>13200000</v>
      </c>
      <c r="E2858" s="4">
        <v>52543632</v>
      </c>
      <c r="F2858">
        <f t="shared" si="44"/>
        <v>39343632</v>
      </c>
      <c r="G2858" t="s">
        <v>4804</v>
      </c>
    </row>
    <row r="2859" spans="4:7" x14ac:dyDescent="0.3">
      <c r="D2859" s="6">
        <v>18000000</v>
      </c>
      <c r="E2859" s="6">
        <v>25592632</v>
      </c>
      <c r="F2859">
        <f t="shared" si="44"/>
        <v>7592632</v>
      </c>
      <c r="G2859" t="s">
        <v>4805</v>
      </c>
    </row>
    <row r="2860" spans="4:7" x14ac:dyDescent="0.3">
      <c r="D2860" s="4">
        <v>15000000</v>
      </c>
      <c r="E2860" s="4">
        <v>25440971</v>
      </c>
      <c r="F2860">
        <f t="shared" si="44"/>
        <v>10440971</v>
      </c>
      <c r="G2860" t="s">
        <v>4807</v>
      </c>
    </row>
    <row r="2861" spans="4:7" x14ac:dyDescent="0.3">
      <c r="D2861" s="6">
        <v>13000000</v>
      </c>
      <c r="E2861" s="6">
        <v>22858926</v>
      </c>
      <c r="F2861">
        <f t="shared" si="44"/>
        <v>9858926</v>
      </c>
      <c r="G2861" t="s">
        <v>4808</v>
      </c>
    </row>
    <row r="2862" spans="4:7" x14ac:dyDescent="0.3">
      <c r="D2862" s="4">
        <v>6000000</v>
      </c>
      <c r="E2862" s="4">
        <v>22235901</v>
      </c>
      <c r="F2862">
        <f t="shared" si="44"/>
        <v>16235901</v>
      </c>
      <c r="G2862" t="s">
        <v>4810</v>
      </c>
    </row>
    <row r="2863" spans="4:7" x14ac:dyDescent="0.3">
      <c r="D2863" s="6">
        <v>13000000</v>
      </c>
      <c r="E2863" s="6">
        <v>38916903</v>
      </c>
      <c r="F2863">
        <f t="shared" si="44"/>
        <v>25916903</v>
      </c>
      <c r="G2863" t="s">
        <v>4812</v>
      </c>
    </row>
    <row r="2864" spans="4:7" x14ac:dyDescent="0.3">
      <c r="D2864" s="4">
        <v>14000000</v>
      </c>
      <c r="E2864" s="4">
        <v>16929123</v>
      </c>
      <c r="F2864">
        <f t="shared" si="44"/>
        <v>2929123</v>
      </c>
      <c r="G2864" t="s">
        <v>4813</v>
      </c>
    </row>
    <row r="2865" spans="4:7" x14ac:dyDescent="0.3">
      <c r="D2865" s="6">
        <v>19000000</v>
      </c>
      <c r="E2865" s="6">
        <v>13753931</v>
      </c>
      <c r="F2865">
        <f t="shared" si="44"/>
        <v>-5246069</v>
      </c>
      <c r="G2865" t="s">
        <v>4814</v>
      </c>
    </row>
    <row r="2866" spans="4:7" x14ac:dyDescent="0.3">
      <c r="D2866" s="4">
        <v>13000000</v>
      </c>
      <c r="E2866" s="4">
        <v>10996440</v>
      </c>
      <c r="F2866">
        <f t="shared" si="44"/>
        <v>-2003560</v>
      </c>
      <c r="G2866" t="s">
        <v>4816</v>
      </c>
    </row>
    <row r="2867" spans="4:7" x14ac:dyDescent="0.3">
      <c r="D2867" s="6">
        <v>13000000</v>
      </c>
      <c r="E2867" s="6">
        <v>8026971</v>
      </c>
      <c r="F2867">
        <f t="shared" si="44"/>
        <v>-4973029</v>
      </c>
      <c r="G2867" t="s">
        <v>4818</v>
      </c>
    </row>
    <row r="2868" spans="4:7" x14ac:dyDescent="0.3">
      <c r="D2868" s="4">
        <v>13000000</v>
      </c>
      <c r="E2868" s="4">
        <v>14677654</v>
      </c>
      <c r="F2868">
        <f t="shared" si="44"/>
        <v>1677654</v>
      </c>
      <c r="G2868" t="s">
        <v>4820</v>
      </c>
    </row>
    <row r="2869" spans="4:7" x14ac:dyDescent="0.3">
      <c r="D2869" s="6">
        <v>13000000</v>
      </c>
      <c r="E2869" s="6">
        <v>9975684</v>
      </c>
      <c r="F2869">
        <f t="shared" si="44"/>
        <v>-3024316</v>
      </c>
      <c r="G2869" t="s">
        <v>4821</v>
      </c>
    </row>
    <row r="2870" spans="4:7" x14ac:dyDescent="0.3">
      <c r="D2870" s="4">
        <v>13000000</v>
      </c>
      <c r="E2870" s="4">
        <v>7881335</v>
      </c>
      <c r="F2870">
        <f t="shared" si="44"/>
        <v>-5118665</v>
      </c>
      <c r="G2870" t="s">
        <v>4823</v>
      </c>
    </row>
    <row r="2871" spans="4:7" x14ac:dyDescent="0.3">
      <c r="D2871" s="6">
        <v>13000000</v>
      </c>
      <c r="E2871" s="6">
        <v>6241697</v>
      </c>
      <c r="F2871">
        <f t="shared" si="44"/>
        <v>-6758303</v>
      </c>
      <c r="G2871" t="s">
        <v>4824</v>
      </c>
    </row>
    <row r="2872" spans="4:7" x14ac:dyDescent="0.3">
      <c r="D2872" s="4" t="s">
        <v>8351</v>
      </c>
      <c r="E2872" s="4" t="s">
        <v>8351</v>
      </c>
      <c r="F2872" t="s">
        <v>8351</v>
      </c>
      <c r="G2872" t="s">
        <v>4825</v>
      </c>
    </row>
    <row r="2873" spans="4:7" x14ac:dyDescent="0.3">
      <c r="D2873" s="6">
        <v>13000000</v>
      </c>
      <c r="E2873" s="6">
        <v>5871603</v>
      </c>
      <c r="F2873">
        <f t="shared" si="44"/>
        <v>-7128397</v>
      </c>
      <c r="G2873" t="s">
        <v>4827</v>
      </c>
    </row>
    <row r="2874" spans="4:7" x14ac:dyDescent="0.3">
      <c r="D2874" s="4">
        <v>13000000</v>
      </c>
      <c r="E2874" s="4">
        <v>16574731</v>
      </c>
      <c r="F2874">
        <f t="shared" si="44"/>
        <v>3574731</v>
      </c>
      <c r="G2874" t="s">
        <v>4829</v>
      </c>
    </row>
    <row r="2875" spans="4:7" x14ac:dyDescent="0.3">
      <c r="D2875" s="6">
        <v>13000000</v>
      </c>
      <c r="E2875" s="6">
        <v>5002310</v>
      </c>
      <c r="F2875">
        <f t="shared" si="44"/>
        <v>-7997690</v>
      </c>
      <c r="G2875" t="s">
        <v>4832</v>
      </c>
    </row>
    <row r="2876" spans="4:7" x14ac:dyDescent="0.3">
      <c r="D2876" s="4">
        <v>13000000</v>
      </c>
      <c r="E2876" s="4">
        <v>4919896</v>
      </c>
      <c r="F2876">
        <f t="shared" si="44"/>
        <v>-8080104</v>
      </c>
      <c r="G2876" t="s">
        <v>4834</v>
      </c>
    </row>
    <row r="2877" spans="4:7" x14ac:dyDescent="0.3">
      <c r="D2877" s="6">
        <v>13000000</v>
      </c>
      <c r="E2877" s="6">
        <v>25675765</v>
      </c>
      <c r="F2877">
        <f t="shared" si="44"/>
        <v>12675765</v>
      </c>
      <c r="G2877" t="s">
        <v>4835</v>
      </c>
    </row>
    <row r="2878" spans="4:7" x14ac:dyDescent="0.3">
      <c r="D2878" s="4">
        <v>13000000</v>
      </c>
      <c r="E2878" s="4">
        <v>4857376</v>
      </c>
      <c r="F2878">
        <f t="shared" si="44"/>
        <v>-8142624</v>
      </c>
      <c r="G2878" t="s">
        <v>4837</v>
      </c>
    </row>
    <row r="2879" spans="4:7" x14ac:dyDescent="0.3">
      <c r="D2879" s="6">
        <v>13000000</v>
      </c>
      <c r="E2879" s="6">
        <v>3169424</v>
      </c>
      <c r="F2879">
        <f t="shared" si="44"/>
        <v>-9830576</v>
      </c>
      <c r="G2879" t="s">
        <v>4838</v>
      </c>
    </row>
    <row r="2880" spans="4:7" x14ac:dyDescent="0.3">
      <c r="D2880" s="4">
        <v>13000000</v>
      </c>
      <c r="E2880" s="4">
        <v>18004225</v>
      </c>
      <c r="F2880">
        <f t="shared" si="44"/>
        <v>5004225</v>
      </c>
      <c r="G2880" t="s">
        <v>4839</v>
      </c>
    </row>
    <row r="2881" spans="4:7" x14ac:dyDescent="0.3">
      <c r="D2881" s="6">
        <v>100000000</v>
      </c>
      <c r="E2881" s="6">
        <v>3058380</v>
      </c>
      <c r="F2881">
        <f t="shared" si="44"/>
        <v>-96941620</v>
      </c>
      <c r="G2881" t="s">
        <v>4841</v>
      </c>
    </row>
    <row r="2882" spans="4:7" x14ac:dyDescent="0.3">
      <c r="D2882" s="4">
        <v>11000000</v>
      </c>
      <c r="E2882" s="4">
        <v>3074838</v>
      </c>
      <c r="F2882">
        <f t="shared" si="44"/>
        <v>-7925162</v>
      </c>
      <c r="G2882" t="s">
        <v>4842</v>
      </c>
    </row>
    <row r="2883" spans="4:7" x14ac:dyDescent="0.3">
      <c r="D2883" s="6">
        <v>13000000</v>
      </c>
      <c r="E2883" s="6">
        <v>2104000</v>
      </c>
      <c r="F2883">
        <f t="shared" ref="F2883:F2946" si="45">E2883-D2883</f>
        <v>-10896000</v>
      </c>
      <c r="G2883" t="s">
        <v>4844</v>
      </c>
    </row>
    <row r="2884" spans="4:7" x14ac:dyDescent="0.3">
      <c r="D2884" s="4">
        <v>26000000</v>
      </c>
      <c r="E2884" s="4">
        <v>28501651</v>
      </c>
      <c r="F2884">
        <f t="shared" si="45"/>
        <v>2501651</v>
      </c>
      <c r="G2884" t="s">
        <v>3256</v>
      </c>
    </row>
    <row r="2885" spans="4:7" x14ac:dyDescent="0.3">
      <c r="D2885" s="6">
        <v>13000000</v>
      </c>
      <c r="E2885" s="6">
        <v>1172769</v>
      </c>
      <c r="F2885">
        <f t="shared" si="45"/>
        <v>-11827231</v>
      </c>
      <c r="G2885" t="s">
        <v>4845</v>
      </c>
    </row>
    <row r="2886" spans="4:7" x14ac:dyDescent="0.3">
      <c r="D2886" s="4">
        <v>13000000</v>
      </c>
      <c r="E2886" s="4">
        <v>17738570</v>
      </c>
      <c r="F2886">
        <f t="shared" si="45"/>
        <v>4738570</v>
      </c>
      <c r="G2886" t="s">
        <v>4847</v>
      </c>
    </row>
    <row r="2887" spans="4:7" x14ac:dyDescent="0.3">
      <c r="D2887" s="6">
        <v>3000000</v>
      </c>
      <c r="E2887" s="6">
        <v>1200000</v>
      </c>
      <c r="F2887">
        <f t="shared" si="45"/>
        <v>-1800000</v>
      </c>
      <c r="G2887" t="s">
        <v>4849</v>
      </c>
    </row>
    <row r="2888" spans="4:7" x14ac:dyDescent="0.3">
      <c r="D2888" s="4">
        <v>13000000</v>
      </c>
      <c r="E2888" s="4">
        <v>1150403</v>
      </c>
      <c r="F2888">
        <f t="shared" si="45"/>
        <v>-11849597</v>
      </c>
      <c r="G2888" t="s">
        <v>4850</v>
      </c>
    </row>
    <row r="2889" spans="4:7" x14ac:dyDescent="0.3">
      <c r="D2889" s="6">
        <v>20000000</v>
      </c>
      <c r="E2889" s="6">
        <v>403932</v>
      </c>
      <c r="F2889">
        <f t="shared" si="45"/>
        <v>-19596068</v>
      </c>
      <c r="G2889" t="s">
        <v>4851</v>
      </c>
    </row>
    <row r="2890" spans="4:7" x14ac:dyDescent="0.3">
      <c r="D2890" s="4">
        <v>8495000</v>
      </c>
      <c r="E2890" s="4">
        <v>1712111</v>
      </c>
      <c r="F2890">
        <f t="shared" si="45"/>
        <v>-6782889</v>
      </c>
      <c r="G2890" t="s">
        <v>4852</v>
      </c>
    </row>
    <row r="2891" spans="4:7" x14ac:dyDescent="0.3">
      <c r="D2891" s="6">
        <v>13000000</v>
      </c>
      <c r="E2891" s="6">
        <v>1024175</v>
      </c>
      <c r="F2891">
        <f t="shared" si="45"/>
        <v>-11975825</v>
      </c>
      <c r="G2891" t="s">
        <v>4853</v>
      </c>
    </row>
    <row r="2892" spans="4:7" x14ac:dyDescent="0.3">
      <c r="D2892" s="4">
        <v>13000000</v>
      </c>
      <c r="E2892" s="4">
        <v>301305</v>
      </c>
      <c r="F2892">
        <f t="shared" si="45"/>
        <v>-12698695</v>
      </c>
      <c r="G2892" t="s">
        <v>4854</v>
      </c>
    </row>
    <row r="2893" spans="4:7" x14ac:dyDescent="0.3">
      <c r="D2893" s="6">
        <v>13000000</v>
      </c>
      <c r="E2893" s="6">
        <v>51872378</v>
      </c>
      <c r="F2893">
        <f t="shared" si="45"/>
        <v>38872378</v>
      </c>
      <c r="G2893" t="s">
        <v>4856</v>
      </c>
    </row>
    <row r="2894" spans="4:7" x14ac:dyDescent="0.3">
      <c r="D2894" s="4">
        <v>12620000</v>
      </c>
      <c r="E2894" s="4">
        <v>31662</v>
      </c>
      <c r="F2894">
        <f t="shared" si="45"/>
        <v>-12588338</v>
      </c>
      <c r="G2894" t="s">
        <v>4858</v>
      </c>
    </row>
    <row r="2895" spans="4:7" x14ac:dyDescent="0.3">
      <c r="D2895" s="6">
        <v>13000000</v>
      </c>
      <c r="E2895" s="6">
        <v>28399192</v>
      </c>
      <c r="F2895">
        <f t="shared" si="45"/>
        <v>15399192</v>
      </c>
      <c r="G2895" t="s">
        <v>4861</v>
      </c>
    </row>
    <row r="2896" spans="4:7" x14ac:dyDescent="0.3">
      <c r="D2896" s="4">
        <v>13000000</v>
      </c>
      <c r="E2896" s="4">
        <v>2035566</v>
      </c>
      <c r="F2896">
        <f t="shared" si="45"/>
        <v>-10964434</v>
      </c>
      <c r="G2896" t="s">
        <v>4863</v>
      </c>
    </row>
    <row r="2897" spans="4:7" x14ac:dyDescent="0.3">
      <c r="D2897" s="6">
        <v>12500000</v>
      </c>
      <c r="E2897" s="6" t="s">
        <v>8351</v>
      </c>
      <c r="F2897" t="s">
        <v>8351</v>
      </c>
      <c r="G2897" t="s">
        <v>4864</v>
      </c>
    </row>
    <row r="2898" spans="4:7" x14ac:dyDescent="0.3">
      <c r="D2898" s="4">
        <v>12500000</v>
      </c>
      <c r="E2898" s="4">
        <v>21078145</v>
      </c>
      <c r="F2898">
        <f t="shared" si="45"/>
        <v>8578145</v>
      </c>
      <c r="G2898" t="s">
        <v>4866</v>
      </c>
    </row>
    <row r="2899" spans="4:7" x14ac:dyDescent="0.3">
      <c r="D2899" s="6">
        <v>12500000</v>
      </c>
      <c r="E2899" s="6">
        <v>14060950</v>
      </c>
      <c r="F2899">
        <f t="shared" si="45"/>
        <v>1560950</v>
      </c>
      <c r="G2899" t="s">
        <v>4867</v>
      </c>
    </row>
    <row r="2900" spans="4:7" x14ac:dyDescent="0.3">
      <c r="D2900" s="4">
        <v>13000000</v>
      </c>
      <c r="E2900" s="4">
        <v>12281500</v>
      </c>
      <c r="F2900">
        <f t="shared" si="45"/>
        <v>-718500</v>
      </c>
      <c r="G2900" t="s">
        <v>4868</v>
      </c>
    </row>
    <row r="2901" spans="4:7" x14ac:dyDescent="0.3">
      <c r="D2901" s="6">
        <v>3660000</v>
      </c>
      <c r="E2901" s="6" t="s">
        <v>8351</v>
      </c>
      <c r="F2901" t="s">
        <v>8351</v>
      </c>
      <c r="G2901" t="s">
        <v>4870</v>
      </c>
    </row>
    <row r="2902" spans="4:7" x14ac:dyDescent="0.3">
      <c r="D2902" s="4">
        <v>12500000</v>
      </c>
      <c r="E2902" s="4">
        <v>10725228</v>
      </c>
      <c r="F2902">
        <f t="shared" si="45"/>
        <v>-1774772</v>
      </c>
      <c r="G2902" t="s">
        <v>4871</v>
      </c>
    </row>
    <row r="2903" spans="4:7" x14ac:dyDescent="0.3">
      <c r="D2903" s="6">
        <v>13000000</v>
      </c>
      <c r="E2903" s="6">
        <v>214966</v>
      </c>
      <c r="F2903">
        <f t="shared" si="45"/>
        <v>-12785034</v>
      </c>
      <c r="G2903" t="s">
        <v>4872</v>
      </c>
    </row>
    <row r="2904" spans="4:7" x14ac:dyDescent="0.3">
      <c r="D2904" s="4">
        <v>18000000</v>
      </c>
      <c r="E2904" s="4" t="s">
        <v>8351</v>
      </c>
      <c r="F2904" t="s">
        <v>8351</v>
      </c>
      <c r="G2904" t="s">
        <v>4874</v>
      </c>
    </row>
    <row r="2905" spans="4:7" x14ac:dyDescent="0.3">
      <c r="D2905" s="6">
        <v>16000000</v>
      </c>
      <c r="E2905" s="6">
        <v>11956207</v>
      </c>
      <c r="F2905">
        <f t="shared" si="45"/>
        <v>-4043793</v>
      </c>
      <c r="G2905" t="s">
        <v>4876</v>
      </c>
    </row>
    <row r="2906" spans="4:7" x14ac:dyDescent="0.3">
      <c r="D2906" s="4" t="s">
        <v>8351</v>
      </c>
      <c r="E2906" s="4" t="s">
        <v>8351</v>
      </c>
      <c r="F2906" t="s">
        <v>8351</v>
      </c>
      <c r="G2906" t="s">
        <v>4878</v>
      </c>
    </row>
    <row r="2907" spans="4:7" x14ac:dyDescent="0.3">
      <c r="D2907" s="6">
        <v>12000000</v>
      </c>
      <c r="E2907" s="6">
        <v>5949693</v>
      </c>
      <c r="F2907">
        <f t="shared" si="45"/>
        <v>-6050307</v>
      </c>
      <c r="G2907" t="s">
        <v>4879</v>
      </c>
    </row>
    <row r="2908" spans="4:7" x14ac:dyDescent="0.3">
      <c r="D2908" s="4">
        <v>12500000</v>
      </c>
      <c r="E2908" s="4">
        <v>9030581</v>
      </c>
      <c r="F2908">
        <f t="shared" si="45"/>
        <v>-3469419</v>
      </c>
      <c r="G2908" t="s">
        <v>4881</v>
      </c>
    </row>
    <row r="2909" spans="4:7" x14ac:dyDescent="0.3">
      <c r="D2909" s="6">
        <v>12800000</v>
      </c>
      <c r="E2909" s="6">
        <v>4157491</v>
      </c>
      <c r="F2909">
        <f t="shared" si="45"/>
        <v>-8642509</v>
      </c>
      <c r="G2909" t="s">
        <v>4883</v>
      </c>
    </row>
    <row r="2910" spans="4:7" x14ac:dyDescent="0.3">
      <c r="D2910" s="4">
        <v>16000000</v>
      </c>
      <c r="E2910" s="4">
        <v>1508689</v>
      </c>
      <c r="F2910">
        <f t="shared" si="45"/>
        <v>-14491311</v>
      </c>
      <c r="G2910" t="s">
        <v>4884</v>
      </c>
    </row>
    <row r="2911" spans="4:7" x14ac:dyDescent="0.3">
      <c r="D2911" s="6">
        <v>12500000</v>
      </c>
      <c r="E2911" s="6">
        <v>1227324</v>
      </c>
      <c r="F2911">
        <f t="shared" si="45"/>
        <v>-11272676</v>
      </c>
      <c r="G2911" t="s">
        <v>4887</v>
      </c>
    </row>
    <row r="2912" spans="4:7" x14ac:dyDescent="0.3">
      <c r="D2912" s="4">
        <v>15000000</v>
      </c>
      <c r="E2912" s="4">
        <v>4360548</v>
      </c>
      <c r="F2912">
        <f t="shared" si="45"/>
        <v>-10639452</v>
      </c>
      <c r="G2912" t="s">
        <v>4888</v>
      </c>
    </row>
    <row r="2913" spans="4:7" x14ac:dyDescent="0.3">
      <c r="D2913" s="6">
        <v>10500000</v>
      </c>
      <c r="E2913" s="6">
        <v>26589953</v>
      </c>
      <c r="F2913">
        <f t="shared" si="45"/>
        <v>16089953</v>
      </c>
      <c r="G2913" t="s">
        <v>4890</v>
      </c>
    </row>
    <row r="2914" spans="4:7" x14ac:dyDescent="0.3">
      <c r="D2914" s="4">
        <v>15000000</v>
      </c>
      <c r="E2914" s="4">
        <v>1039869</v>
      </c>
      <c r="F2914">
        <f t="shared" si="45"/>
        <v>-13960131</v>
      </c>
      <c r="G2914" t="s">
        <v>4892</v>
      </c>
    </row>
    <row r="2915" spans="4:7" x14ac:dyDescent="0.3">
      <c r="D2915" s="6">
        <v>12500000</v>
      </c>
      <c r="E2915" s="6">
        <v>48092846</v>
      </c>
      <c r="F2915">
        <f t="shared" si="45"/>
        <v>35592846</v>
      </c>
      <c r="G2915" t="s">
        <v>4893</v>
      </c>
    </row>
    <row r="2916" spans="4:7" x14ac:dyDescent="0.3">
      <c r="D2916" s="4">
        <v>12800000</v>
      </c>
      <c r="E2916" s="4">
        <v>1110186</v>
      </c>
      <c r="F2916">
        <f t="shared" si="45"/>
        <v>-11689814</v>
      </c>
      <c r="G2916" t="s">
        <v>4895</v>
      </c>
    </row>
    <row r="2917" spans="4:7" x14ac:dyDescent="0.3">
      <c r="D2917" s="6">
        <v>12500000</v>
      </c>
      <c r="E2917" s="6">
        <v>1089445</v>
      </c>
      <c r="F2917">
        <f t="shared" si="45"/>
        <v>-11410555</v>
      </c>
      <c r="G2917" t="s">
        <v>4897</v>
      </c>
    </row>
    <row r="2918" spans="4:7" x14ac:dyDescent="0.3">
      <c r="D2918" s="4">
        <v>8000000</v>
      </c>
      <c r="E2918" s="4">
        <v>204565000</v>
      </c>
      <c r="F2918">
        <f t="shared" si="45"/>
        <v>196565000</v>
      </c>
      <c r="G2918" t="s">
        <v>4898</v>
      </c>
    </row>
    <row r="2919" spans="4:7" x14ac:dyDescent="0.3">
      <c r="D2919" s="6">
        <v>8000000</v>
      </c>
      <c r="E2919" s="6">
        <v>260000000</v>
      </c>
      <c r="F2919">
        <f t="shared" si="45"/>
        <v>252000000</v>
      </c>
      <c r="G2919" t="s">
        <v>4899</v>
      </c>
    </row>
    <row r="2920" spans="4:7" x14ac:dyDescent="0.3">
      <c r="D2920" s="4">
        <v>11000000</v>
      </c>
      <c r="E2920" s="4">
        <v>101736215</v>
      </c>
      <c r="F2920">
        <f t="shared" si="45"/>
        <v>90736215</v>
      </c>
      <c r="G2920" t="s">
        <v>4900</v>
      </c>
    </row>
    <row r="2921" spans="4:7" x14ac:dyDescent="0.3">
      <c r="D2921" s="6">
        <v>9600000</v>
      </c>
      <c r="E2921" s="6">
        <v>71442</v>
      </c>
      <c r="F2921">
        <f t="shared" si="45"/>
        <v>-9528558</v>
      </c>
      <c r="G2921" t="s">
        <v>4903</v>
      </c>
    </row>
    <row r="2922" spans="4:7" x14ac:dyDescent="0.3">
      <c r="D2922" s="4">
        <v>25000000</v>
      </c>
      <c r="E2922" s="4">
        <v>79817937</v>
      </c>
      <c r="F2922">
        <f t="shared" si="45"/>
        <v>54817937</v>
      </c>
      <c r="G2922" t="s">
        <v>4905</v>
      </c>
    </row>
    <row r="2923" spans="4:7" x14ac:dyDescent="0.3">
      <c r="D2923" s="6">
        <v>12000000</v>
      </c>
      <c r="E2923" s="6">
        <v>91547205</v>
      </c>
      <c r="F2923">
        <f t="shared" si="45"/>
        <v>79547205</v>
      </c>
      <c r="G2923" t="s">
        <v>4906</v>
      </c>
    </row>
    <row r="2924" spans="4:7" x14ac:dyDescent="0.3">
      <c r="D2924" s="4">
        <v>12000000</v>
      </c>
      <c r="E2924" s="4">
        <v>75074950</v>
      </c>
      <c r="F2924">
        <f t="shared" si="45"/>
        <v>63074950</v>
      </c>
      <c r="G2924" t="s">
        <v>4907</v>
      </c>
    </row>
    <row r="2925" spans="4:7" x14ac:dyDescent="0.3">
      <c r="D2925" s="6">
        <v>11000000</v>
      </c>
      <c r="E2925" s="6">
        <v>78900000</v>
      </c>
      <c r="F2925">
        <f t="shared" si="45"/>
        <v>67900000</v>
      </c>
      <c r="G2925" t="s">
        <v>4908</v>
      </c>
    </row>
    <row r="2926" spans="4:7" x14ac:dyDescent="0.3">
      <c r="D2926" s="4">
        <v>12000000</v>
      </c>
      <c r="E2926" s="4">
        <v>72217000</v>
      </c>
      <c r="F2926">
        <f t="shared" si="45"/>
        <v>60217000</v>
      </c>
      <c r="G2926" t="s">
        <v>4909</v>
      </c>
    </row>
    <row r="2927" spans="4:7" x14ac:dyDescent="0.3">
      <c r="D2927" s="6">
        <v>12000000</v>
      </c>
      <c r="E2927" s="6">
        <v>79568000</v>
      </c>
      <c r="F2927">
        <f t="shared" si="45"/>
        <v>67568000</v>
      </c>
      <c r="G2927" t="s">
        <v>4911</v>
      </c>
    </row>
    <row r="2928" spans="4:7" x14ac:dyDescent="0.3">
      <c r="D2928" s="4">
        <v>12000000</v>
      </c>
      <c r="E2928" s="4">
        <v>65500000</v>
      </c>
      <c r="F2928">
        <f t="shared" si="45"/>
        <v>53500000</v>
      </c>
      <c r="G2928" t="s">
        <v>4912</v>
      </c>
    </row>
    <row r="2929" spans="4:7" x14ac:dyDescent="0.3">
      <c r="D2929" s="6">
        <v>12000000</v>
      </c>
      <c r="E2929" s="6">
        <v>70011073</v>
      </c>
      <c r="F2929">
        <f t="shared" si="45"/>
        <v>58011073</v>
      </c>
      <c r="G2929" t="s">
        <v>4915</v>
      </c>
    </row>
    <row r="2930" spans="4:7" x14ac:dyDescent="0.3">
      <c r="D2930" s="4">
        <v>12000000</v>
      </c>
      <c r="E2930" s="4">
        <v>65269010</v>
      </c>
      <c r="F2930">
        <f t="shared" si="45"/>
        <v>53269010</v>
      </c>
      <c r="G2930" t="s">
        <v>4917</v>
      </c>
    </row>
    <row r="2931" spans="4:7" x14ac:dyDescent="0.3">
      <c r="D2931" s="6">
        <v>12000000</v>
      </c>
      <c r="E2931" s="6">
        <v>63071133</v>
      </c>
      <c r="F2931">
        <f t="shared" si="45"/>
        <v>51071133</v>
      </c>
      <c r="G2931" t="s">
        <v>4920</v>
      </c>
    </row>
    <row r="2932" spans="4:7" x14ac:dyDescent="0.3">
      <c r="D2932" s="4">
        <v>12000000</v>
      </c>
      <c r="E2932" s="4">
        <v>39647595</v>
      </c>
      <c r="F2932">
        <f t="shared" si="45"/>
        <v>27647595</v>
      </c>
      <c r="G2932" t="s">
        <v>4921</v>
      </c>
    </row>
    <row r="2933" spans="4:7" x14ac:dyDescent="0.3">
      <c r="D2933" s="6">
        <v>12000000</v>
      </c>
      <c r="E2933" s="6">
        <v>38087366</v>
      </c>
      <c r="F2933">
        <f t="shared" si="45"/>
        <v>26087366</v>
      </c>
      <c r="G2933" t="s">
        <v>4922</v>
      </c>
    </row>
    <row r="2934" spans="4:7" x14ac:dyDescent="0.3">
      <c r="D2934" s="4">
        <v>12000000</v>
      </c>
      <c r="E2934" s="4">
        <v>64572496</v>
      </c>
      <c r="F2934">
        <f t="shared" si="45"/>
        <v>52572496</v>
      </c>
      <c r="G2934" t="s">
        <v>4923</v>
      </c>
    </row>
    <row r="2935" spans="4:7" x14ac:dyDescent="0.3">
      <c r="D2935" s="6">
        <v>12000000</v>
      </c>
      <c r="E2935" s="6">
        <v>30400000</v>
      </c>
      <c r="F2935">
        <f t="shared" si="45"/>
        <v>18400000</v>
      </c>
      <c r="G2935" t="s">
        <v>4924</v>
      </c>
    </row>
    <row r="2936" spans="4:7" x14ac:dyDescent="0.3">
      <c r="D2936" s="4">
        <v>5000000</v>
      </c>
      <c r="E2936" s="4">
        <v>42365600</v>
      </c>
      <c r="F2936">
        <f t="shared" si="45"/>
        <v>37365600</v>
      </c>
      <c r="G2936" t="s">
        <v>4926</v>
      </c>
    </row>
    <row r="2937" spans="4:7" x14ac:dyDescent="0.3">
      <c r="D2937" s="6">
        <v>12000000</v>
      </c>
      <c r="E2937" s="6">
        <v>37188667</v>
      </c>
      <c r="F2937">
        <f t="shared" si="45"/>
        <v>25188667</v>
      </c>
      <c r="G2937" t="s">
        <v>4928</v>
      </c>
    </row>
    <row r="2938" spans="4:7" x14ac:dyDescent="0.3">
      <c r="D2938" s="4">
        <v>12000000</v>
      </c>
      <c r="E2938" s="4">
        <v>54724272</v>
      </c>
      <c r="F2938">
        <f t="shared" si="45"/>
        <v>42724272</v>
      </c>
      <c r="G2938" t="s">
        <v>4930</v>
      </c>
    </row>
    <row r="2939" spans="4:7" x14ac:dyDescent="0.3">
      <c r="D2939" s="6">
        <v>12000000</v>
      </c>
      <c r="E2939" s="6" t="s">
        <v>8351</v>
      </c>
      <c r="F2939" t="s">
        <v>8351</v>
      </c>
      <c r="G2939" t="s">
        <v>4932</v>
      </c>
    </row>
    <row r="2940" spans="4:7" x14ac:dyDescent="0.3">
      <c r="D2940" s="4">
        <v>12000000</v>
      </c>
      <c r="E2940" s="4">
        <v>31597131</v>
      </c>
      <c r="F2940">
        <f t="shared" si="45"/>
        <v>19597131</v>
      </c>
      <c r="G2940" t="s">
        <v>4933</v>
      </c>
    </row>
    <row r="2941" spans="4:7" x14ac:dyDescent="0.3">
      <c r="D2941" s="6">
        <v>12000000</v>
      </c>
      <c r="E2941" s="6">
        <v>31691811</v>
      </c>
      <c r="F2941">
        <f t="shared" si="45"/>
        <v>19691811</v>
      </c>
      <c r="G2941" t="s">
        <v>4935</v>
      </c>
    </row>
    <row r="2942" spans="4:7" x14ac:dyDescent="0.3">
      <c r="D2942" s="4">
        <v>12000000</v>
      </c>
      <c r="E2942" s="4">
        <v>31397498</v>
      </c>
      <c r="F2942">
        <f t="shared" si="45"/>
        <v>19397498</v>
      </c>
      <c r="G2942" t="s">
        <v>4937</v>
      </c>
    </row>
    <row r="2943" spans="4:7" x14ac:dyDescent="0.3">
      <c r="D2943" s="6">
        <v>12000000</v>
      </c>
      <c r="E2943" s="6">
        <v>31179516</v>
      </c>
      <c r="F2943">
        <f t="shared" si="45"/>
        <v>19179516</v>
      </c>
      <c r="G2943" t="s">
        <v>4939</v>
      </c>
    </row>
    <row r="2944" spans="4:7" x14ac:dyDescent="0.3">
      <c r="D2944" s="4">
        <v>12000000</v>
      </c>
      <c r="E2944" s="4">
        <v>31155435</v>
      </c>
      <c r="F2944">
        <f t="shared" si="45"/>
        <v>19155435</v>
      </c>
      <c r="G2944" t="s">
        <v>4940</v>
      </c>
    </row>
    <row r="2945" spans="4:7" x14ac:dyDescent="0.3">
      <c r="D2945" s="6">
        <v>12000000</v>
      </c>
      <c r="E2945" s="6">
        <v>27281507</v>
      </c>
      <c r="F2945">
        <f t="shared" si="45"/>
        <v>15281507</v>
      </c>
      <c r="G2945" t="s">
        <v>4943</v>
      </c>
    </row>
    <row r="2946" spans="4:7" x14ac:dyDescent="0.3">
      <c r="D2946" s="4">
        <v>150000000</v>
      </c>
      <c r="E2946" s="4">
        <v>167007184</v>
      </c>
      <c r="F2946">
        <f t="shared" si="45"/>
        <v>17007184</v>
      </c>
      <c r="G2946" t="s">
        <v>616</v>
      </c>
    </row>
    <row r="2947" spans="4:7" x14ac:dyDescent="0.3">
      <c r="D2947" s="6">
        <v>12000000</v>
      </c>
      <c r="E2947" s="6">
        <v>25776062</v>
      </c>
      <c r="F2947">
        <f t="shared" ref="F2947:F3008" si="46">E2947-D2947</f>
        <v>13776062</v>
      </c>
      <c r="G2947" t="s">
        <v>4944</v>
      </c>
    </row>
    <row r="2948" spans="4:7" x14ac:dyDescent="0.3">
      <c r="D2948" s="4">
        <v>12000000</v>
      </c>
      <c r="E2948" s="4">
        <v>25240988</v>
      </c>
      <c r="F2948">
        <f t="shared" si="46"/>
        <v>13240988</v>
      </c>
      <c r="G2948" t="s">
        <v>4946</v>
      </c>
    </row>
    <row r="2949" spans="4:7" x14ac:dyDescent="0.3">
      <c r="D2949" s="6">
        <v>12000000</v>
      </c>
      <c r="E2949" s="6">
        <v>124868837</v>
      </c>
      <c r="F2949">
        <f t="shared" si="46"/>
        <v>112868837</v>
      </c>
      <c r="G2949" t="s">
        <v>4948</v>
      </c>
    </row>
    <row r="2950" spans="4:7" x14ac:dyDescent="0.3">
      <c r="D2950" s="4">
        <v>12000000</v>
      </c>
      <c r="E2950" s="4">
        <v>22905674</v>
      </c>
      <c r="F2950">
        <f t="shared" si="46"/>
        <v>10905674</v>
      </c>
      <c r="G2950" t="s">
        <v>4949</v>
      </c>
    </row>
    <row r="2951" spans="4:7" x14ac:dyDescent="0.3">
      <c r="D2951" s="6">
        <v>12000000</v>
      </c>
      <c r="E2951" s="6">
        <v>25277561</v>
      </c>
      <c r="F2951">
        <f t="shared" si="46"/>
        <v>13277561</v>
      </c>
      <c r="G2951" t="s">
        <v>4950</v>
      </c>
    </row>
    <row r="2952" spans="4:7" x14ac:dyDescent="0.3">
      <c r="D2952" s="4">
        <v>12000000</v>
      </c>
      <c r="E2952" s="4" t="s">
        <v>8351</v>
      </c>
      <c r="F2952" t="s">
        <v>8351</v>
      </c>
      <c r="G2952" t="s">
        <v>4951</v>
      </c>
    </row>
    <row r="2953" spans="4:7" x14ac:dyDescent="0.3">
      <c r="D2953" s="6">
        <v>12000000</v>
      </c>
      <c r="E2953" s="6">
        <v>21133087</v>
      </c>
      <c r="F2953">
        <f t="shared" si="46"/>
        <v>9133087</v>
      </c>
      <c r="G2953" t="s">
        <v>4952</v>
      </c>
    </row>
    <row r="2954" spans="4:7" x14ac:dyDescent="0.3">
      <c r="D2954" s="4" t="s">
        <v>8351</v>
      </c>
      <c r="E2954" s="4" t="s">
        <v>8351</v>
      </c>
      <c r="F2954" t="s">
        <v>8351</v>
      </c>
      <c r="G2954" t="s">
        <v>4954</v>
      </c>
    </row>
    <row r="2955" spans="4:7" x14ac:dyDescent="0.3">
      <c r="D2955" s="6">
        <v>12000000</v>
      </c>
      <c r="E2955" s="6">
        <v>37707719</v>
      </c>
      <c r="F2955">
        <f t="shared" si="46"/>
        <v>25707719</v>
      </c>
      <c r="G2955" t="s">
        <v>4955</v>
      </c>
    </row>
    <row r="2956" spans="4:7" x14ac:dyDescent="0.3">
      <c r="D2956" s="4">
        <v>9000000</v>
      </c>
      <c r="E2956" s="4">
        <v>18761993</v>
      </c>
      <c r="F2956">
        <f t="shared" si="46"/>
        <v>9761993</v>
      </c>
      <c r="G2956" t="s">
        <v>4956</v>
      </c>
    </row>
    <row r="2957" spans="4:7" x14ac:dyDescent="0.3">
      <c r="D2957" s="6">
        <v>12000000</v>
      </c>
      <c r="E2957" s="6" t="s">
        <v>8351</v>
      </c>
      <c r="F2957" t="s">
        <v>8351</v>
      </c>
      <c r="G2957" t="s">
        <v>4957</v>
      </c>
    </row>
    <row r="2958" spans="4:7" x14ac:dyDescent="0.3">
      <c r="D2958" s="4">
        <v>12000000</v>
      </c>
      <c r="E2958" s="4">
        <v>18595716</v>
      </c>
      <c r="F2958">
        <f t="shared" si="46"/>
        <v>6595716</v>
      </c>
      <c r="G2958" t="s">
        <v>4958</v>
      </c>
    </row>
    <row r="2959" spans="4:7" x14ac:dyDescent="0.3">
      <c r="D2959" s="6">
        <v>12000000</v>
      </c>
      <c r="E2959" s="6">
        <v>31990064</v>
      </c>
      <c r="F2959">
        <f t="shared" si="46"/>
        <v>19990064</v>
      </c>
      <c r="G2959" t="s">
        <v>4960</v>
      </c>
    </row>
    <row r="2960" spans="4:7" x14ac:dyDescent="0.3">
      <c r="D2960" s="4" t="s">
        <v>8351</v>
      </c>
      <c r="E2960" s="4">
        <v>17321573</v>
      </c>
      <c r="F2960" t="s">
        <v>8351</v>
      </c>
      <c r="G2960" t="s">
        <v>4962</v>
      </c>
    </row>
    <row r="2961" spans="4:7" x14ac:dyDescent="0.3">
      <c r="D2961" s="6">
        <v>12000000</v>
      </c>
      <c r="E2961" s="6">
        <v>17613460</v>
      </c>
      <c r="F2961">
        <f t="shared" si="46"/>
        <v>5613460</v>
      </c>
      <c r="G2961" t="s">
        <v>4963</v>
      </c>
    </row>
    <row r="2962" spans="4:7" x14ac:dyDescent="0.3">
      <c r="D2962" s="4">
        <v>13000000</v>
      </c>
      <c r="E2962" s="4">
        <v>21088568</v>
      </c>
      <c r="F2962">
        <f t="shared" si="46"/>
        <v>8088568</v>
      </c>
      <c r="G2962" t="s">
        <v>4965</v>
      </c>
    </row>
    <row r="2963" spans="4:7" x14ac:dyDescent="0.3">
      <c r="D2963" s="6">
        <v>12000000</v>
      </c>
      <c r="E2963" s="6">
        <v>17292381</v>
      </c>
      <c r="F2963">
        <f t="shared" si="46"/>
        <v>5292381</v>
      </c>
      <c r="G2963" t="s">
        <v>4967</v>
      </c>
    </row>
    <row r="2964" spans="4:7" x14ac:dyDescent="0.3">
      <c r="D2964" s="4">
        <v>12000000</v>
      </c>
      <c r="E2964" s="4">
        <v>16300302</v>
      </c>
      <c r="F2964">
        <f t="shared" si="46"/>
        <v>4300302</v>
      </c>
      <c r="G2964" t="s">
        <v>4968</v>
      </c>
    </row>
    <row r="2965" spans="4:7" x14ac:dyDescent="0.3">
      <c r="D2965" s="6">
        <v>12000000</v>
      </c>
      <c r="E2965" s="6">
        <v>27829874</v>
      </c>
      <c r="F2965">
        <f t="shared" si="46"/>
        <v>15829874</v>
      </c>
      <c r="G2965" t="s">
        <v>4969</v>
      </c>
    </row>
    <row r="2966" spans="4:7" x14ac:dyDescent="0.3">
      <c r="D2966" s="4" t="s">
        <v>8351</v>
      </c>
      <c r="E2966" s="4">
        <v>13960203</v>
      </c>
      <c r="F2966" t="s">
        <v>8351</v>
      </c>
      <c r="G2966" t="s">
        <v>4971</v>
      </c>
    </row>
    <row r="2967" spans="4:7" x14ac:dyDescent="0.3">
      <c r="D2967" s="6">
        <v>12000000</v>
      </c>
      <c r="E2967" s="6">
        <v>12902790</v>
      </c>
      <c r="F2967">
        <f t="shared" si="46"/>
        <v>902790</v>
      </c>
      <c r="G2967" t="s">
        <v>4972</v>
      </c>
    </row>
    <row r="2968" spans="4:7" x14ac:dyDescent="0.3">
      <c r="D2968" s="4" t="s">
        <v>8351</v>
      </c>
      <c r="E2968" s="4">
        <v>21520719</v>
      </c>
      <c r="F2968" t="s">
        <v>8351</v>
      </c>
      <c r="G2968" t="s">
        <v>4973</v>
      </c>
    </row>
    <row r="2969" spans="4:7" x14ac:dyDescent="0.3">
      <c r="D2969" s="6" t="s">
        <v>8351</v>
      </c>
      <c r="E2969" s="6">
        <v>12796277</v>
      </c>
      <c r="F2969" t="s">
        <v>8351</v>
      </c>
      <c r="G2969" t="s">
        <v>4974</v>
      </c>
    </row>
    <row r="2970" spans="4:7" x14ac:dyDescent="0.3">
      <c r="D2970" s="4">
        <v>12000000</v>
      </c>
      <c r="E2970" s="4" t="s">
        <v>8351</v>
      </c>
      <c r="F2970" t="s">
        <v>8351</v>
      </c>
      <c r="G2970" t="s">
        <v>4975</v>
      </c>
    </row>
    <row r="2971" spans="4:7" x14ac:dyDescent="0.3">
      <c r="D2971" s="6" t="s">
        <v>8351</v>
      </c>
      <c r="E2971" s="6">
        <v>11634362</v>
      </c>
      <c r="F2971" t="s">
        <v>8351</v>
      </c>
      <c r="G2971" t="s">
        <v>4976</v>
      </c>
    </row>
    <row r="2972" spans="4:7" x14ac:dyDescent="0.3">
      <c r="D2972" s="4">
        <v>14000000</v>
      </c>
      <c r="E2972" s="4">
        <v>11433134</v>
      </c>
      <c r="F2972">
        <f t="shared" si="46"/>
        <v>-2566866</v>
      </c>
      <c r="G2972" t="s">
        <v>4978</v>
      </c>
    </row>
    <row r="2973" spans="4:7" x14ac:dyDescent="0.3">
      <c r="D2973" s="6">
        <v>107000000</v>
      </c>
      <c r="E2973" s="6">
        <v>22406362</v>
      </c>
      <c r="F2973">
        <f t="shared" si="46"/>
        <v>-84593638</v>
      </c>
      <c r="G2973" t="s">
        <v>751</v>
      </c>
    </row>
    <row r="2974" spans="4:7" x14ac:dyDescent="0.3">
      <c r="D2974" s="4">
        <v>12000000</v>
      </c>
      <c r="E2974" s="4">
        <v>10198766</v>
      </c>
      <c r="F2974">
        <f t="shared" si="46"/>
        <v>-1801234</v>
      </c>
      <c r="G2974" t="s">
        <v>4980</v>
      </c>
    </row>
    <row r="2975" spans="4:7" x14ac:dyDescent="0.3">
      <c r="D2975" s="6">
        <v>12000000</v>
      </c>
      <c r="E2975" s="6">
        <v>15294553</v>
      </c>
      <c r="F2975">
        <f t="shared" si="46"/>
        <v>3294553</v>
      </c>
      <c r="G2975" t="s">
        <v>4981</v>
      </c>
    </row>
    <row r="2976" spans="4:7" x14ac:dyDescent="0.3">
      <c r="D2976" s="4">
        <v>100000000</v>
      </c>
      <c r="E2976" s="4">
        <v>11041228</v>
      </c>
      <c r="F2976">
        <f t="shared" si="46"/>
        <v>-88958772</v>
      </c>
      <c r="G2976" t="s">
        <v>4982</v>
      </c>
    </row>
    <row r="2977" spans="4:7" x14ac:dyDescent="0.3">
      <c r="D2977" s="6">
        <v>12000000</v>
      </c>
      <c r="E2977" s="6">
        <v>7918283</v>
      </c>
      <c r="F2977">
        <f t="shared" si="46"/>
        <v>-4081717</v>
      </c>
      <c r="G2977" t="s">
        <v>4984</v>
      </c>
    </row>
    <row r="2978" spans="4:7" x14ac:dyDescent="0.3">
      <c r="D2978" s="4">
        <v>12000000</v>
      </c>
      <c r="E2978" s="4">
        <v>22331028</v>
      </c>
      <c r="F2978">
        <f t="shared" si="46"/>
        <v>10331028</v>
      </c>
      <c r="G2978" t="s">
        <v>4986</v>
      </c>
    </row>
    <row r="2979" spans="4:7" x14ac:dyDescent="0.3">
      <c r="D2979" s="6">
        <v>12000000</v>
      </c>
      <c r="E2979" s="6">
        <v>8134217</v>
      </c>
      <c r="F2979">
        <f t="shared" si="46"/>
        <v>-3865783</v>
      </c>
      <c r="G2979" t="s">
        <v>4988</v>
      </c>
    </row>
    <row r="2980" spans="4:7" x14ac:dyDescent="0.3">
      <c r="D2980" s="4">
        <v>10000000</v>
      </c>
      <c r="E2980" s="4">
        <v>6982680</v>
      </c>
      <c r="F2980">
        <f t="shared" si="46"/>
        <v>-3017320</v>
      </c>
      <c r="G2980" t="s">
        <v>4990</v>
      </c>
    </row>
    <row r="2981" spans="4:7" x14ac:dyDescent="0.3">
      <c r="D2981" s="6">
        <v>8000000</v>
      </c>
      <c r="E2981" s="6">
        <v>6739141</v>
      </c>
      <c r="F2981">
        <f t="shared" si="46"/>
        <v>-1260859</v>
      </c>
      <c r="G2981" t="s">
        <v>4992</v>
      </c>
    </row>
    <row r="2982" spans="4:7" x14ac:dyDescent="0.3">
      <c r="D2982" s="4">
        <v>12000000</v>
      </c>
      <c r="E2982" s="4">
        <v>5542025</v>
      </c>
      <c r="F2982">
        <f t="shared" si="46"/>
        <v>-6457975</v>
      </c>
      <c r="G2982" t="s">
        <v>4993</v>
      </c>
    </row>
    <row r="2983" spans="4:7" x14ac:dyDescent="0.3">
      <c r="D2983" s="6">
        <v>12000000</v>
      </c>
      <c r="E2983" s="6">
        <v>5032496</v>
      </c>
      <c r="F2983">
        <f t="shared" si="46"/>
        <v>-6967504</v>
      </c>
      <c r="G2983" t="s">
        <v>4994</v>
      </c>
    </row>
    <row r="2984" spans="4:7" x14ac:dyDescent="0.3">
      <c r="D2984" s="4">
        <v>12000000</v>
      </c>
      <c r="E2984" s="4">
        <v>6754898</v>
      </c>
      <c r="F2984">
        <f t="shared" si="46"/>
        <v>-5245102</v>
      </c>
      <c r="G2984" t="s">
        <v>4995</v>
      </c>
    </row>
    <row r="2985" spans="4:7" x14ac:dyDescent="0.3">
      <c r="D2985" s="6">
        <v>12000000</v>
      </c>
      <c r="E2985" s="6">
        <v>4922166</v>
      </c>
      <c r="F2985">
        <f t="shared" si="46"/>
        <v>-7077834</v>
      </c>
      <c r="G2985" t="s">
        <v>4996</v>
      </c>
    </row>
    <row r="2986" spans="4:7" x14ac:dyDescent="0.3">
      <c r="D2986" s="4">
        <v>12000000</v>
      </c>
      <c r="E2986" s="4">
        <v>4903000</v>
      </c>
      <c r="F2986">
        <f t="shared" si="46"/>
        <v>-7097000</v>
      </c>
      <c r="G2986" t="s">
        <v>4997</v>
      </c>
    </row>
    <row r="2987" spans="4:7" x14ac:dyDescent="0.3">
      <c r="D2987" s="6">
        <v>12000000</v>
      </c>
      <c r="E2987" s="6">
        <v>4717455</v>
      </c>
      <c r="F2987">
        <f t="shared" si="46"/>
        <v>-7282545</v>
      </c>
      <c r="G2987" t="s">
        <v>4999</v>
      </c>
    </row>
    <row r="2988" spans="4:7" x14ac:dyDescent="0.3">
      <c r="D2988" s="4">
        <v>12000000</v>
      </c>
      <c r="E2988" s="4">
        <v>3148482</v>
      </c>
      <c r="F2988">
        <f t="shared" si="46"/>
        <v>-8851518</v>
      </c>
      <c r="G2988" t="s">
        <v>5000</v>
      </c>
    </row>
    <row r="2989" spans="4:7" x14ac:dyDescent="0.3">
      <c r="D2989" s="6">
        <v>12000000</v>
      </c>
      <c r="E2989" s="6">
        <v>2326407</v>
      </c>
      <c r="F2989">
        <f t="shared" si="46"/>
        <v>-9673593</v>
      </c>
      <c r="G2989" t="s">
        <v>5002</v>
      </c>
    </row>
    <row r="2990" spans="4:7" x14ac:dyDescent="0.3">
      <c r="D2990" s="4">
        <v>12215500000</v>
      </c>
      <c r="E2990" s="4">
        <v>2201412</v>
      </c>
      <c r="F2990">
        <f t="shared" si="46"/>
        <v>-12213298588</v>
      </c>
      <c r="G2990" t="s">
        <v>1902</v>
      </c>
    </row>
    <row r="2991" spans="4:7" x14ac:dyDescent="0.3">
      <c r="D2991" s="6">
        <v>12000000</v>
      </c>
      <c r="E2991" s="6" t="s">
        <v>8351</v>
      </c>
      <c r="F2991" t="s">
        <v>8351</v>
      </c>
      <c r="G2991" t="s">
        <v>5005</v>
      </c>
    </row>
    <row r="2992" spans="4:7" x14ac:dyDescent="0.3">
      <c r="D2992" s="4">
        <v>12000000</v>
      </c>
      <c r="E2992" s="4">
        <v>2060953</v>
      </c>
      <c r="F2992">
        <f t="shared" si="46"/>
        <v>-9939047</v>
      </c>
      <c r="G2992" t="s">
        <v>5007</v>
      </c>
    </row>
    <row r="2993" spans="4:7" x14ac:dyDescent="0.3">
      <c r="D2993" s="6">
        <v>12000000</v>
      </c>
      <c r="E2993" s="6">
        <v>3950294</v>
      </c>
      <c r="F2993">
        <f t="shared" si="46"/>
        <v>-8049706</v>
      </c>
      <c r="G2993" t="s">
        <v>5009</v>
      </c>
    </row>
    <row r="2994" spans="4:7" x14ac:dyDescent="0.3">
      <c r="D2994" s="4">
        <v>9200000</v>
      </c>
      <c r="E2994" s="4">
        <v>2835886</v>
      </c>
      <c r="F2994">
        <f t="shared" si="46"/>
        <v>-6364114</v>
      </c>
      <c r="G2994" t="s">
        <v>5011</v>
      </c>
    </row>
    <row r="2995" spans="4:7" x14ac:dyDescent="0.3">
      <c r="D2995" s="6">
        <v>12000000</v>
      </c>
      <c r="E2995" s="6">
        <v>1779284</v>
      </c>
      <c r="F2995">
        <f t="shared" si="46"/>
        <v>-10220716</v>
      </c>
      <c r="G2995" t="s">
        <v>5013</v>
      </c>
    </row>
    <row r="2996" spans="4:7" x14ac:dyDescent="0.3">
      <c r="D2996" s="4">
        <v>12000000</v>
      </c>
      <c r="E2996" s="4">
        <v>1702277</v>
      </c>
      <c r="F2996">
        <f t="shared" si="46"/>
        <v>-10297723</v>
      </c>
      <c r="G2996" t="s">
        <v>5015</v>
      </c>
    </row>
    <row r="2997" spans="4:7" x14ac:dyDescent="0.3">
      <c r="D2997" s="6">
        <v>12000000</v>
      </c>
      <c r="E2997" s="6">
        <v>261481</v>
      </c>
      <c r="F2997">
        <f t="shared" si="46"/>
        <v>-11738519</v>
      </c>
      <c r="G2997" t="s">
        <v>5017</v>
      </c>
    </row>
    <row r="2998" spans="4:7" x14ac:dyDescent="0.3">
      <c r="D2998" s="4">
        <v>12000000</v>
      </c>
      <c r="E2998" s="4">
        <v>1506998</v>
      </c>
      <c r="F2998">
        <f t="shared" si="46"/>
        <v>-10493002</v>
      </c>
      <c r="G2998" t="s">
        <v>5019</v>
      </c>
    </row>
    <row r="2999" spans="4:7" x14ac:dyDescent="0.3">
      <c r="D2999" s="6">
        <v>12000000</v>
      </c>
      <c r="E2999" s="6">
        <v>860002</v>
      </c>
      <c r="F2999">
        <f t="shared" si="46"/>
        <v>-11139998</v>
      </c>
      <c r="G2999" t="s">
        <v>5021</v>
      </c>
    </row>
    <row r="3000" spans="4:7" x14ac:dyDescent="0.3">
      <c r="D3000" s="4">
        <v>12000000</v>
      </c>
      <c r="E3000" s="4">
        <v>548934</v>
      </c>
      <c r="F3000">
        <f t="shared" si="46"/>
        <v>-11451066</v>
      </c>
      <c r="G3000" t="s">
        <v>5022</v>
      </c>
    </row>
    <row r="3001" spans="4:7" x14ac:dyDescent="0.3">
      <c r="D3001" s="6">
        <v>10000000</v>
      </c>
      <c r="E3001" s="6">
        <v>447750</v>
      </c>
      <c r="F3001">
        <f t="shared" si="46"/>
        <v>-9552250</v>
      </c>
      <c r="G3001" t="s">
        <v>5024</v>
      </c>
    </row>
    <row r="3002" spans="4:7" x14ac:dyDescent="0.3">
      <c r="D3002" s="4">
        <v>12000000</v>
      </c>
      <c r="E3002" s="4">
        <v>333976</v>
      </c>
      <c r="F3002">
        <f t="shared" si="46"/>
        <v>-11666024</v>
      </c>
      <c r="G3002" t="s">
        <v>5025</v>
      </c>
    </row>
    <row r="3003" spans="4:7" x14ac:dyDescent="0.3">
      <c r="D3003" s="6">
        <v>12000000</v>
      </c>
      <c r="E3003" s="6">
        <v>141853</v>
      </c>
      <c r="F3003">
        <f t="shared" si="46"/>
        <v>-11858147</v>
      </c>
      <c r="G3003" t="s">
        <v>5026</v>
      </c>
    </row>
    <row r="3004" spans="4:7" x14ac:dyDescent="0.3">
      <c r="D3004" s="4">
        <v>8000000</v>
      </c>
      <c r="E3004" s="4">
        <v>303439</v>
      </c>
      <c r="F3004">
        <f t="shared" si="46"/>
        <v>-7696561</v>
      </c>
      <c r="G3004" t="s">
        <v>5027</v>
      </c>
    </row>
    <row r="3005" spans="4:7" x14ac:dyDescent="0.3">
      <c r="D3005" s="6" t="s">
        <v>8351</v>
      </c>
      <c r="E3005" s="6">
        <v>793352</v>
      </c>
      <c r="F3005" t="s">
        <v>8351</v>
      </c>
      <c r="G3005" t="s">
        <v>5028</v>
      </c>
    </row>
    <row r="3006" spans="4:7" x14ac:dyDescent="0.3">
      <c r="D3006" s="4">
        <v>12000000</v>
      </c>
      <c r="E3006" s="4">
        <v>214202</v>
      </c>
      <c r="F3006">
        <f t="shared" si="46"/>
        <v>-11785798</v>
      </c>
      <c r="G3006" t="s">
        <v>5030</v>
      </c>
    </row>
    <row r="3007" spans="4:7" x14ac:dyDescent="0.3">
      <c r="D3007" s="6">
        <v>2500000000</v>
      </c>
      <c r="E3007" s="6">
        <v>195888</v>
      </c>
      <c r="F3007">
        <f t="shared" si="46"/>
        <v>-2499804112</v>
      </c>
      <c r="G3007" t="s">
        <v>5032</v>
      </c>
    </row>
    <row r="3008" spans="4:7" x14ac:dyDescent="0.3">
      <c r="D3008" s="4">
        <v>12000000</v>
      </c>
      <c r="E3008" s="4">
        <v>175370</v>
      </c>
      <c r="F3008">
        <f t="shared" si="46"/>
        <v>-11824630</v>
      </c>
      <c r="G3008" t="s">
        <v>5035</v>
      </c>
    </row>
    <row r="3009" spans="4:7" x14ac:dyDescent="0.3">
      <c r="D3009" s="6" t="s">
        <v>8351</v>
      </c>
      <c r="E3009" s="6">
        <v>190666</v>
      </c>
      <c r="F3009" t="s">
        <v>8351</v>
      </c>
      <c r="G3009" t="s">
        <v>5036</v>
      </c>
    </row>
    <row r="3010" spans="4:7" x14ac:dyDescent="0.3">
      <c r="D3010" s="4">
        <v>7500000</v>
      </c>
      <c r="E3010" s="4" t="s">
        <v>8351</v>
      </c>
      <c r="F3010" t="s">
        <v>8351</v>
      </c>
      <c r="G3010" t="s">
        <v>5038</v>
      </c>
    </row>
    <row r="3011" spans="4:7" x14ac:dyDescent="0.3">
      <c r="D3011" s="6">
        <v>12000000</v>
      </c>
      <c r="E3011" s="6">
        <v>119922</v>
      </c>
      <c r="F3011">
        <f t="shared" ref="F3011:F3073" si="47">E3011-D3011</f>
        <v>-11880078</v>
      </c>
      <c r="G3011" t="s">
        <v>5040</v>
      </c>
    </row>
    <row r="3012" spans="4:7" x14ac:dyDescent="0.3">
      <c r="D3012" s="4">
        <v>135000000</v>
      </c>
      <c r="E3012" s="4">
        <v>177343675</v>
      </c>
      <c r="F3012">
        <f t="shared" si="47"/>
        <v>42343675</v>
      </c>
      <c r="G3012" t="s">
        <v>423</v>
      </c>
    </row>
    <row r="3013" spans="4:7" x14ac:dyDescent="0.3">
      <c r="D3013" s="6" t="s">
        <v>8351</v>
      </c>
      <c r="E3013" s="6" t="s">
        <v>8351</v>
      </c>
      <c r="F3013" t="s">
        <v>8351</v>
      </c>
      <c r="G3013" t="s">
        <v>5042</v>
      </c>
    </row>
    <row r="3014" spans="4:7" x14ac:dyDescent="0.3">
      <c r="D3014" s="4">
        <v>12000000</v>
      </c>
      <c r="E3014" s="4" t="s">
        <v>8351</v>
      </c>
      <c r="F3014" t="s">
        <v>8351</v>
      </c>
      <c r="G3014" t="s">
        <v>5044</v>
      </c>
    </row>
    <row r="3015" spans="4:7" x14ac:dyDescent="0.3">
      <c r="D3015" s="6">
        <v>20000000</v>
      </c>
      <c r="E3015" s="6">
        <v>17149</v>
      </c>
      <c r="F3015">
        <f t="shared" si="47"/>
        <v>-19982851</v>
      </c>
      <c r="G3015" t="s">
        <v>5045</v>
      </c>
    </row>
    <row r="3016" spans="4:7" x14ac:dyDescent="0.3">
      <c r="D3016" s="4">
        <v>12000000</v>
      </c>
      <c r="E3016" s="4" t="s">
        <v>8351</v>
      </c>
      <c r="F3016" t="s">
        <v>8351</v>
      </c>
      <c r="G3016" t="s">
        <v>5049</v>
      </c>
    </row>
    <row r="3017" spans="4:7" x14ac:dyDescent="0.3">
      <c r="D3017" s="6">
        <v>12000000</v>
      </c>
      <c r="E3017" s="6">
        <v>14616</v>
      </c>
      <c r="F3017">
        <f t="shared" si="47"/>
        <v>-11985384</v>
      </c>
      <c r="G3017" t="s">
        <v>5051</v>
      </c>
    </row>
    <row r="3018" spans="4:7" x14ac:dyDescent="0.3">
      <c r="D3018" s="4">
        <v>12000000</v>
      </c>
      <c r="E3018" s="4">
        <v>91443253</v>
      </c>
      <c r="F3018">
        <f t="shared" si="47"/>
        <v>79443253</v>
      </c>
      <c r="G3018" t="s">
        <v>5052</v>
      </c>
    </row>
    <row r="3019" spans="4:7" x14ac:dyDescent="0.3">
      <c r="D3019" s="6">
        <v>6000000</v>
      </c>
      <c r="E3019" s="6">
        <v>30093107</v>
      </c>
      <c r="F3019">
        <f t="shared" si="47"/>
        <v>24093107</v>
      </c>
      <c r="G3019" t="s">
        <v>5053</v>
      </c>
    </row>
    <row r="3020" spans="4:7" x14ac:dyDescent="0.3">
      <c r="D3020" s="4">
        <v>12000000</v>
      </c>
      <c r="E3020" s="4" t="s">
        <v>8351</v>
      </c>
      <c r="F3020" t="s">
        <v>8351</v>
      </c>
      <c r="G3020" t="s">
        <v>5056</v>
      </c>
    </row>
    <row r="3021" spans="4:7" x14ac:dyDescent="0.3">
      <c r="D3021" s="6">
        <v>11500000</v>
      </c>
      <c r="E3021" s="6">
        <v>57469179</v>
      </c>
      <c r="F3021">
        <f t="shared" si="47"/>
        <v>45969179</v>
      </c>
      <c r="G3021" t="s">
        <v>5057</v>
      </c>
    </row>
    <row r="3022" spans="4:7" x14ac:dyDescent="0.3">
      <c r="D3022" s="4">
        <v>11900000</v>
      </c>
      <c r="E3022" s="4">
        <v>48856</v>
      </c>
      <c r="F3022">
        <f t="shared" si="47"/>
        <v>-11851144</v>
      </c>
      <c r="G3022" t="s">
        <v>5059</v>
      </c>
    </row>
    <row r="3023" spans="4:7" x14ac:dyDescent="0.3">
      <c r="D3023" s="6">
        <v>11500000</v>
      </c>
      <c r="E3023" s="6" t="s">
        <v>8351</v>
      </c>
      <c r="F3023" t="s">
        <v>8351</v>
      </c>
      <c r="G3023" t="s">
        <v>5061</v>
      </c>
    </row>
    <row r="3024" spans="4:7" x14ac:dyDescent="0.3">
      <c r="D3024" s="4">
        <v>12000000</v>
      </c>
      <c r="E3024" s="4" t="s">
        <v>8351</v>
      </c>
      <c r="F3024" t="s">
        <v>8351</v>
      </c>
      <c r="G3024" t="s">
        <v>5063</v>
      </c>
    </row>
    <row r="3025" spans="4:7" x14ac:dyDescent="0.3">
      <c r="D3025" s="6">
        <v>11000000</v>
      </c>
      <c r="E3025" s="6">
        <v>148170000</v>
      </c>
      <c r="F3025">
        <f t="shared" si="47"/>
        <v>137170000</v>
      </c>
      <c r="G3025" t="s">
        <v>5064</v>
      </c>
    </row>
    <row r="3026" spans="4:7" x14ac:dyDescent="0.3">
      <c r="D3026" s="4">
        <v>11000000</v>
      </c>
      <c r="E3026" s="4">
        <v>460935665</v>
      </c>
      <c r="F3026">
        <f t="shared" si="47"/>
        <v>449935665</v>
      </c>
      <c r="G3026" t="s">
        <v>5065</v>
      </c>
    </row>
    <row r="3027" spans="4:7" x14ac:dyDescent="0.3">
      <c r="D3027" s="6">
        <v>11500000</v>
      </c>
      <c r="E3027" s="6">
        <v>35537564</v>
      </c>
      <c r="F3027">
        <f t="shared" si="47"/>
        <v>24037564</v>
      </c>
      <c r="G3027" t="s">
        <v>5067</v>
      </c>
    </row>
    <row r="3028" spans="4:7" x14ac:dyDescent="0.3">
      <c r="D3028" s="4">
        <v>11000000</v>
      </c>
      <c r="E3028" s="4">
        <v>111722000</v>
      </c>
      <c r="F3028">
        <f t="shared" si="47"/>
        <v>100722000</v>
      </c>
      <c r="G3028" t="s">
        <v>5068</v>
      </c>
    </row>
    <row r="3029" spans="4:7" x14ac:dyDescent="0.3">
      <c r="D3029" s="6" t="s">
        <v>8351</v>
      </c>
      <c r="E3029" s="6">
        <v>10230</v>
      </c>
      <c r="F3029" t="s">
        <v>8351</v>
      </c>
      <c r="G3029" t="s">
        <v>5070</v>
      </c>
    </row>
    <row r="3030" spans="4:7" x14ac:dyDescent="0.3">
      <c r="D3030" s="4">
        <v>11000000</v>
      </c>
      <c r="E3030" s="4">
        <v>90556401</v>
      </c>
      <c r="F3030">
        <f t="shared" si="47"/>
        <v>79556401</v>
      </c>
      <c r="G3030" t="s">
        <v>5072</v>
      </c>
    </row>
    <row r="3031" spans="4:7" x14ac:dyDescent="0.3">
      <c r="D3031" s="6">
        <v>25000000</v>
      </c>
      <c r="E3031" s="6">
        <v>93571803</v>
      </c>
      <c r="F3031">
        <f t="shared" si="47"/>
        <v>68571803</v>
      </c>
      <c r="G3031" t="s">
        <v>5073</v>
      </c>
    </row>
    <row r="3032" spans="4:7" x14ac:dyDescent="0.3">
      <c r="D3032" s="4" t="s">
        <v>8351</v>
      </c>
      <c r="E3032" s="4">
        <v>72755517</v>
      </c>
      <c r="F3032" t="s">
        <v>8351</v>
      </c>
      <c r="G3032" t="s">
        <v>5074</v>
      </c>
    </row>
    <row r="3033" spans="4:7" x14ac:dyDescent="0.3">
      <c r="D3033" s="6">
        <v>11000000</v>
      </c>
      <c r="E3033" s="6">
        <v>52929168</v>
      </c>
      <c r="F3033">
        <f t="shared" si="47"/>
        <v>41929168</v>
      </c>
      <c r="G3033" t="s">
        <v>5075</v>
      </c>
    </row>
    <row r="3034" spans="4:7" x14ac:dyDescent="0.3">
      <c r="D3034" s="4">
        <v>11000000</v>
      </c>
      <c r="E3034" s="4">
        <v>50461335</v>
      </c>
      <c r="F3034">
        <f t="shared" si="47"/>
        <v>39461335</v>
      </c>
      <c r="G3034" t="s">
        <v>5078</v>
      </c>
    </row>
    <row r="3035" spans="4:7" x14ac:dyDescent="0.3">
      <c r="D3035" s="6">
        <v>12000000</v>
      </c>
      <c r="E3035" s="6" t="s">
        <v>8351</v>
      </c>
      <c r="F3035" t="s">
        <v>8351</v>
      </c>
      <c r="G3035" t="s">
        <v>5079</v>
      </c>
    </row>
    <row r="3036" spans="4:7" x14ac:dyDescent="0.3">
      <c r="D3036" s="4">
        <v>11000000</v>
      </c>
      <c r="E3036" s="4">
        <v>49797148</v>
      </c>
      <c r="F3036">
        <f t="shared" si="47"/>
        <v>38797148</v>
      </c>
      <c r="G3036" t="s">
        <v>5081</v>
      </c>
    </row>
    <row r="3037" spans="4:7" x14ac:dyDescent="0.3">
      <c r="D3037" s="6">
        <v>13500000</v>
      </c>
      <c r="E3037" s="6" t="s">
        <v>8351</v>
      </c>
      <c r="F3037" t="s">
        <v>8351</v>
      </c>
      <c r="G3037" t="s">
        <v>5082</v>
      </c>
    </row>
    <row r="3038" spans="4:7" x14ac:dyDescent="0.3">
      <c r="D3038" s="4">
        <v>13000000</v>
      </c>
      <c r="E3038" s="4">
        <v>46563158</v>
      </c>
      <c r="F3038">
        <f t="shared" si="47"/>
        <v>33563158</v>
      </c>
      <c r="G3038" t="s">
        <v>5083</v>
      </c>
    </row>
    <row r="3039" spans="4:7" x14ac:dyDescent="0.3">
      <c r="D3039" s="6">
        <v>11000000</v>
      </c>
      <c r="E3039" s="6">
        <v>41227069</v>
      </c>
      <c r="F3039">
        <f t="shared" si="47"/>
        <v>30227069</v>
      </c>
      <c r="G3039" t="s">
        <v>5084</v>
      </c>
    </row>
    <row r="3040" spans="4:7" x14ac:dyDescent="0.3">
      <c r="D3040" s="4">
        <v>11000000</v>
      </c>
      <c r="E3040" s="4">
        <v>39025000</v>
      </c>
      <c r="F3040">
        <f t="shared" si="47"/>
        <v>28025000</v>
      </c>
      <c r="G3040" t="s">
        <v>5085</v>
      </c>
    </row>
    <row r="3041" spans="4:7" x14ac:dyDescent="0.3">
      <c r="D3041" s="6">
        <v>10500000</v>
      </c>
      <c r="E3041" s="6">
        <v>38201895</v>
      </c>
      <c r="F3041">
        <f t="shared" si="47"/>
        <v>27701895</v>
      </c>
      <c r="G3041" t="s">
        <v>5086</v>
      </c>
    </row>
    <row r="3042" spans="4:7" x14ac:dyDescent="0.3">
      <c r="D3042" s="4">
        <v>11000000</v>
      </c>
      <c r="E3042" s="4">
        <v>27669413</v>
      </c>
      <c r="F3042">
        <f t="shared" si="47"/>
        <v>16669413</v>
      </c>
      <c r="G3042" t="s">
        <v>5087</v>
      </c>
    </row>
    <row r="3043" spans="4:7" x14ac:dyDescent="0.3">
      <c r="D3043" s="6">
        <v>11000000</v>
      </c>
      <c r="E3043" s="6" t="s">
        <v>8351</v>
      </c>
      <c r="F3043" t="s">
        <v>8351</v>
      </c>
      <c r="G3043" t="s">
        <v>5088</v>
      </c>
    </row>
    <row r="3044" spans="4:7" x14ac:dyDescent="0.3">
      <c r="D3044" s="4">
        <v>11000000</v>
      </c>
      <c r="E3044" s="4">
        <v>37766350</v>
      </c>
      <c r="F3044">
        <f t="shared" si="47"/>
        <v>26766350</v>
      </c>
      <c r="G3044" t="s">
        <v>5089</v>
      </c>
    </row>
    <row r="3045" spans="4:7" x14ac:dyDescent="0.3">
      <c r="D3045" s="6">
        <v>11000000</v>
      </c>
      <c r="E3045" s="6">
        <v>23978402</v>
      </c>
      <c r="F3045">
        <f t="shared" si="47"/>
        <v>12978402</v>
      </c>
      <c r="G3045" t="s">
        <v>5091</v>
      </c>
    </row>
    <row r="3046" spans="4:7" x14ac:dyDescent="0.3">
      <c r="D3046" s="4">
        <v>12000000</v>
      </c>
      <c r="E3046" s="4">
        <v>21370057</v>
      </c>
      <c r="F3046">
        <f t="shared" si="47"/>
        <v>9370057</v>
      </c>
      <c r="G3046" t="s">
        <v>5092</v>
      </c>
    </row>
    <row r="3047" spans="4:7" x14ac:dyDescent="0.3">
      <c r="D3047" s="6">
        <v>11000000</v>
      </c>
      <c r="E3047" s="6" t="s">
        <v>8351</v>
      </c>
      <c r="F3047" t="s">
        <v>8351</v>
      </c>
      <c r="G3047" t="s">
        <v>5093</v>
      </c>
    </row>
    <row r="3048" spans="4:7" x14ac:dyDescent="0.3">
      <c r="D3048" s="4">
        <v>12000000</v>
      </c>
      <c r="E3048" s="4">
        <v>4884663</v>
      </c>
      <c r="F3048">
        <f t="shared" si="47"/>
        <v>-7115337</v>
      </c>
      <c r="G3048" t="s">
        <v>5094</v>
      </c>
    </row>
    <row r="3049" spans="4:7" x14ac:dyDescent="0.3">
      <c r="D3049" s="6">
        <v>11000000</v>
      </c>
      <c r="E3049" s="6">
        <v>38317535</v>
      </c>
      <c r="F3049">
        <f t="shared" si="47"/>
        <v>27317535</v>
      </c>
      <c r="G3049" t="s">
        <v>5096</v>
      </c>
    </row>
    <row r="3050" spans="4:7" x14ac:dyDescent="0.3">
      <c r="D3050" s="4">
        <v>11000000</v>
      </c>
      <c r="E3050" s="4" t="s">
        <v>8351</v>
      </c>
      <c r="F3050" t="s">
        <v>8351</v>
      </c>
      <c r="G3050" t="s">
        <v>5098</v>
      </c>
    </row>
    <row r="3051" spans="4:7" x14ac:dyDescent="0.3">
      <c r="D3051" s="6">
        <v>11000000</v>
      </c>
      <c r="E3051" s="6">
        <v>13903262</v>
      </c>
      <c r="F3051">
        <f t="shared" si="47"/>
        <v>2903262</v>
      </c>
      <c r="G3051" t="s">
        <v>5100</v>
      </c>
    </row>
    <row r="3052" spans="4:7" x14ac:dyDescent="0.3">
      <c r="D3052" s="4">
        <v>11000000</v>
      </c>
      <c r="E3052" s="4">
        <v>13592872</v>
      </c>
      <c r="F3052">
        <f t="shared" si="47"/>
        <v>2592872</v>
      </c>
      <c r="G3052" t="s">
        <v>5101</v>
      </c>
    </row>
    <row r="3053" spans="4:7" x14ac:dyDescent="0.3">
      <c r="D3053" s="6">
        <v>11000000</v>
      </c>
      <c r="E3053" s="6">
        <v>18381787</v>
      </c>
      <c r="F3053">
        <f t="shared" si="47"/>
        <v>7381787</v>
      </c>
      <c r="G3053" t="s">
        <v>5103</v>
      </c>
    </row>
    <row r="3054" spans="4:7" x14ac:dyDescent="0.3">
      <c r="D3054" s="4">
        <v>11000000</v>
      </c>
      <c r="E3054" s="4">
        <v>13558739</v>
      </c>
      <c r="F3054">
        <f t="shared" si="47"/>
        <v>2558739</v>
      </c>
      <c r="G3054" t="s">
        <v>5105</v>
      </c>
    </row>
    <row r="3055" spans="4:7" x14ac:dyDescent="0.3">
      <c r="D3055" s="6">
        <v>11000000</v>
      </c>
      <c r="E3055" s="6">
        <v>13103828</v>
      </c>
      <c r="F3055">
        <f t="shared" si="47"/>
        <v>2103828</v>
      </c>
      <c r="G3055" t="s">
        <v>5106</v>
      </c>
    </row>
    <row r="3056" spans="4:7" x14ac:dyDescent="0.3">
      <c r="D3056" s="4">
        <v>11000000</v>
      </c>
      <c r="E3056" s="4">
        <v>33305037</v>
      </c>
      <c r="F3056">
        <f t="shared" si="47"/>
        <v>22305037</v>
      </c>
      <c r="G3056" t="s">
        <v>5108</v>
      </c>
    </row>
    <row r="3057" spans="4:7" x14ac:dyDescent="0.3">
      <c r="D3057" s="6">
        <v>11000000</v>
      </c>
      <c r="E3057" s="6">
        <v>10214647</v>
      </c>
      <c r="F3057">
        <f t="shared" si="47"/>
        <v>-785353</v>
      </c>
      <c r="G3057" t="s">
        <v>5109</v>
      </c>
    </row>
    <row r="3058" spans="4:7" x14ac:dyDescent="0.3">
      <c r="D3058" s="4">
        <v>13000000</v>
      </c>
      <c r="E3058" s="4">
        <v>11501093</v>
      </c>
      <c r="F3058">
        <f t="shared" si="47"/>
        <v>-1498907</v>
      </c>
      <c r="G3058" t="s">
        <v>5110</v>
      </c>
    </row>
    <row r="3059" spans="4:7" x14ac:dyDescent="0.3">
      <c r="D3059" s="6">
        <v>11000000</v>
      </c>
      <c r="E3059" s="6">
        <v>4814244</v>
      </c>
      <c r="F3059">
        <f t="shared" si="47"/>
        <v>-6185756</v>
      </c>
      <c r="G3059" t="s">
        <v>5112</v>
      </c>
    </row>
    <row r="3060" spans="4:7" x14ac:dyDescent="0.3">
      <c r="D3060" s="4">
        <v>11000000</v>
      </c>
      <c r="E3060" s="4">
        <v>9170214</v>
      </c>
      <c r="F3060">
        <f t="shared" si="47"/>
        <v>-1829786</v>
      </c>
      <c r="G3060" t="s">
        <v>5113</v>
      </c>
    </row>
    <row r="3061" spans="4:7" x14ac:dyDescent="0.3">
      <c r="D3061" s="6">
        <v>17000000</v>
      </c>
      <c r="E3061" s="6">
        <v>4068087</v>
      </c>
      <c r="F3061">
        <f t="shared" si="47"/>
        <v>-12931913</v>
      </c>
      <c r="G3061" t="s">
        <v>5115</v>
      </c>
    </row>
    <row r="3062" spans="4:7" x14ac:dyDescent="0.3">
      <c r="D3062" s="4">
        <v>11000000</v>
      </c>
      <c r="E3062" s="4">
        <v>3753806</v>
      </c>
      <c r="F3062">
        <f t="shared" si="47"/>
        <v>-7246194</v>
      </c>
      <c r="G3062" t="s">
        <v>5116</v>
      </c>
    </row>
    <row r="3063" spans="4:7" x14ac:dyDescent="0.3">
      <c r="D3063" s="6">
        <v>11000000</v>
      </c>
      <c r="E3063" s="6">
        <v>3034181</v>
      </c>
      <c r="F3063">
        <f t="shared" si="47"/>
        <v>-7965819</v>
      </c>
      <c r="G3063" t="s">
        <v>5117</v>
      </c>
    </row>
    <row r="3064" spans="4:7" x14ac:dyDescent="0.3">
      <c r="D3064" s="4">
        <v>11000000</v>
      </c>
      <c r="E3064" s="4">
        <v>2832826</v>
      </c>
      <c r="F3064">
        <f t="shared" si="47"/>
        <v>-8167174</v>
      </c>
      <c r="G3064" t="s">
        <v>5118</v>
      </c>
    </row>
    <row r="3065" spans="4:7" x14ac:dyDescent="0.3">
      <c r="D3065" s="6">
        <v>11000000</v>
      </c>
      <c r="E3065" s="6">
        <v>13214255</v>
      </c>
      <c r="F3065">
        <f t="shared" si="47"/>
        <v>2214255</v>
      </c>
      <c r="G3065" t="s">
        <v>5119</v>
      </c>
    </row>
    <row r="3066" spans="4:7" x14ac:dyDescent="0.3">
      <c r="D3066" s="4">
        <v>5000000</v>
      </c>
      <c r="E3066" s="4">
        <v>16017403</v>
      </c>
      <c r="F3066">
        <f t="shared" si="47"/>
        <v>11017403</v>
      </c>
      <c r="G3066" t="s">
        <v>5120</v>
      </c>
    </row>
    <row r="3067" spans="4:7" x14ac:dyDescent="0.3">
      <c r="D3067" s="6">
        <v>11000000</v>
      </c>
      <c r="E3067" s="6">
        <v>2807854</v>
      </c>
      <c r="F3067">
        <f t="shared" si="47"/>
        <v>-8192146</v>
      </c>
      <c r="G3067" t="s">
        <v>5122</v>
      </c>
    </row>
    <row r="3068" spans="4:7" x14ac:dyDescent="0.3">
      <c r="D3068" s="4">
        <v>11000000</v>
      </c>
      <c r="E3068" s="4" t="s">
        <v>8351</v>
      </c>
      <c r="F3068" t="s">
        <v>8351</v>
      </c>
      <c r="G3068" t="s">
        <v>5124</v>
      </c>
    </row>
    <row r="3069" spans="4:7" x14ac:dyDescent="0.3">
      <c r="D3069" s="6" t="s">
        <v>8351</v>
      </c>
      <c r="E3069" s="6">
        <v>540085</v>
      </c>
      <c r="F3069" t="s">
        <v>8351</v>
      </c>
      <c r="G3069" t="s">
        <v>5126</v>
      </c>
    </row>
    <row r="3070" spans="4:7" x14ac:dyDescent="0.3">
      <c r="D3070" s="4">
        <v>11000000</v>
      </c>
      <c r="E3070" s="4">
        <v>352786</v>
      </c>
      <c r="F3070">
        <f t="shared" si="47"/>
        <v>-10647214</v>
      </c>
      <c r="G3070" t="s">
        <v>5128</v>
      </c>
    </row>
    <row r="3071" spans="4:7" x14ac:dyDescent="0.3">
      <c r="D3071" s="6">
        <v>10700000</v>
      </c>
      <c r="E3071" s="6">
        <v>76600000</v>
      </c>
      <c r="F3071">
        <f t="shared" si="47"/>
        <v>65900000</v>
      </c>
      <c r="G3071" t="s">
        <v>2609</v>
      </c>
    </row>
    <row r="3072" spans="4:7" x14ac:dyDescent="0.3">
      <c r="D3072" s="4">
        <v>12000000</v>
      </c>
      <c r="E3072" s="4" t="s">
        <v>8351</v>
      </c>
      <c r="F3072" t="s">
        <v>8351</v>
      </c>
      <c r="G3072" t="s">
        <v>5129</v>
      </c>
    </row>
    <row r="3073" spans="4:7" x14ac:dyDescent="0.3">
      <c r="D3073" s="6">
        <v>10800000</v>
      </c>
      <c r="E3073" s="6">
        <v>56729973</v>
      </c>
      <c r="F3073">
        <f t="shared" si="47"/>
        <v>45929973</v>
      </c>
      <c r="G3073" t="s">
        <v>5131</v>
      </c>
    </row>
    <row r="3074" spans="4:7" x14ac:dyDescent="0.3">
      <c r="D3074" s="4" t="s">
        <v>8351</v>
      </c>
      <c r="E3074" s="4" t="s">
        <v>8351</v>
      </c>
      <c r="F3074" t="s">
        <v>8351</v>
      </c>
      <c r="G3074" t="s">
        <v>5133</v>
      </c>
    </row>
    <row r="3075" spans="4:7" x14ac:dyDescent="0.3">
      <c r="D3075" s="6">
        <v>11000000</v>
      </c>
      <c r="E3075" s="6" t="s">
        <v>8351</v>
      </c>
      <c r="F3075" t="s">
        <v>8351</v>
      </c>
      <c r="G3075" t="s">
        <v>5135</v>
      </c>
    </row>
    <row r="3076" spans="4:7" x14ac:dyDescent="0.3">
      <c r="D3076" s="4">
        <v>15000000</v>
      </c>
      <c r="E3076" s="4">
        <v>399879</v>
      </c>
      <c r="F3076">
        <f t="shared" ref="F3076:F3138" si="48">E3076-D3076</f>
        <v>-14600121</v>
      </c>
      <c r="G3076" t="s">
        <v>5137</v>
      </c>
    </row>
    <row r="3077" spans="4:7" x14ac:dyDescent="0.3">
      <c r="D3077" s="6">
        <v>700000000</v>
      </c>
      <c r="E3077" s="6">
        <v>3275443</v>
      </c>
      <c r="F3077">
        <f t="shared" si="48"/>
        <v>-696724557</v>
      </c>
      <c r="G3077" t="s">
        <v>5139</v>
      </c>
    </row>
    <row r="3078" spans="4:7" x14ac:dyDescent="0.3">
      <c r="D3078" s="4">
        <v>14000000</v>
      </c>
      <c r="E3078" s="4">
        <v>18535191</v>
      </c>
      <c r="F3078">
        <f t="shared" si="48"/>
        <v>4535191</v>
      </c>
      <c r="G3078" t="s">
        <v>5140</v>
      </c>
    </row>
    <row r="3079" spans="4:7" x14ac:dyDescent="0.3">
      <c r="D3079" s="6">
        <v>7000000</v>
      </c>
      <c r="E3079" s="6">
        <v>23838</v>
      </c>
      <c r="F3079">
        <f t="shared" si="48"/>
        <v>-6976162</v>
      </c>
      <c r="G3079" t="s">
        <v>5142</v>
      </c>
    </row>
    <row r="3080" spans="4:7" x14ac:dyDescent="0.3">
      <c r="D3080" s="4">
        <v>10600000</v>
      </c>
      <c r="E3080" s="4">
        <v>22160085</v>
      </c>
      <c r="F3080">
        <f t="shared" si="48"/>
        <v>11560085</v>
      </c>
      <c r="G3080" t="s">
        <v>5144</v>
      </c>
    </row>
    <row r="3081" spans="4:7" x14ac:dyDescent="0.3">
      <c r="D3081" s="6">
        <v>12000000</v>
      </c>
      <c r="E3081" s="6">
        <v>56715371</v>
      </c>
      <c r="F3081">
        <f t="shared" si="48"/>
        <v>44715371</v>
      </c>
      <c r="G3081" t="s">
        <v>5145</v>
      </c>
    </row>
    <row r="3082" spans="4:7" x14ac:dyDescent="0.3">
      <c r="D3082" s="4">
        <v>10500000</v>
      </c>
      <c r="E3082" s="4">
        <v>434949459</v>
      </c>
      <c r="F3082">
        <f t="shared" si="48"/>
        <v>424449459</v>
      </c>
      <c r="G3082" t="s">
        <v>5147</v>
      </c>
    </row>
    <row r="3083" spans="4:7" x14ac:dyDescent="0.3">
      <c r="D3083" s="6">
        <v>10000000</v>
      </c>
      <c r="E3083" s="6">
        <v>11043445</v>
      </c>
      <c r="F3083">
        <f t="shared" si="48"/>
        <v>1043445</v>
      </c>
      <c r="G3083" t="s">
        <v>5149</v>
      </c>
    </row>
    <row r="3084" spans="4:7" x14ac:dyDescent="0.3">
      <c r="D3084" s="4">
        <v>12500000</v>
      </c>
      <c r="E3084" s="4" t="s">
        <v>8351</v>
      </c>
      <c r="F3084" t="s">
        <v>8351</v>
      </c>
      <c r="G3084" t="s">
        <v>5151</v>
      </c>
    </row>
    <row r="3085" spans="4:7" x14ac:dyDescent="0.3">
      <c r="D3085" s="6">
        <v>10500000</v>
      </c>
      <c r="E3085" s="6">
        <v>125169</v>
      </c>
      <c r="F3085">
        <f t="shared" si="48"/>
        <v>-10374831</v>
      </c>
      <c r="G3085" t="s">
        <v>5153</v>
      </c>
    </row>
    <row r="3086" spans="4:7" x14ac:dyDescent="0.3">
      <c r="D3086" s="4" t="s">
        <v>8351</v>
      </c>
      <c r="E3086" s="4" t="s">
        <v>8351</v>
      </c>
      <c r="F3086" t="s">
        <v>8351</v>
      </c>
      <c r="G3086" t="s">
        <v>5154</v>
      </c>
    </row>
    <row r="3087" spans="4:7" x14ac:dyDescent="0.3">
      <c r="D3087" s="6" t="s">
        <v>8351</v>
      </c>
      <c r="E3087" s="6">
        <v>1165104</v>
      </c>
      <c r="F3087" t="s">
        <v>8351</v>
      </c>
      <c r="G3087" t="s">
        <v>5156</v>
      </c>
    </row>
    <row r="3088" spans="4:7" x14ac:dyDescent="0.3">
      <c r="D3088" s="4">
        <v>11000000</v>
      </c>
      <c r="E3088" s="4">
        <v>1066555</v>
      </c>
      <c r="F3088">
        <f t="shared" si="48"/>
        <v>-9933445</v>
      </c>
      <c r="G3088" t="s">
        <v>5158</v>
      </c>
    </row>
    <row r="3089" spans="4:7" x14ac:dyDescent="0.3">
      <c r="D3089" s="6">
        <v>10818775</v>
      </c>
      <c r="E3089" s="6">
        <v>5669081</v>
      </c>
      <c r="F3089">
        <f t="shared" si="48"/>
        <v>-5149694</v>
      </c>
      <c r="G3089" t="s">
        <v>5160</v>
      </c>
    </row>
    <row r="3090" spans="4:7" x14ac:dyDescent="0.3">
      <c r="D3090" s="4">
        <v>11000000</v>
      </c>
      <c r="E3090" s="4" t="s">
        <v>8351</v>
      </c>
      <c r="F3090" t="s">
        <v>8351</v>
      </c>
      <c r="G3090" t="s">
        <v>5162</v>
      </c>
    </row>
    <row r="3091" spans="4:7" x14ac:dyDescent="0.3">
      <c r="D3091" s="6">
        <v>10000000</v>
      </c>
      <c r="E3091" s="6">
        <v>138339411</v>
      </c>
      <c r="F3091">
        <f t="shared" si="48"/>
        <v>128339411</v>
      </c>
      <c r="G3091" t="s">
        <v>5163</v>
      </c>
    </row>
    <row r="3092" spans="4:7" x14ac:dyDescent="0.3">
      <c r="D3092" s="4">
        <v>11000000</v>
      </c>
      <c r="E3092" s="4" t="s">
        <v>8351</v>
      </c>
      <c r="F3092" t="s">
        <v>8351</v>
      </c>
      <c r="G3092" t="s">
        <v>5165</v>
      </c>
    </row>
    <row r="3093" spans="4:7" x14ac:dyDescent="0.3">
      <c r="D3093" s="6">
        <v>10000000</v>
      </c>
      <c r="E3093" s="6">
        <v>80150343</v>
      </c>
      <c r="F3093">
        <f t="shared" si="48"/>
        <v>70150343</v>
      </c>
      <c r="G3093" t="s">
        <v>5167</v>
      </c>
    </row>
    <row r="3094" spans="4:7" x14ac:dyDescent="0.3">
      <c r="D3094" s="4">
        <v>10000000</v>
      </c>
      <c r="E3094" s="4">
        <v>85300000</v>
      </c>
      <c r="F3094">
        <f t="shared" si="48"/>
        <v>75300000</v>
      </c>
      <c r="G3094" t="s">
        <v>5169</v>
      </c>
    </row>
    <row r="3095" spans="4:7" x14ac:dyDescent="0.3">
      <c r="D3095" s="6">
        <v>10000000</v>
      </c>
      <c r="E3095" s="6">
        <v>68353550</v>
      </c>
      <c r="F3095">
        <f t="shared" si="48"/>
        <v>58353550</v>
      </c>
      <c r="G3095" t="s">
        <v>5170</v>
      </c>
    </row>
    <row r="3096" spans="4:7" x14ac:dyDescent="0.3">
      <c r="D3096" s="4">
        <v>10000000</v>
      </c>
      <c r="E3096" s="4">
        <v>78845130</v>
      </c>
      <c r="F3096">
        <f t="shared" si="48"/>
        <v>68845130</v>
      </c>
      <c r="G3096" t="s">
        <v>5172</v>
      </c>
    </row>
    <row r="3097" spans="4:7" x14ac:dyDescent="0.3">
      <c r="D3097" s="6">
        <v>10000000</v>
      </c>
      <c r="E3097" s="6">
        <v>63319509</v>
      </c>
      <c r="F3097">
        <f t="shared" si="48"/>
        <v>53319509</v>
      </c>
      <c r="G3097" t="s">
        <v>5173</v>
      </c>
    </row>
    <row r="3098" spans="4:7" x14ac:dyDescent="0.3">
      <c r="D3098" s="4">
        <v>10000000</v>
      </c>
      <c r="E3098" s="4">
        <v>47536959</v>
      </c>
      <c r="F3098">
        <f t="shared" si="48"/>
        <v>37536959</v>
      </c>
      <c r="G3098" t="s">
        <v>2485</v>
      </c>
    </row>
    <row r="3099" spans="4:7" x14ac:dyDescent="0.3">
      <c r="D3099" s="6">
        <v>10000000</v>
      </c>
      <c r="E3099" s="6">
        <v>63270259</v>
      </c>
      <c r="F3099">
        <f t="shared" si="48"/>
        <v>53270259</v>
      </c>
      <c r="G3099" t="s">
        <v>5174</v>
      </c>
    </row>
    <row r="3100" spans="4:7" x14ac:dyDescent="0.3">
      <c r="D3100" s="4">
        <v>10000000</v>
      </c>
      <c r="E3100" s="4">
        <v>55865715</v>
      </c>
      <c r="F3100">
        <f t="shared" si="48"/>
        <v>45865715</v>
      </c>
      <c r="G3100" t="s">
        <v>5175</v>
      </c>
    </row>
    <row r="3101" spans="4:7" x14ac:dyDescent="0.3">
      <c r="D3101" s="6">
        <v>6000000</v>
      </c>
      <c r="E3101" s="6">
        <v>63231524</v>
      </c>
      <c r="F3101">
        <f t="shared" si="48"/>
        <v>57231524</v>
      </c>
      <c r="G3101" t="s">
        <v>5176</v>
      </c>
    </row>
    <row r="3102" spans="4:7" x14ac:dyDescent="0.3">
      <c r="D3102" s="4">
        <v>13800000</v>
      </c>
      <c r="E3102" s="4">
        <v>52293982</v>
      </c>
      <c r="F3102">
        <f t="shared" si="48"/>
        <v>38493982</v>
      </c>
      <c r="G3102" t="s">
        <v>5177</v>
      </c>
    </row>
    <row r="3103" spans="4:7" x14ac:dyDescent="0.3">
      <c r="D3103" s="6">
        <v>10000000</v>
      </c>
      <c r="E3103" s="6" t="s">
        <v>8351</v>
      </c>
      <c r="F3103" t="s">
        <v>8351</v>
      </c>
      <c r="G3103" t="s">
        <v>5179</v>
      </c>
    </row>
    <row r="3104" spans="4:7" x14ac:dyDescent="0.3">
      <c r="D3104" s="4">
        <v>10000000</v>
      </c>
      <c r="E3104" s="4">
        <v>50752337</v>
      </c>
      <c r="F3104">
        <f t="shared" si="48"/>
        <v>40752337</v>
      </c>
      <c r="G3104" t="s">
        <v>5180</v>
      </c>
    </row>
    <row r="3105" spans="4:7" x14ac:dyDescent="0.3">
      <c r="D3105" s="6">
        <v>10000000</v>
      </c>
      <c r="E3105" s="6">
        <v>110175871</v>
      </c>
      <c r="F3105">
        <f t="shared" si="48"/>
        <v>100175871</v>
      </c>
      <c r="G3105" t="s">
        <v>5181</v>
      </c>
    </row>
    <row r="3106" spans="4:7" x14ac:dyDescent="0.3">
      <c r="D3106" s="4">
        <v>12000000</v>
      </c>
      <c r="E3106" s="4">
        <v>38624000</v>
      </c>
      <c r="F3106">
        <f t="shared" si="48"/>
        <v>26624000</v>
      </c>
      <c r="G3106" t="s">
        <v>5182</v>
      </c>
    </row>
    <row r="3107" spans="4:7" x14ac:dyDescent="0.3">
      <c r="D3107" s="6">
        <v>10000000</v>
      </c>
      <c r="E3107" s="6">
        <v>37470017</v>
      </c>
      <c r="F3107">
        <f t="shared" si="48"/>
        <v>27470017</v>
      </c>
      <c r="G3107" t="s">
        <v>5183</v>
      </c>
    </row>
    <row r="3108" spans="4:7" x14ac:dyDescent="0.3">
      <c r="D3108" s="4">
        <v>10000000</v>
      </c>
      <c r="E3108" s="4">
        <v>40485039</v>
      </c>
      <c r="F3108">
        <f t="shared" si="48"/>
        <v>30485039</v>
      </c>
      <c r="G3108" t="s">
        <v>5185</v>
      </c>
    </row>
    <row r="3109" spans="4:7" x14ac:dyDescent="0.3">
      <c r="D3109" s="6">
        <v>10000000</v>
      </c>
      <c r="E3109" s="6">
        <v>16800000</v>
      </c>
      <c r="F3109">
        <f t="shared" si="48"/>
        <v>6800000</v>
      </c>
      <c r="G3109" t="s">
        <v>5188</v>
      </c>
    </row>
    <row r="3110" spans="4:7" x14ac:dyDescent="0.3">
      <c r="D3110" s="4">
        <v>10000000</v>
      </c>
      <c r="E3110" s="4">
        <v>46377022</v>
      </c>
      <c r="F3110">
        <f t="shared" si="48"/>
        <v>36377022</v>
      </c>
      <c r="G3110" t="s">
        <v>5189</v>
      </c>
    </row>
    <row r="3111" spans="4:7" x14ac:dyDescent="0.3">
      <c r="D3111" s="6">
        <v>23000000</v>
      </c>
      <c r="E3111" s="6">
        <v>36696761</v>
      </c>
      <c r="F3111">
        <f t="shared" si="48"/>
        <v>13696761</v>
      </c>
      <c r="G3111" t="s">
        <v>5191</v>
      </c>
    </row>
    <row r="3112" spans="4:7" x14ac:dyDescent="0.3">
      <c r="D3112" s="4">
        <v>12305523</v>
      </c>
      <c r="E3112" s="4">
        <v>36200000</v>
      </c>
      <c r="F3112">
        <f t="shared" si="48"/>
        <v>23894477</v>
      </c>
      <c r="G3112" t="s">
        <v>5192</v>
      </c>
    </row>
    <row r="3113" spans="4:7" x14ac:dyDescent="0.3">
      <c r="D3113" s="6">
        <v>10000000</v>
      </c>
      <c r="E3113" s="6" t="s">
        <v>8351</v>
      </c>
      <c r="F3113" t="s">
        <v>8351</v>
      </c>
      <c r="G3113" t="s">
        <v>5193</v>
      </c>
    </row>
    <row r="3114" spans="4:7" x14ac:dyDescent="0.3">
      <c r="D3114" s="4">
        <v>10000000</v>
      </c>
      <c r="E3114" s="4">
        <v>35794166</v>
      </c>
      <c r="F3114">
        <f t="shared" si="48"/>
        <v>25794166</v>
      </c>
      <c r="G3114" t="s">
        <v>5194</v>
      </c>
    </row>
    <row r="3115" spans="4:7" x14ac:dyDescent="0.3">
      <c r="D3115" s="6">
        <v>10000000</v>
      </c>
      <c r="E3115" s="6">
        <v>33583175</v>
      </c>
      <c r="F3115">
        <f t="shared" si="48"/>
        <v>23583175</v>
      </c>
      <c r="G3115" t="s">
        <v>5195</v>
      </c>
    </row>
    <row r="3116" spans="4:7" x14ac:dyDescent="0.3">
      <c r="D3116" s="4">
        <v>20000000</v>
      </c>
      <c r="E3116" s="4">
        <v>32983713</v>
      </c>
      <c r="F3116">
        <f t="shared" si="48"/>
        <v>12983713</v>
      </c>
      <c r="G3116" t="s">
        <v>5197</v>
      </c>
    </row>
    <row r="3117" spans="4:7" x14ac:dyDescent="0.3">
      <c r="D3117" s="6">
        <v>10000000</v>
      </c>
      <c r="E3117" s="6">
        <v>52200504</v>
      </c>
      <c r="F3117">
        <f t="shared" si="48"/>
        <v>42200504</v>
      </c>
      <c r="G3117" t="s">
        <v>5198</v>
      </c>
    </row>
    <row r="3118" spans="4:7" x14ac:dyDescent="0.3">
      <c r="D3118" s="4">
        <v>10000000</v>
      </c>
      <c r="E3118" s="4">
        <v>33000000</v>
      </c>
      <c r="F3118">
        <f t="shared" si="48"/>
        <v>23000000</v>
      </c>
      <c r="G3118" t="s">
        <v>5201</v>
      </c>
    </row>
    <row r="3119" spans="4:7" x14ac:dyDescent="0.3">
      <c r="D3119" s="6">
        <v>6000000</v>
      </c>
      <c r="E3119" s="6">
        <v>30093107</v>
      </c>
      <c r="F3119">
        <f t="shared" si="48"/>
        <v>24093107</v>
      </c>
      <c r="G3119" t="s">
        <v>5053</v>
      </c>
    </row>
    <row r="3120" spans="4:7" x14ac:dyDescent="0.3">
      <c r="D3120" s="4">
        <v>10000000</v>
      </c>
      <c r="E3120" s="4">
        <v>32101000</v>
      </c>
      <c r="F3120">
        <f t="shared" si="48"/>
        <v>22101000</v>
      </c>
      <c r="G3120" t="s">
        <v>5202</v>
      </c>
    </row>
    <row r="3121" spans="4:7" x14ac:dyDescent="0.3">
      <c r="D3121" s="6">
        <v>9000000</v>
      </c>
      <c r="E3121" s="6">
        <v>31487293</v>
      </c>
      <c r="F3121">
        <f t="shared" si="48"/>
        <v>22487293</v>
      </c>
      <c r="G3121" t="s">
        <v>5204</v>
      </c>
    </row>
    <row r="3122" spans="4:7" x14ac:dyDescent="0.3">
      <c r="D3122" s="4">
        <v>10000000</v>
      </c>
      <c r="E3122" s="4">
        <v>30651422</v>
      </c>
      <c r="F3122">
        <f t="shared" si="48"/>
        <v>20651422</v>
      </c>
      <c r="G3122" t="s">
        <v>5205</v>
      </c>
    </row>
    <row r="3123" spans="4:7" x14ac:dyDescent="0.3">
      <c r="D3123" s="6">
        <v>10000000</v>
      </c>
      <c r="E3123" s="6">
        <v>30306281</v>
      </c>
      <c r="F3123">
        <f t="shared" si="48"/>
        <v>20306281</v>
      </c>
      <c r="G3123" t="s">
        <v>5207</v>
      </c>
    </row>
    <row r="3124" spans="4:7" x14ac:dyDescent="0.3">
      <c r="D3124" s="4">
        <v>10000000</v>
      </c>
      <c r="E3124" s="4">
        <v>29500000</v>
      </c>
      <c r="F3124">
        <f t="shared" si="48"/>
        <v>19500000</v>
      </c>
      <c r="G3124" t="s">
        <v>5209</v>
      </c>
    </row>
    <row r="3125" spans="4:7" x14ac:dyDescent="0.3">
      <c r="D3125" s="6">
        <v>17000000</v>
      </c>
      <c r="E3125" s="6">
        <v>30050028</v>
      </c>
      <c r="F3125">
        <f t="shared" si="48"/>
        <v>13050028</v>
      </c>
      <c r="G3125" t="s">
        <v>5210</v>
      </c>
    </row>
    <row r="3126" spans="4:7" x14ac:dyDescent="0.3">
      <c r="D3126" s="4">
        <v>10000000</v>
      </c>
      <c r="E3126" s="4">
        <v>29392418</v>
      </c>
      <c r="F3126">
        <f t="shared" si="48"/>
        <v>19392418</v>
      </c>
      <c r="G3126" t="s">
        <v>5211</v>
      </c>
    </row>
    <row r="3127" spans="4:7" x14ac:dyDescent="0.3">
      <c r="D3127" s="6">
        <v>8500000</v>
      </c>
      <c r="E3127" s="6">
        <v>28563926</v>
      </c>
      <c r="F3127">
        <f t="shared" si="48"/>
        <v>20063926</v>
      </c>
      <c r="G3127" t="s">
        <v>5212</v>
      </c>
    </row>
    <row r="3128" spans="4:7" x14ac:dyDescent="0.3">
      <c r="D3128" s="4">
        <v>12000000</v>
      </c>
      <c r="E3128" s="4">
        <v>28435406</v>
      </c>
      <c r="F3128">
        <f t="shared" si="48"/>
        <v>16435406</v>
      </c>
      <c r="G3128" t="s">
        <v>5214</v>
      </c>
    </row>
    <row r="3129" spans="4:7" x14ac:dyDescent="0.3">
      <c r="D3129" s="6">
        <v>10000000</v>
      </c>
      <c r="E3129" s="6">
        <v>25339117</v>
      </c>
      <c r="F3129">
        <f t="shared" si="48"/>
        <v>15339117</v>
      </c>
      <c r="G3129" t="s">
        <v>5215</v>
      </c>
    </row>
    <row r="3130" spans="4:7" x14ac:dyDescent="0.3">
      <c r="D3130" s="4">
        <v>10000000</v>
      </c>
      <c r="E3130" s="4">
        <v>25600000</v>
      </c>
      <c r="F3130">
        <f t="shared" si="48"/>
        <v>15600000</v>
      </c>
      <c r="G3130" t="s">
        <v>5216</v>
      </c>
    </row>
    <row r="3131" spans="4:7" x14ac:dyDescent="0.3">
      <c r="D3131" s="6">
        <v>65000000</v>
      </c>
      <c r="E3131" s="6" t="s">
        <v>8351</v>
      </c>
      <c r="F3131" t="s">
        <v>8351</v>
      </c>
      <c r="G3131" t="s">
        <v>5218</v>
      </c>
    </row>
    <row r="3132" spans="4:7" x14ac:dyDescent="0.3">
      <c r="D3132" s="4">
        <v>10000000</v>
      </c>
      <c r="E3132" s="4" t="s">
        <v>8351</v>
      </c>
      <c r="F3132" t="s">
        <v>8351</v>
      </c>
      <c r="G3132" t="s">
        <v>5219</v>
      </c>
    </row>
    <row r="3133" spans="4:7" x14ac:dyDescent="0.3">
      <c r="D3133" s="6">
        <v>10000000</v>
      </c>
      <c r="E3133" s="6">
        <v>27736779</v>
      </c>
      <c r="F3133">
        <f t="shared" si="48"/>
        <v>17736779</v>
      </c>
      <c r="G3133" t="s">
        <v>5221</v>
      </c>
    </row>
    <row r="3134" spans="4:7" x14ac:dyDescent="0.3">
      <c r="D3134" s="4">
        <v>17000000</v>
      </c>
      <c r="E3134" s="4">
        <v>24397469</v>
      </c>
      <c r="F3134">
        <f t="shared" si="48"/>
        <v>7397469</v>
      </c>
      <c r="G3134" t="s">
        <v>5223</v>
      </c>
    </row>
    <row r="3135" spans="4:7" x14ac:dyDescent="0.3">
      <c r="D3135" s="6">
        <v>10000000</v>
      </c>
      <c r="E3135" s="6">
        <v>20384136</v>
      </c>
      <c r="F3135">
        <f t="shared" si="48"/>
        <v>10384136</v>
      </c>
      <c r="G3135" t="s">
        <v>5224</v>
      </c>
    </row>
    <row r="3136" spans="4:7" x14ac:dyDescent="0.3">
      <c r="D3136" s="4">
        <v>10000000</v>
      </c>
      <c r="E3136" s="4">
        <v>25464480</v>
      </c>
      <c r="F3136">
        <f t="shared" si="48"/>
        <v>15464480</v>
      </c>
      <c r="G3136" t="s">
        <v>5226</v>
      </c>
    </row>
    <row r="3137" spans="4:7" x14ac:dyDescent="0.3">
      <c r="D3137" s="6">
        <v>10000000</v>
      </c>
      <c r="E3137" s="6">
        <v>20338609</v>
      </c>
      <c r="F3137">
        <f t="shared" si="48"/>
        <v>10338609</v>
      </c>
      <c r="G3137" t="s">
        <v>5227</v>
      </c>
    </row>
    <row r="3138" spans="4:7" x14ac:dyDescent="0.3">
      <c r="D3138" s="4">
        <v>10000000</v>
      </c>
      <c r="E3138" s="4">
        <v>18272447</v>
      </c>
      <c r="F3138">
        <f t="shared" si="48"/>
        <v>8272447</v>
      </c>
      <c r="G3138" t="s">
        <v>5229</v>
      </c>
    </row>
    <row r="3139" spans="4:7" x14ac:dyDescent="0.3">
      <c r="D3139" s="6">
        <v>10000000</v>
      </c>
      <c r="E3139" s="6" t="s">
        <v>8351</v>
      </c>
      <c r="F3139" t="s">
        <v>8351</v>
      </c>
      <c r="G3139" t="s">
        <v>5231</v>
      </c>
    </row>
    <row r="3140" spans="4:7" x14ac:dyDescent="0.3">
      <c r="D3140" s="4" t="s">
        <v>8351</v>
      </c>
      <c r="E3140" s="4">
        <v>17378977</v>
      </c>
      <c r="F3140" t="s">
        <v>8351</v>
      </c>
      <c r="G3140" t="s">
        <v>5232</v>
      </c>
    </row>
    <row r="3141" spans="4:7" x14ac:dyDescent="0.3">
      <c r="D3141" s="6">
        <v>9000000</v>
      </c>
      <c r="E3141" s="6">
        <v>17096053</v>
      </c>
      <c r="F3141">
        <f t="shared" ref="F3141:F3202" si="49">E3141-D3141</f>
        <v>8096053</v>
      </c>
      <c r="G3141" t="s">
        <v>5233</v>
      </c>
    </row>
    <row r="3142" spans="4:7" x14ac:dyDescent="0.3">
      <c r="D3142" s="4">
        <v>10000000</v>
      </c>
      <c r="E3142" s="4">
        <v>21371425</v>
      </c>
      <c r="F3142">
        <f t="shared" si="49"/>
        <v>11371425</v>
      </c>
      <c r="G3142" t="s">
        <v>5234</v>
      </c>
    </row>
    <row r="3143" spans="4:7" x14ac:dyDescent="0.3">
      <c r="D3143" s="6">
        <v>10000000</v>
      </c>
      <c r="E3143" s="6">
        <v>33071558</v>
      </c>
      <c r="F3143">
        <f t="shared" si="49"/>
        <v>23071558</v>
      </c>
      <c r="G3143" t="s">
        <v>5235</v>
      </c>
    </row>
    <row r="3144" spans="4:7" x14ac:dyDescent="0.3">
      <c r="D3144" s="4">
        <v>10000000</v>
      </c>
      <c r="E3144" s="4">
        <v>17655201</v>
      </c>
      <c r="F3144">
        <f t="shared" si="49"/>
        <v>7655201</v>
      </c>
      <c r="G3144" t="s">
        <v>5237</v>
      </c>
    </row>
    <row r="3145" spans="4:7" x14ac:dyDescent="0.3">
      <c r="D3145" s="6">
        <v>25000000</v>
      </c>
      <c r="E3145" s="6">
        <v>16247775</v>
      </c>
      <c r="F3145">
        <f t="shared" si="49"/>
        <v>-8752225</v>
      </c>
      <c r="G3145" t="s">
        <v>5238</v>
      </c>
    </row>
    <row r="3146" spans="4:7" x14ac:dyDescent="0.3">
      <c r="D3146" s="4">
        <v>10000000</v>
      </c>
      <c r="E3146" s="4">
        <v>16153600</v>
      </c>
      <c r="F3146">
        <f t="shared" si="49"/>
        <v>6153600</v>
      </c>
      <c r="G3146" t="s">
        <v>5239</v>
      </c>
    </row>
    <row r="3147" spans="4:7" x14ac:dyDescent="0.3">
      <c r="D3147" s="6">
        <v>10000000</v>
      </c>
      <c r="E3147" s="6">
        <v>16033556</v>
      </c>
      <c r="F3147">
        <f t="shared" si="49"/>
        <v>6033556</v>
      </c>
      <c r="G3147" t="s">
        <v>5240</v>
      </c>
    </row>
    <row r="3148" spans="4:7" x14ac:dyDescent="0.3">
      <c r="D3148" s="4">
        <v>11000000</v>
      </c>
      <c r="E3148" s="4">
        <v>16667084</v>
      </c>
      <c r="F3148">
        <f t="shared" si="49"/>
        <v>5667084</v>
      </c>
      <c r="G3148" t="s">
        <v>5241</v>
      </c>
    </row>
    <row r="3149" spans="4:7" x14ac:dyDescent="0.3">
      <c r="D3149" s="6">
        <v>12600000</v>
      </c>
      <c r="E3149" s="6">
        <v>15417771</v>
      </c>
      <c r="F3149">
        <f t="shared" si="49"/>
        <v>2817771</v>
      </c>
      <c r="G3149" t="s">
        <v>5243</v>
      </c>
    </row>
    <row r="3150" spans="4:7" x14ac:dyDescent="0.3">
      <c r="D3150" s="4">
        <v>10000000</v>
      </c>
      <c r="E3150" s="4" t="s">
        <v>8351</v>
      </c>
      <c r="F3150" t="s">
        <v>8351</v>
      </c>
      <c r="G3150" t="s">
        <v>5245</v>
      </c>
    </row>
    <row r="3151" spans="4:7" x14ac:dyDescent="0.3">
      <c r="D3151" s="6">
        <v>30000000</v>
      </c>
      <c r="E3151" s="6">
        <v>15156200</v>
      </c>
      <c r="F3151">
        <f t="shared" si="49"/>
        <v>-14843800</v>
      </c>
      <c r="G3151" t="s">
        <v>5246</v>
      </c>
    </row>
    <row r="3152" spans="4:7" x14ac:dyDescent="0.3">
      <c r="D3152" s="4">
        <v>10000000</v>
      </c>
      <c r="E3152" s="4">
        <v>21589307</v>
      </c>
      <c r="F3152">
        <f t="shared" si="49"/>
        <v>11589307</v>
      </c>
      <c r="G3152" t="s">
        <v>5247</v>
      </c>
    </row>
    <row r="3153" spans="4:7" x14ac:dyDescent="0.3">
      <c r="D3153" s="6">
        <v>10000000</v>
      </c>
      <c r="E3153" s="6">
        <v>20339754</v>
      </c>
      <c r="F3153">
        <f t="shared" si="49"/>
        <v>10339754</v>
      </c>
      <c r="G3153" t="s">
        <v>5249</v>
      </c>
    </row>
    <row r="3154" spans="4:7" x14ac:dyDescent="0.3">
      <c r="D3154" s="4">
        <v>10000000</v>
      </c>
      <c r="E3154" s="4">
        <v>28873374</v>
      </c>
      <c r="F3154">
        <f t="shared" si="49"/>
        <v>18873374</v>
      </c>
      <c r="G3154" t="s">
        <v>5251</v>
      </c>
    </row>
    <row r="3155" spans="4:7" x14ac:dyDescent="0.3">
      <c r="D3155" s="6" t="s">
        <v>8351</v>
      </c>
      <c r="E3155" s="6">
        <v>15102127</v>
      </c>
      <c r="F3155" t="s">
        <v>8351</v>
      </c>
      <c r="G3155" t="s">
        <v>5253</v>
      </c>
    </row>
    <row r="3156" spans="4:7" x14ac:dyDescent="0.3">
      <c r="D3156" s="4">
        <v>3000000</v>
      </c>
      <c r="E3156" s="4">
        <v>13684949</v>
      </c>
      <c r="F3156">
        <f t="shared" si="49"/>
        <v>10684949</v>
      </c>
      <c r="G3156" t="s">
        <v>5255</v>
      </c>
    </row>
    <row r="3157" spans="4:7" x14ac:dyDescent="0.3">
      <c r="D3157" s="6">
        <v>6400000</v>
      </c>
      <c r="E3157" s="6">
        <v>14597405</v>
      </c>
      <c r="F3157">
        <f t="shared" si="49"/>
        <v>8197405</v>
      </c>
      <c r="G3157" t="s">
        <v>5256</v>
      </c>
    </row>
    <row r="3158" spans="4:7" x14ac:dyDescent="0.3">
      <c r="D3158" s="4">
        <v>10000000</v>
      </c>
      <c r="E3158" s="4">
        <v>12570442</v>
      </c>
      <c r="F3158">
        <f t="shared" si="49"/>
        <v>2570442</v>
      </c>
      <c r="G3158" t="s">
        <v>5257</v>
      </c>
    </row>
    <row r="3159" spans="4:7" x14ac:dyDescent="0.3">
      <c r="D3159" s="6">
        <v>10000000</v>
      </c>
      <c r="E3159" s="6">
        <v>12514138</v>
      </c>
      <c r="F3159">
        <f t="shared" si="49"/>
        <v>2514138</v>
      </c>
      <c r="G3159" t="s">
        <v>5259</v>
      </c>
    </row>
    <row r="3160" spans="4:7" x14ac:dyDescent="0.3">
      <c r="D3160" s="4">
        <v>5000000</v>
      </c>
      <c r="E3160" s="4">
        <v>43771291</v>
      </c>
      <c r="F3160">
        <f t="shared" si="49"/>
        <v>38771291</v>
      </c>
      <c r="G3160" t="s">
        <v>5261</v>
      </c>
    </row>
    <row r="3161" spans="4:7" x14ac:dyDescent="0.3">
      <c r="D3161" s="6">
        <v>10000000</v>
      </c>
      <c r="E3161" s="6">
        <v>11703287</v>
      </c>
      <c r="F3161">
        <f t="shared" si="49"/>
        <v>1703287</v>
      </c>
      <c r="G3161" t="s">
        <v>5263</v>
      </c>
    </row>
    <row r="3162" spans="4:7" x14ac:dyDescent="0.3">
      <c r="D3162" s="4">
        <v>22000000</v>
      </c>
      <c r="E3162" s="4">
        <v>11560259</v>
      </c>
      <c r="F3162">
        <f t="shared" si="49"/>
        <v>-10439741</v>
      </c>
      <c r="G3162" t="s">
        <v>5264</v>
      </c>
    </row>
    <row r="3163" spans="4:7" x14ac:dyDescent="0.3">
      <c r="D3163" s="6">
        <v>10000000</v>
      </c>
      <c r="E3163" s="6">
        <v>10824921</v>
      </c>
      <c r="F3163">
        <f t="shared" si="49"/>
        <v>824921</v>
      </c>
      <c r="G3163" t="s">
        <v>5265</v>
      </c>
    </row>
    <row r="3164" spans="4:7" x14ac:dyDescent="0.3">
      <c r="D3164" s="4">
        <v>10000000</v>
      </c>
      <c r="E3164" s="4">
        <v>10561238</v>
      </c>
      <c r="F3164">
        <f t="shared" si="49"/>
        <v>561238</v>
      </c>
      <c r="G3164" t="s">
        <v>5268</v>
      </c>
    </row>
    <row r="3165" spans="4:7" x14ac:dyDescent="0.3">
      <c r="D3165" s="6">
        <v>10000000</v>
      </c>
      <c r="E3165" s="6">
        <v>14479776</v>
      </c>
      <c r="F3165">
        <f t="shared" si="49"/>
        <v>4479776</v>
      </c>
      <c r="G3165" t="s">
        <v>5270</v>
      </c>
    </row>
    <row r="3166" spans="4:7" x14ac:dyDescent="0.3">
      <c r="D3166" s="4">
        <v>10000000</v>
      </c>
      <c r="E3166" s="4">
        <v>9801782</v>
      </c>
      <c r="F3166">
        <f t="shared" si="49"/>
        <v>-198218</v>
      </c>
      <c r="G3166" t="s">
        <v>5271</v>
      </c>
    </row>
    <row r="3167" spans="4:7" x14ac:dyDescent="0.3">
      <c r="D3167" s="6">
        <v>10000000</v>
      </c>
      <c r="E3167" s="6">
        <v>8070311</v>
      </c>
      <c r="F3167">
        <f t="shared" si="49"/>
        <v>-1929689</v>
      </c>
      <c r="G3167" t="s">
        <v>5272</v>
      </c>
    </row>
    <row r="3168" spans="4:7" x14ac:dyDescent="0.3">
      <c r="D3168" s="4">
        <v>10000000</v>
      </c>
      <c r="E3168" s="4" t="s">
        <v>8351</v>
      </c>
      <c r="F3168" t="s">
        <v>8351</v>
      </c>
      <c r="G3168" t="s">
        <v>5273</v>
      </c>
    </row>
    <row r="3169" spans="4:7" x14ac:dyDescent="0.3">
      <c r="D3169" s="6">
        <v>10000000</v>
      </c>
      <c r="E3169" s="6">
        <v>8460995</v>
      </c>
      <c r="F3169">
        <f t="shared" si="49"/>
        <v>-1539005</v>
      </c>
      <c r="G3169" t="s">
        <v>5274</v>
      </c>
    </row>
    <row r="3170" spans="4:7" x14ac:dyDescent="0.3">
      <c r="D3170" s="4">
        <v>10000000</v>
      </c>
      <c r="E3170" s="4">
        <v>8111360</v>
      </c>
      <c r="F3170">
        <f t="shared" si="49"/>
        <v>-1888640</v>
      </c>
      <c r="G3170" t="s">
        <v>5275</v>
      </c>
    </row>
    <row r="3171" spans="4:7" x14ac:dyDescent="0.3">
      <c r="D3171" s="6">
        <v>6000000</v>
      </c>
      <c r="E3171" s="6">
        <v>8828771</v>
      </c>
      <c r="F3171">
        <f t="shared" si="49"/>
        <v>2828771</v>
      </c>
      <c r="G3171" t="s">
        <v>5276</v>
      </c>
    </row>
    <row r="3172" spans="4:7" x14ac:dyDescent="0.3">
      <c r="D3172" s="4">
        <v>100000000</v>
      </c>
      <c r="E3172" s="4">
        <v>67631157</v>
      </c>
      <c r="F3172">
        <f t="shared" si="49"/>
        <v>-32368843</v>
      </c>
      <c r="G3172" t="s">
        <v>659</v>
      </c>
    </row>
    <row r="3173" spans="4:7" x14ac:dyDescent="0.3">
      <c r="D3173" s="6">
        <v>10000000</v>
      </c>
      <c r="E3173" s="6">
        <v>7563670</v>
      </c>
      <c r="F3173">
        <f t="shared" si="49"/>
        <v>-2436330</v>
      </c>
      <c r="G3173" t="s">
        <v>5278</v>
      </c>
    </row>
    <row r="3174" spans="4:7" x14ac:dyDescent="0.3">
      <c r="D3174" s="4">
        <v>10000000</v>
      </c>
      <c r="E3174" s="4">
        <v>6619173</v>
      </c>
      <c r="F3174">
        <f t="shared" si="49"/>
        <v>-3380827</v>
      </c>
      <c r="G3174" t="s">
        <v>5281</v>
      </c>
    </row>
    <row r="3175" spans="4:7" x14ac:dyDescent="0.3">
      <c r="D3175" s="6" t="s">
        <v>8351</v>
      </c>
      <c r="E3175" s="6">
        <v>6857503</v>
      </c>
      <c r="F3175" t="s">
        <v>8351</v>
      </c>
      <c r="G3175" t="s">
        <v>5282</v>
      </c>
    </row>
    <row r="3176" spans="4:7" x14ac:dyDescent="0.3">
      <c r="D3176" s="4" t="s">
        <v>8351</v>
      </c>
      <c r="E3176" s="4" t="s">
        <v>8351</v>
      </c>
      <c r="F3176" t="s">
        <v>8351</v>
      </c>
      <c r="G3176" t="s">
        <v>5283</v>
      </c>
    </row>
    <row r="3177" spans="4:7" x14ac:dyDescent="0.3">
      <c r="D3177" s="6">
        <v>7500000</v>
      </c>
      <c r="E3177" s="6">
        <v>6712241</v>
      </c>
      <c r="F3177">
        <f t="shared" si="49"/>
        <v>-787759</v>
      </c>
      <c r="G3177" t="s">
        <v>5284</v>
      </c>
    </row>
    <row r="3178" spans="4:7" x14ac:dyDescent="0.3">
      <c r="D3178" s="4">
        <v>10000000</v>
      </c>
      <c r="E3178" s="4">
        <v>6842058</v>
      </c>
      <c r="F3178">
        <f t="shared" si="49"/>
        <v>-3157942</v>
      </c>
      <c r="G3178" t="s">
        <v>5286</v>
      </c>
    </row>
    <row r="3179" spans="4:7" x14ac:dyDescent="0.3">
      <c r="D3179" s="6">
        <v>10000000</v>
      </c>
      <c r="E3179" s="6">
        <v>6491350</v>
      </c>
      <c r="F3179">
        <f t="shared" si="49"/>
        <v>-3508650</v>
      </c>
      <c r="G3179" t="s">
        <v>5288</v>
      </c>
    </row>
    <row r="3180" spans="4:7" x14ac:dyDescent="0.3">
      <c r="D3180" s="4">
        <v>10000000</v>
      </c>
      <c r="E3180" s="4">
        <v>9473382</v>
      </c>
      <c r="F3180">
        <f t="shared" si="49"/>
        <v>-526618</v>
      </c>
      <c r="G3180" t="s">
        <v>5291</v>
      </c>
    </row>
    <row r="3181" spans="4:7" x14ac:dyDescent="0.3">
      <c r="D3181" s="6">
        <v>10000000</v>
      </c>
      <c r="E3181" s="6">
        <v>6197866</v>
      </c>
      <c r="F3181">
        <f t="shared" si="49"/>
        <v>-3802134</v>
      </c>
      <c r="G3181" t="s">
        <v>5292</v>
      </c>
    </row>
    <row r="3182" spans="4:7" x14ac:dyDescent="0.3">
      <c r="D3182" s="4">
        <v>10000000</v>
      </c>
      <c r="E3182" s="4">
        <v>6044618</v>
      </c>
      <c r="F3182">
        <f t="shared" si="49"/>
        <v>-3955382</v>
      </c>
      <c r="G3182" t="s">
        <v>5295</v>
      </c>
    </row>
    <row r="3183" spans="4:7" x14ac:dyDescent="0.3">
      <c r="D3183" s="6">
        <v>10000000</v>
      </c>
      <c r="E3183" s="6">
        <v>7764027</v>
      </c>
      <c r="F3183">
        <f t="shared" si="49"/>
        <v>-2235973</v>
      </c>
      <c r="G3183" t="s">
        <v>5297</v>
      </c>
    </row>
    <row r="3184" spans="4:7" x14ac:dyDescent="0.3">
      <c r="D3184" s="4" t="s">
        <v>8351</v>
      </c>
      <c r="E3184" s="4">
        <v>5998971</v>
      </c>
      <c r="F3184" t="s">
        <v>8351</v>
      </c>
      <c r="G3184" t="s">
        <v>5299</v>
      </c>
    </row>
    <row r="3185" spans="4:7" x14ac:dyDescent="0.3">
      <c r="D3185" s="6">
        <v>10000000</v>
      </c>
      <c r="E3185" s="6" t="s">
        <v>8351</v>
      </c>
      <c r="F3185" t="s">
        <v>8351</v>
      </c>
      <c r="G3185" t="s">
        <v>5301</v>
      </c>
    </row>
    <row r="3186" spans="4:7" x14ac:dyDescent="0.3">
      <c r="D3186" s="4">
        <v>9000000</v>
      </c>
      <c r="E3186" s="4">
        <v>21569041</v>
      </c>
      <c r="F3186">
        <f t="shared" si="49"/>
        <v>12569041</v>
      </c>
      <c r="G3186" t="s">
        <v>5302</v>
      </c>
    </row>
    <row r="3187" spans="4:7" x14ac:dyDescent="0.3">
      <c r="D3187" s="6">
        <v>16000000</v>
      </c>
      <c r="E3187" s="6">
        <v>4356743</v>
      </c>
      <c r="F3187">
        <f t="shared" si="49"/>
        <v>-11643257</v>
      </c>
      <c r="G3187" t="s">
        <v>5304</v>
      </c>
    </row>
    <row r="3188" spans="4:7" x14ac:dyDescent="0.3">
      <c r="D3188" s="4">
        <v>10000000</v>
      </c>
      <c r="E3188" s="4">
        <v>5484375</v>
      </c>
      <c r="F3188">
        <f t="shared" si="49"/>
        <v>-4515625</v>
      </c>
      <c r="G3188" t="s">
        <v>5306</v>
      </c>
    </row>
    <row r="3189" spans="4:7" x14ac:dyDescent="0.3">
      <c r="D3189" s="6">
        <v>10000000</v>
      </c>
      <c r="E3189" s="6">
        <v>5348317</v>
      </c>
      <c r="F3189">
        <f t="shared" si="49"/>
        <v>-4651683</v>
      </c>
      <c r="G3189" t="s">
        <v>5308</v>
      </c>
    </row>
    <row r="3190" spans="4:7" x14ac:dyDescent="0.3">
      <c r="D3190" s="4">
        <v>10000000</v>
      </c>
      <c r="E3190" s="4">
        <v>4244155</v>
      </c>
      <c r="F3190">
        <f t="shared" si="49"/>
        <v>-5755845</v>
      </c>
      <c r="G3190" t="s">
        <v>5310</v>
      </c>
    </row>
    <row r="3191" spans="4:7" x14ac:dyDescent="0.3">
      <c r="D3191" s="6">
        <v>10000000</v>
      </c>
      <c r="E3191" s="6">
        <v>5004648</v>
      </c>
      <c r="F3191">
        <f t="shared" si="49"/>
        <v>-4995352</v>
      </c>
      <c r="G3191" t="s">
        <v>5312</v>
      </c>
    </row>
    <row r="3192" spans="4:7" x14ac:dyDescent="0.3">
      <c r="D3192" s="4">
        <v>10000000</v>
      </c>
      <c r="E3192" s="4">
        <v>3333823</v>
      </c>
      <c r="F3192">
        <f t="shared" si="49"/>
        <v>-6666177</v>
      </c>
      <c r="G3192" t="s">
        <v>5314</v>
      </c>
    </row>
    <row r="3193" spans="4:7" x14ac:dyDescent="0.3">
      <c r="D3193" s="6">
        <v>11500000</v>
      </c>
      <c r="E3193" s="6">
        <v>3275585</v>
      </c>
      <c r="F3193">
        <f t="shared" si="49"/>
        <v>-8224415</v>
      </c>
      <c r="G3193" t="s">
        <v>5316</v>
      </c>
    </row>
    <row r="3194" spans="4:7" x14ac:dyDescent="0.3">
      <c r="D3194" s="4">
        <v>9000000</v>
      </c>
      <c r="E3194" s="4">
        <v>3193102</v>
      </c>
      <c r="F3194">
        <f t="shared" si="49"/>
        <v>-5806898</v>
      </c>
      <c r="G3194" t="s">
        <v>5317</v>
      </c>
    </row>
    <row r="3195" spans="4:7" x14ac:dyDescent="0.3">
      <c r="D3195" s="6">
        <v>6500000</v>
      </c>
      <c r="E3195" s="6">
        <v>54557348</v>
      </c>
      <c r="F3195">
        <f t="shared" si="49"/>
        <v>48057348</v>
      </c>
      <c r="G3195" t="s">
        <v>5318</v>
      </c>
    </row>
    <row r="3196" spans="4:7" x14ac:dyDescent="0.3">
      <c r="D3196" s="4">
        <v>10000000</v>
      </c>
      <c r="E3196" s="4">
        <v>3041803</v>
      </c>
      <c r="F3196">
        <f t="shared" si="49"/>
        <v>-6958197</v>
      </c>
      <c r="G3196" t="s">
        <v>5320</v>
      </c>
    </row>
    <row r="3197" spans="4:7" x14ac:dyDescent="0.3">
      <c r="D3197" s="6">
        <v>10000000</v>
      </c>
      <c r="E3197" s="6">
        <v>3060858</v>
      </c>
      <c r="F3197">
        <f t="shared" si="49"/>
        <v>-6939142</v>
      </c>
      <c r="G3197" t="s">
        <v>5322</v>
      </c>
    </row>
    <row r="3198" spans="4:7" x14ac:dyDescent="0.3">
      <c r="D3198" s="4">
        <v>10000000</v>
      </c>
      <c r="E3198" s="4">
        <v>1055654</v>
      </c>
      <c r="F3198">
        <f t="shared" si="49"/>
        <v>-8944346</v>
      </c>
      <c r="G3198" t="s">
        <v>5323</v>
      </c>
    </row>
    <row r="3199" spans="4:7" x14ac:dyDescent="0.3">
      <c r="D3199" s="6">
        <v>10000000</v>
      </c>
      <c r="E3199" s="6">
        <v>2331318</v>
      </c>
      <c r="F3199">
        <f t="shared" si="49"/>
        <v>-7668682</v>
      </c>
      <c r="G3199" t="s">
        <v>5325</v>
      </c>
    </row>
    <row r="3200" spans="4:7" x14ac:dyDescent="0.3">
      <c r="D3200" s="4">
        <v>10000000</v>
      </c>
      <c r="E3200" s="4">
        <v>2185266</v>
      </c>
      <c r="F3200">
        <f t="shared" si="49"/>
        <v>-7814734</v>
      </c>
      <c r="G3200" t="s">
        <v>5326</v>
      </c>
    </row>
    <row r="3201" spans="4:7" x14ac:dyDescent="0.3">
      <c r="D3201" s="6">
        <v>10000000</v>
      </c>
      <c r="E3201" s="6">
        <v>26583369</v>
      </c>
      <c r="F3201">
        <f t="shared" si="49"/>
        <v>16583369</v>
      </c>
      <c r="G3201" t="s">
        <v>5328</v>
      </c>
    </row>
    <row r="3202" spans="4:7" x14ac:dyDescent="0.3">
      <c r="D3202" s="4">
        <v>14000000</v>
      </c>
      <c r="E3202" s="4">
        <v>800000</v>
      </c>
      <c r="F3202">
        <f t="shared" si="49"/>
        <v>-13200000</v>
      </c>
      <c r="G3202" t="s">
        <v>5329</v>
      </c>
    </row>
    <row r="3203" spans="4:7" x14ac:dyDescent="0.3">
      <c r="D3203" s="6">
        <v>10000000</v>
      </c>
      <c r="E3203" s="6">
        <v>7574066</v>
      </c>
      <c r="F3203">
        <f t="shared" ref="F3203:F3266" si="50">E3203-D3203</f>
        <v>-2425934</v>
      </c>
      <c r="G3203" t="s">
        <v>5331</v>
      </c>
    </row>
    <row r="3204" spans="4:7" x14ac:dyDescent="0.3">
      <c r="D3204" s="4">
        <v>10000000</v>
      </c>
      <c r="E3204" s="4">
        <v>1754319</v>
      </c>
      <c r="F3204">
        <f t="shared" si="50"/>
        <v>-8245681</v>
      </c>
      <c r="G3204" t="s">
        <v>5332</v>
      </c>
    </row>
    <row r="3205" spans="4:7" x14ac:dyDescent="0.3">
      <c r="D3205" s="6">
        <v>8000000</v>
      </c>
      <c r="E3205" s="6">
        <v>1641788</v>
      </c>
      <c r="F3205">
        <f t="shared" si="50"/>
        <v>-6358212</v>
      </c>
      <c r="G3205" t="s">
        <v>5333</v>
      </c>
    </row>
    <row r="3206" spans="4:7" x14ac:dyDescent="0.3">
      <c r="D3206" s="4">
        <v>10000000</v>
      </c>
      <c r="E3206" s="4">
        <v>1631839</v>
      </c>
      <c r="F3206">
        <f t="shared" si="50"/>
        <v>-8368161</v>
      </c>
      <c r="G3206" t="s">
        <v>5335</v>
      </c>
    </row>
    <row r="3207" spans="4:7" x14ac:dyDescent="0.3">
      <c r="D3207" s="6">
        <v>10000000</v>
      </c>
      <c r="E3207" s="6">
        <v>1309849</v>
      </c>
      <c r="F3207">
        <f t="shared" si="50"/>
        <v>-8690151</v>
      </c>
      <c r="G3207" t="s">
        <v>5336</v>
      </c>
    </row>
    <row r="3208" spans="4:7" x14ac:dyDescent="0.3">
      <c r="D3208" s="4">
        <v>10000000</v>
      </c>
      <c r="E3208" s="4">
        <v>1939441</v>
      </c>
      <c r="F3208">
        <f t="shared" si="50"/>
        <v>-8060559</v>
      </c>
      <c r="G3208" t="s">
        <v>5337</v>
      </c>
    </row>
    <row r="3209" spans="4:7" x14ac:dyDescent="0.3">
      <c r="D3209" s="6" t="s">
        <v>8351</v>
      </c>
      <c r="E3209" s="6">
        <v>447093</v>
      </c>
      <c r="F3209" t="s">
        <v>8351</v>
      </c>
      <c r="G3209" t="s">
        <v>4757</v>
      </c>
    </row>
    <row r="3210" spans="4:7" x14ac:dyDescent="0.3">
      <c r="D3210" s="4">
        <v>10000000</v>
      </c>
      <c r="E3210" s="4" t="s">
        <v>8351</v>
      </c>
      <c r="F3210" t="s">
        <v>8351</v>
      </c>
      <c r="G3210" t="s">
        <v>5339</v>
      </c>
    </row>
    <row r="3211" spans="4:7" x14ac:dyDescent="0.3">
      <c r="D3211" s="6">
        <v>10000000</v>
      </c>
      <c r="E3211" s="6">
        <v>1276984</v>
      </c>
      <c r="F3211">
        <f t="shared" si="50"/>
        <v>-8723016</v>
      </c>
      <c r="G3211" t="s">
        <v>5340</v>
      </c>
    </row>
    <row r="3212" spans="4:7" x14ac:dyDescent="0.3">
      <c r="D3212" s="4">
        <v>11000000</v>
      </c>
      <c r="E3212" s="4">
        <v>1987762</v>
      </c>
      <c r="F3212">
        <f t="shared" si="50"/>
        <v>-9012238</v>
      </c>
      <c r="G3212" t="s">
        <v>5341</v>
      </c>
    </row>
    <row r="3213" spans="4:7" x14ac:dyDescent="0.3">
      <c r="D3213" s="6">
        <v>5000000</v>
      </c>
      <c r="E3213" s="6">
        <v>1474508</v>
      </c>
      <c r="F3213">
        <f t="shared" si="50"/>
        <v>-3525492</v>
      </c>
      <c r="G3213" t="s">
        <v>5343</v>
      </c>
    </row>
    <row r="3214" spans="4:7" x14ac:dyDescent="0.3">
      <c r="D3214" s="4">
        <v>10000000</v>
      </c>
      <c r="E3214" s="4">
        <v>1011054</v>
      </c>
      <c r="F3214">
        <f t="shared" si="50"/>
        <v>-8988946</v>
      </c>
      <c r="G3214" t="s">
        <v>5345</v>
      </c>
    </row>
    <row r="3215" spans="4:7" x14ac:dyDescent="0.3">
      <c r="D3215" s="6">
        <v>10000000</v>
      </c>
      <c r="E3215" s="6">
        <v>900926</v>
      </c>
      <c r="F3215">
        <f t="shared" si="50"/>
        <v>-9099074</v>
      </c>
      <c r="G3215" t="s">
        <v>5347</v>
      </c>
    </row>
    <row r="3216" spans="4:7" x14ac:dyDescent="0.3">
      <c r="D3216" s="4">
        <v>10000000</v>
      </c>
      <c r="E3216" s="4">
        <v>866778</v>
      </c>
      <c r="F3216">
        <f t="shared" si="50"/>
        <v>-9133222</v>
      </c>
      <c r="G3216" t="s">
        <v>5348</v>
      </c>
    </row>
    <row r="3217" spans="4:7" x14ac:dyDescent="0.3">
      <c r="D3217" s="6" t="s">
        <v>8351</v>
      </c>
      <c r="E3217" s="6">
        <v>836641</v>
      </c>
      <c r="F3217" t="s">
        <v>8351</v>
      </c>
      <c r="G3217" t="s">
        <v>5349</v>
      </c>
    </row>
    <row r="3218" spans="4:7" x14ac:dyDescent="0.3">
      <c r="D3218" s="4">
        <v>10000000</v>
      </c>
      <c r="E3218" s="4">
        <v>598645</v>
      </c>
      <c r="F3218">
        <f t="shared" si="50"/>
        <v>-9401355</v>
      </c>
      <c r="G3218" t="s">
        <v>5350</v>
      </c>
    </row>
    <row r="3219" spans="4:7" x14ac:dyDescent="0.3">
      <c r="D3219" s="6">
        <v>10000000</v>
      </c>
      <c r="E3219" s="6">
        <v>578527</v>
      </c>
      <c r="F3219">
        <f t="shared" si="50"/>
        <v>-9421473</v>
      </c>
      <c r="G3219" t="s">
        <v>5352</v>
      </c>
    </row>
    <row r="3220" spans="4:7" x14ac:dyDescent="0.3">
      <c r="D3220" s="4">
        <v>10000000</v>
      </c>
      <c r="E3220" s="4">
        <v>488872</v>
      </c>
      <c r="F3220">
        <f t="shared" si="50"/>
        <v>-9511128</v>
      </c>
      <c r="G3220" t="s">
        <v>5353</v>
      </c>
    </row>
    <row r="3221" spans="4:7" x14ac:dyDescent="0.3">
      <c r="D3221" s="6">
        <v>10000000</v>
      </c>
      <c r="E3221" s="6">
        <v>365734</v>
      </c>
      <c r="F3221">
        <f t="shared" si="50"/>
        <v>-9634266</v>
      </c>
      <c r="G3221" t="s">
        <v>5354</v>
      </c>
    </row>
    <row r="3222" spans="4:7" x14ac:dyDescent="0.3">
      <c r="D3222" s="4">
        <v>60000000</v>
      </c>
      <c r="E3222" s="4">
        <v>231417</v>
      </c>
      <c r="F3222">
        <f t="shared" si="50"/>
        <v>-59768583</v>
      </c>
      <c r="G3222" t="s">
        <v>5356</v>
      </c>
    </row>
    <row r="3223" spans="4:7" x14ac:dyDescent="0.3">
      <c r="D3223" s="6">
        <v>5000000</v>
      </c>
      <c r="E3223" s="6">
        <v>3093491</v>
      </c>
      <c r="F3223">
        <f t="shared" si="50"/>
        <v>-1906509</v>
      </c>
      <c r="G3223" t="s">
        <v>5357</v>
      </c>
    </row>
    <row r="3224" spans="4:7" x14ac:dyDescent="0.3">
      <c r="D3224" s="4" t="s">
        <v>8351</v>
      </c>
      <c r="E3224" s="4">
        <v>244465</v>
      </c>
      <c r="F3224" t="s">
        <v>8351</v>
      </c>
      <c r="G3224" t="s">
        <v>5359</v>
      </c>
    </row>
    <row r="3225" spans="4:7" x14ac:dyDescent="0.3">
      <c r="D3225" s="6" t="s">
        <v>8351</v>
      </c>
      <c r="E3225" s="6">
        <v>756452</v>
      </c>
      <c r="F3225" t="s">
        <v>8351</v>
      </c>
      <c r="G3225" t="s">
        <v>5361</v>
      </c>
    </row>
    <row r="3226" spans="4:7" x14ac:dyDescent="0.3">
      <c r="D3226" s="4">
        <v>4000000</v>
      </c>
      <c r="E3226" s="4">
        <v>228524</v>
      </c>
      <c r="F3226">
        <f t="shared" si="50"/>
        <v>-3771476</v>
      </c>
      <c r="G3226" t="s">
        <v>5363</v>
      </c>
    </row>
    <row r="3227" spans="4:7" x14ac:dyDescent="0.3">
      <c r="D3227" s="6">
        <v>10000000</v>
      </c>
      <c r="E3227" s="6">
        <v>226792</v>
      </c>
      <c r="F3227">
        <f t="shared" si="50"/>
        <v>-9773208</v>
      </c>
      <c r="G3227" t="s">
        <v>5366</v>
      </c>
    </row>
    <row r="3228" spans="4:7" x14ac:dyDescent="0.3">
      <c r="D3228" s="4" t="s">
        <v>8351</v>
      </c>
      <c r="E3228" s="4">
        <v>221210</v>
      </c>
      <c r="F3228" t="s">
        <v>8351</v>
      </c>
      <c r="G3228" t="s">
        <v>5368</v>
      </c>
    </row>
    <row r="3229" spans="4:7" x14ac:dyDescent="0.3">
      <c r="D3229" s="6">
        <v>5000000</v>
      </c>
      <c r="E3229" s="6">
        <v>136432</v>
      </c>
      <c r="F3229">
        <f t="shared" si="50"/>
        <v>-4863568</v>
      </c>
      <c r="G3229" t="s">
        <v>5369</v>
      </c>
    </row>
    <row r="3230" spans="4:7" x14ac:dyDescent="0.3">
      <c r="D3230" s="4">
        <v>10000000</v>
      </c>
      <c r="E3230" s="4">
        <v>131617</v>
      </c>
      <c r="F3230">
        <f t="shared" si="50"/>
        <v>-9868383</v>
      </c>
      <c r="G3230" t="s">
        <v>5370</v>
      </c>
    </row>
    <row r="3231" spans="4:7" x14ac:dyDescent="0.3">
      <c r="D3231" s="6" t="s">
        <v>8351</v>
      </c>
      <c r="E3231" s="6">
        <v>152857</v>
      </c>
      <c r="F3231" t="s">
        <v>8351</v>
      </c>
      <c r="G3231" t="s">
        <v>5372</v>
      </c>
    </row>
    <row r="3232" spans="4:7" x14ac:dyDescent="0.3">
      <c r="D3232" s="4">
        <v>6200000</v>
      </c>
      <c r="E3232" s="4">
        <v>126247</v>
      </c>
      <c r="F3232">
        <f t="shared" si="50"/>
        <v>-6073753</v>
      </c>
      <c r="G3232" t="s">
        <v>5374</v>
      </c>
    </row>
    <row r="3233" spans="4:7" x14ac:dyDescent="0.3">
      <c r="D3233" s="6" t="s">
        <v>8351</v>
      </c>
      <c r="E3233" s="6">
        <v>82739</v>
      </c>
      <c r="F3233" t="s">
        <v>8351</v>
      </c>
      <c r="G3233" t="s">
        <v>5375</v>
      </c>
    </row>
    <row r="3234" spans="4:7" x14ac:dyDescent="0.3">
      <c r="D3234" s="4">
        <v>10000000</v>
      </c>
      <c r="E3234" s="4">
        <v>169379</v>
      </c>
      <c r="F3234">
        <f t="shared" si="50"/>
        <v>-9830621</v>
      </c>
      <c r="G3234" t="s">
        <v>5377</v>
      </c>
    </row>
    <row r="3235" spans="4:7" x14ac:dyDescent="0.3">
      <c r="D3235" s="6">
        <v>10000000</v>
      </c>
      <c r="E3235" s="6" t="s">
        <v>8351</v>
      </c>
      <c r="F3235" t="s">
        <v>8351</v>
      </c>
      <c r="G3235" t="s">
        <v>5378</v>
      </c>
    </row>
    <row r="3236" spans="4:7" x14ac:dyDescent="0.3">
      <c r="D3236" s="4">
        <v>10000000</v>
      </c>
      <c r="E3236" s="4">
        <v>15447</v>
      </c>
      <c r="F3236">
        <f t="shared" si="50"/>
        <v>-9984553</v>
      </c>
      <c r="G3236" t="s">
        <v>5380</v>
      </c>
    </row>
    <row r="3237" spans="4:7" x14ac:dyDescent="0.3">
      <c r="D3237" s="6">
        <v>10000000</v>
      </c>
      <c r="E3237" s="6">
        <v>19348</v>
      </c>
      <c r="F3237">
        <f t="shared" si="50"/>
        <v>-9980652</v>
      </c>
      <c r="G3237" t="s">
        <v>5382</v>
      </c>
    </row>
    <row r="3238" spans="4:7" x14ac:dyDescent="0.3">
      <c r="D3238" s="4">
        <v>8000000</v>
      </c>
      <c r="E3238" s="4">
        <v>100503</v>
      </c>
      <c r="F3238">
        <f t="shared" si="50"/>
        <v>-7899497</v>
      </c>
      <c r="G3238" t="s">
        <v>5384</v>
      </c>
    </row>
    <row r="3239" spans="4:7" x14ac:dyDescent="0.3">
      <c r="D3239" s="6">
        <v>5000000</v>
      </c>
      <c r="E3239" s="6">
        <v>92900</v>
      </c>
      <c r="F3239">
        <f t="shared" si="50"/>
        <v>-4907100</v>
      </c>
      <c r="G3239" t="s">
        <v>5386</v>
      </c>
    </row>
    <row r="3240" spans="4:7" x14ac:dyDescent="0.3">
      <c r="D3240" s="4" t="s">
        <v>8351</v>
      </c>
      <c r="E3240" s="4">
        <v>140987</v>
      </c>
      <c r="F3240" t="s">
        <v>8351</v>
      </c>
      <c r="G3240" t="s">
        <v>5387</v>
      </c>
    </row>
    <row r="3241" spans="4:7" x14ac:dyDescent="0.3">
      <c r="D3241" s="6">
        <v>10000000</v>
      </c>
      <c r="E3241" s="6" t="s">
        <v>8351</v>
      </c>
      <c r="F3241" t="s">
        <v>8351</v>
      </c>
      <c r="G3241" t="s">
        <v>5389</v>
      </c>
    </row>
    <row r="3242" spans="4:7" x14ac:dyDescent="0.3">
      <c r="D3242" s="4" t="s">
        <v>8351</v>
      </c>
      <c r="E3242" s="4" t="s">
        <v>8351</v>
      </c>
      <c r="F3242" t="s">
        <v>8351</v>
      </c>
      <c r="G3242" t="s">
        <v>5390</v>
      </c>
    </row>
    <row r="3243" spans="4:7" x14ac:dyDescent="0.3">
      <c r="D3243" s="6">
        <v>10000000</v>
      </c>
      <c r="E3243" s="6">
        <v>5561</v>
      </c>
      <c r="F3243">
        <f t="shared" si="50"/>
        <v>-9994439</v>
      </c>
      <c r="G3243" t="s">
        <v>5392</v>
      </c>
    </row>
    <row r="3244" spans="4:7" x14ac:dyDescent="0.3">
      <c r="D3244" s="4">
        <v>10000000</v>
      </c>
      <c r="E3244" s="4">
        <v>3607</v>
      </c>
      <c r="F3244">
        <f t="shared" si="50"/>
        <v>-9996393</v>
      </c>
      <c r="G3244" t="s">
        <v>5394</v>
      </c>
    </row>
    <row r="3245" spans="4:7" x14ac:dyDescent="0.3">
      <c r="D3245" s="6" t="s">
        <v>8351</v>
      </c>
      <c r="E3245" s="6" t="s">
        <v>8351</v>
      </c>
      <c r="F3245" t="s">
        <v>8351</v>
      </c>
      <c r="G3245" t="s">
        <v>5396</v>
      </c>
    </row>
    <row r="3246" spans="4:7" x14ac:dyDescent="0.3">
      <c r="D3246" s="4">
        <v>6500000</v>
      </c>
      <c r="E3246" s="4">
        <v>70527</v>
      </c>
      <c r="F3246">
        <f t="shared" si="50"/>
        <v>-6429473</v>
      </c>
      <c r="G3246" t="s">
        <v>5398</v>
      </c>
    </row>
    <row r="3247" spans="4:7" x14ac:dyDescent="0.3">
      <c r="D3247" s="6">
        <v>10000000</v>
      </c>
      <c r="E3247" s="6" t="s">
        <v>8351</v>
      </c>
      <c r="F3247" t="s">
        <v>8351</v>
      </c>
      <c r="G3247" t="s">
        <v>5399</v>
      </c>
    </row>
    <row r="3248" spans="4:7" x14ac:dyDescent="0.3">
      <c r="D3248" s="4">
        <v>10000000</v>
      </c>
      <c r="E3248" s="4" t="s">
        <v>8351</v>
      </c>
      <c r="F3248" t="s">
        <v>8351</v>
      </c>
      <c r="G3248" t="s">
        <v>5401</v>
      </c>
    </row>
    <row r="3249" spans="4:7" x14ac:dyDescent="0.3">
      <c r="D3249" s="6">
        <v>6000000</v>
      </c>
      <c r="E3249" s="6" t="s">
        <v>8351</v>
      </c>
      <c r="F3249" t="s">
        <v>8351</v>
      </c>
      <c r="G3249" t="s">
        <v>5403</v>
      </c>
    </row>
    <row r="3250" spans="4:7" x14ac:dyDescent="0.3">
      <c r="D3250" s="4">
        <v>10000000</v>
      </c>
      <c r="E3250" s="4" t="s">
        <v>8351</v>
      </c>
      <c r="F3250" t="s">
        <v>8351</v>
      </c>
      <c r="G3250" t="s">
        <v>5406</v>
      </c>
    </row>
    <row r="3251" spans="4:7" x14ac:dyDescent="0.3">
      <c r="D3251" s="6">
        <v>10000000</v>
      </c>
      <c r="E3251" s="6" t="s">
        <v>8351</v>
      </c>
      <c r="F3251" t="s">
        <v>8351</v>
      </c>
      <c r="G3251" t="s">
        <v>5407</v>
      </c>
    </row>
    <row r="3252" spans="4:7" x14ac:dyDescent="0.3">
      <c r="D3252" s="4">
        <v>10000000</v>
      </c>
      <c r="E3252" s="4">
        <v>11835</v>
      </c>
      <c r="F3252">
        <f t="shared" si="50"/>
        <v>-9988165</v>
      </c>
      <c r="G3252" t="s">
        <v>5409</v>
      </c>
    </row>
    <row r="3253" spans="4:7" x14ac:dyDescent="0.3">
      <c r="D3253" s="6">
        <v>10000000</v>
      </c>
      <c r="E3253" s="6" t="s">
        <v>8351</v>
      </c>
      <c r="F3253" t="s">
        <v>8351</v>
      </c>
      <c r="G3253" t="s">
        <v>5412</v>
      </c>
    </row>
    <row r="3254" spans="4:7" x14ac:dyDescent="0.3">
      <c r="D3254" s="4">
        <v>10000000</v>
      </c>
      <c r="E3254" s="4" t="s">
        <v>8351</v>
      </c>
      <c r="F3254" t="s">
        <v>8351</v>
      </c>
      <c r="G3254" t="s">
        <v>5413</v>
      </c>
    </row>
    <row r="3255" spans="4:7" x14ac:dyDescent="0.3">
      <c r="D3255" s="6">
        <v>10000000</v>
      </c>
      <c r="E3255" s="6" t="s">
        <v>8351</v>
      </c>
      <c r="F3255" t="s">
        <v>8351</v>
      </c>
      <c r="G3255" t="s">
        <v>5415</v>
      </c>
    </row>
    <row r="3256" spans="4:7" x14ac:dyDescent="0.3">
      <c r="D3256" s="4">
        <v>10000000</v>
      </c>
      <c r="E3256" s="4" t="s">
        <v>8351</v>
      </c>
      <c r="F3256" t="s">
        <v>8351</v>
      </c>
      <c r="G3256" t="s">
        <v>5417</v>
      </c>
    </row>
    <row r="3257" spans="4:7" x14ac:dyDescent="0.3">
      <c r="D3257" s="6">
        <v>10000000</v>
      </c>
      <c r="E3257" s="6">
        <v>128486</v>
      </c>
      <c r="F3257">
        <f t="shared" si="50"/>
        <v>-9871514</v>
      </c>
      <c r="G3257" t="s">
        <v>5418</v>
      </c>
    </row>
    <row r="3258" spans="4:7" x14ac:dyDescent="0.3">
      <c r="D3258" s="4">
        <v>10000000</v>
      </c>
      <c r="E3258" s="4" t="s">
        <v>8351</v>
      </c>
      <c r="F3258" t="s">
        <v>8351</v>
      </c>
      <c r="G3258" t="s">
        <v>5419</v>
      </c>
    </row>
    <row r="3259" spans="4:7" x14ac:dyDescent="0.3">
      <c r="D3259" s="6">
        <v>10000000</v>
      </c>
      <c r="E3259" s="6" t="s">
        <v>8351</v>
      </c>
      <c r="F3259" t="s">
        <v>8351</v>
      </c>
      <c r="G3259" t="s">
        <v>5422</v>
      </c>
    </row>
    <row r="3260" spans="4:7" x14ac:dyDescent="0.3">
      <c r="D3260" s="4" t="s">
        <v>8351</v>
      </c>
      <c r="E3260" s="4">
        <v>16025394</v>
      </c>
      <c r="F3260" t="s">
        <v>8351</v>
      </c>
      <c r="G3260" t="s">
        <v>5423</v>
      </c>
    </row>
    <row r="3261" spans="4:7" x14ac:dyDescent="0.3">
      <c r="D3261" s="6">
        <v>9600000</v>
      </c>
      <c r="E3261" s="6">
        <v>2483955</v>
      </c>
      <c r="F3261">
        <f t="shared" si="50"/>
        <v>-7116045</v>
      </c>
      <c r="G3261" t="s">
        <v>5425</v>
      </c>
    </row>
    <row r="3262" spans="4:7" x14ac:dyDescent="0.3">
      <c r="D3262" s="4">
        <v>9500000</v>
      </c>
      <c r="E3262" s="4">
        <v>57176582</v>
      </c>
      <c r="F3262">
        <f t="shared" si="50"/>
        <v>47676582</v>
      </c>
      <c r="G3262" t="s">
        <v>5426</v>
      </c>
    </row>
    <row r="3263" spans="4:7" x14ac:dyDescent="0.3">
      <c r="D3263" s="6">
        <v>10000000</v>
      </c>
      <c r="E3263" s="6" t="s">
        <v>8351</v>
      </c>
      <c r="F3263" t="s">
        <v>8351</v>
      </c>
      <c r="G3263" t="s">
        <v>5428</v>
      </c>
    </row>
    <row r="3264" spans="4:7" x14ac:dyDescent="0.3">
      <c r="D3264" s="4">
        <v>9500000</v>
      </c>
      <c r="E3264" s="4">
        <v>43100000</v>
      </c>
      <c r="F3264">
        <f t="shared" si="50"/>
        <v>33600000</v>
      </c>
      <c r="G3264" t="s">
        <v>5429</v>
      </c>
    </row>
    <row r="3265" spans="4:7" x14ac:dyDescent="0.3">
      <c r="D3265" s="6">
        <v>10000000</v>
      </c>
      <c r="E3265" s="6" t="s">
        <v>8351</v>
      </c>
      <c r="F3265" t="s">
        <v>8351</v>
      </c>
      <c r="G3265" t="s">
        <v>5431</v>
      </c>
    </row>
    <row r="3266" spans="4:7" x14ac:dyDescent="0.3">
      <c r="D3266" s="4">
        <v>8900000</v>
      </c>
      <c r="E3266" s="4">
        <v>225377</v>
      </c>
      <c r="F3266">
        <f t="shared" si="50"/>
        <v>-8674623</v>
      </c>
      <c r="G3266" t="s">
        <v>5432</v>
      </c>
    </row>
    <row r="3267" spans="4:7" x14ac:dyDescent="0.3">
      <c r="D3267" s="6">
        <v>10500000</v>
      </c>
      <c r="E3267" s="6">
        <v>14114488</v>
      </c>
      <c r="F3267">
        <f t="shared" ref="F3267:F3330" si="51">E3267-D3267</f>
        <v>3614488</v>
      </c>
      <c r="G3267" t="s">
        <v>5434</v>
      </c>
    </row>
    <row r="3268" spans="4:7" x14ac:dyDescent="0.3">
      <c r="D3268" s="4">
        <v>9500000</v>
      </c>
      <c r="E3268" s="4" t="s">
        <v>8351</v>
      </c>
      <c r="F3268" t="s">
        <v>8351</v>
      </c>
      <c r="G3268" t="s">
        <v>5436</v>
      </c>
    </row>
    <row r="3269" spans="4:7" x14ac:dyDescent="0.3">
      <c r="D3269" s="6">
        <v>9400000</v>
      </c>
      <c r="E3269" s="6">
        <v>46300000</v>
      </c>
      <c r="F3269">
        <f t="shared" si="51"/>
        <v>36900000</v>
      </c>
      <c r="G3269" t="s">
        <v>5438</v>
      </c>
    </row>
    <row r="3270" spans="4:7" x14ac:dyDescent="0.3">
      <c r="D3270" s="4" t="s">
        <v>8351</v>
      </c>
      <c r="E3270" s="4">
        <v>12899702</v>
      </c>
      <c r="F3270" t="s">
        <v>8351</v>
      </c>
      <c r="G3270" t="s">
        <v>5441</v>
      </c>
    </row>
    <row r="3271" spans="4:7" x14ac:dyDescent="0.3">
      <c r="D3271" s="6">
        <v>9300000</v>
      </c>
      <c r="E3271" s="6" t="s">
        <v>8351</v>
      </c>
      <c r="F3271" t="s">
        <v>8351</v>
      </c>
      <c r="G3271" t="s">
        <v>5444</v>
      </c>
    </row>
    <row r="3272" spans="4:7" x14ac:dyDescent="0.3">
      <c r="D3272" s="4" t="s">
        <v>8351</v>
      </c>
      <c r="E3272" s="4">
        <v>113155</v>
      </c>
      <c r="F3272" t="s">
        <v>8351</v>
      </c>
      <c r="G3272" t="s">
        <v>5445</v>
      </c>
    </row>
    <row r="3273" spans="4:7" x14ac:dyDescent="0.3">
      <c r="D3273" s="6">
        <v>6000000</v>
      </c>
      <c r="E3273" s="6">
        <v>2600000</v>
      </c>
      <c r="F3273">
        <f t="shared" si="51"/>
        <v>-3400000</v>
      </c>
      <c r="G3273" t="s">
        <v>5446</v>
      </c>
    </row>
    <row r="3274" spans="4:7" x14ac:dyDescent="0.3">
      <c r="D3274" s="4">
        <v>10000000</v>
      </c>
      <c r="E3274" s="4" t="s">
        <v>8351</v>
      </c>
      <c r="F3274" t="s">
        <v>8351</v>
      </c>
      <c r="G3274" t="s">
        <v>5447</v>
      </c>
    </row>
    <row r="3275" spans="4:7" x14ac:dyDescent="0.3">
      <c r="D3275" s="6">
        <v>600000000</v>
      </c>
      <c r="E3275" s="6">
        <v>1602466</v>
      </c>
      <c r="F3275">
        <f t="shared" si="51"/>
        <v>-598397534</v>
      </c>
      <c r="G3275" t="s">
        <v>5450</v>
      </c>
    </row>
    <row r="3276" spans="4:7" x14ac:dyDescent="0.3">
      <c r="D3276" s="4">
        <v>7400000</v>
      </c>
      <c r="E3276" s="4">
        <v>3029870</v>
      </c>
      <c r="F3276">
        <f t="shared" si="51"/>
        <v>-4370130</v>
      </c>
      <c r="G3276" t="s">
        <v>5451</v>
      </c>
    </row>
    <row r="3277" spans="4:7" x14ac:dyDescent="0.3">
      <c r="D3277" s="6">
        <v>8500000</v>
      </c>
      <c r="E3277" s="6" t="s">
        <v>8351</v>
      </c>
      <c r="F3277" t="s">
        <v>8351</v>
      </c>
      <c r="G3277" t="s">
        <v>5454</v>
      </c>
    </row>
    <row r="3278" spans="4:7" x14ac:dyDescent="0.3">
      <c r="D3278" s="4">
        <v>7217600</v>
      </c>
      <c r="E3278" s="4">
        <v>3047539</v>
      </c>
      <c r="F3278">
        <f t="shared" si="51"/>
        <v>-4170061</v>
      </c>
      <c r="G3278" t="s">
        <v>5456</v>
      </c>
    </row>
    <row r="3279" spans="4:7" x14ac:dyDescent="0.3">
      <c r="D3279" s="6">
        <v>11000000</v>
      </c>
      <c r="E3279" s="6">
        <v>78900000</v>
      </c>
      <c r="F3279">
        <f t="shared" si="51"/>
        <v>67900000</v>
      </c>
      <c r="G3279" t="s">
        <v>5457</v>
      </c>
    </row>
    <row r="3280" spans="4:7" x14ac:dyDescent="0.3">
      <c r="D3280" s="4">
        <v>83532</v>
      </c>
      <c r="E3280" s="4">
        <v>30859000</v>
      </c>
      <c r="F3280">
        <f t="shared" si="51"/>
        <v>30775468</v>
      </c>
      <c r="G3280" t="s">
        <v>5458</v>
      </c>
    </row>
    <row r="3281" spans="4:7" x14ac:dyDescent="0.3">
      <c r="D3281" s="6">
        <v>10000000</v>
      </c>
      <c r="E3281" s="6">
        <v>3571735</v>
      </c>
      <c r="F3281">
        <f t="shared" si="51"/>
        <v>-6428265</v>
      </c>
      <c r="G3281" t="s">
        <v>5460</v>
      </c>
    </row>
    <row r="3282" spans="4:7" x14ac:dyDescent="0.3">
      <c r="D3282" s="4">
        <v>9000000</v>
      </c>
      <c r="E3282" s="4">
        <v>50000000</v>
      </c>
      <c r="F3282">
        <f t="shared" si="51"/>
        <v>41000000</v>
      </c>
      <c r="G3282" t="s">
        <v>5461</v>
      </c>
    </row>
    <row r="3283" spans="4:7" x14ac:dyDescent="0.3">
      <c r="D3283" s="6">
        <v>9000000</v>
      </c>
      <c r="E3283" s="6">
        <v>63600000</v>
      </c>
      <c r="F3283">
        <f t="shared" si="51"/>
        <v>54600000</v>
      </c>
      <c r="G3283" t="s">
        <v>5462</v>
      </c>
    </row>
    <row r="3284" spans="4:7" x14ac:dyDescent="0.3">
      <c r="D3284" s="4">
        <v>10000000</v>
      </c>
      <c r="E3284" s="4" t="s">
        <v>8351</v>
      </c>
      <c r="F3284" t="s">
        <v>8351</v>
      </c>
      <c r="G3284" t="s">
        <v>5463</v>
      </c>
    </row>
    <row r="3285" spans="4:7" x14ac:dyDescent="0.3">
      <c r="D3285" s="6" t="s">
        <v>8351</v>
      </c>
      <c r="E3285" s="6" t="s">
        <v>8351</v>
      </c>
      <c r="F3285" t="s">
        <v>8351</v>
      </c>
      <c r="G3285" t="s">
        <v>5465</v>
      </c>
    </row>
    <row r="3286" spans="4:7" x14ac:dyDescent="0.3">
      <c r="D3286" s="4">
        <v>9000000</v>
      </c>
      <c r="E3286" s="4">
        <v>36049108</v>
      </c>
      <c r="F3286">
        <f t="shared" si="51"/>
        <v>27049108</v>
      </c>
      <c r="G3286" t="s">
        <v>5466</v>
      </c>
    </row>
    <row r="3287" spans="4:7" x14ac:dyDescent="0.3">
      <c r="D3287" s="6">
        <v>9000000</v>
      </c>
      <c r="E3287" s="6">
        <v>34074895</v>
      </c>
      <c r="F3287">
        <f t="shared" si="51"/>
        <v>25074895</v>
      </c>
      <c r="G3287" t="s">
        <v>5467</v>
      </c>
    </row>
    <row r="3288" spans="4:7" x14ac:dyDescent="0.3">
      <c r="D3288" s="4">
        <v>9000000</v>
      </c>
      <c r="E3288" s="4">
        <v>33244684</v>
      </c>
      <c r="F3288">
        <f t="shared" si="51"/>
        <v>24244684</v>
      </c>
      <c r="G3288" t="s">
        <v>5468</v>
      </c>
    </row>
    <row r="3289" spans="4:7" x14ac:dyDescent="0.3">
      <c r="D3289" s="6">
        <v>9000000</v>
      </c>
      <c r="E3289" s="6">
        <v>24530513</v>
      </c>
      <c r="F3289">
        <f t="shared" si="51"/>
        <v>15530513</v>
      </c>
      <c r="G3289" t="s">
        <v>5469</v>
      </c>
    </row>
    <row r="3290" spans="4:7" x14ac:dyDescent="0.3">
      <c r="D3290" s="4">
        <v>9000000</v>
      </c>
      <c r="E3290" s="4">
        <v>71519230</v>
      </c>
      <c r="F3290">
        <f t="shared" si="51"/>
        <v>62519230</v>
      </c>
      <c r="G3290" t="s">
        <v>5470</v>
      </c>
    </row>
    <row r="3291" spans="4:7" x14ac:dyDescent="0.3">
      <c r="D3291" s="6">
        <v>9000000</v>
      </c>
      <c r="E3291" s="6">
        <v>20035310</v>
      </c>
      <c r="F3291">
        <f t="shared" si="51"/>
        <v>11035310</v>
      </c>
      <c r="G3291" t="s">
        <v>5472</v>
      </c>
    </row>
    <row r="3292" spans="4:7" x14ac:dyDescent="0.3">
      <c r="D3292" s="4">
        <v>9000000</v>
      </c>
      <c r="E3292" s="4">
        <v>18225165</v>
      </c>
      <c r="F3292">
        <f t="shared" si="51"/>
        <v>9225165</v>
      </c>
      <c r="G3292" t="s">
        <v>5473</v>
      </c>
    </row>
    <row r="3293" spans="4:7" x14ac:dyDescent="0.3">
      <c r="D3293" s="6">
        <v>20000000</v>
      </c>
      <c r="E3293" s="6">
        <v>17804273</v>
      </c>
      <c r="F3293">
        <f t="shared" si="51"/>
        <v>-2195727</v>
      </c>
      <c r="G3293" t="s">
        <v>5474</v>
      </c>
    </row>
    <row r="3294" spans="4:7" x14ac:dyDescent="0.3">
      <c r="D3294" s="4">
        <v>8000000</v>
      </c>
      <c r="E3294" s="4">
        <v>16938179</v>
      </c>
      <c r="F3294">
        <f t="shared" si="51"/>
        <v>8938179</v>
      </c>
      <c r="G3294" t="s">
        <v>5476</v>
      </c>
    </row>
    <row r="3295" spans="4:7" x14ac:dyDescent="0.3">
      <c r="D3295" s="6" t="s">
        <v>8351</v>
      </c>
      <c r="E3295" s="6">
        <v>90400000</v>
      </c>
      <c r="F3295" t="s">
        <v>8351</v>
      </c>
      <c r="G3295" t="s">
        <v>5477</v>
      </c>
    </row>
    <row r="3296" spans="4:7" x14ac:dyDescent="0.3">
      <c r="D3296" s="4">
        <v>9000000</v>
      </c>
      <c r="E3296" s="4">
        <v>16235293</v>
      </c>
      <c r="F3296">
        <f t="shared" si="51"/>
        <v>7235293</v>
      </c>
      <c r="G3296" t="s">
        <v>5478</v>
      </c>
    </row>
    <row r="3297" spans="4:7" x14ac:dyDescent="0.3">
      <c r="D3297" s="6" t="s">
        <v>8351</v>
      </c>
      <c r="E3297" s="6">
        <v>11827301</v>
      </c>
      <c r="F3297" t="s">
        <v>8351</v>
      </c>
      <c r="G3297" t="s">
        <v>5480</v>
      </c>
    </row>
    <row r="3298" spans="4:7" x14ac:dyDescent="0.3">
      <c r="D3298" s="4">
        <v>9000000</v>
      </c>
      <c r="E3298" s="4">
        <v>10161099</v>
      </c>
      <c r="F3298">
        <f t="shared" si="51"/>
        <v>1161099</v>
      </c>
      <c r="G3298" t="s">
        <v>5482</v>
      </c>
    </row>
    <row r="3299" spans="4:7" x14ac:dyDescent="0.3">
      <c r="D3299" s="6" t="s">
        <v>8351</v>
      </c>
      <c r="E3299" s="6">
        <v>6610326</v>
      </c>
      <c r="F3299" t="s">
        <v>8351</v>
      </c>
      <c r="G3299" t="s">
        <v>5484</v>
      </c>
    </row>
    <row r="3300" spans="4:7" x14ac:dyDescent="0.3">
      <c r="D3300" s="4" t="s">
        <v>8351</v>
      </c>
      <c r="E3300" s="4">
        <v>6126237</v>
      </c>
      <c r="F3300" t="s">
        <v>8351</v>
      </c>
      <c r="G3300" t="s">
        <v>5486</v>
      </c>
    </row>
    <row r="3301" spans="4:7" x14ac:dyDescent="0.3">
      <c r="D3301" s="6">
        <v>8500000</v>
      </c>
      <c r="E3301" s="6">
        <v>6047856</v>
      </c>
      <c r="F3301">
        <f t="shared" si="51"/>
        <v>-2452144</v>
      </c>
      <c r="G3301" t="s">
        <v>5487</v>
      </c>
    </row>
    <row r="3302" spans="4:7" x14ac:dyDescent="0.3">
      <c r="D3302" s="4">
        <v>9000000</v>
      </c>
      <c r="E3302" s="4">
        <v>4681503</v>
      </c>
      <c r="F3302">
        <f t="shared" si="51"/>
        <v>-4318497</v>
      </c>
      <c r="G3302" t="s">
        <v>5488</v>
      </c>
    </row>
    <row r="3303" spans="4:7" x14ac:dyDescent="0.3">
      <c r="D3303" s="6">
        <v>8000000</v>
      </c>
      <c r="E3303" s="6">
        <v>4350774</v>
      </c>
      <c r="F3303">
        <f t="shared" si="51"/>
        <v>-3649226</v>
      </c>
      <c r="G3303" t="s">
        <v>5490</v>
      </c>
    </row>
    <row r="3304" spans="4:7" x14ac:dyDescent="0.3">
      <c r="D3304" s="4" t="s">
        <v>8351</v>
      </c>
      <c r="E3304" s="4">
        <v>3420871</v>
      </c>
      <c r="F3304" t="s">
        <v>8351</v>
      </c>
      <c r="G3304" t="s">
        <v>5491</v>
      </c>
    </row>
    <row r="3305" spans="4:7" x14ac:dyDescent="0.3">
      <c r="D3305" s="6" t="s">
        <v>8351</v>
      </c>
      <c r="E3305" s="6" t="s">
        <v>8351</v>
      </c>
      <c r="F3305" t="s">
        <v>8351</v>
      </c>
      <c r="G3305" t="s">
        <v>5492</v>
      </c>
    </row>
    <row r="3306" spans="4:7" x14ac:dyDescent="0.3">
      <c r="D3306" s="4">
        <v>9000000</v>
      </c>
      <c r="E3306" s="4" t="s">
        <v>8351</v>
      </c>
      <c r="F3306" t="s">
        <v>8351</v>
      </c>
      <c r="G3306" t="s">
        <v>5494</v>
      </c>
    </row>
    <row r="3307" spans="4:7" x14ac:dyDescent="0.3">
      <c r="D3307" s="6">
        <v>9000000</v>
      </c>
      <c r="E3307" s="6">
        <v>2955039</v>
      </c>
      <c r="F3307">
        <f t="shared" si="51"/>
        <v>-6044961</v>
      </c>
      <c r="G3307" t="s">
        <v>5495</v>
      </c>
    </row>
    <row r="3308" spans="4:7" x14ac:dyDescent="0.3">
      <c r="D3308" s="4">
        <v>9000000</v>
      </c>
      <c r="E3308" s="4">
        <v>1530535</v>
      </c>
      <c r="F3308">
        <f t="shared" si="51"/>
        <v>-7469465</v>
      </c>
      <c r="G3308" t="s">
        <v>5496</v>
      </c>
    </row>
    <row r="3309" spans="4:7" x14ac:dyDescent="0.3">
      <c r="D3309" s="6">
        <v>9000000</v>
      </c>
      <c r="E3309" s="6">
        <v>4881867</v>
      </c>
      <c r="F3309">
        <f t="shared" si="51"/>
        <v>-4118133</v>
      </c>
      <c r="G3309" t="s">
        <v>5497</v>
      </c>
    </row>
    <row r="3310" spans="4:7" x14ac:dyDescent="0.3">
      <c r="D3310" s="4" t="s">
        <v>8351</v>
      </c>
      <c r="E3310" s="4">
        <v>1043487</v>
      </c>
      <c r="F3310" t="s">
        <v>8351</v>
      </c>
      <c r="G3310" t="s">
        <v>5498</v>
      </c>
    </row>
    <row r="3311" spans="4:7" x14ac:dyDescent="0.3">
      <c r="D3311" s="6" t="s">
        <v>8351</v>
      </c>
      <c r="E3311" s="6">
        <v>770629</v>
      </c>
      <c r="F3311" t="s">
        <v>8351</v>
      </c>
      <c r="G3311" t="s">
        <v>5500</v>
      </c>
    </row>
    <row r="3312" spans="4:7" x14ac:dyDescent="0.3">
      <c r="D3312" s="4">
        <v>9000000</v>
      </c>
      <c r="E3312" s="4">
        <v>11860839</v>
      </c>
      <c r="F3312">
        <f t="shared" si="51"/>
        <v>2860839</v>
      </c>
      <c r="G3312" t="s">
        <v>5501</v>
      </c>
    </row>
    <row r="3313" spans="4:7" x14ac:dyDescent="0.3">
      <c r="D3313" s="6">
        <v>400000000</v>
      </c>
      <c r="E3313" s="6">
        <v>454255</v>
      </c>
      <c r="F3313">
        <f t="shared" si="51"/>
        <v>-399545745</v>
      </c>
      <c r="G3313" t="s">
        <v>5503</v>
      </c>
    </row>
    <row r="3314" spans="4:7" x14ac:dyDescent="0.3">
      <c r="D3314" s="4">
        <v>9000000</v>
      </c>
      <c r="E3314" s="4">
        <v>349618</v>
      </c>
      <c r="F3314">
        <f t="shared" si="51"/>
        <v>-8650382</v>
      </c>
      <c r="G3314" t="s">
        <v>5505</v>
      </c>
    </row>
    <row r="3315" spans="4:7" x14ac:dyDescent="0.3">
      <c r="D3315" s="6" t="s">
        <v>8351</v>
      </c>
      <c r="E3315" s="6" t="s">
        <v>8351</v>
      </c>
      <c r="F3315" t="s">
        <v>8351</v>
      </c>
      <c r="G3315" t="s">
        <v>5507</v>
      </c>
    </row>
    <row r="3316" spans="4:7" x14ac:dyDescent="0.3">
      <c r="D3316" s="4">
        <v>9000000</v>
      </c>
      <c r="E3316" s="4">
        <v>112935</v>
      </c>
      <c r="F3316">
        <f t="shared" si="51"/>
        <v>-8887065</v>
      </c>
      <c r="G3316" t="s">
        <v>5508</v>
      </c>
    </row>
    <row r="3317" spans="4:7" x14ac:dyDescent="0.3">
      <c r="D3317" s="6">
        <v>9000000</v>
      </c>
      <c r="E3317" s="6">
        <v>883887</v>
      </c>
      <c r="F3317">
        <f t="shared" si="51"/>
        <v>-8116113</v>
      </c>
      <c r="G3317" t="s">
        <v>5510</v>
      </c>
    </row>
    <row r="3318" spans="4:7" x14ac:dyDescent="0.3">
      <c r="D3318" s="4">
        <v>11400000</v>
      </c>
      <c r="E3318" s="4">
        <v>13751</v>
      </c>
      <c r="F3318">
        <f t="shared" si="51"/>
        <v>-11386249</v>
      </c>
      <c r="G3318" t="s">
        <v>5511</v>
      </c>
    </row>
    <row r="3319" spans="4:7" x14ac:dyDescent="0.3">
      <c r="D3319" s="6">
        <v>19000000</v>
      </c>
      <c r="E3319" s="6" t="s">
        <v>8351</v>
      </c>
      <c r="F3319" t="s">
        <v>8351</v>
      </c>
      <c r="G3319" t="s">
        <v>2645</v>
      </c>
    </row>
    <row r="3320" spans="4:7" x14ac:dyDescent="0.3">
      <c r="D3320" s="4">
        <v>45000000</v>
      </c>
      <c r="E3320" s="4">
        <v>145109</v>
      </c>
      <c r="F3320">
        <f t="shared" si="51"/>
        <v>-44854891</v>
      </c>
      <c r="G3320" t="s">
        <v>5513</v>
      </c>
    </row>
    <row r="3321" spans="4:7" x14ac:dyDescent="0.3">
      <c r="D3321" s="6">
        <v>9000000</v>
      </c>
      <c r="E3321" s="6">
        <v>1046166</v>
      </c>
      <c r="F3321">
        <f t="shared" si="51"/>
        <v>-7953834</v>
      </c>
      <c r="G3321" t="s">
        <v>5516</v>
      </c>
    </row>
    <row r="3322" spans="4:7" x14ac:dyDescent="0.3">
      <c r="D3322" s="4" t="s">
        <v>8351</v>
      </c>
      <c r="E3322" s="4" t="s">
        <v>8351</v>
      </c>
      <c r="F3322" t="s">
        <v>8351</v>
      </c>
      <c r="G3322" t="s">
        <v>5517</v>
      </c>
    </row>
    <row r="3323" spans="4:7" x14ac:dyDescent="0.3">
      <c r="D3323" s="6" t="s">
        <v>8351</v>
      </c>
      <c r="E3323" s="6">
        <v>2874</v>
      </c>
      <c r="F3323" t="s">
        <v>8351</v>
      </c>
      <c r="G3323" t="s">
        <v>5519</v>
      </c>
    </row>
    <row r="3324" spans="4:7" x14ac:dyDescent="0.3">
      <c r="D3324" s="4">
        <v>9000000</v>
      </c>
      <c r="E3324" s="4" t="s">
        <v>8351</v>
      </c>
      <c r="F3324" t="s">
        <v>8351</v>
      </c>
      <c r="G3324" t="s">
        <v>5521</v>
      </c>
    </row>
    <row r="3325" spans="4:7" x14ac:dyDescent="0.3">
      <c r="D3325" s="6">
        <v>8800000</v>
      </c>
      <c r="E3325" s="6">
        <v>174635000</v>
      </c>
      <c r="F3325">
        <f t="shared" si="51"/>
        <v>165835000</v>
      </c>
      <c r="G3325" t="s">
        <v>5523</v>
      </c>
    </row>
    <row r="3326" spans="4:7" x14ac:dyDescent="0.3">
      <c r="D3326" s="4" t="s">
        <v>8351</v>
      </c>
      <c r="E3326" s="4" t="s">
        <v>8351</v>
      </c>
      <c r="F3326" t="s">
        <v>8351</v>
      </c>
      <c r="G3326" t="s">
        <v>5526</v>
      </c>
    </row>
    <row r="3327" spans="4:7" x14ac:dyDescent="0.3">
      <c r="D3327" s="6">
        <v>8800000</v>
      </c>
      <c r="E3327" s="6" t="s">
        <v>8351</v>
      </c>
      <c r="F3327" t="s">
        <v>8351</v>
      </c>
      <c r="G3327" t="s">
        <v>5528</v>
      </c>
    </row>
    <row r="3328" spans="4:7" x14ac:dyDescent="0.3">
      <c r="D3328" s="4">
        <v>9000000</v>
      </c>
      <c r="E3328" s="4" t="s">
        <v>8351</v>
      </c>
      <c r="F3328" t="s">
        <v>8351</v>
      </c>
      <c r="G3328" t="s">
        <v>5530</v>
      </c>
    </row>
    <row r="3329" spans="4:7" x14ac:dyDescent="0.3">
      <c r="D3329" s="6" t="s">
        <v>8351</v>
      </c>
      <c r="E3329" s="6">
        <v>171320</v>
      </c>
      <c r="F3329" t="s">
        <v>8351</v>
      </c>
      <c r="G3329" t="s">
        <v>5532</v>
      </c>
    </row>
    <row r="3330" spans="4:7" x14ac:dyDescent="0.3">
      <c r="D3330" s="4">
        <v>8600000</v>
      </c>
      <c r="E3330" s="4">
        <v>14373825</v>
      </c>
      <c r="F3330">
        <f t="shared" si="51"/>
        <v>5773825</v>
      </c>
      <c r="G3330" t="s">
        <v>5534</v>
      </c>
    </row>
    <row r="3331" spans="4:7" x14ac:dyDescent="0.3">
      <c r="D3331" s="6" t="s">
        <v>8351</v>
      </c>
      <c r="E3331" s="6" t="s">
        <v>8351</v>
      </c>
      <c r="F3331" t="s">
        <v>8351</v>
      </c>
      <c r="G3331" t="s">
        <v>5536</v>
      </c>
    </row>
    <row r="3332" spans="4:7" x14ac:dyDescent="0.3">
      <c r="D3332" s="4">
        <v>9000000</v>
      </c>
      <c r="E3332" s="4">
        <v>162</v>
      </c>
      <c r="F3332">
        <f t="shared" ref="F3332:F3394" si="52">E3332-D3332</f>
        <v>-8999838</v>
      </c>
      <c r="G3332" t="s">
        <v>5538</v>
      </c>
    </row>
    <row r="3333" spans="4:7" x14ac:dyDescent="0.3">
      <c r="D3333" s="6" t="s">
        <v>8351</v>
      </c>
      <c r="E3333" s="6">
        <v>32222567</v>
      </c>
      <c r="F3333" t="s">
        <v>8351</v>
      </c>
      <c r="G3333" t="s">
        <v>5539</v>
      </c>
    </row>
    <row r="3334" spans="4:7" x14ac:dyDescent="0.3">
      <c r="D3334" s="4">
        <v>7000000</v>
      </c>
      <c r="E3334" s="4">
        <v>39462438</v>
      </c>
      <c r="F3334">
        <f t="shared" si="52"/>
        <v>32462438</v>
      </c>
      <c r="G3334" t="s">
        <v>5540</v>
      </c>
    </row>
    <row r="3335" spans="4:7" x14ac:dyDescent="0.3">
      <c r="D3335" s="6">
        <v>8500000</v>
      </c>
      <c r="E3335" s="6">
        <v>29200000</v>
      </c>
      <c r="F3335">
        <f t="shared" si="52"/>
        <v>20700000</v>
      </c>
      <c r="G3335" t="s">
        <v>5542</v>
      </c>
    </row>
    <row r="3336" spans="4:7" x14ac:dyDescent="0.3">
      <c r="D3336" s="4">
        <v>8500000</v>
      </c>
      <c r="E3336" s="4">
        <v>21564616</v>
      </c>
      <c r="F3336">
        <f t="shared" si="52"/>
        <v>13064616</v>
      </c>
      <c r="G3336" t="s">
        <v>5544</v>
      </c>
    </row>
    <row r="3337" spans="4:7" x14ac:dyDescent="0.3">
      <c r="D3337" s="6">
        <v>9000000</v>
      </c>
      <c r="E3337" s="6" t="s">
        <v>8351</v>
      </c>
      <c r="F3337" t="s">
        <v>8351</v>
      </c>
      <c r="G3337" t="s">
        <v>5546</v>
      </c>
    </row>
    <row r="3338" spans="4:7" x14ac:dyDescent="0.3">
      <c r="D3338" s="4">
        <v>60000000</v>
      </c>
      <c r="E3338" s="4" t="s">
        <v>8351</v>
      </c>
      <c r="F3338" t="s">
        <v>8351</v>
      </c>
      <c r="G3338" t="s">
        <v>5548</v>
      </c>
    </row>
    <row r="3339" spans="4:7" x14ac:dyDescent="0.3">
      <c r="D3339" s="6">
        <v>8000000</v>
      </c>
      <c r="E3339" s="6">
        <v>14879556</v>
      </c>
      <c r="F3339">
        <f t="shared" si="52"/>
        <v>6879556</v>
      </c>
      <c r="G3339" t="s">
        <v>5549</v>
      </c>
    </row>
    <row r="3340" spans="4:7" x14ac:dyDescent="0.3">
      <c r="D3340" s="4" t="s">
        <v>8351</v>
      </c>
      <c r="E3340" s="4">
        <v>13569248</v>
      </c>
      <c r="F3340" t="s">
        <v>8351</v>
      </c>
      <c r="G3340" t="s">
        <v>5550</v>
      </c>
    </row>
    <row r="3341" spans="4:7" x14ac:dyDescent="0.3">
      <c r="D3341" s="6">
        <v>8500000</v>
      </c>
      <c r="E3341" s="6">
        <v>34017854</v>
      </c>
      <c r="F3341">
        <f t="shared" si="52"/>
        <v>25517854</v>
      </c>
      <c r="G3341" t="s">
        <v>5552</v>
      </c>
    </row>
    <row r="3342" spans="4:7" x14ac:dyDescent="0.3">
      <c r="D3342" s="4">
        <v>22000000</v>
      </c>
      <c r="E3342" s="4">
        <v>4273372</v>
      </c>
      <c r="F3342">
        <f t="shared" si="52"/>
        <v>-17726628</v>
      </c>
      <c r="G3342" t="s">
        <v>5553</v>
      </c>
    </row>
    <row r="3343" spans="4:7" x14ac:dyDescent="0.3">
      <c r="D3343" s="6">
        <v>9000000</v>
      </c>
      <c r="E3343" s="6" t="s">
        <v>8351</v>
      </c>
      <c r="F3343" t="s">
        <v>8351</v>
      </c>
      <c r="G3343" t="s">
        <v>5555</v>
      </c>
    </row>
    <row r="3344" spans="4:7" x14ac:dyDescent="0.3">
      <c r="D3344" s="4">
        <v>8000000</v>
      </c>
      <c r="E3344" s="4" t="s">
        <v>8351</v>
      </c>
      <c r="F3344" t="s">
        <v>8351</v>
      </c>
      <c r="G3344" t="s">
        <v>5557</v>
      </c>
    </row>
    <row r="3345" spans="4:7" x14ac:dyDescent="0.3">
      <c r="D3345" s="6">
        <v>8500000</v>
      </c>
      <c r="E3345" s="6">
        <v>4440055</v>
      </c>
      <c r="F3345">
        <f t="shared" si="52"/>
        <v>-4059945</v>
      </c>
      <c r="G3345" t="s">
        <v>5558</v>
      </c>
    </row>
    <row r="3346" spans="4:7" x14ac:dyDescent="0.3">
      <c r="D3346" s="4">
        <v>12000000</v>
      </c>
      <c r="E3346" s="4">
        <v>4018695</v>
      </c>
      <c r="F3346">
        <f t="shared" si="52"/>
        <v>-7981305</v>
      </c>
      <c r="G3346" t="s">
        <v>5559</v>
      </c>
    </row>
    <row r="3347" spans="4:7" x14ac:dyDescent="0.3">
      <c r="D3347" s="6">
        <v>8200000</v>
      </c>
      <c r="E3347" s="6">
        <v>80000000</v>
      </c>
      <c r="F3347">
        <f t="shared" si="52"/>
        <v>71800000</v>
      </c>
      <c r="G3347" t="s">
        <v>3531</v>
      </c>
    </row>
    <row r="3348" spans="4:7" x14ac:dyDescent="0.3">
      <c r="D3348" s="4">
        <v>9000000</v>
      </c>
      <c r="E3348" s="4">
        <v>6262942</v>
      </c>
      <c r="F3348">
        <f t="shared" si="52"/>
        <v>-2737058</v>
      </c>
      <c r="G3348" t="s">
        <v>5560</v>
      </c>
    </row>
    <row r="3349" spans="4:7" x14ac:dyDescent="0.3">
      <c r="D3349" s="6">
        <v>8000000</v>
      </c>
      <c r="E3349" s="6">
        <v>1997807</v>
      </c>
      <c r="F3349">
        <f t="shared" si="52"/>
        <v>-6002193</v>
      </c>
      <c r="G3349" t="s">
        <v>5562</v>
      </c>
    </row>
    <row r="3350" spans="4:7" x14ac:dyDescent="0.3">
      <c r="D3350" s="4" t="s">
        <v>8351</v>
      </c>
      <c r="E3350" s="4">
        <v>1207007</v>
      </c>
      <c r="F3350" t="s">
        <v>8351</v>
      </c>
      <c r="G3350" t="s">
        <v>5564</v>
      </c>
    </row>
    <row r="3351" spans="4:7" x14ac:dyDescent="0.3">
      <c r="D3351" s="6" t="s">
        <v>8351</v>
      </c>
      <c r="E3351" s="6">
        <v>1829142</v>
      </c>
      <c r="F3351" t="s">
        <v>8351</v>
      </c>
      <c r="G3351" t="s">
        <v>5566</v>
      </c>
    </row>
    <row r="3352" spans="4:7" x14ac:dyDescent="0.3">
      <c r="D3352" s="4" t="s">
        <v>8351</v>
      </c>
      <c r="E3352" s="4">
        <v>3827466</v>
      </c>
      <c r="F3352" t="s">
        <v>8351</v>
      </c>
      <c r="G3352" t="s">
        <v>5568</v>
      </c>
    </row>
    <row r="3353" spans="4:7" x14ac:dyDescent="0.3">
      <c r="D3353" s="6">
        <v>8000000</v>
      </c>
      <c r="E3353" s="6">
        <v>90800000</v>
      </c>
      <c r="F3353">
        <f t="shared" si="52"/>
        <v>82800000</v>
      </c>
      <c r="G3353" t="s">
        <v>2216</v>
      </c>
    </row>
    <row r="3354" spans="4:7" x14ac:dyDescent="0.3">
      <c r="D3354" s="4">
        <v>7623000</v>
      </c>
      <c r="E3354" s="4" t="s">
        <v>8351</v>
      </c>
      <c r="F3354" t="s">
        <v>8351</v>
      </c>
      <c r="G3354" t="s">
        <v>5570</v>
      </c>
    </row>
    <row r="3355" spans="4:7" x14ac:dyDescent="0.3">
      <c r="D3355" s="6">
        <v>8500000</v>
      </c>
      <c r="E3355" s="6">
        <v>140244</v>
      </c>
      <c r="F3355">
        <f t="shared" si="52"/>
        <v>-8359756</v>
      </c>
      <c r="G3355" t="s">
        <v>5572</v>
      </c>
    </row>
    <row r="3356" spans="4:7" x14ac:dyDescent="0.3">
      <c r="D3356" s="4">
        <v>8300000</v>
      </c>
      <c r="E3356" s="4" t="s">
        <v>8351</v>
      </c>
      <c r="F3356" t="s">
        <v>8351</v>
      </c>
      <c r="G3356" t="s">
        <v>5574</v>
      </c>
    </row>
    <row r="3357" spans="4:7" x14ac:dyDescent="0.3">
      <c r="D3357" s="6">
        <v>8000000</v>
      </c>
      <c r="E3357" s="6">
        <v>107930000</v>
      </c>
      <c r="F3357">
        <f t="shared" si="52"/>
        <v>99930000</v>
      </c>
      <c r="G3357" t="s">
        <v>5577</v>
      </c>
    </row>
    <row r="3358" spans="4:7" x14ac:dyDescent="0.3">
      <c r="D3358" s="4" t="s">
        <v>8351</v>
      </c>
      <c r="E3358" s="4">
        <v>76657000</v>
      </c>
      <c r="F3358" t="s">
        <v>8351</v>
      </c>
      <c r="G3358" t="s">
        <v>5579</v>
      </c>
    </row>
    <row r="3359" spans="4:7" x14ac:dyDescent="0.3">
      <c r="D3359" s="6">
        <v>8500000</v>
      </c>
      <c r="E3359" s="6">
        <v>32279955</v>
      </c>
      <c r="F3359">
        <f t="shared" si="52"/>
        <v>23779955</v>
      </c>
      <c r="G3359" t="s">
        <v>5581</v>
      </c>
    </row>
    <row r="3360" spans="4:7" x14ac:dyDescent="0.3">
      <c r="D3360" s="4">
        <v>8550000</v>
      </c>
      <c r="E3360" s="4">
        <v>4992159</v>
      </c>
      <c r="F3360">
        <f t="shared" si="52"/>
        <v>-3557841</v>
      </c>
      <c r="G3360" t="s">
        <v>5582</v>
      </c>
    </row>
    <row r="3361" spans="4:7" x14ac:dyDescent="0.3">
      <c r="D3361" s="6">
        <v>8200000</v>
      </c>
      <c r="E3361" s="6">
        <v>163214286</v>
      </c>
      <c r="F3361">
        <f t="shared" si="52"/>
        <v>155014286</v>
      </c>
      <c r="G3361" t="s">
        <v>5584</v>
      </c>
    </row>
    <row r="3362" spans="4:7" x14ac:dyDescent="0.3">
      <c r="D3362" s="4">
        <v>8000000</v>
      </c>
      <c r="E3362" s="4">
        <v>69800000</v>
      </c>
      <c r="F3362">
        <f t="shared" si="52"/>
        <v>61800000</v>
      </c>
      <c r="G3362" t="s">
        <v>5585</v>
      </c>
    </row>
    <row r="3363" spans="4:7" x14ac:dyDescent="0.3">
      <c r="D3363" s="6">
        <v>8000000</v>
      </c>
      <c r="E3363" s="6">
        <v>59889948</v>
      </c>
      <c r="F3363">
        <f t="shared" si="52"/>
        <v>51889948</v>
      </c>
      <c r="G3363" t="s">
        <v>5587</v>
      </c>
    </row>
    <row r="3364" spans="4:7" x14ac:dyDescent="0.3">
      <c r="D3364" s="4">
        <v>8000000</v>
      </c>
      <c r="E3364" s="4">
        <v>52287414</v>
      </c>
      <c r="F3364">
        <f t="shared" si="52"/>
        <v>44287414</v>
      </c>
      <c r="G3364" t="s">
        <v>5588</v>
      </c>
    </row>
    <row r="3365" spans="4:7" x14ac:dyDescent="0.3">
      <c r="D3365" s="6">
        <v>8000000</v>
      </c>
      <c r="E3365" s="6">
        <v>45063889</v>
      </c>
      <c r="F3365">
        <f t="shared" si="52"/>
        <v>37063889</v>
      </c>
      <c r="G3365" t="s">
        <v>5589</v>
      </c>
    </row>
    <row r="3366" spans="4:7" x14ac:dyDescent="0.3">
      <c r="D3366" s="4">
        <v>8000000</v>
      </c>
      <c r="E3366" s="4">
        <v>40066497</v>
      </c>
      <c r="F3366">
        <f t="shared" si="52"/>
        <v>32066497</v>
      </c>
      <c r="G3366" t="s">
        <v>5591</v>
      </c>
    </row>
    <row r="3367" spans="4:7" x14ac:dyDescent="0.3">
      <c r="D3367" s="6">
        <v>8000000</v>
      </c>
      <c r="E3367" s="6">
        <v>36500000</v>
      </c>
      <c r="F3367">
        <f t="shared" si="52"/>
        <v>28500000</v>
      </c>
      <c r="G3367" t="s">
        <v>5593</v>
      </c>
    </row>
    <row r="3368" spans="4:7" x14ac:dyDescent="0.3">
      <c r="D3368" s="4">
        <v>8000000</v>
      </c>
      <c r="E3368" s="4">
        <v>27362712</v>
      </c>
      <c r="F3368">
        <f t="shared" si="52"/>
        <v>19362712</v>
      </c>
      <c r="G3368" t="s">
        <v>5594</v>
      </c>
    </row>
    <row r="3369" spans="4:7" x14ac:dyDescent="0.3">
      <c r="D3369" s="6">
        <v>8000000</v>
      </c>
      <c r="E3369" s="6">
        <v>34746109</v>
      </c>
      <c r="F3369">
        <f t="shared" si="52"/>
        <v>26746109</v>
      </c>
      <c r="G3369" t="s">
        <v>5597</v>
      </c>
    </row>
    <row r="3370" spans="4:7" x14ac:dyDescent="0.3">
      <c r="D3370" s="4">
        <v>8000000</v>
      </c>
      <c r="E3370" s="4">
        <v>34963967</v>
      </c>
      <c r="F3370">
        <f t="shared" si="52"/>
        <v>26963967</v>
      </c>
      <c r="G3370" t="s">
        <v>5598</v>
      </c>
    </row>
    <row r="3371" spans="4:7" x14ac:dyDescent="0.3">
      <c r="D3371" s="6">
        <v>8000000</v>
      </c>
      <c r="E3371" s="6">
        <v>25926543</v>
      </c>
      <c r="F3371">
        <f t="shared" si="52"/>
        <v>17926543</v>
      </c>
      <c r="G3371" t="s">
        <v>5600</v>
      </c>
    </row>
    <row r="3372" spans="4:7" x14ac:dyDescent="0.3">
      <c r="D3372" s="4">
        <v>8000000</v>
      </c>
      <c r="E3372" s="4" t="s">
        <v>8351</v>
      </c>
      <c r="F3372" t="s">
        <v>8351</v>
      </c>
      <c r="G3372" t="s">
        <v>902</v>
      </c>
    </row>
    <row r="3373" spans="4:7" x14ac:dyDescent="0.3">
      <c r="D3373" s="6">
        <v>8000000</v>
      </c>
      <c r="E3373" s="6">
        <v>26049082</v>
      </c>
      <c r="F3373">
        <f t="shared" si="52"/>
        <v>18049082</v>
      </c>
      <c r="G3373" t="s">
        <v>5602</v>
      </c>
    </row>
    <row r="3374" spans="4:7" x14ac:dyDescent="0.3">
      <c r="D3374" s="4">
        <v>8000000</v>
      </c>
      <c r="E3374" s="4" t="s">
        <v>8351</v>
      </c>
      <c r="F3374" t="s">
        <v>8351</v>
      </c>
      <c r="G3374" t="s">
        <v>5604</v>
      </c>
    </row>
    <row r="3375" spans="4:7" x14ac:dyDescent="0.3">
      <c r="D3375" s="6" t="s">
        <v>8351</v>
      </c>
      <c r="E3375" s="6" t="s">
        <v>8351</v>
      </c>
      <c r="F3375" t="s">
        <v>8351</v>
      </c>
      <c r="G3375" t="s">
        <v>5606</v>
      </c>
    </row>
    <row r="3376" spans="4:7" x14ac:dyDescent="0.3">
      <c r="D3376" s="4">
        <v>8000000</v>
      </c>
      <c r="E3376" s="4">
        <v>22551000</v>
      </c>
      <c r="F3376">
        <f t="shared" si="52"/>
        <v>14551000</v>
      </c>
      <c r="G3376" t="s">
        <v>5607</v>
      </c>
    </row>
    <row r="3377" spans="4:7" x14ac:dyDescent="0.3">
      <c r="D3377" s="6">
        <v>7000000</v>
      </c>
      <c r="E3377" s="6">
        <v>22800000</v>
      </c>
      <c r="F3377">
        <f t="shared" si="52"/>
        <v>15800000</v>
      </c>
      <c r="G3377" t="s">
        <v>5609</v>
      </c>
    </row>
    <row r="3378" spans="4:7" x14ac:dyDescent="0.3">
      <c r="D3378" s="4" t="s">
        <v>8351</v>
      </c>
      <c r="E3378" s="4" t="s">
        <v>8351</v>
      </c>
      <c r="F3378" t="s">
        <v>8351</v>
      </c>
      <c r="G3378" t="s">
        <v>5610</v>
      </c>
    </row>
    <row r="3379" spans="4:7" x14ac:dyDescent="0.3">
      <c r="D3379" s="6">
        <v>8000000</v>
      </c>
      <c r="E3379" s="6">
        <v>18090181</v>
      </c>
      <c r="F3379">
        <f t="shared" si="52"/>
        <v>10090181</v>
      </c>
      <c r="G3379" t="s">
        <v>5611</v>
      </c>
    </row>
    <row r="3380" spans="4:7" x14ac:dyDescent="0.3">
      <c r="D3380" s="4">
        <v>8000000</v>
      </c>
      <c r="E3380" s="4">
        <v>17843379</v>
      </c>
      <c r="F3380">
        <f t="shared" si="52"/>
        <v>9843379</v>
      </c>
      <c r="G3380" t="s">
        <v>5612</v>
      </c>
    </row>
    <row r="3381" spans="4:7" x14ac:dyDescent="0.3">
      <c r="D3381" s="6" t="s">
        <v>8351</v>
      </c>
      <c r="E3381" s="6">
        <v>18811135</v>
      </c>
      <c r="F3381" t="s">
        <v>8351</v>
      </c>
      <c r="G3381" t="s">
        <v>5614</v>
      </c>
    </row>
    <row r="3382" spans="4:7" x14ac:dyDescent="0.3">
      <c r="D3382" s="4">
        <v>8000000</v>
      </c>
      <c r="E3382" s="4">
        <v>17278980</v>
      </c>
      <c r="F3382">
        <f t="shared" si="52"/>
        <v>9278980</v>
      </c>
      <c r="G3382" t="s">
        <v>5615</v>
      </c>
    </row>
    <row r="3383" spans="4:7" x14ac:dyDescent="0.3">
      <c r="D3383" s="6">
        <v>8000000</v>
      </c>
      <c r="E3383" s="6">
        <v>16699684</v>
      </c>
      <c r="F3383">
        <f t="shared" si="52"/>
        <v>8699684</v>
      </c>
      <c r="G3383" t="s">
        <v>5617</v>
      </c>
    </row>
    <row r="3384" spans="4:7" x14ac:dyDescent="0.3">
      <c r="D3384" s="4">
        <v>50000000</v>
      </c>
      <c r="E3384" s="4">
        <v>50815288</v>
      </c>
      <c r="F3384">
        <f t="shared" si="52"/>
        <v>815288</v>
      </c>
      <c r="G3384" t="s">
        <v>1848</v>
      </c>
    </row>
    <row r="3385" spans="4:7" x14ac:dyDescent="0.3">
      <c r="D3385" s="6">
        <v>7000000</v>
      </c>
      <c r="E3385" s="6">
        <v>15047419</v>
      </c>
      <c r="F3385">
        <f t="shared" si="52"/>
        <v>8047419</v>
      </c>
      <c r="G3385" t="s">
        <v>5619</v>
      </c>
    </row>
    <row r="3386" spans="4:7" x14ac:dyDescent="0.3">
      <c r="D3386" s="4">
        <v>5000000</v>
      </c>
      <c r="E3386" s="4">
        <v>14015786</v>
      </c>
      <c r="F3386">
        <f t="shared" si="52"/>
        <v>9015786</v>
      </c>
      <c r="G3386" t="s">
        <v>5620</v>
      </c>
    </row>
    <row r="3387" spans="4:7" x14ac:dyDescent="0.3">
      <c r="D3387" s="6">
        <v>8000000</v>
      </c>
      <c r="E3387" s="6" t="s">
        <v>8351</v>
      </c>
      <c r="F3387" t="s">
        <v>8351</v>
      </c>
      <c r="G3387" t="s">
        <v>5622</v>
      </c>
    </row>
    <row r="3388" spans="4:7" x14ac:dyDescent="0.3">
      <c r="D3388" s="4">
        <v>8000000</v>
      </c>
      <c r="E3388" s="4">
        <v>10269307</v>
      </c>
      <c r="F3388">
        <f t="shared" si="52"/>
        <v>2269307</v>
      </c>
      <c r="G3388" t="s">
        <v>5624</v>
      </c>
    </row>
    <row r="3389" spans="4:7" x14ac:dyDescent="0.3">
      <c r="D3389" s="6">
        <v>8300000</v>
      </c>
      <c r="E3389" s="6" t="s">
        <v>8351</v>
      </c>
      <c r="F3389" t="s">
        <v>8351</v>
      </c>
      <c r="G3389" t="s">
        <v>5625</v>
      </c>
    </row>
    <row r="3390" spans="4:7" x14ac:dyDescent="0.3">
      <c r="D3390" s="4">
        <v>8000000</v>
      </c>
      <c r="E3390" s="4">
        <v>17536788</v>
      </c>
      <c r="F3390">
        <f t="shared" si="52"/>
        <v>9536788</v>
      </c>
      <c r="G3390" t="s">
        <v>5627</v>
      </c>
    </row>
    <row r="3391" spans="4:7" x14ac:dyDescent="0.3">
      <c r="D3391" s="6">
        <v>8000000</v>
      </c>
      <c r="E3391" s="6">
        <v>58401464</v>
      </c>
      <c r="F3391">
        <f t="shared" si="52"/>
        <v>50401464</v>
      </c>
      <c r="G3391" t="s">
        <v>5628</v>
      </c>
    </row>
    <row r="3392" spans="4:7" x14ac:dyDescent="0.3">
      <c r="D3392" s="4" t="s">
        <v>8351</v>
      </c>
      <c r="E3392" s="4">
        <v>8880705</v>
      </c>
      <c r="F3392" t="s">
        <v>8351</v>
      </c>
      <c r="G3392" t="s">
        <v>5630</v>
      </c>
    </row>
    <row r="3393" spans="4:7" x14ac:dyDescent="0.3">
      <c r="D3393" s="6">
        <v>8000000</v>
      </c>
      <c r="E3393" s="6">
        <v>8279017</v>
      </c>
      <c r="F3393">
        <f t="shared" si="52"/>
        <v>279017</v>
      </c>
      <c r="G3393" t="s">
        <v>5631</v>
      </c>
    </row>
    <row r="3394" spans="4:7" x14ac:dyDescent="0.3">
      <c r="D3394" s="4">
        <v>8000000</v>
      </c>
      <c r="E3394" s="4">
        <v>10106233</v>
      </c>
      <c r="F3394">
        <f t="shared" si="52"/>
        <v>2106233</v>
      </c>
      <c r="G3394" t="s">
        <v>5632</v>
      </c>
    </row>
    <row r="3395" spans="4:7" x14ac:dyDescent="0.3">
      <c r="D3395" s="6">
        <v>8000000</v>
      </c>
      <c r="E3395" s="6" t="s">
        <v>8351</v>
      </c>
      <c r="F3395" t="s">
        <v>8351</v>
      </c>
      <c r="G3395" t="s">
        <v>5633</v>
      </c>
    </row>
    <row r="3396" spans="4:7" x14ac:dyDescent="0.3">
      <c r="D3396" s="4">
        <v>8000000</v>
      </c>
      <c r="E3396" s="4">
        <v>4692814</v>
      </c>
      <c r="F3396">
        <f t="shared" ref="F3396:F3458" si="53">E3396-D3396</f>
        <v>-3307186</v>
      </c>
      <c r="G3396" t="s">
        <v>5634</v>
      </c>
    </row>
    <row r="3397" spans="4:7" x14ac:dyDescent="0.3">
      <c r="D3397" s="6">
        <v>8000000</v>
      </c>
      <c r="E3397" s="6">
        <v>5018450</v>
      </c>
      <c r="F3397">
        <f t="shared" si="53"/>
        <v>-2981550</v>
      </c>
      <c r="G3397" t="s">
        <v>5636</v>
      </c>
    </row>
    <row r="3398" spans="4:7" x14ac:dyDescent="0.3">
      <c r="D3398" s="4" t="s">
        <v>8351</v>
      </c>
      <c r="E3398" s="4">
        <v>25967000</v>
      </c>
      <c r="F3398" t="s">
        <v>8351</v>
      </c>
      <c r="G3398" t="s">
        <v>5637</v>
      </c>
    </row>
    <row r="3399" spans="4:7" x14ac:dyDescent="0.3">
      <c r="D3399" s="6" t="s">
        <v>8351</v>
      </c>
      <c r="E3399" s="6" t="s">
        <v>8351</v>
      </c>
      <c r="F3399" t="s">
        <v>8351</v>
      </c>
      <c r="G3399" t="s">
        <v>5639</v>
      </c>
    </row>
    <row r="3400" spans="4:7" x14ac:dyDescent="0.3">
      <c r="D3400" s="4">
        <v>8000000</v>
      </c>
      <c r="E3400" s="4">
        <v>3442820</v>
      </c>
      <c r="F3400">
        <f t="shared" si="53"/>
        <v>-4557180</v>
      </c>
      <c r="G3400" t="s">
        <v>5642</v>
      </c>
    </row>
    <row r="3401" spans="4:7" x14ac:dyDescent="0.3">
      <c r="D3401" s="6">
        <v>10000000</v>
      </c>
      <c r="E3401" s="6">
        <v>3205244</v>
      </c>
      <c r="F3401">
        <f t="shared" si="53"/>
        <v>-6794756</v>
      </c>
      <c r="G3401" t="s">
        <v>5643</v>
      </c>
    </row>
    <row r="3402" spans="4:7" x14ac:dyDescent="0.3">
      <c r="D3402" s="4">
        <v>8000000</v>
      </c>
      <c r="E3402" s="4">
        <v>3076425</v>
      </c>
      <c r="F3402">
        <f t="shared" si="53"/>
        <v>-4923575</v>
      </c>
      <c r="G3402" t="s">
        <v>5646</v>
      </c>
    </row>
    <row r="3403" spans="4:7" x14ac:dyDescent="0.3">
      <c r="D3403" s="6">
        <v>8000000</v>
      </c>
      <c r="E3403" s="6">
        <v>2275557</v>
      </c>
      <c r="F3403">
        <f t="shared" si="53"/>
        <v>-5724443</v>
      </c>
      <c r="G3403" t="s">
        <v>5647</v>
      </c>
    </row>
    <row r="3404" spans="4:7" x14ac:dyDescent="0.3">
      <c r="D3404" s="4">
        <v>8000000</v>
      </c>
      <c r="E3404" s="4">
        <v>1789892</v>
      </c>
      <c r="F3404">
        <f t="shared" si="53"/>
        <v>-6210108</v>
      </c>
      <c r="G3404" t="s">
        <v>5648</v>
      </c>
    </row>
    <row r="3405" spans="4:7" x14ac:dyDescent="0.3">
      <c r="D3405" s="6">
        <v>8000000</v>
      </c>
      <c r="E3405" s="6">
        <v>6350058</v>
      </c>
      <c r="F3405">
        <f t="shared" si="53"/>
        <v>-1649942</v>
      </c>
      <c r="G3405" t="s">
        <v>5650</v>
      </c>
    </row>
    <row r="3406" spans="4:7" x14ac:dyDescent="0.3">
      <c r="D3406" s="4">
        <v>7200000</v>
      </c>
      <c r="E3406" s="4">
        <v>1094798</v>
      </c>
      <c r="F3406">
        <f t="shared" si="53"/>
        <v>-6105202</v>
      </c>
      <c r="G3406" t="s">
        <v>5651</v>
      </c>
    </row>
    <row r="3407" spans="4:7" x14ac:dyDescent="0.3">
      <c r="D3407" s="6">
        <v>8000000</v>
      </c>
      <c r="E3407" s="6">
        <v>1071240</v>
      </c>
      <c r="F3407">
        <f t="shared" si="53"/>
        <v>-6928760</v>
      </c>
      <c r="G3407" t="s">
        <v>5652</v>
      </c>
    </row>
    <row r="3408" spans="4:7" x14ac:dyDescent="0.3">
      <c r="D3408" s="4">
        <v>8000000</v>
      </c>
      <c r="E3408" s="4">
        <v>532190</v>
      </c>
      <c r="F3408">
        <f t="shared" si="53"/>
        <v>-7467810</v>
      </c>
      <c r="G3408" t="s">
        <v>5654</v>
      </c>
    </row>
    <row r="3409" spans="4:7" x14ac:dyDescent="0.3">
      <c r="D3409" s="6">
        <v>8000000</v>
      </c>
      <c r="E3409" s="6" t="s">
        <v>8351</v>
      </c>
      <c r="F3409" t="s">
        <v>8351</v>
      </c>
      <c r="G3409" t="s">
        <v>5656</v>
      </c>
    </row>
    <row r="3410" spans="4:7" x14ac:dyDescent="0.3">
      <c r="D3410" s="4">
        <v>6500000</v>
      </c>
      <c r="E3410" s="4">
        <v>686383</v>
      </c>
      <c r="F3410">
        <f t="shared" si="53"/>
        <v>-5813617</v>
      </c>
      <c r="G3410" t="s">
        <v>5658</v>
      </c>
    </row>
    <row r="3411" spans="4:7" x14ac:dyDescent="0.3">
      <c r="D3411" s="6">
        <v>8000000</v>
      </c>
      <c r="E3411" s="6">
        <v>16168741</v>
      </c>
      <c r="F3411">
        <f t="shared" si="53"/>
        <v>8168741</v>
      </c>
      <c r="G3411" t="s">
        <v>5660</v>
      </c>
    </row>
    <row r="3412" spans="4:7" x14ac:dyDescent="0.3">
      <c r="D3412" s="4">
        <v>8000000</v>
      </c>
      <c r="E3412" s="4">
        <v>568695</v>
      </c>
      <c r="F3412">
        <f t="shared" si="53"/>
        <v>-7431305</v>
      </c>
      <c r="G3412" t="s">
        <v>5662</v>
      </c>
    </row>
    <row r="3413" spans="4:7" x14ac:dyDescent="0.3">
      <c r="D3413" s="6">
        <v>8000000</v>
      </c>
      <c r="E3413" s="6">
        <v>398420</v>
      </c>
      <c r="F3413">
        <f t="shared" si="53"/>
        <v>-7601580</v>
      </c>
      <c r="G3413" t="s">
        <v>5664</v>
      </c>
    </row>
    <row r="3414" spans="4:7" x14ac:dyDescent="0.3">
      <c r="D3414" s="4" t="s">
        <v>8351</v>
      </c>
      <c r="E3414" s="4" t="s">
        <v>8351</v>
      </c>
      <c r="F3414" t="s">
        <v>8351</v>
      </c>
      <c r="G3414" t="s">
        <v>5666</v>
      </c>
    </row>
    <row r="3415" spans="4:7" x14ac:dyDescent="0.3">
      <c r="D3415" s="6">
        <v>8000000</v>
      </c>
      <c r="E3415" s="6">
        <v>336456</v>
      </c>
      <c r="F3415">
        <f t="shared" si="53"/>
        <v>-7663544</v>
      </c>
      <c r="G3415" t="s">
        <v>5669</v>
      </c>
    </row>
    <row r="3416" spans="4:7" x14ac:dyDescent="0.3">
      <c r="D3416" s="4" t="s">
        <v>8351</v>
      </c>
      <c r="E3416" s="4">
        <v>146083</v>
      </c>
      <c r="F3416" t="s">
        <v>8351</v>
      </c>
      <c r="G3416" t="s">
        <v>5670</v>
      </c>
    </row>
    <row r="3417" spans="4:7" x14ac:dyDescent="0.3">
      <c r="D3417" s="6">
        <v>8000000</v>
      </c>
      <c r="E3417" s="6">
        <v>298110</v>
      </c>
      <c r="F3417">
        <f t="shared" si="53"/>
        <v>-7701890</v>
      </c>
      <c r="G3417" t="s">
        <v>5672</v>
      </c>
    </row>
    <row r="3418" spans="4:7" x14ac:dyDescent="0.3">
      <c r="D3418" s="4">
        <v>8000000</v>
      </c>
      <c r="E3418" s="4">
        <v>127144</v>
      </c>
      <c r="F3418">
        <f t="shared" si="53"/>
        <v>-7872856</v>
      </c>
      <c r="G3418" t="s">
        <v>5673</v>
      </c>
    </row>
    <row r="3419" spans="4:7" x14ac:dyDescent="0.3">
      <c r="D3419" s="6">
        <v>8000000</v>
      </c>
      <c r="E3419" s="6">
        <v>117190</v>
      </c>
      <c r="F3419">
        <f t="shared" si="53"/>
        <v>-7882810</v>
      </c>
      <c r="G3419" t="s">
        <v>5674</v>
      </c>
    </row>
    <row r="3420" spans="4:7" x14ac:dyDescent="0.3">
      <c r="D3420" s="4">
        <v>8000000</v>
      </c>
      <c r="E3420" s="4">
        <v>108662</v>
      </c>
      <c r="F3420">
        <f t="shared" si="53"/>
        <v>-7891338</v>
      </c>
      <c r="G3420" t="s">
        <v>5676</v>
      </c>
    </row>
    <row r="3421" spans="4:7" x14ac:dyDescent="0.3">
      <c r="D3421" s="6" t="s">
        <v>8351</v>
      </c>
      <c r="E3421" s="6" t="s">
        <v>8351</v>
      </c>
      <c r="F3421" t="s">
        <v>8351</v>
      </c>
      <c r="G3421" t="s">
        <v>5677</v>
      </c>
    </row>
    <row r="3422" spans="4:7" x14ac:dyDescent="0.3">
      <c r="D3422" s="4">
        <v>8000000</v>
      </c>
      <c r="E3422" s="4">
        <v>53481</v>
      </c>
      <c r="F3422">
        <f t="shared" si="53"/>
        <v>-7946519</v>
      </c>
      <c r="G3422" t="s">
        <v>5679</v>
      </c>
    </row>
    <row r="3423" spans="4:7" x14ac:dyDescent="0.3">
      <c r="D3423" s="6">
        <v>50000000</v>
      </c>
      <c r="E3423" s="6">
        <v>23106</v>
      </c>
      <c r="F3423">
        <f t="shared" si="53"/>
        <v>-49976894</v>
      </c>
      <c r="G3423" t="s">
        <v>5681</v>
      </c>
    </row>
    <row r="3424" spans="4:7" x14ac:dyDescent="0.3">
      <c r="D3424" s="4">
        <v>8000000</v>
      </c>
      <c r="E3424" s="4">
        <v>52961</v>
      </c>
      <c r="F3424">
        <f t="shared" si="53"/>
        <v>-7947039</v>
      </c>
      <c r="G3424" t="s">
        <v>5683</v>
      </c>
    </row>
    <row r="3425" spans="4:7" x14ac:dyDescent="0.3">
      <c r="D3425" s="6">
        <v>1100000000</v>
      </c>
      <c r="E3425" s="6">
        <v>439162</v>
      </c>
      <c r="F3425">
        <f t="shared" si="53"/>
        <v>-1099560838</v>
      </c>
      <c r="G3425" t="s">
        <v>5685</v>
      </c>
    </row>
    <row r="3426" spans="4:7" x14ac:dyDescent="0.3">
      <c r="D3426" s="4">
        <v>22000000</v>
      </c>
      <c r="E3426" s="4" t="s">
        <v>8351</v>
      </c>
      <c r="F3426" t="s">
        <v>8351</v>
      </c>
      <c r="G3426" t="s">
        <v>5686</v>
      </c>
    </row>
    <row r="3427" spans="4:7" x14ac:dyDescent="0.3">
      <c r="D3427" s="6">
        <v>8000000</v>
      </c>
      <c r="E3427" s="6" t="s">
        <v>8351</v>
      </c>
      <c r="F3427" t="s">
        <v>8351</v>
      </c>
      <c r="G3427" t="s">
        <v>5688</v>
      </c>
    </row>
    <row r="3428" spans="4:7" x14ac:dyDescent="0.3">
      <c r="D3428" s="4">
        <v>8000000</v>
      </c>
      <c r="E3428" s="4" t="s">
        <v>8351</v>
      </c>
      <c r="F3428" t="s">
        <v>8351</v>
      </c>
      <c r="G3428" t="s">
        <v>5690</v>
      </c>
    </row>
    <row r="3429" spans="4:7" x14ac:dyDescent="0.3">
      <c r="D3429" s="6" t="s">
        <v>8351</v>
      </c>
      <c r="E3429" s="6">
        <v>50000</v>
      </c>
      <c r="F3429" t="s">
        <v>8351</v>
      </c>
      <c r="G3429" t="s">
        <v>5691</v>
      </c>
    </row>
    <row r="3430" spans="4:7" x14ac:dyDescent="0.3">
      <c r="D3430" s="4">
        <v>7900000</v>
      </c>
      <c r="E3430" s="4">
        <v>671240</v>
      </c>
      <c r="F3430">
        <f t="shared" si="53"/>
        <v>-7228760</v>
      </c>
      <c r="G3430" t="s">
        <v>5693</v>
      </c>
    </row>
    <row r="3431" spans="4:7" x14ac:dyDescent="0.3">
      <c r="D3431" s="6">
        <v>8000000</v>
      </c>
      <c r="E3431" s="6" t="s">
        <v>8351</v>
      </c>
      <c r="F3431" t="s">
        <v>8351</v>
      </c>
      <c r="G3431" t="s">
        <v>5694</v>
      </c>
    </row>
    <row r="3432" spans="4:7" x14ac:dyDescent="0.3">
      <c r="D3432" s="4" t="s">
        <v>8351</v>
      </c>
      <c r="E3432" s="4">
        <v>10105505</v>
      </c>
      <c r="F3432" t="s">
        <v>8351</v>
      </c>
      <c r="G3432" t="s">
        <v>5695</v>
      </c>
    </row>
    <row r="3433" spans="4:7" x14ac:dyDescent="0.3">
      <c r="D3433" s="6" t="s">
        <v>8351</v>
      </c>
      <c r="E3433" s="6" t="s">
        <v>8351</v>
      </c>
      <c r="F3433" t="s">
        <v>8351</v>
      </c>
      <c r="G3433" t="s">
        <v>5697</v>
      </c>
    </row>
    <row r="3434" spans="4:7" x14ac:dyDescent="0.3">
      <c r="D3434" s="4">
        <v>10000000</v>
      </c>
      <c r="E3434" s="4">
        <v>882290</v>
      </c>
      <c r="F3434">
        <f t="shared" si="53"/>
        <v>-9117710</v>
      </c>
      <c r="G3434" t="s">
        <v>5699</v>
      </c>
    </row>
    <row r="3435" spans="4:7" x14ac:dyDescent="0.3">
      <c r="D3435" s="6">
        <v>8000000</v>
      </c>
      <c r="E3435" s="6" t="s">
        <v>8351</v>
      </c>
      <c r="F3435" t="s">
        <v>8351</v>
      </c>
      <c r="G3435" t="s">
        <v>5701</v>
      </c>
    </row>
    <row r="3436" spans="4:7" x14ac:dyDescent="0.3">
      <c r="D3436" s="4">
        <v>7500000</v>
      </c>
      <c r="E3436" s="4">
        <v>106593296</v>
      </c>
      <c r="F3436">
        <f t="shared" si="53"/>
        <v>99093296</v>
      </c>
      <c r="G3436" t="s">
        <v>5702</v>
      </c>
    </row>
    <row r="3437" spans="4:7" x14ac:dyDescent="0.3">
      <c r="D3437" s="6">
        <v>7500000</v>
      </c>
      <c r="E3437" s="6">
        <v>43490057</v>
      </c>
      <c r="F3437">
        <f t="shared" si="53"/>
        <v>35990057</v>
      </c>
      <c r="G3437" t="s">
        <v>5703</v>
      </c>
    </row>
    <row r="3438" spans="4:7" x14ac:dyDescent="0.3">
      <c r="D3438" s="4">
        <v>7500000</v>
      </c>
      <c r="E3438" s="4">
        <v>32333860</v>
      </c>
      <c r="F3438">
        <f t="shared" si="53"/>
        <v>24833860</v>
      </c>
      <c r="G3438" t="s">
        <v>5705</v>
      </c>
    </row>
    <row r="3439" spans="4:7" x14ac:dyDescent="0.3">
      <c r="D3439" s="6">
        <v>7700000</v>
      </c>
      <c r="E3439" s="6" t="s">
        <v>8351</v>
      </c>
      <c r="F3439" t="s">
        <v>8351</v>
      </c>
      <c r="G3439" t="s">
        <v>5708</v>
      </c>
    </row>
    <row r="3440" spans="4:7" x14ac:dyDescent="0.3">
      <c r="D3440" s="4">
        <v>6500000</v>
      </c>
      <c r="E3440" s="4">
        <v>24792061</v>
      </c>
      <c r="F3440">
        <f t="shared" si="53"/>
        <v>18292061</v>
      </c>
      <c r="G3440" t="s">
        <v>5709</v>
      </c>
    </row>
    <row r="3441" spans="4:7" x14ac:dyDescent="0.3">
      <c r="D3441" s="6">
        <v>10000000</v>
      </c>
      <c r="E3441" s="6">
        <v>17544812</v>
      </c>
      <c r="F3441">
        <f t="shared" si="53"/>
        <v>7544812</v>
      </c>
      <c r="G3441" t="s">
        <v>5711</v>
      </c>
    </row>
    <row r="3442" spans="4:7" x14ac:dyDescent="0.3">
      <c r="D3442" s="4">
        <v>4500000</v>
      </c>
      <c r="E3442" s="4">
        <v>12574715</v>
      </c>
      <c r="F3442">
        <f t="shared" si="53"/>
        <v>8074715</v>
      </c>
      <c r="G3442" t="s">
        <v>5712</v>
      </c>
    </row>
    <row r="3443" spans="4:7" x14ac:dyDescent="0.3">
      <c r="D3443" s="6" t="s">
        <v>8351</v>
      </c>
      <c r="E3443" s="6">
        <v>10281585</v>
      </c>
      <c r="F3443" t="s">
        <v>8351</v>
      </c>
      <c r="G3443" t="s">
        <v>5713</v>
      </c>
    </row>
    <row r="3444" spans="4:7" x14ac:dyDescent="0.3">
      <c r="D3444" s="4">
        <v>7500000</v>
      </c>
      <c r="E3444" s="4">
        <v>5100000</v>
      </c>
      <c r="F3444">
        <f t="shared" si="53"/>
        <v>-2400000</v>
      </c>
      <c r="G3444" t="s">
        <v>5715</v>
      </c>
    </row>
    <row r="3445" spans="4:7" x14ac:dyDescent="0.3">
      <c r="D3445" s="6">
        <v>7500000</v>
      </c>
      <c r="E3445" s="6">
        <v>10460089</v>
      </c>
      <c r="F3445">
        <f t="shared" si="53"/>
        <v>2960089</v>
      </c>
      <c r="G3445" t="s">
        <v>5716</v>
      </c>
    </row>
    <row r="3446" spans="4:7" x14ac:dyDescent="0.3">
      <c r="D3446" s="4">
        <v>7500000</v>
      </c>
      <c r="E3446" s="4">
        <v>4239767</v>
      </c>
      <c r="F3446">
        <f t="shared" si="53"/>
        <v>-3260233</v>
      </c>
      <c r="G3446" t="s">
        <v>5717</v>
      </c>
    </row>
    <row r="3447" spans="4:7" x14ac:dyDescent="0.3">
      <c r="D3447" s="6">
        <v>7500000</v>
      </c>
      <c r="E3447" s="6">
        <v>4131640</v>
      </c>
      <c r="F3447">
        <f t="shared" si="53"/>
        <v>-3368360</v>
      </c>
      <c r="G3447" t="s">
        <v>5719</v>
      </c>
    </row>
    <row r="3448" spans="4:7" x14ac:dyDescent="0.3">
      <c r="D3448" s="4">
        <v>7500000</v>
      </c>
      <c r="E3448" s="4">
        <v>3347439</v>
      </c>
      <c r="F3448">
        <f t="shared" si="53"/>
        <v>-4152561</v>
      </c>
      <c r="G3448" t="s">
        <v>5721</v>
      </c>
    </row>
    <row r="3449" spans="4:7" x14ac:dyDescent="0.3">
      <c r="D3449" s="6">
        <v>8000000</v>
      </c>
      <c r="E3449" s="6">
        <v>10814185</v>
      </c>
      <c r="F3449">
        <f t="shared" si="53"/>
        <v>2814185</v>
      </c>
      <c r="G3449" t="s">
        <v>5722</v>
      </c>
    </row>
    <row r="3450" spans="4:7" x14ac:dyDescent="0.3">
      <c r="D3450" s="4" t="s">
        <v>8351</v>
      </c>
      <c r="E3450" s="4">
        <v>533344</v>
      </c>
      <c r="F3450" t="s">
        <v>8351</v>
      </c>
      <c r="G3450" t="s">
        <v>5723</v>
      </c>
    </row>
    <row r="3451" spans="4:7" x14ac:dyDescent="0.3">
      <c r="D3451" s="6">
        <v>50000000</v>
      </c>
      <c r="E3451" s="6">
        <v>206400</v>
      </c>
      <c r="F3451">
        <f t="shared" si="53"/>
        <v>-49793600</v>
      </c>
      <c r="G3451" t="s">
        <v>5725</v>
      </c>
    </row>
    <row r="3452" spans="4:7" x14ac:dyDescent="0.3">
      <c r="D3452" s="4">
        <v>7500000</v>
      </c>
      <c r="E3452" s="4">
        <v>197148</v>
      </c>
      <c r="F3452">
        <f t="shared" si="53"/>
        <v>-7302852</v>
      </c>
      <c r="G3452" t="s">
        <v>5727</v>
      </c>
    </row>
    <row r="3453" spans="4:7" x14ac:dyDescent="0.3">
      <c r="D3453" s="6">
        <v>7500000</v>
      </c>
      <c r="E3453" s="6" t="s">
        <v>8351</v>
      </c>
      <c r="F3453" t="s">
        <v>8351</v>
      </c>
      <c r="G3453" t="s">
        <v>5729</v>
      </c>
    </row>
    <row r="3454" spans="4:7" x14ac:dyDescent="0.3">
      <c r="D3454" s="4">
        <v>6500000</v>
      </c>
      <c r="E3454" s="4">
        <v>54557348</v>
      </c>
      <c r="F3454">
        <f t="shared" si="53"/>
        <v>48057348</v>
      </c>
      <c r="G3454" t="s">
        <v>5318</v>
      </c>
    </row>
    <row r="3455" spans="4:7" x14ac:dyDescent="0.3">
      <c r="D3455" s="6">
        <v>8000000</v>
      </c>
      <c r="E3455" s="6">
        <v>3014541</v>
      </c>
      <c r="F3455">
        <f t="shared" si="53"/>
        <v>-4985459</v>
      </c>
      <c r="G3455" t="s">
        <v>5731</v>
      </c>
    </row>
    <row r="3456" spans="4:7" x14ac:dyDescent="0.3">
      <c r="D3456" s="4">
        <v>7500000</v>
      </c>
      <c r="E3456" s="4" t="s">
        <v>8351</v>
      </c>
      <c r="F3456" t="s">
        <v>8351</v>
      </c>
      <c r="G3456" t="s">
        <v>5733</v>
      </c>
    </row>
    <row r="3457" spans="4:7" x14ac:dyDescent="0.3">
      <c r="D3457" s="6">
        <v>6000000</v>
      </c>
      <c r="E3457" s="6">
        <v>872643</v>
      </c>
      <c r="F3457">
        <f t="shared" si="53"/>
        <v>-5127357</v>
      </c>
      <c r="G3457" t="s">
        <v>5736</v>
      </c>
    </row>
    <row r="3458" spans="4:7" x14ac:dyDescent="0.3">
      <c r="D3458" s="4">
        <v>7300000</v>
      </c>
      <c r="E3458" s="4">
        <v>4443403</v>
      </c>
      <c r="F3458">
        <f t="shared" si="53"/>
        <v>-2856597</v>
      </c>
      <c r="G3458" t="s">
        <v>5739</v>
      </c>
    </row>
    <row r="3459" spans="4:7" x14ac:dyDescent="0.3">
      <c r="D3459" s="6">
        <v>12000000</v>
      </c>
      <c r="E3459" s="6" t="s">
        <v>8351</v>
      </c>
      <c r="F3459" t="s">
        <v>8351</v>
      </c>
      <c r="G3459" t="s">
        <v>5741</v>
      </c>
    </row>
    <row r="3460" spans="4:7" x14ac:dyDescent="0.3">
      <c r="D3460" s="4">
        <v>5000000</v>
      </c>
      <c r="E3460" s="4" t="s">
        <v>8351</v>
      </c>
      <c r="F3460" t="s">
        <v>8351</v>
      </c>
      <c r="G3460" t="s">
        <v>5743</v>
      </c>
    </row>
    <row r="3461" spans="4:7" x14ac:dyDescent="0.3">
      <c r="D3461" s="6">
        <v>7000000</v>
      </c>
      <c r="E3461" s="6">
        <v>1330827</v>
      </c>
      <c r="F3461">
        <f t="shared" ref="F3461:F3522" si="54">E3461-D3461</f>
        <v>-5669173</v>
      </c>
      <c r="G3461" t="s">
        <v>5744</v>
      </c>
    </row>
    <row r="3462" spans="4:7" x14ac:dyDescent="0.3">
      <c r="D3462" s="4">
        <v>7300000</v>
      </c>
      <c r="E3462" s="4">
        <v>1818681</v>
      </c>
      <c r="F3462">
        <f t="shared" si="54"/>
        <v>-5481319</v>
      </c>
      <c r="G3462" t="s">
        <v>5746</v>
      </c>
    </row>
    <row r="3463" spans="4:7" x14ac:dyDescent="0.3">
      <c r="D3463" s="6">
        <v>258000000</v>
      </c>
      <c r="E3463" s="6">
        <v>336530303</v>
      </c>
      <c r="F3463">
        <f t="shared" si="54"/>
        <v>78530303</v>
      </c>
      <c r="G3463" t="s">
        <v>34</v>
      </c>
    </row>
    <row r="3464" spans="4:7" x14ac:dyDescent="0.3">
      <c r="D3464" s="4">
        <v>7500000</v>
      </c>
      <c r="E3464" s="4">
        <v>12610552</v>
      </c>
      <c r="F3464">
        <f t="shared" si="54"/>
        <v>5110552</v>
      </c>
      <c r="G3464" t="s">
        <v>5748</v>
      </c>
    </row>
    <row r="3465" spans="4:7" x14ac:dyDescent="0.3">
      <c r="D3465" s="6">
        <v>7500000</v>
      </c>
      <c r="E3465" s="6">
        <v>143492840</v>
      </c>
      <c r="F3465">
        <f t="shared" si="54"/>
        <v>135992840</v>
      </c>
      <c r="G3465" t="s">
        <v>5749</v>
      </c>
    </row>
    <row r="3466" spans="4:7" x14ac:dyDescent="0.3">
      <c r="D3466" s="4">
        <v>7500000</v>
      </c>
      <c r="E3466" s="4" t="s">
        <v>8351</v>
      </c>
      <c r="F3466" t="s">
        <v>8351</v>
      </c>
      <c r="G3466" t="s">
        <v>5751</v>
      </c>
    </row>
    <row r="3467" spans="4:7" x14ac:dyDescent="0.3">
      <c r="D3467" s="6">
        <v>7200000</v>
      </c>
      <c r="E3467" s="6">
        <v>43800000</v>
      </c>
      <c r="F3467">
        <f t="shared" si="54"/>
        <v>36600000</v>
      </c>
      <c r="G3467" t="s">
        <v>5753</v>
      </c>
    </row>
    <row r="3468" spans="4:7" x14ac:dyDescent="0.3">
      <c r="D3468" s="4">
        <v>6000000</v>
      </c>
      <c r="E3468" s="4">
        <v>134821952</v>
      </c>
      <c r="F3468">
        <f t="shared" si="54"/>
        <v>128821952</v>
      </c>
      <c r="G3468" t="s">
        <v>5754</v>
      </c>
    </row>
    <row r="3469" spans="4:7" x14ac:dyDescent="0.3">
      <c r="D3469" s="6">
        <v>4000000</v>
      </c>
      <c r="E3469" s="6">
        <v>94900000</v>
      </c>
      <c r="F3469">
        <f t="shared" si="54"/>
        <v>90900000</v>
      </c>
      <c r="G3469" t="s">
        <v>5755</v>
      </c>
    </row>
    <row r="3470" spans="4:7" x14ac:dyDescent="0.3">
      <c r="D3470" s="4">
        <v>7500000</v>
      </c>
      <c r="E3470" s="4">
        <v>32391374</v>
      </c>
      <c r="F3470">
        <f t="shared" si="54"/>
        <v>24891374</v>
      </c>
      <c r="G3470" t="s">
        <v>5756</v>
      </c>
    </row>
    <row r="3471" spans="4:7" x14ac:dyDescent="0.3">
      <c r="D3471" s="6">
        <v>7000000</v>
      </c>
      <c r="E3471" s="6">
        <v>40158000</v>
      </c>
      <c r="F3471">
        <f t="shared" si="54"/>
        <v>33158000</v>
      </c>
      <c r="G3471" t="s">
        <v>5757</v>
      </c>
    </row>
    <row r="3472" spans="4:7" x14ac:dyDescent="0.3">
      <c r="D3472" s="4">
        <v>7000000</v>
      </c>
      <c r="E3472" s="4">
        <v>113709992</v>
      </c>
      <c r="F3472">
        <f t="shared" si="54"/>
        <v>106709992</v>
      </c>
      <c r="G3472" t="s">
        <v>5758</v>
      </c>
    </row>
    <row r="3473" spans="4:7" x14ac:dyDescent="0.3">
      <c r="D3473" s="6">
        <v>11000000</v>
      </c>
      <c r="E3473" s="6">
        <v>32131483</v>
      </c>
      <c r="F3473">
        <f t="shared" si="54"/>
        <v>21131483</v>
      </c>
      <c r="G3473" t="s">
        <v>5759</v>
      </c>
    </row>
    <row r="3474" spans="4:7" x14ac:dyDescent="0.3">
      <c r="D3474" s="4">
        <v>7000000</v>
      </c>
      <c r="E3474" s="4">
        <v>35400000</v>
      </c>
      <c r="F3474">
        <f t="shared" si="54"/>
        <v>28400000</v>
      </c>
      <c r="G3474" t="s">
        <v>5760</v>
      </c>
    </row>
    <row r="3475" spans="4:7" x14ac:dyDescent="0.3">
      <c r="D3475" s="6">
        <v>5000000</v>
      </c>
      <c r="E3475" s="6">
        <v>34099640</v>
      </c>
      <c r="F3475">
        <f t="shared" si="54"/>
        <v>29099640</v>
      </c>
      <c r="G3475" t="s">
        <v>5761</v>
      </c>
    </row>
    <row r="3476" spans="4:7" x14ac:dyDescent="0.3">
      <c r="D3476" s="4" t="s">
        <v>8351</v>
      </c>
      <c r="E3476" s="4">
        <v>31973840</v>
      </c>
      <c r="F3476" t="s">
        <v>8351</v>
      </c>
      <c r="G3476" t="s">
        <v>5763</v>
      </c>
    </row>
    <row r="3477" spans="4:7" x14ac:dyDescent="0.3">
      <c r="D3477" s="6">
        <v>6600000</v>
      </c>
      <c r="E3477" s="6">
        <v>37295394</v>
      </c>
      <c r="F3477">
        <f t="shared" si="54"/>
        <v>30695394</v>
      </c>
      <c r="G3477" t="s">
        <v>5764</v>
      </c>
    </row>
    <row r="3478" spans="4:7" x14ac:dyDescent="0.3">
      <c r="D3478" s="4">
        <v>105000000</v>
      </c>
      <c r="E3478" s="4">
        <v>144812796</v>
      </c>
      <c r="F3478">
        <f t="shared" si="54"/>
        <v>39812796</v>
      </c>
      <c r="G3478" t="s">
        <v>132</v>
      </c>
    </row>
    <row r="3479" spans="4:7" x14ac:dyDescent="0.3">
      <c r="D3479" s="6">
        <v>7500000</v>
      </c>
      <c r="E3479" s="6">
        <v>31501218</v>
      </c>
      <c r="F3479">
        <f t="shared" si="54"/>
        <v>24001218</v>
      </c>
      <c r="G3479" t="s">
        <v>5765</v>
      </c>
    </row>
    <row r="3480" spans="4:7" x14ac:dyDescent="0.3">
      <c r="D3480" s="4">
        <v>7000000</v>
      </c>
      <c r="E3480" s="4">
        <v>28747570</v>
      </c>
      <c r="F3480">
        <f t="shared" si="54"/>
        <v>21747570</v>
      </c>
      <c r="G3480" t="s">
        <v>5766</v>
      </c>
    </row>
    <row r="3481" spans="4:7" x14ac:dyDescent="0.3">
      <c r="D3481" s="6">
        <v>7000000</v>
      </c>
      <c r="E3481" s="6">
        <v>25625110</v>
      </c>
      <c r="F3481">
        <f t="shared" si="54"/>
        <v>18625110</v>
      </c>
      <c r="G3481" t="s">
        <v>5767</v>
      </c>
    </row>
    <row r="3482" spans="4:7" x14ac:dyDescent="0.3">
      <c r="D3482" s="4">
        <v>20000000</v>
      </c>
      <c r="E3482" s="4">
        <v>403932</v>
      </c>
      <c r="F3482">
        <f t="shared" si="54"/>
        <v>-19596068</v>
      </c>
      <c r="G3482" t="s">
        <v>4851</v>
      </c>
    </row>
    <row r="3483" spans="4:7" x14ac:dyDescent="0.3">
      <c r="D3483" s="6" t="s">
        <v>8351</v>
      </c>
      <c r="E3483" s="6" t="s">
        <v>8351</v>
      </c>
      <c r="F3483" t="s">
        <v>8351</v>
      </c>
      <c r="G3483" t="s">
        <v>5768</v>
      </c>
    </row>
    <row r="3484" spans="4:7" x14ac:dyDescent="0.3">
      <c r="D3484" s="4">
        <v>9000000</v>
      </c>
      <c r="E3484" s="4">
        <v>25000000</v>
      </c>
      <c r="F3484">
        <f t="shared" si="54"/>
        <v>16000000</v>
      </c>
      <c r="G3484" t="s">
        <v>5770</v>
      </c>
    </row>
    <row r="3485" spans="4:7" x14ac:dyDescent="0.3">
      <c r="D3485" s="6">
        <v>13000000</v>
      </c>
      <c r="E3485" s="6">
        <v>21000000</v>
      </c>
      <c r="F3485">
        <f t="shared" si="54"/>
        <v>8000000</v>
      </c>
      <c r="G3485" t="s">
        <v>5771</v>
      </c>
    </row>
    <row r="3486" spans="4:7" x14ac:dyDescent="0.3">
      <c r="D3486" s="4">
        <v>7000000</v>
      </c>
      <c r="E3486" s="4">
        <v>20257000</v>
      </c>
      <c r="F3486">
        <f t="shared" si="54"/>
        <v>13257000</v>
      </c>
      <c r="G3486" t="s">
        <v>5772</v>
      </c>
    </row>
    <row r="3487" spans="4:7" x14ac:dyDescent="0.3">
      <c r="D3487" s="6">
        <v>3500000</v>
      </c>
      <c r="E3487" s="6">
        <v>26005908</v>
      </c>
      <c r="F3487">
        <f t="shared" si="54"/>
        <v>22505908</v>
      </c>
      <c r="G3487" t="s">
        <v>5773</v>
      </c>
    </row>
    <row r="3488" spans="4:7" x14ac:dyDescent="0.3">
      <c r="D3488" s="4" t="s">
        <v>8351</v>
      </c>
      <c r="E3488" s="4">
        <v>18642318</v>
      </c>
      <c r="F3488" t="s">
        <v>8351</v>
      </c>
      <c r="G3488" t="s">
        <v>5776</v>
      </c>
    </row>
    <row r="3489" spans="4:7" x14ac:dyDescent="0.3">
      <c r="D3489" s="6">
        <v>7000000</v>
      </c>
      <c r="E3489" s="6">
        <v>15818967</v>
      </c>
      <c r="F3489">
        <f t="shared" si="54"/>
        <v>8818967</v>
      </c>
      <c r="G3489" t="s">
        <v>5778</v>
      </c>
    </row>
    <row r="3490" spans="4:7" x14ac:dyDescent="0.3">
      <c r="D3490" s="4">
        <v>7000000</v>
      </c>
      <c r="E3490" s="4">
        <v>14891000</v>
      </c>
      <c r="F3490">
        <f t="shared" si="54"/>
        <v>7891000</v>
      </c>
      <c r="G3490" t="s">
        <v>5779</v>
      </c>
    </row>
    <row r="3491" spans="4:7" x14ac:dyDescent="0.3">
      <c r="D3491" s="6">
        <v>7000000</v>
      </c>
      <c r="E3491" s="6">
        <v>16901126</v>
      </c>
      <c r="F3491">
        <f t="shared" si="54"/>
        <v>9901126</v>
      </c>
      <c r="G3491" t="s">
        <v>5781</v>
      </c>
    </row>
    <row r="3492" spans="4:7" x14ac:dyDescent="0.3">
      <c r="D3492" s="4">
        <v>2300000</v>
      </c>
      <c r="E3492" s="4" t="s">
        <v>8351</v>
      </c>
      <c r="F3492" t="s">
        <v>8351</v>
      </c>
      <c r="G3492" t="s">
        <v>5782</v>
      </c>
    </row>
    <row r="3493" spans="4:7" x14ac:dyDescent="0.3">
      <c r="D3493" s="6">
        <v>7000000</v>
      </c>
      <c r="E3493" s="6">
        <v>17474107</v>
      </c>
      <c r="F3493">
        <f t="shared" si="54"/>
        <v>10474107</v>
      </c>
      <c r="G3493" t="s">
        <v>5783</v>
      </c>
    </row>
    <row r="3494" spans="4:7" x14ac:dyDescent="0.3">
      <c r="D3494" s="4">
        <v>7000000</v>
      </c>
      <c r="E3494" s="4">
        <v>14003141</v>
      </c>
      <c r="F3494">
        <f t="shared" si="54"/>
        <v>7003141</v>
      </c>
      <c r="G3494" t="s">
        <v>5784</v>
      </c>
    </row>
    <row r="3495" spans="4:7" x14ac:dyDescent="0.3">
      <c r="D3495" s="6">
        <v>200000000</v>
      </c>
      <c r="E3495" s="6">
        <v>304360277</v>
      </c>
      <c r="F3495">
        <f t="shared" si="54"/>
        <v>104360277</v>
      </c>
      <c r="G3495" t="s">
        <v>89</v>
      </c>
    </row>
    <row r="3496" spans="4:7" x14ac:dyDescent="0.3">
      <c r="D3496" s="4">
        <v>7000000</v>
      </c>
      <c r="E3496" s="4">
        <v>12583510</v>
      </c>
      <c r="F3496">
        <f t="shared" si="54"/>
        <v>5583510</v>
      </c>
      <c r="G3496" t="s">
        <v>5785</v>
      </c>
    </row>
    <row r="3497" spans="4:7" x14ac:dyDescent="0.3">
      <c r="D3497" s="6">
        <v>350000</v>
      </c>
      <c r="E3497" s="6" t="s">
        <v>8351</v>
      </c>
      <c r="F3497" t="s">
        <v>8351</v>
      </c>
      <c r="G3497" t="s">
        <v>5787</v>
      </c>
    </row>
    <row r="3498" spans="4:7" x14ac:dyDescent="0.3">
      <c r="D3498" s="4">
        <v>7000000</v>
      </c>
      <c r="E3498" s="4">
        <v>9190525</v>
      </c>
      <c r="F3498">
        <f t="shared" si="54"/>
        <v>2190525</v>
      </c>
      <c r="G3498" t="s">
        <v>5788</v>
      </c>
    </row>
    <row r="3499" spans="4:7" x14ac:dyDescent="0.3">
      <c r="D3499" s="6">
        <v>7500000</v>
      </c>
      <c r="E3499" s="6">
        <v>9176553</v>
      </c>
      <c r="F3499">
        <f t="shared" si="54"/>
        <v>1676553</v>
      </c>
      <c r="G3499" t="s">
        <v>5790</v>
      </c>
    </row>
    <row r="3500" spans="4:7" x14ac:dyDescent="0.3">
      <c r="D3500" s="4">
        <v>7000000</v>
      </c>
      <c r="E3500" s="4">
        <v>9094451</v>
      </c>
      <c r="F3500">
        <f t="shared" si="54"/>
        <v>2094451</v>
      </c>
      <c r="G3500" t="s">
        <v>5791</v>
      </c>
    </row>
    <row r="3501" spans="4:7" x14ac:dyDescent="0.3">
      <c r="D3501" s="6">
        <v>7000000</v>
      </c>
      <c r="E3501" s="6">
        <v>14612840</v>
      </c>
      <c r="F3501">
        <f t="shared" si="54"/>
        <v>7612840</v>
      </c>
      <c r="G3501" t="s">
        <v>5792</v>
      </c>
    </row>
    <row r="3502" spans="4:7" x14ac:dyDescent="0.3">
      <c r="D3502" s="4">
        <v>7000000</v>
      </c>
      <c r="E3502" s="4">
        <v>9166863</v>
      </c>
      <c r="F3502">
        <f t="shared" si="54"/>
        <v>2166863</v>
      </c>
      <c r="G3502" t="s">
        <v>5794</v>
      </c>
    </row>
    <row r="3503" spans="4:7" x14ac:dyDescent="0.3">
      <c r="D3503" s="6">
        <v>7000000</v>
      </c>
      <c r="E3503" s="6">
        <v>8373585</v>
      </c>
      <c r="F3503">
        <f t="shared" si="54"/>
        <v>1373585</v>
      </c>
      <c r="G3503" t="s">
        <v>5795</v>
      </c>
    </row>
    <row r="3504" spans="4:7" x14ac:dyDescent="0.3">
      <c r="D3504" s="4">
        <v>7000000</v>
      </c>
      <c r="E3504" s="4">
        <v>7292175</v>
      </c>
      <c r="F3504">
        <f t="shared" si="54"/>
        <v>292175</v>
      </c>
      <c r="G3504" t="s">
        <v>5796</v>
      </c>
    </row>
    <row r="3505" spans="4:7" x14ac:dyDescent="0.3">
      <c r="D3505" s="6">
        <v>7000000</v>
      </c>
      <c r="E3505" s="6">
        <v>6601079</v>
      </c>
      <c r="F3505">
        <f t="shared" si="54"/>
        <v>-398921</v>
      </c>
      <c r="G3505" t="s">
        <v>5797</v>
      </c>
    </row>
    <row r="3506" spans="4:7" x14ac:dyDescent="0.3">
      <c r="D3506" s="4">
        <v>6000000</v>
      </c>
      <c r="E3506" s="4">
        <v>6165429</v>
      </c>
      <c r="F3506">
        <f t="shared" si="54"/>
        <v>165429</v>
      </c>
      <c r="G3506" t="s">
        <v>5799</v>
      </c>
    </row>
    <row r="3507" spans="4:7" x14ac:dyDescent="0.3">
      <c r="D3507" s="6">
        <v>7000000</v>
      </c>
      <c r="E3507" s="6">
        <v>5694308</v>
      </c>
      <c r="F3507">
        <f t="shared" si="54"/>
        <v>-1305692</v>
      </c>
      <c r="G3507" t="s">
        <v>5800</v>
      </c>
    </row>
    <row r="3508" spans="4:7" x14ac:dyDescent="0.3">
      <c r="D3508" s="4">
        <v>7000000</v>
      </c>
      <c r="E3508" s="4">
        <v>5430822</v>
      </c>
      <c r="F3508">
        <f t="shared" si="54"/>
        <v>-1569178</v>
      </c>
      <c r="G3508" t="s">
        <v>5803</v>
      </c>
    </row>
    <row r="3509" spans="4:7" x14ac:dyDescent="0.3">
      <c r="D3509" s="6" t="s">
        <v>8351</v>
      </c>
      <c r="E3509" s="6" t="s">
        <v>8351</v>
      </c>
      <c r="F3509" t="s">
        <v>8351</v>
      </c>
      <c r="G3509" t="s">
        <v>5804</v>
      </c>
    </row>
    <row r="3510" spans="4:7" x14ac:dyDescent="0.3">
      <c r="D3510" s="4">
        <v>7000000</v>
      </c>
      <c r="E3510" s="4">
        <v>4720371</v>
      </c>
      <c r="F3510">
        <f t="shared" si="54"/>
        <v>-2279629</v>
      </c>
      <c r="G3510" t="s">
        <v>5806</v>
      </c>
    </row>
    <row r="3511" spans="4:7" x14ac:dyDescent="0.3">
      <c r="D3511" s="6" t="s">
        <v>8351</v>
      </c>
      <c r="E3511" s="6" t="s">
        <v>8351</v>
      </c>
      <c r="F3511" t="s">
        <v>8351</v>
      </c>
      <c r="G3511" t="s">
        <v>5807</v>
      </c>
    </row>
    <row r="3512" spans="4:7" x14ac:dyDescent="0.3">
      <c r="D3512" s="4">
        <v>7000000</v>
      </c>
      <c r="E3512" s="4">
        <v>2921738</v>
      </c>
      <c r="F3512">
        <f t="shared" si="54"/>
        <v>-4078262</v>
      </c>
      <c r="G3512" t="s">
        <v>5808</v>
      </c>
    </row>
    <row r="3513" spans="4:7" x14ac:dyDescent="0.3">
      <c r="D3513" s="6">
        <v>7000000</v>
      </c>
      <c r="E3513" s="6">
        <v>2344847</v>
      </c>
      <c r="F3513">
        <f t="shared" si="54"/>
        <v>-4655153</v>
      </c>
      <c r="G3513" t="s">
        <v>5809</v>
      </c>
    </row>
    <row r="3514" spans="4:7" x14ac:dyDescent="0.3">
      <c r="D3514" s="4">
        <v>7000000</v>
      </c>
      <c r="E3514" s="4">
        <v>7455447</v>
      </c>
      <c r="F3514">
        <f t="shared" si="54"/>
        <v>455447</v>
      </c>
      <c r="G3514" t="s">
        <v>5810</v>
      </c>
    </row>
    <row r="3515" spans="4:7" x14ac:dyDescent="0.3">
      <c r="D3515" s="6">
        <v>7000000</v>
      </c>
      <c r="E3515" s="6">
        <v>2148212</v>
      </c>
      <c r="F3515">
        <f t="shared" si="54"/>
        <v>-4851788</v>
      </c>
      <c r="G3515" t="s">
        <v>5813</v>
      </c>
    </row>
    <row r="3516" spans="4:7" x14ac:dyDescent="0.3">
      <c r="D3516" s="4">
        <v>7000000</v>
      </c>
      <c r="E3516" s="4">
        <v>2062066</v>
      </c>
      <c r="F3516">
        <f t="shared" si="54"/>
        <v>-4937934</v>
      </c>
      <c r="G3516" t="s">
        <v>5814</v>
      </c>
    </row>
    <row r="3517" spans="4:7" x14ac:dyDescent="0.3">
      <c r="D3517" s="6">
        <v>7000000</v>
      </c>
      <c r="E3517" s="6">
        <v>1654367</v>
      </c>
      <c r="F3517">
        <f t="shared" si="54"/>
        <v>-5345633</v>
      </c>
      <c r="G3517" t="s">
        <v>5815</v>
      </c>
    </row>
    <row r="3518" spans="4:7" x14ac:dyDescent="0.3">
      <c r="D3518" s="4">
        <v>7000000</v>
      </c>
      <c r="E3518" s="4">
        <v>1738692</v>
      </c>
      <c r="F3518">
        <f t="shared" si="54"/>
        <v>-5261308</v>
      </c>
      <c r="G3518" t="s">
        <v>5817</v>
      </c>
    </row>
    <row r="3519" spans="4:7" x14ac:dyDescent="0.3">
      <c r="D3519" s="6" t="s">
        <v>8351</v>
      </c>
      <c r="E3519" s="6">
        <v>2209479</v>
      </c>
      <c r="F3519" t="s">
        <v>8351</v>
      </c>
      <c r="G3519" t="s">
        <v>5819</v>
      </c>
    </row>
    <row r="3520" spans="4:7" x14ac:dyDescent="0.3">
      <c r="D3520" s="4">
        <v>7000000</v>
      </c>
      <c r="E3520" s="4">
        <v>1889522</v>
      </c>
      <c r="F3520">
        <f t="shared" si="54"/>
        <v>-5110478</v>
      </c>
      <c r="G3520" t="s">
        <v>5821</v>
      </c>
    </row>
    <row r="3521" spans="4:7" x14ac:dyDescent="0.3">
      <c r="D3521" s="6">
        <v>7000000</v>
      </c>
      <c r="E3521" s="6" t="s">
        <v>8351</v>
      </c>
      <c r="F3521" t="s">
        <v>8351</v>
      </c>
      <c r="G3521" t="s">
        <v>5822</v>
      </c>
    </row>
    <row r="3522" spans="4:7" x14ac:dyDescent="0.3">
      <c r="D3522" s="4">
        <v>4825000</v>
      </c>
      <c r="E3522" s="4">
        <v>1110286</v>
      </c>
      <c r="F3522">
        <f t="shared" si="54"/>
        <v>-3714714</v>
      </c>
      <c r="G3522" t="s">
        <v>5823</v>
      </c>
    </row>
    <row r="3523" spans="4:7" x14ac:dyDescent="0.3">
      <c r="D3523" s="6">
        <v>9000000</v>
      </c>
      <c r="E3523" s="6">
        <v>1000000</v>
      </c>
      <c r="F3523">
        <f t="shared" ref="F3523:F3586" si="55">E3523-D3523</f>
        <v>-8000000</v>
      </c>
      <c r="G3523" t="s">
        <v>5825</v>
      </c>
    </row>
    <row r="3524" spans="4:7" x14ac:dyDescent="0.3">
      <c r="D3524" s="4">
        <v>50000000</v>
      </c>
      <c r="E3524" s="4">
        <v>700000</v>
      </c>
      <c r="F3524">
        <f t="shared" si="55"/>
        <v>-49300000</v>
      </c>
      <c r="G3524" t="s">
        <v>5826</v>
      </c>
    </row>
    <row r="3525" spans="4:7" x14ac:dyDescent="0.3">
      <c r="D3525" s="6">
        <v>7000000</v>
      </c>
      <c r="E3525" s="6">
        <v>1768416</v>
      </c>
      <c r="F3525">
        <f t="shared" si="55"/>
        <v>-5231584</v>
      </c>
      <c r="G3525" t="s">
        <v>5827</v>
      </c>
    </row>
    <row r="3526" spans="4:7" x14ac:dyDescent="0.3">
      <c r="D3526" s="4" t="s">
        <v>8351</v>
      </c>
      <c r="E3526" s="4">
        <v>1425993</v>
      </c>
      <c r="F3526" t="s">
        <v>8351</v>
      </c>
      <c r="G3526" t="s">
        <v>5829</v>
      </c>
    </row>
    <row r="3527" spans="4:7" x14ac:dyDescent="0.3">
      <c r="D3527" s="6">
        <v>10000000</v>
      </c>
      <c r="E3527" s="6">
        <v>306715</v>
      </c>
      <c r="F3527">
        <f t="shared" si="55"/>
        <v>-9693285</v>
      </c>
      <c r="G3527" t="s">
        <v>5831</v>
      </c>
    </row>
    <row r="3528" spans="4:7" x14ac:dyDescent="0.3">
      <c r="D3528" s="4">
        <v>7000000</v>
      </c>
      <c r="E3528" s="4">
        <v>382946</v>
      </c>
      <c r="F3528">
        <f t="shared" si="55"/>
        <v>-6617054</v>
      </c>
      <c r="G3528" t="s">
        <v>5833</v>
      </c>
    </row>
    <row r="3529" spans="4:7" x14ac:dyDescent="0.3">
      <c r="D3529" s="6" t="s">
        <v>8351</v>
      </c>
      <c r="E3529" s="6">
        <v>518134</v>
      </c>
      <c r="F3529" t="s">
        <v>8351</v>
      </c>
      <c r="G3529" t="s">
        <v>5834</v>
      </c>
    </row>
    <row r="3530" spans="4:7" x14ac:dyDescent="0.3">
      <c r="D3530" s="4">
        <v>3500000</v>
      </c>
      <c r="E3530" s="4">
        <v>236266</v>
      </c>
      <c r="F3530">
        <f t="shared" si="55"/>
        <v>-3263734</v>
      </c>
      <c r="G3530" t="s">
        <v>5835</v>
      </c>
    </row>
    <row r="3531" spans="4:7" x14ac:dyDescent="0.3">
      <c r="D3531" s="6">
        <v>7000000</v>
      </c>
      <c r="E3531" s="6">
        <v>196067</v>
      </c>
      <c r="F3531">
        <f t="shared" si="55"/>
        <v>-6803933</v>
      </c>
      <c r="G3531" t="s">
        <v>5837</v>
      </c>
    </row>
    <row r="3532" spans="4:7" x14ac:dyDescent="0.3">
      <c r="D3532" s="4">
        <v>7000000</v>
      </c>
      <c r="E3532" s="4">
        <v>532988</v>
      </c>
      <c r="F3532">
        <f t="shared" si="55"/>
        <v>-6467012</v>
      </c>
      <c r="G3532" t="s">
        <v>5838</v>
      </c>
    </row>
    <row r="3533" spans="4:7" x14ac:dyDescent="0.3">
      <c r="D3533" s="6">
        <v>7000000</v>
      </c>
      <c r="E3533" s="6">
        <v>453079</v>
      </c>
      <c r="F3533">
        <f t="shared" si="55"/>
        <v>-6546921</v>
      </c>
      <c r="G3533" t="s">
        <v>5840</v>
      </c>
    </row>
    <row r="3534" spans="4:7" x14ac:dyDescent="0.3">
      <c r="D3534" s="4">
        <v>7000000</v>
      </c>
      <c r="E3534" s="4" t="s">
        <v>8351</v>
      </c>
      <c r="F3534" t="s">
        <v>8351</v>
      </c>
      <c r="G3534" t="s">
        <v>5842</v>
      </c>
    </row>
    <row r="3535" spans="4:7" x14ac:dyDescent="0.3">
      <c r="D3535" s="6">
        <v>7000000</v>
      </c>
      <c r="E3535" s="6">
        <v>46451</v>
      </c>
      <c r="F3535">
        <f t="shared" si="55"/>
        <v>-6953549</v>
      </c>
      <c r="G3535" t="s">
        <v>5844</v>
      </c>
    </row>
    <row r="3536" spans="4:7" x14ac:dyDescent="0.3">
      <c r="D3536" s="4">
        <v>7000000</v>
      </c>
      <c r="E3536" s="4">
        <v>233103</v>
      </c>
      <c r="F3536">
        <f t="shared" si="55"/>
        <v>-6766897</v>
      </c>
      <c r="G3536" t="s">
        <v>5845</v>
      </c>
    </row>
    <row r="3537" spans="4:7" x14ac:dyDescent="0.3">
      <c r="D3537" s="6">
        <v>7000000</v>
      </c>
      <c r="E3537" s="6" t="s">
        <v>8351</v>
      </c>
      <c r="F3537" t="s">
        <v>8351</v>
      </c>
      <c r="G3537" t="s">
        <v>5846</v>
      </c>
    </row>
    <row r="3538" spans="4:7" x14ac:dyDescent="0.3">
      <c r="D3538" s="4">
        <v>7000000</v>
      </c>
      <c r="E3538" s="4" t="s">
        <v>8351</v>
      </c>
      <c r="F3538" t="s">
        <v>8351</v>
      </c>
      <c r="G3538" t="s">
        <v>5848</v>
      </c>
    </row>
    <row r="3539" spans="4:7" x14ac:dyDescent="0.3">
      <c r="D3539" s="6">
        <v>7000000</v>
      </c>
      <c r="E3539" s="6" t="s">
        <v>8351</v>
      </c>
      <c r="F3539" t="s">
        <v>8351</v>
      </c>
      <c r="G3539" t="s">
        <v>5850</v>
      </c>
    </row>
    <row r="3540" spans="4:7" x14ac:dyDescent="0.3">
      <c r="D3540" s="4">
        <v>7000000</v>
      </c>
      <c r="E3540" s="4" t="s">
        <v>8351</v>
      </c>
      <c r="F3540" t="s">
        <v>8351</v>
      </c>
      <c r="G3540" t="s">
        <v>5852</v>
      </c>
    </row>
    <row r="3541" spans="4:7" x14ac:dyDescent="0.3">
      <c r="D3541" s="6">
        <v>7000000</v>
      </c>
      <c r="E3541" s="6" t="s">
        <v>8351</v>
      </c>
      <c r="F3541" t="s">
        <v>8351</v>
      </c>
      <c r="G3541" t="s">
        <v>5855</v>
      </c>
    </row>
    <row r="3542" spans="4:7" x14ac:dyDescent="0.3">
      <c r="D3542" s="4">
        <v>6900000</v>
      </c>
      <c r="E3542" s="4">
        <v>41400000</v>
      </c>
      <c r="F3542">
        <f t="shared" si="55"/>
        <v>34500000</v>
      </c>
      <c r="G3542" t="s">
        <v>5856</v>
      </c>
    </row>
    <row r="3543" spans="4:7" x14ac:dyDescent="0.3">
      <c r="D3543" s="6" t="s">
        <v>8351</v>
      </c>
      <c r="E3543" s="6" t="s">
        <v>8351</v>
      </c>
      <c r="F3543" t="s">
        <v>8351</v>
      </c>
      <c r="G3543" t="s">
        <v>5859</v>
      </c>
    </row>
    <row r="3544" spans="4:7" x14ac:dyDescent="0.3">
      <c r="D3544" s="4">
        <v>6900000</v>
      </c>
      <c r="E3544" s="4">
        <v>7993039</v>
      </c>
      <c r="F3544">
        <f t="shared" si="55"/>
        <v>1093039</v>
      </c>
      <c r="G3544" t="s">
        <v>5860</v>
      </c>
    </row>
    <row r="3545" spans="4:7" x14ac:dyDescent="0.3">
      <c r="D3545" s="6">
        <v>7000000</v>
      </c>
      <c r="E3545" s="6" t="s">
        <v>8351</v>
      </c>
      <c r="F3545" t="s">
        <v>8351</v>
      </c>
      <c r="G3545" t="s">
        <v>5861</v>
      </c>
    </row>
    <row r="3546" spans="4:7" x14ac:dyDescent="0.3">
      <c r="D3546" s="4">
        <v>8700000</v>
      </c>
      <c r="E3546" s="4" t="s">
        <v>8351</v>
      </c>
      <c r="F3546" t="s">
        <v>8351</v>
      </c>
      <c r="G3546" t="s">
        <v>5863</v>
      </c>
    </row>
    <row r="3547" spans="4:7" x14ac:dyDescent="0.3">
      <c r="D3547" s="6">
        <v>7000000</v>
      </c>
      <c r="E3547" s="6" t="s">
        <v>8351</v>
      </c>
      <c r="F3547" t="s">
        <v>8351</v>
      </c>
      <c r="G3547" t="s">
        <v>5865</v>
      </c>
    </row>
    <row r="3548" spans="4:7" x14ac:dyDescent="0.3">
      <c r="D3548" s="4">
        <v>15000000</v>
      </c>
      <c r="E3548" s="4">
        <v>927107</v>
      </c>
      <c r="F3548">
        <f t="shared" si="55"/>
        <v>-14072893</v>
      </c>
      <c r="G3548" t="s">
        <v>5867</v>
      </c>
    </row>
    <row r="3549" spans="4:7" x14ac:dyDescent="0.3">
      <c r="D3549" s="6">
        <v>6800000</v>
      </c>
      <c r="E3549" s="6">
        <v>49526</v>
      </c>
      <c r="F3549">
        <f t="shared" si="55"/>
        <v>-6750474</v>
      </c>
      <c r="G3549" t="s">
        <v>5869</v>
      </c>
    </row>
    <row r="3550" spans="4:7" x14ac:dyDescent="0.3">
      <c r="D3550" s="4">
        <v>6800000</v>
      </c>
      <c r="E3550" s="4">
        <v>10696</v>
      </c>
      <c r="F3550">
        <f t="shared" si="55"/>
        <v>-6789304</v>
      </c>
      <c r="G3550" t="s">
        <v>5871</v>
      </c>
    </row>
    <row r="3551" spans="4:7" x14ac:dyDescent="0.3">
      <c r="D3551" s="6">
        <v>6900000</v>
      </c>
      <c r="E3551" s="6">
        <v>31607598</v>
      </c>
      <c r="F3551">
        <f t="shared" si="55"/>
        <v>24707598</v>
      </c>
      <c r="G3551" t="s">
        <v>5873</v>
      </c>
    </row>
    <row r="3552" spans="4:7" x14ac:dyDescent="0.3">
      <c r="D3552" s="4">
        <v>6800000</v>
      </c>
      <c r="E3552" s="4">
        <v>6857096</v>
      </c>
      <c r="F3552">
        <f t="shared" si="55"/>
        <v>57096</v>
      </c>
      <c r="G3552" t="s">
        <v>5875</v>
      </c>
    </row>
    <row r="3553" spans="4:7" x14ac:dyDescent="0.3">
      <c r="D3553" s="6">
        <v>5000000</v>
      </c>
      <c r="E3553" s="6">
        <v>223878</v>
      </c>
      <c r="F3553">
        <f t="shared" si="55"/>
        <v>-4776122</v>
      </c>
      <c r="G3553" t="s">
        <v>5876</v>
      </c>
    </row>
    <row r="3554" spans="4:7" x14ac:dyDescent="0.3">
      <c r="D3554" s="4" t="s">
        <v>8351</v>
      </c>
      <c r="E3554" s="4">
        <v>828</v>
      </c>
      <c r="F3554" t="s">
        <v>8351</v>
      </c>
      <c r="G3554" t="s">
        <v>5879</v>
      </c>
    </row>
    <row r="3555" spans="4:7" x14ac:dyDescent="0.3">
      <c r="D3555" s="6">
        <v>4000000</v>
      </c>
      <c r="E3555" s="6">
        <v>8060</v>
      </c>
      <c r="F3555">
        <f t="shared" si="55"/>
        <v>-3991940</v>
      </c>
      <c r="G3555" t="s">
        <v>5880</v>
      </c>
    </row>
    <row r="3556" spans="4:7" x14ac:dyDescent="0.3">
      <c r="D3556" s="4">
        <v>6500000</v>
      </c>
      <c r="E3556" s="4">
        <v>84263837</v>
      </c>
      <c r="F3556">
        <f t="shared" si="55"/>
        <v>77763837</v>
      </c>
      <c r="G3556" t="s">
        <v>5882</v>
      </c>
    </row>
    <row r="3557" spans="4:7" x14ac:dyDescent="0.3">
      <c r="D3557" s="6">
        <v>6500000</v>
      </c>
      <c r="E3557" s="6">
        <v>110029</v>
      </c>
      <c r="F3557">
        <f t="shared" si="55"/>
        <v>-6389971</v>
      </c>
      <c r="G3557" t="s">
        <v>5885</v>
      </c>
    </row>
    <row r="3558" spans="4:7" x14ac:dyDescent="0.3">
      <c r="D3558" s="4">
        <v>6000000</v>
      </c>
      <c r="E3558" s="4">
        <v>57504069</v>
      </c>
      <c r="F3558">
        <f t="shared" si="55"/>
        <v>51504069</v>
      </c>
      <c r="G3558" t="s">
        <v>5886</v>
      </c>
    </row>
    <row r="3559" spans="4:7" x14ac:dyDescent="0.3">
      <c r="D3559" s="6">
        <v>6500000</v>
      </c>
      <c r="E3559" s="6">
        <v>54215416</v>
      </c>
      <c r="F3559">
        <f t="shared" si="55"/>
        <v>47715416</v>
      </c>
      <c r="G3559" t="s">
        <v>5888</v>
      </c>
    </row>
    <row r="3560" spans="4:7" x14ac:dyDescent="0.3">
      <c r="D3560" s="4" t="s">
        <v>8351</v>
      </c>
      <c r="E3560" s="4" t="s">
        <v>8351</v>
      </c>
      <c r="F3560" t="s">
        <v>8351</v>
      </c>
      <c r="G3560" t="s">
        <v>5890</v>
      </c>
    </row>
    <row r="3561" spans="4:7" x14ac:dyDescent="0.3">
      <c r="D3561" s="6">
        <v>6500000</v>
      </c>
      <c r="E3561" s="6">
        <v>31899000</v>
      </c>
      <c r="F3561">
        <f t="shared" si="55"/>
        <v>25399000</v>
      </c>
      <c r="G3561" t="s">
        <v>5892</v>
      </c>
    </row>
    <row r="3562" spans="4:7" x14ac:dyDescent="0.3">
      <c r="D3562" s="4">
        <v>6500000</v>
      </c>
      <c r="E3562" s="4">
        <v>24103594</v>
      </c>
      <c r="F3562">
        <f t="shared" si="55"/>
        <v>17603594</v>
      </c>
      <c r="G3562" t="s">
        <v>5894</v>
      </c>
    </row>
    <row r="3563" spans="4:7" x14ac:dyDescent="0.3">
      <c r="D3563" s="6">
        <v>6500000</v>
      </c>
      <c r="E3563" s="6">
        <v>16842303</v>
      </c>
      <c r="F3563">
        <f t="shared" si="55"/>
        <v>10342303</v>
      </c>
      <c r="G3563" t="s">
        <v>5895</v>
      </c>
    </row>
    <row r="3564" spans="4:7" x14ac:dyDescent="0.3">
      <c r="D3564" s="4">
        <v>6500000</v>
      </c>
      <c r="E3564" s="4">
        <v>13367101</v>
      </c>
      <c r="F3564">
        <f t="shared" si="55"/>
        <v>6867101</v>
      </c>
      <c r="G3564" t="s">
        <v>5896</v>
      </c>
    </row>
    <row r="3565" spans="4:7" x14ac:dyDescent="0.3">
      <c r="D3565" s="6">
        <v>6500000</v>
      </c>
      <c r="E3565" s="6" t="s">
        <v>8351</v>
      </c>
      <c r="F3565" t="s">
        <v>8351</v>
      </c>
      <c r="G3565" t="s">
        <v>5897</v>
      </c>
    </row>
    <row r="3566" spans="4:7" x14ac:dyDescent="0.3">
      <c r="D3566" s="4">
        <v>6500000</v>
      </c>
      <c r="E3566" s="4">
        <v>10149779</v>
      </c>
      <c r="F3566">
        <f t="shared" si="55"/>
        <v>3649779</v>
      </c>
      <c r="G3566" t="s">
        <v>5899</v>
      </c>
    </row>
    <row r="3567" spans="4:7" x14ac:dyDescent="0.3">
      <c r="D3567" s="6">
        <v>7000000</v>
      </c>
      <c r="E3567" s="6">
        <v>6173485</v>
      </c>
      <c r="F3567">
        <f t="shared" si="55"/>
        <v>-826515</v>
      </c>
      <c r="G3567" t="s">
        <v>5901</v>
      </c>
    </row>
    <row r="3568" spans="4:7" x14ac:dyDescent="0.3">
      <c r="D3568" s="4">
        <v>6500000</v>
      </c>
      <c r="E3568" s="4">
        <v>4000304</v>
      </c>
      <c r="F3568">
        <f t="shared" si="55"/>
        <v>-2499696</v>
      </c>
      <c r="G3568" t="s">
        <v>5902</v>
      </c>
    </row>
    <row r="3569" spans="4:7" x14ac:dyDescent="0.3">
      <c r="D3569" s="6">
        <v>4000000</v>
      </c>
      <c r="E3569" s="6">
        <v>2338695</v>
      </c>
      <c r="F3569">
        <f t="shared" si="55"/>
        <v>-1661305</v>
      </c>
      <c r="G3569" t="s">
        <v>5903</v>
      </c>
    </row>
    <row r="3570" spans="4:7" x14ac:dyDescent="0.3">
      <c r="D3570" s="4">
        <v>6500000</v>
      </c>
      <c r="E3570" s="4">
        <v>2024854</v>
      </c>
      <c r="F3570">
        <f t="shared" si="55"/>
        <v>-4475146</v>
      </c>
      <c r="G3570" t="s">
        <v>5905</v>
      </c>
    </row>
    <row r="3571" spans="4:7" x14ac:dyDescent="0.3">
      <c r="D3571" s="6">
        <v>6500000</v>
      </c>
      <c r="E3571" s="6">
        <v>2268296</v>
      </c>
      <c r="F3571">
        <f t="shared" si="55"/>
        <v>-4231704</v>
      </c>
      <c r="G3571" t="s">
        <v>5907</v>
      </c>
    </row>
    <row r="3572" spans="4:7" x14ac:dyDescent="0.3">
      <c r="D3572" s="4">
        <v>6500000</v>
      </c>
      <c r="E3572" s="4">
        <v>1029017</v>
      </c>
      <c r="F3572">
        <f t="shared" si="55"/>
        <v>-5470983</v>
      </c>
      <c r="G3572" t="s">
        <v>5908</v>
      </c>
    </row>
    <row r="3573" spans="4:7" x14ac:dyDescent="0.3">
      <c r="D3573" s="6">
        <v>6500000</v>
      </c>
      <c r="E3573" s="6">
        <v>64148</v>
      </c>
      <c r="F3573">
        <f t="shared" si="55"/>
        <v>-6435852</v>
      </c>
      <c r="G3573" t="s">
        <v>5910</v>
      </c>
    </row>
    <row r="3574" spans="4:7" x14ac:dyDescent="0.3">
      <c r="D3574" s="4">
        <v>6500000</v>
      </c>
      <c r="E3574" s="4">
        <v>66637</v>
      </c>
      <c r="F3574">
        <f t="shared" si="55"/>
        <v>-6433363</v>
      </c>
      <c r="G3574" t="s">
        <v>5912</v>
      </c>
    </row>
    <row r="3575" spans="4:7" x14ac:dyDescent="0.3">
      <c r="D3575" s="6">
        <v>6500000</v>
      </c>
      <c r="E3575" s="6" t="s">
        <v>8351</v>
      </c>
      <c r="F3575" t="s">
        <v>8351</v>
      </c>
      <c r="G3575" t="s">
        <v>5915</v>
      </c>
    </row>
    <row r="3576" spans="4:7" x14ac:dyDescent="0.3">
      <c r="D3576" s="4">
        <v>4500000</v>
      </c>
      <c r="E3576" s="4">
        <v>871577</v>
      </c>
      <c r="F3576">
        <f t="shared" si="55"/>
        <v>-3628423</v>
      </c>
      <c r="G3576" t="s">
        <v>5916</v>
      </c>
    </row>
    <row r="3577" spans="4:7" x14ac:dyDescent="0.3">
      <c r="D3577" s="6">
        <v>6500000</v>
      </c>
      <c r="E3577" s="6">
        <v>38400000</v>
      </c>
      <c r="F3577">
        <f t="shared" si="55"/>
        <v>31900000</v>
      </c>
      <c r="G3577" t="s">
        <v>5917</v>
      </c>
    </row>
    <row r="3578" spans="4:7" x14ac:dyDescent="0.3">
      <c r="D3578" s="4">
        <v>4800000</v>
      </c>
      <c r="E3578" s="4">
        <v>4063859</v>
      </c>
      <c r="F3578">
        <f t="shared" si="55"/>
        <v>-736141</v>
      </c>
      <c r="G3578" t="s">
        <v>5919</v>
      </c>
    </row>
    <row r="3579" spans="4:7" x14ac:dyDescent="0.3">
      <c r="D3579" s="6">
        <v>10000000</v>
      </c>
      <c r="E3579" s="6">
        <v>449558</v>
      </c>
      <c r="F3579">
        <f t="shared" si="55"/>
        <v>-9550442</v>
      </c>
      <c r="G3579" t="s">
        <v>5920</v>
      </c>
    </row>
    <row r="3580" spans="4:7" x14ac:dyDescent="0.3">
      <c r="D3580" s="4">
        <v>4000000</v>
      </c>
      <c r="E3580" s="4" t="s">
        <v>8351</v>
      </c>
      <c r="F3580" t="s">
        <v>8351</v>
      </c>
      <c r="G3580" t="s">
        <v>5922</v>
      </c>
    </row>
    <row r="3581" spans="4:7" x14ac:dyDescent="0.3">
      <c r="D3581" s="6" t="s">
        <v>8351</v>
      </c>
      <c r="E3581" s="6" t="s">
        <v>8351</v>
      </c>
      <c r="F3581" t="s">
        <v>8351</v>
      </c>
      <c r="G3581" t="s">
        <v>5923</v>
      </c>
    </row>
    <row r="3582" spans="4:7" x14ac:dyDescent="0.3">
      <c r="D3582" s="4">
        <v>6000000</v>
      </c>
      <c r="E3582" s="4">
        <v>2122561</v>
      </c>
      <c r="F3582">
        <f t="shared" si="55"/>
        <v>-3877439</v>
      </c>
      <c r="G3582" t="s">
        <v>5924</v>
      </c>
    </row>
    <row r="3583" spans="4:7" x14ac:dyDescent="0.3">
      <c r="D3583" s="6">
        <v>6000000</v>
      </c>
      <c r="E3583" s="6">
        <v>181360000</v>
      </c>
      <c r="F3583">
        <f t="shared" si="55"/>
        <v>175360000</v>
      </c>
      <c r="G3583" t="s">
        <v>5926</v>
      </c>
    </row>
    <row r="3584" spans="4:7" x14ac:dyDescent="0.3">
      <c r="D3584" s="4">
        <v>6000000</v>
      </c>
      <c r="E3584" s="4">
        <v>137963328</v>
      </c>
      <c r="F3584">
        <f t="shared" si="55"/>
        <v>131963328</v>
      </c>
      <c r="G3584" t="s">
        <v>5927</v>
      </c>
    </row>
    <row r="3585" spans="4:7" x14ac:dyDescent="0.3">
      <c r="D3585" s="6">
        <v>6000000</v>
      </c>
      <c r="E3585" s="6">
        <v>119078393</v>
      </c>
      <c r="F3585">
        <f t="shared" si="55"/>
        <v>113078393</v>
      </c>
      <c r="G3585" t="s">
        <v>5929</v>
      </c>
    </row>
    <row r="3586" spans="4:7" x14ac:dyDescent="0.3">
      <c r="D3586" s="4">
        <v>6000000</v>
      </c>
      <c r="E3586" s="4">
        <v>102308900</v>
      </c>
      <c r="F3586">
        <f t="shared" si="55"/>
        <v>96308900</v>
      </c>
      <c r="G3586" t="s">
        <v>5932</v>
      </c>
    </row>
    <row r="3587" spans="4:7" x14ac:dyDescent="0.3">
      <c r="D3587" s="6">
        <v>6000000</v>
      </c>
      <c r="E3587" s="6">
        <v>102300000</v>
      </c>
      <c r="F3587">
        <f t="shared" ref="F3587:F3649" si="56">E3587-D3587</f>
        <v>96300000</v>
      </c>
      <c r="G3587" t="s">
        <v>5935</v>
      </c>
    </row>
    <row r="3588" spans="4:7" x14ac:dyDescent="0.3">
      <c r="D3588" s="4">
        <v>6000000</v>
      </c>
      <c r="E3588" s="4">
        <v>54800000</v>
      </c>
      <c r="F3588">
        <f t="shared" si="56"/>
        <v>48800000</v>
      </c>
      <c r="G3588" t="s">
        <v>5936</v>
      </c>
    </row>
    <row r="3589" spans="4:7" x14ac:dyDescent="0.3">
      <c r="D3589" s="6">
        <v>110000000</v>
      </c>
      <c r="E3589" s="6">
        <v>24004159</v>
      </c>
      <c r="F3589">
        <f t="shared" si="56"/>
        <v>-85995841</v>
      </c>
      <c r="G3589" t="s">
        <v>585</v>
      </c>
    </row>
    <row r="3590" spans="4:7" x14ac:dyDescent="0.3">
      <c r="D3590" s="4">
        <v>6000000</v>
      </c>
      <c r="E3590" s="4">
        <v>43650000</v>
      </c>
      <c r="F3590">
        <f t="shared" si="56"/>
        <v>37650000</v>
      </c>
      <c r="G3590" t="s">
        <v>5939</v>
      </c>
    </row>
    <row r="3591" spans="4:7" x14ac:dyDescent="0.3">
      <c r="D3591" s="6">
        <v>6000000</v>
      </c>
      <c r="E3591" s="6">
        <v>39800000</v>
      </c>
      <c r="F3591">
        <f t="shared" si="56"/>
        <v>33800000</v>
      </c>
      <c r="G3591" t="s">
        <v>5940</v>
      </c>
    </row>
    <row r="3592" spans="4:7" x14ac:dyDescent="0.3">
      <c r="D3592" s="4">
        <v>6000000</v>
      </c>
      <c r="E3592" s="4">
        <v>27457409</v>
      </c>
      <c r="F3592">
        <f t="shared" si="56"/>
        <v>21457409</v>
      </c>
      <c r="G3592" t="s">
        <v>5942</v>
      </c>
    </row>
    <row r="3593" spans="4:7" x14ac:dyDescent="0.3">
      <c r="D3593" s="6">
        <v>6000000</v>
      </c>
      <c r="E3593" s="6">
        <v>25047631</v>
      </c>
      <c r="F3593">
        <f t="shared" si="56"/>
        <v>19047631</v>
      </c>
      <c r="G3593" t="s">
        <v>5943</v>
      </c>
    </row>
    <row r="3594" spans="4:7" x14ac:dyDescent="0.3">
      <c r="D3594" s="4">
        <v>6000000</v>
      </c>
      <c r="E3594" s="4">
        <v>23272306</v>
      </c>
      <c r="F3594">
        <f t="shared" si="56"/>
        <v>17272306</v>
      </c>
      <c r="G3594" t="s">
        <v>5944</v>
      </c>
    </row>
    <row r="3595" spans="4:7" x14ac:dyDescent="0.3">
      <c r="D3595" s="6">
        <v>8000000</v>
      </c>
      <c r="E3595" s="6">
        <v>22168359</v>
      </c>
      <c r="F3595">
        <f t="shared" si="56"/>
        <v>14168359</v>
      </c>
      <c r="G3595" t="s">
        <v>5946</v>
      </c>
    </row>
    <row r="3596" spans="4:7" x14ac:dyDescent="0.3">
      <c r="D3596" s="4">
        <v>6000000</v>
      </c>
      <c r="E3596" s="4">
        <v>21005329</v>
      </c>
      <c r="F3596">
        <f t="shared" si="56"/>
        <v>15005329</v>
      </c>
      <c r="G3596" t="s">
        <v>5947</v>
      </c>
    </row>
    <row r="3597" spans="4:7" x14ac:dyDescent="0.3">
      <c r="D3597" s="6">
        <v>6000000</v>
      </c>
      <c r="E3597" s="6">
        <v>26236603</v>
      </c>
      <c r="F3597">
        <f t="shared" si="56"/>
        <v>20236603</v>
      </c>
      <c r="G3597" t="s">
        <v>5948</v>
      </c>
    </row>
    <row r="3598" spans="4:7" x14ac:dyDescent="0.3">
      <c r="D3598" s="4">
        <v>8000000</v>
      </c>
      <c r="E3598" s="4">
        <v>20400000</v>
      </c>
      <c r="F3598">
        <f t="shared" si="56"/>
        <v>12400000</v>
      </c>
      <c r="G3598" t="s">
        <v>5950</v>
      </c>
    </row>
    <row r="3599" spans="4:7" x14ac:dyDescent="0.3">
      <c r="D3599" s="6">
        <v>6000000</v>
      </c>
      <c r="E3599" s="6">
        <v>18621249</v>
      </c>
      <c r="F3599">
        <f t="shared" si="56"/>
        <v>12621249</v>
      </c>
      <c r="G3599" t="s">
        <v>5951</v>
      </c>
    </row>
    <row r="3600" spans="4:7" x14ac:dyDescent="0.3">
      <c r="D3600" s="4">
        <v>6000000</v>
      </c>
      <c r="E3600" s="4">
        <v>25244700</v>
      </c>
      <c r="F3600">
        <f t="shared" si="56"/>
        <v>19244700</v>
      </c>
      <c r="G3600" t="s">
        <v>5952</v>
      </c>
    </row>
    <row r="3601" spans="4:7" x14ac:dyDescent="0.3">
      <c r="D3601" s="6">
        <v>6500000</v>
      </c>
      <c r="E3601" s="6">
        <v>14545844</v>
      </c>
      <c r="F3601">
        <f t="shared" si="56"/>
        <v>8045844</v>
      </c>
      <c r="G3601" t="s">
        <v>5954</v>
      </c>
    </row>
    <row r="3602" spans="4:7" x14ac:dyDescent="0.3">
      <c r="D3602" s="4">
        <v>6000000</v>
      </c>
      <c r="E3602" s="4">
        <v>13235267</v>
      </c>
      <c r="F3602">
        <f t="shared" si="56"/>
        <v>7235267</v>
      </c>
      <c r="G3602" t="s">
        <v>5956</v>
      </c>
    </row>
    <row r="3603" spans="4:7" x14ac:dyDescent="0.3">
      <c r="D3603" s="6" t="s">
        <v>8351</v>
      </c>
      <c r="E3603" s="6">
        <v>12674183</v>
      </c>
      <c r="F3603" t="s">
        <v>8351</v>
      </c>
      <c r="G3603" t="s">
        <v>5957</v>
      </c>
    </row>
    <row r="3604" spans="4:7" x14ac:dyDescent="0.3">
      <c r="D3604" s="4" t="s">
        <v>8351</v>
      </c>
      <c r="E3604" s="4">
        <v>17508936</v>
      </c>
      <c r="F3604" t="s">
        <v>8351</v>
      </c>
      <c r="G3604" t="s">
        <v>5958</v>
      </c>
    </row>
    <row r="3605" spans="4:7" x14ac:dyDescent="0.3">
      <c r="D3605" s="6">
        <v>6000000</v>
      </c>
      <c r="E3605" s="6">
        <v>12793213</v>
      </c>
      <c r="F3605">
        <f t="shared" si="56"/>
        <v>6793213</v>
      </c>
      <c r="G3605" t="s">
        <v>5959</v>
      </c>
    </row>
    <row r="3606" spans="4:7" x14ac:dyDescent="0.3">
      <c r="D3606" s="4" t="s">
        <v>8351</v>
      </c>
      <c r="E3606" s="4" t="s">
        <v>8351</v>
      </c>
      <c r="F3606" t="s">
        <v>8351</v>
      </c>
      <c r="G3606" t="s">
        <v>5960</v>
      </c>
    </row>
    <row r="3607" spans="4:7" x14ac:dyDescent="0.3">
      <c r="D3607" s="6">
        <v>9000000</v>
      </c>
      <c r="E3607" s="6">
        <v>11883495</v>
      </c>
      <c r="F3607">
        <f t="shared" si="56"/>
        <v>2883495</v>
      </c>
      <c r="G3607" t="s">
        <v>5961</v>
      </c>
    </row>
    <row r="3608" spans="4:7" x14ac:dyDescent="0.3">
      <c r="D3608" s="4">
        <v>6000000</v>
      </c>
      <c r="E3608" s="4">
        <v>11797927</v>
      </c>
      <c r="F3608">
        <f t="shared" si="56"/>
        <v>5797927</v>
      </c>
      <c r="G3608" t="s">
        <v>5963</v>
      </c>
    </row>
    <row r="3609" spans="4:7" x14ac:dyDescent="0.3">
      <c r="D3609" s="6">
        <v>6000000</v>
      </c>
      <c r="E3609" s="6">
        <v>17605861</v>
      </c>
      <c r="F3609">
        <f t="shared" si="56"/>
        <v>11605861</v>
      </c>
      <c r="G3609" t="s">
        <v>5964</v>
      </c>
    </row>
    <row r="3610" spans="4:7" x14ac:dyDescent="0.3">
      <c r="D3610" s="4">
        <v>3000000</v>
      </c>
      <c r="E3610" s="4">
        <v>11642254</v>
      </c>
      <c r="F3610">
        <f t="shared" si="56"/>
        <v>8642254</v>
      </c>
      <c r="G3610" t="s">
        <v>5966</v>
      </c>
    </row>
    <row r="3611" spans="4:7" x14ac:dyDescent="0.3">
      <c r="D3611" s="6">
        <v>5000000</v>
      </c>
      <c r="E3611" s="6">
        <v>9203192</v>
      </c>
      <c r="F3611">
        <f t="shared" si="56"/>
        <v>4203192</v>
      </c>
      <c r="G3611" t="s">
        <v>5967</v>
      </c>
    </row>
    <row r="3612" spans="4:7" x14ac:dyDescent="0.3">
      <c r="D3612" s="4">
        <v>6000000</v>
      </c>
      <c r="E3612" s="4">
        <v>7518876</v>
      </c>
      <c r="F3612">
        <f t="shared" si="56"/>
        <v>1518876</v>
      </c>
      <c r="G3612" t="s">
        <v>5970</v>
      </c>
    </row>
    <row r="3613" spans="4:7" x14ac:dyDescent="0.3">
      <c r="D3613" s="6">
        <v>6000000</v>
      </c>
      <c r="E3613" s="6">
        <v>8596914</v>
      </c>
      <c r="F3613">
        <f t="shared" si="56"/>
        <v>2596914</v>
      </c>
      <c r="G3613" t="s">
        <v>5971</v>
      </c>
    </row>
    <row r="3614" spans="4:7" x14ac:dyDescent="0.3">
      <c r="D3614" s="4">
        <v>6000000</v>
      </c>
      <c r="E3614" s="4">
        <v>6851636</v>
      </c>
      <c r="F3614">
        <f t="shared" si="56"/>
        <v>851636</v>
      </c>
      <c r="G3614" t="s">
        <v>5973</v>
      </c>
    </row>
    <row r="3615" spans="4:7" x14ac:dyDescent="0.3">
      <c r="D3615" s="6">
        <v>6000000</v>
      </c>
      <c r="E3615" s="6">
        <v>11434867</v>
      </c>
      <c r="F3615">
        <f t="shared" si="56"/>
        <v>5434867</v>
      </c>
      <c r="G3615" t="s">
        <v>5975</v>
      </c>
    </row>
    <row r="3616" spans="4:7" x14ac:dyDescent="0.3">
      <c r="D3616" s="4">
        <v>6000000</v>
      </c>
      <c r="E3616" s="4">
        <v>5895238</v>
      </c>
      <c r="F3616">
        <f t="shared" si="56"/>
        <v>-104762</v>
      </c>
      <c r="G3616" t="s">
        <v>5977</v>
      </c>
    </row>
    <row r="3617" spans="4:7" x14ac:dyDescent="0.3">
      <c r="D3617" s="6">
        <v>6000000</v>
      </c>
      <c r="E3617" s="6">
        <v>6670712</v>
      </c>
      <c r="F3617">
        <f t="shared" si="56"/>
        <v>670712</v>
      </c>
      <c r="G3617" t="s">
        <v>5979</v>
      </c>
    </row>
    <row r="3618" spans="4:7" x14ac:dyDescent="0.3">
      <c r="D3618" s="4">
        <v>6000000</v>
      </c>
      <c r="E3618" s="4">
        <v>5359774</v>
      </c>
      <c r="F3618">
        <f t="shared" si="56"/>
        <v>-640226</v>
      </c>
      <c r="G3618" t="s">
        <v>5981</v>
      </c>
    </row>
    <row r="3619" spans="4:7" x14ac:dyDescent="0.3">
      <c r="D3619" s="6">
        <v>6500000</v>
      </c>
      <c r="E3619" s="6">
        <v>4693919</v>
      </c>
      <c r="F3619">
        <f t="shared" si="56"/>
        <v>-1806081</v>
      </c>
      <c r="G3619" t="s">
        <v>5983</v>
      </c>
    </row>
    <row r="3620" spans="4:7" x14ac:dyDescent="0.3">
      <c r="D3620" s="4">
        <v>6000000</v>
      </c>
      <c r="E3620" s="4">
        <v>4859475</v>
      </c>
      <c r="F3620">
        <f t="shared" si="56"/>
        <v>-1140525</v>
      </c>
      <c r="G3620" t="s">
        <v>5984</v>
      </c>
    </row>
    <row r="3621" spans="4:7" x14ac:dyDescent="0.3">
      <c r="D3621" s="6" t="s">
        <v>8351</v>
      </c>
      <c r="E3621" s="6">
        <v>4595000</v>
      </c>
      <c r="F3621" t="s">
        <v>8351</v>
      </c>
      <c r="G3621" t="s">
        <v>5985</v>
      </c>
    </row>
    <row r="3622" spans="4:7" x14ac:dyDescent="0.3">
      <c r="D3622" s="4">
        <v>6000000</v>
      </c>
      <c r="E3622" s="4">
        <v>4542775</v>
      </c>
      <c r="F3622">
        <f t="shared" si="56"/>
        <v>-1457225</v>
      </c>
      <c r="G3622" t="s">
        <v>5987</v>
      </c>
    </row>
    <row r="3623" spans="4:7" x14ac:dyDescent="0.3">
      <c r="D3623" s="6">
        <v>6000000</v>
      </c>
      <c r="E3623" s="6">
        <v>3588432</v>
      </c>
      <c r="F3623">
        <f t="shared" si="56"/>
        <v>-2411568</v>
      </c>
      <c r="G3623" t="s">
        <v>5989</v>
      </c>
    </row>
    <row r="3624" spans="4:7" x14ac:dyDescent="0.3">
      <c r="D3624" s="4">
        <v>6000000</v>
      </c>
      <c r="E3624" s="4">
        <v>4394936</v>
      </c>
      <c r="F3624">
        <f t="shared" si="56"/>
        <v>-1605064</v>
      </c>
      <c r="G3624" t="s">
        <v>5991</v>
      </c>
    </row>
    <row r="3625" spans="4:7" x14ac:dyDescent="0.3">
      <c r="D3625" s="6" t="s">
        <v>8351</v>
      </c>
      <c r="E3625" s="6" t="s">
        <v>8351</v>
      </c>
      <c r="F3625" t="s">
        <v>8351</v>
      </c>
      <c r="G3625" t="s">
        <v>5992</v>
      </c>
    </row>
    <row r="3626" spans="4:7" x14ac:dyDescent="0.3">
      <c r="D3626" s="4">
        <v>6000000</v>
      </c>
      <c r="E3626" s="4">
        <v>3029081</v>
      </c>
      <c r="F3626">
        <f t="shared" si="56"/>
        <v>-2970919</v>
      </c>
      <c r="G3626" t="s">
        <v>5994</v>
      </c>
    </row>
    <row r="3627" spans="4:7" x14ac:dyDescent="0.3">
      <c r="D3627" s="6">
        <v>6000000</v>
      </c>
      <c r="E3627" s="6">
        <v>3273588</v>
      </c>
      <c r="F3627">
        <f t="shared" si="56"/>
        <v>-2726412</v>
      </c>
      <c r="G3627" t="s">
        <v>5995</v>
      </c>
    </row>
    <row r="3628" spans="4:7" x14ac:dyDescent="0.3">
      <c r="D3628" s="4" t="s">
        <v>8351</v>
      </c>
      <c r="E3628" s="4" t="s">
        <v>8351</v>
      </c>
      <c r="F3628" t="s">
        <v>8351</v>
      </c>
      <c r="G3628" t="s">
        <v>5997</v>
      </c>
    </row>
    <row r="3629" spans="4:7" x14ac:dyDescent="0.3">
      <c r="D3629" s="6">
        <v>6000000</v>
      </c>
      <c r="E3629" s="6">
        <v>2207975</v>
      </c>
      <c r="F3629">
        <f t="shared" si="56"/>
        <v>-3792025</v>
      </c>
      <c r="G3629" t="s">
        <v>5998</v>
      </c>
    </row>
    <row r="3630" spans="4:7" x14ac:dyDescent="0.3">
      <c r="D3630" s="4">
        <v>6000000</v>
      </c>
      <c r="E3630" s="4">
        <v>2025238</v>
      </c>
      <c r="F3630">
        <f t="shared" si="56"/>
        <v>-3974762</v>
      </c>
      <c r="G3630" t="s">
        <v>6000</v>
      </c>
    </row>
    <row r="3631" spans="4:7" x14ac:dyDescent="0.3">
      <c r="D3631" s="6" t="s">
        <v>8351</v>
      </c>
      <c r="E3631" s="6">
        <v>1028337</v>
      </c>
      <c r="F3631" t="s">
        <v>8351</v>
      </c>
      <c r="G3631" t="s">
        <v>6002</v>
      </c>
    </row>
    <row r="3632" spans="4:7" x14ac:dyDescent="0.3">
      <c r="D3632" s="4">
        <v>6244087</v>
      </c>
      <c r="E3632" s="4" t="s">
        <v>8351</v>
      </c>
      <c r="F3632" t="s">
        <v>8351</v>
      </c>
      <c r="G3632" t="s">
        <v>6004</v>
      </c>
    </row>
    <row r="3633" spans="4:7" x14ac:dyDescent="0.3">
      <c r="D3633" s="6">
        <v>6000000</v>
      </c>
      <c r="E3633" s="6">
        <v>2077046</v>
      </c>
      <c r="F3633">
        <f t="shared" si="56"/>
        <v>-3922954</v>
      </c>
      <c r="G3633" t="s">
        <v>6005</v>
      </c>
    </row>
    <row r="3634" spans="4:7" x14ac:dyDescent="0.3">
      <c r="D3634" s="4">
        <v>6000000</v>
      </c>
      <c r="E3634" s="4" t="s">
        <v>8351</v>
      </c>
      <c r="F3634" t="s">
        <v>8351</v>
      </c>
      <c r="G3634" t="s">
        <v>6008</v>
      </c>
    </row>
    <row r="3635" spans="4:7" x14ac:dyDescent="0.3">
      <c r="D3635" s="6" t="s">
        <v>8351</v>
      </c>
      <c r="E3635" s="6">
        <v>267194</v>
      </c>
      <c r="F3635" t="s">
        <v>8351</v>
      </c>
      <c r="G3635" t="s">
        <v>6009</v>
      </c>
    </row>
    <row r="3636" spans="4:7" x14ac:dyDescent="0.3">
      <c r="D3636" s="4">
        <v>6000000</v>
      </c>
      <c r="E3636" s="4">
        <v>869325</v>
      </c>
      <c r="F3636">
        <f t="shared" si="56"/>
        <v>-5130675</v>
      </c>
      <c r="G3636" t="s">
        <v>6011</v>
      </c>
    </row>
    <row r="3637" spans="4:7" x14ac:dyDescent="0.3">
      <c r="D3637" s="6">
        <v>6000000</v>
      </c>
      <c r="E3637" s="6">
        <v>399611</v>
      </c>
      <c r="F3637">
        <f t="shared" si="56"/>
        <v>-5600389</v>
      </c>
      <c r="G3637" t="s">
        <v>6013</v>
      </c>
    </row>
    <row r="3638" spans="4:7" x14ac:dyDescent="0.3">
      <c r="D3638" s="4" t="s">
        <v>8351</v>
      </c>
      <c r="E3638" s="4">
        <v>181798</v>
      </c>
      <c r="F3638" t="s">
        <v>8351</v>
      </c>
      <c r="G3638" t="s">
        <v>6014</v>
      </c>
    </row>
    <row r="3639" spans="4:7" x14ac:dyDescent="0.3">
      <c r="D3639" s="6">
        <v>6000000</v>
      </c>
      <c r="E3639" s="6">
        <v>115862</v>
      </c>
      <c r="F3639">
        <f t="shared" si="56"/>
        <v>-5884138</v>
      </c>
      <c r="G3639" t="s">
        <v>6015</v>
      </c>
    </row>
    <row r="3640" spans="4:7" x14ac:dyDescent="0.3">
      <c r="D3640" s="4">
        <v>6000000</v>
      </c>
      <c r="E3640" s="4">
        <v>1346503</v>
      </c>
      <c r="F3640">
        <f t="shared" si="56"/>
        <v>-4653497</v>
      </c>
      <c r="G3640" t="s">
        <v>6016</v>
      </c>
    </row>
    <row r="3641" spans="4:7" x14ac:dyDescent="0.3">
      <c r="D3641" s="6">
        <v>6000000</v>
      </c>
      <c r="E3641" s="6">
        <v>117560</v>
      </c>
      <c r="F3641">
        <f t="shared" si="56"/>
        <v>-5882440</v>
      </c>
      <c r="G3641" t="s">
        <v>6017</v>
      </c>
    </row>
    <row r="3642" spans="4:7" x14ac:dyDescent="0.3">
      <c r="D3642" s="4">
        <v>6000000</v>
      </c>
      <c r="E3642" s="4">
        <v>54606</v>
      </c>
      <c r="F3642">
        <f t="shared" si="56"/>
        <v>-5945394</v>
      </c>
      <c r="G3642" t="s">
        <v>6018</v>
      </c>
    </row>
    <row r="3643" spans="4:7" x14ac:dyDescent="0.3">
      <c r="D3643" s="6">
        <v>7840000</v>
      </c>
      <c r="E3643" s="6" t="s">
        <v>8351</v>
      </c>
      <c r="F3643" t="s">
        <v>8351</v>
      </c>
      <c r="G3643" t="s">
        <v>6020</v>
      </c>
    </row>
    <row r="3644" spans="4:7" x14ac:dyDescent="0.3">
      <c r="D3644" s="4">
        <v>6000000</v>
      </c>
      <c r="E3644" s="4">
        <v>36497</v>
      </c>
      <c r="F3644">
        <f t="shared" si="56"/>
        <v>-5963503</v>
      </c>
      <c r="G3644" t="s">
        <v>6022</v>
      </c>
    </row>
    <row r="3645" spans="4:7" x14ac:dyDescent="0.3">
      <c r="D3645" s="6" t="s">
        <v>8351</v>
      </c>
      <c r="E3645" s="6">
        <v>23807</v>
      </c>
      <c r="F3645" t="s">
        <v>8351</v>
      </c>
      <c r="G3645" t="s">
        <v>6023</v>
      </c>
    </row>
    <row r="3646" spans="4:7" x14ac:dyDescent="0.3">
      <c r="D3646" s="4">
        <v>6000000</v>
      </c>
      <c r="E3646" s="4" t="s">
        <v>8351</v>
      </c>
      <c r="F3646" t="s">
        <v>8351</v>
      </c>
      <c r="G3646" t="s">
        <v>6025</v>
      </c>
    </row>
    <row r="3647" spans="4:7" x14ac:dyDescent="0.3">
      <c r="D3647" s="6">
        <v>8600000</v>
      </c>
      <c r="E3647" s="6" t="s">
        <v>8351</v>
      </c>
      <c r="F3647" t="s">
        <v>8351</v>
      </c>
      <c r="G3647" t="s">
        <v>6027</v>
      </c>
    </row>
    <row r="3648" spans="4:7" x14ac:dyDescent="0.3">
      <c r="D3648" s="4" t="s">
        <v>8351</v>
      </c>
      <c r="E3648" s="4" t="s">
        <v>8351</v>
      </c>
      <c r="F3648" t="s">
        <v>8351</v>
      </c>
      <c r="G3648" t="s">
        <v>6029</v>
      </c>
    </row>
    <row r="3649" spans="4:7" x14ac:dyDescent="0.3">
      <c r="D3649" s="6">
        <v>12000000</v>
      </c>
      <c r="E3649" s="6">
        <v>65804</v>
      </c>
      <c r="F3649">
        <f t="shared" si="56"/>
        <v>-11934196</v>
      </c>
      <c r="G3649" t="s">
        <v>6030</v>
      </c>
    </row>
    <row r="3650" spans="4:7" x14ac:dyDescent="0.3">
      <c r="D3650" s="4">
        <v>6000000</v>
      </c>
      <c r="E3650" s="4" t="s">
        <v>8351</v>
      </c>
      <c r="F3650" t="s">
        <v>8351</v>
      </c>
      <c r="G3650" t="s">
        <v>6031</v>
      </c>
    </row>
    <row r="3651" spans="4:7" x14ac:dyDescent="0.3">
      <c r="D3651" s="6">
        <v>6000000</v>
      </c>
      <c r="E3651" s="6" t="s">
        <v>8351</v>
      </c>
      <c r="F3651" t="s">
        <v>8351</v>
      </c>
      <c r="G3651" t="s">
        <v>6033</v>
      </c>
    </row>
    <row r="3652" spans="4:7" x14ac:dyDescent="0.3">
      <c r="D3652" s="4" t="s">
        <v>8351</v>
      </c>
      <c r="E3652" s="4" t="s">
        <v>8351</v>
      </c>
      <c r="F3652" t="s">
        <v>8351</v>
      </c>
      <c r="G3652" t="s">
        <v>6034</v>
      </c>
    </row>
    <row r="3653" spans="4:7" x14ac:dyDescent="0.3">
      <c r="D3653" s="6">
        <v>5952000</v>
      </c>
      <c r="E3653" s="6" t="s">
        <v>8351</v>
      </c>
      <c r="F3653" t="s">
        <v>8351</v>
      </c>
      <c r="G3653" t="s">
        <v>6035</v>
      </c>
    </row>
    <row r="3654" spans="4:7" x14ac:dyDescent="0.3">
      <c r="D3654" s="4">
        <v>5300000</v>
      </c>
      <c r="E3654" s="4">
        <v>3895664</v>
      </c>
      <c r="F3654">
        <f t="shared" ref="F3654:F3714" si="57">E3654-D3654</f>
        <v>-1404336</v>
      </c>
      <c r="G3654" t="s">
        <v>6037</v>
      </c>
    </row>
    <row r="3655" spans="4:7" x14ac:dyDescent="0.3">
      <c r="D3655" s="6">
        <v>6000000</v>
      </c>
      <c r="E3655" s="6">
        <v>20200</v>
      </c>
      <c r="F3655">
        <f t="shared" si="57"/>
        <v>-5979800</v>
      </c>
      <c r="G3655" t="s">
        <v>6039</v>
      </c>
    </row>
    <row r="3656" spans="4:7" x14ac:dyDescent="0.3">
      <c r="D3656" s="4">
        <v>50000000</v>
      </c>
      <c r="E3656" s="4">
        <v>31874869</v>
      </c>
      <c r="F3656">
        <f t="shared" si="57"/>
        <v>-18125131</v>
      </c>
      <c r="G3656" t="s">
        <v>1896</v>
      </c>
    </row>
    <row r="3657" spans="4:7" x14ac:dyDescent="0.3">
      <c r="D3657" s="6">
        <v>4000000</v>
      </c>
      <c r="E3657" s="6">
        <v>542860</v>
      </c>
      <c r="F3657">
        <f t="shared" si="57"/>
        <v>-3457140</v>
      </c>
      <c r="G3657" t="s">
        <v>6041</v>
      </c>
    </row>
    <row r="3658" spans="4:7" x14ac:dyDescent="0.3">
      <c r="D3658" s="4">
        <v>6000000</v>
      </c>
      <c r="E3658" s="4" t="s">
        <v>8351</v>
      </c>
      <c r="F3658" t="s">
        <v>8351</v>
      </c>
      <c r="G3658" t="s">
        <v>6043</v>
      </c>
    </row>
    <row r="3659" spans="4:7" x14ac:dyDescent="0.3">
      <c r="D3659" s="6">
        <v>6700000</v>
      </c>
      <c r="E3659" s="6" t="s">
        <v>8351</v>
      </c>
      <c r="F3659" t="s">
        <v>8351</v>
      </c>
      <c r="G3659" t="s">
        <v>6045</v>
      </c>
    </row>
    <row r="3660" spans="4:7" x14ac:dyDescent="0.3">
      <c r="D3660" s="4" t="s">
        <v>8351</v>
      </c>
      <c r="E3660" s="4">
        <v>15059</v>
      </c>
      <c r="F3660" t="s">
        <v>8351</v>
      </c>
      <c r="G3660" t="s">
        <v>6047</v>
      </c>
    </row>
    <row r="3661" spans="4:7" x14ac:dyDescent="0.3">
      <c r="D3661" s="6">
        <v>200000000</v>
      </c>
      <c r="E3661" s="6">
        <v>11905519</v>
      </c>
      <c r="F3661">
        <f t="shared" si="57"/>
        <v>-188094481</v>
      </c>
      <c r="G3661" t="s">
        <v>6049</v>
      </c>
    </row>
    <row r="3662" spans="4:7" x14ac:dyDescent="0.3">
      <c r="D3662" s="4" t="s">
        <v>8351</v>
      </c>
      <c r="E3662" s="4">
        <v>69582</v>
      </c>
      <c r="F3662" t="s">
        <v>8351</v>
      </c>
      <c r="G3662" t="s">
        <v>6051</v>
      </c>
    </row>
    <row r="3663" spans="4:7" x14ac:dyDescent="0.3">
      <c r="D3663" s="6" t="s">
        <v>8351</v>
      </c>
      <c r="E3663" s="6" t="s">
        <v>8351</v>
      </c>
      <c r="F3663" t="s">
        <v>8351</v>
      </c>
      <c r="G3663" t="s">
        <v>6052</v>
      </c>
    </row>
    <row r="3664" spans="4:7" x14ac:dyDescent="0.3">
      <c r="D3664" s="4">
        <v>3500159</v>
      </c>
      <c r="E3664" s="4">
        <v>32541719</v>
      </c>
      <c r="F3664">
        <f t="shared" si="57"/>
        <v>29041560</v>
      </c>
      <c r="G3664" t="s">
        <v>6053</v>
      </c>
    </row>
    <row r="3665" spans="4:7" x14ac:dyDescent="0.3">
      <c r="D3665" s="6">
        <v>5600000</v>
      </c>
      <c r="E3665" s="6">
        <v>3064356</v>
      </c>
      <c r="F3665">
        <f t="shared" si="57"/>
        <v>-2535644</v>
      </c>
      <c r="G3665" t="s">
        <v>6054</v>
      </c>
    </row>
    <row r="3666" spans="4:7" x14ac:dyDescent="0.3">
      <c r="D3666" s="4">
        <v>5600000</v>
      </c>
      <c r="E3666" s="4">
        <v>7009668</v>
      </c>
      <c r="F3666">
        <f t="shared" si="57"/>
        <v>1409668</v>
      </c>
      <c r="G3666" t="s">
        <v>6056</v>
      </c>
    </row>
    <row r="3667" spans="4:7" x14ac:dyDescent="0.3">
      <c r="D3667" s="6" t="s">
        <v>8351</v>
      </c>
      <c r="E3667" s="6">
        <v>352684</v>
      </c>
      <c r="F3667" t="s">
        <v>8351</v>
      </c>
      <c r="G3667" t="s">
        <v>6058</v>
      </c>
    </row>
    <row r="3668" spans="4:7" x14ac:dyDescent="0.3">
      <c r="D3668" s="4">
        <v>5600000</v>
      </c>
      <c r="E3668" s="4">
        <v>27024</v>
      </c>
      <c r="F3668">
        <f t="shared" si="57"/>
        <v>-5572976</v>
      </c>
      <c r="G3668" t="s">
        <v>6059</v>
      </c>
    </row>
    <row r="3669" spans="4:7" x14ac:dyDescent="0.3">
      <c r="D3669" s="6" t="s">
        <v>8351</v>
      </c>
      <c r="E3669" s="6">
        <v>531806</v>
      </c>
      <c r="F3669" t="s">
        <v>8351</v>
      </c>
      <c r="G3669" t="s">
        <v>6061</v>
      </c>
    </row>
    <row r="3670" spans="4:7" x14ac:dyDescent="0.3">
      <c r="D3670" s="4">
        <v>5500000</v>
      </c>
      <c r="E3670" s="4">
        <v>159600000</v>
      </c>
      <c r="F3670">
        <f t="shared" si="57"/>
        <v>154100000</v>
      </c>
      <c r="G3670" t="s">
        <v>6062</v>
      </c>
    </row>
    <row r="3671" spans="4:7" x14ac:dyDescent="0.3">
      <c r="D3671" s="6">
        <v>5500000</v>
      </c>
      <c r="E3671" s="6">
        <v>58800000</v>
      </c>
      <c r="F3671">
        <f t="shared" si="57"/>
        <v>53300000</v>
      </c>
      <c r="G3671" t="s">
        <v>6063</v>
      </c>
    </row>
    <row r="3672" spans="4:7" x14ac:dyDescent="0.3">
      <c r="D3672" s="4">
        <v>5500000</v>
      </c>
      <c r="E3672" s="4">
        <v>50382128</v>
      </c>
      <c r="F3672">
        <f t="shared" si="57"/>
        <v>44882128</v>
      </c>
      <c r="G3672" t="s">
        <v>6065</v>
      </c>
    </row>
    <row r="3673" spans="4:7" x14ac:dyDescent="0.3">
      <c r="D3673" s="6">
        <v>5500000</v>
      </c>
      <c r="E3673" s="6">
        <v>35811509</v>
      </c>
      <c r="F3673">
        <f t="shared" si="57"/>
        <v>30311509</v>
      </c>
      <c r="G3673" t="s">
        <v>6066</v>
      </c>
    </row>
    <row r="3674" spans="4:7" x14ac:dyDescent="0.3">
      <c r="D3674" s="4">
        <v>3000000</v>
      </c>
      <c r="E3674" s="4">
        <v>24475193</v>
      </c>
      <c r="F3674">
        <f t="shared" si="57"/>
        <v>21475193</v>
      </c>
      <c r="G3674" t="s">
        <v>6067</v>
      </c>
    </row>
    <row r="3675" spans="4:7" x14ac:dyDescent="0.3">
      <c r="D3675" s="6">
        <v>5500000</v>
      </c>
      <c r="E3675" s="6" t="s">
        <v>8351</v>
      </c>
      <c r="F3675" t="s">
        <v>8351</v>
      </c>
      <c r="G3675" t="s">
        <v>6069</v>
      </c>
    </row>
    <row r="3676" spans="4:7" x14ac:dyDescent="0.3">
      <c r="D3676" s="4">
        <v>7000000</v>
      </c>
      <c r="E3676" s="4">
        <v>6200756</v>
      </c>
      <c r="F3676">
        <f t="shared" si="57"/>
        <v>-799244</v>
      </c>
      <c r="G3676" t="s">
        <v>6070</v>
      </c>
    </row>
    <row r="3677" spans="4:7" x14ac:dyDescent="0.3">
      <c r="D3677" s="6">
        <v>5500000</v>
      </c>
      <c r="E3677" s="6">
        <v>1292119</v>
      </c>
      <c r="F3677">
        <f t="shared" si="57"/>
        <v>-4207881</v>
      </c>
      <c r="G3677" t="s">
        <v>6071</v>
      </c>
    </row>
    <row r="3678" spans="4:7" x14ac:dyDescent="0.3">
      <c r="D3678" s="4" t="s">
        <v>8351</v>
      </c>
      <c r="E3678" s="4" t="s">
        <v>8351</v>
      </c>
      <c r="F3678" t="s">
        <v>8351</v>
      </c>
      <c r="G3678" t="s">
        <v>6073</v>
      </c>
    </row>
    <row r="3679" spans="4:7" x14ac:dyDescent="0.3">
      <c r="D3679" s="6">
        <v>5500000</v>
      </c>
      <c r="E3679" s="6">
        <v>3629758</v>
      </c>
      <c r="F3679">
        <f t="shared" si="57"/>
        <v>-1870242</v>
      </c>
      <c r="G3679" t="s">
        <v>6075</v>
      </c>
    </row>
    <row r="3680" spans="4:7" x14ac:dyDescent="0.3">
      <c r="D3680" s="4">
        <v>5000000</v>
      </c>
      <c r="E3680" s="4">
        <v>6239558</v>
      </c>
      <c r="F3680">
        <f t="shared" si="57"/>
        <v>1239558</v>
      </c>
      <c r="G3680" t="s">
        <v>6077</v>
      </c>
    </row>
    <row r="3681" spans="4:7" x14ac:dyDescent="0.3">
      <c r="D3681" s="6">
        <v>5000000</v>
      </c>
      <c r="E3681" s="6">
        <v>1056102</v>
      </c>
      <c r="F3681">
        <f t="shared" si="57"/>
        <v>-3943898</v>
      </c>
      <c r="G3681" t="s">
        <v>6079</v>
      </c>
    </row>
    <row r="3682" spans="4:7" x14ac:dyDescent="0.3">
      <c r="D3682" s="4">
        <v>6500000</v>
      </c>
      <c r="E3682" s="4">
        <v>27545445</v>
      </c>
      <c r="F3682">
        <f t="shared" si="57"/>
        <v>21045445</v>
      </c>
      <c r="G3682" t="s">
        <v>6080</v>
      </c>
    </row>
    <row r="3683" spans="4:7" x14ac:dyDescent="0.3">
      <c r="D3683" s="6">
        <v>5500000</v>
      </c>
      <c r="E3683" s="6">
        <v>56007</v>
      </c>
      <c r="F3683">
        <f t="shared" si="57"/>
        <v>-5443993</v>
      </c>
      <c r="G3683" t="s">
        <v>6082</v>
      </c>
    </row>
    <row r="3684" spans="4:7" x14ac:dyDescent="0.3">
      <c r="D3684" s="4">
        <v>3850000</v>
      </c>
      <c r="E3684" s="4">
        <v>611709</v>
      </c>
      <c r="F3684">
        <f t="shared" si="57"/>
        <v>-3238291</v>
      </c>
      <c r="G3684" t="s">
        <v>6084</v>
      </c>
    </row>
    <row r="3685" spans="4:7" x14ac:dyDescent="0.3">
      <c r="D3685" s="6" t="s">
        <v>8351</v>
      </c>
      <c r="E3685" s="6">
        <v>753501</v>
      </c>
      <c r="F3685" t="s">
        <v>8351</v>
      </c>
      <c r="G3685" t="s">
        <v>6086</v>
      </c>
    </row>
    <row r="3686" spans="4:7" x14ac:dyDescent="0.3">
      <c r="D3686" s="4">
        <v>5500000</v>
      </c>
      <c r="E3686" s="4">
        <v>22770</v>
      </c>
      <c r="F3686">
        <f t="shared" si="57"/>
        <v>-5477230</v>
      </c>
      <c r="G3686" t="s">
        <v>6088</v>
      </c>
    </row>
    <row r="3687" spans="4:7" x14ac:dyDescent="0.3">
      <c r="D3687" s="6" t="s">
        <v>8351</v>
      </c>
      <c r="E3687" s="6">
        <v>2197331</v>
      </c>
      <c r="F3687" t="s">
        <v>8351</v>
      </c>
      <c r="G3687" t="s">
        <v>6091</v>
      </c>
    </row>
    <row r="3688" spans="4:7" x14ac:dyDescent="0.3">
      <c r="D3688" s="4" t="s">
        <v>8351</v>
      </c>
      <c r="E3688" s="4" t="s">
        <v>8351</v>
      </c>
      <c r="F3688" t="s">
        <v>8351</v>
      </c>
      <c r="G3688" t="s">
        <v>6093</v>
      </c>
    </row>
    <row r="3689" spans="4:7" x14ac:dyDescent="0.3">
      <c r="D3689" s="6">
        <v>9000000</v>
      </c>
      <c r="E3689" s="6">
        <v>27445</v>
      </c>
      <c r="F3689">
        <f t="shared" si="57"/>
        <v>-8972555</v>
      </c>
      <c r="G3689" t="s">
        <v>6095</v>
      </c>
    </row>
    <row r="3690" spans="4:7" x14ac:dyDescent="0.3">
      <c r="D3690" s="4">
        <v>5250000</v>
      </c>
      <c r="E3690" s="4">
        <v>766487</v>
      </c>
      <c r="F3690">
        <f t="shared" si="57"/>
        <v>-4483513</v>
      </c>
      <c r="G3690" t="s">
        <v>6096</v>
      </c>
    </row>
    <row r="3691" spans="4:7" x14ac:dyDescent="0.3">
      <c r="D3691" s="6" t="s">
        <v>8351</v>
      </c>
      <c r="E3691" s="6">
        <v>18434</v>
      </c>
      <c r="F3691" t="s">
        <v>8351</v>
      </c>
      <c r="G3691" t="s">
        <v>6098</v>
      </c>
    </row>
    <row r="3692" spans="4:7" x14ac:dyDescent="0.3">
      <c r="D3692" s="4">
        <v>30300000</v>
      </c>
      <c r="E3692" s="4">
        <v>1196752</v>
      </c>
      <c r="F3692">
        <f t="shared" si="57"/>
        <v>-29103248</v>
      </c>
      <c r="G3692" t="s">
        <v>6099</v>
      </c>
    </row>
    <row r="3693" spans="4:7" x14ac:dyDescent="0.3">
      <c r="D3693" s="6">
        <v>4000000</v>
      </c>
      <c r="E3693" s="6" t="s">
        <v>8351</v>
      </c>
      <c r="F3693" t="s">
        <v>8351</v>
      </c>
      <c r="G3693" t="s">
        <v>6103</v>
      </c>
    </row>
    <row r="3694" spans="4:7" x14ac:dyDescent="0.3">
      <c r="D3694" s="4">
        <v>6000000</v>
      </c>
      <c r="E3694" s="4">
        <v>795126</v>
      </c>
      <c r="F3694">
        <f t="shared" si="57"/>
        <v>-5204874</v>
      </c>
      <c r="G3694" t="s">
        <v>6105</v>
      </c>
    </row>
    <row r="3695" spans="4:7" x14ac:dyDescent="0.3">
      <c r="D3695" s="6">
        <v>5500000</v>
      </c>
      <c r="E3695" s="6" t="s">
        <v>8351</v>
      </c>
      <c r="F3695" t="s">
        <v>8351</v>
      </c>
      <c r="G3695" t="s">
        <v>6107</v>
      </c>
    </row>
    <row r="3696" spans="4:7" x14ac:dyDescent="0.3">
      <c r="D3696" s="4">
        <v>5100000</v>
      </c>
      <c r="E3696" s="4" t="s">
        <v>8351</v>
      </c>
      <c r="F3696" t="s">
        <v>8351</v>
      </c>
      <c r="G3696" t="s">
        <v>6108</v>
      </c>
    </row>
    <row r="3697" spans="4:7" x14ac:dyDescent="0.3">
      <c r="D3697" s="6" t="s">
        <v>8351</v>
      </c>
      <c r="E3697" s="6">
        <v>563699</v>
      </c>
      <c r="F3697" t="s">
        <v>8351</v>
      </c>
      <c r="G3697" t="s">
        <v>6110</v>
      </c>
    </row>
    <row r="3698" spans="4:7" x14ac:dyDescent="0.3">
      <c r="D3698" s="4">
        <v>5000000</v>
      </c>
      <c r="E3698" s="4">
        <v>83574831</v>
      </c>
      <c r="F3698">
        <f t="shared" si="57"/>
        <v>78574831</v>
      </c>
      <c r="G3698" t="s">
        <v>6111</v>
      </c>
    </row>
    <row r="3699" spans="4:7" x14ac:dyDescent="0.3">
      <c r="D3699" s="6">
        <v>4000000</v>
      </c>
      <c r="E3699" s="6">
        <v>87025093</v>
      </c>
      <c r="F3699">
        <f t="shared" si="57"/>
        <v>83025093</v>
      </c>
      <c r="G3699" t="s">
        <v>6112</v>
      </c>
    </row>
    <row r="3700" spans="4:7" x14ac:dyDescent="0.3">
      <c r="D3700" s="4">
        <v>15000000</v>
      </c>
      <c r="E3700" s="4">
        <v>71897215</v>
      </c>
      <c r="F3700">
        <f t="shared" si="57"/>
        <v>56897215</v>
      </c>
      <c r="G3700" t="s">
        <v>6115</v>
      </c>
    </row>
    <row r="3701" spans="4:7" x14ac:dyDescent="0.3">
      <c r="D3701" s="6">
        <v>5000000</v>
      </c>
      <c r="E3701" s="6">
        <v>64267897</v>
      </c>
      <c r="F3701">
        <f t="shared" si="57"/>
        <v>59267897</v>
      </c>
      <c r="G3701" t="s">
        <v>6117</v>
      </c>
    </row>
    <row r="3702" spans="4:7" x14ac:dyDescent="0.3">
      <c r="D3702" s="4">
        <v>4900000</v>
      </c>
      <c r="E3702" s="4">
        <v>56536016</v>
      </c>
      <c r="F3702">
        <f t="shared" si="57"/>
        <v>51636016</v>
      </c>
      <c r="G3702" t="s">
        <v>6119</v>
      </c>
    </row>
    <row r="3703" spans="4:7" x14ac:dyDescent="0.3">
      <c r="D3703" s="6">
        <v>5000000</v>
      </c>
      <c r="E3703" s="6">
        <v>104007828</v>
      </c>
      <c r="F3703">
        <f t="shared" si="57"/>
        <v>99007828</v>
      </c>
      <c r="G3703" t="s">
        <v>6120</v>
      </c>
    </row>
    <row r="3704" spans="4:7" x14ac:dyDescent="0.3">
      <c r="D3704" s="4">
        <v>5000000</v>
      </c>
      <c r="E3704" s="4">
        <v>50820940</v>
      </c>
      <c r="F3704">
        <f t="shared" si="57"/>
        <v>45820940</v>
      </c>
      <c r="G3704" t="s">
        <v>6122</v>
      </c>
    </row>
    <row r="3705" spans="4:7" x14ac:dyDescent="0.3">
      <c r="D3705" s="6">
        <v>4500000</v>
      </c>
      <c r="E3705" s="6">
        <v>44793200</v>
      </c>
      <c r="F3705">
        <f t="shared" si="57"/>
        <v>40293200</v>
      </c>
      <c r="G3705" t="s">
        <v>6123</v>
      </c>
    </row>
    <row r="3706" spans="4:7" x14ac:dyDescent="0.3">
      <c r="D3706" s="4">
        <v>5000000</v>
      </c>
      <c r="E3706" s="4">
        <v>43771291</v>
      </c>
      <c r="F3706">
        <f t="shared" si="57"/>
        <v>38771291</v>
      </c>
      <c r="G3706" t="s">
        <v>5261</v>
      </c>
    </row>
    <row r="3707" spans="4:7" x14ac:dyDescent="0.3">
      <c r="D3707" s="6">
        <v>5000000</v>
      </c>
      <c r="E3707" s="6">
        <v>44456509</v>
      </c>
      <c r="F3707">
        <f t="shared" si="57"/>
        <v>39456509</v>
      </c>
      <c r="G3707" t="s">
        <v>6125</v>
      </c>
    </row>
    <row r="3708" spans="4:7" x14ac:dyDescent="0.3">
      <c r="D3708" s="4">
        <v>5000000</v>
      </c>
      <c r="E3708" s="4">
        <v>53884821</v>
      </c>
      <c r="F3708">
        <f t="shared" si="57"/>
        <v>48884821</v>
      </c>
      <c r="G3708" t="s">
        <v>6126</v>
      </c>
    </row>
    <row r="3709" spans="4:7" x14ac:dyDescent="0.3">
      <c r="D3709" s="6">
        <v>5000000</v>
      </c>
      <c r="E3709" s="6">
        <v>36000000</v>
      </c>
      <c r="F3709">
        <f t="shared" si="57"/>
        <v>31000000</v>
      </c>
      <c r="G3709" t="s">
        <v>6128</v>
      </c>
    </row>
    <row r="3710" spans="4:7" x14ac:dyDescent="0.3">
      <c r="D3710" s="4">
        <v>5000000</v>
      </c>
      <c r="E3710" s="4" t="s">
        <v>8351</v>
      </c>
      <c r="F3710" t="s">
        <v>8351</v>
      </c>
      <c r="G3710" t="s">
        <v>6129</v>
      </c>
    </row>
    <row r="3711" spans="4:7" x14ac:dyDescent="0.3">
      <c r="D3711" s="6">
        <v>8500000</v>
      </c>
      <c r="E3711" s="6">
        <v>34872293</v>
      </c>
      <c r="F3711">
        <f t="shared" si="57"/>
        <v>26372293</v>
      </c>
      <c r="G3711" t="s">
        <v>6130</v>
      </c>
    </row>
    <row r="3712" spans="4:7" x14ac:dyDescent="0.3">
      <c r="D3712" s="4">
        <v>4500000</v>
      </c>
      <c r="E3712" s="4">
        <v>34468224</v>
      </c>
      <c r="F3712">
        <f t="shared" si="57"/>
        <v>29968224</v>
      </c>
      <c r="G3712" t="s">
        <v>6132</v>
      </c>
    </row>
    <row r="3713" spans="4:7" x14ac:dyDescent="0.3">
      <c r="D3713" s="6">
        <v>5000000</v>
      </c>
      <c r="E3713" s="6" t="s">
        <v>8351</v>
      </c>
      <c r="F3713" t="s">
        <v>8351</v>
      </c>
      <c r="G3713" t="s">
        <v>6134</v>
      </c>
    </row>
    <row r="3714" spans="4:7" x14ac:dyDescent="0.3">
      <c r="D3714" s="4">
        <v>5000000</v>
      </c>
      <c r="E3714" s="4">
        <v>32453345</v>
      </c>
      <c r="F3714">
        <f t="shared" si="57"/>
        <v>27453345</v>
      </c>
      <c r="G3714" t="s">
        <v>6136</v>
      </c>
    </row>
    <row r="3715" spans="4:7" x14ac:dyDescent="0.3">
      <c r="D3715" s="6">
        <v>5000000</v>
      </c>
      <c r="E3715" s="6" t="s">
        <v>8351</v>
      </c>
      <c r="F3715" t="s">
        <v>8351</v>
      </c>
      <c r="G3715" t="s">
        <v>6137</v>
      </c>
    </row>
    <row r="3716" spans="4:7" x14ac:dyDescent="0.3">
      <c r="D3716" s="4">
        <v>5000000</v>
      </c>
      <c r="E3716" s="4">
        <v>27296514</v>
      </c>
      <c r="F3716">
        <f t="shared" ref="F3716:F3778" si="58">E3716-D3716</f>
        <v>22296514</v>
      </c>
      <c r="G3716" t="s">
        <v>6138</v>
      </c>
    </row>
    <row r="3717" spans="4:7" x14ac:dyDescent="0.3">
      <c r="D3717" s="6">
        <v>3300000</v>
      </c>
      <c r="E3717" s="6">
        <v>25799043</v>
      </c>
      <c r="F3717">
        <f t="shared" si="58"/>
        <v>22499043</v>
      </c>
      <c r="G3717" t="s">
        <v>6140</v>
      </c>
    </row>
    <row r="3718" spans="4:7" x14ac:dyDescent="0.3">
      <c r="D3718" s="4">
        <v>9000000</v>
      </c>
      <c r="E3718" s="4">
        <v>25530884</v>
      </c>
      <c r="F3718">
        <f t="shared" si="58"/>
        <v>16530884</v>
      </c>
      <c r="G3718" t="s">
        <v>6141</v>
      </c>
    </row>
    <row r="3719" spans="4:7" x14ac:dyDescent="0.3">
      <c r="D3719" s="6">
        <v>5000000</v>
      </c>
      <c r="E3719" s="6">
        <v>27689474</v>
      </c>
      <c r="F3719">
        <f t="shared" si="58"/>
        <v>22689474</v>
      </c>
      <c r="G3719" t="s">
        <v>6143</v>
      </c>
    </row>
    <row r="3720" spans="4:7" x14ac:dyDescent="0.3">
      <c r="D3720" s="4">
        <v>5000000</v>
      </c>
      <c r="E3720" s="4">
        <v>24138847</v>
      </c>
      <c r="F3720">
        <f t="shared" si="58"/>
        <v>19138847</v>
      </c>
      <c r="G3720" t="s">
        <v>6144</v>
      </c>
    </row>
    <row r="3721" spans="4:7" x14ac:dyDescent="0.3">
      <c r="D3721" s="6">
        <v>5000000</v>
      </c>
      <c r="E3721" s="6">
        <v>21994911</v>
      </c>
      <c r="F3721">
        <f t="shared" si="58"/>
        <v>16994911</v>
      </c>
      <c r="G3721" t="s">
        <v>6145</v>
      </c>
    </row>
    <row r="3722" spans="4:7" x14ac:dyDescent="0.3">
      <c r="D3722" s="4">
        <v>5000000</v>
      </c>
      <c r="E3722" s="4">
        <v>21501098</v>
      </c>
      <c r="F3722">
        <f t="shared" si="58"/>
        <v>16501098</v>
      </c>
      <c r="G3722" t="s">
        <v>6146</v>
      </c>
    </row>
    <row r="3723" spans="4:7" x14ac:dyDescent="0.3">
      <c r="D3723" s="6">
        <v>5000000</v>
      </c>
      <c r="E3723" s="6">
        <v>19281235</v>
      </c>
      <c r="F3723">
        <f t="shared" si="58"/>
        <v>14281235</v>
      </c>
      <c r="G3723" t="s">
        <v>6148</v>
      </c>
    </row>
    <row r="3724" spans="4:7" x14ac:dyDescent="0.3">
      <c r="D3724" s="4">
        <v>3500000</v>
      </c>
      <c r="E3724" s="4" t="s">
        <v>8351</v>
      </c>
      <c r="F3724" t="s">
        <v>8351</v>
      </c>
      <c r="G3724" t="s">
        <v>6150</v>
      </c>
    </row>
    <row r="3725" spans="4:7" x14ac:dyDescent="0.3">
      <c r="D3725" s="6">
        <v>5000000</v>
      </c>
      <c r="E3725" s="6">
        <v>19421271</v>
      </c>
      <c r="F3725">
        <f t="shared" si="58"/>
        <v>14421271</v>
      </c>
      <c r="G3725" t="s">
        <v>6152</v>
      </c>
    </row>
    <row r="3726" spans="4:7" x14ac:dyDescent="0.3">
      <c r="D3726" s="4">
        <v>5000000</v>
      </c>
      <c r="E3726" s="4">
        <v>20733485</v>
      </c>
      <c r="F3726">
        <f t="shared" si="58"/>
        <v>15733485</v>
      </c>
      <c r="G3726" t="s">
        <v>6153</v>
      </c>
    </row>
    <row r="3727" spans="4:7" x14ac:dyDescent="0.3">
      <c r="D3727" s="6">
        <v>5000000</v>
      </c>
      <c r="E3727" s="6" t="s">
        <v>8351</v>
      </c>
      <c r="F3727" t="s">
        <v>8351</v>
      </c>
      <c r="G3727" t="s">
        <v>6155</v>
      </c>
    </row>
    <row r="3728" spans="4:7" x14ac:dyDescent="0.3">
      <c r="D3728" s="4">
        <v>5000000</v>
      </c>
      <c r="E3728" s="4">
        <v>24809547</v>
      </c>
      <c r="F3728">
        <f t="shared" si="58"/>
        <v>19809547</v>
      </c>
      <c r="G3728" t="s">
        <v>6157</v>
      </c>
    </row>
    <row r="3729" spans="4:7" x14ac:dyDescent="0.3">
      <c r="D3729" s="6" t="s">
        <v>8351</v>
      </c>
      <c r="E3729" s="6">
        <v>19097994</v>
      </c>
      <c r="F3729" t="s">
        <v>8351</v>
      </c>
      <c r="G3729" t="s">
        <v>6158</v>
      </c>
    </row>
    <row r="3730" spans="4:7" x14ac:dyDescent="0.3">
      <c r="D3730" s="4">
        <v>4500000</v>
      </c>
      <c r="E3730" s="4">
        <v>23031390</v>
      </c>
      <c r="F3730">
        <f t="shared" si="58"/>
        <v>18531390</v>
      </c>
      <c r="G3730" t="s">
        <v>6160</v>
      </c>
    </row>
    <row r="3731" spans="4:7" x14ac:dyDescent="0.3">
      <c r="D3731" s="6">
        <v>5000000</v>
      </c>
      <c r="E3731" s="6">
        <v>16017403</v>
      </c>
      <c r="F3731">
        <f t="shared" si="58"/>
        <v>11017403</v>
      </c>
      <c r="G3731" t="s">
        <v>5120</v>
      </c>
    </row>
    <row r="3732" spans="4:7" x14ac:dyDescent="0.3">
      <c r="D3732" s="4">
        <v>5000000</v>
      </c>
      <c r="E3732" s="4">
        <v>21197315</v>
      </c>
      <c r="F3732">
        <f t="shared" si="58"/>
        <v>16197315</v>
      </c>
      <c r="G3732" t="s">
        <v>6161</v>
      </c>
    </row>
    <row r="3733" spans="4:7" x14ac:dyDescent="0.3">
      <c r="D3733" s="6">
        <v>5000000</v>
      </c>
      <c r="E3733" s="6">
        <v>17382982</v>
      </c>
      <c r="F3733">
        <f t="shared" si="58"/>
        <v>12382982</v>
      </c>
      <c r="G3733" t="s">
        <v>6162</v>
      </c>
    </row>
    <row r="3734" spans="4:7" x14ac:dyDescent="0.3">
      <c r="D3734" s="4">
        <v>6000000</v>
      </c>
      <c r="E3734" s="4">
        <v>14821531</v>
      </c>
      <c r="F3734">
        <f t="shared" si="58"/>
        <v>8821531</v>
      </c>
      <c r="G3734" t="s">
        <v>6163</v>
      </c>
    </row>
    <row r="3735" spans="4:7" x14ac:dyDescent="0.3">
      <c r="D3735" s="6">
        <v>5000000</v>
      </c>
      <c r="E3735" s="6">
        <v>18656400</v>
      </c>
      <c r="F3735">
        <f t="shared" si="58"/>
        <v>13656400</v>
      </c>
      <c r="G3735" t="s">
        <v>6165</v>
      </c>
    </row>
    <row r="3736" spans="4:7" x14ac:dyDescent="0.3">
      <c r="D3736" s="4">
        <v>5000000</v>
      </c>
      <c r="E3736" s="4" t="s">
        <v>8351</v>
      </c>
      <c r="F3736" t="s">
        <v>8351</v>
      </c>
      <c r="G3736" t="s">
        <v>6167</v>
      </c>
    </row>
    <row r="3737" spans="4:7" x14ac:dyDescent="0.3">
      <c r="D3737" s="6">
        <v>5000000</v>
      </c>
      <c r="E3737" s="6" t="s">
        <v>8351</v>
      </c>
      <c r="F3737" t="s">
        <v>8351</v>
      </c>
      <c r="G3737" t="s">
        <v>6169</v>
      </c>
    </row>
    <row r="3738" spans="4:7" x14ac:dyDescent="0.3">
      <c r="D3738" s="4">
        <v>5000000</v>
      </c>
      <c r="E3738" s="4">
        <v>14343976</v>
      </c>
      <c r="F3738">
        <f t="shared" si="58"/>
        <v>9343976</v>
      </c>
      <c r="G3738" t="s">
        <v>6172</v>
      </c>
    </row>
    <row r="3739" spans="4:7" x14ac:dyDescent="0.3">
      <c r="D3739" s="6">
        <v>5000000</v>
      </c>
      <c r="E3739" s="6">
        <v>241437427</v>
      </c>
      <c r="F3739">
        <f t="shared" si="58"/>
        <v>236437427</v>
      </c>
      <c r="G3739" t="s">
        <v>6173</v>
      </c>
    </row>
    <row r="3740" spans="4:7" x14ac:dyDescent="0.3">
      <c r="D3740" s="4">
        <v>5000000</v>
      </c>
      <c r="E3740" s="4">
        <v>14123773</v>
      </c>
      <c r="F3740">
        <f t="shared" si="58"/>
        <v>9123773</v>
      </c>
      <c r="G3740" t="s">
        <v>6174</v>
      </c>
    </row>
    <row r="3741" spans="4:7" x14ac:dyDescent="0.3">
      <c r="D3741" s="6">
        <v>5000000</v>
      </c>
      <c r="E3741" s="6">
        <v>15126948</v>
      </c>
      <c r="F3741">
        <f t="shared" si="58"/>
        <v>10126948</v>
      </c>
      <c r="G3741" t="s">
        <v>6176</v>
      </c>
    </row>
    <row r="3742" spans="4:7" x14ac:dyDescent="0.3">
      <c r="D3742" s="4">
        <v>2000000</v>
      </c>
      <c r="E3742" s="4">
        <v>13622333</v>
      </c>
      <c r="F3742">
        <f t="shared" si="58"/>
        <v>11622333</v>
      </c>
      <c r="G3742" t="s">
        <v>6177</v>
      </c>
    </row>
    <row r="3743" spans="4:7" x14ac:dyDescent="0.3">
      <c r="D3743" s="6">
        <v>4000000</v>
      </c>
      <c r="E3743" s="6">
        <v>13464388</v>
      </c>
      <c r="F3743">
        <f t="shared" si="58"/>
        <v>9464388</v>
      </c>
      <c r="G3743" t="s">
        <v>6178</v>
      </c>
    </row>
    <row r="3744" spans="4:7" x14ac:dyDescent="0.3">
      <c r="D3744" s="4">
        <v>5000000</v>
      </c>
      <c r="E3744" s="4">
        <v>13350177</v>
      </c>
      <c r="F3744">
        <f t="shared" si="58"/>
        <v>8350177</v>
      </c>
      <c r="G3744" t="s">
        <v>6180</v>
      </c>
    </row>
    <row r="3745" spans="4:7" x14ac:dyDescent="0.3">
      <c r="D3745" s="6">
        <v>5000000</v>
      </c>
      <c r="E3745" s="6">
        <v>13269963</v>
      </c>
      <c r="F3745">
        <f t="shared" si="58"/>
        <v>8269963</v>
      </c>
      <c r="G3745" t="s">
        <v>6181</v>
      </c>
    </row>
    <row r="3746" spans="4:7" x14ac:dyDescent="0.3">
      <c r="D3746" s="4">
        <v>5000000</v>
      </c>
      <c r="E3746" s="4">
        <v>17768000</v>
      </c>
      <c r="F3746">
        <f t="shared" si="58"/>
        <v>12768000</v>
      </c>
      <c r="G3746" t="s">
        <v>6182</v>
      </c>
    </row>
    <row r="3747" spans="4:7" x14ac:dyDescent="0.3">
      <c r="D3747" s="6">
        <v>5000000</v>
      </c>
      <c r="E3747" s="6">
        <v>12947763</v>
      </c>
      <c r="F3747">
        <f t="shared" si="58"/>
        <v>7947763</v>
      </c>
      <c r="G3747" t="s">
        <v>6184</v>
      </c>
    </row>
    <row r="3748" spans="4:7" x14ac:dyDescent="0.3">
      <c r="D3748" s="4">
        <v>5000000</v>
      </c>
      <c r="E3748" s="4">
        <v>14100000</v>
      </c>
      <c r="F3748">
        <f t="shared" si="58"/>
        <v>9100000</v>
      </c>
      <c r="G3748" t="s">
        <v>6185</v>
      </c>
    </row>
    <row r="3749" spans="4:7" x14ac:dyDescent="0.3">
      <c r="D3749" s="6">
        <v>5000000</v>
      </c>
      <c r="E3749" s="6">
        <v>12200000</v>
      </c>
      <c r="F3749">
        <f t="shared" si="58"/>
        <v>7200000</v>
      </c>
      <c r="G3749" t="s">
        <v>6187</v>
      </c>
    </row>
    <row r="3750" spans="4:7" x14ac:dyDescent="0.3">
      <c r="D3750" s="4">
        <v>5000000</v>
      </c>
      <c r="E3750" s="4">
        <v>17683670</v>
      </c>
      <c r="F3750">
        <f t="shared" si="58"/>
        <v>12683670</v>
      </c>
      <c r="G3750" t="s">
        <v>6189</v>
      </c>
    </row>
    <row r="3751" spans="4:7" x14ac:dyDescent="0.3">
      <c r="D3751" s="6">
        <v>8000000</v>
      </c>
      <c r="E3751" s="6">
        <v>12055108</v>
      </c>
      <c r="F3751">
        <f t="shared" si="58"/>
        <v>4055108</v>
      </c>
      <c r="G3751" t="s">
        <v>6191</v>
      </c>
    </row>
    <row r="3752" spans="4:7" x14ac:dyDescent="0.3">
      <c r="D3752" s="4">
        <v>5000000</v>
      </c>
      <c r="E3752" s="4">
        <v>27285953</v>
      </c>
      <c r="F3752">
        <f t="shared" si="58"/>
        <v>22285953</v>
      </c>
      <c r="G3752" t="s">
        <v>6192</v>
      </c>
    </row>
    <row r="3753" spans="4:7" x14ac:dyDescent="0.3">
      <c r="D3753" s="6">
        <v>8000000</v>
      </c>
      <c r="E3753" s="6" t="s">
        <v>8351</v>
      </c>
      <c r="F3753" t="s">
        <v>8351</v>
      </c>
      <c r="G3753" t="s">
        <v>6194</v>
      </c>
    </row>
    <row r="3754" spans="4:7" x14ac:dyDescent="0.3">
      <c r="D3754" s="4">
        <v>5000000</v>
      </c>
      <c r="E3754" s="4" t="s">
        <v>8351</v>
      </c>
      <c r="F3754" t="s">
        <v>8351</v>
      </c>
      <c r="G3754" t="s">
        <v>6195</v>
      </c>
    </row>
    <row r="3755" spans="4:7" x14ac:dyDescent="0.3">
      <c r="D3755" s="6">
        <v>5000000</v>
      </c>
      <c r="E3755" s="6">
        <v>11675178</v>
      </c>
      <c r="F3755">
        <f t="shared" si="58"/>
        <v>6675178</v>
      </c>
      <c r="G3755" t="s">
        <v>6197</v>
      </c>
    </row>
    <row r="3756" spans="4:7" x14ac:dyDescent="0.3">
      <c r="D3756" s="4">
        <v>8000000</v>
      </c>
      <c r="E3756" s="4">
        <v>10572742</v>
      </c>
      <c r="F3756">
        <f t="shared" si="58"/>
        <v>2572742</v>
      </c>
      <c r="G3756" t="s">
        <v>6198</v>
      </c>
    </row>
    <row r="3757" spans="4:7" x14ac:dyDescent="0.3">
      <c r="D3757" s="6">
        <v>800000</v>
      </c>
      <c r="E3757" s="6" t="s">
        <v>8351</v>
      </c>
      <c r="F3757" t="s">
        <v>8351</v>
      </c>
      <c r="G3757" t="s">
        <v>6200</v>
      </c>
    </row>
    <row r="3758" spans="4:7" x14ac:dyDescent="0.3">
      <c r="D3758" s="4">
        <v>5000000</v>
      </c>
      <c r="E3758" s="4">
        <v>9658370</v>
      </c>
      <c r="F3758">
        <f t="shared" si="58"/>
        <v>4658370</v>
      </c>
      <c r="G3758" t="s">
        <v>6201</v>
      </c>
    </row>
    <row r="3759" spans="4:7" x14ac:dyDescent="0.3">
      <c r="D3759" s="6">
        <v>5000000</v>
      </c>
      <c r="E3759" s="6">
        <v>9628751</v>
      </c>
      <c r="F3759">
        <f t="shared" si="58"/>
        <v>4628751</v>
      </c>
      <c r="G3759" t="s">
        <v>6203</v>
      </c>
    </row>
    <row r="3760" spans="4:7" x14ac:dyDescent="0.3">
      <c r="D3760" s="4">
        <v>5000000</v>
      </c>
      <c r="E3760" s="4">
        <v>8786715</v>
      </c>
      <c r="F3760">
        <f t="shared" si="58"/>
        <v>3786715</v>
      </c>
      <c r="G3760" t="s">
        <v>6205</v>
      </c>
    </row>
    <row r="3761" spans="4:7" x14ac:dyDescent="0.3">
      <c r="D3761" s="6">
        <v>6000000</v>
      </c>
      <c r="E3761" s="6">
        <v>3432342</v>
      </c>
      <c r="F3761">
        <f t="shared" si="58"/>
        <v>-2567658</v>
      </c>
      <c r="G3761" t="s">
        <v>6207</v>
      </c>
    </row>
    <row r="3762" spans="4:7" x14ac:dyDescent="0.3">
      <c r="D3762" s="4">
        <v>5000000</v>
      </c>
      <c r="E3762" s="4" t="s">
        <v>8351</v>
      </c>
      <c r="F3762" t="s">
        <v>8351</v>
      </c>
      <c r="G3762" t="s">
        <v>6208</v>
      </c>
    </row>
    <row r="3763" spans="4:7" x14ac:dyDescent="0.3">
      <c r="D3763" s="6">
        <v>5000000</v>
      </c>
      <c r="E3763" s="6">
        <v>6755271</v>
      </c>
      <c r="F3763">
        <f t="shared" si="58"/>
        <v>1755271</v>
      </c>
      <c r="G3763" t="s">
        <v>6210</v>
      </c>
    </row>
    <row r="3764" spans="4:7" x14ac:dyDescent="0.3">
      <c r="D3764" s="4">
        <v>5000000</v>
      </c>
      <c r="E3764" s="4" t="s">
        <v>8351</v>
      </c>
      <c r="F3764" t="s">
        <v>8351</v>
      </c>
      <c r="G3764" t="s">
        <v>6211</v>
      </c>
    </row>
    <row r="3765" spans="4:7" x14ac:dyDescent="0.3">
      <c r="D3765" s="6">
        <v>5000000</v>
      </c>
      <c r="E3765" s="6">
        <v>6157157</v>
      </c>
      <c r="F3765">
        <f t="shared" si="58"/>
        <v>1157157</v>
      </c>
      <c r="G3765" t="s">
        <v>6213</v>
      </c>
    </row>
    <row r="3766" spans="4:7" x14ac:dyDescent="0.3">
      <c r="D3766" s="4" t="s">
        <v>8351</v>
      </c>
      <c r="E3766" s="4">
        <v>6088249</v>
      </c>
      <c r="F3766" t="s">
        <v>8351</v>
      </c>
      <c r="G3766" t="s">
        <v>6215</v>
      </c>
    </row>
    <row r="3767" spans="4:7" x14ac:dyDescent="0.3">
      <c r="D3767" s="6">
        <v>5000000</v>
      </c>
      <c r="E3767" s="6">
        <v>5480318</v>
      </c>
      <c r="F3767">
        <f t="shared" si="58"/>
        <v>480318</v>
      </c>
      <c r="G3767" t="s">
        <v>6216</v>
      </c>
    </row>
    <row r="3768" spans="4:7" x14ac:dyDescent="0.3">
      <c r="D3768" s="4">
        <v>5000000</v>
      </c>
      <c r="E3768" s="4" t="s">
        <v>8351</v>
      </c>
      <c r="F3768" t="s">
        <v>8351</v>
      </c>
      <c r="G3768" t="s">
        <v>6217</v>
      </c>
    </row>
    <row r="3769" spans="4:7" x14ac:dyDescent="0.3">
      <c r="D3769" s="6">
        <v>5000000</v>
      </c>
      <c r="E3769" s="6">
        <v>5308707</v>
      </c>
      <c r="F3769">
        <f t="shared" si="58"/>
        <v>308707</v>
      </c>
      <c r="G3769" t="s">
        <v>6218</v>
      </c>
    </row>
    <row r="3770" spans="4:7" x14ac:dyDescent="0.3">
      <c r="D3770" s="4">
        <v>5000000</v>
      </c>
      <c r="E3770" s="4">
        <v>5009677</v>
      </c>
      <c r="F3770">
        <f t="shared" si="58"/>
        <v>9677</v>
      </c>
      <c r="G3770" t="s">
        <v>6219</v>
      </c>
    </row>
    <row r="3771" spans="4:7" x14ac:dyDescent="0.3">
      <c r="D3771" s="6" t="s">
        <v>8351</v>
      </c>
      <c r="E3771" s="6">
        <v>4328294</v>
      </c>
      <c r="F3771" t="s">
        <v>8351</v>
      </c>
      <c r="G3771" t="s">
        <v>6220</v>
      </c>
    </row>
    <row r="3772" spans="4:7" x14ac:dyDescent="0.3">
      <c r="D3772" s="4">
        <v>5000000</v>
      </c>
      <c r="E3772" s="4">
        <v>4074023</v>
      </c>
      <c r="F3772">
        <f t="shared" si="58"/>
        <v>-925977</v>
      </c>
      <c r="G3772" t="s">
        <v>6222</v>
      </c>
    </row>
    <row r="3773" spans="4:7" x14ac:dyDescent="0.3">
      <c r="D3773" s="6">
        <v>5000000</v>
      </c>
      <c r="E3773" s="6">
        <v>4306697</v>
      </c>
      <c r="F3773">
        <f t="shared" si="58"/>
        <v>-693303</v>
      </c>
      <c r="G3773" t="s">
        <v>6223</v>
      </c>
    </row>
    <row r="3774" spans="4:7" x14ac:dyDescent="0.3">
      <c r="D3774" s="4">
        <v>4000000</v>
      </c>
      <c r="E3774" s="4">
        <v>3950029</v>
      </c>
      <c r="F3774">
        <f t="shared" si="58"/>
        <v>-49971</v>
      </c>
      <c r="G3774" t="s">
        <v>6225</v>
      </c>
    </row>
    <row r="3775" spans="4:7" x14ac:dyDescent="0.3">
      <c r="D3775" s="6">
        <v>5000000</v>
      </c>
      <c r="E3775" s="6">
        <v>4040588</v>
      </c>
      <c r="F3775">
        <f t="shared" si="58"/>
        <v>-959412</v>
      </c>
      <c r="G3775" t="s">
        <v>6227</v>
      </c>
    </row>
    <row r="3776" spans="4:7" x14ac:dyDescent="0.3">
      <c r="D3776" s="4">
        <v>5000000</v>
      </c>
      <c r="E3776" s="4" t="s">
        <v>8351</v>
      </c>
      <c r="F3776" t="s">
        <v>8351</v>
      </c>
      <c r="G3776" t="s">
        <v>6230</v>
      </c>
    </row>
    <row r="3777" spans="4:7" x14ac:dyDescent="0.3">
      <c r="D3777" s="6">
        <v>5000000</v>
      </c>
      <c r="E3777" s="6">
        <v>3049135</v>
      </c>
      <c r="F3777">
        <f t="shared" si="58"/>
        <v>-1950865</v>
      </c>
      <c r="G3777" t="s">
        <v>6232</v>
      </c>
    </row>
    <row r="3778" spans="4:7" x14ac:dyDescent="0.3">
      <c r="D3778" s="4">
        <v>5000000</v>
      </c>
      <c r="E3778" s="4">
        <v>4700361</v>
      </c>
      <c r="F3778">
        <f t="shared" si="58"/>
        <v>-299639</v>
      </c>
      <c r="G3778" t="s">
        <v>6233</v>
      </c>
    </row>
    <row r="3779" spans="4:7" x14ac:dyDescent="0.3">
      <c r="D3779" s="6">
        <v>5000000</v>
      </c>
      <c r="E3779" s="6">
        <v>2711210</v>
      </c>
      <c r="F3779">
        <f t="shared" ref="F3779:F3841" si="59">E3779-D3779</f>
        <v>-2288790</v>
      </c>
      <c r="G3779" t="s">
        <v>6235</v>
      </c>
    </row>
    <row r="3780" spans="4:7" x14ac:dyDescent="0.3">
      <c r="D3780" s="4">
        <v>5000000</v>
      </c>
      <c r="E3780" s="4">
        <v>1980338</v>
      </c>
      <c r="F3780">
        <f t="shared" si="59"/>
        <v>-3019662</v>
      </c>
      <c r="G3780" t="s">
        <v>6237</v>
      </c>
    </row>
    <row r="3781" spans="4:7" x14ac:dyDescent="0.3">
      <c r="D3781" s="6">
        <v>5000000</v>
      </c>
      <c r="E3781" s="6">
        <v>1082044</v>
      </c>
      <c r="F3781">
        <f t="shared" si="59"/>
        <v>-3917956</v>
      </c>
      <c r="G3781" t="s">
        <v>6238</v>
      </c>
    </row>
    <row r="3782" spans="4:7" x14ac:dyDescent="0.3">
      <c r="D3782" s="4">
        <v>5000000</v>
      </c>
      <c r="E3782" s="4">
        <v>1100000</v>
      </c>
      <c r="F3782">
        <f t="shared" si="59"/>
        <v>-3900000</v>
      </c>
      <c r="G3782" t="s">
        <v>6239</v>
      </c>
    </row>
    <row r="3783" spans="4:7" x14ac:dyDescent="0.3">
      <c r="D3783" s="6">
        <v>5000000</v>
      </c>
      <c r="E3783" s="6">
        <v>2445646</v>
      </c>
      <c r="F3783">
        <f t="shared" si="59"/>
        <v>-2554354</v>
      </c>
      <c r="G3783" t="s">
        <v>6242</v>
      </c>
    </row>
    <row r="3784" spans="4:7" x14ac:dyDescent="0.3">
      <c r="D3784" s="4">
        <v>5000000</v>
      </c>
      <c r="E3784" s="4">
        <v>2221809</v>
      </c>
      <c r="F3784">
        <f t="shared" si="59"/>
        <v>-2778191</v>
      </c>
      <c r="G3784" t="s">
        <v>6243</v>
      </c>
    </row>
    <row r="3785" spans="4:7" x14ac:dyDescent="0.3">
      <c r="D3785" s="6">
        <v>5000000</v>
      </c>
      <c r="E3785" s="6">
        <v>296665</v>
      </c>
      <c r="F3785">
        <f t="shared" si="59"/>
        <v>-4703335</v>
      </c>
      <c r="G3785" t="s">
        <v>6245</v>
      </c>
    </row>
    <row r="3786" spans="4:7" x14ac:dyDescent="0.3">
      <c r="D3786" s="4">
        <v>5000000</v>
      </c>
      <c r="E3786" s="4">
        <v>3219029</v>
      </c>
      <c r="F3786">
        <f t="shared" si="59"/>
        <v>-1780971</v>
      </c>
      <c r="G3786" t="s">
        <v>6248</v>
      </c>
    </row>
    <row r="3787" spans="4:7" x14ac:dyDescent="0.3">
      <c r="D3787" s="6">
        <v>5000000</v>
      </c>
      <c r="E3787" s="6" t="s">
        <v>8351</v>
      </c>
      <c r="F3787" t="s">
        <v>8351</v>
      </c>
      <c r="G3787" t="s">
        <v>6250</v>
      </c>
    </row>
    <row r="3788" spans="4:7" x14ac:dyDescent="0.3">
      <c r="D3788" s="4">
        <v>5000000</v>
      </c>
      <c r="E3788" s="4">
        <v>830210</v>
      </c>
      <c r="F3788">
        <f t="shared" si="59"/>
        <v>-4169790</v>
      </c>
      <c r="G3788" t="s">
        <v>6252</v>
      </c>
    </row>
    <row r="3789" spans="4:7" x14ac:dyDescent="0.3">
      <c r="D3789" s="6">
        <v>7000000</v>
      </c>
      <c r="E3789" s="6">
        <v>1040879</v>
      </c>
      <c r="F3789">
        <f t="shared" si="59"/>
        <v>-5959121</v>
      </c>
      <c r="G3789" t="s">
        <v>6253</v>
      </c>
    </row>
    <row r="3790" spans="4:7" x14ac:dyDescent="0.3">
      <c r="D3790" s="4">
        <v>5000000</v>
      </c>
      <c r="E3790" s="4">
        <v>326308</v>
      </c>
      <c r="F3790">
        <f t="shared" si="59"/>
        <v>-4673692</v>
      </c>
      <c r="G3790" t="s">
        <v>6254</v>
      </c>
    </row>
    <row r="3791" spans="4:7" x14ac:dyDescent="0.3">
      <c r="D3791" s="6" t="s">
        <v>8351</v>
      </c>
      <c r="E3791" s="6">
        <v>240425</v>
      </c>
      <c r="F3791" t="s">
        <v>8351</v>
      </c>
      <c r="G3791" t="s">
        <v>6256</v>
      </c>
    </row>
    <row r="3792" spans="4:7" x14ac:dyDescent="0.3">
      <c r="D3792" s="4" t="s">
        <v>8351</v>
      </c>
      <c r="E3792" s="4">
        <v>228830</v>
      </c>
      <c r="F3792" t="s">
        <v>8351</v>
      </c>
      <c r="G3792" t="s">
        <v>6259</v>
      </c>
    </row>
    <row r="3793" spans="4:7" x14ac:dyDescent="0.3">
      <c r="D3793" s="6">
        <v>2200000</v>
      </c>
      <c r="E3793" s="6" t="s">
        <v>8351</v>
      </c>
      <c r="F3793" t="s">
        <v>8351</v>
      </c>
      <c r="G3793" t="s">
        <v>6261</v>
      </c>
    </row>
    <row r="3794" spans="4:7" x14ac:dyDescent="0.3">
      <c r="D3794" s="4" t="s">
        <v>8351</v>
      </c>
      <c r="E3794" s="4">
        <v>223615</v>
      </c>
      <c r="F3794" t="s">
        <v>8351</v>
      </c>
      <c r="G3794" t="s">
        <v>6263</v>
      </c>
    </row>
    <row r="3795" spans="4:7" x14ac:dyDescent="0.3">
      <c r="D3795" s="6">
        <v>5000000</v>
      </c>
      <c r="E3795" s="6">
        <v>124720</v>
      </c>
      <c r="F3795">
        <f t="shared" si="59"/>
        <v>-4875280</v>
      </c>
      <c r="G3795" t="s">
        <v>6265</v>
      </c>
    </row>
    <row r="3796" spans="4:7" x14ac:dyDescent="0.3">
      <c r="D3796" s="4">
        <v>3209000</v>
      </c>
      <c r="E3796" s="4" t="s">
        <v>8351</v>
      </c>
      <c r="F3796" t="s">
        <v>8351</v>
      </c>
      <c r="G3796" t="s">
        <v>6267</v>
      </c>
    </row>
    <row r="3797" spans="4:7" x14ac:dyDescent="0.3">
      <c r="D3797" s="6">
        <v>2000000</v>
      </c>
      <c r="E3797" s="6">
        <v>99147</v>
      </c>
      <c r="F3797">
        <f t="shared" si="59"/>
        <v>-1900853</v>
      </c>
      <c r="G3797" t="s">
        <v>6269</v>
      </c>
    </row>
    <row r="3798" spans="4:7" x14ac:dyDescent="0.3">
      <c r="D3798" s="4">
        <v>5000000</v>
      </c>
      <c r="E3798" s="4" t="s">
        <v>8351</v>
      </c>
      <c r="F3798" t="s">
        <v>8351</v>
      </c>
      <c r="G3798" t="s">
        <v>6271</v>
      </c>
    </row>
    <row r="3799" spans="4:7" x14ac:dyDescent="0.3">
      <c r="D3799" s="6">
        <v>5000000</v>
      </c>
      <c r="E3799" s="6">
        <v>65069140</v>
      </c>
      <c r="F3799">
        <f t="shared" si="59"/>
        <v>60069140</v>
      </c>
      <c r="G3799" t="s">
        <v>6272</v>
      </c>
    </row>
    <row r="3800" spans="4:7" x14ac:dyDescent="0.3">
      <c r="D3800" s="4">
        <v>5000000</v>
      </c>
      <c r="E3800" s="4">
        <v>65087</v>
      </c>
      <c r="F3800">
        <f t="shared" si="59"/>
        <v>-4934913</v>
      </c>
      <c r="G3800" t="s">
        <v>6274</v>
      </c>
    </row>
    <row r="3801" spans="4:7" x14ac:dyDescent="0.3">
      <c r="D3801" s="6">
        <v>5000000</v>
      </c>
      <c r="E3801" s="6">
        <v>16066</v>
      </c>
      <c r="F3801">
        <f t="shared" si="59"/>
        <v>-4983934</v>
      </c>
      <c r="G3801" t="s">
        <v>6276</v>
      </c>
    </row>
    <row r="3802" spans="4:7" x14ac:dyDescent="0.3">
      <c r="D3802" s="4" t="s">
        <v>8351</v>
      </c>
      <c r="E3802" s="4" t="s">
        <v>8351</v>
      </c>
      <c r="F3802" t="s">
        <v>8351</v>
      </c>
      <c r="G3802" t="s">
        <v>6277</v>
      </c>
    </row>
    <row r="3803" spans="4:7" x14ac:dyDescent="0.3">
      <c r="D3803" s="6">
        <v>5000000</v>
      </c>
      <c r="E3803" s="6" t="s">
        <v>8351</v>
      </c>
      <c r="F3803" t="s">
        <v>8351</v>
      </c>
      <c r="G3803" t="s">
        <v>6279</v>
      </c>
    </row>
    <row r="3804" spans="4:7" x14ac:dyDescent="0.3">
      <c r="D3804" s="4">
        <v>5000000</v>
      </c>
      <c r="E3804" s="4" t="s">
        <v>8351</v>
      </c>
      <c r="F3804" t="s">
        <v>8351</v>
      </c>
      <c r="G3804" t="s">
        <v>6280</v>
      </c>
    </row>
    <row r="3805" spans="4:7" x14ac:dyDescent="0.3">
      <c r="D3805" s="6">
        <v>2500000</v>
      </c>
      <c r="E3805" s="6" t="s">
        <v>8351</v>
      </c>
      <c r="F3805" t="s">
        <v>8351</v>
      </c>
      <c r="G3805" t="s">
        <v>6283</v>
      </c>
    </row>
    <row r="3806" spans="4:7" x14ac:dyDescent="0.3">
      <c r="D3806" s="4">
        <v>5000000</v>
      </c>
      <c r="E3806" s="4" t="s">
        <v>8351</v>
      </c>
      <c r="F3806" t="s">
        <v>8351</v>
      </c>
      <c r="G3806" t="s">
        <v>6284</v>
      </c>
    </row>
    <row r="3807" spans="4:7" x14ac:dyDescent="0.3">
      <c r="D3807" s="6" t="s">
        <v>8351</v>
      </c>
      <c r="E3807" s="6" t="s">
        <v>8351</v>
      </c>
      <c r="F3807" t="s">
        <v>8351</v>
      </c>
      <c r="G3807" t="s">
        <v>6286</v>
      </c>
    </row>
    <row r="3808" spans="4:7" x14ac:dyDescent="0.3">
      <c r="D3808" s="4" t="s">
        <v>8351</v>
      </c>
      <c r="E3808" s="4" t="s">
        <v>8351</v>
      </c>
      <c r="F3808" t="s">
        <v>8351</v>
      </c>
      <c r="G3808" t="s">
        <v>6288</v>
      </c>
    </row>
    <row r="3809" spans="4:7" x14ac:dyDescent="0.3">
      <c r="D3809" s="6" t="s">
        <v>8351</v>
      </c>
      <c r="E3809" s="6" t="s">
        <v>8351</v>
      </c>
      <c r="F3809" t="s">
        <v>8351</v>
      </c>
      <c r="G3809" t="s">
        <v>6289</v>
      </c>
    </row>
    <row r="3810" spans="4:7" x14ac:dyDescent="0.3">
      <c r="D3810" s="4">
        <v>5000000</v>
      </c>
      <c r="E3810" s="4">
        <v>37440</v>
      </c>
      <c r="F3810">
        <f t="shared" si="59"/>
        <v>-4962560</v>
      </c>
      <c r="G3810" t="s">
        <v>6291</v>
      </c>
    </row>
    <row r="3811" spans="4:7" x14ac:dyDescent="0.3">
      <c r="D3811" s="6">
        <v>10000000</v>
      </c>
      <c r="E3811" s="6" t="s">
        <v>8351</v>
      </c>
      <c r="F3811" t="s">
        <v>8351</v>
      </c>
      <c r="G3811" t="s">
        <v>6293</v>
      </c>
    </row>
    <row r="3812" spans="4:7" x14ac:dyDescent="0.3">
      <c r="D3812" s="4" t="s">
        <v>8351</v>
      </c>
      <c r="E3812" s="4" t="s">
        <v>8351</v>
      </c>
      <c r="F3812" t="s">
        <v>8351</v>
      </c>
      <c r="G3812" t="s">
        <v>6294</v>
      </c>
    </row>
    <row r="3813" spans="4:7" x14ac:dyDescent="0.3">
      <c r="D3813" s="6">
        <v>5000000</v>
      </c>
      <c r="E3813" s="6" t="s">
        <v>8351</v>
      </c>
      <c r="F3813" t="s">
        <v>8351</v>
      </c>
      <c r="G3813" t="s">
        <v>6295</v>
      </c>
    </row>
    <row r="3814" spans="4:7" x14ac:dyDescent="0.3">
      <c r="D3814" s="4">
        <v>5000000</v>
      </c>
      <c r="E3814" s="4" t="s">
        <v>8351</v>
      </c>
      <c r="F3814" t="s">
        <v>8351</v>
      </c>
      <c r="G3814" t="s">
        <v>6296</v>
      </c>
    </row>
    <row r="3815" spans="4:7" x14ac:dyDescent="0.3">
      <c r="D3815" s="6">
        <v>5000000</v>
      </c>
      <c r="E3815" s="6" t="s">
        <v>8351</v>
      </c>
      <c r="F3815" t="s">
        <v>8351</v>
      </c>
      <c r="G3815" t="s">
        <v>6299</v>
      </c>
    </row>
    <row r="3816" spans="4:7" x14ac:dyDescent="0.3">
      <c r="D3816" s="4">
        <v>5000000</v>
      </c>
      <c r="E3816" s="4" t="s">
        <v>8351</v>
      </c>
      <c r="F3816" t="s">
        <v>8351</v>
      </c>
      <c r="G3816" t="s">
        <v>6300</v>
      </c>
    </row>
    <row r="3817" spans="4:7" x14ac:dyDescent="0.3">
      <c r="D3817" s="6">
        <v>5000000</v>
      </c>
      <c r="E3817" s="6" t="s">
        <v>8351</v>
      </c>
      <c r="F3817" t="s">
        <v>8351</v>
      </c>
      <c r="G3817" t="s">
        <v>6302</v>
      </c>
    </row>
    <row r="3818" spans="4:7" x14ac:dyDescent="0.3">
      <c r="D3818" s="4">
        <v>5000000</v>
      </c>
      <c r="E3818" s="4" t="s">
        <v>8351</v>
      </c>
      <c r="F3818" t="s">
        <v>8351</v>
      </c>
      <c r="G3818" t="s">
        <v>6305</v>
      </c>
    </row>
    <row r="3819" spans="4:7" x14ac:dyDescent="0.3">
      <c r="D3819" s="6">
        <v>5000000</v>
      </c>
      <c r="E3819" s="6" t="s">
        <v>8351</v>
      </c>
      <c r="F3819" t="s">
        <v>8351</v>
      </c>
      <c r="G3819" t="s">
        <v>6306</v>
      </c>
    </row>
    <row r="3820" spans="4:7" x14ac:dyDescent="0.3">
      <c r="D3820" s="4" t="s">
        <v>8351</v>
      </c>
      <c r="E3820" s="4" t="s">
        <v>8351</v>
      </c>
      <c r="F3820" t="s">
        <v>8351</v>
      </c>
      <c r="G3820" t="s">
        <v>6308</v>
      </c>
    </row>
    <row r="3821" spans="4:7" x14ac:dyDescent="0.3">
      <c r="D3821" s="6">
        <v>84450000</v>
      </c>
      <c r="E3821" s="6">
        <v>617228</v>
      </c>
      <c r="F3821">
        <f t="shared" si="59"/>
        <v>-83832772</v>
      </c>
      <c r="G3821" t="s">
        <v>6311</v>
      </c>
    </row>
    <row r="3822" spans="4:7" x14ac:dyDescent="0.3">
      <c r="D3822" s="4">
        <v>4000000</v>
      </c>
      <c r="E3822" s="4">
        <v>274385</v>
      </c>
      <c r="F3822">
        <f t="shared" si="59"/>
        <v>-3725615</v>
      </c>
      <c r="G3822" t="s">
        <v>6314</v>
      </c>
    </row>
    <row r="3823" spans="4:7" x14ac:dyDescent="0.3">
      <c r="D3823" s="6">
        <v>890000</v>
      </c>
      <c r="E3823" s="6">
        <v>24475416</v>
      </c>
      <c r="F3823">
        <f t="shared" si="59"/>
        <v>23585416</v>
      </c>
      <c r="G3823" t="s">
        <v>6315</v>
      </c>
    </row>
    <row r="3824" spans="4:7" x14ac:dyDescent="0.3">
      <c r="D3824" s="4">
        <v>3000000</v>
      </c>
      <c r="E3824" s="4" t="s">
        <v>8351</v>
      </c>
      <c r="F3824" t="s">
        <v>8351</v>
      </c>
      <c r="G3824" t="s">
        <v>6317</v>
      </c>
    </row>
    <row r="3825" spans="4:7" x14ac:dyDescent="0.3">
      <c r="D3825" s="6">
        <v>4800000</v>
      </c>
      <c r="E3825" s="6">
        <v>47277326</v>
      </c>
      <c r="F3825">
        <f t="shared" si="59"/>
        <v>42477326</v>
      </c>
      <c r="G3825" t="s">
        <v>6318</v>
      </c>
    </row>
    <row r="3826" spans="4:7" x14ac:dyDescent="0.3">
      <c r="D3826" s="4">
        <v>2800000</v>
      </c>
      <c r="E3826" s="4">
        <v>1247453</v>
      </c>
      <c r="F3826">
        <f t="shared" si="59"/>
        <v>-1552547</v>
      </c>
      <c r="G3826" t="s">
        <v>6319</v>
      </c>
    </row>
    <row r="3827" spans="4:7" x14ac:dyDescent="0.3">
      <c r="D3827" s="6">
        <v>5000000</v>
      </c>
      <c r="E3827" s="6">
        <v>1729969</v>
      </c>
      <c r="F3827">
        <f t="shared" si="59"/>
        <v>-3270031</v>
      </c>
      <c r="G3827" t="s">
        <v>6320</v>
      </c>
    </row>
    <row r="3828" spans="4:7" x14ac:dyDescent="0.3">
      <c r="D3828" s="4">
        <v>4700000</v>
      </c>
      <c r="E3828" s="4">
        <v>1705139</v>
      </c>
      <c r="F3828">
        <f t="shared" si="59"/>
        <v>-2994861</v>
      </c>
      <c r="G3828" t="s">
        <v>6322</v>
      </c>
    </row>
    <row r="3829" spans="4:7" x14ac:dyDescent="0.3">
      <c r="D3829" s="6" t="s">
        <v>8351</v>
      </c>
      <c r="E3829" s="6">
        <v>238774</v>
      </c>
      <c r="F3829" t="s">
        <v>8351</v>
      </c>
      <c r="G3829" t="s">
        <v>6324</v>
      </c>
    </row>
    <row r="3830" spans="4:7" x14ac:dyDescent="0.3">
      <c r="D3830" s="4">
        <v>5000000</v>
      </c>
      <c r="E3830" s="4" t="s">
        <v>8351</v>
      </c>
      <c r="F3830" t="s">
        <v>8351</v>
      </c>
      <c r="G3830" t="s">
        <v>6326</v>
      </c>
    </row>
    <row r="3831" spans="4:7" x14ac:dyDescent="0.3">
      <c r="D3831" s="6">
        <v>4700000</v>
      </c>
      <c r="E3831" s="6">
        <v>8025872</v>
      </c>
      <c r="F3831">
        <f t="shared" si="59"/>
        <v>3325872</v>
      </c>
      <c r="G3831" t="s">
        <v>6327</v>
      </c>
    </row>
    <row r="3832" spans="4:7" x14ac:dyDescent="0.3">
      <c r="D3832" s="4">
        <v>4638783</v>
      </c>
      <c r="E3832" s="4" t="s">
        <v>8351</v>
      </c>
      <c r="F3832" t="s">
        <v>8351</v>
      </c>
      <c r="G3832" t="s">
        <v>6329</v>
      </c>
    </row>
    <row r="3833" spans="4:7" x14ac:dyDescent="0.3">
      <c r="D3833" s="6">
        <v>4800000</v>
      </c>
      <c r="E3833" s="6">
        <v>778565</v>
      </c>
      <c r="F3833">
        <f t="shared" si="59"/>
        <v>-4021435</v>
      </c>
      <c r="G3833" t="s">
        <v>6330</v>
      </c>
    </row>
    <row r="3834" spans="4:7" x14ac:dyDescent="0.3">
      <c r="D3834" s="4" t="s">
        <v>8351</v>
      </c>
      <c r="E3834" s="4" t="s">
        <v>8351</v>
      </c>
      <c r="F3834" t="s">
        <v>8351</v>
      </c>
      <c r="G3834" t="s">
        <v>6332</v>
      </c>
    </row>
    <row r="3835" spans="4:7" x14ac:dyDescent="0.3">
      <c r="D3835" s="6">
        <v>4700000</v>
      </c>
      <c r="E3835" s="6" t="s">
        <v>8351</v>
      </c>
      <c r="F3835" t="s">
        <v>8351</v>
      </c>
      <c r="G3835" t="s">
        <v>6334</v>
      </c>
    </row>
    <row r="3836" spans="4:7" x14ac:dyDescent="0.3">
      <c r="D3836" s="4" t="s">
        <v>8351</v>
      </c>
      <c r="E3836" s="4" t="s">
        <v>8351</v>
      </c>
      <c r="F3836" t="s">
        <v>8351</v>
      </c>
      <c r="G3836" t="s">
        <v>6336</v>
      </c>
    </row>
    <row r="3837" spans="4:7" x14ac:dyDescent="0.3">
      <c r="D3837" s="6" t="s">
        <v>8351</v>
      </c>
      <c r="E3837" s="6">
        <v>1340891</v>
      </c>
      <c r="F3837" t="s">
        <v>8351</v>
      </c>
      <c r="G3837" t="s">
        <v>6339</v>
      </c>
    </row>
    <row r="3838" spans="4:7" x14ac:dyDescent="0.3">
      <c r="D3838" s="4">
        <v>5000000</v>
      </c>
      <c r="E3838" s="4" t="s">
        <v>8351</v>
      </c>
      <c r="F3838" t="s">
        <v>8351</v>
      </c>
      <c r="G3838" t="s">
        <v>6341</v>
      </c>
    </row>
    <row r="3839" spans="4:7" x14ac:dyDescent="0.3">
      <c r="D3839" s="6">
        <v>4600000</v>
      </c>
      <c r="E3839" s="6">
        <v>513836</v>
      </c>
      <c r="F3839">
        <f t="shared" si="59"/>
        <v>-4086164</v>
      </c>
      <c r="G3839" t="s">
        <v>6343</v>
      </c>
    </row>
    <row r="3840" spans="4:7" x14ac:dyDescent="0.3">
      <c r="D3840" s="4">
        <v>4700000</v>
      </c>
      <c r="E3840" s="4" t="s">
        <v>8351</v>
      </c>
      <c r="F3840" t="s">
        <v>8351</v>
      </c>
      <c r="G3840" t="s">
        <v>6345</v>
      </c>
    </row>
    <row r="3841" spans="4:7" x14ac:dyDescent="0.3">
      <c r="D3841" s="6">
        <v>4600000</v>
      </c>
      <c r="E3841" s="6">
        <v>434417</v>
      </c>
      <c r="F3841">
        <f t="shared" si="59"/>
        <v>-4165583</v>
      </c>
      <c r="G3841" t="s">
        <v>6347</v>
      </c>
    </row>
    <row r="3842" spans="4:7" x14ac:dyDescent="0.3">
      <c r="D3842" s="4" t="s">
        <v>8351</v>
      </c>
      <c r="E3842" s="4">
        <v>728</v>
      </c>
      <c r="F3842" t="s">
        <v>8351</v>
      </c>
      <c r="G3842" t="s">
        <v>6261</v>
      </c>
    </row>
    <row r="3843" spans="4:7" x14ac:dyDescent="0.3">
      <c r="D3843" s="6">
        <v>4500000</v>
      </c>
      <c r="E3843" s="6">
        <v>81200000</v>
      </c>
      <c r="F3843">
        <f t="shared" ref="F3843:F3904" si="60">E3843-D3843</f>
        <v>76700000</v>
      </c>
      <c r="G3843" t="s">
        <v>6349</v>
      </c>
    </row>
    <row r="3844" spans="4:7" x14ac:dyDescent="0.3">
      <c r="D3844" s="4">
        <v>4500000</v>
      </c>
      <c r="E3844" s="4" t="s">
        <v>8351</v>
      </c>
      <c r="F3844" t="s">
        <v>8351</v>
      </c>
      <c r="G3844" t="s">
        <v>6350</v>
      </c>
    </row>
    <row r="3845" spans="4:7" x14ac:dyDescent="0.3">
      <c r="D3845" s="6">
        <v>4500000</v>
      </c>
      <c r="E3845" s="6">
        <v>52700832</v>
      </c>
      <c r="F3845">
        <f t="shared" si="60"/>
        <v>48200832</v>
      </c>
      <c r="G3845" t="s">
        <v>6351</v>
      </c>
    </row>
    <row r="3846" spans="4:7" x14ac:dyDescent="0.3">
      <c r="D3846" s="4">
        <v>4500000</v>
      </c>
      <c r="E3846" s="4" t="s">
        <v>8351</v>
      </c>
      <c r="F3846" t="s">
        <v>8351</v>
      </c>
      <c r="G3846" t="s">
        <v>6352</v>
      </c>
    </row>
    <row r="3847" spans="4:7" x14ac:dyDescent="0.3">
      <c r="D3847" s="6">
        <v>4500000</v>
      </c>
      <c r="E3847" s="6" t="s">
        <v>8351</v>
      </c>
      <c r="F3847" t="s">
        <v>8351</v>
      </c>
      <c r="G3847" t="s">
        <v>6354</v>
      </c>
    </row>
    <row r="3848" spans="4:7" x14ac:dyDescent="0.3">
      <c r="D3848" s="4">
        <v>15000000</v>
      </c>
      <c r="E3848" s="4">
        <v>13060843</v>
      </c>
      <c r="F3848">
        <f t="shared" si="60"/>
        <v>-1939157</v>
      </c>
      <c r="G3848" t="s">
        <v>6355</v>
      </c>
    </row>
    <row r="3849" spans="4:7" x14ac:dyDescent="0.3">
      <c r="D3849" s="6" t="s">
        <v>8351</v>
      </c>
      <c r="E3849" s="6" t="s">
        <v>8351</v>
      </c>
      <c r="F3849" t="s">
        <v>8351</v>
      </c>
      <c r="G3849" t="s">
        <v>6356</v>
      </c>
    </row>
    <row r="3850" spans="4:7" x14ac:dyDescent="0.3">
      <c r="D3850" s="4">
        <v>4500000</v>
      </c>
      <c r="E3850" s="4">
        <v>3798532</v>
      </c>
      <c r="F3850">
        <f t="shared" si="60"/>
        <v>-701468</v>
      </c>
      <c r="G3850" t="s">
        <v>6357</v>
      </c>
    </row>
    <row r="3851" spans="4:7" x14ac:dyDescent="0.3">
      <c r="D3851" s="6">
        <v>4500000</v>
      </c>
      <c r="E3851" s="6">
        <v>3609278</v>
      </c>
      <c r="F3851">
        <f t="shared" si="60"/>
        <v>-890722</v>
      </c>
      <c r="G3851" t="s">
        <v>6358</v>
      </c>
    </row>
    <row r="3852" spans="4:7" x14ac:dyDescent="0.3">
      <c r="D3852" s="4" t="s">
        <v>8351</v>
      </c>
      <c r="E3852" s="4" t="s">
        <v>8351</v>
      </c>
      <c r="F3852" t="s">
        <v>8351</v>
      </c>
      <c r="G3852" t="s">
        <v>6360</v>
      </c>
    </row>
    <row r="3853" spans="4:7" x14ac:dyDescent="0.3">
      <c r="D3853" s="6">
        <v>700000000</v>
      </c>
      <c r="E3853" s="6">
        <v>1687311</v>
      </c>
      <c r="F3853">
        <f t="shared" si="60"/>
        <v>-698312689</v>
      </c>
      <c r="G3853" t="s">
        <v>6363</v>
      </c>
    </row>
    <row r="3854" spans="4:7" x14ac:dyDescent="0.3">
      <c r="D3854" s="4">
        <v>4500000</v>
      </c>
      <c r="E3854" s="4" t="s">
        <v>8351</v>
      </c>
      <c r="F3854" t="s">
        <v>8351</v>
      </c>
      <c r="G3854" t="s">
        <v>6364</v>
      </c>
    </row>
    <row r="3855" spans="4:7" x14ac:dyDescent="0.3">
      <c r="D3855" s="6">
        <v>5000000</v>
      </c>
      <c r="E3855" s="6">
        <v>10429707</v>
      </c>
      <c r="F3855">
        <f t="shared" si="60"/>
        <v>5429707</v>
      </c>
      <c r="G3855" t="s">
        <v>6367</v>
      </c>
    </row>
    <row r="3856" spans="4:7" x14ac:dyDescent="0.3">
      <c r="D3856" s="4">
        <v>4500000</v>
      </c>
      <c r="E3856" s="4">
        <v>727883</v>
      </c>
      <c r="F3856">
        <f t="shared" si="60"/>
        <v>-3772117</v>
      </c>
      <c r="G3856" t="s">
        <v>6368</v>
      </c>
    </row>
    <row r="3857" spans="4:7" x14ac:dyDescent="0.3">
      <c r="D3857" s="6" t="s">
        <v>8351</v>
      </c>
      <c r="E3857" s="6">
        <v>1391770</v>
      </c>
      <c r="F3857" t="s">
        <v>8351</v>
      </c>
      <c r="G3857" t="s">
        <v>6371</v>
      </c>
    </row>
    <row r="3858" spans="4:7" x14ac:dyDescent="0.3">
      <c r="D3858" s="4">
        <v>4500000</v>
      </c>
      <c r="E3858" s="4">
        <v>713413</v>
      </c>
      <c r="F3858">
        <f t="shared" si="60"/>
        <v>-3786587</v>
      </c>
      <c r="G3858" t="s">
        <v>6373</v>
      </c>
    </row>
    <row r="3859" spans="4:7" x14ac:dyDescent="0.3">
      <c r="D3859" s="6">
        <v>2000000</v>
      </c>
      <c r="E3859" s="6">
        <v>410241</v>
      </c>
      <c r="F3859">
        <f t="shared" si="60"/>
        <v>-1589759</v>
      </c>
      <c r="G3859" t="s">
        <v>6375</v>
      </c>
    </row>
    <row r="3860" spans="4:7" x14ac:dyDescent="0.3">
      <c r="D3860" s="4" t="s">
        <v>8351</v>
      </c>
      <c r="E3860" s="4">
        <v>278821</v>
      </c>
      <c r="F3860" t="s">
        <v>8351</v>
      </c>
      <c r="G3860" t="s">
        <v>6377</v>
      </c>
    </row>
    <row r="3861" spans="4:7" x14ac:dyDescent="0.3">
      <c r="D3861" s="6">
        <v>4200000000</v>
      </c>
      <c r="E3861" s="6">
        <v>211667</v>
      </c>
      <c r="F3861">
        <f t="shared" si="60"/>
        <v>-4199788333</v>
      </c>
      <c r="G3861" t="s">
        <v>6378</v>
      </c>
    </row>
    <row r="3862" spans="4:7" x14ac:dyDescent="0.3">
      <c r="D3862" s="4" t="s">
        <v>8351</v>
      </c>
      <c r="E3862" s="4">
        <v>706622</v>
      </c>
      <c r="F3862" t="s">
        <v>8351</v>
      </c>
      <c r="G3862" t="s">
        <v>6380</v>
      </c>
    </row>
    <row r="3863" spans="4:7" x14ac:dyDescent="0.3">
      <c r="D3863" s="6">
        <v>2500000</v>
      </c>
      <c r="E3863" s="6">
        <v>92191</v>
      </c>
      <c r="F3863">
        <f t="shared" si="60"/>
        <v>-2407809</v>
      </c>
      <c r="G3863" t="s">
        <v>6382</v>
      </c>
    </row>
    <row r="3864" spans="4:7" x14ac:dyDescent="0.3">
      <c r="D3864" s="4">
        <v>35000000</v>
      </c>
      <c r="E3864" s="4">
        <v>49413</v>
      </c>
      <c r="F3864">
        <f t="shared" si="60"/>
        <v>-34950587</v>
      </c>
      <c r="G3864" t="s">
        <v>6384</v>
      </c>
    </row>
    <row r="3865" spans="4:7" x14ac:dyDescent="0.3">
      <c r="D3865" s="6" t="s">
        <v>8351</v>
      </c>
      <c r="E3865" s="6">
        <v>199652</v>
      </c>
      <c r="F3865" t="s">
        <v>8351</v>
      </c>
      <c r="G3865" t="s">
        <v>6386</v>
      </c>
    </row>
    <row r="3866" spans="4:7" x14ac:dyDescent="0.3">
      <c r="D3866" s="4" t="s">
        <v>8351</v>
      </c>
      <c r="E3866" s="4">
        <v>181655</v>
      </c>
      <c r="F3866" t="s">
        <v>8351</v>
      </c>
      <c r="G3866" t="s">
        <v>6388</v>
      </c>
    </row>
    <row r="3867" spans="4:7" x14ac:dyDescent="0.3">
      <c r="D3867" s="6">
        <v>4500000</v>
      </c>
      <c r="E3867" s="6">
        <v>108229</v>
      </c>
      <c r="F3867">
        <f t="shared" si="60"/>
        <v>-4391771</v>
      </c>
      <c r="G3867" t="s">
        <v>6390</v>
      </c>
    </row>
    <row r="3868" spans="4:7" x14ac:dyDescent="0.3">
      <c r="D3868" s="4" t="s">
        <v>8351</v>
      </c>
      <c r="E3868" s="4" t="s">
        <v>8351</v>
      </c>
      <c r="F3868" t="s">
        <v>8351</v>
      </c>
      <c r="G3868" t="s">
        <v>6392</v>
      </c>
    </row>
    <row r="3869" spans="4:7" x14ac:dyDescent="0.3">
      <c r="D3869" s="6">
        <v>4400000</v>
      </c>
      <c r="E3869" s="6">
        <v>112000000</v>
      </c>
      <c r="F3869">
        <f t="shared" si="60"/>
        <v>107600000</v>
      </c>
      <c r="G3869" t="s">
        <v>6393</v>
      </c>
    </row>
    <row r="3870" spans="4:7" x14ac:dyDescent="0.3">
      <c r="D3870" s="4">
        <v>4400000</v>
      </c>
      <c r="E3870" s="4" t="s">
        <v>8351</v>
      </c>
      <c r="F3870" t="s">
        <v>8351</v>
      </c>
      <c r="G3870" t="s">
        <v>6395</v>
      </c>
    </row>
    <row r="3871" spans="4:7" x14ac:dyDescent="0.3">
      <c r="D3871" s="6">
        <v>4400000</v>
      </c>
      <c r="E3871" s="6" t="s">
        <v>8351</v>
      </c>
      <c r="F3871" t="s">
        <v>8351</v>
      </c>
      <c r="G3871" t="s">
        <v>6396</v>
      </c>
    </row>
    <row r="3872" spans="4:7" x14ac:dyDescent="0.3">
      <c r="D3872" s="4">
        <v>4400000</v>
      </c>
      <c r="E3872" s="4" t="s">
        <v>8351</v>
      </c>
      <c r="F3872" t="s">
        <v>8351</v>
      </c>
      <c r="G3872" t="s">
        <v>6399</v>
      </c>
    </row>
    <row r="3873" spans="4:7" x14ac:dyDescent="0.3">
      <c r="D3873" s="6" t="s">
        <v>8351</v>
      </c>
      <c r="E3873" s="6" t="s">
        <v>8351</v>
      </c>
      <c r="F3873" t="s">
        <v>8351</v>
      </c>
      <c r="G3873" t="s">
        <v>6400</v>
      </c>
    </row>
    <row r="3874" spans="4:7" x14ac:dyDescent="0.3">
      <c r="D3874" s="4">
        <v>4500000</v>
      </c>
      <c r="E3874" s="4">
        <v>8691</v>
      </c>
      <c r="F3874">
        <f t="shared" si="60"/>
        <v>-4491309</v>
      </c>
      <c r="G3874" t="s">
        <v>6401</v>
      </c>
    </row>
    <row r="3875" spans="4:7" x14ac:dyDescent="0.3">
      <c r="D3875" s="6">
        <v>3000000</v>
      </c>
      <c r="E3875" s="6">
        <v>26345</v>
      </c>
      <c r="F3875">
        <f t="shared" si="60"/>
        <v>-2973655</v>
      </c>
      <c r="G3875" t="s">
        <v>6403</v>
      </c>
    </row>
    <row r="3876" spans="4:7" x14ac:dyDescent="0.3">
      <c r="D3876" s="4" t="s">
        <v>8351</v>
      </c>
      <c r="E3876" s="4">
        <v>6940281</v>
      </c>
      <c r="F3876" t="s">
        <v>8351</v>
      </c>
      <c r="G3876" t="s">
        <v>6404</v>
      </c>
    </row>
    <row r="3877" spans="4:7" x14ac:dyDescent="0.3">
      <c r="D3877" s="6" t="s">
        <v>8351</v>
      </c>
      <c r="E3877" s="6">
        <v>188870</v>
      </c>
      <c r="F3877" t="s">
        <v>8351</v>
      </c>
      <c r="G3877" t="s">
        <v>6405</v>
      </c>
    </row>
    <row r="3878" spans="4:7" x14ac:dyDescent="0.3">
      <c r="D3878" s="4">
        <v>6000000</v>
      </c>
      <c r="E3878" s="4">
        <v>20772796</v>
      </c>
      <c r="F3878">
        <f t="shared" si="60"/>
        <v>14772796</v>
      </c>
      <c r="G3878" t="s">
        <v>6406</v>
      </c>
    </row>
    <row r="3879" spans="4:7" x14ac:dyDescent="0.3">
      <c r="D3879" s="6">
        <v>150000000</v>
      </c>
      <c r="E3879" s="6">
        <v>199228</v>
      </c>
      <c r="F3879">
        <f t="shared" si="60"/>
        <v>-149800772</v>
      </c>
      <c r="G3879" t="s">
        <v>6408</v>
      </c>
    </row>
    <row r="3880" spans="4:7" x14ac:dyDescent="0.3">
      <c r="D3880" s="4">
        <v>4500000</v>
      </c>
      <c r="E3880" s="4" t="s">
        <v>8351</v>
      </c>
      <c r="F3880" t="s">
        <v>8351</v>
      </c>
      <c r="G3880" t="s">
        <v>6410</v>
      </c>
    </row>
    <row r="3881" spans="4:7" x14ac:dyDescent="0.3">
      <c r="D3881" s="6">
        <v>150000000</v>
      </c>
      <c r="E3881" s="6">
        <v>34964818</v>
      </c>
      <c r="F3881">
        <f t="shared" si="60"/>
        <v>-115035182</v>
      </c>
      <c r="G3881" t="s">
        <v>337</v>
      </c>
    </row>
    <row r="3882" spans="4:7" x14ac:dyDescent="0.3">
      <c r="D3882" s="4">
        <v>4200000</v>
      </c>
      <c r="E3882" s="4" t="s">
        <v>8351</v>
      </c>
      <c r="F3882" t="s">
        <v>8351</v>
      </c>
      <c r="G3882" t="s">
        <v>6411</v>
      </c>
    </row>
    <row r="3883" spans="4:7" x14ac:dyDescent="0.3">
      <c r="D3883" s="6" t="s">
        <v>8351</v>
      </c>
      <c r="E3883" s="6" t="s">
        <v>8351</v>
      </c>
      <c r="F3883" t="s">
        <v>8351</v>
      </c>
      <c r="G3883" t="s">
        <v>6412</v>
      </c>
    </row>
    <row r="3884" spans="4:7" x14ac:dyDescent="0.3">
      <c r="D3884" s="4" t="s">
        <v>8351</v>
      </c>
      <c r="E3884" s="4">
        <v>2542264</v>
      </c>
      <c r="F3884" t="s">
        <v>8351</v>
      </c>
      <c r="G3884" t="s">
        <v>6413</v>
      </c>
    </row>
    <row r="3885" spans="4:7" x14ac:dyDescent="0.3">
      <c r="D3885" s="6">
        <v>4200000</v>
      </c>
      <c r="E3885" s="6">
        <v>1487477</v>
      </c>
      <c r="F3885">
        <f t="shared" si="60"/>
        <v>-2712523</v>
      </c>
      <c r="G3885" t="s">
        <v>6415</v>
      </c>
    </row>
    <row r="3886" spans="4:7" x14ac:dyDescent="0.3">
      <c r="D3886" s="4">
        <v>2300000</v>
      </c>
      <c r="E3886" s="4">
        <v>62549000</v>
      </c>
      <c r="F3886">
        <f t="shared" si="60"/>
        <v>60249000</v>
      </c>
      <c r="G3886" t="s">
        <v>6416</v>
      </c>
    </row>
    <row r="3887" spans="4:7" x14ac:dyDescent="0.3">
      <c r="D3887" s="6">
        <v>4000000</v>
      </c>
      <c r="E3887" s="6">
        <v>105500000</v>
      </c>
      <c r="F3887">
        <f t="shared" si="60"/>
        <v>101500000</v>
      </c>
      <c r="G3887" t="s">
        <v>6417</v>
      </c>
    </row>
    <row r="3888" spans="4:7" x14ac:dyDescent="0.3">
      <c r="D3888" s="4">
        <v>4000000</v>
      </c>
      <c r="E3888" s="4">
        <v>101055</v>
      </c>
      <c r="F3888">
        <f t="shared" si="60"/>
        <v>-3898945</v>
      </c>
      <c r="G3888" t="s">
        <v>6418</v>
      </c>
    </row>
    <row r="3889" spans="4:7" x14ac:dyDescent="0.3">
      <c r="D3889" s="6">
        <v>114000</v>
      </c>
      <c r="E3889" s="6" t="s">
        <v>8351</v>
      </c>
      <c r="F3889" t="s">
        <v>8351</v>
      </c>
      <c r="G3889" t="s">
        <v>6420</v>
      </c>
    </row>
    <row r="3890" spans="4:7" x14ac:dyDescent="0.3">
      <c r="D3890" s="4">
        <v>4000000</v>
      </c>
      <c r="E3890" s="4">
        <v>44566004</v>
      </c>
      <c r="F3890">
        <f t="shared" si="60"/>
        <v>40566004</v>
      </c>
      <c r="G3890" t="s">
        <v>6421</v>
      </c>
    </row>
    <row r="3891" spans="4:7" x14ac:dyDescent="0.3">
      <c r="D3891" s="6">
        <v>4000000</v>
      </c>
      <c r="E3891" s="6">
        <v>39200000</v>
      </c>
      <c r="F3891">
        <f t="shared" si="60"/>
        <v>35200000</v>
      </c>
      <c r="G3891" t="s">
        <v>6422</v>
      </c>
    </row>
    <row r="3892" spans="4:7" x14ac:dyDescent="0.3">
      <c r="D3892" s="4">
        <v>4000000</v>
      </c>
      <c r="E3892" s="4">
        <v>36000000</v>
      </c>
      <c r="F3892">
        <f t="shared" si="60"/>
        <v>32000000</v>
      </c>
      <c r="G3892" t="s">
        <v>6424</v>
      </c>
    </row>
    <row r="3893" spans="4:7" x14ac:dyDescent="0.3">
      <c r="D3893" s="6">
        <v>140000000</v>
      </c>
      <c r="E3893" s="6">
        <v>65007045</v>
      </c>
      <c r="F3893">
        <f t="shared" si="60"/>
        <v>-74992955</v>
      </c>
      <c r="G3893" t="s">
        <v>366</v>
      </c>
    </row>
    <row r="3894" spans="4:7" x14ac:dyDescent="0.3">
      <c r="D3894" s="4">
        <v>4000000</v>
      </c>
      <c r="E3894" s="4">
        <v>31252964</v>
      </c>
      <c r="F3894">
        <f t="shared" si="60"/>
        <v>27252964</v>
      </c>
      <c r="G3894" t="s">
        <v>6425</v>
      </c>
    </row>
    <row r="3895" spans="4:7" x14ac:dyDescent="0.3">
      <c r="D3895" s="6">
        <v>8500000</v>
      </c>
      <c r="E3895" s="6">
        <v>131175</v>
      </c>
      <c r="F3895">
        <f t="shared" si="60"/>
        <v>-8368825</v>
      </c>
      <c r="G3895" t="s">
        <v>6427</v>
      </c>
    </row>
    <row r="3896" spans="4:7" x14ac:dyDescent="0.3">
      <c r="D3896" s="4">
        <v>3600000</v>
      </c>
      <c r="E3896" s="4">
        <v>31968347</v>
      </c>
      <c r="F3896">
        <f t="shared" si="60"/>
        <v>28368347</v>
      </c>
      <c r="G3896" t="s">
        <v>6429</v>
      </c>
    </row>
    <row r="3897" spans="4:7" x14ac:dyDescent="0.3">
      <c r="D3897" s="6">
        <v>4500000</v>
      </c>
      <c r="E3897" s="6" t="s">
        <v>8351</v>
      </c>
      <c r="F3897" t="s">
        <v>8351</v>
      </c>
      <c r="G3897" t="s">
        <v>6431</v>
      </c>
    </row>
    <row r="3898" spans="4:7" x14ac:dyDescent="0.3">
      <c r="D3898" s="4">
        <v>4000000</v>
      </c>
      <c r="E3898" s="4" t="s">
        <v>8351</v>
      </c>
      <c r="F3898" t="s">
        <v>8351</v>
      </c>
      <c r="G3898" t="s">
        <v>5922</v>
      </c>
    </row>
    <row r="3899" spans="4:7" x14ac:dyDescent="0.3">
      <c r="D3899" s="6">
        <v>4000000</v>
      </c>
      <c r="E3899" s="6" t="s">
        <v>8351</v>
      </c>
      <c r="F3899" t="s">
        <v>8351</v>
      </c>
      <c r="G3899" t="s">
        <v>6433</v>
      </c>
    </row>
    <row r="3900" spans="4:7" x14ac:dyDescent="0.3">
      <c r="D3900" s="4">
        <v>4000000</v>
      </c>
      <c r="E3900" s="4">
        <v>35385560</v>
      </c>
      <c r="F3900">
        <f t="shared" si="60"/>
        <v>31385560</v>
      </c>
      <c r="G3900" t="s">
        <v>6434</v>
      </c>
    </row>
    <row r="3901" spans="4:7" x14ac:dyDescent="0.3">
      <c r="D3901" s="6">
        <v>4000000</v>
      </c>
      <c r="E3901" s="6" t="s">
        <v>8351</v>
      </c>
      <c r="F3901" t="s">
        <v>8351</v>
      </c>
      <c r="G3901" t="s">
        <v>6435</v>
      </c>
    </row>
    <row r="3902" spans="4:7" x14ac:dyDescent="0.3">
      <c r="D3902" s="4" t="s">
        <v>8351</v>
      </c>
      <c r="E3902" s="4" t="s">
        <v>8351</v>
      </c>
      <c r="F3902" t="s">
        <v>8351</v>
      </c>
      <c r="G3902" t="s">
        <v>6277</v>
      </c>
    </row>
    <row r="3903" spans="4:7" x14ac:dyDescent="0.3">
      <c r="D3903" s="6">
        <v>3500000</v>
      </c>
      <c r="E3903" s="6">
        <v>20803237</v>
      </c>
      <c r="F3903">
        <f t="shared" si="60"/>
        <v>17303237</v>
      </c>
      <c r="G3903" t="s">
        <v>6437</v>
      </c>
    </row>
    <row r="3904" spans="4:7" x14ac:dyDescent="0.3">
      <c r="D3904" s="4">
        <v>4000000</v>
      </c>
      <c r="E3904" s="4">
        <v>13008928</v>
      </c>
      <c r="F3904">
        <f t="shared" si="60"/>
        <v>9008928</v>
      </c>
      <c r="G3904" t="s">
        <v>6438</v>
      </c>
    </row>
    <row r="3905" spans="4:7" x14ac:dyDescent="0.3">
      <c r="D3905" s="6">
        <v>4000000</v>
      </c>
      <c r="E3905" s="6" t="s">
        <v>8351</v>
      </c>
      <c r="F3905" t="s">
        <v>8351</v>
      </c>
      <c r="G3905" t="s">
        <v>6441</v>
      </c>
    </row>
    <row r="3906" spans="4:7" x14ac:dyDescent="0.3">
      <c r="D3906" s="4" t="s">
        <v>8351</v>
      </c>
      <c r="E3906" s="4">
        <v>10941801</v>
      </c>
      <c r="F3906" t="s">
        <v>8351</v>
      </c>
      <c r="G3906" t="s">
        <v>6444</v>
      </c>
    </row>
    <row r="3907" spans="4:7" x14ac:dyDescent="0.3">
      <c r="D3907" s="6">
        <v>5000000</v>
      </c>
      <c r="E3907" s="6">
        <v>15152879</v>
      </c>
      <c r="F3907">
        <f t="shared" ref="F3907:F3961" si="61">E3907-D3907</f>
        <v>10152879</v>
      </c>
      <c r="G3907" t="s">
        <v>6446</v>
      </c>
    </row>
    <row r="3908" spans="4:7" x14ac:dyDescent="0.3">
      <c r="D3908" s="4">
        <v>4000000</v>
      </c>
      <c r="E3908" s="4">
        <v>25359200</v>
      </c>
      <c r="F3908">
        <f t="shared" si="61"/>
        <v>21359200</v>
      </c>
      <c r="G3908" t="s">
        <v>6447</v>
      </c>
    </row>
    <row r="3909" spans="4:7" x14ac:dyDescent="0.3">
      <c r="D3909" s="6">
        <v>4000000</v>
      </c>
      <c r="E3909" s="6">
        <v>10515579</v>
      </c>
      <c r="F3909">
        <f t="shared" si="61"/>
        <v>6515579</v>
      </c>
      <c r="G3909" t="s">
        <v>6448</v>
      </c>
    </row>
    <row r="3910" spans="4:7" x14ac:dyDescent="0.3">
      <c r="D3910" s="4">
        <v>100000000</v>
      </c>
      <c r="E3910" s="4">
        <v>180011740</v>
      </c>
      <c r="F3910">
        <f t="shared" si="61"/>
        <v>80011740</v>
      </c>
      <c r="G3910" t="s">
        <v>617</v>
      </c>
    </row>
    <row r="3911" spans="4:7" x14ac:dyDescent="0.3">
      <c r="D3911" s="6">
        <v>4000000</v>
      </c>
      <c r="E3911" s="6">
        <v>10097096</v>
      </c>
      <c r="F3911">
        <f t="shared" si="61"/>
        <v>6097096</v>
      </c>
      <c r="G3911" t="s">
        <v>6450</v>
      </c>
    </row>
    <row r="3912" spans="4:7" x14ac:dyDescent="0.3">
      <c r="D3912" s="4">
        <v>6000000</v>
      </c>
      <c r="E3912" s="4">
        <v>9821335</v>
      </c>
      <c r="F3912">
        <f t="shared" si="61"/>
        <v>3821335</v>
      </c>
      <c r="G3912" t="s">
        <v>6451</v>
      </c>
    </row>
    <row r="3913" spans="4:7" x14ac:dyDescent="0.3">
      <c r="D3913" s="6">
        <v>3200000</v>
      </c>
      <c r="E3913" s="6">
        <v>8243880</v>
      </c>
      <c r="F3913">
        <f t="shared" si="61"/>
        <v>5043880</v>
      </c>
      <c r="G3913" t="s">
        <v>6453</v>
      </c>
    </row>
    <row r="3914" spans="4:7" x14ac:dyDescent="0.3">
      <c r="D3914" s="4">
        <v>4000000</v>
      </c>
      <c r="E3914" s="4" t="s">
        <v>8351</v>
      </c>
      <c r="F3914" t="s">
        <v>8351</v>
      </c>
      <c r="G3914" t="s">
        <v>6454</v>
      </c>
    </row>
    <row r="3915" spans="4:7" x14ac:dyDescent="0.3">
      <c r="D3915" s="6">
        <v>4000000</v>
      </c>
      <c r="E3915" s="6">
        <v>7825820</v>
      </c>
      <c r="F3915">
        <f t="shared" si="61"/>
        <v>3825820</v>
      </c>
      <c r="G3915" t="s">
        <v>6455</v>
      </c>
    </row>
    <row r="3916" spans="4:7" x14ac:dyDescent="0.3">
      <c r="D3916" s="4" t="s">
        <v>8351</v>
      </c>
      <c r="E3916" s="4">
        <v>7557877</v>
      </c>
      <c r="F3916" t="s">
        <v>8351</v>
      </c>
      <c r="G3916" t="s">
        <v>6457</v>
      </c>
    </row>
    <row r="3917" spans="4:7" x14ac:dyDescent="0.3">
      <c r="D3917" s="6">
        <v>25000000</v>
      </c>
      <c r="E3917" s="6">
        <v>14637490</v>
      </c>
      <c r="F3917">
        <f t="shared" si="61"/>
        <v>-10362510</v>
      </c>
      <c r="G3917" t="s">
        <v>3436</v>
      </c>
    </row>
    <row r="3918" spans="4:7" x14ac:dyDescent="0.3">
      <c r="D3918" s="4">
        <v>3400000</v>
      </c>
      <c r="E3918" s="4">
        <v>7159147</v>
      </c>
      <c r="F3918">
        <f t="shared" si="61"/>
        <v>3759147</v>
      </c>
      <c r="G3918" t="s">
        <v>6458</v>
      </c>
    </row>
    <row r="3919" spans="4:7" x14ac:dyDescent="0.3">
      <c r="D3919" s="6">
        <v>4000000</v>
      </c>
      <c r="E3919" s="6">
        <v>17314483</v>
      </c>
      <c r="F3919">
        <f t="shared" si="61"/>
        <v>13314483</v>
      </c>
      <c r="G3919" t="s">
        <v>6459</v>
      </c>
    </row>
    <row r="3920" spans="4:7" x14ac:dyDescent="0.3">
      <c r="D3920" s="4">
        <v>4000000</v>
      </c>
      <c r="E3920" s="4">
        <v>6525762</v>
      </c>
      <c r="F3920">
        <f t="shared" si="61"/>
        <v>2525762</v>
      </c>
      <c r="G3920" t="s">
        <v>6461</v>
      </c>
    </row>
    <row r="3921" spans="4:7" x14ac:dyDescent="0.3">
      <c r="D3921" s="6">
        <v>4000000</v>
      </c>
      <c r="E3921" s="6" t="s">
        <v>8351</v>
      </c>
      <c r="F3921" t="s">
        <v>8351</v>
      </c>
      <c r="G3921" t="s">
        <v>6462</v>
      </c>
    </row>
    <row r="3922" spans="4:7" x14ac:dyDescent="0.3">
      <c r="D3922" s="4" t="s">
        <v>8351</v>
      </c>
      <c r="E3922" s="4">
        <v>4613815</v>
      </c>
      <c r="F3922" t="s">
        <v>8351</v>
      </c>
      <c r="G3922" t="s">
        <v>6463</v>
      </c>
    </row>
    <row r="3923" spans="4:7" x14ac:dyDescent="0.3">
      <c r="D3923" s="6">
        <v>4000000</v>
      </c>
      <c r="E3923" s="6">
        <v>4301331</v>
      </c>
      <c r="F3923">
        <f t="shared" si="61"/>
        <v>301331</v>
      </c>
      <c r="G3923" t="s">
        <v>6465</v>
      </c>
    </row>
    <row r="3924" spans="4:7" x14ac:dyDescent="0.3">
      <c r="D3924" s="4">
        <v>4000000</v>
      </c>
      <c r="E3924" s="4">
        <v>4046737</v>
      </c>
      <c r="F3924">
        <f t="shared" si="61"/>
        <v>46737</v>
      </c>
      <c r="G3924" t="s">
        <v>6466</v>
      </c>
    </row>
    <row r="3925" spans="4:7" x14ac:dyDescent="0.3">
      <c r="D3925" s="6">
        <v>8000000</v>
      </c>
      <c r="E3925" s="6">
        <v>3713002</v>
      </c>
      <c r="F3925">
        <f t="shared" si="61"/>
        <v>-4286998</v>
      </c>
      <c r="G3925" t="s">
        <v>6468</v>
      </c>
    </row>
    <row r="3926" spans="4:7" x14ac:dyDescent="0.3">
      <c r="D3926" s="4">
        <v>4000000</v>
      </c>
      <c r="E3926" s="4">
        <v>3468572</v>
      </c>
      <c r="F3926">
        <f t="shared" si="61"/>
        <v>-531428</v>
      </c>
      <c r="G3926" t="s">
        <v>6469</v>
      </c>
    </row>
    <row r="3927" spans="4:7" x14ac:dyDescent="0.3">
      <c r="D3927" s="6">
        <v>4000000</v>
      </c>
      <c r="E3927" s="6">
        <v>2892582</v>
      </c>
      <c r="F3927">
        <f t="shared" si="61"/>
        <v>-1107418</v>
      </c>
      <c r="G3927" t="s">
        <v>6470</v>
      </c>
    </row>
    <row r="3928" spans="4:7" x14ac:dyDescent="0.3">
      <c r="D3928" s="4">
        <v>4000000</v>
      </c>
      <c r="E3928" s="4">
        <v>2800000</v>
      </c>
      <c r="F3928">
        <f t="shared" si="61"/>
        <v>-1200000</v>
      </c>
      <c r="G3928" t="s">
        <v>6472</v>
      </c>
    </row>
    <row r="3929" spans="4:7" x14ac:dyDescent="0.3">
      <c r="D3929" s="6">
        <v>4000000</v>
      </c>
      <c r="E3929" s="6">
        <v>2426851</v>
      </c>
      <c r="F3929">
        <f t="shared" si="61"/>
        <v>-1573149</v>
      </c>
      <c r="G3929" t="s">
        <v>6473</v>
      </c>
    </row>
    <row r="3930" spans="4:7" x14ac:dyDescent="0.3">
      <c r="D3930" s="4">
        <v>4000000</v>
      </c>
      <c r="E3930" s="4">
        <v>1325073</v>
      </c>
      <c r="F3930">
        <f t="shared" si="61"/>
        <v>-2674927</v>
      </c>
      <c r="G3930" t="s">
        <v>6475</v>
      </c>
    </row>
    <row r="3931" spans="4:7" x14ac:dyDescent="0.3">
      <c r="D3931" s="6">
        <v>4000000</v>
      </c>
      <c r="E3931" s="6" t="s">
        <v>8351</v>
      </c>
      <c r="F3931" t="s">
        <v>8351</v>
      </c>
      <c r="G3931" t="s">
        <v>6477</v>
      </c>
    </row>
    <row r="3932" spans="4:7" x14ac:dyDescent="0.3">
      <c r="D3932" s="4">
        <v>4000000</v>
      </c>
      <c r="E3932" s="4">
        <v>864959</v>
      </c>
      <c r="F3932">
        <f t="shared" si="61"/>
        <v>-3135041</v>
      </c>
      <c r="G3932" t="s">
        <v>6479</v>
      </c>
    </row>
    <row r="3933" spans="4:7" x14ac:dyDescent="0.3">
      <c r="D3933" s="6">
        <v>4000000</v>
      </c>
      <c r="E3933" s="6">
        <v>2601847</v>
      </c>
      <c r="F3933">
        <f t="shared" si="61"/>
        <v>-1398153</v>
      </c>
      <c r="G3933" t="s">
        <v>6481</v>
      </c>
    </row>
    <row r="3934" spans="4:7" x14ac:dyDescent="0.3">
      <c r="D3934" s="4">
        <v>4000000</v>
      </c>
      <c r="E3934" s="4">
        <v>800000</v>
      </c>
      <c r="F3934">
        <f t="shared" si="61"/>
        <v>-3200000</v>
      </c>
      <c r="G3934" t="s">
        <v>6483</v>
      </c>
    </row>
    <row r="3935" spans="4:7" x14ac:dyDescent="0.3">
      <c r="D3935" s="6" t="s">
        <v>8351</v>
      </c>
      <c r="E3935" s="6">
        <v>1429260</v>
      </c>
      <c r="F3935" t="s">
        <v>8351</v>
      </c>
      <c r="G3935" t="s">
        <v>6485</v>
      </c>
    </row>
    <row r="3936" spans="4:7" x14ac:dyDescent="0.3">
      <c r="D3936" s="4">
        <v>4500000</v>
      </c>
      <c r="E3936" s="4" t="s">
        <v>8351</v>
      </c>
      <c r="F3936" t="s">
        <v>8351</v>
      </c>
      <c r="G3936" t="s">
        <v>6487</v>
      </c>
    </row>
    <row r="3937" spans="4:7" x14ac:dyDescent="0.3">
      <c r="D3937" s="6">
        <v>4000000</v>
      </c>
      <c r="E3937" s="6">
        <v>562059</v>
      </c>
      <c r="F3937">
        <f t="shared" si="61"/>
        <v>-3437941</v>
      </c>
      <c r="G3937" t="s">
        <v>6489</v>
      </c>
    </row>
    <row r="3938" spans="4:7" x14ac:dyDescent="0.3">
      <c r="D3938" s="4">
        <v>4000000</v>
      </c>
      <c r="E3938" s="4">
        <v>399793</v>
      </c>
      <c r="F3938">
        <f t="shared" si="61"/>
        <v>-3600207</v>
      </c>
      <c r="G3938" t="s">
        <v>6490</v>
      </c>
    </row>
    <row r="3939" spans="4:7" x14ac:dyDescent="0.3">
      <c r="D3939" s="6" t="s">
        <v>8351</v>
      </c>
      <c r="E3939" s="6" t="s">
        <v>8351</v>
      </c>
      <c r="F3939" t="s">
        <v>8351</v>
      </c>
      <c r="G3939" t="s">
        <v>6492</v>
      </c>
    </row>
    <row r="3940" spans="4:7" x14ac:dyDescent="0.3">
      <c r="D3940" s="4">
        <v>4000000</v>
      </c>
      <c r="E3940" s="4">
        <v>371897</v>
      </c>
      <c r="F3940">
        <f t="shared" si="61"/>
        <v>-3628103</v>
      </c>
      <c r="G3940" t="s">
        <v>6493</v>
      </c>
    </row>
    <row r="3941" spans="4:7" x14ac:dyDescent="0.3">
      <c r="D3941" s="6">
        <v>3000000</v>
      </c>
      <c r="E3941" s="6">
        <v>302204</v>
      </c>
      <c r="F3941">
        <f t="shared" si="61"/>
        <v>-2697796</v>
      </c>
      <c r="G3941" t="s">
        <v>6495</v>
      </c>
    </row>
    <row r="3942" spans="4:7" x14ac:dyDescent="0.3">
      <c r="D3942" s="4">
        <v>1300000</v>
      </c>
      <c r="E3942" s="4">
        <v>354704</v>
      </c>
      <c r="F3942">
        <f t="shared" si="61"/>
        <v>-945296</v>
      </c>
      <c r="G3942" t="s">
        <v>6496</v>
      </c>
    </row>
    <row r="3943" spans="4:7" x14ac:dyDescent="0.3">
      <c r="D3943" s="6">
        <v>1500000</v>
      </c>
      <c r="E3943" s="6">
        <v>265107</v>
      </c>
      <c r="F3943">
        <f t="shared" si="61"/>
        <v>-1234893</v>
      </c>
      <c r="G3943" t="s">
        <v>6499</v>
      </c>
    </row>
    <row r="3944" spans="4:7" x14ac:dyDescent="0.3">
      <c r="D3944" s="4">
        <v>4000000</v>
      </c>
      <c r="E3944" s="4">
        <v>185577</v>
      </c>
      <c r="F3944">
        <f t="shared" si="61"/>
        <v>-3814423</v>
      </c>
      <c r="G3944" t="s">
        <v>6500</v>
      </c>
    </row>
    <row r="3945" spans="4:7" x14ac:dyDescent="0.3">
      <c r="D3945" s="6">
        <v>4000000</v>
      </c>
      <c r="E3945" s="6">
        <v>100412</v>
      </c>
      <c r="F3945">
        <f t="shared" si="61"/>
        <v>-3899588</v>
      </c>
      <c r="G3945" t="s">
        <v>6502</v>
      </c>
    </row>
    <row r="3946" spans="4:7" x14ac:dyDescent="0.3">
      <c r="D3946" s="4">
        <v>9500000</v>
      </c>
      <c r="E3946" s="4">
        <v>58214</v>
      </c>
      <c r="F3946">
        <f t="shared" si="61"/>
        <v>-9441786</v>
      </c>
      <c r="G3946" t="s">
        <v>6503</v>
      </c>
    </row>
    <row r="3947" spans="4:7" x14ac:dyDescent="0.3">
      <c r="D3947" s="6">
        <v>14000000</v>
      </c>
      <c r="E3947" s="6">
        <v>75078</v>
      </c>
      <c r="F3947">
        <f t="shared" si="61"/>
        <v>-13924922</v>
      </c>
      <c r="G3947" t="s">
        <v>6504</v>
      </c>
    </row>
    <row r="3948" spans="4:7" x14ac:dyDescent="0.3">
      <c r="D3948" s="4">
        <v>2500000</v>
      </c>
      <c r="E3948" s="4">
        <v>64359</v>
      </c>
      <c r="F3948">
        <f t="shared" si="61"/>
        <v>-2435641</v>
      </c>
      <c r="G3948" t="s">
        <v>6505</v>
      </c>
    </row>
    <row r="3949" spans="4:7" x14ac:dyDescent="0.3">
      <c r="D3949" s="6">
        <v>16000000</v>
      </c>
      <c r="E3949" s="6">
        <v>317125</v>
      </c>
      <c r="F3949">
        <f t="shared" si="61"/>
        <v>-15682875</v>
      </c>
      <c r="G3949" t="s">
        <v>6506</v>
      </c>
    </row>
    <row r="3950" spans="4:7" x14ac:dyDescent="0.3">
      <c r="D3950" s="4">
        <v>4000000</v>
      </c>
      <c r="E3950" s="4" t="s">
        <v>8351</v>
      </c>
      <c r="F3950" t="s">
        <v>8351</v>
      </c>
      <c r="G3950" t="s">
        <v>6508</v>
      </c>
    </row>
    <row r="3951" spans="4:7" x14ac:dyDescent="0.3">
      <c r="D3951" s="6">
        <v>4000000</v>
      </c>
      <c r="E3951" s="6">
        <v>146402</v>
      </c>
      <c r="F3951">
        <f t="shared" si="61"/>
        <v>-3853598</v>
      </c>
      <c r="G3951" t="s">
        <v>6510</v>
      </c>
    </row>
    <row r="3952" spans="4:7" x14ac:dyDescent="0.3">
      <c r="D3952" s="4">
        <v>650000</v>
      </c>
      <c r="E3952" s="4">
        <v>18469</v>
      </c>
      <c r="F3952">
        <f t="shared" si="61"/>
        <v>-631531</v>
      </c>
      <c r="G3952" t="s">
        <v>6512</v>
      </c>
    </row>
    <row r="3953" spans="4:7" x14ac:dyDescent="0.3">
      <c r="D3953" s="6" t="s">
        <v>8351</v>
      </c>
      <c r="E3953" s="6" t="s">
        <v>8351</v>
      </c>
      <c r="F3953" t="s">
        <v>8351</v>
      </c>
      <c r="G3953" t="s">
        <v>6513</v>
      </c>
    </row>
    <row r="3954" spans="4:7" x14ac:dyDescent="0.3">
      <c r="D3954" s="4">
        <v>4000000</v>
      </c>
      <c r="E3954" s="4">
        <v>12836</v>
      </c>
      <c r="F3954">
        <f t="shared" si="61"/>
        <v>-3987164</v>
      </c>
      <c r="G3954" t="s">
        <v>6514</v>
      </c>
    </row>
    <row r="3955" spans="4:7" x14ac:dyDescent="0.3">
      <c r="D3955" s="6">
        <v>4000000</v>
      </c>
      <c r="E3955" s="6">
        <v>20262</v>
      </c>
      <c r="F3955">
        <f t="shared" si="61"/>
        <v>-3979738</v>
      </c>
      <c r="G3955" t="s">
        <v>6516</v>
      </c>
    </row>
    <row r="3956" spans="4:7" x14ac:dyDescent="0.3">
      <c r="D3956" s="4">
        <v>4000000</v>
      </c>
      <c r="E3956" s="4" t="s">
        <v>8351</v>
      </c>
      <c r="F3956" t="s">
        <v>8351</v>
      </c>
      <c r="G3956" t="s">
        <v>6518</v>
      </c>
    </row>
    <row r="3957" spans="4:7" x14ac:dyDescent="0.3">
      <c r="D3957" s="6">
        <v>4000000</v>
      </c>
      <c r="E3957" s="6" t="s">
        <v>8351</v>
      </c>
      <c r="F3957" t="s">
        <v>8351</v>
      </c>
      <c r="G3957" t="s">
        <v>6519</v>
      </c>
    </row>
    <row r="3958" spans="4:7" x14ac:dyDescent="0.3">
      <c r="D3958" s="4" t="s">
        <v>8351</v>
      </c>
      <c r="E3958" s="4" t="s">
        <v>8351</v>
      </c>
      <c r="F3958" t="s">
        <v>8351</v>
      </c>
      <c r="G3958" t="s">
        <v>6520</v>
      </c>
    </row>
    <row r="3959" spans="4:7" x14ac:dyDescent="0.3">
      <c r="D3959" s="6">
        <v>4000000</v>
      </c>
      <c r="E3959" s="6" t="s">
        <v>8351</v>
      </c>
      <c r="F3959" t="s">
        <v>8351</v>
      </c>
      <c r="G3959" t="s">
        <v>6522</v>
      </c>
    </row>
    <row r="3960" spans="4:7" x14ac:dyDescent="0.3">
      <c r="D3960" s="4">
        <v>4000000</v>
      </c>
      <c r="E3960" s="4" t="s">
        <v>8351</v>
      </c>
      <c r="F3960" t="s">
        <v>8351</v>
      </c>
      <c r="G3960" t="s">
        <v>6525</v>
      </c>
    </row>
    <row r="3961" spans="4:7" x14ac:dyDescent="0.3">
      <c r="D3961" s="6">
        <v>4000000</v>
      </c>
      <c r="E3961" s="6">
        <v>4063</v>
      </c>
      <c r="F3961">
        <f t="shared" si="61"/>
        <v>-3995937</v>
      </c>
      <c r="G3961" t="s">
        <v>6527</v>
      </c>
    </row>
    <row r="3962" spans="4:7" x14ac:dyDescent="0.3">
      <c r="D3962" s="4">
        <v>3950000</v>
      </c>
      <c r="E3962" s="4" t="s">
        <v>8351</v>
      </c>
      <c r="F3962" t="s">
        <v>8351</v>
      </c>
      <c r="G3962" t="s">
        <v>6529</v>
      </c>
    </row>
    <row r="3963" spans="4:7" x14ac:dyDescent="0.3">
      <c r="D3963" s="6">
        <v>4000000</v>
      </c>
      <c r="E3963" s="6" t="s">
        <v>8351</v>
      </c>
      <c r="F3963" t="s">
        <v>8351</v>
      </c>
      <c r="G3963" t="s">
        <v>6531</v>
      </c>
    </row>
    <row r="3964" spans="4:7" x14ac:dyDescent="0.3">
      <c r="D3964" s="4">
        <v>4000000</v>
      </c>
      <c r="E3964" s="4" t="s">
        <v>8351</v>
      </c>
      <c r="F3964" t="s">
        <v>8351</v>
      </c>
      <c r="G3964" t="s">
        <v>6532</v>
      </c>
    </row>
    <row r="3965" spans="4:7" x14ac:dyDescent="0.3">
      <c r="D3965" s="6" t="s">
        <v>8351</v>
      </c>
      <c r="E3965" s="6" t="s">
        <v>8351</v>
      </c>
      <c r="F3965" t="s">
        <v>8351</v>
      </c>
      <c r="G3965" t="s">
        <v>6534</v>
      </c>
    </row>
    <row r="3966" spans="4:7" x14ac:dyDescent="0.3">
      <c r="D3966" s="4">
        <v>4000000</v>
      </c>
      <c r="E3966" s="4" t="s">
        <v>8351</v>
      </c>
      <c r="F3966" t="s">
        <v>8351</v>
      </c>
      <c r="G3966" t="s">
        <v>6535</v>
      </c>
    </row>
    <row r="3967" spans="4:7" x14ac:dyDescent="0.3">
      <c r="D3967" s="6">
        <v>4000000</v>
      </c>
      <c r="E3967" s="6" t="s">
        <v>8351</v>
      </c>
      <c r="F3967" t="s">
        <v>8351</v>
      </c>
      <c r="G3967" t="s">
        <v>6537</v>
      </c>
    </row>
    <row r="3968" spans="4:7" x14ac:dyDescent="0.3">
      <c r="D3968" s="4">
        <v>4000000</v>
      </c>
      <c r="E3968" s="4" t="s">
        <v>8351</v>
      </c>
      <c r="F3968" t="s">
        <v>8351</v>
      </c>
      <c r="G3968" t="s">
        <v>6540</v>
      </c>
    </row>
    <row r="3969" spans="4:7" x14ac:dyDescent="0.3">
      <c r="D3969" s="6">
        <v>100000000</v>
      </c>
      <c r="E3969" s="6" t="s">
        <v>8351</v>
      </c>
      <c r="F3969" t="s">
        <v>8351</v>
      </c>
      <c r="G3969" t="s">
        <v>786</v>
      </c>
    </row>
    <row r="3970" spans="4:7" x14ac:dyDescent="0.3">
      <c r="D3970" s="4">
        <v>2000000</v>
      </c>
      <c r="E3970" s="4" t="s">
        <v>8351</v>
      </c>
      <c r="F3970" t="s">
        <v>8351</v>
      </c>
      <c r="G3970" t="s">
        <v>6541</v>
      </c>
    </row>
    <row r="3971" spans="4:7" x14ac:dyDescent="0.3">
      <c r="D3971" s="6">
        <v>3800000</v>
      </c>
      <c r="E3971" s="6" t="s">
        <v>8351</v>
      </c>
      <c r="F3971" t="s">
        <v>8351</v>
      </c>
      <c r="G3971" t="s">
        <v>6542</v>
      </c>
    </row>
    <row r="3972" spans="4:7" x14ac:dyDescent="0.3">
      <c r="D3972" s="4">
        <v>3977000</v>
      </c>
      <c r="E3972" s="4">
        <v>198655278</v>
      </c>
      <c r="F3972">
        <f t="shared" ref="F3972:F4032" si="62">E3972-D3972</f>
        <v>194678278</v>
      </c>
      <c r="G3972" t="s">
        <v>6544</v>
      </c>
    </row>
    <row r="3973" spans="4:7" x14ac:dyDescent="0.3">
      <c r="D3973" s="6">
        <v>4000000</v>
      </c>
      <c r="E3973" s="6">
        <v>143653</v>
      </c>
      <c r="F3973">
        <f t="shared" si="62"/>
        <v>-3856347</v>
      </c>
      <c r="G3973" t="s">
        <v>6546</v>
      </c>
    </row>
    <row r="3974" spans="4:7" x14ac:dyDescent="0.3">
      <c r="D3974" s="4">
        <v>3800000</v>
      </c>
      <c r="E3974" s="4">
        <v>14873</v>
      </c>
      <c r="F3974">
        <f t="shared" si="62"/>
        <v>-3785127</v>
      </c>
      <c r="G3974" t="s">
        <v>6548</v>
      </c>
    </row>
    <row r="3975" spans="4:7" x14ac:dyDescent="0.3">
      <c r="D3975" s="6" t="s">
        <v>8351</v>
      </c>
      <c r="E3975" s="6" t="s">
        <v>8351</v>
      </c>
      <c r="F3975" t="s">
        <v>8351</v>
      </c>
      <c r="G3975" t="s">
        <v>6550</v>
      </c>
    </row>
    <row r="3976" spans="4:7" x14ac:dyDescent="0.3">
      <c r="D3976" s="4">
        <v>3768785</v>
      </c>
      <c r="E3976" s="4">
        <v>8000000</v>
      </c>
      <c r="F3976">
        <f t="shared" si="62"/>
        <v>4231215</v>
      </c>
      <c r="G3976" t="s">
        <v>6553</v>
      </c>
    </row>
    <row r="3977" spans="4:7" x14ac:dyDescent="0.3">
      <c r="D3977" s="6" t="s">
        <v>8351</v>
      </c>
      <c r="E3977" s="6">
        <v>304137</v>
      </c>
      <c r="F3977" t="s">
        <v>8351</v>
      </c>
      <c r="G3977" t="s">
        <v>6555</v>
      </c>
    </row>
    <row r="3978" spans="4:7" x14ac:dyDescent="0.3">
      <c r="D3978" s="4">
        <v>8000000</v>
      </c>
      <c r="E3978" s="4" t="s">
        <v>8351</v>
      </c>
      <c r="F3978" t="s">
        <v>8351</v>
      </c>
      <c r="G3978" t="s">
        <v>6557</v>
      </c>
    </row>
    <row r="3979" spans="4:7" x14ac:dyDescent="0.3">
      <c r="D3979" s="6">
        <v>3500000</v>
      </c>
      <c r="E3979" s="6">
        <v>37606</v>
      </c>
      <c r="F3979">
        <f t="shared" si="62"/>
        <v>-3462394</v>
      </c>
      <c r="G3979" t="s">
        <v>6559</v>
      </c>
    </row>
    <row r="3980" spans="4:7" x14ac:dyDescent="0.3">
      <c r="D3980" s="4">
        <v>3700000</v>
      </c>
      <c r="E3980" s="4">
        <v>2956000</v>
      </c>
      <c r="F3980">
        <f t="shared" si="62"/>
        <v>-744000</v>
      </c>
      <c r="G3980" t="s">
        <v>6562</v>
      </c>
    </row>
    <row r="3981" spans="4:7" x14ac:dyDescent="0.3">
      <c r="D3981" s="6">
        <v>3800000</v>
      </c>
      <c r="E3981" s="6">
        <v>19959</v>
      </c>
      <c r="F3981">
        <f t="shared" si="62"/>
        <v>-3780041</v>
      </c>
      <c r="G3981" t="s">
        <v>6564</v>
      </c>
    </row>
    <row r="3982" spans="4:7" x14ac:dyDescent="0.3">
      <c r="D3982" s="4">
        <v>2000000</v>
      </c>
      <c r="E3982" s="4">
        <v>2706659</v>
      </c>
      <c r="F3982">
        <f t="shared" si="62"/>
        <v>706659</v>
      </c>
      <c r="G3982" t="s">
        <v>6565</v>
      </c>
    </row>
    <row r="3983" spans="4:7" x14ac:dyDescent="0.3">
      <c r="D3983" s="6">
        <v>30000000</v>
      </c>
      <c r="E3983" s="6">
        <v>61094903</v>
      </c>
      <c r="F3983">
        <f t="shared" si="62"/>
        <v>31094903</v>
      </c>
      <c r="G3983" t="s">
        <v>2286</v>
      </c>
    </row>
    <row r="3984" spans="4:7" x14ac:dyDescent="0.3">
      <c r="D3984" s="4" t="s">
        <v>8351</v>
      </c>
      <c r="E3984" s="4" t="s">
        <v>8351</v>
      </c>
      <c r="F3984" t="s">
        <v>8351</v>
      </c>
      <c r="G3984" t="s">
        <v>6566</v>
      </c>
    </row>
    <row r="3985" spans="4:7" x14ac:dyDescent="0.3">
      <c r="D3985" s="6">
        <v>3600000</v>
      </c>
      <c r="E3985" s="6" t="s">
        <v>8351</v>
      </c>
      <c r="F3985" t="s">
        <v>8351</v>
      </c>
      <c r="G3985" t="s">
        <v>6567</v>
      </c>
    </row>
    <row r="3986" spans="4:7" x14ac:dyDescent="0.3">
      <c r="D3986" s="4">
        <v>3500000</v>
      </c>
      <c r="E3986" s="4">
        <v>45857453</v>
      </c>
      <c r="F3986">
        <f t="shared" si="62"/>
        <v>42357453</v>
      </c>
      <c r="G3986" t="s">
        <v>6568</v>
      </c>
    </row>
    <row r="3987" spans="4:7" x14ac:dyDescent="0.3">
      <c r="D3987" s="6">
        <v>3500000</v>
      </c>
      <c r="E3987" s="6">
        <v>83400000</v>
      </c>
      <c r="F3987">
        <f t="shared" si="62"/>
        <v>79900000</v>
      </c>
      <c r="G3987" t="s">
        <v>6570</v>
      </c>
    </row>
    <row r="3988" spans="4:7" x14ac:dyDescent="0.3">
      <c r="D3988" s="4">
        <v>5000000</v>
      </c>
      <c r="E3988" s="4" t="s">
        <v>8351</v>
      </c>
      <c r="F3988" t="s">
        <v>8351</v>
      </c>
      <c r="G3988" t="s">
        <v>6572</v>
      </c>
    </row>
    <row r="3989" spans="4:7" x14ac:dyDescent="0.3">
      <c r="D3989" s="6">
        <v>3500000</v>
      </c>
      <c r="E3989" s="6">
        <v>27900000</v>
      </c>
      <c r="F3989">
        <f t="shared" si="62"/>
        <v>24400000</v>
      </c>
      <c r="G3989" t="s">
        <v>6573</v>
      </c>
    </row>
    <row r="3990" spans="4:7" x14ac:dyDescent="0.3">
      <c r="D3990" s="4">
        <v>3500000</v>
      </c>
      <c r="E3990" s="4">
        <v>27900000</v>
      </c>
      <c r="F3990">
        <f t="shared" si="62"/>
        <v>24400000</v>
      </c>
      <c r="G3990" t="s">
        <v>6574</v>
      </c>
    </row>
    <row r="3991" spans="4:7" x14ac:dyDescent="0.3">
      <c r="D3991" s="6" t="s">
        <v>8351</v>
      </c>
      <c r="E3991" s="6" t="s">
        <v>8351</v>
      </c>
      <c r="F3991" t="s">
        <v>8351</v>
      </c>
      <c r="G3991" t="s">
        <v>6575</v>
      </c>
    </row>
    <row r="3992" spans="4:7" x14ac:dyDescent="0.3">
      <c r="D3992" s="4">
        <v>3500000</v>
      </c>
      <c r="E3992" s="4">
        <v>14000000</v>
      </c>
      <c r="F3992">
        <f t="shared" si="62"/>
        <v>10500000</v>
      </c>
      <c r="G3992" t="s">
        <v>6577</v>
      </c>
    </row>
    <row r="3993" spans="4:7" x14ac:dyDescent="0.3">
      <c r="D3993" s="6">
        <v>3716946</v>
      </c>
      <c r="E3993" s="6" t="s">
        <v>8351</v>
      </c>
      <c r="F3993" t="s">
        <v>8351</v>
      </c>
      <c r="G3993" t="s">
        <v>6579</v>
      </c>
    </row>
    <row r="3994" spans="4:7" x14ac:dyDescent="0.3">
      <c r="D3994" s="4">
        <v>3500000</v>
      </c>
      <c r="E3994" s="4" t="s">
        <v>8351</v>
      </c>
      <c r="F3994" t="s">
        <v>8351</v>
      </c>
      <c r="G3994" t="s">
        <v>6581</v>
      </c>
    </row>
    <row r="3995" spans="4:7" x14ac:dyDescent="0.3">
      <c r="D3995" s="6">
        <v>3500000</v>
      </c>
      <c r="E3995" s="6" t="s">
        <v>8351</v>
      </c>
      <c r="F3995" t="s">
        <v>8351</v>
      </c>
      <c r="G3995" t="s">
        <v>6582</v>
      </c>
    </row>
    <row r="3996" spans="4:7" x14ac:dyDescent="0.3">
      <c r="D3996" s="4">
        <v>3500000</v>
      </c>
      <c r="E3996" s="4" t="s">
        <v>8351</v>
      </c>
      <c r="F3996" t="s">
        <v>8351</v>
      </c>
      <c r="G3996" t="s">
        <v>6583</v>
      </c>
    </row>
    <row r="3997" spans="4:7" x14ac:dyDescent="0.3">
      <c r="D3997" s="6">
        <v>2000000</v>
      </c>
      <c r="E3997" s="6" t="s">
        <v>8351</v>
      </c>
      <c r="F3997" t="s">
        <v>8351</v>
      </c>
      <c r="G3997" t="s">
        <v>6584</v>
      </c>
    </row>
    <row r="3998" spans="4:7" x14ac:dyDescent="0.3">
      <c r="D3998" s="4">
        <v>3500000</v>
      </c>
      <c r="E3998" s="4">
        <v>25138292</v>
      </c>
      <c r="F3998">
        <f t="shared" si="62"/>
        <v>21638292</v>
      </c>
      <c r="G3998" t="s">
        <v>6586</v>
      </c>
    </row>
    <row r="3999" spans="4:7" x14ac:dyDescent="0.3">
      <c r="D3999" s="6">
        <v>3500000</v>
      </c>
      <c r="E3999" s="6">
        <v>10305534</v>
      </c>
      <c r="F3999">
        <f t="shared" si="62"/>
        <v>6805534</v>
      </c>
      <c r="G3999" t="s">
        <v>6588</v>
      </c>
    </row>
    <row r="4000" spans="4:7" x14ac:dyDescent="0.3">
      <c r="D4000" s="4">
        <v>3500000</v>
      </c>
      <c r="E4000" s="4">
        <v>9449219</v>
      </c>
      <c r="F4000">
        <f t="shared" si="62"/>
        <v>5949219</v>
      </c>
      <c r="G4000" t="s">
        <v>6589</v>
      </c>
    </row>
    <row r="4001" spans="4:7" x14ac:dyDescent="0.3">
      <c r="D4001" s="6">
        <v>3500000</v>
      </c>
      <c r="E4001" s="6">
        <v>6390032</v>
      </c>
      <c r="F4001">
        <f t="shared" si="62"/>
        <v>2890032</v>
      </c>
      <c r="G4001" t="s">
        <v>6590</v>
      </c>
    </row>
    <row r="4002" spans="4:7" x14ac:dyDescent="0.3">
      <c r="D4002" s="4">
        <v>2000000</v>
      </c>
      <c r="E4002" s="4">
        <v>20167424</v>
      </c>
      <c r="F4002">
        <f t="shared" si="62"/>
        <v>18167424</v>
      </c>
      <c r="G4002" t="s">
        <v>6591</v>
      </c>
    </row>
    <row r="4003" spans="4:7" x14ac:dyDescent="0.3">
      <c r="D4003" s="6">
        <v>3500000</v>
      </c>
      <c r="E4003" s="6" t="s">
        <v>8351</v>
      </c>
      <c r="F4003" t="s">
        <v>8351</v>
      </c>
      <c r="G4003" t="s">
        <v>4199</v>
      </c>
    </row>
    <row r="4004" spans="4:7" x14ac:dyDescent="0.3">
      <c r="D4004" s="4" t="s">
        <v>8351</v>
      </c>
      <c r="E4004" s="4" t="s">
        <v>8351</v>
      </c>
      <c r="F4004" t="s">
        <v>8351</v>
      </c>
      <c r="G4004" t="s">
        <v>6594</v>
      </c>
    </row>
    <row r="4005" spans="4:7" x14ac:dyDescent="0.3">
      <c r="D4005" s="6">
        <v>3600000</v>
      </c>
      <c r="E4005" s="6">
        <v>5923044</v>
      </c>
      <c r="F4005">
        <f t="shared" si="62"/>
        <v>2323044</v>
      </c>
      <c r="G4005" t="s">
        <v>6595</v>
      </c>
    </row>
    <row r="4006" spans="4:7" x14ac:dyDescent="0.3">
      <c r="D4006" s="4">
        <v>3000000</v>
      </c>
      <c r="E4006" s="4">
        <v>3293258</v>
      </c>
      <c r="F4006">
        <f t="shared" si="62"/>
        <v>293258</v>
      </c>
      <c r="G4006" t="s">
        <v>6598</v>
      </c>
    </row>
    <row r="4007" spans="4:7" x14ac:dyDescent="0.3">
      <c r="D4007" s="6">
        <v>1000000</v>
      </c>
      <c r="E4007" s="6" t="s">
        <v>8351</v>
      </c>
      <c r="F4007" t="s">
        <v>8351</v>
      </c>
      <c r="G4007" t="s">
        <v>6600</v>
      </c>
    </row>
    <row r="4008" spans="4:7" x14ac:dyDescent="0.3">
      <c r="D4008" s="4">
        <v>3500000</v>
      </c>
      <c r="E4008" s="4">
        <v>886410</v>
      </c>
      <c r="F4008">
        <f t="shared" si="62"/>
        <v>-2613590</v>
      </c>
      <c r="G4008" t="s">
        <v>6602</v>
      </c>
    </row>
    <row r="4009" spans="4:7" x14ac:dyDescent="0.3">
      <c r="D4009" s="6">
        <v>19900000</v>
      </c>
      <c r="E4009" s="6">
        <v>252652</v>
      </c>
      <c r="F4009">
        <f t="shared" si="62"/>
        <v>-19647348</v>
      </c>
      <c r="G4009" t="s">
        <v>6605</v>
      </c>
    </row>
    <row r="4010" spans="4:7" x14ac:dyDescent="0.3">
      <c r="D4010" s="4">
        <v>3500000</v>
      </c>
      <c r="E4010" s="4">
        <v>220234</v>
      </c>
      <c r="F4010">
        <f t="shared" si="62"/>
        <v>-3279766</v>
      </c>
      <c r="G4010" t="s">
        <v>6607</v>
      </c>
    </row>
    <row r="4011" spans="4:7" x14ac:dyDescent="0.3">
      <c r="D4011" s="6">
        <v>68000000</v>
      </c>
      <c r="E4011" s="6">
        <v>34350553</v>
      </c>
      <c r="F4011">
        <f t="shared" si="62"/>
        <v>-33649447</v>
      </c>
      <c r="G4011" t="s">
        <v>1683</v>
      </c>
    </row>
    <row r="4012" spans="4:7" x14ac:dyDescent="0.3">
      <c r="D4012" s="4">
        <v>3500000</v>
      </c>
      <c r="E4012" s="4">
        <v>101228</v>
      </c>
      <c r="F4012">
        <f t="shared" si="62"/>
        <v>-3398772</v>
      </c>
      <c r="G4012" t="s">
        <v>6609</v>
      </c>
    </row>
    <row r="4013" spans="4:7" x14ac:dyDescent="0.3">
      <c r="D4013" s="6">
        <v>3500000</v>
      </c>
      <c r="E4013" s="6">
        <v>96793</v>
      </c>
      <c r="F4013">
        <f t="shared" si="62"/>
        <v>-3403207</v>
      </c>
      <c r="G4013" t="s">
        <v>6610</v>
      </c>
    </row>
    <row r="4014" spans="4:7" x14ac:dyDescent="0.3">
      <c r="D4014" s="4">
        <v>3500000</v>
      </c>
      <c r="E4014" s="4">
        <v>123777</v>
      </c>
      <c r="F4014">
        <f t="shared" si="62"/>
        <v>-3376223</v>
      </c>
      <c r="G4014" t="s">
        <v>6613</v>
      </c>
    </row>
    <row r="4015" spans="4:7" x14ac:dyDescent="0.3">
      <c r="D4015" s="6">
        <v>3500000</v>
      </c>
      <c r="E4015" s="6" t="s">
        <v>8351</v>
      </c>
      <c r="F4015" t="s">
        <v>8351</v>
      </c>
      <c r="G4015" t="s">
        <v>6615</v>
      </c>
    </row>
    <row r="4016" spans="4:7" x14ac:dyDescent="0.3">
      <c r="D4016" s="4">
        <v>1000000</v>
      </c>
      <c r="E4016" s="4" t="s">
        <v>8351</v>
      </c>
      <c r="F4016" t="s">
        <v>8351</v>
      </c>
      <c r="G4016" t="s">
        <v>6617</v>
      </c>
    </row>
    <row r="4017" spans="4:7" x14ac:dyDescent="0.3">
      <c r="D4017" s="6" t="s">
        <v>8351</v>
      </c>
      <c r="E4017" s="6" t="s">
        <v>8351</v>
      </c>
      <c r="F4017" t="s">
        <v>8351</v>
      </c>
      <c r="G4017" t="s">
        <v>6619</v>
      </c>
    </row>
    <row r="4018" spans="4:7" x14ac:dyDescent="0.3">
      <c r="D4018" s="4">
        <v>3500000</v>
      </c>
      <c r="E4018" s="4" t="s">
        <v>8351</v>
      </c>
      <c r="F4018" t="s">
        <v>8351</v>
      </c>
      <c r="G4018" t="s">
        <v>6621</v>
      </c>
    </row>
    <row r="4019" spans="4:7" x14ac:dyDescent="0.3">
      <c r="D4019" s="6">
        <v>3500000</v>
      </c>
      <c r="E4019" s="6" t="s">
        <v>8351</v>
      </c>
      <c r="F4019" t="s">
        <v>8351</v>
      </c>
      <c r="G4019" t="s">
        <v>6624</v>
      </c>
    </row>
    <row r="4020" spans="4:7" x14ac:dyDescent="0.3">
      <c r="D4020" s="4">
        <v>3500000</v>
      </c>
      <c r="E4020" s="4">
        <v>29233</v>
      </c>
      <c r="F4020">
        <f t="shared" si="62"/>
        <v>-3470767</v>
      </c>
      <c r="G4020" t="s">
        <v>6626</v>
      </c>
    </row>
    <row r="4021" spans="4:7" x14ac:dyDescent="0.3">
      <c r="D4021" s="6">
        <v>3500000</v>
      </c>
      <c r="E4021" s="6" t="s">
        <v>8351</v>
      </c>
      <c r="F4021" t="s">
        <v>8351</v>
      </c>
      <c r="G4021" t="s">
        <v>6627</v>
      </c>
    </row>
    <row r="4022" spans="4:7" x14ac:dyDescent="0.3">
      <c r="D4022" s="4">
        <v>3500000</v>
      </c>
      <c r="E4022" s="4" t="s">
        <v>8351</v>
      </c>
      <c r="F4022" t="s">
        <v>8351</v>
      </c>
      <c r="G4022" t="s">
        <v>6629</v>
      </c>
    </row>
    <row r="4023" spans="4:7" x14ac:dyDescent="0.3">
      <c r="D4023" s="6">
        <v>3500000</v>
      </c>
      <c r="E4023" s="6" t="s">
        <v>8351</v>
      </c>
      <c r="F4023" t="s">
        <v>8351</v>
      </c>
      <c r="G4023" t="s">
        <v>6631</v>
      </c>
    </row>
    <row r="4024" spans="4:7" x14ac:dyDescent="0.3">
      <c r="D4024" s="4">
        <v>3440000</v>
      </c>
      <c r="E4024" s="4" t="s">
        <v>8351</v>
      </c>
      <c r="F4024" t="s">
        <v>8351</v>
      </c>
      <c r="G4024" t="s">
        <v>6633</v>
      </c>
    </row>
    <row r="4025" spans="4:7" x14ac:dyDescent="0.3">
      <c r="D4025" s="6">
        <v>3400000</v>
      </c>
      <c r="E4025" s="6" t="s">
        <v>8351</v>
      </c>
      <c r="F4025" t="s">
        <v>8351</v>
      </c>
      <c r="G4025" t="s">
        <v>6634</v>
      </c>
    </row>
    <row r="4026" spans="4:7" x14ac:dyDescent="0.3">
      <c r="D4026" s="4">
        <v>8000000</v>
      </c>
      <c r="E4026" s="4">
        <v>77413017</v>
      </c>
      <c r="F4026">
        <f t="shared" si="62"/>
        <v>69413017</v>
      </c>
      <c r="G4026" t="s">
        <v>6636</v>
      </c>
    </row>
    <row r="4027" spans="4:7" x14ac:dyDescent="0.3">
      <c r="D4027" s="6">
        <v>3500000</v>
      </c>
      <c r="E4027" s="6">
        <v>5354039</v>
      </c>
      <c r="F4027">
        <f t="shared" si="62"/>
        <v>1854039</v>
      </c>
      <c r="G4027" t="s">
        <v>6637</v>
      </c>
    </row>
    <row r="4028" spans="4:7" x14ac:dyDescent="0.3">
      <c r="D4028" s="4" t="s">
        <v>8351</v>
      </c>
      <c r="E4028" s="4" t="s">
        <v>8351</v>
      </c>
      <c r="F4028" t="s">
        <v>8351</v>
      </c>
      <c r="G4028" t="s">
        <v>6639</v>
      </c>
    </row>
    <row r="4029" spans="4:7" x14ac:dyDescent="0.3">
      <c r="D4029" s="6">
        <v>3000000</v>
      </c>
      <c r="E4029" s="6">
        <v>2926565</v>
      </c>
      <c r="F4029">
        <f t="shared" si="62"/>
        <v>-73435</v>
      </c>
      <c r="G4029" t="s">
        <v>6641</v>
      </c>
    </row>
    <row r="4030" spans="4:7" x14ac:dyDescent="0.3">
      <c r="D4030" s="4">
        <v>3300000</v>
      </c>
      <c r="E4030" s="4">
        <v>13092000</v>
      </c>
      <c r="F4030">
        <f t="shared" si="62"/>
        <v>9792000</v>
      </c>
      <c r="G4030" t="s">
        <v>6643</v>
      </c>
    </row>
    <row r="4031" spans="4:7" x14ac:dyDescent="0.3">
      <c r="D4031" s="6">
        <v>3300000</v>
      </c>
      <c r="E4031" s="6">
        <v>7563397</v>
      </c>
      <c r="F4031">
        <f t="shared" si="62"/>
        <v>4263397</v>
      </c>
      <c r="G4031" t="s">
        <v>6644</v>
      </c>
    </row>
    <row r="4032" spans="4:7" x14ac:dyDescent="0.3">
      <c r="D4032" s="4">
        <v>2200000</v>
      </c>
      <c r="E4032" s="4">
        <v>104257</v>
      </c>
      <c r="F4032">
        <f t="shared" si="62"/>
        <v>-2095743</v>
      </c>
      <c r="G4032" t="s">
        <v>6646</v>
      </c>
    </row>
    <row r="4033" spans="4:7" x14ac:dyDescent="0.3">
      <c r="D4033" s="6">
        <v>3400000</v>
      </c>
      <c r="E4033" s="6" t="s">
        <v>8351</v>
      </c>
      <c r="F4033" t="s">
        <v>8351</v>
      </c>
      <c r="G4033" t="s">
        <v>6648</v>
      </c>
    </row>
    <row r="4034" spans="4:7" x14ac:dyDescent="0.3">
      <c r="D4034" s="4" t="s">
        <v>8351</v>
      </c>
      <c r="E4034" s="4">
        <v>17311</v>
      </c>
      <c r="F4034" t="s">
        <v>8351</v>
      </c>
      <c r="G4034" t="s">
        <v>6650</v>
      </c>
    </row>
    <row r="4035" spans="4:7" x14ac:dyDescent="0.3">
      <c r="D4035" s="6">
        <v>3800000</v>
      </c>
      <c r="E4035" s="6">
        <v>610968</v>
      </c>
      <c r="F4035">
        <f t="shared" ref="F4035:F4097" si="63">E4035-D4035</f>
        <v>-3189032</v>
      </c>
      <c r="G4035" t="s">
        <v>6651</v>
      </c>
    </row>
    <row r="4036" spans="4:7" x14ac:dyDescent="0.3">
      <c r="D4036" s="4">
        <v>4000000</v>
      </c>
      <c r="E4036" s="4" t="s">
        <v>8351</v>
      </c>
      <c r="F4036" t="s">
        <v>8351</v>
      </c>
      <c r="G4036" t="s">
        <v>6652</v>
      </c>
    </row>
    <row r="4037" spans="4:7" x14ac:dyDescent="0.3">
      <c r="D4037" s="6">
        <v>3300000</v>
      </c>
      <c r="E4037" s="6">
        <v>8108247</v>
      </c>
      <c r="F4037">
        <f t="shared" si="63"/>
        <v>4808247</v>
      </c>
      <c r="G4037" t="s">
        <v>6653</v>
      </c>
    </row>
    <row r="4038" spans="4:7" x14ac:dyDescent="0.3">
      <c r="D4038" s="4">
        <v>4300000</v>
      </c>
      <c r="E4038" s="4" t="s">
        <v>8351</v>
      </c>
      <c r="F4038" t="s">
        <v>8351</v>
      </c>
      <c r="G4038" t="s">
        <v>6654</v>
      </c>
    </row>
    <row r="4039" spans="4:7" x14ac:dyDescent="0.3">
      <c r="D4039" s="6">
        <v>3300000</v>
      </c>
      <c r="E4039" s="6" t="s">
        <v>8351</v>
      </c>
      <c r="F4039" t="s">
        <v>8351</v>
      </c>
      <c r="G4039" t="s">
        <v>6656</v>
      </c>
    </row>
    <row r="4040" spans="4:7" x14ac:dyDescent="0.3">
      <c r="D4040" s="4">
        <v>2000000</v>
      </c>
      <c r="E4040" s="4">
        <v>7680</v>
      </c>
      <c r="F4040">
        <f t="shared" si="63"/>
        <v>-1992320</v>
      </c>
      <c r="G4040" t="s">
        <v>6658</v>
      </c>
    </row>
    <row r="4041" spans="4:7" x14ac:dyDescent="0.3">
      <c r="D4041" s="6" t="s">
        <v>8351</v>
      </c>
      <c r="E4041" s="6">
        <v>3766595</v>
      </c>
      <c r="F4041" t="s">
        <v>8351</v>
      </c>
      <c r="G4041" t="s">
        <v>6660</v>
      </c>
    </row>
    <row r="4042" spans="4:7" x14ac:dyDescent="0.3">
      <c r="D4042" s="4">
        <v>2300000</v>
      </c>
      <c r="E4042" s="4" t="s">
        <v>8351</v>
      </c>
      <c r="F4042" t="s">
        <v>8351</v>
      </c>
      <c r="G4042" t="s">
        <v>6661</v>
      </c>
    </row>
    <row r="4043" spans="4:7" x14ac:dyDescent="0.3">
      <c r="D4043" s="6">
        <v>3200000</v>
      </c>
      <c r="E4043" s="6" t="s">
        <v>8351</v>
      </c>
      <c r="F4043" t="s">
        <v>8351</v>
      </c>
      <c r="G4043" t="s">
        <v>6663</v>
      </c>
    </row>
    <row r="4044" spans="4:7" x14ac:dyDescent="0.3">
      <c r="D4044" s="4" t="s">
        <v>8351</v>
      </c>
      <c r="E4044" s="4">
        <v>2277396</v>
      </c>
      <c r="F4044" t="s">
        <v>8351</v>
      </c>
      <c r="G4044" t="s">
        <v>6665</v>
      </c>
    </row>
    <row r="4045" spans="4:7" x14ac:dyDescent="0.3">
      <c r="D4045" s="6">
        <v>3000000</v>
      </c>
      <c r="E4045" s="6">
        <v>6517198</v>
      </c>
      <c r="F4045">
        <f t="shared" si="63"/>
        <v>3517198</v>
      </c>
      <c r="G4045" t="s">
        <v>6667</v>
      </c>
    </row>
    <row r="4046" spans="4:7" x14ac:dyDescent="0.3">
      <c r="D4046" s="4">
        <v>3200000</v>
      </c>
      <c r="E4046" s="4">
        <v>5776314</v>
      </c>
      <c r="F4046">
        <f t="shared" si="63"/>
        <v>2576314</v>
      </c>
      <c r="G4046" t="s">
        <v>6669</v>
      </c>
    </row>
    <row r="4047" spans="4:7" x14ac:dyDescent="0.3">
      <c r="D4047" s="6">
        <v>3200000</v>
      </c>
      <c r="E4047" s="6" t="s">
        <v>8351</v>
      </c>
      <c r="F4047" t="s">
        <v>8351</v>
      </c>
      <c r="G4047" t="s">
        <v>6672</v>
      </c>
    </row>
    <row r="4048" spans="4:7" x14ac:dyDescent="0.3">
      <c r="D4048" s="4">
        <v>3000000</v>
      </c>
      <c r="E4048" s="4">
        <v>141600000</v>
      </c>
      <c r="F4048">
        <f t="shared" si="63"/>
        <v>138600000</v>
      </c>
      <c r="G4048" t="s">
        <v>6673</v>
      </c>
    </row>
    <row r="4049" spans="4:7" x14ac:dyDescent="0.3">
      <c r="D4049" s="6">
        <v>3000000</v>
      </c>
      <c r="E4049" s="6">
        <v>51100000</v>
      </c>
      <c r="F4049">
        <f t="shared" si="63"/>
        <v>48100000</v>
      </c>
      <c r="G4049" t="s">
        <v>6674</v>
      </c>
    </row>
    <row r="4050" spans="4:7" x14ac:dyDescent="0.3">
      <c r="D4050" s="4">
        <v>3200000</v>
      </c>
      <c r="E4050" s="4" t="s">
        <v>8351</v>
      </c>
      <c r="F4050" t="s">
        <v>8351</v>
      </c>
      <c r="G4050" t="s">
        <v>6676</v>
      </c>
    </row>
    <row r="4051" spans="4:7" x14ac:dyDescent="0.3">
      <c r="D4051" s="6">
        <v>3180000</v>
      </c>
      <c r="E4051" s="6" t="s">
        <v>8351</v>
      </c>
      <c r="F4051" t="s">
        <v>8351</v>
      </c>
      <c r="G4051" t="s">
        <v>6678</v>
      </c>
    </row>
    <row r="4052" spans="4:7" x14ac:dyDescent="0.3">
      <c r="D4052" s="4">
        <v>3500000</v>
      </c>
      <c r="E4052" s="4">
        <v>16501785</v>
      </c>
      <c r="F4052">
        <f t="shared" si="63"/>
        <v>13001785</v>
      </c>
      <c r="G4052" t="s">
        <v>6679</v>
      </c>
    </row>
    <row r="4053" spans="4:7" x14ac:dyDescent="0.3">
      <c r="D4053" s="6">
        <v>3000000</v>
      </c>
      <c r="E4053" s="6">
        <v>38168022</v>
      </c>
      <c r="F4053">
        <f t="shared" si="63"/>
        <v>35168022</v>
      </c>
      <c r="G4053" t="s">
        <v>6680</v>
      </c>
    </row>
    <row r="4054" spans="4:7" x14ac:dyDescent="0.3">
      <c r="D4054" s="4">
        <v>3000000</v>
      </c>
      <c r="E4054" s="4">
        <v>84749884</v>
      </c>
      <c r="F4054">
        <f t="shared" si="63"/>
        <v>81749884</v>
      </c>
      <c r="G4054" t="s">
        <v>6682</v>
      </c>
    </row>
    <row r="4055" spans="4:7" x14ac:dyDescent="0.3">
      <c r="D4055" s="6">
        <v>3000000</v>
      </c>
      <c r="E4055" s="6">
        <v>24788807</v>
      </c>
      <c r="F4055">
        <f t="shared" si="63"/>
        <v>21788807</v>
      </c>
      <c r="G4055" t="s">
        <v>6683</v>
      </c>
    </row>
    <row r="4056" spans="4:7" x14ac:dyDescent="0.3">
      <c r="D4056" s="4">
        <v>4000000</v>
      </c>
      <c r="E4056" s="4">
        <v>21244913</v>
      </c>
      <c r="F4056">
        <f t="shared" si="63"/>
        <v>17244913</v>
      </c>
      <c r="G4056" t="s">
        <v>6685</v>
      </c>
    </row>
    <row r="4057" spans="4:7" x14ac:dyDescent="0.3">
      <c r="D4057" s="6" t="s">
        <v>8351</v>
      </c>
      <c r="E4057" s="6">
        <v>377420</v>
      </c>
      <c r="F4057" t="s">
        <v>8351</v>
      </c>
      <c r="G4057" t="s">
        <v>6686</v>
      </c>
    </row>
    <row r="4058" spans="4:7" x14ac:dyDescent="0.3">
      <c r="D4058" s="4">
        <v>2200000</v>
      </c>
      <c r="E4058" s="4">
        <v>30000000</v>
      </c>
      <c r="F4058">
        <f t="shared" si="63"/>
        <v>27800000</v>
      </c>
      <c r="G4058" t="s">
        <v>6688</v>
      </c>
    </row>
    <row r="4059" spans="4:7" x14ac:dyDescent="0.3">
      <c r="D4059" s="6">
        <v>3000000</v>
      </c>
      <c r="E4059" s="6">
        <v>20966644</v>
      </c>
      <c r="F4059">
        <f t="shared" si="63"/>
        <v>17966644</v>
      </c>
      <c r="G4059" t="s">
        <v>6689</v>
      </c>
    </row>
    <row r="4060" spans="4:7" x14ac:dyDescent="0.3">
      <c r="D4060" s="4">
        <v>3000000</v>
      </c>
      <c r="E4060" s="4">
        <v>64423650</v>
      </c>
      <c r="F4060">
        <f t="shared" si="63"/>
        <v>61423650</v>
      </c>
      <c r="G4060" t="s">
        <v>6690</v>
      </c>
    </row>
    <row r="4061" spans="4:7" x14ac:dyDescent="0.3">
      <c r="D4061" s="6">
        <v>3000000</v>
      </c>
      <c r="E4061" s="6">
        <v>48056940</v>
      </c>
      <c r="F4061">
        <f t="shared" si="63"/>
        <v>45056940</v>
      </c>
      <c r="G4061" t="s">
        <v>6691</v>
      </c>
    </row>
    <row r="4062" spans="4:7" x14ac:dyDescent="0.3">
      <c r="D4062" s="4">
        <v>3000000</v>
      </c>
      <c r="E4062" s="4">
        <v>19184015</v>
      </c>
      <c r="F4062">
        <f t="shared" si="63"/>
        <v>16184015</v>
      </c>
      <c r="G4062" t="s">
        <v>6693</v>
      </c>
    </row>
    <row r="4063" spans="4:7" x14ac:dyDescent="0.3">
      <c r="D4063" s="6">
        <v>3000000</v>
      </c>
      <c r="E4063" s="6" t="s">
        <v>8351</v>
      </c>
      <c r="F4063" t="s">
        <v>8351</v>
      </c>
      <c r="G4063" t="s">
        <v>6694</v>
      </c>
    </row>
    <row r="4064" spans="4:7" x14ac:dyDescent="0.3">
      <c r="D4064" s="4">
        <v>3000000</v>
      </c>
      <c r="E4064" s="4" t="s">
        <v>8351</v>
      </c>
      <c r="F4064" t="s">
        <v>8351</v>
      </c>
      <c r="G4064" t="s">
        <v>6696</v>
      </c>
    </row>
    <row r="4065" spans="4:7" x14ac:dyDescent="0.3">
      <c r="D4065" s="6">
        <v>3000000</v>
      </c>
      <c r="E4065" s="6">
        <v>24629916</v>
      </c>
      <c r="F4065">
        <f t="shared" si="63"/>
        <v>21629916</v>
      </c>
      <c r="G4065" t="s">
        <v>6697</v>
      </c>
    </row>
    <row r="4066" spans="4:7" x14ac:dyDescent="0.3">
      <c r="D4066" s="4">
        <v>16000000</v>
      </c>
      <c r="E4066" s="4" t="s">
        <v>8351</v>
      </c>
      <c r="F4066" t="s">
        <v>8351</v>
      </c>
      <c r="G4066" t="s">
        <v>6699</v>
      </c>
    </row>
    <row r="4067" spans="4:7" x14ac:dyDescent="0.3">
      <c r="D4067" s="6">
        <v>3000000</v>
      </c>
      <c r="E4067" s="6">
        <v>19472057</v>
      </c>
      <c r="F4067">
        <f t="shared" si="63"/>
        <v>16472057</v>
      </c>
      <c r="G4067" t="s">
        <v>6701</v>
      </c>
    </row>
    <row r="4068" spans="4:7" x14ac:dyDescent="0.3">
      <c r="D4068" s="4">
        <v>3000000</v>
      </c>
      <c r="E4068" s="4">
        <v>27200000</v>
      </c>
      <c r="F4068">
        <f t="shared" si="63"/>
        <v>24200000</v>
      </c>
      <c r="G4068" t="s">
        <v>6702</v>
      </c>
    </row>
    <row r="4069" spans="4:7" x14ac:dyDescent="0.3">
      <c r="D4069" s="6">
        <v>3000000</v>
      </c>
      <c r="E4069" s="6">
        <v>15369573</v>
      </c>
      <c r="F4069">
        <f t="shared" si="63"/>
        <v>12369573</v>
      </c>
      <c r="G4069" t="s">
        <v>6703</v>
      </c>
    </row>
    <row r="4070" spans="4:7" x14ac:dyDescent="0.3">
      <c r="D4070" s="4">
        <v>4490375</v>
      </c>
      <c r="E4070" s="4" t="s">
        <v>8351</v>
      </c>
      <c r="F4070" t="s">
        <v>8351</v>
      </c>
      <c r="G4070" t="s">
        <v>6705</v>
      </c>
    </row>
    <row r="4071" spans="4:7" x14ac:dyDescent="0.3">
      <c r="D4071" s="6">
        <v>3000000</v>
      </c>
      <c r="E4071" s="6" t="s">
        <v>8351</v>
      </c>
      <c r="F4071" t="s">
        <v>8351</v>
      </c>
      <c r="G4071" t="s">
        <v>6706</v>
      </c>
    </row>
    <row r="4072" spans="4:7" x14ac:dyDescent="0.3">
      <c r="D4072" s="4">
        <v>2500000</v>
      </c>
      <c r="E4072" s="4">
        <v>15935068</v>
      </c>
      <c r="F4072">
        <f t="shared" si="63"/>
        <v>13435068</v>
      </c>
      <c r="G4072" t="s">
        <v>6708</v>
      </c>
    </row>
    <row r="4073" spans="4:7" x14ac:dyDescent="0.3">
      <c r="D4073" s="6">
        <v>6000000</v>
      </c>
      <c r="E4073" s="6" t="s">
        <v>8351</v>
      </c>
      <c r="F4073" t="s">
        <v>8351</v>
      </c>
      <c r="G4073" t="s">
        <v>6709</v>
      </c>
    </row>
    <row r="4074" spans="4:7" x14ac:dyDescent="0.3">
      <c r="D4074" s="4">
        <v>3000000</v>
      </c>
      <c r="E4074" s="4">
        <v>11694528</v>
      </c>
      <c r="F4074">
        <f t="shared" si="63"/>
        <v>8694528</v>
      </c>
      <c r="G4074" t="s">
        <v>6711</v>
      </c>
    </row>
    <row r="4075" spans="4:7" x14ac:dyDescent="0.3">
      <c r="D4075" s="6" t="s">
        <v>8351</v>
      </c>
      <c r="E4075" s="6">
        <v>229094</v>
      </c>
      <c r="F4075" t="s">
        <v>8351</v>
      </c>
      <c r="G4075" t="s">
        <v>6713</v>
      </c>
    </row>
    <row r="4076" spans="4:7" x14ac:dyDescent="0.3">
      <c r="D4076" s="4">
        <v>3000000</v>
      </c>
      <c r="E4076" s="4" t="s">
        <v>8351</v>
      </c>
      <c r="F4076" t="s">
        <v>8351</v>
      </c>
      <c r="G4076" t="s">
        <v>6714</v>
      </c>
    </row>
    <row r="4077" spans="4:7" x14ac:dyDescent="0.3">
      <c r="D4077" s="6">
        <v>3000000</v>
      </c>
      <c r="E4077" s="6">
        <v>10017041</v>
      </c>
      <c r="F4077">
        <f t="shared" si="63"/>
        <v>7017041</v>
      </c>
      <c r="G4077" t="s">
        <v>6716</v>
      </c>
    </row>
    <row r="4078" spans="4:7" x14ac:dyDescent="0.3">
      <c r="D4078" s="4">
        <v>3000000</v>
      </c>
      <c r="E4078" s="4" t="s">
        <v>8351</v>
      </c>
      <c r="F4078" t="s">
        <v>8351</v>
      </c>
      <c r="G4078" t="s">
        <v>6717</v>
      </c>
    </row>
    <row r="4079" spans="4:7" x14ac:dyDescent="0.3">
      <c r="D4079" s="6">
        <v>3000000</v>
      </c>
      <c r="E4079" s="6" t="s">
        <v>8351</v>
      </c>
      <c r="F4079" t="s">
        <v>8351</v>
      </c>
      <c r="G4079" t="s">
        <v>6718</v>
      </c>
    </row>
    <row r="4080" spans="4:7" x14ac:dyDescent="0.3">
      <c r="D4080" s="4" t="s">
        <v>8351</v>
      </c>
      <c r="E4080" s="4">
        <v>9016377</v>
      </c>
      <c r="F4080" t="s">
        <v>8351</v>
      </c>
      <c r="G4080" t="s">
        <v>6719</v>
      </c>
    </row>
    <row r="4081" spans="4:7" x14ac:dyDescent="0.3">
      <c r="D4081" s="6" t="s">
        <v>8351</v>
      </c>
      <c r="E4081" s="6" t="s">
        <v>8351</v>
      </c>
      <c r="F4081" t="s">
        <v>8351</v>
      </c>
      <c r="G4081" t="s">
        <v>6720</v>
      </c>
    </row>
    <row r="4082" spans="4:7" x14ac:dyDescent="0.3">
      <c r="D4082" s="4">
        <v>3000000</v>
      </c>
      <c r="E4082" s="4" t="s">
        <v>8351</v>
      </c>
      <c r="F4082" t="s">
        <v>8351</v>
      </c>
      <c r="G4082" t="s">
        <v>6723</v>
      </c>
    </row>
    <row r="4083" spans="4:7" x14ac:dyDescent="0.3">
      <c r="D4083" s="6">
        <v>3000000</v>
      </c>
      <c r="E4083" s="6">
        <v>7059537</v>
      </c>
      <c r="F4083">
        <f t="shared" si="63"/>
        <v>4059537</v>
      </c>
      <c r="G4083" t="s">
        <v>6725</v>
      </c>
    </row>
    <row r="4084" spans="4:7" x14ac:dyDescent="0.3">
      <c r="D4084" s="4">
        <v>3000000</v>
      </c>
      <c r="E4084" s="4">
        <v>8114507</v>
      </c>
      <c r="F4084">
        <f t="shared" si="63"/>
        <v>5114507</v>
      </c>
      <c r="G4084" t="s">
        <v>6726</v>
      </c>
    </row>
    <row r="4085" spans="4:7" x14ac:dyDescent="0.3">
      <c r="D4085" s="6">
        <v>3000000</v>
      </c>
      <c r="E4085" s="6">
        <v>7888703</v>
      </c>
      <c r="F4085">
        <f t="shared" si="63"/>
        <v>4888703</v>
      </c>
      <c r="G4085" t="s">
        <v>6728</v>
      </c>
    </row>
    <row r="4086" spans="4:7" x14ac:dyDescent="0.3">
      <c r="D4086" s="4">
        <v>3000000</v>
      </c>
      <c r="E4086" s="4">
        <v>7282851</v>
      </c>
      <c r="F4086">
        <f t="shared" si="63"/>
        <v>4282851</v>
      </c>
      <c r="G4086" t="s">
        <v>6729</v>
      </c>
    </row>
    <row r="4087" spans="4:7" x14ac:dyDescent="0.3">
      <c r="D4087" s="6" t="s">
        <v>8351</v>
      </c>
      <c r="E4087" s="6">
        <v>6879730</v>
      </c>
      <c r="F4087" t="s">
        <v>8351</v>
      </c>
      <c r="G4087" t="s">
        <v>6730</v>
      </c>
    </row>
    <row r="4088" spans="4:7" x14ac:dyDescent="0.3">
      <c r="D4088" s="4">
        <v>3000000</v>
      </c>
      <c r="E4088" s="4">
        <v>5844929</v>
      </c>
      <c r="F4088">
        <f t="shared" si="63"/>
        <v>2844929</v>
      </c>
      <c r="G4088" t="s">
        <v>6732</v>
      </c>
    </row>
    <row r="4089" spans="4:7" x14ac:dyDescent="0.3">
      <c r="D4089" s="6">
        <v>15000000</v>
      </c>
      <c r="E4089" s="6" t="s">
        <v>8351</v>
      </c>
      <c r="F4089" t="s">
        <v>8351</v>
      </c>
      <c r="G4089" t="s">
        <v>6733</v>
      </c>
    </row>
    <row r="4090" spans="4:7" x14ac:dyDescent="0.3">
      <c r="D4090" s="4" t="s">
        <v>8351</v>
      </c>
      <c r="E4090" s="4">
        <v>3222857</v>
      </c>
      <c r="F4090" t="s">
        <v>8351</v>
      </c>
      <c r="G4090" t="s">
        <v>6734</v>
      </c>
    </row>
    <row r="4091" spans="4:7" x14ac:dyDescent="0.3">
      <c r="D4091" s="6">
        <v>1900000</v>
      </c>
      <c r="E4091" s="6">
        <v>4170647</v>
      </c>
      <c r="F4091">
        <f t="shared" si="63"/>
        <v>2270647</v>
      </c>
      <c r="G4091" t="s">
        <v>6736</v>
      </c>
    </row>
    <row r="4092" spans="4:7" x14ac:dyDescent="0.3">
      <c r="D4092" s="4">
        <v>3000000</v>
      </c>
      <c r="E4092" s="4">
        <v>4142507</v>
      </c>
      <c r="F4092">
        <f t="shared" si="63"/>
        <v>1142507</v>
      </c>
      <c r="G4092" t="s">
        <v>6738</v>
      </c>
    </row>
    <row r="4093" spans="4:7" x14ac:dyDescent="0.3">
      <c r="D4093" s="6">
        <v>3000000</v>
      </c>
      <c r="E4093" s="6">
        <v>4109095</v>
      </c>
      <c r="F4093">
        <f t="shared" si="63"/>
        <v>1109095</v>
      </c>
      <c r="G4093" t="s">
        <v>6740</v>
      </c>
    </row>
    <row r="4094" spans="4:7" x14ac:dyDescent="0.3">
      <c r="D4094" s="4" t="s">
        <v>8351</v>
      </c>
      <c r="E4094" s="4">
        <v>4033268</v>
      </c>
      <c r="F4094" t="s">
        <v>8351</v>
      </c>
      <c r="G4094" t="s">
        <v>6741</v>
      </c>
    </row>
    <row r="4095" spans="4:7" x14ac:dyDescent="0.3">
      <c r="D4095" s="6">
        <v>3000000</v>
      </c>
      <c r="E4095" s="6" t="s">
        <v>8351</v>
      </c>
      <c r="F4095" t="s">
        <v>8351</v>
      </c>
      <c r="G4095" t="s">
        <v>6744</v>
      </c>
    </row>
    <row r="4096" spans="4:7" x14ac:dyDescent="0.3">
      <c r="D4096" s="4">
        <v>3000000</v>
      </c>
      <c r="E4096" s="4">
        <v>3902679</v>
      </c>
      <c r="F4096">
        <f t="shared" si="63"/>
        <v>902679</v>
      </c>
      <c r="G4096" t="s">
        <v>6746</v>
      </c>
    </row>
    <row r="4097" spans="4:7" x14ac:dyDescent="0.3">
      <c r="D4097" s="6">
        <v>3000000</v>
      </c>
      <c r="E4097" s="6">
        <v>3559990</v>
      </c>
      <c r="F4097">
        <f t="shared" si="63"/>
        <v>559990</v>
      </c>
      <c r="G4097" t="s">
        <v>6748</v>
      </c>
    </row>
    <row r="4098" spans="4:7" x14ac:dyDescent="0.3">
      <c r="D4098" s="4">
        <v>3000000</v>
      </c>
      <c r="E4098" s="4" t="s">
        <v>8351</v>
      </c>
      <c r="F4098" t="s">
        <v>8351</v>
      </c>
      <c r="G4098" t="s">
        <v>6749</v>
      </c>
    </row>
    <row r="4099" spans="4:7" x14ac:dyDescent="0.3">
      <c r="D4099" s="6">
        <v>4500000</v>
      </c>
      <c r="E4099" s="6">
        <v>3287435</v>
      </c>
      <c r="F4099">
        <f t="shared" ref="F4099:F4161" si="64">E4099-D4099</f>
        <v>-1212565</v>
      </c>
      <c r="G4099" t="s">
        <v>6751</v>
      </c>
    </row>
    <row r="4100" spans="4:7" x14ac:dyDescent="0.3">
      <c r="D4100" s="4">
        <v>3500000</v>
      </c>
      <c r="E4100" s="4">
        <v>3071947</v>
      </c>
      <c r="F4100">
        <f t="shared" si="64"/>
        <v>-428053</v>
      </c>
      <c r="G4100" t="s">
        <v>6753</v>
      </c>
    </row>
    <row r="4101" spans="4:7" x14ac:dyDescent="0.3">
      <c r="D4101" s="6">
        <v>3300000</v>
      </c>
      <c r="E4101" s="6">
        <v>2961991</v>
      </c>
      <c r="F4101">
        <f t="shared" si="64"/>
        <v>-338009</v>
      </c>
      <c r="G4101" t="s">
        <v>6754</v>
      </c>
    </row>
    <row r="4102" spans="4:7" x14ac:dyDescent="0.3">
      <c r="D4102" s="4" t="s">
        <v>8351</v>
      </c>
      <c r="E4102" s="4">
        <v>4063238</v>
      </c>
      <c r="F4102" t="s">
        <v>8351</v>
      </c>
      <c r="G4102" t="s">
        <v>6755</v>
      </c>
    </row>
    <row r="4103" spans="4:7" x14ac:dyDescent="0.3">
      <c r="D4103" s="6">
        <v>3000000</v>
      </c>
      <c r="E4103" s="6">
        <v>2912363</v>
      </c>
      <c r="F4103">
        <f t="shared" si="64"/>
        <v>-87637</v>
      </c>
      <c r="G4103" t="s">
        <v>6756</v>
      </c>
    </row>
    <row r="4104" spans="4:7" x14ac:dyDescent="0.3">
      <c r="D4104" s="4">
        <v>3000000</v>
      </c>
      <c r="E4104" s="4">
        <v>3000000</v>
      </c>
      <c r="F4104">
        <f t="shared" si="64"/>
        <v>0</v>
      </c>
      <c r="G4104" t="s">
        <v>6758</v>
      </c>
    </row>
    <row r="4105" spans="4:7" x14ac:dyDescent="0.3">
      <c r="D4105" s="6">
        <v>3000000</v>
      </c>
      <c r="E4105" s="6">
        <v>2223990</v>
      </c>
      <c r="F4105">
        <f t="shared" si="64"/>
        <v>-776010</v>
      </c>
      <c r="G4105" t="s">
        <v>6759</v>
      </c>
    </row>
    <row r="4106" spans="4:7" x14ac:dyDescent="0.3">
      <c r="D4106" s="4">
        <v>3000000</v>
      </c>
      <c r="E4106" s="4">
        <v>1821983</v>
      </c>
      <c r="F4106">
        <f t="shared" si="64"/>
        <v>-1178017</v>
      </c>
      <c r="G4106" t="s">
        <v>6761</v>
      </c>
    </row>
    <row r="4107" spans="4:7" x14ac:dyDescent="0.3">
      <c r="D4107" s="6">
        <v>3000000</v>
      </c>
      <c r="E4107" s="6">
        <v>2181290</v>
      </c>
      <c r="F4107">
        <f t="shared" si="64"/>
        <v>-818710</v>
      </c>
      <c r="G4107" t="s">
        <v>6762</v>
      </c>
    </row>
    <row r="4108" spans="4:7" x14ac:dyDescent="0.3">
      <c r="D4108" s="4">
        <v>3500000</v>
      </c>
      <c r="E4108" s="4">
        <v>2848578</v>
      </c>
      <c r="F4108">
        <f t="shared" si="64"/>
        <v>-651422</v>
      </c>
      <c r="G4108" t="s">
        <v>6764</v>
      </c>
    </row>
    <row r="4109" spans="4:7" x14ac:dyDescent="0.3">
      <c r="D4109" s="6">
        <v>3000000</v>
      </c>
      <c r="E4109" s="6">
        <v>703002</v>
      </c>
      <c r="F4109">
        <f t="shared" si="64"/>
        <v>-2296998</v>
      </c>
      <c r="G4109" t="s">
        <v>6766</v>
      </c>
    </row>
    <row r="4110" spans="4:7" x14ac:dyDescent="0.3">
      <c r="D4110" s="4">
        <v>3000000</v>
      </c>
      <c r="E4110" s="4">
        <v>3105269</v>
      </c>
      <c r="F4110">
        <f t="shared" si="64"/>
        <v>105269</v>
      </c>
      <c r="G4110" t="s">
        <v>6768</v>
      </c>
    </row>
    <row r="4111" spans="4:7" x14ac:dyDescent="0.3">
      <c r="D4111" s="6">
        <v>3000000</v>
      </c>
      <c r="E4111" s="6" t="s">
        <v>8351</v>
      </c>
      <c r="F4111" t="s">
        <v>8351</v>
      </c>
      <c r="G4111" t="s">
        <v>6770</v>
      </c>
    </row>
    <row r="4112" spans="4:7" x14ac:dyDescent="0.3">
      <c r="D4112" s="4">
        <v>3000000</v>
      </c>
      <c r="E4112" s="4">
        <v>252726</v>
      </c>
      <c r="F4112">
        <f t="shared" si="64"/>
        <v>-2747274</v>
      </c>
      <c r="G4112" t="s">
        <v>6773</v>
      </c>
    </row>
    <row r="4113" spans="4:7" x14ac:dyDescent="0.3">
      <c r="D4113" s="6" t="s">
        <v>8351</v>
      </c>
      <c r="E4113" s="6">
        <v>373060</v>
      </c>
      <c r="F4113" t="s">
        <v>8351</v>
      </c>
      <c r="G4113" t="s">
        <v>6775</v>
      </c>
    </row>
    <row r="4114" spans="4:7" x14ac:dyDescent="0.3">
      <c r="D4114" s="4" t="s">
        <v>8351</v>
      </c>
      <c r="E4114" s="4">
        <v>1007535</v>
      </c>
      <c r="F4114" t="s">
        <v>8351</v>
      </c>
      <c r="G4114" t="s">
        <v>6777</v>
      </c>
    </row>
    <row r="4115" spans="4:7" x14ac:dyDescent="0.3">
      <c r="D4115" s="6" t="s">
        <v>8351</v>
      </c>
      <c r="E4115" s="6" t="s">
        <v>8351</v>
      </c>
      <c r="F4115" t="s">
        <v>8351</v>
      </c>
      <c r="G4115" t="s">
        <v>6778</v>
      </c>
    </row>
    <row r="4116" spans="4:7" x14ac:dyDescent="0.3">
      <c r="D4116" s="4">
        <v>3000000</v>
      </c>
      <c r="E4116" s="4">
        <v>418268</v>
      </c>
      <c r="F4116">
        <f t="shared" si="64"/>
        <v>-2581732</v>
      </c>
      <c r="G4116" t="s">
        <v>6780</v>
      </c>
    </row>
    <row r="4117" spans="4:7" x14ac:dyDescent="0.3">
      <c r="D4117" s="6" t="s">
        <v>8351</v>
      </c>
      <c r="E4117" s="6" t="s">
        <v>8351</v>
      </c>
      <c r="F4117" t="s">
        <v>8351</v>
      </c>
      <c r="G4117" t="s">
        <v>6782</v>
      </c>
    </row>
    <row r="4118" spans="4:7" x14ac:dyDescent="0.3">
      <c r="D4118" s="4" t="s">
        <v>8351</v>
      </c>
      <c r="E4118" s="4" t="s">
        <v>8351</v>
      </c>
      <c r="F4118" t="s">
        <v>8351</v>
      </c>
      <c r="G4118" t="s">
        <v>6784</v>
      </c>
    </row>
    <row r="4119" spans="4:7" x14ac:dyDescent="0.3">
      <c r="D4119" s="6">
        <v>3000000</v>
      </c>
      <c r="E4119" s="6">
        <v>200803</v>
      </c>
      <c r="F4119">
        <f t="shared" si="64"/>
        <v>-2799197</v>
      </c>
      <c r="G4119" t="s">
        <v>6785</v>
      </c>
    </row>
    <row r="4120" spans="4:7" x14ac:dyDescent="0.3">
      <c r="D4120" s="4">
        <v>25000000</v>
      </c>
      <c r="E4120" s="4">
        <v>33631221</v>
      </c>
      <c r="F4120">
        <f t="shared" si="64"/>
        <v>8631221</v>
      </c>
      <c r="G4120" t="s">
        <v>3393</v>
      </c>
    </row>
    <row r="4121" spans="4:7" x14ac:dyDescent="0.3">
      <c r="D4121" s="6" t="s">
        <v>8351</v>
      </c>
      <c r="E4121" s="6" t="s">
        <v>8351</v>
      </c>
      <c r="F4121" t="s">
        <v>8351</v>
      </c>
      <c r="G4121" t="s">
        <v>6786</v>
      </c>
    </row>
    <row r="4122" spans="4:7" x14ac:dyDescent="0.3">
      <c r="D4122" s="4">
        <v>2700000</v>
      </c>
      <c r="E4122" s="4">
        <v>95016</v>
      </c>
      <c r="F4122">
        <f t="shared" si="64"/>
        <v>-2604984</v>
      </c>
      <c r="G4122" t="s">
        <v>6787</v>
      </c>
    </row>
    <row r="4123" spans="4:7" x14ac:dyDescent="0.3">
      <c r="D4123" s="6">
        <v>3000000</v>
      </c>
      <c r="E4123" s="6">
        <v>73678</v>
      </c>
      <c r="F4123">
        <f t="shared" si="64"/>
        <v>-2926322</v>
      </c>
      <c r="G4123" t="s">
        <v>6789</v>
      </c>
    </row>
    <row r="4124" spans="4:7" x14ac:dyDescent="0.3">
      <c r="D4124" s="4">
        <v>5000000</v>
      </c>
      <c r="E4124" s="4">
        <v>143000</v>
      </c>
      <c r="F4124">
        <f t="shared" si="64"/>
        <v>-4857000</v>
      </c>
      <c r="G4124" t="s">
        <v>6791</v>
      </c>
    </row>
    <row r="4125" spans="4:7" x14ac:dyDescent="0.3">
      <c r="D4125" s="6">
        <v>3000000</v>
      </c>
      <c r="E4125" s="6">
        <v>39852</v>
      </c>
      <c r="F4125">
        <f t="shared" si="64"/>
        <v>-2960148</v>
      </c>
      <c r="G4125" t="s">
        <v>6792</v>
      </c>
    </row>
    <row r="4126" spans="4:7" x14ac:dyDescent="0.3">
      <c r="D4126" s="4">
        <v>3000000</v>
      </c>
      <c r="E4126" s="4">
        <v>22000</v>
      </c>
      <c r="F4126">
        <f t="shared" si="64"/>
        <v>-2978000</v>
      </c>
      <c r="G4126" t="s">
        <v>6793</v>
      </c>
    </row>
    <row r="4127" spans="4:7" x14ac:dyDescent="0.3">
      <c r="D4127" s="6" t="s">
        <v>8351</v>
      </c>
      <c r="E4127" s="6">
        <v>128937</v>
      </c>
      <c r="F4127" t="s">
        <v>8351</v>
      </c>
      <c r="G4127" t="s">
        <v>6796</v>
      </c>
    </row>
    <row r="4128" spans="4:7" x14ac:dyDescent="0.3">
      <c r="D4128" s="4">
        <v>3000000</v>
      </c>
      <c r="E4128" s="4" t="s">
        <v>8351</v>
      </c>
      <c r="F4128" t="s">
        <v>8351</v>
      </c>
      <c r="G4128" t="s">
        <v>6798</v>
      </c>
    </row>
    <row r="4129" spans="4:7" x14ac:dyDescent="0.3">
      <c r="D4129" s="6">
        <v>3000000</v>
      </c>
      <c r="E4129" s="6" t="s">
        <v>8351</v>
      </c>
      <c r="F4129" t="s">
        <v>8351</v>
      </c>
      <c r="G4129" t="s">
        <v>6800</v>
      </c>
    </row>
    <row r="4130" spans="4:7" x14ac:dyDescent="0.3">
      <c r="D4130" s="4">
        <v>200000000</v>
      </c>
      <c r="E4130" s="4">
        <v>334185206</v>
      </c>
      <c r="F4130">
        <f t="shared" si="64"/>
        <v>134185206</v>
      </c>
      <c r="G4130" t="s">
        <v>96</v>
      </c>
    </row>
    <row r="4131" spans="4:7" x14ac:dyDescent="0.3">
      <c r="D4131" s="6">
        <v>3000000</v>
      </c>
      <c r="E4131" s="6" t="s">
        <v>8351</v>
      </c>
      <c r="F4131" t="s">
        <v>8351</v>
      </c>
      <c r="G4131" t="s">
        <v>6802</v>
      </c>
    </row>
    <row r="4132" spans="4:7" x14ac:dyDescent="0.3">
      <c r="D4132" s="4">
        <v>3000000</v>
      </c>
      <c r="E4132" s="4">
        <v>5005</v>
      </c>
      <c r="F4132">
        <f t="shared" si="64"/>
        <v>-2994995</v>
      </c>
      <c r="G4132" t="s">
        <v>6804</v>
      </c>
    </row>
    <row r="4133" spans="4:7" x14ac:dyDescent="0.3">
      <c r="D4133" s="6">
        <v>3000000</v>
      </c>
      <c r="E4133" s="6" t="s">
        <v>8351</v>
      </c>
      <c r="F4133" t="s">
        <v>8351</v>
      </c>
      <c r="G4133" t="s">
        <v>6806</v>
      </c>
    </row>
    <row r="4134" spans="4:7" x14ac:dyDescent="0.3">
      <c r="D4134" s="4" t="s">
        <v>8351</v>
      </c>
      <c r="E4134" s="4" t="s">
        <v>8351</v>
      </c>
      <c r="F4134" t="s">
        <v>8351</v>
      </c>
      <c r="G4134" t="s">
        <v>6807</v>
      </c>
    </row>
    <row r="4135" spans="4:7" x14ac:dyDescent="0.3">
      <c r="D4135" s="6">
        <v>3000000</v>
      </c>
      <c r="E4135" s="6" t="s">
        <v>8351</v>
      </c>
      <c r="F4135" t="s">
        <v>8351</v>
      </c>
      <c r="G4135" t="s">
        <v>6809</v>
      </c>
    </row>
    <row r="4136" spans="4:7" x14ac:dyDescent="0.3">
      <c r="D4136" s="4">
        <v>3000000</v>
      </c>
      <c r="E4136" s="4" t="s">
        <v>8351</v>
      </c>
      <c r="F4136" t="s">
        <v>8351</v>
      </c>
      <c r="G4136" t="s">
        <v>6810</v>
      </c>
    </row>
    <row r="4137" spans="4:7" x14ac:dyDescent="0.3">
      <c r="D4137" s="6">
        <v>3000000</v>
      </c>
      <c r="E4137" s="6" t="s">
        <v>8351</v>
      </c>
      <c r="F4137" t="s">
        <v>8351</v>
      </c>
      <c r="G4137" t="s">
        <v>6811</v>
      </c>
    </row>
    <row r="4138" spans="4:7" x14ac:dyDescent="0.3">
      <c r="D4138" s="4">
        <v>3000000</v>
      </c>
      <c r="E4138" s="4" t="s">
        <v>8351</v>
      </c>
      <c r="F4138" t="s">
        <v>8351</v>
      </c>
      <c r="G4138" t="s">
        <v>6813</v>
      </c>
    </row>
    <row r="4139" spans="4:7" x14ac:dyDescent="0.3">
      <c r="D4139" s="6">
        <v>800000</v>
      </c>
      <c r="E4139" s="6" t="s">
        <v>8351</v>
      </c>
      <c r="F4139" t="s">
        <v>8351</v>
      </c>
      <c r="G4139" t="s">
        <v>6815</v>
      </c>
    </row>
    <row r="4140" spans="4:7" x14ac:dyDescent="0.3">
      <c r="D4140" s="4">
        <v>3000000</v>
      </c>
      <c r="E4140" s="4" t="s">
        <v>8351</v>
      </c>
      <c r="F4140" t="s">
        <v>8351</v>
      </c>
      <c r="G4140" t="s">
        <v>6817</v>
      </c>
    </row>
    <row r="4141" spans="4:7" x14ac:dyDescent="0.3">
      <c r="D4141" s="6">
        <v>3000000</v>
      </c>
      <c r="E4141" s="6" t="s">
        <v>8351</v>
      </c>
      <c r="F4141" t="s">
        <v>8351</v>
      </c>
      <c r="G4141" t="s">
        <v>6819</v>
      </c>
    </row>
    <row r="4142" spans="4:7" x14ac:dyDescent="0.3">
      <c r="D4142" s="4">
        <v>3000000</v>
      </c>
      <c r="E4142" s="4" t="s">
        <v>8351</v>
      </c>
      <c r="F4142" t="s">
        <v>8351</v>
      </c>
      <c r="G4142" t="s">
        <v>6822</v>
      </c>
    </row>
    <row r="4143" spans="4:7" x14ac:dyDescent="0.3">
      <c r="D4143" s="6">
        <v>95000000</v>
      </c>
      <c r="E4143" s="6">
        <v>201148159</v>
      </c>
      <c r="F4143">
        <f t="shared" si="64"/>
        <v>106148159</v>
      </c>
      <c r="G4143" t="s">
        <v>730</v>
      </c>
    </row>
    <row r="4144" spans="4:7" x14ac:dyDescent="0.3">
      <c r="D4144" s="4">
        <v>3000000</v>
      </c>
      <c r="E4144" s="4" t="s">
        <v>8351</v>
      </c>
      <c r="F4144" t="s">
        <v>8351</v>
      </c>
      <c r="G4144" t="s">
        <v>6825</v>
      </c>
    </row>
    <row r="4145" spans="4:7" x14ac:dyDescent="0.3">
      <c r="D4145" s="6" t="s">
        <v>8351</v>
      </c>
      <c r="E4145" s="6" t="s">
        <v>8351</v>
      </c>
      <c r="F4145" t="s">
        <v>8351</v>
      </c>
      <c r="G4145" t="s">
        <v>6827</v>
      </c>
    </row>
    <row r="4146" spans="4:7" x14ac:dyDescent="0.3">
      <c r="D4146" s="4">
        <v>2900000</v>
      </c>
      <c r="E4146" s="4">
        <v>5595428</v>
      </c>
      <c r="F4146">
        <f t="shared" si="64"/>
        <v>2695428</v>
      </c>
      <c r="G4146" t="s">
        <v>6828</v>
      </c>
    </row>
    <row r="4147" spans="4:7" x14ac:dyDescent="0.3">
      <c r="D4147" s="6">
        <v>2900000</v>
      </c>
      <c r="E4147" s="6" t="s">
        <v>8351</v>
      </c>
      <c r="F4147" t="s">
        <v>8351</v>
      </c>
      <c r="G4147" t="s">
        <v>6829</v>
      </c>
    </row>
    <row r="4148" spans="4:7" x14ac:dyDescent="0.3">
      <c r="D4148" s="4">
        <v>3000000</v>
      </c>
      <c r="E4148" s="4" t="s">
        <v>8351</v>
      </c>
      <c r="F4148" t="s">
        <v>8351</v>
      </c>
      <c r="G4148" t="s">
        <v>6831</v>
      </c>
    </row>
    <row r="4149" spans="4:7" x14ac:dyDescent="0.3">
      <c r="D4149" s="6">
        <v>1500000</v>
      </c>
      <c r="E4149" s="6">
        <v>3123749</v>
      </c>
      <c r="F4149">
        <f t="shared" si="64"/>
        <v>1623749</v>
      </c>
      <c r="G4149" t="s">
        <v>6833</v>
      </c>
    </row>
    <row r="4150" spans="4:7" x14ac:dyDescent="0.3">
      <c r="D4150" s="4">
        <v>3000000</v>
      </c>
      <c r="E4150" s="4" t="s">
        <v>8351</v>
      </c>
      <c r="F4150" t="s">
        <v>8351</v>
      </c>
      <c r="G4150" t="s">
        <v>6834</v>
      </c>
    </row>
    <row r="4151" spans="4:7" x14ac:dyDescent="0.3">
      <c r="D4151" s="6">
        <v>3000000</v>
      </c>
      <c r="E4151" s="6">
        <v>100675</v>
      </c>
      <c r="F4151">
        <f t="shared" si="64"/>
        <v>-2899325</v>
      </c>
      <c r="G4151" t="s">
        <v>6836</v>
      </c>
    </row>
    <row r="4152" spans="4:7" x14ac:dyDescent="0.3">
      <c r="D4152" s="4">
        <v>2800000</v>
      </c>
      <c r="E4152" s="4" t="s">
        <v>8351</v>
      </c>
      <c r="F4152" t="s">
        <v>8351</v>
      </c>
      <c r="G4152" t="s">
        <v>3322</v>
      </c>
    </row>
    <row r="4153" spans="4:7" x14ac:dyDescent="0.3">
      <c r="D4153" s="6">
        <v>2200000</v>
      </c>
      <c r="E4153" s="6">
        <v>3645438</v>
      </c>
      <c r="F4153">
        <f t="shared" si="64"/>
        <v>1445438</v>
      </c>
      <c r="G4153" t="s">
        <v>6837</v>
      </c>
    </row>
    <row r="4154" spans="4:7" x14ac:dyDescent="0.3">
      <c r="D4154" s="4" t="s">
        <v>8351</v>
      </c>
      <c r="E4154" s="4" t="s">
        <v>8351</v>
      </c>
      <c r="F4154" t="s">
        <v>8351</v>
      </c>
      <c r="G4154" t="s">
        <v>6839</v>
      </c>
    </row>
    <row r="4155" spans="4:7" x14ac:dyDescent="0.3">
      <c r="D4155" s="6">
        <v>3000000</v>
      </c>
      <c r="E4155" s="6" t="s">
        <v>8351</v>
      </c>
      <c r="F4155" t="s">
        <v>8351</v>
      </c>
      <c r="G4155" t="s">
        <v>6841</v>
      </c>
    </row>
    <row r="4156" spans="4:7" x14ac:dyDescent="0.3">
      <c r="D4156" s="4">
        <v>8000000</v>
      </c>
      <c r="E4156" s="4">
        <v>22201636</v>
      </c>
      <c r="F4156">
        <f t="shared" si="64"/>
        <v>14201636</v>
      </c>
      <c r="G4156" t="s">
        <v>6842</v>
      </c>
    </row>
    <row r="4157" spans="4:7" x14ac:dyDescent="0.3">
      <c r="D4157" s="6">
        <v>2883848</v>
      </c>
      <c r="E4157" s="6">
        <v>25000000</v>
      </c>
      <c r="F4157">
        <f t="shared" si="64"/>
        <v>22116152</v>
      </c>
      <c r="G4157" t="s">
        <v>6843</v>
      </c>
    </row>
    <row r="4158" spans="4:7" x14ac:dyDescent="0.3">
      <c r="D4158" s="4">
        <v>2800000</v>
      </c>
      <c r="E4158" s="4">
        <v>19170001</v>
      </c>
      <c r="F4158">
        <f t="shared" si="64"/>
        <v>16370001</v>
      </c>
      <c r="G4158" t="s">
        <v>6845</v>
      </c>
    </row>
    <row r="4159" spans="4:7" x14ac:dyDescent="0.3">
      <c r="D4159" s="6">
        <v>2800000</v>
      </c>
      <c r="E4159" s="6">
        <v>22202612</v>
      </c>
      <c r="F4159">
        <f t="shared" si="64"/>
        <v>19402612</v>
      </c>
      <c r="G4159" t="s">
        <v>6846</v>
      </c>
    </row>
    <row r="4160" spans="4:7" x14ac:dyDescent="0.3">
      <c r="D4160" s="4">
        <v>2800000</v>
      </c>
      <c r="E4160" s="4">
        <v>86300000</v>
      </c>
      <c r="F4160">
        <f t="shared" si="64"/>
        <v>83500000</v>
      </c>
      <c r="G4160" t="s">
        <v>6847</v>
      </c>
    </row>
    <row r="4161" spans="4:7" x14ac:dyDescent="0.3">
      <c r="D4161" s="6">
        <v>2000000</v>
      </c>
      <c r="E4161" s="6">
        <v>952620</v>
      </c>
      <c r="F4161">
        <f t="shared" si="64"/>
        <v>-1047380</v>
      </c>
      <c r="G4161" t="s">
        <v>6848</v>
      </c>
    </row>
    <row r="4162" spans="4:7" x14ac:dyDescent="0.3">
      <c r="D4162" s="4">
        <v>120000000</v>
      </c>
      <c r="E4162" s="4" t="s">
        <v>8351</v>
      </c>
      <c r="F4162" t="s">
        <v>8351</v>
      </c>
      <c r="G4162" t="s">
        <v>6850</v>
      </c>
    </row>
    <row r="4163" spans="4:7" x14ac:dyDescent="0.3">
      <c r="D4163" s="6">
        <v>2700000</v>
      </c>
      <c r="E4163" s="6">
        <v>9054736</v>
      </c>
      <c r="F4163">
        <f t="shared" ref="F4163:F4221" si="65">E4163-D4163</f>
        <v>6354736</v>
      </c>
      <c r="G4163" t="s">
        <v>6852</v>
      </c>
    </row>
    <row r="4164" spans="4:7" x14ac:dyDescent="0.3">
      <c r="D4164" s="4">
        <v>2700000</v>
      </c>
      <c r="E4164" s="4" t="s">
        <v>8351</v>
      </c>
      <c r="F4164" t="s">
        <v>8351</v>
      </c>
      <c r="G4164" t="s">
        <v>6854</v>
      </c>
    </row>
    <row r="4165" spans="4:7" x14ac:dyDescent="0.3">
      <c r="D4165" s="6">
        <v>3000000</v>
      </c>
      <c r="E4165" s="6" t="s">
        <v>8351</v>
      </c>
      <c r="F4165" t="s">
        <v>8351</v>
      </c>
      <c r="G4165" t="s">
        <v>6857</v>
      </c>
    </row>
    <row r="4166" spans="4:7" x14ac:dyDescent="0.3">
      <c r="D4166" s="4" t="s">
        <v>8351</v>
      </c>
      <c r="E4166" s="4" t="s">
        <v>8351</v>
      </c>
      <c r="F4166" t="s">
        <v>8351</v>
      </c>
      <c r="G4166" t="s">
        <v>6861</v>
      </c>
    </row>
    <row r="4167" spans="4:7" x14ac:dyDescent="0.3">
      <c r="D4167" s="6">
        <v>2686585</v>
      </c>
      <c r="E4167" s="6" t="s">
        <v>8351</v>
      </c>
      <c r="F4167" t="s">
        <v>8351</v>
      </c>
      <c r="G4167" t="s">
        <v>6862</v>
      </c>
    </row>
    <row r="4168" spans="4:7" x14ac:dyDescent="0.3">
      <c r="D4168" s="4">
        <v>2650000</v>
      </c>
      <c r="E4168" s="4" t="s">
        <v>8351</v>
      </c>
      <c r="F4168" t="s">
        <v>8351</v>
      </c>
      <c r="G4168" t="s">
        <v>6864</v>
      </c>
    </row>
    <row r="4169" spans="4:7" x14ac:dyDescent="0.3">
      <c r="D4169" s="6">
        <v>2627000</v>
      </c>
      <c r="E4169" s="6" t="s">
        <v>8351</v>
      </c>
      <c r="F4169" t="s">
        <v>8351</v>
      </c>
      <c r="G4169" t="s">
        <v>6866</v>
      </c>
    </row>
    <row r="4170" spans="4:7" x14ac:dyDescent="0.3">
      <c r="D4170" s="4">
        <v>2600000</v>
      </c>
      <c r="E4170" s="4">
        <v>119500000</v>
      </c>
      <c r="F4170">
        <f t="shared" si="65"/>
        <v>116900000</v>
      </c>
      <c r="G4170" t="s">
        <v>6867</v>
      </c>
    </row>
    <row r="4171" spans="4:7" x14ac:dyDescent="0.3">
      <c r="D4171" s="6">
        <v>1800000</v>
      </c>
      <c r="E4171" s="6">
        <v>32600000</v>
      </c>
      <c r="F4171">
        <f t="shared" si="65"/>
        <v>30800000</v>
      </c>
      <c r="G4171" t="s">
        <v>6868</v>
      </c>
    </row>
    <row r="4172" spans="4:7" x14ac:dyDescent="0.3">
      <c r="D4172" s="4" t="s">
        <v>8351</v>
      </c>
      <c r="E4172" s="4">
        <v>3826455</v>
      </c>
      <c r="F4172" t="s">
        <v>8351</v>
      </c>
      <c r="G4172" t="s">
        <v>6870</v>
      </c>
    </row>
    <row r="4173" spans="4:7" x14ac:dyDescent="0.3">
      <c r="D4173" s="6">
        <v>2600000</v>
      </c>
      <c r="E4173" s="6">
        <v>3130592</v>
      </c>
      <c r="F4173">
        <f t="shared" si="65"/>
        <v>530592</v>
      </c>
      <c r="G4173" t="s">
        <v>6871</v>
      </c>
    </row>
    <row r="4174" spans="4:7" x14ac:dyDescent="0.3">
      <c r="D4174" s="4">
        <v>2800000</v>
      </c>
      <c r="E4174" s="4">
        <v>475000</v>
      </c>
      <c r="F4174">
        <f t="shared" si="65"/>
        <v>-2325000</v>
      </c>
      <c r="G4174" t="s">
        <v>6873</v>
      </c>
    </row>
    <row r="4175" spans="4:7" x14ac:dyDescent="0.3">
      <c r="D4175" s="6">
        <v>34000000</v>
      </c>
      <c r="E4175" s="6">
        <v>10654581</v>
      </c>
      <c r="F4175">
        <f t="shared" si="65"/>
        <v>-23345419</v>
      </c>
      <c r="G4175" t="s">
        <v>2738</v>
      </c>
    </row>
    <row r="4176" spans="4:7" x14ac:dyDescent="0.3">
      <c r="D4176" s="4" t="s">
        <v>8351</v>
      </c>
      <c r="E4176" s="4">
        <v>2276368</v>
      </c>
      <c r="F4176" t="s">
        <v>8351</v>
      </c>
      <c r="G4176" t="s">
        <v>6876</v>
      </c>
    </row>
    <row r="4177" spans="4:7" x14ac:dyDescent="0.3">
      <c r="D4177" s="6">
        <v>2600000</v>
      </c>
      <c r="E4177" s="6">
        <v>38108</v>
      </c>
      <c r="F4177">
        <f t="shared" si="65"/>
        <v>-2561892</v>
      </c>
      <c r="G4177" t="s">
        <v>6878</v>
      </c>
    </row>
    <row r="4178" spans="4:7" x14ac:dyDescent="0.3">
      <c r="D4178" s="4">
        <v>15000000</v>
      </c>
      <c r="E4178" s="4" t="s">
        <v>8351</v>
      </c>
      <c r="F4178" t="s">
        <v>8351</v>
      </c>
      <c r="G4178" t="s">
        <v>6880</v>
      </c>
    </row>
    <row r="4179" spans="4:7" x14ac:dyDescent="0.3">
      <c r="D4179" s="6">
        <v>2600000</v>
      </c>
      <c r="E4179" s="6" t="s">
        <v>8351</v>
      </c>
      <c r="F4179" t="s">
        <v>8351</v>
      </c>
      <c r="G4179" t="s">
        <v>6882</v>
      </c>
    </row>
    <row r="4180" spans="4:7" x14ac:dyDescent="0.3">
      <c r="D4180" s="4">
        <v>2540800</v>
      </c>
      <c r="E4180" s="4" t="s">
        <v>8351</v>
      </c>
      <c r="F4180" t="s">
        <v>8351</v>
      </c>
      <c r="G4180" t="s">
        <v>6884</v>
      </c>
    </row>
    <row r="4181" spans="4:7" x14ac:dyDescent="0.3">
      <c r="D4181" s="6">
        <v>2500000</v>
      </c>
      <c r="E4181" s="6" t="s">
        <v>8351</v>
      </c>
      <c r="F4181" t="s">
        <v>8351</v>
      </c>
      <c r="G4181" t="s">
        <v>6886</v>
      </c>
    </row>
    <row r="4182" spans="4:7" x14ac:dyDescent="0.3">
      <c r="D4182" s="4">
        <v>2500000</v>
      </c>
      <c r="E4182" s="4">
        <v>40041683</v>
      </c>
      <c r="F4182">
        <f t="shared" si="65"/>
        <v>37541683</v>
      </c>
      <c r="G4182" t="s">
        <v>6887</v>
      </c>
    </row>
    <row r="4183" spans="4:7" x14ac:dyDescent="0.3">
      <c r="D4183" s="6">
        <v>2500000</v>
      </c>
      <c r="E4183" s="6">
        <v>33349949</v>
      </c>
      <c r="F4183">
        <f t="shared" si="65"/>
        <v>30849949</v>
      </c>
      <c r="G4183" t="s">
        <v>6889</v>
      </c>
    </row>
    <row r="4184" spans="4:7" x14ac:dyDescent="0.3">
      <c r="D4184" s="4">
        <v>15000000</v>
      </c>
      <c r="E4184" s="4">
        <v>33386128</v>
      </c>
      <c r="F4184">
        <f t="shared" si="65"/>
        <v>18386128</v>
      </c>
      <c r="G4184" t="s">
        <v>4469</v>
      </c>
    </row>
    <row r="4185" spans="4:7" x14ac:dyDescent="0.3">
      <c r="D4185" s="6">
        <v>26000000</v>
      </c>
      <c r="E4185" s="6">
        <v>25809813</v>
      </c>
      <c r="F4185">
        <f t="shared" si="65"/>
        <v>-190187</v>
      </c>
      <c r="G4185" t="s">
        <v>6890</v>
      </c>
    </row>
    <row r="4186" spans="4:7" x14ac:dyDescent="0.3">
      <c r="D4186" s="4">
        <v>2500000</v>
      </c>
      <c r="E4186" s="4">
        <v>14400000</v>
      </c>
      <c r="F4186">
        <f t="shared" si="65"/>
        <v>11900000</v>
      </c>
      <c r="G4186" t="s">
        <v>6892</v>
      </c>
    </row>
    <row r="4187" spans="4:7" x14ac:dyDescent="0.3">
      <c r="D4187" s="6">
        <v>2500000</v>
      </c>
      <c r="E4187" s="6" t="s">
        <v>8351</v>
      </c>
      <c r="F4187" t="s">
        <v>8351</v>
      </c>
      <c r="G4187" t="s">
        <v>6894</v>
      </c>
    </row>
    <row r="4188" spans="4:7" x14ac:dyDescent="0.3">
      <c r="D4188" s="4">
        <v>2500000</v>
      </c>
      <c r="E4188" s="4" t="s">
        <v>8351</v>
      </c>
      <c r="F4188" t="s">
        <v>8351</v>
      </c>
      <c r="G4188" t="s">
        <v>6895</v>
      </c>
    </row>
    <row r="4189" spans="4:7" x14ac:dyDescent="0.3">
      <c r="D4189" s="6">
        <v>2500000</v>
      </c>
      <c r="E4189" s="6">
        <v>32230907</v>
      </c>
      <c r="F4189">
        <f t="shared" si="65"/>
        <v>29730907</v>
      </c>
      <c r="G4189" t="s">
        <v>6897</v>
      </c>
    </row>
    <row r="4190" spans="4:7" x14ac:dyDescent="0.3">
      <c r="D4190" s="4">
        <v>2500000</v>
      </c>
      <c r="E4190" s="4">
        <v>6401336</v>
      </c>
      <c r="F4190">
        <f t="shared" si="65"/>
        <v>3901336</v>
      </c>
      <c r="G4190" t="s">
        <v>6898</v>
      </c>
    </row>
    <row r="4191" spans="4:7" x14ac:dyDescent="0.3">
      <c r="D4191" s="6">
        <v>2500000</v>
      </c>
      <c r="E4191" s="6">
        <v>26781723</v>
      </c>
      <c r="F4191">
        <f t="shared" si="65"/>
        <v>24281723</v>
      </c>
      <c r="G4191" t="s">
        <v>6899</v>
      </c>
    </row>
    <row r="4192" spans="4:7" x14ac:dyDescent="0.3">
      <c r="D4192" s="4">
        <v>2500000</v>
      </c>
      <c r="E4192" s="4">
        <v>5400000</v>
      </c>
      <c r="F4192">
        <f t="shared" si="65"/>
        <v>2900000</v>
      </c>
      <c r="G4192" t="s">
        <v>6900</v>
      </c>
    </row>
    <row r="4193" spans="4:7" x14ac:dyDescent="0.3">
      <c r="D4193" s="6">
        <v>3200000</v>
      </c>
      <c r="E4193" s="6" t="s">
        <v>8351</v>
      </c>
      <c r="F4193" t="s">
        <v>8351</v>
      </c>
      <c r="G4193" t="s">
        <v>6903</v>
      </c>
    </row>
    <row r="4194" spans="4:7" x14ac:dyDescent="0.3">
      <c r="D4194" s="4">
        <v>2500000</v>
      </c>
      <c r="E4194" s="4">
        <v>1282084</v>
      </c>
      <c r="F4194">
        <f t="shared" si="65"/>
        <v>-1217916</v>
      </c>
      <c r="G4194" t="s">
        <v>6905</v>
      </c>
    </row>
    <row r="4195" spans="4:7" x14ac:dyDescent="0.3">
      <c r="D4195" s="6" t="s">
        <v>8351</v>
      </c>
      <c r="E4195" s="6">
        <v>1186323</v>
      </c>
      <c r="F4195" t="s">
        <v>8351</v>
      </c>
      <c r="G4195" t="s">
        <v>6907</v>
      </c>
    </row>
    <row r="4196" spans="4:7" x14ac:dyDescent="0.3">
      <c r="D4196" s="4" t="s">
        <v>8351</v>
      </c>
      <c r="E4196" s="4">
        <v>1094998</v>
      </c>
      <c r="F4196" t="s">
        <v>8351</v>
      </c>
      <c r="G4196" t="s">
        <v>6909</v>
      </c>
    </row>
    <row r="4197" spans="4:7" x14ac:dyDescent="0.3">
      <c r="D4197" s="6">
        <v>2500000</v>
      </c>
      <c r="E4197" s="6">
        <v>3325638</v>
      </c>
      <c r="F4197">
        <f t="shared" si="65"/>
        <v>825638</v>
      </c>
      <c r="G4197" t="s">
        <v>6911</v>
      </c>
    </row>
    <row r="4198" spans="4:7" x14ac:dyDescent="0.3">
      <c r="D4198" s="4">
        <v>2000000</v>
      </c>
      <c r="E4198" s="4">
        <v>395592</v>
      </c>
      <c r="F4198">
        <f t="shared" si="65"/>
        <v>-1604408</v>
      </c>
      <c r="G4198" t="s">
        <v>6913</v>
      </c>
    </row>
    <row r="4199" spans="4:7" x14ac:dyDescent="0.3">
      <c r="D4199" s="6">
        <v>2500000</v>
      </c>
      <c r="E4199" s="6">
        <v>6851969</v>
      </c>
      <c r="F4199">
        <f t="shared" si="65"/>
        <v>4351969</v>
      </c>
      <c r="G4199" t="s">
        <v>6915</v>
      </c>
    </row>
    <row r="4200" spans="4:7" x14ac:dyDescent="0.3">
      <c r="D4200" s="4">
        <v>34000</v>
      </c>
      <c r="E4200" s="4">
        <v>333658</v>
      </c>
      <c r="F4200">
        <f t="shared" si="65"/>
        <v>299658</v>
      </c>
      <c r="G4200" t="s">
        <v>6917</v>
      </c>
    </row>
    <row r="4201" spans="4:7" x14ac:dyDescent="0.3">
      <c r="D4201" s="6">
        <v>2500000</v>
      </c>
      <c r="E4201" s="6">
        <v>12995673</v>
      </c>
      <c r="F4201">
        <f t="shared" si="65"/>
        <v>10495673</v>
      </c>
      <c r="G4201" t="s">
        <v>6919</v>
      </c>
    </row>
    <row r="4202" spans="4:7" x14ac:dyDescent="0.3">
      <c r="D4202" s="4">
        <v>2500000</v>
      </c>
      <c r="E4202" s="4">
        <v>173783</v>
      </c>
      <c r="F4202">
        <f t="shared" si="65"/>
        <v>-2326217</v>
      </c>
      <c r="G4202" t="s">
        <v>6921</v>
      </c>
    </row>
    <row r="4203" spans="4:7" x14ac:dyDescent="0.3">
      <c r="D4203" s="6">
        <v>2500000</v>
      </c>
      <c r="E4203" s="6">
        <v>118666</v>
      </c>
      <c r="F4203">
        <f t="shared" si="65"/>
        <v>-2381334</v>
      </c>
      <c r="G4203" t="s">
        <v>6923</v>
      </c>
    </row>
    <row r="4204" spans="4:7" x14ac:dyDescent="0.3">
      <c r="D4204" s="4">
        <v>20000000</v>
      </c>
      <c r="E4204" s="4">
        <v>114324072</v>
      </c>
      <c r="F4204">
        <f t="shared" si="65"/>
        <v>94324072</v>
      </c>
      <c r="G4204" t="s">
        <v>2860</v>
      </c>
    </row>
    <row r="4205" spans="4:7" x14ac:dyDescent="0.3">
      <c r="D4205" s="6">
        <v>2500000</v>
      </c>
      <c r="E4205" s="6">
        <v>71904</v>
      </c>
      <c r="F4205">
        <f t="shared" si="65"/>
        <v>-2428096</v>
      </c>
      <c r="G4205" t="s">
        <v>6925</v>
      </c>
    </row>
    <row r="4206" spans="4:7" x14ac:dyDescent="0.3">
      <c r="D4206" s="4">
        <v>2500000</v>
      </c>
      <c r="E4206" s="4">
        <v>99851</v>
      </c>
      <c r="F4206">
        <f t="shared" si="65"/>
        <v>-2400149</v>
      </c>
      <c r="G4206" t="s">
        <v>6927</v>
      </c>
    </row>
    <row r="4207" spans="4:7" x14ac:dyDescent="0.3">
      <c r="D4207" s="6">
        <v>14000000</v>
      </c>
      <c r="E4207" s="6">
        <v>115504</v>
      </c>
      <c r="F4207">
        <f t="shared" si="65"/>
        <v>-13884496</v>
      </c>
      <c r="G4207" t="s">
        <v>6929</v>
      </c>
    </row>
    <row r="4208" spans="4:7" x14ac:dyDescent="0.3">
      <c r="D4208" s="4">
        <v>8400000</v>
      </c>
      <c r="E4208" s="4">
        <v>5725</v>
      </c>
      <c r="F4208">
        <f t="shared" si="65"/>
        <v>-8394275</v>
      </c>
      <c r="G4208" t="s">
        <v>6930</v>
      </c>
    </row>
    <row r="4209" spans="4:7" x14ac:dyDescent="0.3">
      <c r="D4209" s="6">
        <v>2500000</v>
      </c>
      <c r="E4209" s="6">
        <v>75727</v>
      </c>
      <c r="F4209">
        <f t="shared" si="65"/>
        <v>-2424273</v>
      </c>
      <c r="G4209" t="s">
        <v>6932</v>
      </c>
    </row>
    <row r="4210" spans="4:7" x14ac:dyDescent="0.3">
      <c r="D4210" s="4">
        <v>2500000</v>
      </c>
      <c r="E4210" s="4">
        <v>322157</v>
      </c>
      <c r="F4210">
        <f t="shared" si="65"/>
        <v>-2177843</v>
      </c>
      <c r="G4210" t="s">
        <v>6933</v>
      </c>
    </row>
    <row r="4211" spans="4:7" x14ac:dyDescent="0.3">
      <c r="D4211" s="6">
        <v>2500000</v>
      </c>
      <c r="E4211" s="6" t="s">
        <v>8351</v>
      </c>
      <c r="F4211" t="s">
        <v>8351</v>
      </c>
      <c r="G4211" t="s">
        <v>6935</v>
      </c>
    </row>
    <row r="4212" spans="4:7" x14ac:dyDescent="0.3">
      <c r="D4212" s="4">
        <v>2500000</v>
      </c>
      <c r="E4212" s="4" t="s">
        <v>8351</v>
      </c>
      <c r="F4212" t="s">
        <v>8351</v>
      </c>
      <c r="G4212" t="s">
        <v>6937</v>
      </c>
    </row>
    <row r="4213" spans="4:7" x14ac:dyDescent="0.3">
      <c r="D4213" s="6">
        <v>3500000</v>
      </c>
      <c r="E4213" s="6" t="s">
        <v>8351</v>
      </c>
      <c r="F4213" t="s">
        <v>8351</v>
      </c>
      <c r="G4213" t="s">
        <v>6939</v>
      </c>
    </row>
    <row r="4214" spans="4:7" x14ac:dyDescent="0.3">
      <c r="D4214" s="4">
        <v>2400000</v>
      </c>
      <c r="E4214" s="4">
        <v>5731103</v>
      </c>
      <c r="F4214">
        <f t="shared" si="65"/>
        <v>3331103</v>
      </c>
      <c r="G4214" t="s">
        <v>6940</v>
      </c>
    </row>
    <row r="4215" spans="4:7" x14ac:dyDescent="0.3">
      <c r="D4215" s="6">
        <v>2400000</v>
      </c>
      <c r="E4215" s="6">
        <v>978908</v>
      </c>
      <c r="F4215">
        <f t="shared" si="65"/>
        <v>-1421092</v>
      </c>
      <c r="G4215" t="s">
        <v>6942</v>
      </c>
    </row>
    <row r="4216" spans="4:7" x14ac:dyDescent="0.3">
      <c r="D4216" s="4" t="s">
        <v>8351</v>
      </c>
      <c r="E4216" s="4">
        <v>438653</v>
      </c>
      <c r="F4216" t="s">
        <v>8351</v>
      </c>
      <c r="G4216" t="s">
        <v>6943</v>
      </c>
    </row>
    <row r="4217" spans="4:7" x14ac:dyDescent="0.3">
      <c r="D4217" s="6">
        <v>2500000</v>
      </c>
      <c r="E4217" s="6" t="s">
        <v>8351</v>
      </c>
      <c r="F4217" t="s">
        <v>8351</v>
      </c>
      <c r="G4217" t="s">
        <v>6945</v>
      </c>
    </row>
    <row r="4218" spans="4:7" x14ac:dyDescent="0.3">
      <c r="D4218" s="4">
        <v>1500000</v>
      </c>
      <c r="E4218" s="4">
        <v>327919</v>
      </c>
      <c r="F4218">
        <f t="shared" si="65"/>
        <v>-1172081</v>
      </c>
      <c r="G4218" t="s">
        <v>6946</v>
      </c>
    </row>
    <row r="4219" spans="4:7" x14ac:dyDescent="0.3">
      <c r="D4219" s="6">
        <v>2500000</v>
      </c>
      <c r="E4219" s="6" t="s">
        <v>8351</v>
      </c>
      <c r="F4219" t="s">
        <v>8351</v>
      </c>
      <c r="G4219" t="s">
        <v>6948</v>
      </c>
    </row>
    <row r="4220" spans="4:7" x14ac:dyDescent="0.3">
      <c r="D4220" s="4">
        <v>2361000</v>
      </c>
      <c r="E4220" s="4" t="s">
        <v>8351</v>
      </c>
      <c r="F4220" t="s">
        <v>8351</v>
      </c>
      <c r="G4220" t="s">
        <v>6949</v>
      </c>
    </row>
    <row r="4221" spans="4:7" x14ac:dyDescent="0.3">
      <c r="D4221" s="6">
        <v>2450000</v>
      </c>
      <c r="E4221" s="6">
        <v>178739</v>
      </c>
      <c r="F4221">
        <f t="shared" si="65"/>
        <v>-2271261</v>
      </c>
      <c r="G4221" t="s">
        <v>6951</v>
      </c>
    </row>
    <row r="4222" spans="4:7" x14ac:dyDescent="0.3">
      <c r="D4222" s="4" t="s">
        <v>8351</v>
      </c>
      <c r="E4222" s="4">
        <v>565592</v>
      </c>
      <c r="F4222" t="s">
        <v>8351</v>
      </c>
      <c r="G4222" t="s">
        <v>6952</v>
      </c>
    </row>
    <row r="4223" spans="4:7" x14ac:dyDescent="0.3">
      <c r="D4223" s="6">
        <v>2295429</v>
      </c>
      <c r="E4223" s="6" t="s">
        <v>8351</v>
      </c>
      <c r="F4223" t="s">
        <v>8351</v>
      </c>
      <c r="G4223" t="s">
        <v>6953</v>
      </c>
    </row>
    <row r="4224" spans="4:7" x14ac:dyDescent="0.3">
      <c r="D4224" s="4" t="s">
        <v>8351</v>
      </c>
      <c r="E4224" s="4">
        <v>27012</v>
      </c>
      <c r="F4224" t="s">
        <v>8351</v>
      </c>
      <c r="G4224" t="s">
        <v>6954</v>
      </c>
    </row>
    <row r="4225" spans="4:7" x14ac:dyDescent="0.3">
      <c r="D4225" s="6" t="s">
        <v>8351</v>
      </c>
      <c r="E4225" s="6" t="s">
        <v>8351</v>
      </c>
      <c r="F4225" t="s">
        <v>8351</v>
      </c>
      <c r="G4225" t="s">
        <v>6956</v>
      </c>
    </row>
    <row r="4226" spans="4:7" x14ac:dyDescent="0.3">
      <c r="D4226" s="4">
        <v>2300000</v>
      </c>
      <c r="E4226" s="4" t="s">
        <v>8351</v>
      </c>
      <c r="F4226" t="s">
        <v>8351</v>
      </c>
      <c r="G4226" t="s">
        <v>6958</v>
      </c>
    </row>
    <row r="4227" spans="4:7" x14ac:dyDescent="0.3">
      <c r="D4227" s="6">
        <v>2280000</v>
      </c>
      <c r="E4227" s="6">
        <v>76400000</v>
      </c>
      <c r="F4227">
        <f t="shared" ref="F4227:F4289" si="66">E4227-D4227</f>
        <v>74120000</v>
      </c>
      <c r="G4227" t="s">
        <v>6959</v>
      </c>
    </row>
    <row r="4228" spans="4:7" x14ac:dyDescent="0.3">
      <c r="D4228" s="4">
        <v>1800000</v>
      </c>
      <c r="E4228" s="4" t="s">
        <v>8351</v>
      </c>
      <c r="F4228" t="s">
        <v>8351</v>
      </c>
      <c r="G4228" t="s">
        <v>3747</v>
      </c>
    </row>
    <row r="4229" spans="4:7" x14ac:dyDescent="0.3">
      <c r="D4229" s="6">
        <v>2500000</v>
      </c>
      <c r="E4229" s="6" t="s">
        <v>8351</v>
      </c>
      <c r="F4229" t="s">
        <v>8351</v>
      </c>
      <c r="G4229" t="s">
        <v>6961</v>
      </c>
    </row>
    <row r="4230" spans="4:7" x14ac:dyDescent="0.3">
      <c r="D4230" s="4">
        <v>4000000</v>
      </c>
      <c r="E4230" s="4">
        <v>36200000</v>
      </c>
      <c r="F4230">
        <f t="shared" si="66"/>
        <v>32200000</v>
      </c>
      <c r="G4230" t="s">
        <v>6962</v>
      </c>
    </row>
    <row r="4231" spans="4:7" x14ac:dyDescent="0.3">
      <c r="D4231" s="6">
        <v>2200000</v>
      </c>
      <c r="E4231" s="6">
        <v>21300000</v>
      </c>
      <c r="F4231">
        <f t="shared" si="66"/>
        <v>19100000</v>
      </c>
      <c r="G4231" t="s">
        <v>6964</v>
      </c>
    </row>
    <row r="4232" spans="4:7" x14ac:dyDescent="0.3">
      <c r="D4232" s="4">
        <v>2200000</v>
      </c>
      <c r="E4232" s="4">
        <v>379643</v>
      </c>
      <c r="F4232">
        <f t="shared" si="66"/>
        <v>-1820357</v>
      </c>
      <c r="G4232" t="s">
        <v>6965</v>
      </c>
    </row>
    <row r="4233" spans="4:7" x14ac:dyDescent="0.3">
      <c r="D4233" s="6">
        <v>2300000</v>
      </c>
      <c r="E4233" s="6">
        <v>12985267</v>
      </c>
      <c r="F4233">
        <f t="shared" si="66"/>
        <v>10685267</v>
      </c>
      <c r="G4233" t="s">
        <v>6967</v>
      </c>
    </row>
    <row r="4234" spans="4:7" x14ac:dyDescent="0.3">
      <c r="D4234" s="4">
        <v>2200000</v>
      </c>
      <c r="E4234" s="4" t="s">
        <v>8351</v>
      </c>
      <c r="F4234" t="s">
        <v>8351</v>
      </c>
      <c r="G4234" t="s">
        <v>6969</v>
      </c>
    </row>
    <row r="4235" spans="4:7" x14ac:dyDescent="0.3">
      <c r="D4235" s="6">
        <v>2160000</v>
      </c>
      <c r="E4235" s="6" t="s">
        <v>8351</v>
      </c>
      <c r="F4235" t="s">
        <v>8351</v>
      </c>
      <c r="G4235" t="s">
        <v>6971</v>
      </c>
    </row>
    <row r="4236" spans="4:7" x14ac:dyDescent="0.3">
      <c r="D4236" s="4" t="s">
        <v>8351</v>
      </c>
      <c r="E4236" s="4" t="s">
        <v>8351</v>
      </c>
      <c r="F4236" t="s">
        <v>8351</v>
      </c>
      <c r="G4236" t="s">
        <v>6973</v>
      </c>
    </row>
    <row r="4237" spans="4:7" x14ac:dyDescent="0.3">
      <c r="D4237" s="6">
        <v>1200000</v>
      </c>
      <c r="E4237" s="6" t="s">
        <v>8351</v>
      </c>
      <c r="F4237" t="s">
        <v>8351</v>
      </c>
      <c r="G4237" t="s">
        <v>6975</v>
      </c>
    </row>
    <row r="4238" spans="4:7" x14ac:dyDescent="0.3">
      <c r="D4238" s="4">
        <v>2400000</v>
      </c>
      <c r="E4238" s="4" t="s">
        <v>8351</v>
      </c>
      <c r="F4238" t="s">
        <v>8351</v>
      </c>
      <c r="G4238" t="s">
        <v>6977</v>
      </c>
    </row>
    <row r="4239" spans="4:7" x14ac:dyDescent="0.3">
      <c r="D4239" s="6">
        <v>2500000</v>
      </c>
      <c r="E4239" s="6" t="s">
        <v>8351</v>
      </c>
      <c r="F4239" t="s">
        <v>8351</v>
      </c>
      <c r="G4239" t="s">
        <v>6978</v>
      </c>
    </row>
    <row r="4240" spans="4:7" x14ac:dyDescent="0.3">
      <c r="D4240" s="4">
        <v>2100000</v>
      </c>
      <c r="E4240" s="4">
        <v>23650000</v>
      </c>
      <c r="F4240">
        <f t="shared" si="66"/>
        <v>21550000</v>
      </c>
      <c r="G4240" t="s">
        <v>6980</v>
      </c>
    </row>
    <row r="4241" spans="4:7" x14ac:dyDescent="0.3">
      <c r="D4241" s="6" t="s">
        <v>8351</v>
      </c>
      <c r="E4241" s="6">
        <v>510092</v>
      </c>
      <c r="F4241" t="s">
        <v>8351</v>
      </c>
      <c r="G4241" t="s">
        <v>6982</v>
      </c>
    </row>
    <row r="4242" spans="4:7" x14ac:dyDescent="0.3">
      <c r="D4242" s="4">
        <v>15500000</v>
      </c>
      <c r="E4242" s="4">
        <v>313436</v>
      </c>
      <c r="F4242">
        <f t="shared" si="66"/>
        <v>-15186564</v>
      </c>
      <c r="G4242" t="s">
        <v>6984</v>
      </c>
    </row>
    <row r="4243" spans="4:7" x14ac:dyDescent="0.3">
      <c r="D4243" s="6">
        <v>2100000</v>
      </c>
      <c r="E4243" s="6">
        <v>3330</v>
      </c>
      <c r="F4243">
        <f t="shared" si="66"/>
        <v>-2096670</v>
      </c>
      <c r="G4243" t="s">
        <v>6986</v>
      </c>
    </row>
    <row r="4244" spans="4:7" x14ac:dyDescent="0.3">
      <c r="D4244" s="4">
        <v>1500000</v>
      </c>
      <c r="E4244" s="4" t="s">
        <v>8351</v>
      </c>
      <c r="F4244" t="s">
        <v>8351</v>
      </c>
      <c r="G4244" t="s">
        <v>6987</v>
      </c>
    </row>
    <row r="4245" spans="4:7" x14ac:dyDescent="0.3">
      <c r="D4245" s="6">
        <v>2100000</v>
      </c>
      <c r="E4245" s="6" t="s">
        <v>8351</v>
      </c>
      <c r="F4245" t="s">
        <v>8351</v>
      </c>
      <c r="G4245" t="s">
        <v>6988</v>
      </c>
    </row>
    <row r="4246" spans="4:7" x14ac:dyDescent="0.3">
      <c r="D4246" s="4">
        <v>2100000</v>
      </c>
      <c r="E4246" s="4" t="s">
        <v>8351</v>
      </c>
      <c r="F4246" t="s">
        <v>8351</v>
      </c>
      <c r="G4246" t="s">
        <v>6991</v>
      </c>
    </row>
    <row r="4247" spans="4:7" x14ac:dyDescent="0.3">
      <c r="D4247" s="6" t="s">
        <v>8351</v>
      </c>
      <c r="E4247" s="6" t="s">
        <v>8351</v>
      </c>
      <c r="F4247" t="s">
        <v>8351</v>
      </c>
      <c r="G4247" t="s">
        <v>6993</v>
      </c>
    </row>
    <row r="4248" spans="4:7" x14ac:dyDescent="0.3">
      <c r="D4248" s="4">
        <v>2100000</v>
      </c>
      <c r="E4248" s="4" t="s">
        <v>8351</v>
      </c>
      <c r="F4248" t="s">
        <v>8351</v>
      </c>
      <c r="G4248" t="s">
        <v>6995</v>
      </c>
    </row>
    <row r="4249" spans="4:7" x14ac:dyDescent="0.3">
      <c r="D4249" s="6">
        <v>2000000</v>
      </c>
      <c r="E4249" s="6">
        <v>24800000</v>
      </c>
      <c r="F4249">
        <f t="shared" si="66"/>
        <v>22800000</v>
      </c>
      <c r="G4249" t="s">
        <v>6996</v>
      </c>
    </row>
    <row r="4250" spans="4:7" x14ac:dyDescent="0.3">
      <c r="D4250" s="4">
        <v>2300000</v>
      </c>
      <c r="E4250" s="4">
        <v>792966</v>
      </c>
      <c r="F4250">
        <f t="shared" si="66"/>
        <v>-1507034</v>
      </c>
      <c r="G4250" t="s">
        <v>6999</v>
      </c>
    </row>
    <row r="4251" spans="4:7" x14ac:dyDescent="0.3">
      <c r="D4251" s="6" t="s">
        <v>8351</v>
      </c>
      <c r="E4251" s="6" t="s">
        <v>8351</v>
      </c>
      <c r="F4251" t="s">
        <v>8351</v>
      </c>
      <c r="G4251" t="s">
        <v>7000</v>
      </c>
    </row>
    <row r="4252" spans="4:7" x14ac:dyDescent="0.3">
      <c r="D4252" s="4">
        <v>2000000</v>
      </c>
      <c r="E4252" s="4" t="s">
        <v>8351</v>
      </c>
      <c r="F4252" t="s">
        <v>8351</v>
      </c>
      <c r="G4252" t="s">
        <v>7001</v>
      </c>
    </row>
    <row r="4253" spans="4:7" x14ac:dyDescent="0.3">
      <c r="D4253" s="6">
        <v>2000000</v>
      </c>
      <c r="E4253" s="6">
        <v>14673301</v>
      </c>
      <c r="F4253">
        <f t="shared" si="66"/>
        <v>12673301</v>
      </c>
      <c r="G4253" t="s">
        <v>7003</v>
      </c>
    </row>
    <row r="4254" spans="4:7" x14ac:dyDescent="0.3">
      <c r="D4254" s="4">
        <v>2000000</v>
      </c>
      <c r="E4254" s="4" t="s">
        <v>8351</v>
      </c>
      <c r="F4254" t="s">
        <v>8351</v>
      </c>
      <c r="G4254" t="s">
        <v>7004</v>
      </c>
    </row>
    <row r="4255" spans="4:7" x14ac:dyDescent="0.3">
      <c r="D4255" s="6">
        <v>2000000</v>
      </c>
      <c r="E4255" s="6" t="s">
        <v>8351</v>
      </c>
      <c r="F4255" t="s">
        <v>8351</v>
      </c>
      <c r="G4255" t="s">
        <v>7006</v>
      </c>
    </row>
    <row r="4256" spans="4:7" x14ac:dyDescent="0.3">
      <c r="D4256" s="4">
        <v>2000000</v>
      </c>
      <c r="E4256" s="4">
        <v>9003011</v>
      </c>
      <c r="F4256">
        <f t="shared" si="66"/>
        <v>7003011</v>
      </c>
      <c r="G4256" t="s">
        <v>7007</v>
      </c>
    </row>
    <row r="4257" spans="4:7" x14ac:dyDescent="0.3">
      <c r="D4257" s="6">
        <v>2000000</v>
      </c>
      <c r="E4257" s="6">
        <v>11546543</v>
      </c>
      <c r="F4257">
        <f t="shared" si="66"/>
        <v>9546543</v>
      </c>
      <c r="G4257" t="s">
        <v>7009</v>
      </c>
    </row>
    <row r="4258" spans="4:7" x14ac:dyDescent="0.3">
      <c r="D4258" s="4">
        <v>2000000</v>
      </c>
      <c r="E4258" s="4" t="s">
        <v>8351</v>
      </c>
      <c r="F4258" t="s">
        <v>8351</v>
      </c>
      <c r="G4258" t="s">
        <v>1718</v>
      </c>
    </row>
    <row r="4259" spans="4:7" x14ac:dyDescent="0.3">
      <c r="D4259" s="6">
        <v>2000000</v>
      </c>
      <c r="E4259" s="6">
        <v>11533945</v>
      </c>
      <c r="F4259">
        <f t="shared" si="66"/>
        <v>9533945</v>
      </c>
      <c r="G4259" t="s">
        <v>7010</v>
      </c>
    </row>
    <row r="4260" spans="4:7" x14ac:dyDescent="0.3">
      <c r="D4260" s="4">
        <v>2000000</v>
      </c>
      <c r="E4260" s="4">
        <v>12555230</v>
      </c>
      <c r="F4260">
        <f t="shared" si="66"/>
        <v>10555230</v>
      </c>
      <c r="G4260" t="s">
        <v>7012</v>
      </c>
    </row>
    <row r="4261" spans="4:7" x14ac:dyDescent="0.3">
      <c r="D4261" s="6">
        <v>2000000</v>
      </c>
      <c r="E4261" s="6">
        <v>11284657</v>
      </c>
      <c r="F4261">
        <f t="shared" si="66"/>
        <v>9284657</v>
      </c>
      <c r="G4261" t="s">
        <v>7013</v>
      </c>
    </row>
    <row r="4262" spans="4:7" x14ac:dyDescent="0.3">
      <c r="D4262" s="4">
        <v>2000000</v>
      </c>
      <c r="E4262" s="4">
        <v>34522221</v>
      </c>
      <c r="F4262">
        <f t="shared" si="66"/>
        <v>32522221</v>
      </c>
      <c r="G4262" t="s">
        <v>7014</v>
      </c>
    </row>
    <row r="4263" spans="4:7" x14ac:dyDescent="0.3">
      <c r="D4263" s="6">
        <v>2000000</v>
      </c>
      <c r="E4263" s="6" t="s">
        <v>8351</v>
      </c>
      <c r="F4263" t="s">
        <v>8351</v>
      </c>
      <c r="G4263" t="s">
        <v>7016</v>
      </c>
    </row>
    <row r="4264" spans="4:7" x14ac:dyDescent="0.3">
      <c r="D4264" s="4">
        <v>1614000</v>
      </c>
      <c r="E4264" s="4" t="s">
        <v>8351</v>
      </c>
      <c r="F4264" t="s">
        <v>8351</v>
      </c>
      <c r="G4264" t="s">
        <v>7019</v>
      </c>
    </row>
    <row r="4265" spans="4:7" x14ac:dyDescent="0.3">
      <c r="D4265" s="6">
        <v>9500000</v>
      </c>
      <c r="E4265" s="6">
        <v>7002255</v>
      </c>
      <c r="F4265">
        <f t="shared" si="66"/>
        <v>-2497745</v>
      </c>
      <c r="G4265" t="s">
        <v>7022</v>
      </c>
    </row>
    <row r="4266" spans="4:7" x14ac:dyDescent="0.3">
      <c r="D4266" s="4">
        <v>2000000</v>
      </c>
      <c r="E4266" s="4">
        <v>6719300</v>
      </c>
      <c r="F4266">
        <f t="shared" si="66"/>
        <v>4719300</v>
      </c>
      <c r="G4266" t="s">
        <v>7024</v>
      </c>
    </row>
    <row r="4267" spans="4:7" x14ac:dyDescent="0.3">
      <c r="D4267" s="6" t="s">
        <v>8351</v>
      </c>
      <c r="E4267" s="6">
        <v>6003587</v>
      </c>
      <c r="F4267" t="s">
        <v>8351</v>
      </c>
      <c r="G4267" t="s">
        <v>7025</v>
      </c>
    </row>
    <row r="4268" spans="4:7" x14ac:dyDescent="0.3">
      <c r="D4268" s="4">
        <v>2700000</v>
      </c>
      <c r="E4268" s="4">
        <v>5792822</v>
      </c>
      <c r="F4268">
        <f t="shared" si="66"/>
        <v>3092822</v>
      </c>
      <c r="G4268" t="s">
        <v>7026</v>
      </c>
    </row>
    <row r="4269" spans="4:7" x14ac:dyDescent="0.3">
      <c r="D4269" s="6">
        <v>2000000</v>
      </c>
      <c r="E4269" s="6">
        <v>5383834</v>
      </c>
      <c r="F4269">
        <f t="shared" si="66"/>
        <v>3383834</v>
      </c>
      <c r="G4269" t="s">
        <v>7027</v>
      </c>
    </row>
    <row r="4270" spans="4:7" x14ac:dyDescent="0.3">
      <c r="D4270" s="4">
        <v>1500000</v>
      </c>
      <c r="E4270" s="4">
        <v>4599680</v>
      </c>
      <c r="F4270">
        <f t="shared" si="66"/>
        <v>3099680</v>
      </c>
      <c r="G4270" t="s">
        <v>7028</v>
      </c>
    </row>
    <row r="4271" spans="4:7" x14ac:dyDescent="0.3">
      <c r="D4271" s="6">
        <v>2000000</v>
      </c>
      <c r="E4271" s="6" t="s">
        <v>8351</v>
      </c>
      <c r="F4271" t="s">
        <v>8351</v>
      </c>
      <c r="G4271" t="s">
        <v>7030</v>
      </c>
    </row>
    <row r="4272" spans="4:7" x14ac:dyDescent="0.3">
      <c r="D4272" s="4">
        <v>2000000</v>
      </c>
      <c r="E4272" s="4">
        <v>6531491</v>
      </c>
      <c r="F4272">
        <f t="shared" si="66"/>
        <v>4531491</v>
      </c>
      <c r="G4272" t="s">
        <v>7032</v>
      </c>
    </row>
    <row r="4273" spans="4:7" x14ac:dyDescent="0.3">
      <c r="D4273" s="6" t="s">
        <v>8351</v>
      </c>
      <c r="E4273" s="6">
        <v>4581222</v>
      </c>
      <c r="F4273" t="s">
        <v>8351</v>
      </c>
      <c r="G4273" t="s">
        <v>7034</v>
      </c>
    </row>
    <row r="4274" spans="4:7" x14ac:dyDescent="0.3">
      <c r="D4274" s="4">
        <v>2000000</v>
      </c>
      <c r="E4274" s="4" t="s">
        <v>8351</v>
      </c>
      <c r="F4274" t="s">
        <v>8351</v>
      </c>
      <c r="G4274" t="s">
        <v>7036</v>
      </c>
    </row>
    <row r="4275" spans="4:7" x14ac:dyDescent="0.3">
      <c r="D4275" s="6">
        <v>2000000</v>
      </c>
      <c r="E4275" s="6">
        <v>3885134</v>
      </c>
      <c r="F4275">
        <f t="shared" si="66"/>
        <v>1885134</v>
      </c>
      <c r="G4275" t="s">
        <v>7038</v>
      </c>
    </row>
    <row r="4276" spans="4:7" x14ac:dyDescent="0.3">
      <c r="D4276" s="4" t="s">
        <v>8351</v>
      </c>
      <c r="E4276" s="4">
        <v>4311834</v>
      </c>
      <c r="F4276" t="s">
        <v>8351</v>
      </c>
      <c r="G4276" t="s">
        <v>7040</v>
      </c>
    </row>
    <row r="4277" spans="4:7" x14ac:dyDescent="0.3">
      <c r="D4277" s="6">
        <v>2000000</v>
      </c>
      <c r="E4277" s="6">
        <v>3590010</v>
      </c>
      <c r="F4277">
        <f t="shared" si="66"/>
        <v>1590010</v>
      </c>
      <c r="G4277" t="s">
        <v>7042</v>
      </c>
    </row>
    <row r="4278" spans="4:7" x14ac:dyDescent="0.3">
      <c r="D4278" s="4" t="s">
        <v>8351</v>
      </c>
      <c r="E4278" s="4">
        <v>3300230</v>
      </c>
      <c r="F4278" t="s">
        <v>8351</v>
      </c>
      <c r="G4278" t="s">
        <v>7044</v>
      </c>
    </row>
    <row r="4279" spans="4:7" x14ac:dyDescent="0.3">
      <c r="D4279" s="6">
        <v>2000000</v>
      </c>
      <c r="E4279" s="6">
        <v>3335839</v>
      </c>
      <c r="F4279">
        <f t="shared" si="66"/>
        <v>1335839</v>
      </c>
      <c r="G4279" t="s">
        <v>7045</v>
      </c>
    </row>
    <row r="4280" spans="4:7" x14ac:dyDescent="0.3">
      <c r="D4280" s="4">
        <v>2000000</v>
      </c>
      <c r="E4280" s="4">
        <v>2557668</v>
      </c>
      <c r="F4280">
        <f t="shared" si="66"/>
        <v>557668</v>
      </c>
      <c r="G4280" t="s">
        <v>7046</v>
      </c>
    </row>
    <row r="4281" spans="4:7" x14ac:dyDescent="0.3">
      <c r="D4281" s="6">
        <v>2000000</v>
      </c>
      <c r="E4281" s="6">
        <v>2506446</v>
      </c>
      <c r="F4281">
        <f t="shared" si="66"/>
        <v>506446</v>
      </c>
      <c r="G4281" t="s">
        <v>7047</v>
      </c>
    </row>
    <row r="4282" spans="4:7" x14ac:dyDescent="0.3">
      <c r="D4282" s="4">
        <v>2000000</v>
      </c>
      <c r="E4282" s="4">
        <v>7369373</v>
      </c>
      <c r="F4282">
        <f t="shared" si="66"/>
        <v>5369373</v>
      </c>
      <c r="G4282" t="s">
        <v>7049</v>
      </c>
    </row>
    <row r="4283" spans="4:7" x14ac:dyDescent="0.3">
      <c r="D4283" s="6" t="s">
        <v>8351</v>
      </c>
      <c r="E4283" s="6" t="s">
        <v>8351</v>
      </c>
      <c r="F4283" t="s">
        <v>8351</v>
      </c>
      <c r="G4283" t="s">
        <v>7050</v>
      </c>
    </row>
    <row r="4284" spans="4:7" x14ac:dyDescent="0.3">
      <c r="D4284" s="4">
        <v>18000000</v>
      </c>
      <c r="E4284" s="4">
        <v>4414535</v>
      </c>
      <c r="F4284">
        <f t="shared" si="66"/>
        <v>-13585465</v>
      </c>
      <c r="G4284" t="s">
        <v>4172</v>
      </c>
    </row>
    <row r="4285" spans="4:7" x14ac:dyDescent="0.3">
      <c r="D4285" s="6">
        <v>2000000</v>
      </c>
      <c r="E4285" s="6">
        <v>1984378</v>
      </c>
      <c r="F4285">
        <f t="shared" si="66"/>
        <v>-15622</v>
      </c>
      <c r="G4285" t="s">
        <v>7051</v>
      </c>
    </row>
    <row r="4286" spans="4:7" x14ac:dyDescent="0.3">
      <c r="D4286" s="4">
        <v>1500000</v>
      </c>
      <c r="E4286" s="4">
        <v>2283276</v>
      </c>
      <c r="F4286">
        <f t="shared" si="66"/>
        <v>783276</v>
      </c>
      <c r="G4286" t="s">
        <v>7054</v>
      </c>
    </row>
    <row r="4287" spans="4:7" x14ac:dyDescent="0.3">
      <c r="D4287" s="6">
        <v>2000000</v>
      </c>
      <c r="E4287" s="6">
        <v>1098224</v>
      </c>
      <c r="F4287">
        <f t="shared" si="66"/>
        <v>-901776</v>
      </c>
      <c r="G4287" t="s">
        <v>7057</v>
      </c>
    </row>
    <row r="4288" spans="4:7" x14ac:dyDescent="0.3">
      <c r="D4288" s="4">
        <v>2000000</v>
      </c>
      <c r="E4288" s="4">
        <v>1430185</v>
      </c>
      <c r="F4288">
        <f t="shared" si="66"/>
        <v>-569815</v>
      </c>
      <c r="G4288" t="s">
        <v>7059</v>
      </c>
    </row>
    <row r="4289" spans="4:7" x14ac:dyDescent="0.3">
      <c r="D4289" s="6">
        <v>2000000</v>
      </c>
      <c r="E4289" s="6">
        <v>1477002</v>
      </c>
      <c r="F4289">
        <f t="shared" si="66"/>
        <v>-522998</v>
      </c>
      <c r="G4289" t="s">
        <v>7061</v>
      </c>
    </row>
    <row r="4290" spans="4:7" x14ac:dyDescent="0.3">
      <c r="D4290" s="4" t="s">
        <v>8351</v>
      </c>
      <c r="E4290" s="4" t="s">
        <v>8351</v>
      </c>
      <c r="F4290" t="s">
        <v>8351</v>
      </c>
      <c r="G4290" t="s">
        <v>7062</v>
      </c>
    </row>
    <row r="4291" spans="4:7" x14ac:dyDescent="0.3">
      <c r="D4291" s="6">
        <v>2000000</v>
      </c>
      <c r="E4291" s="6">
        <v>1134049</v>
      </c>
      <c r="F4291">
        <f t="shared" ref="F4291:F4354" si="67">E4291-D4291</f>
        <v>-865951</v>
      </c>
      <c r="G4291" t="s">
        <v>7065</v>
      </c>
    </row>
    <row r="4292" spans="4:7" x14ac:dyDescent="0.3">
      <c r="D4292" s="4" t="s">
        <v>8351</v>
      </c>
      <c r="E4292" s="4">
        <v>977600</v>
      </c>
      <c r="F4292" t="s">
        <v>8351</v>
      </c>
      <c r="G4292" t="s">
        <v>7067</v>
      </c>
    </row>
    <row r="4293" spans="4:7" x14ac:dyDescent="0.3">
      <c r="D4293" s="6">
        <v>2000000</v>
      </c>
      <c r="E4293" s="6">
        <v>653621</v>
      </c>
      <c r="F4293">
        <f t="shared" si="67"/>
        <v>-1346379</v>
      </c>
      <c r="G4293" t="s">
        <v>7069</v>
      </c>
    </row>
    <row r="4294" spans="4:7" x14ac:dyDescent="0.3">
      <c r="D4294" s="4" t="s">
        <v>8351</v>
      </c>
      <c r="E4294" s="4">
        <v>110000</v>
      </c>
      <c r="F4294" t="s">
        <v>8351</v>
      </c>
      <c r="G4294" t="s">
        <v>7071</v>
      </c>
    </row>
    <row r="4295" spans="4:7" x14ac:dyDescent="0.3">
      <c r="D4295" s="6" t="s">
        <v>8351</v>
      </c>
      <c r="E4295" s="6">
        <v>444354</v>
      </c>
      <c r="F4295" t="s">
        <v>8351</v>
      </c>
      <c r="G4295" t="s">
        <v>7072</v>
      </c>
    </row>
    <row r="4296" spans="4:7" x14ac:dyDescent="0.3">
      <c r="D4296" s="4">
        <v>3400000</v>
      </c>
      <c r="E4296" s="4">
        <v>535249</v>
      </c>
      <c r="F4296">
        <f t="shared" si="67"/>
        <v>-2864751</v>
      </c>
      <c r="G4296" t="s">
        <v>7074</v>
      </c>
    </row>
    <row r="4297" spans="4:7" x14ac:dyDescent="0.3">
      <c r="D4297" s="6">
        <v>17000000</v>
      </c>
      <c r="E4297" s="6" t="s">
        <v>8351</v>
      </c>
      <c r="F4297" t="s">
        <v>8351</v>
      </c>
      <c r="G4297" t="s">
        <v>7075</v>
      </c>
    </row>
    <row r="4298" spans="4:7" x14ac:dyDescent="0.3">
      <c r="D4298" s="4">
        <v>6000000</v>
      </c>
      <c r="E4298" s="4">
        <v>371081</v>
      </c>
      <c r="F4298">
        <f t="shared" si="67"/>
        <v>-5628919</v>
      </c>
      <c r="G4298" t="s">
        <v>7077</v>
      </c>
    </row>
    <row r="4299" spans="4:7" x14ac:dyDescent="0.3">
      <c r="D4299" s="6" t="s">
        <v>8351</v>
      </c>
      <c r="E4299" s="6">
        <v>347578</v>
      </c>
      <c r="F4299" t="s">
        <v>8351</v>
      </c>
      <c r="G4299" t="s">
        <v>7079</v>
      </c>
    </row>
    <row r="4300" spans="4:7" x14ac:dyDescent="0.3">
      <c r="D4300" s="4">
        <v>2000000</v>
      </c>
      <c r="E4300" s="4">
        <v>124494</v>
      </c>
      <c r="F4300">
        <f t="shared" si="67"/>
        <v>-1875506</v>
      </c>
      <c r="G4300" t="s">
        <v>7082</v>
      </c>
    </row>
    <row r="4301" spans="4:7" x14ac:dyDescent="0.3">
      <c r="D4301" s="6" t="s">
        <v>8351</v>
      </c>
      <c r="E4301" s="6" t="s">
        <v>8351</v>
      </c>
      <c r="F4301" t="s">
        <v>8351</v>
      </c>
      <c r="G4301" t="s">
        <v>7084</v>
      </c>
    </row>
    <row r="4302" spans="4:7" x14ac:dyDescent="0.3">
      <c r="D4302" s="4" t="s">
        <v>8351</v>
      </c>
      <c r="E4302" s="4">
        <v>120620</v>
      </c>
      <c r="F4302" t="s">
        <v>8351</v>
      </c>
      <c r="G4302" t="s">
        <v>7086</v>
      </c>
    </row>
    <row r="4303" spans="4:7" x14ac:dyDescent="0.3">
      <c r="D4303" s="6">
        <v>3800000</v>
      </c>
      <c r="E4303" s="6">
        <v>100669</v>
      </c>
      <c r="F4303">
        <f t="shared" si="67"/>
        <v>-3699331</v>
      </c>
      <c r="G4303" t="s">
        <v>7088</v>
      </c>
    </row>
    <row r="4304" spans="4:7" x14ac:dyDescent="0.3">
      <c r="D4304" s="4" t="s">
        <v>8351</v>
      </c>
      <c r="E4304" s="4" t="s">
        <v>8351</v>
      </c>
      <c r="F4304" t="s">
        <v>8351</v>
      </c>
      <c r="G4304" t="s">
        <v>7089</v>
      </c>
    </row>
    <row r="4305" spans="4:7" x14ac:dyDescent="0.3">
      <c r="D4305" s="6">
        <v>13500000</v>
      </c>
      <c r="E4305" s="6">
        <v>186354</v>
      </c>
      <c r="F4305">
        <f t="shared" si="67"/>
        <v>-13313646</v>
      </c>
      <c r="G4305" t="s">
        <v>7090</v>
      </c>
    </row>
    <row r="4306" spans="4:7" x14ac:dyDescent="0.3">
      <c r="D4306" s="4" t="s">
        <v>8351</v>
      </c>
      <c r="E4306" s="4" t="s">
        <v>8351</v>
      </c>
      <c r="F4306" t="s">
        <v>8351</v>
      </c>
      <c r="G4306" t="s">
        <v>7091</v>
      </c>
    </row>
    <row r="4307" spans="4:7" x14ac:dyDescent="0.3">
      <c r="D4307" s="6" t="s">
        <v>8351</v>
      </c>
      <c r="E4307" s="6">
        <v>55202</v>
      </c>
      <c r="F4307" t="s">
        <v>8351</v>
      </c>
      <c r="G4307" t="s">
        <v>7094</v>
      </c>
    </row>
    <row r="4308" spans="4:7" x14ac:dyDescent="0.3">
      <c r="D4308" s="4" t="s">
        <v>8351</v>
      </c>
      <c r="E4308" s="4" t="s">
        <v>8351</v>
      </c>
      <c r="F4308" t="s">
        <v>8351</v>
      </c>
      <c r="G4308" t="s">
        <v>7096</v>
      </c>
    </row>
    <row r="4309" spans="4:7" x14ac:dyDescent="0.3">
      <c r="D4309" s="6" t="s">
        <v>8351</v>
      </c>
      <c r="E4309" s="6">
        <v>549632</v>
      </c>
      <c r="F4309" t="s">
        <v>8351</v>
      </c>
      <c r="G4309" t="s">
        <v>7098</v>
      </c>
    </row>
    <row r="4310" spans="4:7" x14ac:dyDescent="0.3">
      <c r="D4310" s="4" t="s">
        <v>8351</v>
      </c>
      <c r="E4310" s="4">
        <v>137945</v>
      </c>
      <c r="F4310" t="s">
        <v>8351</v>
      </c>
      <c r="G4310" t="s">
        <v>7099</v>
      </c>
    </row>
    <row r="4311" spans="4:7" x14ac:dyDescent="0.3">
      <c r="D4311" s="6">
        <v>1500000</v>
      </c>
      <c r="E4311" s="6">
        <v>17580</v>
      </c>
      <c r="F4311">
        <f t="shared" si="67"/>
        <v>-1482420</v>
      </c>
      <c r="G4311" t="s">
        <v>7101</v>
      </c>
    </row>
    <row r="4312" spans="4:7" x14ac:dyDescent="0.3">
      <c r="D4312" s="4">
        <v>2000000</v>
      </c>
      <c r="E4312" s="4" t="s">
        <v>8351</v>
      </c>
      <c r="F4312" t="s">
        <v>8351</v>
      </c>
      <c r="G4312" t="s">
        <v>7104</v>
      </c>
    </row>
    <row r="4313" spans="4:7" x14ac:dyDescent="0.3">
      <c r="D4313" s="6">
        <v>14000</v>
      </c>
      <c r="E4313" s="6">
        <v>12667</v>
      </c>
      <c r="F4313">
        <f t="shared" si="67"/>
        <v>-1333</v>
      </c>
      <c r="G4313" t="s">
        <v>7106</v>
      </c>
    </row>
    <row r="4314" spans="4:7" x14ac:dyDescent="0.3">
      <c r="D4314" s="4">
        <v>2000000</v>
      </c>
      <c r="E4314" s="4">
        <v>198407</v>
      </c>
      <c r="F4314">
        <f t="shared" si="67"/>
        <v>-1801593</v>
      </c>
      <c r="G4314" t="s">
        <v>7108</v>
      </c>
    </row>
    <row r="4315" spans="4:7" x14ac:dyDescent="0.3">
      <c r="D4315" s="6">
        <v>25000000</v>
      </c>
      <c r="E4315" s="6">
        <v>13973532</v>
      </c>
      <c r="F4315">
        <f t="shared" si="67"/>
        <v>-11026468</v>
      </c>
      <c r="G4315" t="s">
        <v>3441</v>
      </c>
    </row>
    <row r="4316" spans="4:7" x14ac:dyDescent="0.3">
      <c r="D4316" s="4" t="s">
        <v>8351</v>
      </c>
      <c r="E4316" s="4" t="s">
        <v>8351</v>
      </c>
      <c r="F4316" t="s">
        <v>8351</v>
      </c>
      <c r="G4316" t="s">
        <v>7110</v>
      </c>
    </row>
    <row r="4317" spans="4:7" x14ac:dyDescent="0.3">
      <c r="D4317" s="6" t="s">
        <v>8351</v>
      </c>
      <c r="E4317" s="6">
        <v>5824</v>
      </c>
      <c r="F4317" t="s">
        <v>8351</v>
      </c>
      <c r="G4317" t="s">
        <v>7111</v>
      </c>
    </row>
    <row r="4318" spans="4:7" x14ac:dyDescent="0.3">
      <c r="D4318" s="4" t="s">
        <v>8351</v>
      </c>
      <c r="E4318" s="4">
        <v>2843</v>
      </c>
      <c r="F4318" t="s">
        <v>8351</v>
      </c>
      <c r="G4318" t="s">
        <v>7112</v>
      </c>
    </row>
    <row r="4319" spans="4:7" x14ac:dyDescent="0.3">
      <c r="D4319" s="6" t="s">
        <v>8351</v>
      </c>
      <c r="E4319" s="6" t="s">
        <v>8351</v>
      </c>
      <c r="F4319" t="s">
        <v>8351</v>
      </c>
      <c r="G4319" t="s">
        <v>7115</v>
      </c>
    </row>
    <row r="4320" spans="4:7" x14ac:dyDescent="0.3">
      <c r="D4320" s="4">
        <v>2000000</v>
      </c>
      <c r="E4320" s="4">
        <v>4958</v>
      </c>
      <c r="F4320">
        <f t="shared" si="67"/>
        <v>-1995042</v>
      </c>
      <c r="G4320" t="s">
        <v>7117</v>
      </c>
    </row>
    <row r="4321" spans="4:7" x14ac:dyDescent="0.3">
      <c r="D4321" s="6">
        <v>2000000</v>
      </c>
      <c r="E4321" s="6" t="s">
        <v>8351</v>
      </c>
      <c r="F4321" t="s">
        <v>8351</v>
      </c>
      <c r="G4321" t="s">
        <v>7119</v>
      </c>
    </row>
    <row r="4322" spans="4:7" x14ac:dyDescent="0.3">
      <c r="D4322" s="4">
        <v>100000</v>
      </c>
      <c r="E4322" s="4" t="s">
        <v>8351</v>
      </c>
      <c r="F4322" t="s">
        <v>8351</v>
      </c>
      <c r="G4322" t="s">
        <v>7121</v>
      </c>
    </row>
    <row r="4323" spans="4:7" x14ac:dyDescent="0.3">
      <c r="D4323" s="6" t="s">
        <v>8351</v>
      </c>
      <c r="E4323" s="6" t="s">
        <v>8351</v>
      </c>
      <c r="F4323" t="s">
        <v>8351</v>
      </c>
      <c r="G4323" t="s">
        <v>7123</v>
      </c>
    </row>
    <row r="4324" spans="4:7" x14ac:dyDescent="0.3">
      <c r="D4324" s="4">
        <v>2000000</v>
      </c>
      <c r="E4324" s="4" t="s">
        <v>8351</v>
      </c>
      <c r="F4324" t="s">
        <v>8351</v>
      </c>
      <c r="G4324" t="s">
        <v>7125</v>
      </c>
    </row>
    <row r="4325" spans="4:7" x14ac:dyDescent="0.3">
      <c r="D4325" s="6">
        <v>2000000</v>
      </c>
      <c r="E4325" s="6" t="s">
        <v>8351</v>
      </c>
      <c r="F4325" t="s">
        <v>8351</v>
      </c>
      <c r="G4325" t="s">
        <v>7127</v>
      </c>
    </row>
    <row r="4326" spans="4:7" x14ac:dyDescent="0.3">
      <c r="D4326" s="4">
        <v>2000000</v>
      </c>
      <c r="E4326" s="4" t="s">
        <v>8351</v>
      </c>
      <c r="F4326" t="s">
        <v>8351</v>
      </c>
      <c r="G4326" t="s">
        <v>7128</v>
      </c>
    </row>
    <row r="4327" spans="4:7" x14ac:dyDescent="0.3">
      <c r="D4327" s="6" t="s">
        <v>8351</v>
      </c>
      <c r="E4327" s="6">
        <v>13220</v>
      </c>
      <c r="F4327" t="s">
        <v>8351</v>
      </c>
      <c r="G4327" t="s">
        <v>7130</v>
      </c>
    </row>
    <row r="4328" spans="4:7" x14ac:dyDescent="0.3">
      <c r="D4328" s="4">
        <v>2000000</v>
      </c>
      <c r="E4328" s="4" t="s">
        <v>8351</v>
      </c>
      <c r="F4328" t="s">
        <v>8351</v>
      </c>
      <c r="G4328" t="s">
        <v>7132</v>
      </c>
    </row>
    <row r="4329" spans="4:7" x14ac:dyDescent="0.3">
      <c r="D4329" s="6" t="s">
        <v>8351</v>
      </c>
      <c r="E4329" s="6" t="s">
        <v>8351</v>
      </c>
      <c r="F4329" t="s">
        <v>8351</v>
      </c>
      <c r="G4329" t="s">
        <v>7133</v>
      </c>
    </row>
    <row r="4330" spans="4:7" x14ac:dyDescent="0.3">
      <c r="D4330" s="4">
        <v>2300000</v>
      </c>
      <c r="E4330" s="4">
        <v>7927</v>
      </c>
      <c r="F4330">
        <f t="shared" si="67"/>
        <v>-2292073</v>
      </c>
      <c r="G4330" t="s">
        <v>7136</v>
      </c>
    </row>
    <row r="4331" spans="4:7" x14ac:dyDescent="0.3">
      <c r="D4331" s="6">
        <v>2000000</v>
      </c>
      <c r="E4331" s="6" t="s">
        <v>8351</v>
      </c>
      <c r="F4331" t="s">
        <v>8351</v>
      </c>
      <c r="G4331" t="s">
        <v>7138</v>
      </c>
    </row>
    <row r="4332" spans="4:7" x14ac:dyDescent="0.3">
      <c r="D4332" s="4">
        <v>14000000</v>
      </c>
      <c r="E4332" s="4" t="s">
        <v>8351</v>
      </c>
      <c r="F4332" t="s">
        <v>8351</v>
      </c>
      <c r="G4332" t="s">
        <v>7139</v>
      </c>
    </row>
    <row r="4333" spans="4:7" x14ac:dyDescent="0.3">
      <c r="D4333" s="6">
        <v>2000000</v>
      </c>
      <c r="E4333" s="6" t="s">
        <v>8351</v>
      </c>
      <c r="F4333" t="s">
        <v>8351</v>
      </c>
      <c r="G4333" t="s">
        <v>7140</v>
      </c>
    </row>
    <row r="4334" spans="4:7" x14ac:dyDescent="0.3">
      <c r="D4334" s="4">
        <v>2000000</v>
      </c>
      <c r="E4334" s="4" t="s">
        <v>8351</v>
      </c>
      <c r="F4334" t="s">
        <v>8351</v>
      </c>
      <c r="G4334" t="s">
        <v>7142</v>
      </c>
    </row>
    <row r="4335" spans="4:7" x14ac:dyDescent="0.3">
      <c r="D4335" s="6">
        <v>2000000</v>
      </c>
      <c r="E4335" s="6">
        <v>2436</v>
      </c>
      <c r="F4335">
        <f t="shared" si="67"/>
        <v>-1997564</v>
      </c>
      <c r="G4335" t="s">
        <v>7145</v>
      </c>
    </row>
    <row r="4336" spans="4:7" x14ac:dyDescent="0.3">
      <c r="D4336" s="4" t="s">
        <v>8351</v>
      </c>
      <c r="E4336" s="4">
        <v>4556</v>
      </c>
      <c r="F4336" t="s">
        <v>8351</v>
      </c>
      <c r="G4336" t="s">
        <v>7147</v>
      </c>
    </row>
    <row r="4337" spans="4:7" x14ac:dyDescent="0.3">
      <c r="D4337" s="6" t="s">
        <v>8351</v>
      </c>
      <c r="E4337" s="6" t="s">
        <v>8351</v>
      </c>
      <c r="F4337" t="s">
        <v>8351</v>
      </c>
      <c r="G4337" t="s">
        <v>7149</v>
      </c>
    </row>
    <row r="4338" spans="4:7" x14ac:dyDescent="0.3">
      <c r="D4338" s="4">
        <v>2000000</v>
      </c>
      <c r="E4338" s="4" t="s">
        <v>8351</v>
      </c>
      <c r="F4338" t="s">
        <v>8351</v>
      </c>
      <c r="G4338" t="s">
        <v>7150</v>
      </c>
    </row>
    <row r="4339" spans="4:7" x14ac:dyDescent="0.3">
      <c r="D4339" s="6">
        <v>2000000</v>
      </c>
      <c r="E4339" s="6" t="s">
        <v>8351</v>
      </c>
      <c r="F4339" t="s">
        <v>8351</v>
      </c>
      <c r="G4339" t="s">
        <v>7151</v>
      </c>
    </row>
    <row r="4340" spans="4:7" x14ac:dyDescent="0.3">
      <c r="D4340" s="4">
        <v>2000000</v>
      </c>
      <c r="E4340" s="4" t="s">
        <v>8351</v>
      </c>
      <c r="F4340" t="s">
        <v>8351</v>
      </c>
      <c r="G4340" t="s">
        <v>7152</v>
      </c>
    </row>
    <row r="4341" spans="4:7" x14ac:dyDescent="0.3">
      <c r="D4341" s="6">
        <v>2000000</v>
      </c>
      <c r="E4341" s="6" t="s">
        <v>8351</v>
      </c>
      <c r="F4341" t="s">
        <v>8351</v>
      </c>
      <c r="G4341" t="s">
        <v>7155</v>
      </c>
    </row>
    <row r="4342" spans="4:7" x14ac:dyDescent="0.3">
      <c r="D4342" s="4">
        <v>1250000</v>
      </c>
      <c r="E4342" s="4" t="s">
        <v>8351</v>
      </c>
      <c r="F4342" t="s">
        <v>8351</v>
      </c>
      <c r="G4342" t="s">
        <v>7157</v>
      </c>
    </row>
    <row r="4343" spans="4:7" x14ac:dyDescent="0.3">
      <c r="D4343" s="6">
        <v>2000000</v>
      </c>
      <c r="E4343" s="6" t="s">
        <v>8351</v>
      </c>
      <c r="F4343" t="s">
        <v>8351</v>
      </c>
      <c r="G4343" t="s">
        <v>7159</v>
      </c>
    </row>
    <row r="4344" spans="4:7" x14ac:dyDescent="0.3">
      <c r="D4344" s="4">
        <v>2000000</v>
      </c>
      <c r="E4344" s="4" t="s">
        <v>8351</v>
      </c>
      <c r="F4344" t="s">
        <v>8351</v>
      </c>
      <c r="G4344" t="s">
        <v>7161</v>
      </c>
    </row>
    <row r="4345" spans="4:7" x14ac:dyDescent="0.3">
      <c r="D4345" s="6">
        <v>1900000</v>
      </c>
      <c r="E4345" s="6">
        <v>4600000</v>
      </c>
      <c r="F4345">
        <f t="shared" si="67"/>
        <v>2700000</v>
      </c>
      <c r="G4345" t="s">
        <v>7163</v>
      </c>
    </row>
    <row r="4346" spans="4:7" x14ac:dyDescent="0.3">
      <c r="D4346" s="4">
        <v>1900000</v>
      </c>
      <c r="E4346" s="4">
        <v>1420578</v>
      </c>
      <c r="F4346">
        <f t="shared" si="67"/>
        <v>-479422</v>
      </c>
      <c r="G4346" t="s">
        <v>7164</v>
      </c>
    </row>
    <row r="4347" spans="4:7" x14ac:dyDescent="0.3">
      <c r="D4347" s="6">
        <v>1950000</v>
      </c>
      <c r="E4347" s="6" t="s">
        <v>8351</v>
      </c>
      <c r="F4347" t="s">
        <v>8351</v>
      </c>
      <c r="G4347" t="s">
        <v>7165</v>
      </c>
    </row>
    <row r="4348" spans="4:7" x14ac:dyDescent="0.3">
      <c r="D4348" s="4">
        <v>3000000</v>
      </c>
      <c r="E4348" s="4">
        <v>1028658</v>
      </c>
      <c r="F4348">
        <f t="shared" si="67"/>
        <v>-1971342</v>
      </c>
      <c r="G4348" t="s">
        <v>7166</v>
      </c>
    </row>
    <row r="4349" spans="4:7" x14ac:dyDescent="0.3">
      <c r="D4349" s="6" t="s">
        <v>8351</v>
      </c>
      <c r="E4349" s="6">
        <v>466702</v>
      </c>
      <c r="F4349" t="s">
        <v>8351</v>
      </c>
      <c r="G4349" t="s">
        <v>7168</v>
      </c>
    </row>
    <row r="4350" spans="4:7" x14ac:dyDescent="0.3">
      <c r="D4350" s="4">
        <v>1500000</v>
      </c>
      <c r="E4350" s="4" t="s">
        <v>8351</v>
      </c>
      <c r="F4350" t="s">
        <v>8351</v>
      </c>
      <c r="G4350" t="s">
        <v>7171</v>
      </c>
    </row>
    <row r="4351" spans="4:7" x14ac:dyDescent="0.3">
      <c r="D4351" s="6">
        <v>1400000</v>
      </c>
      <c r="E4351" s="6">
        <v>18435</v>
      </c>
      <c r="F4351">
        <f t="shared" si="67"/>
        <v>-1381565</v>
      </c>
      <c r="G4351" t="s">
        <v>7174</v>
      </c>
    </row>
    <row r="4352" spans="4:7" x14ac:dyDescent="0.3">
      <c r="D4352" s="4">
        <v>30000000</v>
      </c>
      <c r="E4352" s="4">
        <v>35266619</v>
      </c>
      <c r="F4352">
        <f t="shared" si="67"/>
        <v>5266619</v>
      </c>
      <c r="G4352" t="s">
        <v>2955</v>
      </c>
    </row>
    <row r="4353" spans="4:7" x14ac:dyDescent="0.3">
      <c r="D4353" s="6" t="s">
        <v>8351</v>
      </c>
      <c r="E4353" s="6">
        <v>95236</v>
      </c>
      <c r="F4353" t="s">
        <v>8351</v>
      </c>
      <c r="G4353" t="s">
        <v>7176</v>
      </c>
    </row>
    <row r="4354" spans="4:7" x14ac:dyDescent="0.3">
      <c r="D4354" s="4">
        <v>1800000</v>
      </c>
      <c r="E4354" s="4">
        <v>26505000</v>
      </c>
      <c r="F4354">
        <f t="shared" si="67"/>
        <v>24705000</v>
      </c>
      <c r="G4354" t="s">
        <v>2583</v>
      </c>
    </row>
    <row r="4355" spans="4:7" x14ac:dyDescent="0.3">
      <c r="D4355" s="6">
        <v>1000000</v>
      </c>
      <c r="E4355" s="6">
        <v>2957978</v>
      </c>
      <c r="F4355">
        <f t="shared" ref="F4355:F4417" si="68">E4355-D4355</f>
        <v>1957978</v>
      </c>
      <c r="G4355" t="s">
        <v>7178</v>
      </c>
    </row>
    <row r="4356" spans="4:7" x14ac:dyDescent="0.3">
      <c r="D4356" s="4" t="s">
        <v>8351</v>
      </c>
      <c r="E4356" s="4" t="s">
        <v>8351</v>
      </c>
      <c r="F4356" t="s">
        <v>8351</v>
      </c>
      <c r="G4356" t="s">
        <v>7180</v>
      </c>
    </row>
    <row r="4357" spans="4:7" x14ac:dyDescent="0.3">
      <c r="D4357" s="6">
        <v>1900000</v>
      </c>
      <c r="E4357" s="6">
        <v>444044</v>
      </c>
      <c r="F4357">
        <f t="shared" si="68"/>
        <v>-1455956</v>
      </c>
      <c r="G4357" t="s">
        <v>7182</v>
      </c>
    </row>
    <row r="4358" spans="4:7" x14ac:dyDescent="0.3">
      <c r="D4358" s="4">
        <v>1800000</v>
      </c>
      <c r="E4358" s="4">
        <v>40990055</v>
      </c>
      <c r="F4358">
        <f t="shared" si="68"/>
        <v>39190055</v>
      </c>
      <c r="G4358" t="s">
        <v>7184</v>
      </c>
    </row>
    <row r="4359" spans="4:7" x14ac:dyDescent="0.3">
      <c r="D4359" s="6" t="s">
        <v>8351</v>
      </c>
      <c r="E4359" s="6">
        <v>1445366</v>
      </c>
      <c r="F4359" t="s">
        <v>8351</v>
      </c>
      <c r="G4359" t="s">
        <v>7185</v>
      </c>
    </row>
    <row r="4360" spans="4:7" x14ac:dyDescent="0.3">
      <c r="D4360" s="4">
        <v>1800000</v>
      </c>
      <c r="E4360" s="4" t="s">
        <v>8351</v>
      </c>
      <c r="F4360" t="s">
        <v>8351</v>
      </c>
      <c r="G4360" t="s">
        <v>7186</v>
      </c>
    </row>
    <row r="4361" spans="4:7" x14ac:dyDescent="0.3">
      <c r="D4361" s="6">
        <v>1800000</v>
      </c>
      <c r="E4361" s="6" t="s">
        <v>8351</v>
      </c>
      <c r="F4361" t="s">
        <v>8351</v>
      </c>
      <c r="G4361" t="s">
        <v>7187</v>
      </c>
    </row>
    <row r="4362" spans="4:7" x14ac:dyDescent="0.3">
      <c r="D4362" s="4">
        <v>1800000</v>
      </c>
      <c r="E4362" s="4">
        <v>5709616</v>
      </c>
      <c r="F4362">
        <f t="shared" si="68"/>
        <v>3909616</v>
      </c>
      <c r="G4362" t="s">
        <v>7189</v>
      </c>
    </row>
    <row r="4363" spans="4:7" x14ac:dyDescent="0.3">
      <c r="D4363" s="6">
        <v>1800000</v>
      </c>
      <c r="E4363" s="6">
        <v>12784397</v>
      </c>
      <c r="F4363">
        <f t="shared" si="68"/>
        <v>10984397</v>
      </c>
      <c r="G4363" t="s">
        <v>7191</v>
      </c>
    </row>
    <row r="4364" spans="4:7" x14ac:dyDescent="0.3">
      <c r="D4364" s="4">
        <v>1800000</v>
      </c>
      <c r="E4364" s="4" t="s">
        <v>8351</v>
      </c>
      <c r="F4364" t="s">
        <v>8351</v>
      </c>
      <c r="G4364" t="s">
        <v>7193</v>
      </c>
    </row>
    <row r="4365" spans="4:7" x14ac:dyDescent="0.3">
      <c r="D4365" s="6">
        <v>1800000</v>
      </c>
      <c r="E4365" s="6">
        <v>3050934</v>
      </c>
      <c r="F4365">
        <f t="shared" si="68"/>
        <v>1250934</v>
      </c>
      <c r="G4365" t="s">
        <v>7195</v>
      </c>
    </row>
    <row r="4366" spans="4:7" x14ac:dyDescent="0.3">
      <c r="D4366" s="4" t="s">
        <v>8351</v>
      </c>
      <c r="E4366" s="4">
        <v>841206</v>
      </c>
      <c r="F4366" t="s">
        <v>8351</v>
      </c>
      <c r="G4366" t="s">
        <v>7197</v>
      </c>
    </row>
    <row r="4367" spans="4:7" x14ac:dyDescent="0.3">
      <c r="D4367" s="6">
        <v>150000000</v>
      </c>
      <c r="E4367" s="6" t="s">
        <v>8351</v>
      </c>
      <c r="F4367" t="s">
        <v>8351</v>
      </c>
      <c r="G4367" t="s">
        <v>7199</v>
      </c>
    </row>
    <row r="4368" spans="4:7" x14ac:dyDescent="0.3">
      <c r="D4368" s="4">
        <v>1500000</v>
      </c>
      <c r="E4368" s="4">
        <v>638476</v>
      </c>
      <c r="F4368">
        <f t="shared" si="68"/>
        <v>-861524</v>
      </c>
      <c r="G4368" t="s">
        <v>7201</v>
      </c>
    </row>
    <row r="4369" spans="4:7" x14ac:dyDescent="0.3">
      <c r="D4369" s="6">
        <v>1800000</v>
      </c>
      <c r="E4369" s="6" t="s">
        <v>8351</v>
      </c>
      <c r="F4369" t="s">
        <v>8351</v>
      </c>
      <c r="G4369" t="s">
        <v>7203</v>
      </c>
    </row>
    <row r="4370" spans="4:7" x14ac:dyDescent="0.3">
      <c r="D4370" s="4">
        <v>1800000</v>
      </c>
      <c r="E4370" s="4">
        <v>505295</v>
      </c>
      <c r="F4370">
        <f t="shared" si="68"/>
        <v>-1294705</v>
      </c>
      <c r="G4370" t="s">
        <v>7205</v>
      </c>
    </row>
    <row r="4371" spans="4:7" x14ac:dyDescent="0.3">
      <c r="D4371" s="6">
        <v>1800000</v>
      </c>
      <c r="E4371" s="6" t="s">
        <v>8351</v>
      </c>
      <c r="F4371" t="s">
        <v>8351</v>
      </c>
      <c r="G4371" t="s">
        <v>7207</v>
      </c>
    </row>
    <row r="4372" spans="4:7" x14ac:dyDescent="0.3">
      <c r="D4372" s="4" t="s">
        <v>8351</v>
      </c>
      <c r="E4372" s="4" t="s">
        <v>8351</v>
      </c>
      <c r="F4372" t="s">
        <v>8351</v>
      </c>
      <c r="G4372" t="s">
        <v>7209</v>
      </c>
    </row>
    <row r="4373" spans="4:7" x14ac:dyDescent="0.3">
      <c r="D4373" s="6">
        <v>1800000</v>
      </c>
      <c r="E4373" s="6" t="s">
        <v>8351</v>
      </c>
      <c r="F4373" t="s">
        <v>8351</v>
      </c>
      <c r="G4373" t="s">
        <v>7211</v>
      </c>
    </row>
    <row r="4374" spans="4:7" x14ac:dyDescent="0.3">
      <c r="D4374" s="4" t="s">
        <v>8351</v>
      </c>
      <c r="E4374" s="4" t="s">
        <v>8351</v>
      </c>
      <c r="F4374" t="s">
        <v>8351</v>
      </c>
      <c r="G4374" t="s">
        <v>7213</v>
      </c>
    </row>
    <row r="4375" spans="4:7" x14ac:dyDescent="0.3">
      <c r="D4375" s="6">
        <v>1800000</v>
      </c>
      <c r="E4375" s="6" t="s">
        <v>8351</v>
      </c>
      <c r="F4375" t="s">
        <v>8351</v>
      </c>
      <c r="G4375" t="s">
        <v>7215</v>
      </c>
    </row>
    <row r="4376" spans="4:7" x14ac:dyDescent="0.3">
      <c r="D4376" s="4">
        <v>1800000</v>
      </c>
      <c r="E4376" s="4" t="s">
        <v>8351</v>
      </c>
      <c r="F4376" t="s">
        <v>8351</v>
      </c>
      <c r="G4376" t="s">
        <v>7217</v>
      </c>
    </row>
    <row r="4377" spans="4:7" x14ac:dyDescent="0.3">
      <c r="D4377" s="6">
        <v>3500000</v>
      </c>
      <c r="E4377" s="6">
        <v>7267324</v>
      </c>
      <c r="F4377">
        <f t="shared" si="68"/>
        <v>3767324</v>
      </c>
      <c r="G4377" t="s">
        <v>7218</v>
      </c>
    </row>
    <row r="4378" spans="4:7" x14ac:dyDescent="0.3">
      <c r="D4378" s="4">
        <v>500000</v>
      </c>
      <c r="E4378" s="4">
        <v>145540</v>
      </c>
      <c r="F4378">
        <f t="shared" si="68"/>
        <v>-354460</v>
      </c>
      <c r="G4378" t="s">
        <v>7220</v>
      </c>
    </row>
    <row r="4379" spans="4:7" x14ac:dyDescent="0.3">
      <c r="D4379" s="6">
        <v>2000000</v>
      </c>
      <c r="E4379" s="6" t="s">
        <v>8351</v>
      </c>
      <c r="F4379" t="s">
        <v>8351</v>
      </c>
      <c r="G4379" t="s">
        <v>7222</v>
      </c>
    </row>
    <row r="4380" spans="4:7" x14ac:dyDescent="0.3">
      <c r="D4380" s="4">
        <v>1750000</v>
      </c>
      <c r="E4380" s="4" t="s">
        <v>8351</v>
      </c>
      <c r="F4380" t="s">
        <v>8351</v>
      </c>
      <c r="G4380" t="s">
        <v>7224</v>
      </c>
    </row>
    <row r="4381" spans="4:7" x14ac:dyDescent="0.3">
      <c r="D4381" s="6" t="s">
        <v>8351</v>
      </c>
      <c r="E4381" s="6">
        <v>12589108</v>
      </c>
      <c r="F4381" t="s">
        <v>8351</v>
      </c>
      <c r="G4381" t="s">
        <v>7225</v>
      </c>
    </row>
    <row r="4382" spans="4:7" x14ac:dyDescent="0.3">
      <c r="D4382" s="4">
        <v>1700000</v>
      </c>
      <c r="E4382" s="4" t="s">
        <v>8351</v>
      </c>
      <c r="F4382" t="s">
        <v>8351</v>
      </c>
      <c r="G4382" t="s">
        <v>7226</v>
      </c>
    </row>
    <row r="4383" spans="4:7" x14ac:dyDescent="0.3">
      <c r="D4383" s="6">
        <v>1700000</v>
      </c>
      <c r="E4383" s="6">
        <v>35918429</v>
      </c>
      <c r="F4383">
        <f t="shared" si="68"/>
        <v>34218429</v>
      </c>
      <c r="G4383" t="s">
        <v>7227</v>
      </c>
    </row>
    <row r="4384" spans="4:7" x14ac:dyDescent="0.3">
      <c r="D4384" s="4">
        <v>2000000</v>
      </c>
      <c r="E4384" s="4">
        <v>92401</v>
      </c>
      <c r="F4384">
        <f t="shared" si="68"/>
        <v>-1907599</v>
      </c>
      <c r="G4384" t="s">
        <v>7229</v>
      </c>
    </row>
    <row r="4385" spans="4:7" x14ac:dyDescent="0.3">
      <c r="D4385" s="6">
        <v>1700000</v>
      </c>
      <c r="E4385" s="6">
        <v>1943649</v>
      </c>
      <c r="F4385">
        <f t="shared" si="68"/>
        <v>243649</v>
      </c>
      <c r="G4385" t="s">
        <v>7231</v>
      </c>
    </row>
    <row r="4386" spans="4:7" x14ac:dyDescent="0.3">
      <c r="D4386" s="4">
        <v>1700000</v>
      </c>
      <c r="E4386" s="4">
        <v>992238</v>
      </c>
      <c r="F4386">
        <f t="shared" si="68"/>
        <v>-707762</v>
      </c>
      <c r="G4386" t="s">
        <v>7232</v>
      </c>
    </row>
    <row r="4387" spans="4:7" x14ac:dyDescent="0.3">
      <c r="D4387" s="6">
        <v>1000000</v>
      </c>
      <c r="E4387" s="6">
        <v>4231500</v>
      </c>
      <c r="F4387">
        <f t="shared" si="68"/>
        <v>3231500</v>
      </c>
      <c r="G4387" t="s">
        <v>7234</v>
      </c>
    </row>
    <row r="4388" spans="4:7" x14ac:dyDescent="0.3">
      <c r="D4388" s="4">
        <v>1000000</v>
      </c>
      <c r="E4388" s="4">
        <v>396035</v>
      </c>
      <c r="F4388">
        <f t="shared" si="68"/>
        <v>-603965</v>
      </c>
      <c r="G4388" t="s">
        <v>7236</v>
      </c>
    </row>
    <row r="4389" spans="4:7" x14ac:dyDescent="0.3">
      <c r="D4389" s="6">
        <v>1644736</v>
      </c>
      <c r="E4389" s="6" t="s">
        <v>8351</v>
      </c>
      <c r="F4389" t="s">
        <v>8351</v>
      </c>
      <c r="G4389" t="s">
        <v>7237</v>
      </c>
    </row>
    <row r="4390" spans="4:7" x14ac:dyDescent="0.3">
      <c r="D4390" s="4">
        <v>1650000</v>
      </c>
      <c r="E4390" s="4" t="s">
        <v>8351</v>
      </c>
      <c r="F4390" t="s">
        <v>8351</v>
      </c>
      <c r="G4390" t="s">
        <v>7238</v>
      </c>
    </row>
    <row r="4391" spans="4:7" x14ac:dyDescent="0.3">
      <c r="D4391" s="6">
        <v>1600000</v>
      </c>
      <c r="E4391" s="6" t="s">
        <v>8351</v>
      </c>
      <c r="F4391" t="s">
        <v>8351</v>
      </c>
      <c r="G4391" t="s">
        <v>7239</v>
      </c>
    </row>
    <row r="4392" spans="4:7" x14ac:dyDescent="0.3">
      <c r="D4392" s="4" t="s">
        <v>8351</v>
      </c>
      <c r="E4392" s="4">
        <v>2507106</v>
      </c>
      <c r="F4392" t="s">
        <v>8351</v>
      </c>
      <c r="G4392" t="s">
        <v>7241</v>
      </c>
    </row>
    <row r="4393" spans="4:7" x14ac:dyDescent="0.3">
      <c r="D4393" s="6">
        <v>2000000</v>
      </c>
      <c r="E4393" s="6">
        <v>6026908</v>
      </c>
      <c r="F4393">
        <f t="shared" si="68"/>
        <v>4026908</v>
      </c>
      <c r="G4393" t="s">
        <v>7243</v>
      </c>
    </row>
    <row r="4394" spans="4:7" x14ac:dyDescent="0.3">
      <c r="D4394" s="4" t="s">
        <v>8351</v>
      </c>
      <c r="E4394" s="4">
        <v>2592808</v>
      </c>
      <c r="F4394" t="s">
        <v>8351</v>
      </c>
      <c r="G4394" t="s">
        <v>7245</v>
      </c>
    </row>
    <row r="4395" spans="4:7" x14ac:dyDescent="0.3">
      <c r="D4395" s="6">
        <v>1300000</v>
      </c>
      <c r="E4395" s="6">
        <v>1060591</v>
      </c>
      <c r="F4395">
        <f t="shared" si="68"/>
        <v>-239409</v>
      </c>
      <c r="G4395" t="s">
        <v>7247</v>
      </c>
    </row>
    <row r="4396" spans="4:7" x14ac:dyDescent="0.3">
      <c r="D4396" s="4" t="s">
        <v>8351</v>
      </c>
      <c r="E4396" s="4" t="s">
        <v>8351</v>
      </c>
      <c r="F4396" t="s">
        <v>8351</v>
      </c>
      <c r="G4396" t="s">
        <v>7249</v>
      </c>
    </row>
    <row r="4397" spans="4:7" x14ac:dyDescent="0.3">
      <c r="D4397" s="6">
        <v>1500000</v>
      </c>
      <c r="E4397" s="6">
        <v>155972</v>
      </c>
      <c r="F4397">
        <f t="shared" si="68"/>
        <v>-1344028</v>
      </c>
      <c r="G4397" t="s">
        <v>7251</v>
      </c>
    </row>
    <row r="4398" spans="4:7" x14ac:dyDescent="0.3">
      <c r="D4398" s="4">
        <v>1600000</v>
      </c>
      <c r="E4398" s="4" t="s">
        <v>8351</v>
      </c>
      <c r="F4398" t="s">
        <v>8351</v>
      </c>
      <c r="G4398" t="s">
        <v>7252</v>
      </c>
    </row>
    <row r="4399" spans="4:7" x14ac:dyDescent="0.3">
      <c r="D4399" s="6">
        <v>70000000</v>
      </c>
      <c r="E4399" s="6">
        <v>129319</v>
      </c>
      <c r="F4399">
        <f t="shared" si="68"/>
        <v>-69870681</v>
      </c>
      <c r="G4399" t="s">
        <v>7254</v>
      </c>
    </row>
    <row r="4400" spans="4:7" x14ac:dyDescent="0.3">
      <c r="D4400" s="4">
        <v>1600000</v>
      </c>
      <c r="E4400" s="4">
        <v>26893</v>
      </c>
      <c r="F4400">
        <f t="shared" si="68"/>
        <v>-1573107</v>
      </c>
      <c r="G4400" t="s">
        <v>7256</v>
      </c>
    </row>
    <row r="4401" spans="4:7" x14ac:dyDescent="0.3">
      <c r="D4401" s="6">
        <v>1650000</v>
      </c>
      <c r="E4401" s="6">
        <v>2580</v>
      </c>
      <c r="F4401">
        <f t="shared" si="68"/>
        <v>-1647420</v>
      </c>
      <c r="G4401" t="s">
        <v>7257</v>
      </c>
    </row>
    <row r="4402" spans="4:7" x14ac:dyDescent="0.3">
      <c r="D4402" s="4" t="s">
        <v>8351</v>
      </c>
      <c r="E4402" s="4" t="s">
        <v>8351</v>
      </c>
      <c r="F4402" t="s">
        <v>8351</v>
      </c>
      <c r="G4402" t="s">
        <v>7259</v>
      </c>
    </row>
    <row r="4403" spans="4:7" x14ac:dyDescent="0.3">
      <c r="D4403" s="6">
        <v>26000000</v>
      </c>
      <c r="E4403" s="6">
        <v>58885635</v>
      </c>
      <c r="F4403">
        <f t="shared" si="68"/>
        <v>32885635</v>
      </c>
      <c r="G4403" t="s">
        <v>3124</v>
      </c>
    </row>
    <row r="4404" spans="4:7" x14ac:dyDescent="0.3">
      <c r="D4404" s="4">
        <v>2000000</v>
      </c>
      <c r="E4404" s="4">
        <v>19067631</v>
      </c>
      <c r="F4404">
        <f t="shared" si="68"/>
        <v>17067631</v>
      </c>
      <c r="G4404" t="s">
        <v>7261</v>
      </c>
    </row>
    <row r="4405" spans="4:7" x14ac:dyDescent="0.3">
      <c r="D4405" s="6">
        <v>1100000</v>
      </c>
      <c r="E4405" s="6">
        <v>11806119</v>
      </c>
      <c r="F4405">
        <f t="shared" si="68"/>
        <v>10706119</v>
      </c>
      <c r="G4405" t="s">
        <v>7263</v>
      </c>
    </row>
    <row r="4406" spans="4:7" x14ac:dyDescent="0.3">
      <c r="D4406" s="4">
        <v>1500000</v>
      </c>
      <c r="E4406" s="4" t="s">
        <v>8351</v>
      </c>
      <c r="F4406" t="s">
        <v>8351</v>
      </c>
      <c r="G4406" t="s">
        <v>7264</v>
      </c>
    </row>
    <row r="4407" spans="4:7" x14ac:dyDescent="0.3">
      <c r="D4407" s="6">
        <v>1500000</v>
      </c>
      <c r="E4407" s="6">
        <v>7417210</v>
      </c>
      <c r="F4407">
        <f t="shared" si="68"/>
        <v>5917210</v>
      </c>
      <c r="G4407" t="s">
        <v>7265</v>
      </c>
    </row>
    <row r="4408" spans="4:7" x14ac:dyDescent="0.3">
      <c r="D4408" s="4">
        <v>1500000</v>
      </c>
      <c r="E4408" s="4">
        <v>7362100</v>
      </c>
      <c r="F4408">
        <f t="shared" si="68"/>
        <v>5862100</v>
      </c>
      <c r="G4408" t="s">
        <v>7266</v>
      </c>
    </row>
    <row r="4409" spans="4:7" x14ac:dyDescent="0.3">
      <c r="D4409" s="6">
        <v>1000000</v>
      </c>
      <c r="E4409" s="6">
        <v>7022940</v>
      </c>
      <c r="F4409">
        <f t="shared" si="68"/>
        <v>6022940</v>
      </c>
      <c r="G4409" t="s">
        <v>7267</v>
      </c>
    </row>
    <row r="4410" spans="4:7" x14ac:dyDescent="0.3">
      <c r="D4410" s="4" t="s">
        <v>8351</v>
      </c>
      <c r="E4410" s="4">
        <v>190666</v>
      </c>
      <c r="F4410" t="s">
        <v>8351</v>
      </c>
      <c r="G4410" t="s">
        <v>5036</v>
      </c>
    </row>
    <row r="4411" spans="4:7" x14ac:dyDescent="0.3">
      <c r="D4411" s="6">
        <v>17000000</v>
      </c>
      <c r="E4411" s="6" t="s">
        <v>8351</v>
      </c>
      <c r="F4411" t="s">
        <v>8351</v>
      </c>
      <c r="G4411" t="s">
        <v>7268</v>
      </c>
    </row>
    <row r="4412" spans="4:7" x14ac:dyDescent="0.3">
      <c r="D4412" s="4">
        <v>1696377</v>
      </c>
      <c r="E4412" s="4" t="s">
        <v>8351</v>
      </c>
      <c r="F4412" t="s">
        <v>8351</v>
      </c>
      <c r="G4412" t="s">
        <v>7270</v>
      </c>
    </row>
    <row r="4413" spans="4:7" x14ac:dyDescent="0.3">
      <c r="D4413" s="6">
        <v>2000000</v>
      </c>
      <c r="E4413" s="6">
        <v>5132222</v>
      </c>
      <c r="F4413">
        <f t="shared" si="68"/>
        <v>3132222</v>
      </c>
      <c r="G4413" t="s">
        <v>7271</v>
      </c>
    </row>
    <row r="4414" spans="4:7" x14ac:dyDescent="0.3">
      <c r="D4414" s="4">
        <v>1500000</v>
      </c>
      <c r="E4414" s="4">
        <v>2365931</v>
      </c>
      <c r="F4414">
        <f t="shared" si="68"/>
        <v>865931</v>
      </c>
      <c r="G4414" t="s">
        <v>7272</v>
      </c>
    </row>
    <row r="4415" spans="4:7" x14ac:dyDescent="0.3">
      <c r="D4415" s="6">
        <v>1500000</v>
      </c>
      <c r="E4415" s="6">
        <v>53991137</v>
      </c>
      <c r="F4415">
        <f t="shared" si="68"/>
        <v>52491137</v>
      </c>
      <c r="G4415" t="s">
        <v>7273</v>
      </c>
    </row>
    <row r="4416" spans="4:7" x14ac:dyDescent="0.3">
      <c r="D4416" s="4">
        <v>1500000</v>
      </c>
      <c r="E4416" s="4" t="s">
        <v>8351</v>
      </c>
      <c r="F4416" t="s">
        <v>8351</v>
      </c>
      <c r="G4416" t="s">
        <v>7276</v>
      </c>
    </row>
    <row r="4417" spans="4:7" x14ac:dyDescent="0.3">
      <c r="D4417" s="6">
        <v>1500000</v>
      </c>
      <c r="E4417" s="6">
        <v>1221261</v>
      </c>
      <c r="F4417">
        <f t="shared" si="68"/>
        <v>-278739</v>
      </c>
      <c r="G4417" t="s">
        <v>7278</v>
      </c>
    </row>
    <row r="4418" spans="4:7" x14ac:dyDescent="0.3">
      <c r="D4418" s="4" t="s">
        <v>8351</v>
      </c>
      <c r="E4418" s="4">
        <v>2408553</v>
      </c>
      <c r="F4418" t="s">
        <v>8351</v>
      </c>
      <c r="G4418" t="s">
        <v>7280</v>
      </c>
    </row>
    <row r="4419" spans="4:7" x14ac:dyDescent="0.3">
      <c r="D4419" s="6">
        <v>1500000</v>
      </c>
      <c r="E4419" s="6">
        <v>712294</v>
      </c>
      <c r="F4419">
        <f t="shared" ref="F4419:F4480" si="69">E4419-D4419</f>
        <v>-787706</v>
      </c>
      <c r="G4419" t="s">
        <v>7282</v>
      </c>
    </row>
    <row r="4420" spans="4:7" x14ac:dyDescent="0.3">
      <c r="D4420" s="4">
        <v>1500000</v>
      </c>
      <c r="E4420" s="4">
        <v>3447339</v>
      </c>
      <c r="F4420">
        <f t="shared" si="69"/>
        <v>1947339</v>
      </c>
      <c r="G4420" t="s">
        <v>7284</v>
      </c>
    </row>
    <row r="4421" spans="4:7" x14ac:dyDescent="0.3">
      <c r="D4421" s="6">
        <v>1500000</v>
      </c>
      <c r="E4421" s="6">
        <v>418953</v>
      </c>
      <c r="F4421">
        <f t="shared" si="69"/>
        <v>-1081047</v>
      </c>
      <c r="G4421" t="s">
        <v>7285</v>
      </c>
    </row>
    <row r="4422" spans="4:7" x14ac:dyDescent="0.3">
      <c r="D4422" s="4">
        <v>1500000</v>
      </c>
      <c r="E4422" s="4">
        <v>406035</v>
      </c>
      <c r="F4422">
        <f t="shared" si="69"/>
        <v>-1093965</v>
      </c>
      <c r="G4422" t="s">
        <v>7287</v>
      </c>
    </row>
    <row r="4423" spans="4:7" x14ac:dyDescent="0.3">
      <c r="D4423" s="6" t="s">
        <v>8351</v>
      </c>
      <c r="E4423" s="6">
        <v>402820</v>
      </c>
      <c r="F4423" t="s">
        <v>8351</v>
      </c>
      <c r="G4423" t="s">
        <v>7288</v>
      </c>
    </row>
    <row r="4424" spans="4:7" x14ac:dyDescent="0.3">
      <c r="D4424" s="4">
        <v>1500000</v>
      </c>
      <c r="E4424" s="4" t="s">
        <v>8351</v>
      </c>
      <c r="F4424" t="s">
        <v>8351</v>
      </c>
      <c r="G4424" t="s">
        <v>7290</v>
      </c>
    </row>
    <row r="4425" spans="4:7" x14ac:dyDescent="0.3">
      <c r="D4425" s="6">
        <v>1500000</v>
      </c>
      <c r="E4425" s="6">
        <v>373967</v>
      </c>
      <c r="F4425">
        <f t="shared" si="69"/>
        <v>-1126033</v>
      </c>
      <c r="G4425" t="s">
        <v>7291</v>
      </c>
    </row>
    <row r="4426" spans="4:7" x14ac:dyDescent="0.3">
      <c r="D4426" s="4">
        <v>1500000</v>
      </c>
      <c r="E4426" s="4">
        <v>194568</v>
      </c>
      <c r="F4426">
        <f t="shared" si="69"/>
        <v>-1305432</v>
      </c>
      <c r="G4426" t="s">
        <v>7292</v>
      </c>
    </row>
    <row r="4427" spans="4:7" x14ac:dyDescent="0.3">
      <c r="D4427" s="6" t="s">
        <v>8351</v>
      </c>
      <c r="E4427" s="6" t="s">
        <v>8351</v>
      </c>
      <c r="F4427" t="s">
        <v>8351</v>
      </c>
      <c r="G4427" t="s">
        <v>7294</v>
      </c>
    </row>
    <row r="4428" spans="4:7" x14ac:dyDescent="0.3">
      <c r="D4428" s="4">
        <v>1500000</v>
      </c>
      <c r="E4428" s="4" t="s">
        <v>8351</v>
      </c>
      <c r="F4428" t="s">
        <v>8351</v>
      </c>
      <c r="G4428" t="s">
        <v>7296</v>
      </c>
    </row>
    <row r="4429" spans="4:7" x14ac:dyDescent="0.3">
      <c r="D4429" s="6">
        <v>1500000</v>
      </c>
      <c r="E4429" s="6">
        <v>163245</v>
      </c>
      <c r="F4429">
        <f t="shared" si="69"/>
        <v>-1336755</v>
      </c>
      <c r="G4429" t="s">
        <v>7298</v>
      </c>
    </row>
    <row r="4430" spans="4:7" x14ac:dyDescent="0.3">
      <c r="D4430" s="4">
        <v>1500000</v>
      </c>
      <c r="E4430" s="4">
        <v>119841</v>
      </c>
      <c r="F4430">
        <f t="shared" si="69"/>
        <v>-1380159</v>
      </c>
      <c r="G4430" t="s">
        <v>7300</v>
      </c>
    </row>
    <row r="4431" spans="4:7" x14ac:dyDescent="0.3">
      <c r="D4431" s="6">
        <v>1500000</v>
      </c>
      <c r="E4431" s="6">
        <v>173066</v>
      </c>
      <c r="F4431">
        <f t="shared" si="69"/>
        <v>-1326934</v>
      </c>
      <c r="G4431" t="s">
        <v>7301</v>
      </c>
    </row>
    <row r="4432" spans="4:7" x14ac:dyDescent="0.3">
      <c r="D4432" s="4">
        <v>1500000</v>
      </c>
      <c r="E4432" s="4">
        <v>92362</v>
      </c>
      <c r="F4432">
        <f t="shared" si="69"/>
        <v>-1407638</v>
      </c>
      <c r="G4432" t="s">
        <v>7302</v>
      </c>
    </row>
    <row r="4433" spans="4:7" x14ac:dyDescent="0.3">
      <c r="D4433" s="6">
        <v>1500000</v>
      </c>
      <c r="E4433" s="6">
        <v>105943</v>
      </c>
      <c r="F4433">
        <f t="shared" si="69"/>
        <v>-1394057</v>
      </c>
      <c r="G4433" t="s">
        <v>7304</v>
      </c>
    </row>
    <row r="4434" spans="4:7" x14ac:dyDescent="0.3">
      <c r="D4434" s="4">
        <v>1500000</v>
      </c>
      <c r="E4434" s="4" t="s">
        <v>8351</v>
      </c>
      <c r="F4434" t="s">
        <v>8351</v>
      </c>
      <c r="G4434" t="s">
        <v>7305</v>
      </c>
    </row>
    <row r="4435" spans="4:7" x14ac:dyDescent="0.3">
      <c r="D4435" s="6">
        <v>1700000</v>
      </c>
      <c r="E4435" s="6">
        <v>183490</v>
      </c>
      <c r="F4435">
        <f t="shared" si="69"/>
        <v>-1516510</v>
      </c>
      <c r="G4435" t="s">
        <v>7306</v>
      </c>
    </row>
    <row r="4436" spans="4:7" x14ac:dyDescent="0.3">
      <c r="D4436" s="4">
        <v>1500000</v>
      </c>
      <c r="E4436" s="4">
        <v>3478</v>
      </c>
      <c r="F4436">
        <f t="shared" si="69"/>
        <v>-1496522</v>
      </c>
      <c r="G4436" t="s">
        <v>7308</v>
      </c>
    </row>
    <row r="4437" spans="4:7" x14ac:dyDescent="0.3">
      <c r="D4437" s="6">
        <v>2000000</v>
      </c>
      <c r="E4437" s="6">
        <v>52166</v>
      </c>
      <c r="F4437">
        <f t="shared" si="69"/>
        <v>-1947834</v>
      </c>
      <c r="G4437" t="s">
        <v>7310</v>
      </c>
    </row>
    <row r="4438" spans="4:7" x14ac:dyDescent="0.3">
      <c r="D4438" s="4">
        <v>1500000</v>
      </c>
      <c r="E4438" s="4" t="s">
        <v>8351</v>
      </c>
      <c r="F4438" t="s">
        <v>8351</v>
      </c>
      <c r="G4438" t="s">
        <v>7312</v>
      </c>
    </row>
    <row r="4439" spans="4:7" x14ac:dyDescent="0.3">
      <c r="D4439" s="6">
        <v>2500000</v>
      </c>
      <c r="E4439" s="6">
        <v>1163508</v>
      </c>
      <c r="F4439">
        <f t="shared" si="69"/>
        <v>-1336492</v>
      </c>
      <c r="G4439" t="s">
        <v>7313</v>
      </c>
    </row>
    <row r="4440" spans="4:7" x14ac:dyDescent="0.3">
      <c r="D4440" s="4">
        <v>350000</v>
      </c>
      <c r="E4440" s="4" t="s">
        <v>8351</v>
      </c>
      <c r="F4440" t="s">
        <v>8351</v>
      </c>
      <c r="G4440" t="s">
        <v>7315</v>
      </c>
    </row>
    <row r="4441" spans="4:7" x14ac:dyDescent="0.3">
      <c r="D4441" s="6">
        <v>1500000</v>
      </c>
      <c r="E4441" s="6" t="s">
        <v>8351</v>
      </c>
      <c r="F4441" t="s">
        <v>8351</v>
      </c>
      <c r="G4441" t="s">
        <v>7317</v>
      </c>
    </row>
    <row r="4442" spans="4:7" x14ac:dyDescent="0.3">
      <c r="D4442" s="4">
        <v>1500000</v>
      </c>
      <c r="E4442" s="4" t="s">
        <v>8351</v>
      </c>
      <c r="F4442" t="s">
        <v>8351</v>
      </c>
      <c r="G4442" t="s">
        <v>7319</v>
      </c>
    </row>
    <row r="4443" spans="4:7" x14ac:dyDescent="0.3">
      <c r="D4443" s="6">
        <v>1500000</v>
      </c>
      <c r="E4443" s="6" t="s">
        <v>8351</v>
      </c>
      <c r="F4443" t="s">
        <v>8351</v>
      </c>
      <c r="G4443" t="s">
        <v>7321</v>
      </c>
    </row>
    <row r="4444" spans="4:7" x14ac:dyDescent="0.3">
      <c r="D4444" s="4">
        <v>5000000</v>
      </c>
      <c r="E4444" s="4" t="s">
        <v>8351</v>
      </c>
      <c r="F4444" t="s">
        <v>8351</v>
      </c>
      <c r="G4444" t="s">
        <v>7323</v>
      </c>
    </row>
    <row r="4445" spans="4:7" x14ac:dyDescent="0.3">
      <c r="D4445" s="6">
        <v>1500000</v>
      </c>
      <c r="E4445" s="6" t="s">
        <v>8351</v>
      </c>
      <c r="F4445" t="s">
        <v>8351</v>
      </c>
      <c r="G4445" t="s">
        <v>7325</v>
      </c>
    </row>
    <row r="4446" spans="4:7" x14ac:dyDescent="0.3">
      <c r="D4446" s="4">
        <v>2000000</v>
      </c>
      <c r="E4446" s="4" t="s">
        <v>8351</v>
      </c>
      <c r="F4446" t="s">
        <v>8351</v>
      </c>
      <c r="G4446" t="s">
        <v>7327</v>
      </c>
    </row>
    <row r="4447" spans="4:7" x14ac:dyDescent="0.3">
      <c r="D4447" s="6">
        <v>1500000</v>
      </c>
      <c r="E4447" s="6" t="s">
        <v>8351</v>
      </c>
      <c r="F4447" t="s">
        <v>8351</v>
      </c>
      <c r="G4447" t="s">
        <v>7329</v>
      </c>
    </row>
    <row r="4448" spans="4:7" x14ac:dyDescent="0.3">
      <c r="D4448" s="4">
        <v>60000000</v>
      </c>
      <c r="E4448" s="4">
        <v>80033643</v>
      </c>
      <c r="F4448">
        <f t="shared" si="69"/>
        <v>20033643</v>
      </c>
      <c r="G4448" t="s">
        <v>1448</v>
      </c>
    </row>
    <row r="4449" spans="4:7" x14ac:dyDescent="0.3">
      <c r="D4449" s="6">
        <v>1500000</v>
      </c>
      <c r="E4449" s="6" t="s">
        <v>8351</v>
      </c>
      <c r="F4449" t="s">
        <v>8351</v>
      </c>
      <c r="G4449" t="s">
        <v>7331</v>
      </c>
    </row>
    <row r="4450" spans="4:7" x14ac:dyDescent="0.3">
      <c r="D4450" s="4">
        <v>2000000</v>
      </c>
      <c r="E4450" s="4" t="s">
        <v>8351</v>
      </c>
      <c r="F4450" t="s">
        <v>8351</v>
      </c>
      <c r="G4450" t="s">
        <v>7333</v>
      </c>
    </row>
    <row r="4451" spans="4:7" x14ac:dyDescent="0.3">
      <c r="D4451" s="6">
        <v>2000000</v>
      </c>
      <c r="E4451" s="6">
        <v>184925485</v>
      </c>
      <c r="F4451">
        <f t="shared" si="69"/>
        <v>182925485</v>
      </c>
      <c r="G4451" t="s">
        <v>7335</v>
      </c>
    </row>
    <row r="4452" spans="4:7" x14ac:dyDescent="0.3">
      <c r="D4452" s="4">
        <v>1400000</v>
      </c>
      <c r="E4452" s="4">
        <v>304124</v>
      </c>
      <c r="F4452">
        <f t="shared" si="69"/>
        <v>-1095876</v>
      </c>
      <c r="G4452" t="s">
        <v>7337</v>
      </c>
    </row>
    <row r="4453" spans="4:7" x14ac:dyDescent="0.3">
      <c r="D4453" s="6">
        <v>1455000</v>
      </c>
      <c r="E4453" s="6" t="s">
        <v>8351</v>
      </c>
      <c r="F4453" t="s">
        <v>8351</v>
      </c>
      <c r="G4453" t="s">
        <v>7339</v>
      </c>
    </row>
    <row r="4454" spans="4:7" x14ac:dyDescent="0.3">
      <c r="D4454" s="4">
        <v>1400000</v>
      </c>
      <c r="E4454" s="4">
        <v>36830</v>
      </c>
      <c r="F4454">
        <f t="shared" si="69"/>
        <v>-1363170</v>
      </c>
      <c r="G4454" t="s">
        <v>7342</v>
      </c>
    </row>
    <row r="4455" spans="4:7" x14ac:dyDescent="0.3">
      <c r="D4455" s="6">
        <v>2000000</v>
      </c>
      <c r="E4455" s="6" t="s">
        <v>8351</v>
      </c>
      <c r="F4455" t="s">
        <v>8351</v>
      </c>
      <c r="G4455" t="s">
        <v>7344</v>
      </c>
    </row>
    <row r="4456" spans="4:7" x14ac:dyDescent="0.3">
      <c r="D4456" s="4">
        <v>3150000</v>
      </c>
      <c r="E4456" s="4" t="s">
        <v>8351</v>
      </c>
      <c r="F4456" t="s">
        <v>8351</v>
      </c>
      <c r="G4456" t="s">
        <v>7345</v>
      </c>
    </row>
    <row r="4457" spans="4:7" x14ac:dyDescent="0.3">
      <c r="D4457" s="6" t="s">
        <v>8351</v>
      </c>
      <c r="E4457" s="6">
        <v>231186</v>
      </c>
      <c r="F4457" t="s">
        <v>8351</v>
      </c>
      <c r="G4457" t="s">
        <v>7346</v>
      </c>
    </row>
    <row r="4458" spans="4:7" x14ac:dyDescent="0.3">
      <c r="D4458" s="4">
        <v>1400000</v>
      </c>
      <c r="E4458" s="4" t="s">
        <v>8351</v>
      </c>
      <c r="F4458" t="s">
        <v>8351</v>
      </c>
      <c r="G4458" t="s">
        <v>7348</v>
      </c>
    </row>
    <row r="4459" spans="4:7" x14ac:dyDescent="0.3">
      <c r="D4459" s="6">
        <v>1377800</v>
      </c>
      <c r="E4459" s="6" t="s">
        <v>8351</v>
      </c>
      <c r="F4459" t="s">
        <v>8351</v>
      </c>
      <c r="G4459" t="s">
        <v>7350</v>
      </c>
    </row>
    <row r="4460" spans="4:7" x14ac:dyDescent="0.3">
      <c r="D4460" s="4">
        <v>960000</v>
      </c>
      <c r="E4460" s="4">
        <v>3650677</v>
      </c>
      <c r="F4460">
        <f t="shared" si="69"/>
        <v>2690677</v>
      </c>
      <c r="G4460" t="s">
        <v>7351</v>
      </c>
    </row>
    <row r="4461" spans="4:7" x14ac:dyDescent="0.3">
      <c r="D4461" s="6">
        <v>1250000</v>
      </c>
      <c r="E4461" s="6" t="s">
        <v>8351</v>
      </c>
      <c r="F4461" t="s">
        <v>8351</v>
      </c>
      <c r="G4461" t="s">
        <v>7353</v>
      </c>
    </row>
    <row r="4462" spans="4:7" x14ac:dyDescent="0.3">
      <c r="D4462" s="4" t="s">
        <v>8351</v>
      </c>
      <c r="E4462" s="4" t="s">
        <v>8351</v>
      </c>
      <c r="F4462" t="s">
        <v>8351</v>
      </c>
      <c r="G4462" t="s">
        <v>7355</v>
      </c>
    </row>
    <row r="4463" spans="4:7" x14ac:dyDescent="0.3">
      <c r="D4463" s="6">
        <v>1300000</v>
      </c>
      <c r="E4463" s="6">
        <v>1647780</v>
      </c>
      <c r="F4463">
        <f t="shared" si="69"/>
        <v>347780</v>
      </c>
      <c r="G4463" t="s">
        <v>7356</v>
      </c>
    </row>
    <row r="4464" spans="4:7" x14ac:dyDescent="0.3">
      <c r="D4464" s="4">
        <v>1300000</v>
      </c>
      <c r="E4464" s="4">
        <v>695229</v>
      </c>
      <c r="F4464">
        <f t="shared" si="69"/>
        <v>-604771</v>
      </c>
      <c r="G4464" t="s">
        <v>7357</v>
      </c>
    </row>
    <row r="4465" spans="4:7" x14ac:dyDescent="0.3">
      <c r="D4465" s="6">
        <v>1592000</v>
      </c>
      <c r="E4465" s="6">
        <v>638951</v>
      </c>
      <c r="F4465">
        <f t="shared" si="69"/>
        <v>-953049</v>
      </c>
      <c r="G4465" t="s">
        <v>7359</v>
      </c>
    </row>
    <row r="4466" spans="4:7" x14ac:dyDescent="0.3">
      <c r="D4466" s="4">
        <v>1300000</v>
      </c>
      <c r="E4466" s="4">
        <v>609042</v>
      </c>
      <c r="F4466">
        <f t="shared" si="69"/>
        <v>-690958</v>
      </c>
      <c r="G4466" t="s">
        <v>7362</v>
      </c>
    </row>
    <row r="4467" spans="4:7" x14ac:dyDescent="0.3">
      <c r="D4467" s="6">
        <v>1500000</v>
      </c>
      <c r="E4467" s="6">
        <v>1521</v>
      </c>
      <c r="F4467">
        <f t="shared" si="69"/>
        <v>-1498479</v>
      </c>
      <c r="G4467" t="s">
        <v>7364</v>
      </c>
    </row>
    <row r="4468" spans="4:7" x14ac:dyDescent="0.3">
      <c r="D4468" s="4">
        <v>60000000</v>
      </c>
      <c r="E4468" s="4">
        <v>32940507</v>
      </c>
      <c r="F4468">
        <f t="shared" si="69"/>
        <v>-27059493</v>
      </c>
      <c r="G4468" t="s">
        <v>1530</v>
      </c>
    </row>
    <row r="4469" spans="4:7" x14ac:dyDescent="0.3">
      <c r="D4469" s="6">
        <v>5000000</v>
      </c>
      <c r="E4469" s="6" t="s">
        <v>8351</v>
      </c>
      <c r="F4469" t="s">
        <v>8351</v>
      </c>
      <c r="G4469" t="s">
        <v>7365</v>
      </c>
    </row>
    <row r="4470" spans="4:7" x14ac:dyDescent="0.3">
      <c r="D4470" s="4">
        <v>1400000</v>
      </c>
      <c r="E4470" s="4" t="s">
        <v>8351</v>
      </c>
      <c r="F4470" t="s">
        <v>8351</v>
      </c>
      <c r="G4470" t="s">
        <v>7367</v>
      </c>
    </row>
    <row r="4471" spans="4:7" x14ac:dyDescent="0.3">
      <c r="D4471" s="6">
        <v>1750000</v>
      </c>
      <c r="E4471" s="6" t="s">
        <v>8351</v>
      </c>
      <c r="F4471" t="s">
        <v>8351</v>
      </c>
      <c r="G4471" t="s">
        <v>7370</v>
      </c>
    </row>
    <row r="4472" spans="4:7" x14ac:dyDescent="0.3">
      <c r="D4472" s="4">
        <v>1000000</v>
      </c>
      <c r="E4472" s="4">
        <v>19539</v>
      </c>
      <c r="F4472">
        <f t="shared" si="69"/>
        <v>-980461</v>
      </c>
      <c r="G4472" t="s">
        <v>7372</v>
      </c>
    </row>
    <row r="4473" spans="4:7" x14ac:dyDescent="0.3">
      <c r="D4473" s="6">
        <v>1500000</v>
      </c>
      <c r="E4473" s="6">
        <v>100358</v>
      </c>
      <c r="F4473">
        <f t="shared" si="69"/>
        <v>-1399642</v>
      </c>
      <c r="G4473" t="s">
        <v>7374</v>
      </c>
    </row>
    <row r="4474" spans="4:7" x14ac:dyDescent="0.3">
      <c r="D4474" s="4">
        <v>1300000</v>
      </c>
      <c r="E4474" s="4" t="s">
        <v>8351</v>
      </c>
      <c r="F4474" t="s">
        <v>8351</v>
      </c>
      <c r="G4474" t="s">
        <v>7375</v>
      </c>
    </row>
    <row r="4475" spans="4:7" x14ac:dyDescent="0.3">
      <c r="D4475" s="6">
        <v>1300000</v>
      </c>
      <c r="E4475" s="6" t="s">
        <v>8351</v>
      </c>
      <c r="F4475" t="s">
        <v>8351</v>
      </c>
      <c r="G4475" t="s">
        <v>7378</v>
      </c>
    </row>
    <row r="4476" spans="4:7" x14ac:dyDescent="0.3">
      <c r="D4476" s="4">
        <v>1288000</v>
      </c>
      <c r="E4476" s="4" t="s">
        <v>8351</v>
      </c>
      <c r="F4476" t="s">
        <v>8351</v>
      </c>
      <c r="G4476" t="s">
        <v>7380</v>
      </c>
    </row>
    <row r="4477" spans="4:7" x14ac:dyDescent="0.3">
      <c r="D4477" s="6">
        <v>1250000</v>
      </c>
      <c r="E4477" s="6">
        <v>19100000</v>
      </c>
      <c r="F4477">
        <f t="shared" si="69"/>
        <v>17850000</v>
      </c>
      <c r="G4477" t="s">
        <v>7381</v>
      </c>
    </row>
    <row r="4478" spans="4:7" x14ac:dyDescent="0.3">
      <c r="D4478" s="4">
        <v>1250000</v>
      </c>
      <c r="E4478" s="4" t="s">
        <v>8351</v>
      </c>
      <c r="F4478" t="s">
        <v>8351</v>
      </c>
      <c r="G4478" t="s">
        <v>7383</v>
      </c>
    </row>
    <row r="4479" spans="4:7" x14ac:dyDescent="0.3">
      <c r="D4479" s="6">
        <v>1250000</v>
      </c>
      <c r="E4479" s="6" t="s">
        <v>8351</v>
      </c>
      <c r="F4479" t="s">
        <v>8351</v>
      </c>
      <c r="G4479" t="s">
        <v>7385</v>
      </c>
    </row>
    <row r="4480" spans="4:7" x14ac:dyDescent="0.3">
      <c r="D4480" s="4">
        <v>427000</v>
      </c>
      <c r="E4480" s="4">
        <v>2833383</v>
      </c>
      <c r="F4480">
        <f t="shared" si="69"/>
        <v>2406383</v>
      </c>
      <c r="G4480" t="s">
        <v>7386</v>
      </c>
    </row>
    <row r="4481" spans="4:7" x14ac:dyDescent="0.3">
      <c r="D4481" s="6">
        <v>15000000</v>
      </c>
      <c r="E4481" s="6" t="s">
        <v>8351</v>
      </c>
      <c r="F4481" t="s">
        <v>8351</v>
      </c>
      <c r="G4481" t="s">
        <v>7388</v>
      </c>
    </row>
    <row r="4482" spans="4:7" x14ac:dyDescent="0.3">
      <c r="D4482" s="4">
        <v>1250000</v>
      </c>
      <c r="E4482" s="4" t="s">
        <v>8351</v>
      </c>
      <c r="F4482" t="s">
        <v>8351</v>
      </c>
      <c r="G4482" t="s">
        <v>7391</v>
      </c>
    </row>
    <row r="4483" spans="4:7" x14ac:dyDescent="0.3">
      <c r="D4483" s="6">
        <v>1250000</v>
      </c>
      <c r="E4483" s="6" t="s">
        <v>8351</v>
      </c>
      <c r="F4483" t="s">
        <v>8351</v>
      </c>
      <c r="G4483" t="s">
        <v>7392</v>
      </c>
    </row>
    <row r="4484" spans="4:7" x14ac:dyDescent="0.3">
      <c r="D4484" s="4" t="s">
        <v>8351</v>
      </c>
      <c r="E4484" s="4" t="s">
        <v>8351</v>
      </c>
      <c r="F4484" t="s">
        <v>8351</v>
      </c>
      <c r="G4484" t="s">
        <v>7393</v>
      </c>
    </row>
    <row r="4485" spans="4:7" x14ac:dyDescent="0.3">
      <c r="D4485" s="6">
        <v>1420000</v>
      </c>
      <c r="E4485" s="6" t="s">
        <v>8351</v>
      </c>
      <c r="F4485" t="s">
        <v>8351</v>
      </c>
      <c r="G4485" t="s">
        <v>7394</v>
      </c>
    </row>
    <row r="4486" spans="4:7" x14ac:dyDescent="0.3">
      <c r="D4486" s="4">
        <v>1200000</v>
      </c>
      <c r="E4486" s="4">
        <v>24741700</v>
      </c>
      <c r="F4486">
        <f t="shared" ref="F4486:F4546" si="70">E4486-D4486</f>
        <v>23541700</v>
      </c>
      <c r="G4486" t="s">
        <v>7395</v>
      </c>
    </row>
    <row r="4487" spans="4:7" x14ac:dyDescent="0.3">
      <c r="D4487" s="6">
        <v>1200000</v>
      </c>
      <c r="E4487" s="6">
        <v>55153403</v>
      </c>
      <c r="F4487">
        <f t="shared" si="70"/>
        <v>53953403</v>
      </c>
      <c r="G4487" t="s">
        <v>7396</v>
      </c>
    </row>
    <row r="4488" spans="4:7" x14ac:dyDescent="0.3">
      <c r="D4488" s="4">
        <v>1200000</v>
      </c>
      <c r="E4488" s="4">
        <v>18488314</v>
      </c>
      <c r="F4488">
        <f t="shared" si="70"/>
        <v>17288314</v>
      </c>
      <c r="G4488" t="s">
        <v>7397</v>
      </c>
    </row>
    <row r="4489" spans="4:7" x14ac:dyDescent="0.3">
      <c r="D4489" s="6">
        <v>1300000</v>
      </c>
      <c r="E4489" s="6" t="s">
        <v>8351</v>
      </c>
      <c r="F4489" t="s">
        <v>8351</v>
      </c>
      <c r="G4489" t="s">
        <v>7399</v>
      </c>
    </row>
    <row r="4490" spans="4:7" x14ac:dyDescent="0.3">
      <c r="D4490" s="4">
        <v>1300000</v>
      </c>
      <c r="E4490" s="4">
        <v>11278</v>
      </c>
      <c r="F4490">
        <f t="shared" si="70"/>
        <v>-1288722</v>
      </c>
      <c r="G4490" t="s">
        <v>7401</v>
      </c>
    </row>
    <row r="4491" spans="4:7" x14ac:dyDescent="0.3">
      <c r="D4491" s="6">
        <v>80000000</v>
      </c>
      <c r="E4491" s="6">
        <v>79363785</v>
      </c>
      <c r="F4491">
        <f t="shared" si="70"/>
        <v>-636215</v>
      </c>
      <c r="G4491" t="s">
        <v>968</v>
      </c>
    </row>
    <row r="4492" spans="4:7" x14ac:dyDescent="0.3">
      <c r="D4492" s="4">
        <v>7000000</v>
      </c>
      <c r="E4492" s="4">
        <v>13876974</v>
      </c>
      <c r="F4492">
        <f t="shared" si="70"/>
        <v>6876974</v>
      </c>
      <c r="G4492" t="s">
        <v>7402</v>
      </c>
    </row>
    <row r="4493" spans="4:7" x14ac:dyDescent="0.3">
      <c r="D4493" s="6">
        <v>1200000</v>
      </c>
      <c r="E4493" s="6">
        <v>9180275</v>
      </c>
      <c r="F4493">
        <f t="shared" si="70"/>
        <v>7980275</v>
      </c>
      <c r="G4493" t="s">
        <v>7403</v>
      </c>
    </row>
    <row r="4494" spans="4:7" x14ac:dyDescent="0.3">
      <c r="D4494" s="4">
        <v>1200000</v>
      </c>
      <c r="E4494" s="4" t="s">
        <v>8351</v>
      </c>
      <c r="F4494" t="s">
        <v>8351</v>
      </c>
      <c r="G4494" t="s">
        <v>7404</v>
      </c>
    </row>
    <row r="4495" spans="4:7" x14ac:dyDescent="0.3">
      <c r="D4495" s="6">
        <v>27000000</v>
      </c>
      <c r="E4495" s="6">
        <v>22494487</v>
      </c>
      <c r="F4495">
        <f t="shared" si="70"/>
        <v>-4505513</v>
      </c>
      <c r="G4495" t="s">
        <v>3199</v>
      </c>
    </row>
    <row r="4496" spans="4:7" x14ac:dyDescent="0.3">
      <c r="D4496" s="4">
        <v>1200000</v>
      </c>
      <c r="E4496" s="4">
        <v>2199853</v>
      </c>
      <c r="F4496">
        <f t="shared" si="70"/>
        <v>999853</v>
      </c>
      <c r="G4496" t="s">
        <v>7406</v>
      </c>
    </row>
    <row r="4497" spans="4:7" x14ac:dyDescent="0.3">
      <c r="D4497" s="6">
        <v>1200000</v>
      </c>
      <c r="E4497" s="6">
        <v>2859955</v>
      </c>
      <c r="F4497">
        <f t="shared" si="70"/>
        <v>1659955</v>
      </c>
      <c r="G4497" t="s">
        <v>7408</v>
      </c>
    </row>
    <row r="4498" spans="4:7" x14ac:dyDescent="0.3">
      <c r="D4498" s="4">
        <v>1200000</v>
      </c>
      <c r="E4498" s="4">
        <v>2812029</v>
      </c>
      <c r="F4498">
        <f t="shared" si="70"/>
        <v>1612029</v>
      </c>
      <c r="G4498" t="s">
        <v>7409</v>
      </c>
    </row>
    <row r="4499" spans="4:7" x14ac:dyDescent="0.3">
      <c r="D4499" s="6" t="s">
        <v>8351</v>
      </c>
      <c r="E4499" s="6" t="s">
        <v>8351</v>
      </c>
      <c r="F4499" t="s">
        <v>8351</v>
      </c>
      <c r="G4499" t="s">
        <v>7410</v>
      </c>
    </row>
    <row r="4500" spans="4:7" x14ac:dyDescent="0.3">
      <c r="D4500" s="4">
        <v>1200000</v>
      </c>
      <c r="E4500" s="4">
        <v>6100000</v>
      </c>
      <c r="F4500">
        <f t="shared" si="70"/>
        <v>4900000</v>
      </c>
      <c r="G4500" t="s">
        <v>7411</v>
      </c>
    </row>
    <row r="4501" spans="4:7" x14ac:dyDescent="0.3">
      <c r="D4501" s="6">
        <v>4000000</v>
      </c>
      <c r="E4501" s="6">
        <v>375723</v>
      </c>
      <c r="F4501">
        <f t="shared" si="70"/>
        <v>-3624277</v>
      </c>
      <c r="G4501" t="s">
        <v>7413</v>
      </c>
    </row>
    <row r="4502" spans="4:7" x14ac:dyDescent="0.3">
      <c r="D4502" s="4">
        <v>1200000</v>
      </c>
      <c r="E4502" s="4">
        <v>594904</v>
      </c>
      <c r="F4502">
        <f t="shared" si="70"/>
        <v>-605096</v>
      </c>
      <c r="G4502" t="s">
        <v>7415</v>
      </c>
    </row>
    <row r="4503" spans="4:7" x14ac:dyDescent="0.3">
      <c r="D4503" s="6">
        <v>1200000</v>
      </c>
      <c r="E4503" s="6">
        <v>58936</v>
      </c>
      <c r="F4503">
        <f t="shared" si="70"/>
        <v>-1141064</v>
      </c>
      <c r="G4503" t="s">
        <v>7417</v>
      </c>
    </row>
    <row r="4504" spans="4:7" x14ac:dyDescent="0.3">
      <c r="D4504" s="4">
        <v>1200000</v>
      </c>
      <c r="E4504" s="4">
        <v>24784</v>
      </c>
      <c r="F4504">
        <f t="shared" si="70"/>
        <v>-1175216</v>
      </c>
      <c r="G4504" t="s">
        <v>7418</v>
      </c>
    </row>
    <row r="4505" spans="4:7" x14ac:dyDescent="0.3">
      <c r="D4505" s="6">
        <v>1200000</v>
      </c>
      <c r="E4505" s="6">
        <v>7826</v>
      </c>
      <c r="F4505">
        <f t="shared" si="70"/>
        <v>-1192174</v>
      </c>
      <c r="G4505" t="s">
        <v>7420</v>
      </c>
    </row>
    <row r="4506" spans="4:7" x14ac:dyDescent="0.3">
      <c r="D4506" s="4">
        <v>1500000</v>
      </c>
      <c r="E4506" s="4" t="s">
        <v>8351</v>
      </c>
      <c r="F4506" t="s">
        <v>8351</v>
      </c>
      <c r="G4506" t="s">
        <v>7422</v>
      </c>
    </row>
    <row r="4507" spans="4:7" x14ac:dyDescent="0.3">
      <c r="D4507" s="6">
        <v>1200000</v>
      </c>
      <c r="E4507" s="6">
        <v>3830</v>
      </c>
      <c r="F4507">
        <f t="shared" si="70"/>
        <v>-1196170</v>
      </c>
      <c r="G4507" t="s">
        <v>7424</v>
      </c>
    </row>
    <row r="4508" spans="4:7" x14ac:dyDescent="0.3">
      <c r="D4508" s="4" t="s">
        <v>8351</v>
      </c>
      <c r="E4508" s="4" t="s">
        <v>8351</v>
      </c>
      <c r="F4508" t="s">
        <v>8351</v>
      </c>
      <c r="G4508" t="s">
        <v>7426</v>
      </c>
    </row>
    <row r="4509" spans="4:7" x14ac:dyDescent="0.3">
      <c r="D4509" s="6" t="s">
        <v>8351</v>
      </c>
      <c r="E4509" s="6" t="s">
        <v>8351</v>
      </c>
      <c r="F4509" t="s">
        <v>8351</v>
      </c>
      <c r="G4509" t="s">
        <v>7428</v>
      </c>
    </row>
    <row r="4510" spans="4:7" x14ac:dyDescent="0.3">
      <c r="D4510" s="4">
        <v>1200000</v>
      </c>
      <c r="E4510" s="4" t="s">
        <v>8351</v>
      </c>
      <c r="F4510" t="s">
        <v>8351</v>
      </c>
      <c r="G4510" t="s">
        <v>7430</v>
      </c>
    </row>
    <row r="4511" spans="4:7" x14ac:dyDescent="0.3">
      <c r="D4511" s="6">
        <v>1200000</v>
      </c>
      <c r="E4511" s="6" t="s">
        <v>8351</v>
      </c>
      <c r="F4511" t="s">
        <v>8351</v>
      </c>
      <c r="G4511" t="s">
        <v>7432</v>
      </c>
    </row>
    <row r="4512" spans="4:7" x14ac:dyDescent="0.3">
      <c r="D4512" s="4">
        <v>1200000</v>
      </c>
      <c r="E4512" s="4" t="s">
        <v>8351</v>
      </c>
      <c r="F4512" t="s">
        <v>8351</v>
      </c>
      <c r="G4512" t="s">
        <v>7435</v>
      </c>
    </row>
    <row r="4513" spans="4:7" x14ac:dyDescent="0.3">
      <c r="D4513" s="6">
        <v>2600000</v>
      </c>
      <c r="E4513" s="6">
        <v>2850263</v>
      </c>
      <c r="F4513">
        <f t="shared" si="70"/>
        <v>250263</v>
      </c>
      <c r="G4513" t="s">
        <v>7437</v>
      </c>
    </row>
    <row r="4514" spans="4:7" x14ac:dyDescent="0.3">
      <c r="D4514" s="4">
        <v>1200000</v>
      </c>
      <c r="E4514" s="4" t="s">
        <v>8351</v>
      </c>
      <c r="F4514" t="s">
        <v>8351</v>
      </c>
      <c r="G4514" t="s">
        <v>7438</v>
      </c>
    </row>
    <row r="4515" spans="4:7" x14ac:dyDescent="0.3">
      <c r="D4515" s="6">
        <v>1200000</v>
      </c>
      <c r="E4515" s="6" t="s">
        <v>8351</v>
      </c>
      <c r="F4515" t="s">
        <v>8351</v>
      </c>
      <c r="G4515" t="s">
        <v>7440</v>
      </c>
    </row>
    <row r="4516" spans="4:7" x14ac:dyDescent="0.3">
      <c r="D4516" s="4">
        <v>1200000</v>
      </c>
      <c r="E4516" s="4" t="s">
        <v>8351</v>
      </c>
      <c r="F4516" t="s">
        <v>8351</v>
      </c>
      <c r="G4516" t="s">
        <v>7442</v>
      </c>
    </row>
    <row r="4517" spans="4:7" x14ac:dyDescent="0.3">
      <c r="D4517" s="6">
        <v>3000000</v>
      </c>
      <c r="E4517" s="6">
        <v>16101109</v>
      </c>
      <c r="F4517">
        <f t="shared" si="70"/>
        <v>13101109</v>
      </c>
      <c r="G4517" t="s">
        <v>7444</v>
      </c>
    </row>
    <row r="4518" spans="4:7" x14ac:dyDescent="0.3">
      <c r="D4518" s="4">
        <v>695393</v>
      </c>
      <c r="E4518" s="4">
        <v>6013</v>
      </c>
      <c r="F4518">
        <f t="shared" si="70"/>
        <v>-689380</v>
      </c>
      <c r="G4518" t="s">
        <v>7445</v>
      </c>
    </row>
    <row r="4519" spans="4:7" x14ac:dyDescent="0.3">
      <c r="D4519" s="6" t="s">
        <v>8351</v>
      </c>
      <c r="E4519" s="6" t="s">
        <v>8351</v>
      </c>
      <c r="F4519" t="s">
        <v>8351</v>
      </c>
      <c r="G4519" t="s">
        <v>7446</v>
      </c>
    </row>
    <row r="4520" spans="4:7" x14ac:dyDescent="0.3">
      <c r="D4520" s="4">
        <v>1100000</v>
      </c>
      <c r="E4520" s="4">
        <v>1400000</v>
      </c>
      <c r="F4520">
        <f t="shared" si="70"/>
        <v>300000</v>
      </c>
      <c r="G4520" t="s">
        <v>7448</v>
      </c>
    </row>
    <row r="4521" spans="4:7" x14ac:dyDescent="0.3">
      <c r="D4521" s="6" t="s">
        <v>8351</v>
      </c>
      <c r="E4521" s="6">
        <v>247740</v>
      </c>
      <c r="F4521" t="s">
        <v>8351</v>
      </c>
      <c r="G4521" t="s">
        <v>7450</v>
      </c>
    </row>
    <row r="4522" spans="4:7" x14ac:dyDescent="0.3">
      <c r="D4522" s="4">
        <v>1600000</v>
      </c>
      <c r="E4522" s="4">
        <v>39659</v>
      </c>
      <c r="F4522">
        <f t="shared" si="70"/>
        <v>-1560341</v>
      </c>
      <c r="G4522" t="s">
        <v>7453</v>
      </c>
    </row>
    <row r="4523" spans="4:7" x14ac:dyDescent="0.3">
      <c r="D4523" s="6">
        <v>10000000</v>
      </c>
      <c r="E4523" s="6" t="s">
        <v>8351</v>
      </c>
      <c r="F4523" t="s">
        <v>8351</v>
      </c>
      <c r="G4523" t="s">
        <v>7455</v>
      </c>
    </row>
    <row r="4524" spans="4:7" x14ac:dyDescent="0.3">
      <c r="D4524" s="4">
        <v>1100000</v>
      </c>
      <c r="E4524" s="4">
        <v>56129</v>
      </c>
      <c r="F4524">
        <f t="shared" si="70"/>
        <v>-1043871</v>
      </c>
      <c r="G4524" t="s">
        <v>7457</v>
      </c>
    </row>
    <row r="4525" spans="4:7" x14ac:dyDescent="0.3">
      <c r="D4525" s="6">
        <v>1100000</v>
      </c>
      <c r="E4525" s="6">
        <v>4105123</v>
      </c>
      <c r="F4525">
        <f t="shared" si="70"/>
        <v>3005123</v>
      </c>
      <c r="G4525" t="s">
        <v>7459</v>
      </c>
    </row>
    <row r="4526" spans="4:7" x14ac:dyDescent="0.3">
      <c r="D4526" s="4">
        <v>1100000</v>
      </c>
      <c r="E4526" s="4" t="s">
        <v>8351</v>
      </c>
      <c r="F4526" t="s">
        <v>8351</v>
      </c>
      <c r="G4526" t="s">
        <v>7463</v>
      </c>
    </row>
    <row r="4527" spans="4:7" x14ac:dyDescent="0.3">
      <c r="D4527" s="6">
        <v>1100000</v>
      </c>
      <c r="E4527" s="6" t="s">
        <v>8351</v>
      </c>
      <c r="F4527" t="s">
        <v>8351</v>
      </c>
      <c r="G4527" t="s">
        <v>7465</v>
      </c>
    </row>
    <row r="4528" spans="4:7" x14ac:dyDescent="0.3">
      <c r="D4528" s="4">
        <v>950000</v>
      </c>
      <c r="E4528" s="4" t="s">
        <v>8351</v>
      </c>
      <c r="F4528" t="s">
        <v>8351</v>
      </c>
      <c r="G4528" t="s">
        <v>7466</v>
      </c>
    </row>
    <row r="4529" spans="4:7" x14ac:dyDescent="0.3">
      <c r="D4529" s="6">
        <v>1400000</v>
      </c>
      <c r="E4529" s="6" t="s">
        <v>8351</v>
      </c>
      <c r="F4529" t="s">
        <v>8351</v>
      </c>
      <c r="G4529" t="s">
        <v>7468</v>
      </c>
    </row>
    <row r="4530" spans="4:7" x14ac:dyDescent="0.3">
      <c r="D4530" s="4" t="s">
        <v>8351</v>
      </c>
      <c r="E4530" s="4" t="s">
        <v>8351</v>
      </c>
      <c r="F4530" t="s">
        <v>8351</v>
      </c>
      <c r="G4530" t="s">
        <v>7470</v>
      </c>
    </row>
    <row r="4531" spans="4:7" x14ac:dyDescent="0.3">
      <c r="D4531" s="6">
        <v>1000000</v>
      </c>
      <c r="E4531" s="6" t="s">
        <v>8351</v>
      </c>
      <c r="F4531" t="s">
        <v>8351</v>
      </c>
      <c r="G4531" t="s">
        <v>7472</v>
      </c>
    </row>
    <row r="4532" spans="4:7" x14ac:dyDescent="0.3">
      <c r="D4532" s="4">
        <v>960000</v>
      </c>
      <c r="E4532" s="4">
        <v>117235247</v>
      </c>
      <c r="F4532">
        <f t="shared" si="70"/>
        <v>116275247</v>
      </c>
      <c r="G4532" t="s">
        <v>7473</v>
      </c>
    </row>
    <row r="4533" spans="4:7" x14ac:dyDescent="0.3">
      <c r="D4533" s="6">
        <v>1100000</v>
      </c>
      <c r="E4533" s="6" t="s">
        <v>8351</v>
      </c>
      <c r="F4533" t="s">
        <v>8351</v>
      </c>
      <c r="G4533" t="s">
        <v>7475</v>
      </c>
    </row>
    <row r="4534" spans="4:7" x14ac:dyDescent="0.3">
      <c r="D4534" s="4">
        <v>1000000</v>
      </c>
      <c r="E4534" s="4">
        <v>21378000</v>
      </c>
      <c r="F4534">
        <f t="shared" si="70"/>
        <v>20378000</v>
      </c>
      <c r="G4534" t="s">
        <v>4122</v>
      </c>
    </row>
    <row r="4535" spans="4:7" x14ac:dyDescent="0.3">
      <c r="D4535" s="6">
        <v>1000000</v>
      </c>
      <c r="E4535" s="6" t="s">
        <v>8351</v>
      </c>
      <c r="F4535" t="s">
        <v>8351</v>
      </c>
      <c r="G4535" t="s">
        <v>7477</v>
      </c>
    </row>
    <row r="4536" spans="4:7" x14ac:dyDescent="0.3">
      <c r="D4536" s="4">
        <v>1000000</v>
      </c>
      <c r="E4536" s="4">
        <v>31537320</v>
      </c>
      <c r="F4536">
        <f t="shared" si="70"/>
        <v>30537320</v>
      </c>
      <c r="G4536" t="s">
        <v>7479</v>
      </c>
    </row>
    <row r="4537" spans="4:7" x14ac:dyDescent="0.3">
      <c r="D4537" s="6">
        <v>1300000</v>
      </c>
      <c r="E4537" s="6" t="s">
        <v>8351</v>
      </c>
      <c r="F4537" t="s">
        <v>8351</v>
      </c>
      <c r="G4537" t="s">
        <v>7480</v>
      </c>
    </row>
    <row r="4538" spans="4:7" x14ac:dyDescent="0.3">
      <c r="D4538" s="4">
        <v>1000000</v>
      </c>
      <c r="E4538" s="4">
        <v>17986000</v>
      </c>
      <c r="F4538">
        <f t="shared" si="70"/>
        <v>16986000</v>
      </c>
      <c r="G4538" t="s">
        <v>7481</v>
      </c>
    </row>
    <row r="4539" spans="4:7" x14ac:dyDescent="0.3">
      <c r="D4539" s="6">
        <v>1100000</v>
      </c>
      <c r="E4539" s="6">
        <v>16067035</v>
      </c>
      <c r="F4539">
        <f t="shared" si="70"/>
        <v>14967035</v>
      </c>
      <c r="G4539" t="s">
        <v>7482</v>
      </c>
    </row>
    <row r="4540" spans="4:7" x14ac:dyDescent="0.3">
      <c r="D4540" s="4">
        <v>1000000</v>
      </c>
      <c r="E4540" s="4">
        <v>18112929</v>
      </c>
      <c r="F4540">
        <f t="shared" si="70"/>
        <v>17112929</v>
      </c>
      <c r="G4540" t="s">
        <v>7484</v>
      </c>
    </row>
    <row r="4541" spans="4:7" x14ac:dyDescent="0.3">
      <c r="D4541" s="6">
        <v>1000000</v>
      </c>
      <c r="E4541" s="6">
        <v>14564027</v>
      </c>
      <c r="F4541">
        <f t="shared" si="70"/>
        <v>13564027</v>
      </c>
      <c r="G4541" t="s">
        <v>7486</v>
      </c>
    </row>
    <row r="4542" spans="4:7" x14ac:dyDescent="0.3">
      <c r="D4542" s="4">
        <v>5000000</v>
      </c>
      <c r="E4542" s="4">
        <v>20773070</v>
      </c>
      <c r="F4542">
        <f t="shared" si="70"/>
        <v>15773070</v>
      </c>
      <c r="G4542" t="s">
        <v>7488</v>
      </c>
    </row>
    <row r="4543" spans="4:7" x14ac:dyDescent="0.3">
      <c r="D4543" s="6">
        <v>1000000</v>
      </c>
      <c r="E4543" s="6">
        <v>10042266</v>
      </c>
      <c r="F4543">
        <f t="shared" si="70"/>
        <v>9042266</v>
      </c>
      <c r="G4543" t="s">
        <v>7489</v>
      </c>
    </row>
    <row r="4544" spans="4:7" x14ac:dyDescent="0.3">
      <c r="D4544" s="4">
        <v>1000000000</v>
      </c>
      <c r="E4544" s="4">
        <v>10037390</v>
      </c>
      <c r="F4544">
        <f t="shared" si="70"/>
        <v>-989962610</v>
      </c>
      <c r="G4544" t="s">
        <v>7491</v>
      </c>
    </row>
    <row r="4545" spans="4:7" x14ac:dyDescent="0.3">
      <c r="D4545" s="6">
        <v>3500000</v>
      </c>
      <c r="E4545" s="6">
        <v>9701559</v>
      </c>
      <c r="F4545">
        <f t="shared" si="70"/>
        <v>6201559</v>
      </c>
      <c r="G4545" t="s">
        <v>7492</v>
      </c>
    </row>
    <row r="4546" spans="4:7" x14ac:dyDescent="0.3">
      <c r="D4546" s="4">
        <v>1000000</v>
      </c>
      <c r="E4546" s="4">
        <v>9013113</v>
      </c>
      <c r="F4546">
        <f t="shared" si="70"/>
        <v>8013113</v>
      </c>
      <c r="G4546" t="s">
        <v>7494</v>
      </c>
    </row>
    <row r="4547" spans="4:7" x14ac:dyDescent="0.3">
      <c r="D4547" s="6">
        <v>1000000</v>
      </c>
      <c r="E4547" s="6">
        <v>53245055</v>
      </c>
      <c r="F4547">
        <f t="shared" ref="F4547:F4609" si="71">E4547-D4547</f>
        <v>52245055</v>
      </c>
      <c r="G4547" t="s">
        <v>7495</v>
      </c>
    </row>
    <row r="4548" spans="4:7" x14ac:dyDescent="0.3">
      <c r="D4548" s="4">
        <v>900000</v>
      </c>
      <c r="E4548" s="4">
        <v>9000000</v>
      </c>
      <c r="F4548">
        <f t="shared" si="71"/>
        <v>8100000</v>
      </c>
      <c r="G4548" t="s">
        <v>7497</v>
      </c>
    </row>
    <row r="4549" spans="4:7" x14ac:dyDescent="0.3">
      <c r="D4549" s="6">
        <v>1000000</v>
      </c>
      <c r="E4549" s="6" t="s">
        <v>8351</v>
      </c>
      <c r="F4549" t="s">
        <v>8351</v>
      </c>
      <c r="G4549" t="s">
        <v>7499</v>
      </c>
    </row>
    <row r="4550" spans="4:7" x14ac:dyDescent="0.3">
      <c r="D4550" s="4" t="s">
        <v>8351</v>
      </c>
      <c r="E4550" s="4">
        <v>23808111</v>
      </c>
      <c r="F4550" t="s">
        <v>8351</v>
      </c>
      <c r="G4550" t="s">
        <v>7500</v>
      </c>
    </row>
    <row r="4551" spans="4:7" x14ac:dyDescent="0.3">
      <c r="D4551" s="6">
        <v>1000000</v>
      </c>
      <c r="E4551" s="6" t="s">
        <v>8351</v>
      </c>
      <c r="F4551" t="s">
        <v>8351</v>
      </c>
      <c r="G4551" t="s">
        <v>7503</v>
      </c>
    </row>
    <row r="4552" spans="4:7" x14ac:dyDescent="0.3">
      <c r="D4552" s="4" t="s">
        <v>8351</v>
      </c>
      <c r="E4552" s="4">
        <v>5355376</v>
      </c>
      <c r="F4552" t="s">
        <v>8351</v>
      </c>
      <c r="G4552" t="s">
        <v>7505</v>
      </c>
    </row>
    <row r="4553" spans="4:7" x14ac:dyDescent="0.3">
      <c r="D4553" s="6">
        <v>6000000</v>
      </c>
      <c r="E4553" s="6">
        <v>7186670</v>
      </c>
      <c r="F4553">
        <f t="shared" si="71"/>
        <v>1186670</v>
      </c>
      <c r="G4553" t="s">
        <v>7506</v>
      </c>
    </row>
    <row r="4554" spans="4:7" x14ac:dyDescent="0.3">
      <c r="D4554" s="4">
        <v>1100000</v>
      </c>
      <c r="E4554" s="4" t="s">
        <v>8351</v>
      </c>
      <c r="F4554" t="s">
        <v>8351</v>
      </c>
      <c r="G4554" t="s">
        <v>7508</v>
      </c>
    </row>
    <row r="4555" spans="4:7" x14ac:dyDescent="0.3">
      <c r="D4555" s="6">
        <v>1000000</v>
      </c>
      <c r="E4555" s="6">
        <v>5997134</v>
      </c>
      <c r="F4555">
        <f t="shared" si="71"/>
        <v>4997134</v>
      </c>
      <c r="G4555" t="s">
        <v>7510</v>
      </c>
    </row>
    <row r="4556" spans="4:7" x14ac:dyDescent="0.3">
      <c r="D4556" s="4" t="s">
        <v>8351</v>
      </c>
      <c r="E4556" s="4">
        <v>4417124</v>
      </c>
      <c r="F4556" t="s">
        <v>8351</v>
      </c>
      <c r="G4556" t="s">
        <v>7512</v>
      </c>
    </row>
    <row r="4557" spans="4:7" x14ac:dyDescent="0.3">
      <c r="D4557" s="6" t="s">
        <v>8351</v>
      </c>
      <c r="E4557" s="6">
        <v>5355847</v>
      </c>
      <c r="F4557" t="s">
        <v>8351</v>
      </c>
      <c r="G4557" t="s">
        <v>7513</v>
      </c>
    </row>
    <row r="4558" spans="4:7" x14ac:dyDescent="0.3">
      <c r="D4558" s="4">
        <v>1000000</v>
      </c>
      <c r="E4558" s="4">
        <v>3386698</v>
      </c>
      <c r="F4558">
        <f t="shared" si="71"/>
        <v>2386698</v>
      </c>
      <c r="G4558" t="s">
        <v>7514</v>
      </c>
    </row>
    <row r="4559" spans="4:7" x14ac:dyDescent="0.3">
      <c r="D4559" s="6">
        <v>7500000</v>
      </c>
      <c r="E4559" s="6">
        <v>143492840</v>
      </c>
      <c r="F4559">
        <f t="shared" si="71"/>
        <v>135992840</v>
      </c>
      <c r="G4559" t="s">
        <v>5749</v>
      </c>
    </row>
    <row r="4560" spans="4:7" x14ac:dyDescent="0.3">
      <c r="D4560" s="4" t="s">
        <v>8351</v>
      </c>
      <c r="E4560" s="4">
        <v>5283379</v>
      </c>
      <c r="F4560" t="s">
        <v>8351</v>
      </c>
      <c r="G4560" t="s">
        <v>7516</v>
      </c>
    </row>
    <row r="4561" spans="4:7" x14ac:dyDescent="0.3">
      <c r="D4561" s="6" t="s">
        <v>8351</v>
      </c>
      <c r="E4561" s="6">
        <v>2981638</v>
      </c>
      <c r="F4561" t="s">
        <v>8351</v>
      </c>
      <c r="G4561" t="s">
        <v>7518</v>
      </c>
    </row>
    <row r="4562" spans="4:7" x14ac:dyDescent="0.3">
      <c r="D4562" s="4" t="s">
        <v>8351</v>
      </c>
      <c r="E4562" s="4">
        <v>3122616</v>
      </c>
      <c r="F4562" t="s">
        <v>8351</v>
      </c>
      <c r="G4562" t="s">
        <v>7520</v>
      </c>
    </row>
    <row r="4563" spans="4:7" x14ac:dyDescent="0.3">
      <c r="D4563" s="6">
        <v>1000000</v>
      </c>
      <c r="E4563" s="6">
        <v>2508841</v>
      </c>
      <c r="F4563">
        <f t="shared" si="71"/>
        <v>1508841</v>
      </c>
      <c r="G4563" t="s">
        <v>7522</v>
      </c>
    </row>
    <row r="4564" spans="4:7" x14ac:dyDescent="0.3">
      <c r="D4564" s="4">
        <v>1000000</v>
      </c>
      <c r="E4564" s="4">
        <v>4946250</v>
      </c>
      <c r="F4564">
        <f t="shared" si="71"/>
        <v>3946250</v>
      </c>
      <c r="G4564" t="s">
        <v>7524</v>
      </c>
    </row>
    <row r="4565" spans="4:7" x14ac:dyDescent="0.3">
      <c r="D4565" s="6">
        <v>1000000</v>
      </c>
      <c r="E4565" s="6">
        <v>1950218</v>
      </c>
      <c r="F4565">
        <f t="shared" si="71"/>
        <v>950218</v>
      </c>
      <c r="G4565" t="s">
        <v>7525</v>
      </c>
    </row>
    <row r="4566" spans="4:7" x14ac:dyDescent="0.3">
      <c r="D4566" s="4">
        <v>1000000</v>
      </c>
      <c r="E4566" s="4">
        <v>1277257</v>
      </c>
      <c r="F4566">
        <f t="shared" si="71"/>
        <v>277257</v>
      </c>
      <c r="G4566" t="s">
        <v>7526</v>
      </c>
    </row>
    <row r="4567" spans="4:7" x14ac:dyDescent="0.3">
      <c r="D4567" s="6">
        <v>3500000</v>
      </c>
      <c r="E4567" s="6">
        <v>45857453</v>
      </c>
      <c r="F4567">
        <f t="shared" si="71"/>
        <v>42357453</v>
      </c>
      <c r="G4567" t="s">
        <v>6568</v>
      </c>
    </row>
    <row r="4568" spans="4:7" x14ac:dyDescent="0.3">
      <c r="D4568" s="4">
        <v>1000000</v>
      </c>
      <c r="E4568" s="4">
        <v>1677838</v>
      </c>
      <c r="F4568">
        <f t="shared" si="71"/>
        <v>677838</v>
      </c>
      <c r="G4568" t="s">
        <v>7528</v>
      </c>
    </row>
    <row r="4569" spans="4:7" x14ac:dyDescent="0.3">
      <c r="D4569" s="6">
        <v>1000000</v>
      </c>
      <c r="E4569" s="6">
        <v>1744858</v>
      </c>
      <c r="F4569">
        <f t="shared" si="71"/>
        <v>744858</v>
      </c>
      <c r="G4569" t="s">
        <v>7530</v>
      </c>
    </row>
    <row r="4570" spans="4:7" x14ac:dyDescent="0.3">
      <c r="D4570" s="4">
        <v>1000000</v>
      </c>
      <c r="E4570" s="4" t="s">
        <v>8351</v>
      </c>
      <c r="F4570" t="s">
        <v>8351</v>
      </c>
      <c r="G4570" t="s">
        <v>7532</v>
      </c>
    </row>
    <row r="4571" spans="4:7" x14ac:dyDescent="0.3">
      <c r="D4571" s="6">
        <v>58000000</v>
      </c>
      <c r="E4571" s="6">
        <v>80021740</v>
      </c>
      <c r="F4571">
        <f t="shared" si="71"/>
        <v>22021740</v>
      </c>
      <c r="G4571" t="s">
        <v>1592</v>
      </c>
    </row>
    <row r="4572" spans="4:7" x14ac:dyDescent="0.3">
      <c r="D4572" s="4">
        <v>1000000</v>
      </c>
      <c r="E4572" s="4">
        <v>982214</v>
      </c>
      <c r="F4572">
        <f t="shared" si="71"/>
        <v>-17786</v>
      </c>
      <c r="G4572" t="s">
        <v>7534</v>
      </c>
    </row>
    <row r="4573" spans="4:7" x14ac:dyDescent="0.3">
      <c r="D4573" s="6">
        <v>1000000</v>
      </c>
      <c r="E4573" s="6">
        <v>798341</v>
      </c>
      <c r="F4573">
        <f t="shared" si="71"/>
        <v>-201659</v>
      </c>
      <c r="G4573" t="s">
        <v>7536</v>
      </c>
    </row>
    <row r="4574" spans="4:7" x14ac:dyDescent="0.3">
      <c r="D4574" s="4">
        <v>1000000</v>
      </c>
      <c r="E4574" s="4">
        <v>610991</v>
      </c>
      <c r="F4574">
        <f t="shared" si="71"/>
        <v>-389009</v>
      </c>
      <c r="G4574" t="s">
        <v>7538</v>
      </c>
    </row>
    <row r="4575" spans="4:7" x14ac:dyDescent="0.3">
      <c r="D4575" s="6">
        <v>11000000</v>
      </c>
      <c r="E4575" s="6" t="s">
        <v>8351</v>
      </c>
      <c r="F4575" t="s">
        <v>8351</v>
      </c>
      <c r="G4575" t="s">
        <v>5088</v>
      </c>
    </row>
    <row r="4576" spans="4:7" x14ac:dyDescent="0.3">
      <c r="D4576" s="4">
        <v>1000000</v>
      </c>
      <c r="E4576" s="4">
        <v>582024</v>
      </c>
      <c r="F4576">
        <f t="shared" si="71"/>
        <v>-417976</v>
      </c>
      <c r="G4576" t="s">
        <v>7539</v>
      </c>
    </row>
    <row r="4577" spans="4:7" x14ac:dyDescent="0.3">
      <c r="D4577" s="6">
        <v>2500000</v>
      </c>
      <c r="E4577" s="6">
        <v>548712</v>
      </c>
      <c r="F4577">
        <f t="shared" si="71"/>
        <v>-1951288</v>
      </c>
      <c r="G4577" t="s">
        <v>7540</v>
      </c>
    </row>
    <row r="4578" spans="4:7" x14ac:dyDescent="0.3">
      <c r="D4578" s="4">
        <v>1000000</v>
      </c>
      <c r="E4578" s="4">
        <v>464655</v>
      </c>
      <c r="F4578">
        <f t="shared" si="71"/>
        <v>-535345</v>
      </c>
      <c r="G4578" t="s">
        <v>7542</v>
      </c>
    </row>
    <row r="4579" spans="4:7" x14ac:dyDescent="0.3">
      <c r="D4579" s="6">
        <v>1000000</v>
      </c>
      <c r="E4579" s="6">
        <v>464126</v>
      </c>
      <c r="F4579">
        <f t="shared" si="71"/>
        <v>-535874</v>
      </c>
      <c r="G4579" t="s">
        <v>7543</v>
      </c>
    </row>
    <row r="4580" spans="4:7" x14ac:dyDescent="0.3">
      <c r="D4580" s="4">
        <v>1000000</v>
      </c>
      <c r="E4580" s="4">
        <v>428535</v>
      </c>
      <c r="F4580">
        <f t="shared" si="71"/>
        <v>-571465</v>
      </c>
      <c r="G4580" t="s">
        <v>7545</v>
      </c>
    </row>
    <row r="4581" spans="4:7" x14ac:dyDescent="0.3">
      <c r="D4581" s="6" t="s">
        <v>8351</v>
      </c>
      <c r="E4581" s="6">
        <v>750100</v>
      </c>
      <c r="F4581" t="s">
        <v>8351</v>
      </c>
      <c r="G4581" t="s">
        <v>7547</v>
      </c>
    </row>
    <row r="4582" spans="4:7" x14ac:dyDescent="0.3">
      <c r="D4582" s="4" t="s">
        <v>8351</v>
      </c>
      <c r="E4582" s="4">
        <v>621240</v>
      </c>
      <c r="F4582" t="s">
        <v>8351</v>
      </c>
      <c r="G4582" t="s">
        <v>7549</v>
      </c>
    </row>
    <row r="4583" spans="4:7" x14ac:dyDescent="0.3">
      <c r="D4583" s="6">
        <v>1000000</v>
      </c>
      <c r="E4583" s="6">
        <v>104077</v>
      </c>
      <c r="F4583">
        <f t="shared" si="71"/>
        <v>-895923</v>
      </c>
      <c r="G4583" t="s">
        <v>7551</v>
      </c>
    </row>
    <row r="4584" spans="4:7" x14ac:dyDescent="0.3">
      <c r="D4584" s="4" t="s">
        <v>8351</v>
      </c>
      <c r="E4584" s="4">
        <v>334658</v>
      </c>
      <c r="F4584" t="s">
        <v>8351</v>
      </c>
      <c r="G4584" t="s">
        <v>7553</v>
      </c>
    </row>
    <row r="4585" spans="4:7" x14ac:dyDescent="0.3">
      <c r="D4585" s="6">
        <v>1000000</v>
      </c>
      <c r="E4585" s="6">
        <v>279282</v>
      </c>
      <c r="F4585">
        <f t="shared" si="71"/>
        <v>-720718</v>
      </c>
      <c r="G4585" t="s">
        <v>7555</v>
      </c>
    </row>
    <row r="4586" spans="4:7" x14ac:dyDescent="0.3">
      <c r="D4586" s="4">
        <v>65000000</v>
      </c>
      <c r="E4586" s="4">
        <v>43982842</v>
      </c>
      <c r="F4586">
        <f t="shared" si="71"/>
        <v>-21017158</v>
      </c>
      <c r="G4586" t="s">
        <v>732</v>
      </c>
    </row>
    <row r="4587" spans="4:7" x14ac:dyDescent="0.3">
      <c r="D4587" s="6">
        <v>1000000</v>
      </c>
      <c r="E4587" s="6">
        <v>484221</v>
      </c>
      <c r="F4587">
        <f t="shared" si="71"/>
        <v>-515779</v>
      </c>
      <c r="G4587" t="s">
        <v>7558</v>
      </c>
    </row>
    <row r="4588" spans="4:7" x14ac:dyDescent="0.3">
      <c r="D4588" s="4">
        <v>1000000</v>
      </c>
      <c r="E4588" s="4">
        <v>274661</v>
      </c>
      <c r="F4588">
        <f t="shared" si="71"/>
        <v>-725339</v>
      </c>
      <c r="G4588" t="s">
        <v>7560</v>
      </c>
    </row>
    <row r="4589" spans="4:7" x14ac:dyDescent="0.3">
      <c r="D4589" s="6">
        <v>1000000</v>
      </c>
      <c r="E4589" s="6">
        <v>144431</v>
      </c>
      <c r="F4589">
        <f t="shared" si="71"/>
        <v>-855569</v>
      </c>
      <c r="G4589" t="s">
        <v>7562</v>
      </c>
    </row>
    <row r="4590" spans="4:7" x14ac:dyDescent="0.3">
      <c r="D4590" s="4" t="s">
        <v>8351</v>
      </c>
      <c r="E4590" s="4">
        <v>227241</v>
      </c>
      <c r="F4590" t="s">
        <v>8351</v>
      </c>
      <c r="G4590" t="s">
        <v>7564</v>
      </c>
    </row>
    <row r="4591" spans="4:7" x14ac:dyDescent="0.3">
      <c r="D4591" s="6" t="s">
        <v>8351</v>
      </c>
      <c r="E4591" s="6">
        <v>112521</v>
      </c>
      <c r="F4591" t="s">
        <v>8351</v>
      </c>
      <c r="G4591" t="s">
        <v>7565</v>
      </c>
    </row>
    <row r="4592" spans="4:7" x14ac:dyDescent="0.3">
      <c r="D4592" s="4">
        <v>1000000</v>
      </c>
      <c r="E4592" s="4">
        <v>287761</v>
      </c>
      <c r="F4592">
        <f t="shared" si="71"/>
        <v>-712239</v>
      </c>
      <c r="G4592" t="s">
        <v>7568</v>
      </c>
    </row>
    <row r="4593" spans="4:7" x14ac:dyDescent="0.3">
      <c r="D4593" s="6">
        <v>1000000</v>
      </c>
      <c r="E4593" s="6">
        <v>100240</v>
      </c>
      <c r="F4593">
        <f t="shared" si="71"/>
        <v>-899760</v>
      </c>
      <c r="G4593" t="s">
        <v>7570</v>
      </c>
    </row>
    <row r="4594" spans="4:7" x14ac:dyDescent="0.3">
      <c r="D4594" s="4">
        <v>1000000</v>
      </c>
      <c r="E4594" s="4">
        <v>96734</v>
      </c>
      <c r="F4594">
        <f t="shared" si="71"/>
        <v>-903266</v>
      </c>
      <c r="G4594" t="s">
        <v>7572</v>
      </c>
    </row>
    <row r="4595" spans="4:7" x14ac:dyDescent="0.3">
      <c r="D4595" s="6">
        <v>1500000</v>
      </c>
      <c r="E4595" s="6">
        <v>49000</v>
      </c>
      <c r="F4595">
        <f t="shared" si="71"/>
        <v>-1451000</v>
      </c>
      <c r="G4595" t="s">
        <v>7574</v>
      </c>
    </row>
    <row r="4596" spans="4:7" x14ac:dyDescent="0.3">
      <c r="D4596" s="4">
        <v>900000</v>
      </c>
      <c r="E4596" s="4">
        <v>100659</v>
      </c>
      <c r="F4596">
        <f t="shared" si="71"/>
        <v>-799341</v>
      </c>
      <c r="G4596" t="s">
        <v>7577</v>
      </c>
    </row>
    <row r="4597" spans="4:7" x14ac:dyDescent="0.3">
      <c r="D4597" s="6">
        <v>500000</v>
      </c>
      <c r="E4597" s="6">
        <v>48430</v>
      </c>
      <c r="F4597">
        <f t="shared" si="71"/>
        <v>-451570</v>
      </c>
      <c r="G4597" t="s">
        <v>7579</v>
      </c>
    </row>
    <row r="4598" spans="4:7" x14ac:dyDescent="0.3">
      <c r="D4598" s="4">
        <v>1000000</v>
      </c>
      <c r="E4598" s="4">
        <v>21210</v>
      </c>
      <c r="F4598">
        <f t="shared" si="71"/>
        <v>-978790</v>
      </c>
      <c r="G4598" t="s">
        <v>7580</v>
      </c>
    </row>
    <row r="4599" spans="4:7" x14ac:dyDescent="0.3">
      <c r="D4599" s="6">
        <v>1000000</v>
      </c>
      <c r="E4599" s="6" t="s">
        <v>8351</v>
      </c>
      <c r="F4599" t="s">
        <v>8351</v>
      </c>
      <c r="G4599" t="s">
        <v>7582</v>
      </c>
    </row>
    <row r="4600" spans="4:7" x14ac:dyDescent="0.3">
      <c r="D4600" s="4" t="s">
        <v>8351</v>
      </c>
      <c r="E4600" s="4">
        <v>22434</v>
      </c>
      <c r="F4600" t="s">
        <v>8351</v>
      </c>
      <c r="G4600" t="s">
        <v>7584</v>
      </c>
    </row>
    <row r="4601" spans="4:7" x14ac:dyDescent="0.3">
      <c r="D4601" s="6">
        <v>1000000</v>
      </c>
      <c r="E4601" s="6">
        <v>12996</v>
      </c>
      <c r="F4601">
        <f t="shared" si="71"/>
        <v>-987004</v>
      </c>
      <c r="G4601" t="s">
        <v>7585</v>
      </c>
    </row>
    <row r="4602" spans="4:7" x14ac:dyDescent="0.3">
      <c r="D4602" s="4">
        <v>1000000</v>
      </c>
      <c r="E4602" s="4" t="s">
        <v>8351</v>
      </c>
      <c r="F4602" t="s">
        <v>8351</v>
      </c>
      <c r="G4602" t="s">
        <v>7587</v>
      </c>
    </row>
    <row r="4603" spans="4:7" x14ac:dyDescent="0.3">
      <c r="D4603" s="6">
        <v>1000000</v>
      </c>
      <c r="E4603" s="6">
        <v>10018</v>
      </c>
      <c r="F4603">
        <f t="shared" si="71"/>
        <v>-989982</v>
      </c>
      <c r="G4603" t="s">
        <v>7589</v>
      </c>
    </row>
    <row r="4604" spans="4:7" x14ac:dyDescent="0.3">
      <c r="D4604" s="4">
        <v>1000000</v>
      </c>
      <c r="E4604" s="4">
        <v>62480</v>
      </c>
      <c r="F4604">
        <f t="shared" si="71"/>
        <v>-937520</v>
      </c>
      <c r="G4604" t="s">
        <v>7591</v>
      </c>
    </row>
    <row r="4605" spans="4:7" x14ac:dyDescent="0.3">
      <c r="D4605" s="6">
        <v>1000000</v>
      </c>
      <c r="E4605" s="6">
        <v>6387</v>
      </c>
      <c r="F4605">
        <f t="shared" si="71"/>
        <v>-993613</v>
      </c>
      <c r="G4605" t="s">
        <v>7593</v>
      </c>
    </row>
    <row r="4606" spans="4:7" x14ac:dyDescent="0.3">
      <c r="D4606" s="4" t="s">
        <v>8351</v>
      </c>
      <c r="E4606" s="4">
        <v>5494</v>
      </c>
      <c r="F4606" t="s">
        <v>8351</v>
      </c>
      <c r="G4606" t="s">
        <v>7594</v>
      </c>
    </row>
    <row r="4607" spans="4:7" x14ac:dyDescent="0.3">
      <c r="D4607" s="6">
        <v>1000000</v>
      </c>
      <c r="E4607" s="6" t="s">
        <v>8351</v>
      </c>
      <c r="F4607" t="s">
        <v>8351</v>
      </c>
      <c r="G4607" t="s">
        <v>7597</v>
      </c>
    </row>
    <row r="4608" spans="4:7" x14ac:dyDescent="0.3">
      <c r="D4608" s="4">
        <v>1000000</v>
      </c>
      <c r="E4608" s="4">
        <v>721</v>
      </c>
      <c r="F4608">
        <f t="shared" si="71"/>
        <v>-999279</v>
      </c>
      <c r="G4608" t="s">
        <v>7598</v>
      </c>
    </row>
    <row r="4609" spans="4:7" x14ac:dyDescent="0.3">
      <c r="D4609" s="6">
        <v>1500000</v>
      </c>
      <c r="E4609" s="6">
        <v>703</v>
      </c>
      <c r="F4609">
        <f t="shared" si="71"/>
        <v>-1499297</v>
      </c>
      <c r="G4609" t="s">
        <v>7599</v>
      </c>
    </row>
    <row r="4610" spans="4:7" x14ac:dyDescent="0.3">
      <c r="D4610" s="4">
        <v>1000000</v>
      </c>
      <c r="E4610" s="4" t="s">
        <v>8351</v>
      </c>
      <c r="F4610" t="s">
        <v>8351</v>
      </c>
      <c r="G4610" t="s">
        <v>7601</v>
      </c>
    </row>
    <row r="4611" spans="4:7" x14ac:dyDescent="0.3">
      <c r="D4611" s="6">
        <v>1000000</v>
      </c>
      <c r="E4611" s="6" t="s">
        <v>8351</v>
      </c>
      <c r="F4611" t="s">
        <v>8351</v>
      </c>
      <c r="G4611" t="s">
        <v>7603</v>
      </c>
    </row>
    <row r="4612" spans="4:7" x14ac:dyDescent="0.3">
      <c r="D4612" s="4">
        <v>1000000</v>
      </c>
      <c r="E4612" s="4" t="s">
        <v>8351</v>
      </c>
      <c r="F4612" t="s">
        <v>8351</v>
      </c>
      <c r="G4612" t="s">
        <v>7607</v>
      </c>
    </row>
    <row r="4613" spans="4:7" x14ac:dyDescent="0.3">
      <c r="D4613" s="6">
        <v>1000000</v>
      </c>
      <c r="E4613" s="6" t="s">
        <v>8351</v>
      </c>
      <c r="F4613" t="s">
        <v>8351</v>
      </c>
      <c r="G4613" t="s">
        <v>7609</v>
      </c>
    </row>
    <row r="4614" spans="4:7" x14ac:dyDescent="0.3">
      <c r="D4614" s="4">
        <v>1000000</v>
      </c>
      <c r="E4614" s="4" t="s">
        <v>8351</v>
      </c>
      <c r="F4614" t="s">
        <v>8351</v>
      </c>
      <c r="G4614" t="s">
        <v>7611</v>
      </c>
    </row>
    <row r="4615" spans="4:7" x14ac:dyDescent="0.3">
      <c r="D4615" s="6">
        <v>1000000</v>
      </c>
      <c r="E4615" s="6" t="s">
        <v>8351</v>
      </c>
      <c r="F4615" t="s">
        <v>8351</v>
      </c>
      <c r="G4615" t="s">
        <v>7613</v>
      </c>
    </row>
    <row r="4616" spans="4:7" x14ac:dyDescent="0.3">
      <c r="D4616" s="4" t="s">
        <v>8351</v>
      </c>
      <c r="E4616" s="4" t="s">
        <v>8351</v>
      </c>
      <c r="F4616" t="s">
        <v>8351</v>
      </c>
      <c r="G4616" t="s">
        <v>7614</v>
      </c>
    </row>
    <row r="4617" spans="4:7" x14ac:dyDescent="0.3">
      <c r="D4617" s="6">
        <v>1000000</v>
      </c>
      <c r="E4617" s="6" t="s">
        <v>8351</v>
      </c>
      <c r="F4617" t="s">
        <v>8351</v>
      </c>
      <c r="G4617" t="s">
        <v>7616</v>
      </c>
    </row>
    <row r="4618" spans="4:7" x14ac:dyDescent="0.3">
      <c r="D4618" s="4" t="s">
        <v>8351</v>
      </c>
      <c r="E4618" s="4" t="s">
        <v>8351</v>
      </c>
      <c r="F4618" t="s">
        <v>8351</v>
      </c>
      <c r="G4618" t="s">
        <v>7617</v>
      </c>
    </row>
    <row r="4619" spans="4:7" x14ac:dyDescent="0.3">
      <c r="D4619" s="6">
        <v>1000000</v>
      </c>
      <c r="E4619" s="6" t="s">
        <v>8351</v>
      </c>
      <c r="F4619" t="s">
        <v>8351</v>
      </c>
      <c r="G4619" t="s">
        <v>7619</v>
      </c>
    </row>
    <row r="4620" spans="4:7" x14ac:dyDescent="0.3">
      <c r="D4620" s="4">
        <v>500000</v>
      </c>
      <c r="E4620" s="4" t="s">
        <v>8351</v>
      </c>
      <c r="F4620" t="s">
        <v>8351</v>
      </c>
      <c r="G4620" t="s">
        <v>7621</v>
      </c>
    </row>
    <row r="4621" spans="4:7" x14ac:dyDescent="0.3">
      <c r="D4621" s="6">
        <v>1000000</v>
      </c>
      <c r="E4621" s="6" t="s">
        <v>8351</v>
      </c>
      <c r="F4621" t="s">
        <v>8351</v>
      </c>
      <c r="G4621" t="s">
        <v>7623</v>
      </c>
    </row>
    <row r="4622" spans="4:7" x14ac:dyDescent="0.3">
      <c r="D4622" s="4" t="s">
        <v>8351</v>
      </c>
      <c r="E4622" s="4" t="s">
        <v>8351</v>
      </c>
      <c r="F4622" t="s">
        <v>8351</v>
      </c>
      <c r="G4622" t="s">
        <v>7625</v>
      </c>
    </row>
    <row r="4623" spans="4:7" x14ac:dyDescent="0.3">
      <c r="D4623" s="6">
        <v>1000000</v>
      </c>
      <c r="E4623" s="6" t="s">
        <v>8351</v>
      </c>
      <c r="F4623" t="s">
        <v>8351</v>
      </c>
      <c r="G4623" t="s">
        <v>7627</v>
      </c>
    </row>
    <row r="4624" spans="4:7" x14ac:dyDescent="0.3">
      <c r="D4624" s="4">
        <v>1000000</v>
      </c>
      <c r="E4624" s="4" t="s">
        <v>8351</v>
      </c>
      <c r="F4624" t="s">
        <v>8351</v>
      </c>
      <c r="G4624" t="s">
        <v>7629</v>
      </c>
    </row>
    <row r="4625" spans="4:7" x14ac:dyDescent="0.3">
      <c r="D4625" s="6">
        <v>1000000</v>
      </c>
      <c r="E4625" s="6" t="s">
        <v>8351</v>
      </c>
      <c r="F4625" t="s">
        <v>8351</v>
      </c>
      <c r="G4625" t="s">
        <v>7630</v>
      </c>
    </row>
    <row r="4626" spans="4:7" x14ac:dyDescent="0.3">
      <c r="D4626" s="4" t="s">
        <v>8351</v>
      </c>
      <c r="E4626" s="4" t="s">
        <v>8351</v>
      </c>
      <c r="F4626" t="s">
        <v>8351</v>
      </c>
      <c r="G4626" t="s">
        <v>7631</v>
      </c>
    </row>
    <row r="4627" spans="4:7" x14ac:dyDescent="0.3">
      <c r="D4627" s="6">
        <v>1000000</v>
      </c>
      <c r="E4627" s="6" t="s">
        <v>8351</v>
      </c>
      <c r="F4627" t="s">
        <v>8351</v>
      </c>
      <c r="G4627" t="s">
        <v>7633</v>
      </c>
    </row>
    <row r="4628" spans="4:7" x14ac:dyDescent="0.3">
      <c r="D4628" s="4">
        <v>1000000</v>
      </c>
      <c r="E4628" s="4" t="s">
        <v>8351</v>
      </c>
      <c r="F4628" t="s">
        <v>8351</v>
      </c>
      <c r="G4628" t="s">
        <v>7635</v>
      </c>
    </row>
    <row r="4629" spans="4:7" x14ac:dyDescent="0.3">
      <c r="D4629" s="6">
        <v>1000000</v>
      </c>
      <c r="E4629" s="6" t="s">
        <v>8351</v>
      </c>
      <c r="F4629" t="s">
        <v>8351</v>
      </c>
      <c r="G4629" t="s">
        <v>7638</v>
      </c>
    </row>
    <row r="4630" spans="4:7" x14ac:dyDescent="0.3">
      <c r="D4630" s="4">
        <v>1000000</v>
      </c>
      <c r="E4630" s="4" t="s">
        <v>8351</v>
      </c>
      <c r="F4630" t="s">
        <v>8351</v>
      </c>
      <c r="G4630" t="s">
        <v>7640</v>
      </c>
    </row>
    <row r="4631" spans="4:7" x14ac:dyDescent="0.3">
      <c r="D4631" s="6">
        <v>1000000</v>
      </c>
      <c r="E4631" s="6" t="s">
        <v>8351</v>
      </c>
      <c r="F4631" t="s">
        <v>8351</v>
      </c>
      <c r="G4631" t="s">
        <v>7642</v>
      </c>
    </row>
    <row r="4632" spans="4:7" x14ac:dyDescent="0.3">
      <c r="D4632" s="4">
        <v>1000000</v>
      </c>
      <c r="E4632" s="4" t="s">
        <v>8351</v>
      </c>
      <c r="F4632" t="s">
        <v>8351</v>
      </c>
      <c r="G4632" t="s">
        <v>7644</v>
      </c>
    </row>
    <row r="4633" spans="4:7" x14ac:dyDescent="0.3">
      <c r="D4633" s="6">
        <v>20000000</v>
      </c>
      <c r="E4633" s="6">
        <v>2319187</v>
      </c>
      <c r="F4633">
        <f t="shared" ref="F4633:F4674" si="72">E4633-D4633</f>
        <v>-17680813</v>
      </c>
      <c r="G4633" t="s">
        <v>4382</v>
      </c>
    </row>
    <row r="4634" spans="4:7" x14ac:dyDescent="0.3">
      <c r="D4634" s="4" t="s">
        <v>8351</v>
      </c>
      <c r="E4634" s="4" t="s">
        <v>8351</v>
      </c>
      <c r="F4634" t="s">
        <v>8351</v>
      </c>
      <c r="G4634" t="s">
        <v>7646</v>
      </c>
    </row>
    <row r="4635" spans="4:7" x14ac:dyDescent="0.3">
      <c r="D4635" s="6">
        <v>950000</v>
      </c>
      <c r="E4635" s="6" t="s">
        <v>8351</v>
      </c>
      <c r="F4635" t="s">
        <v>8351</v>
      </c>
      <c r="G4635" t="s">
        <v>7648</v>
      </c>
    </row>
    <row r="4636" spans="4:7" x14ac:dyDescent="0.3">
      <c r="D4636" s="4" t="s">
        <v>8351</v>
      </c>
      <c r="E4636" s="4" t="s">
        <v>8351</v>
      </c>
      <c r="F4636" t="s">
        <v>8351</v>
      </c>
      <c r="G4636" t="s">
        <v>7649</v>
      </c>
    </row>
    <row r="4637" spans="4:7" x14ac:dyDescent="0.3">
      <c r="D4637" s="6">
        <v>950000</v>
      </c>
      <c r="E4637" s="6" t="s">
        <v>8351</v>
      </c>
      <c r="F4637" t="s">
        <v>8351</v>
      </c>
      <c r="G4637" t="s">
        <v>7651</v>
      </c>
    </row>
    <row r="4638" spans="4:7" x14ac:dyDescent="0.3">
      <c r="D4638" s="4">
        <v>989000</v>
      </c>
      <c r="E4638" s="4" t="s">
        <v>8351</v>
      </c>
      <c r="F4638" t="s">
        <v>8351</v>
      </c>
      <c r="G4638" t="s">
        <v>7653</v>
      </c>
    </row>
    <row r="4639" spans="4:7" x14ac:dyDescent="0.3">
      <c r="D4639" s="6">
        <v>913000</v>
      </c>
      <c r="E4639" s="6" t="s">
        <v>8351</v>
      </c>
      <c r="F4639" t="s">
        <v>8351</v>
      </c>
      <c r="G4639" t="s">
        <v>7656</v>
      </c>
    </row>
    <row r="4640" spans="4:7" x14ac:dyDescent="0.3">
      <c r="D4640" s="4">
        <v>910000</v>
      </c>
      <c r="E4640" s="4">
        <v>9600000</v>
      </c>
      <c r="F4640">
        <f t="shared" si="72"/>
        <v>8690000</v>
      </c>
      <c r="G4640" t="s">
        <v>7657</v>
      </c>
    </row>
    <row r="4641" spans="4:7" x14ac:dyDescent="0.3">
      <c r="D4641" s="6">
        <v>930000</v>
      </c>
      <c r="E4641" s="6">
        <v>20186</v>
      </c>
      <c r="F4641">
        <f t="shared" si="72"/>
        <v>-909814</v>
      </c>
      <c r="G4641" t="s">
        <v>7659</v>
      </c>
    </row>
    <row r="4642" spans="4:7" x14ac:dyDescent="0.3">
      <c r="D4642" s="4">
        <v>590000</v>
      </c>
      <c r="E4642" s="4">
        <v>1185783</v>
      </c>
      <c r="F4642">
        <f t="shared" si="72"/>
        <v>595783</v>
      </c>
      <c r="G4642" t="s">
        <v>7661</v>
      </c>
    </row>
    <row r="4643" spans="4:7" x14ac:dyDescent="0.3">
      <c r="D4643" s="6">
        <v>3000000</v>
      </c>
      <c r="E4643" s="6" t="s">
        <v>8351</v>
      </c>
      <c r="F4643" t="s">
        <v>8351</v>
      </c>
      <c r="G4643" t="s">
        <v>7664</v>
      </c>
    </row>
    <row r="4644" spans="4:7" x14ac:dyDescent="0.3">
      <c r="D4644" s="4">
        <v>950000</v>
      </c>
      <c r="E4644" s="4">
        <v>1007962</v>
      </c>
      <c r="F4644">
        <f t="shared" si="72"/>
        <v>57962</v>
      </c>
      <c r="G4644" t="s">
        <v>7665</v>
      </c>
    </row>
    <row r="4645" spans="4:7" x14ac:dyDescent="0.3">
      <c r="D4645" s="6">
        <v>900000</v>
      </c>
      <c r="E4645" s="6">
        <v>381186</v>
      </c>
      <c r="F4645">
        <f t="shared" si="72"/>
        <v>-518814</v>
      </c>
      <c r="G4645" t="s">
        <v>7666</v>
      </c>
    </row>
    <row r="4646" spans="4:7" x14ac:dyDescent="0.3">
      <c r="D4646" s="4" t="s">
        <v>8351</v>
      </c>
      <c r="E4646" s="4">
        <v>439958</v>
      </c>
      <c r="F4646" t="s">
        <v>8351</v>
      </c>
      <c r="G4646" t="s">
        <v>7668</v>
      </c>
    </row>
    <row r="4647" spans="4:7" x14ac:dyDescent="0.3">
      <c r="D4647" s="6">
        <v>900000</v>
      </c>
      <c r="E4647" s="6">
        <v>16097842</v>
      </c>
      <c r="F4647">
        <f t="shared" si="72"/>
        <v>15197842</v>
      </c>
      <c r="G4647" t="s">
        <v>7670</v>
      </c>
    </row>
    <row r="4648" spans="4:7" x14ac:dyDescent="0.3">
      <c r="D4648" s="4">
        <v>900000</v>
      </c>
      <c r="E4648" s="4">
        <v>6643</v>
      </c>
      <c r="F4648">
        <f t="shared" si="72"/>
        <v>-893357</v>
      </c>
      <c r="G4648" t="s">
        <v>7673</v>
      </c>
    </row>
    <row r="4649" spans="4:7" x14ac:dyDescent="0.3">
      <c r="D4649" s="6" t="s">
        <v>8351</v>
      </c>
      <c r="E4649" s="6">
        <v>102797150</v>
      </c>
      <c r="F4649" t="s">
        <v>8351</v>
      </c>
      <c r="G4649" t="s">
        <v>7675</v>
      </c>
    </row>
    <row r="4650" spans="4:7" x14ac:dyDescent="0.3">
      <c r="D4650" s="4">
        <v>850000</v>
      </c>
      <c r="E4650" s="4">
        <v>442638</v>
      </c>
      <c r="F4650">
        <f t="shared" si="72"/>
        <v>-407362</v>
      </c>
      <c r="G4650" t="s">
        <v>7676</v>
      </c>
    </row>
    <row r="4651" spans="4:7" x14ac:dyDescent="0.3">
      <c r="D4651" s="6">
        <v>15000000</v>
      </c>
      <c r="E4651" s="6">
        <v>42919096</v>
      </c>
      <c r="F4651">
        <f t="shared" si="72"/>
        <v>27919096</v>
      </c>
      <c r="G4651" t="s">
        <v>4452</v>
      </c>
    </row>
    <row r="4652" spans="4:7" x14ac:dyDescent="0.3">
      <c r="D4652" s="4">
        <v>850000</v>
      </c>
      <c r="E4652" s="4">
        <v>819939</v>
      </c>
      <c r="F4652">
        <f t="shared" si="72"/>
        <v>-30061</v>
      </c>
      <c r="G4652" t="s">
        <v>7678</v>
      </c>
    </row>
    <row r="4653" spans="4:7" x14ac:dyDescent="0.3">
      <c r="D4653" s="6">
        <v>900000</v>
      </c>
      <c r="E4653" s="6" t="s">
        <v>8351</v>
      </c>
      <c r="F4653" t="s">
        <v>8351</v>
      </c>
      <c r="G4653" t="s">
        <v>7680</v>
      </c>
    </row>
    <row r="4654" spans="4:7" x14ac:dyDescent="0.3">
      <c r="D4654" s="4">
        <v>1000000</v>
      </c>
      <c r="E4654" s="4" t="s">
        <v>8351</v>
      </c>
      <c r="F4654" t="s">
        <v>8351</v>
      </c>
      <c r="G4654" t="s">
        <v>7682</v>
      </c>
    </row>
    <row r="4655" spans="4:7" x14ac:dyDescent="0.3">
      <c r="D4655" s="6">
        <v>850000</v>
      </c>
      <c r="E4655" s="6">
        <v>1243961</v>
      </c>
      <c r="F4655">
        <f t="shared" si="72"/>
        <v>393961</v>
      </c>
      <c r="G4655" t="s">
        <v>7684</v>
      </c>
    </row>
    <row r="4656" spans="4:7" x14ac:dyDescent="0.3">
      <c r="D4656" s="4" t="s">
        <v>8351</v>
      </c>
      <c r="E4656" s="4">
        <v>3094687</v>
      </c>
      <c r="F4656" t="s">
        <v>8351</v>
      </c>
      <c r="G4656" t="s">
        <v>7685</v>
      </c>
    </row>
    <row r="4657" spans="4:7" x14ac:dyDescent="0.3">
      <c r="D4657" s="6">
        <v>825000</v>
      </c>
      <c r="E4657" s="6">
        <v>15278</v>
      </c>
      <c r="F4657">
        <f t="shared" si="72"/>
        <v>-809722</v>
      </c>
      <c r="G4657" t="s">
        <v>7688</v>
      </c>
    </row>
    <row r="4658" spans="4:7" x14ac:dyDescent="0.3">
      <c r="D4658" s="4">
        <v>500000</v>
      </c>
      <c r="E4658" s="4" t="s">
        <v>8351</v>
      </c>
      <c r="F4658" t="s">
        <v>8351</v>
      </c>
      <c r="G4658" t="s">
        <v>7689</v>
      </c>
    </row>
    <row r="4659" spans="4:7" x14ac:dyDescent="0.3">
      <c r="D4659" s="6">
        <v>990000</v>
      </c>
      <c r="E4659" s="6" t="s">
        <v>8351</v>
      </c>
      <c r="F4659" t="s">
        <v>8351</v>
      </c>
      <c r="G4659" t="s">
        <v>7691</v>
      </c>
    </row>
    <row r="4660" spans="4:7" x14ac:dyDescent="0.3">
      <c r="D4660" s="4">
        <v>100000</v>
      </c>
      <c r="E4660" s="4" t="s">
        <v>8351</v>
      </c>
      <c r="F4660" t="s">
        <v>8351</v>
      </c>
      <c r="G4660" t="s">
        <v>7693</v>
      </c>
    </row>
    <row r="4661" spans="4:7" x14ac:dyDescent="0.3">
      <c r="D4661" s="6">
        <v>500000</v>
      </c>
      <c r="E4661" s="6">
        <v>7098492</v>
      </c>
      <c r="F4661">
        <f t="shared" si="72"/>
        <v>6598492</v>
      </c>
      <c r="G4661" t="s">
        <v>7695</v>
      </c>
    </row>
    <row r="4662" spans="4:7" x14ac:dyDescent="0.3">
      <c r="D4662" s="4" t="s">
        <v>8351</v>
      </c>
      <c r="E4662" s="4" t="s">
        <v>8351</v>
      </c>
      <c r="F4662" t="s">
        <v>8351</v>
      </c>
      <c r="G4662" t="s">
        <v>7697</v>
      </c>
    </row>
    <row r="4663" spans="4:7" x14ac:dyDescent="0.3">
      <c r="D4663" s="6">
        <v>800000</v>
      </c>
      <c r="E4663" s="6">
        <v>4771000</v>
      </c>
      <c r="F4663">
        <f t="shared" si="72"/>
        <v>3971000</v>
      </c>
      <c r="G4663" t="s">
        <v>7698</v>
      </c>
    </row>
    <row r="4664" spans="4:7" x14ac:dyDescent="0.3">
      <c r="D4664" s="4">
        <v>800000</v>
      </c>
      <c r="E4664" s="4">
        <v>1001437</v>
      </c>
      <c r="F4664">
        <f t="shared" si="72"/>
        <v>201437</v>
      </c>
      <c r="G4664" t="s">
        <v>7699</v>
      </c>
    </row>
    <row r="4665" spans="4:7" x14ac:dyDescent="0.3">
      <c r="D4665" s="6">
        <v>800000</v>
      </c>
      <c r="E4665" s="6">
        <v>2073984</v>
      </c>
      <c r="F4665">
        <f t="shared" si="72"/>
        <v>1273984</v>
      </c>
      <c r="G4665" t="s">
        <v>7700</v>
      </c>
    </row>
    <row r="4666" spans="4:7" x14ac:dyDescent="0.3">
      <c r="D4666" s="4" t="s">
        <v>8351</v>
      </c>
      <c r="E4666" s="4">
        <v>9950</v>
      </c>
      <c r="F4666" t="s">
        <v>8351</v>
      </c>
      <c r="G4666" t="s">
        <v>7702</v>
      </c>
    </row>
    <row r="4667" spans="4:7" x14ac:dyDescent="0.3">
      <c r="D4667" s="6">
        <v>850000</v>
      </c>
      <c r="E4667" s="6" t="s">
        <v>8351</v>
      </c>
      <c r="F4667" t="s">
        <v>8351</v>
      </c>
      <c r="G4667" t="s">
        <v>7704</v>
      </c>
    </row>
    <row r="4668" spans="4:7" x14ac:dyDescent="0.3">
      <c r="D4668" s="4">
        <v>800000</v>
      </c>
      <c r="E4668" s="4" t="s">
        <v>8351</v>
      </c>
      <c r="F4668" t="s">
        <v>8351</v>
      </c>
      <c r="G4668" t="s">
        <v>7706</v>
      </c>
    </row>
    <row r="4669" spans="4:7" x14ac:dyDescent="0.3">
      <c r="D4669" s="6">
        <v>800000</v>
      </c>
      <c r="E4669" s="6">
        <v>144583</v>
      </c>
      <c r="F4669">
        <f t="shared" si="72"/>
        <v>-655417</v>
      </c>
      <c r="G4669" t="s">
        <v>7707</v>
      </c>
    </row>
    <row r="4670" spans="4:7" x14ac:dyDescent="0.3">
      <c r="D4670" s="4">
        <v>800000</v>
      </c>
      <c r="E4670" s="4" t="s">
        <v>8351</v>
      </c>
      <c r="F4670" t="s">
        <v>8351</v>
      </c>
      <c r="G4670" t="s">
        <v>7709</v>
      </c>
    </row>
    <row r="4671" spans="4:7" x14ac:dyDescent="0.3">
      <c r="D4671" s="6" t="s">
        <v>8351</v>
      </c>
      <c r="E4671" s="6">
        <v>58163</v>
      </c>
      <c r="F4671" t="s">
        <v>8351</v>
      </c>
      <c r="G4671" t="s">
        <v>7711</v>
      </c>
    </row>
    <row r="4672" spans="4:7" x14ac:dyDescent="0.3">
      <c r="D4672" s="4">
        <v>600000</v>
      </c>
      <c r="E4672" s="4">
        <v>35688</v>
      </c>
      <c r="F4672">
        <f t="shared" si="72"/>
        <v>-564312</v>
      </c>
      <c r="G4672" t="s">
        <v>7713</v>
      </c>
    </row>
    <row r="4673" spans="4:7" x14ac:dyDescent="0.3">
      <c r="D4673" s="6">
        <v>800000</v>
      </c>
      <c r="E4673" s="6">
        <v>41709</v>
      </c>
      <c r="F4673">
        <f t="shared" si="72"/>
        <v>-758291</v>
      </c>
      <c r="G4673" t="s">
        <v>7714</v>
      </c>
    </row>
    <row r="4674" spans="4:7" x14ac:dyDescent="0.3">
      <c r="D4674" s="4">
        <v>780000</v>
      </c>
      <c r="E4674" s="4">
        <v>1310270</v>
      </c>
      <c r="F4674">
        <f t="shared" si="72"/>
        <v>530270</v>
      </c>
      <c r="G4674" t="s">
        <v>7717</v>
      </c>
    </row>
    <row r="4675" spans="4:7" x14ac:dyDescent="0.3">
      <c r="D4675" s="6" t="s">
        <v>8351</v>
      </c>
      <c r="E4675" s="6" t="s">
        <v>8351</v>
      </c>
      <c r="F4675" t="s">
        <v>8351</v>
      </c>
      <c r="G4675" t="s">
        <v>7720</v>
      </c>
    </row>
    <row r="4676" spans="4:7" x14ac:dyDescent="0.3">
      <c r="D4676" s="4">
        <v>777000</v>
      </c>
      <c r="E4676" s="4">
        <v>115000000</v>
      </c>
      <c r="F4676">
        <f t="shared" ref="F4676:F4738" si="73">E4676-D4676</f>
        <v>114223000</v>
      </c>
      <c r="G4676" t="s">
        <v>7721</v>
      </c>
    </row>
    <row r="4677" spans="4:7" x14ac:dyDescent="0.3">
      <c r="D4677" s="6">
        <v>750000</v>
      </c>
      <c r="E4677" s="6" t="s">
        <v>8351</v>
      </c>
      <c r="F4677" t="s">
        <v>8351</v>
      </c>
      <c r="G4677" t="s">
        <v>7722</v>
      </c>
    </row>
    <row r="4678" spans="4:7" x14ac:dyDescent="0.3">
      <c r="D4678" s="4">
        <v>750000</v>
      </c>
      <c r="E4678" s="4">
        <v>5518918</v>
      </c>
      <c r="F4678">
        <f t="shared" si="73"/>
        <v>4768918</v>
      </c>
      <c r="G4678" t="s">
        <v>7725</v>
      </c>
    </row>
    <row r="4679" spans="4:7" x14ac:dyDescent="0.3">
      <c r="D4679" s="6">
        <v>750000</v>
      </c>
      <c r="E4679" s="6">
        <v>4007792</v>
      </c>
      <c r="F4679">
        <f t="shared" si="73"/>
        <v>3257792</v>
      </c>
      <c r="G4679" t="s">
        <v>7726</v>
      </c>
    </row>
    <row r="4680" spans="4:7" x14ac:dyDescent="0.3">
      <c r="D4680" s="4" t="s">
        <v>8351</v>
      </c>
      <c r="E4680" s="4">
        <v>7705974</v>
      </c>
      <c r="F4680" t="s">
        <v>8351</v>
      </c>
      <c r="G4680" t="s">
        <v>7727</v>
      </c>
    </row>
    <row r="4681" spans="4:7" x14ac:dyDescent="0.3">
      <c r="D4681" s="6">
        <v>500000</v>
      </c>
      <c r="E4681" s="6">
        <v>26297</v>
      </c>
      <c r="F4681">
        <f t="shared" si="73"/>
        <v>-473703</v>
      </c>
      <c r="G4681" t="s">
        <v>7729</v>
      </c>
    </row>
    <row r="4682" spans="4:7" x14ac:dyDescent="0.3">
      <c r="D4682" s="4">
        <v>750000</v>
      </c>
      <c r="E4682" s="4">
        <v>77501</v>
      </c>
      <c r="F4682">
        <f t="shared" si="73"/>
        <v>-672499</v>
      </c>
      <c r="G4682" t="s">
        <v>7730</v>
      </c>
    </row>
    <row r="4683" spans="4:7" x14ac:dyDescent="0.3">
      <c r="D4683" s="6">
        <v>16000000</v>
      </c>
      <c r="E4683" s="6">
        <v>42638165</v>
      </c>
      <c r="F4683">
        <f t="shared" si="73"/>
        <v>26638165</v>
      </c>
      <c r="G4683" t="s">
        <v>4320</v>
      </c>
    </row>
    <row r="4684" spans="4:7" x14ac:dyDescent="0.3">
      <c r="D4684" s="4">
        <v>750000</v>
      </c>
      <c r="E4684" s="4" t="s">
        <v>8351</v>
      </c>
      <c r="F4684" t="s">
        <v>8351</v>
      </c>
      <c r="G4684" t="s">
        <v>7731</v>
      </c>
    </row>
    <row r="4685" spans="4:7" x14ac:dyDescent="0.3">
      <c r="D4685" s="6">
        <v>750000</v>
      </c>
      <c r="E4685" s="6">
        <v>47329</v>
      </c>
      <c r="F4685">
        <f t="shared" si="73"/>
        <v>-702671</v>
      </c>
      <c r="G4685" t="s">
        <v>7732</v>
      </c>
    </row>
    <row r="4686" spans="4:7" x14ac:dyDescent="0.3">
      <c r="D4686" s="4">
        <v>900000</v>
      </c>
      <c r="E4686" s="4">
        <v>18378</v>
      </c>
      <c r="F4686">
        <f t="shared" si="73"/>
        <v>-881622</v>
      </c>
      <c r="G4686" t="s">
        <v>7734</v>
      </c>
    </row>
    <row r="4687" spans="4:7" x14ac:dyDescent="0.3">
      <c r="D4687" s="6">
        <v>750000</v>
      </c>
      <c r="E4687" s="6" t="s">
        <v>8351</v>
      </c>
      <c r="F4687" t="s">
        <v>8351</v>
      </c>
      <c r="G4687" t="s">
        <v>7735</v>
      </c>
    </row>
    <row r="4688" spans="4:7" x14ac:dyDescent="0.3">
      <c r="D4688" s="4">
        <v>750000</v>
      </c>
      <c r="E4688" s="4" t="s">
        <v>8351</v>
      </c>
      <c r="F4688" t="s">
        <v>8351</v>
      </c>
      <c r="G4688" t="s">
        <v>7737</v>
      </c>
    </row>
    <row r="4689" spans="4:7" x14ac:dyDescent="0.3">
      <c r="D4689" s="6">
        <v>750000</v>
      </c>
      <c r="E4689" s="6" t="s">
        <v>8351</v>
      </c>
      <c r="F4689" t="s">
        <v>8351</v>
      </c>
      <c r="G4689" t="s">
        <v>7739</v>
      </c>
    </row>
    <row r="4690" spans="4:7" x14ac:dyDescent="0.3">
      <c r="D4690" s="4">
        <v>700000</v>
      </c>
      <c r="E4690" s="4">
        <v>7830611</v>
      </c>
      <c r="F4690">
        <f t="shared" si="73"/>
        <v>7130611</v>
      </c>
      <c r="G4690" t="s">
        <v>7741</v>
      </c>
    </row>
    <row r="4691" spans="4:7" x14ac:dyDescent="0.3">
      <c r="D4691" s="6" t="s">
        <v>8351</v>
      </c>
      <c r="E4691" s="6">
        <v>3278611</v>
      </c>
      <c r="F4691" t="s">
        <v>8351</v>
      </c>
      <c r="G4691" t="s">
        <v>7743</v>
      </c>
    </row>
    <row r="4692" spans="4:7" x14ac:dyDescent="0.3">
      <c r="D4692" s="4" t="s">
        <v>8351</v>
      </c>
      <c r="E4692" s="4" t="s">
        <v>8351</v>
      </c>
      <c r="F4692" t="s">
        <v>8351</v>
      </c>
      <c r="G4692" t="s">
        <v>7744</v>
      </c>
    </row>
    <row r="4693" spans="4:7" x14ac:dyDescent="0.3">
      <c r="D4693" s="6">
        <v>700000</v>
      </c>
      <c r="E4693" s="6">
        <v>1141829</v>
      </c>
      <c r="F4693">
        <f t="shared" si="73"/>
        <v>441829</v>
      </c>
      <c r="G4693" t="s">
        <v>7745</v>
      </c>
    </row>
    <row r="4694" spans="4:7" x14ac:dyDescent="0.3">
      <c r="D4694" s="4">
        <v>1000000</v>
      </c>
      <c r="E4694" s="4" t="s">
        <v>8351</v>
      </c>
      <c r="F4694" t="s">
        <v>8351</v>
      </c>
      <c r="G4694" t="s">
        <v>7747</v>
      </c>
    </row>
    <row r="4695" spans="4:7" x14ac:dyDescent="0.3">
      <c r="D4695" s="6" t="s">
        <v>8351</v>
      </c>
      <c r="E4695" s="6" t="s">
        <v>8351</v>
      </c>
      <c r="F4695" t="s">
        <v>8351</v>
      </c>
      <c r="G4695" t="s">
        <v>7749</v>
      </c>
    </row>
    <row r="4696" spans="4:7" x14ac:dyDescent="0.3">
      <c r="D4696" s="4">
        <v>207000000</v>
      </c>
      <c r="E4696" s="4">
        <v>218051260</v>
      </c>
      <c r="F4696">
        <f t="shared" si="73"/>
        <v>11051260</v>
      </c>
      <c r="G4696" t="s">
        <v>79</v>
      </c>
    </row>
    <row r="4697" spans="4:7" x14ac:dyDescent="0.3">
      <c r="D4697" s="6">
        <v>30000000</v>
      </c>
      <c r="E4697" s="6">
        <v>32048809</v>
      </c>
      <c r="F4697">
        <f t="shared" si="73"/>
        <v>2048809</v>
      </c>
      <c r="G4697" t="s">
        <v>2627</v>
      </c>
    </row>
    <row r="4698" spans="4:7" x14ac:dyDescent="0.3">
      <c r="D4698" s="4">
        <v>700000</v>
      </c>
      <c r="E4698" s="4">
        <v>2694973</v>
      </c>
      <c r="F4698">
        <f t="shared" si="73"/>
        <v>1994973</v>
      </c>
      <c r="G4698" t="s">
        <v>7751</v>
      </c>
    </row>
    <row r="4699" spans="4:7" x14ac:dyDescent="0.3">
      <c r="D4699" s="6">
        <v>700000</v>
      </c>
      <c r="E4699" s="6">
        <v>10508</v>
      </c>
      <c r="F4699">
        <f t="shared" si="73"/>
        <v>-689492</v>
      </c>
      <c r="G4699" t="s">
        <v>7753</v>
      </c>
    </row>
    <row r="4700" spans="4:7" x14ac:dyDescent="0.3">
      <c r="D4700" s="4">
        <v>650000</v>
      </c>
      <c r="E4700" s="4">
        <v>2301777</v>
      </c>
      <c r="F4700">
        <f t="shared" si="73"/>
        <v>1651777</v>
      </c>
      <c r="G4700" t="s">
        <v>7755</v>
      </c>
    </row>
    <row r="4701" spans="4:7" x14ac:dyDescent="0.3">
      <c r="D4701" s="6">
        <v>750000</v>
      </c>
      <c r="E4701" s="6" t="s">
        <v>8351</v>
      </c>
      <c r="F4701" t="s">
        <v>8351</v>
      </c>
      <c r="G4701" t="s">
        <v>7757</v>
      </c>
    </row>
    <row r="4702" spans="4:7" x14ac:dyDescent="0.3">
      <c r="D4702" s="4" t="s">
        <v>8351</v>
      </c>
      <c r="E4702" s="4">
        <v>169719</v>
      </c>
      <c r="F4702" t="s">
        <v>8351</v>
      </c>
      <c r="G4702" t="s">
        <v>7759</v>
      </c>
    </row>
    <row r="4703" spans="4:7" x14ac:dyDescent="0.3">
      <c r="D4703" s="6">
        <v>400000</v>
      </c>
      <c r="E4703" s="6" t="s">
        <v>8351</v>
      </c>
      <c r="F4703" t="s">
        <v>8351</v>
      </c>
      <c r="G4703" t="s">
        <v>7761</v>
      </c>
    </row>
    <row r="4704" spans="4:7" x14ac:dyDescent="0.3">
      <c r="D4704" s="4">
        <v>650000</v>
      </c>
      <c r="E4704" s="4" t="s">
        <v>8351</v>
      </c>
      <c r="F4704" t="s">
        <v>8351</v>
      </c>
      <c r="G4704" t="s">
        <v>7763</v>
      </c>
    </row>
    <row r="4705" spans="4:7" x14ac:dyDescent="0.3">
      <c r="D4705" s="6">
        <v>650000</v>
      </c>
      <c r="E4705" s="6" t="s">
        <v>8351</v>
      </c>
      <c r="F4705" t="s">
        <v>8351</v>
      </c>
      <c r="G4705" t="s">
        <v>7765</v>
      </c>
    </row>
    <row r="4706" spans="4:7" x14ac:dyDescent="0.3">
      <c r="D4706" s="4">
        <v>625000</v>
      </c>
      <c r="E4706" s="4" t="s">
        <v>8351</v>
      </c>
      <c r="F4706" t="s">
        <v>8351</v>
      </c>
      <c r="G4706" t="s">
        <v>7767</v>
      </c>
    </row>
    <row r="4707" spans="4:7" x14ac:dyDescent="0.3">
      <c r="D4707" s="6">
        <v>700000</v>
      </c>
      <c r="E4707" s="6" t="s">
        <v>8351</v>
      </c>
      <c r="F4707" t="s">
        <v>8351</v>
      </c>
      <c r="G4707" t="s">
        <v>7769</v>
      </c>
    </row>
    <row r="4708" spans="4:7" x14ac:dyDescent="0.3">
      <c r="D4708" s="4">
        <v>609000</v>
      </c>
      <c r="E4708" s="4">
        <v>3000000</v>
      </c>
      <c r="F4708">
        <f t="shared" si="73"/>
        <v>2391000</v>
      </c>
      <c r="G4708" t="s">
        <v>7771</v>
      </c>
    </row>
    <row r="4709" spans="4:7" x14ac:dyDescent="0.3">
      <c r="D4709" s="6">
        <v>60000</v>
      </c>
      <c r="E4709" s="6">
        <v>140530114</v>
      </c>
      <c r="F4709">
        <f t="shared" si="73"/>
        <v>140470114</v>
      </c>
      <c r="G4709" t="s">
        <v>7773</v>
      </c>
    </row>
    <row r="4710" spans="4:7" x14ac:dyDescent="0.3">
      <c r="D4710" s="4">
        <v>600000</v>
      </c>
      <c r="E4710" s="4">
        <v>13300000</v>
      </c>
      <c r="F4710">
        <f t="shared" si="73"/>
        <v>12700000</v>
      </c>
      <c r="G4710" t="s">
        <v>7776</v>
      </c>
    </row>
    <row r="4711" spans="4:7" x14ac:dyDescent="0.3">
      <c r="D4711" s="6">
        <v>650000</v>
      </c>
      <c r="E4711" s="6" t="s">
        <v>8351</v>
      </c>
      <c r="F4711" t="s">
        <v>8351</v>
      </c>
      <c r="G4711" t="s">
        <v>7777</v>
      </c>
    </row>
    <row r="4712" spans="4:7" x14ac:dyDescent="0.3">
      <c r="D4712" s="4">
        <v>600000</v>
      </c>
      <c r="E4712" s="4">
        <v>171988</v>
      </c>
      <c r="F4712">
        <f t="shared" si="73"/>
        <v>-428012</v>
      </c>
      <c r="G4712" t="s">
        <v>7778</v>
      </c>
    </row>
    <row r="4713" spans="4:7" x14ac:dyDescent="0.3">
      <c r="D4713" s="6">
        <v>600000</v>
      </c>
      <c r="E4713" s="6">
        <v>23616</v>
      </c>
      <c r="F4713">
        <f t="shared" si="73"/>
        <v>-576384</v>
      </c>
      <c r="G4713" t="s">
        <v>7780</v>
      </c>
    </row>
    <row r="4714" spans="4:7" x14ac:dyDescent="0.3">
      <c r="D4714" s="4">
        <v>600000</v>
      </c>
      <c r="E4714" s="4">
        <v>13493</v>
      </c>
      <c r="F4714">
        <f t="shared" si="73"/>
        <v>-586507</v>
      </c>
      <c r="G4714" t="s">
        <v>7782</v>
      </c>
    </row>
    <row r="4715" spans="4:7" x14ac:dyDescent="0.3">
      <c r="D4715" s="6" t="s">
        <v>8351</v>
      </c>
      <c r="E4715" s="6">
        <v>79043</v>
      </c>
      <c r="F4715" t="s">
        <v>8351</v>
      </c>
      <c r="G4715" t="s">
        <v>7784</v>
      </c>
    </row>
    <row r="4716" spans="4:7" x14ac:dyDescent="0.3">
      <c r="D4716" s="4">
        <v>400000</v>
      </c>
      <c r="E4716" s="4" t="s">
        <v>8351</v>
      </c>
      <c r="F4716" t="s">
        <v>8351</v>
      </c>
      <c r="G4716" t="s">
        <v>7786</v>
      </c>
    </row>
    <row r="4717" spans="4:7" x14ac:dyDescent="0.3">
      <c r="D4717" s="6">
        <v>750000</v>
      </c>
      <c r="E4717" s="6" t="s">
        <v>8351</v>
      </c>
      <c r="F4717" t="s">
        <v>8351</v>
      </c>
      <c r="G4717" t="s">
        <v>7788</v>
      </c>
    </row>
    <row r="4718" spans="4:7" x14ac:dyDescent="0.3">
      <c r="D4718" s="4">
        <v>600000</v>
      </c>
      <c r="E4718" s="4" t="s">
        <v>8351</v>
      </c>
      <c r="F4718" t="s">
        <v>8351</v>
      </c>
      <c r="G4718" t="s">
        <v>7790</v>
      </c>
    </row>
    <row r="4719" spans="4:7" x14ac:dyDescent="0.3">
      <c r="D4719" s="6" t="s">
        <v>8351</v>
      </c>
      <c r="E4719" s="6" t="s">
        <v>8351</v>
      </c>
      <c r="F4719" t="s">
        <v>8351</v>
      </c>
      <c r="G4719" t="s">
        <v>7792</v>
      </c>
    </row>
    <row r="4720" spans="4:7" x14ac:dyDescent="0.3">
      <c r="D4720" s="4">
        <v>600000</v>
      </c>
      <c r="E4720" s="4" t="s">
        <v>8351</v>
      </c>
      <c r="F4720" t="s">
        <v>8351</v>
      </c>
      <c r="G4720" t="s">
        <v>7794</v>
      </c>
    </row>
    <row r="4721" spans="4:7" x14ac:dyDescent="0.3">
      <c r="D4721" s="6">
        <v>560000</v>
      </c>
      <c r="E4721" s="6">
        <v>515005</v>
      </c>
      <c r="F4721">
        <f t="shared" si="73"/>
        <v>-44995</v>
      </c>
      <c r="G4721" t="s">
        <v>7795</v>
      </c>
    </row>
    <row r="4722" spans="4:7" x14ac:dyDescent="0.3">
      <c r="D4722" s="4">
        <v>560000</v>
      </c>
      <c r="E4722" s="4">
        <v>2245</v>
      </c>
      <c r="F4722">
        <f t="shared" si="73"/>
        <v>-557755</v>
      </c>
      <c r="G4722" t="s">
        <v>7797</v>
      </c>
    </row>
    <row r="4723" spans="4:7" x14ac:dyDescent="0.3">
      <c r="D4723" s="6">
        <v>550000</v>
      </c>
      <c r="E4723" s="6" t="s">
        <v>8351</v>
      </c>
      <c r="F4723" t="s">
        <v>8351</v>
      </c>
      <c r="G4723" t="s">
        <v>7799</v>
      </c>
    </row>
    <row r="4724" spans="4:7" x14ac:dyDescent="0.3">
      <c r="D4724" s="4">
        <v>500000</v>
      </c>
      <c r="E4724" s="4" t="s">
        <v>8351</v>
      </c>
      <c r="F4724" t="s">
        <v>8351</v>
      </c>
      <c r="G4724" t="s">
        <v>7801</v>
      </c>
    </row>
    <row r="4725" spans="4:7" x14ac:dyDescent="0.3">
      <c r="D4725" s="6">
        <v>500000</v>
      </c>
      <c r="E4725" s="6">
        <v>33451479</v>
      </c>
      <c r="F4725">
        <f t="shared" si="73"/>
        <v>32951479</v>
      </c>
      <c r="G4725" t="s">
        <v>7804</v>
      </c>
    </row>
    <row r="4726" spans="4:7" x14ac:dyDescent="0.3">
      <c r="D4726" s="4">
        <v>550000</v>
      </c>
      <c r="E4726" s="4" t="s">
        <v>8351</v>
      </c>
      <c r="F4726" t="s">
        <v>8351</v>
      </c>
      <c r="G4726" t="s">
        <v>7807</v>
      </c>
    </row>
    <row r="4727" spans="4:7" x14ac:dyDescent="0.3">
      <c r="D4727" s="6">
        <v>500000</v>
      </c>
      <c r="E4727" s="6">
        <v>39552600</v>
      </c>
      <c r="F4727">
        <f t="shared" si="73"/>
        <v>39052600</v>
      </c>
      <c r="G4727" t="s">
        <v>7810</v>
      </c>
    </row>
    <row r="4728" spans="4:7" x14ac:dyDescent="0.3">
      <c r="D4728" s="4">
        <v>500000</v>
      </c>
      <c r="E4728" s="4">
        <v>30500882</v>
      </c>
      <c r="F4728">
        <f t="shared" si="73"/>
        <v>30000882</v>
      </c>
      <c r="G4728" t="s">
        <v>7812</v>
      </c>
    </row>
    <row r="4729" spans="4:7" x14ac:dyDescent="0.3">
      <c r="D4729" s="6" t="s">
        <v>8351</v>
      </c>
      <c r="E4729" s="6" t="s">
        <v>8351</v>
      </c>
      <c r="F4729" t="s">
        <v>8351</v>
      </c>
      <c r="G4729" t="s">
        <v>7813</v>
      </c>
    </row>
    <row r="4730" spans="4:7" x14ac:dyDescent="0.3">
      <c r="D4730" s="4">
        <v>500000</v>
      </c>
      <c r="E4730" s="4">
        <v>17000000</v>
      </c>
      <c r="F4730">
        <f t="shared" si="73"/>
        <v>16500000</v>
      </c>
      <c r="G4730" t="s">
        <v>7815</v>
      </c>
    </row>
    <row r="4731" spans="4:7" x14ac:dyDescent="0.3">
      <c r="D4731" s="6" t="s">
        <v>8351</v>
      </c>
      <c r="E4731" s="6">
        <v>8044906</v>
      </c>
      <c r="F4731" t="s">
        <v>8351</v>
      </c>
      <c r="G4731" t="s">
        <v>7818</v>
      </c>
    </row>
    <row r="4732" spans="4:7" x14ac:dyDescent="0.3">
      <c r="D4732" s="4">
        <v>500000</v>
      </c>
      <c r="E4732" s="4">
        <v>5739376</v>
      </c>
      <c r="F4732">
        <f t="shared" si="73"/>
        <v>5239376</v>
      </c>
      <c r="G4732" t="s">
        <v>7819</v>
      </c>
    </row>
    <row r="4733" spans="4:7" x14ac:dyDescent="0.3">
      <c r="D4733" s="6">
        <v>1000000</v>
      </c>
      <c r="E4733" s="6">
        <v>3773863</v>
      </c>
      <c r="F4733">
        <f t="shared" si="73"/>
        <v>2773863</v>
      </c>
      <c r="G4733" t="s">
        <v>7821</v>
      </c>
    </row>
    <row r="4734" spans="4:7" x14ac:dyDescent="0.3">
      <c r="D4734" s="4" t="s">
        <v>8351</v>
      </c>
      <c r="E4734" s="4">
        <v>3117666</v>
      </c>
      <c r="F4734" t="s">
        <v>8351</v>
      </c>
      <c r="G4734" t="s">
        <v>7823</v>
      </c>
    </row>
    <row r="4735" spans="4:7" x14ac:dyDescent="0.3">
      <c r="D4735" s="6">
        <v>500000</v>
      </c>
      <c r="E4735" s="6">
        <v>2047570</v>
      </c>
      <c r="F4735">
        <f t="shared" si="73"/>
        <v>1547570</v>
      </c>
      <c r="G4735" t="s">
        <v>7826</v>
      </c>
    </row>
    <row r="4736" spans="4:7" x14ac:dyDescent="0.3">
      <c r="D4736" s="4">
        <v>500000</v>
      </c>
      <c r="E4736" s="4">
        <v>1250798</v>
      </c>
      <c r="F4736">
        <f t="shared" si="73"/>
        <v>750798</v>
      </c>
      <c r="G4736" t="s">
        <v>7828</v>
      </c>
    </row>
    <row r="4737" spans="4:7" x14ac:dyDescent="0.3">
      <c r="D4737" s="6">
        <v>46000</v>
      </c>
      <c r="E4737" s="6">
        <v>1127331</v>
      </c>
      <c r="F4737">
        <f t="shared" si="73"/>
        <v>1081331</v>
      </c>
      <c r="G4737" t="s">
        <v>7830</v>
      </c>
    </row>
    <row r="4738" spans="4:7" x14ac:dyDescent="0.3">
      <c r="D4738" s="4">
        <v>500000</v>
      </c>
      <c r="E4738" s="4">
        <v>906666</v>
      </c>
      <c r="F4738">
        <f t="shared" si="73"/>
        <v>406666</v>
      </c>
      <c r="G4738" t="s">
        <v>7833</v>
      </c>
    </row>
    <row r="4739" spans="4:7" x14ac:dyDescent="0.3">
      <c r="D4739" s="6">
        <v>500000</v>
      </c>
      <c r="E4739" s="6">
        <v>1114943</v>
      </c>
      <c r="F4739">
        <f t="shared" ref="F4739:F4802" si="74">E4739-D4739</f>
        <v>614943</v>
      </c>
      <c r="G4739" t="s">
        <v>7835</v>
      </c>
    </row>
    <row r="4740" spans="4:7" x14ac:dyDescent="0.3">
      <c r="D4740" s="4">
        <v>500000</v>
      </c>
      <c r="E4740" s="4">
        <v>1111615</v>
      </c>
      <c r="F4740">
        <f t="shared" si="74"/>
        <v>611615</v>
      </c>
      <c r="G4740" t="s">
        <v>7836</v>
      </c>
    </row>
    <row r="4741" spans="4:7" x14ac:dyDescent="0.3">
      <c r="D4741" s="6">
        <v>500000</v>
      </c>
      <c r="E4741" s="6">
        <v>985341</v>
      </c>
      <c r="F4741">
        <f t="shared" si="74"/>
        <v>485341</v>
      </c>
      <c r="G4741" t="s">
        <v>7837</v>
      </c>
    </row>
    <row r="4742" spans="4:7" x14ac:dyDescent="0.3">
      <c r="D4742" s="4">
        <v>500000</v>
      </c>
      <c r="E4742" s="4">
        <v>603943</v>
      </c>
      <c r="F4742">
        <f t="shared" si="74"/>
        <v>103943</v>
      </c>
      <c r="G4742" t="s">
        <v>7839</v>
      </c>
    </row>
    <row r="4743" spans="4:7" x14ac:dyDescent="0.3">
      <c r="D4743" s="6">
        <v>500000</v>
      </c>
      <c r="E4743" s="6">
        <v>334041</v>
      </c>
      <c r="F4743">
        <f t="shared" si="74"/>
        <v>-165959</v>
      </c>
      <c r="G4743" t="s">
        <v>7840</v>
      </c>
    </row>
    <row r="4744" spans="4:7" x14ac:dyDescent="0.3">
      <c r="D4744" s="4">
        <v>500000</v>
      </c>
      <c r="E4744" s="4">
        <v>295468</v>
      </c>
      <c r="F4744">
        <f t="shared" si="74"/>
        <v>-204532</v>
      </c>
      <c r="G4744" t="s">
        <v>7842</v>
      </c>
    </row>
    <row r="4745" spans="4:7" x14ac:dyDescent="0.3">
      <c r="D4745" s="6">
        <v>500000</v>
      </c>
      <c r="E4745" s="6">
        <v>243347</v>
      </c>
      <c r="F4745">
        <f t="shared" si="74"/>
        <v>-256653</v>
      </c>
      <c r="G4745" t="s">
        <v>7844</v>
      </c>
    </row>
    <row r="4746" spans="4:7" x14ac:dyDescent="0.3">
      <c r="D4746" s="4">
        <v>500000</v>
      </c>
      <c r="E4746" s="4">
        <v>154077</v>
      </c>
      <c r="F4746">
        <f t="shared" si="74"/>
        <v>-345923</v>
      </c>
      <c r="G4746" t="s">
        <v>7845</v>
      </c>
    </row>
    <row r="4747" spans="4:7" x14ac:dyDescent="0.3">
      <c r="D4747" s="6" t="s">
        <v>8351</v>
      </c>
      <c r="E4747" s="6">
        <v>342936</v>
      </c>
      <c r="F4747" t="s">
        <v>8351</v>
      </c>
      <c r="G4747" t="s">
        <v>7847</v>
      </c>
    </row>
    <row r="4748" spans="4:7" x14ac:dyDescent="0.3">
      <c r="D4748" s="4">
        <v>500000</v>
      </c>
      <c r="E4748" s="4">
        <v>151389</v>
      </c>
      <c r="F4748">
        <f t="shared" si="74"/>
        <v>-348611</v>
      </c>
      <c r="G4748" t="s">
        <v>7849</v>
      </c>
    </row>
    <row r="4749" spans="4:7" x14ac:dyDescent="0.3">
      <c r="D4749" s="6">
        <v>2000000</v>
      </c>
      <c r="E4749" s="6">
        <v>269061</v>
      </c>
      <c r="F4749">
        <f t="shared" si="74"/>
        <v>-1730939</v>
      </c>
      <c r="G4749" t="s">
        <v>7850</v>
      </c>
    </row>
    <row r="4750" spans="4:7" x14ac:dyDescent="0.3">
      <c r="D4750" s="4">
        <v>500000</v>
      </c>
      <c r="E4750" s="4">
        <v>133778</v>
      </c>
      <c r="F4750">
        <f t="shared" si="74"/>
        <v>-366222</v>
      </c>
      <c r="G4750" t="s">
        <v>7852</v>
      </c>
    </row>
    <row r="4751" spans="4:7" x14ac:dyDescent="0.3">
      <c r="D4751" s="6">
        <v>500000</v>
      </c>
      <c r="E4751" s="6" t="s">
        <v>8351</v>
      </c>
      <c r="F4751" t="s">
        <v>8351</v>
      </c>
      <c r="G4751" t="s">
        <v>7854</v>
      </c>
    </row>
    <row r="4752" spans="4:7" x14ac:dyDescent="0.3">
      <c r="D4752" s="4">
        <v>500000</v>
      </c>
      <c r="E4752" s="4">
        <v>52850</v>
      </c>
      <c r="F4752">
        <f t="shared" si="74"/>
        <v>-447150</v>
      </c>
      <c r="G4752" t="s">
        <v>7855</v>
      </c>
    </row>
    <row r="4753" spans="4:7" x14ac:dyDescent="0.3">
      <c r="D4753" s="6">
        <v>500000</v>
      </c>
      <c r="E4753" s="6">
        <v>98017</v>
      </c>
      <c r="F4753">
        <f t="shared" si="74"/>
        <v>-401983</v>
      </c>
      <c r="G4753" t="s">
        <v>7857</v>
      </c>
    </row>
    <row r="4754" spans="4:7" x14ac:dyDescent="0.3">
      <c r="D4754" s="4">
        <v>135000000</v>
      </c>
      <c r="E4754" s="4">
        <v>177343675</v>
      </c>
      <c r="F4754">
        <f t="shared" si="74"/>
        <v>42343675</v>
      </c>
      <c r="G4754" t="s">
        <v>423</v>
      </c>
    </row>
    <row r="4755" spans="4:7" x14ac:dyDescent="0.3">
      <c r="D4755" s="6">
        <v>500000</v>
      </c>
      <c r="E4755" s="6">
        <v>31937</v>
      </c>
      <c r="F4755">
        <f t="shared" si="74"/>
        <v>-468063</v>
      </c>
      <c r="G4755" t="s">
        <v>7858</v>
      </c>
    </row>
    <row r="4756" spans="4:7" x14ac:dyDescent="0.3">
      <c r="D4756" s="4">
        <v>500000</v>
      </c>
      <c r="E4756" s="4">
        <v>13134</v>
      </c>
      <c r="F4756">
        <f t="shared" si="74"/>
        <v>-486866</v>
      </c>
      <c r="G4756" t="s">
        <v>7860</v>
      </c>
    </row>
    <row r="4757" spans="4:7" x14ac:dyDescent="0.3">
      <c r="D4757" s="6">
        <v>500000</v>
      </c>
      <c r="E4757" s="6">
        <v>237301</v>
      </c>
      <c r="F4757">
        <f t="shared" si="74"/>
        <v>-262699</v>
      </c>
      <c r="G4757" t="s">
        <v>7862</v>
      </c>
    </row>
    <row r="4758" spans="4:7" x14ac:dyDescent="0.3">
      <c r="D4758" s="4" t="s">
        <v>8351</v>
      </c>
      <c r="E4758" s="4" t="s">
        <v>8351</v>
      </c>
      <c r="F4758" t="s">
        <v>8351</v>
      </c>
      <c r="G4758" t="s">
        <v>7864</v>
      </c>
    </row>
    <row r="4759" spans="4:7" x14ac:dyDescent="0.3">
      <c r="D4759" s="6">
        <v>500000</v>
      </c>
      <c r="E4759" s="6">
        <v>12055</v>
      </c>
      <c r="F4759">
        <f t="shared" si="74"/>
        <v>-487945</v>
      </c>
      <c r="G4759" t="s">
        <v>7866</v>
      </c>
    </row>
    <row r="4760" spans="4:7" x14ac:dyDescent="0.3">
      <c r="D4760" s="4">
        <v>500000</v>
      </c>
      <c r="E4760" s="4">
        <v>1332</v>
      </c>
      <c r="F4760">
        <f t="shared" si="74"/>
        <v>-498668</v>
      </c>
      <c r="G4760" t="s">
        <v>7868</v>
      </c>
    </row>
    <row r="4761" spans="4:7" x14ac:dyDescent="0.3">
      <c r="D4761" s="6">
        <v>3000000</v>
      </c>
      <c r="E4761" s="6" t="s">
        <v>8351</v>
      </c>
      <c r="F4761" t="s">
        <v>8351</v>
      </c>
      <c r="G4761" t="s">
        <v>7869</v>
      </c>
    </row>
    <row r="4762" spans="4:7" x14ac:dyDescent="0.3">
      <c r="D4762" s="4">
        <v>500000</v>
      </c>
      <c r="E4762" s="4" t="s">
        <v>8351</v>
      </c>
      <c r="F4762" t="s">
        <v>8351</v>
      </c>
      <c r="G4762" t="s">
        <v>7871</v>
      </c>
    </row>
    <row r="4763" spans="4:7" x14ac:dyDescent="0.3">
      <c r="D4763" s="6">
        <v>100000</v>
      </c>
      <c r="E4763" s="6" t="s">
        <v>8351</v>
      </c>
      <c r="F4763" t="s">
        <v>8351</v>
      </c>
      <c r="G4763" t="s">
        <v>7872</v>
      </c>
    </row>
    <row r="4764" spans="4:7" x14ac:dyDescent="0.3">
      <c r="D4764" s="4" t="s">
        <v>8351</v>
      </c>
      <c r="E4764" s="4">
        <v>316842</v>
      </c>
      <c r="F4764" t="s">
        <v>8351</v>
      </c>
      <c r="G4764" t="s">
        <v>7873</v>
      </c>
    </row>
    <row r="4765" spans="4:7" x14ac:dyDescent="0.3">
      <c r="D4765" s="6">
        <v>500000</v>
      </c>
      <c r="E4765" s="6" t="s">
        <v>8351</v>
      </c>
      <c r="F4765" t="s">
        <v>8351</v>
      </c>
      <c r="G4765" t="s">
        <v>7875</v>
      </c>
    </row>
    <row r="4766" spans="4:7" x14ac:dyDescent="0.3">
      <c r="D4766" s="4">
        <v>500000</v>
      </c>
      <c r="E4766" s="4" t="s">
        <v>8351</v>
      </c>
      <c r="F4766" t="s">
        <v>8351</v>
      </c>
      <c r="G4766" t="s">
        <v>7876</v>
      </c>
    </row>
    <row r="4767" spans="4:7" x14ac:dyDescent="0.3">
      <c r="D4767" s="6" t="s">
        <v>8351</v>
      </c>
      <c r="E4767" s="6" t="s">
        <v>8351</v>
      </c>
      <c r="F4767" t="s">
        <v>8351</v>
      </c>
      <c r="G4767" t="s">
        <v>7877</v>
      </c>
    </row>
    <row r="4768" spans="4:7" x14ac:dyDescent="0.3">
      <c r="D4768" s="4">
        <v>500000</v>
      </c>
      <c r="E4768" s="4" t="s">
        <v>8351</v>
      </c>
      <c r="F4768" t="s">
        <v>8351</v>
      </c>
      <c r="G4768" t="s">
        <v>7879</v>
      </c>
    </row>
    <row r="4769" spans="4:7" x14ac:dyDescent="0.3">
      <c r="D4769" s="6" t="s">
        <v>8351</v>
      </c>
      <c r="E4769" s="6" t="s">
        <v>8351</v>
      </c>
      <c r="F4769" t="s">
        <v>8351</v>
      </c>
      <c r="G4769" t="s">
        <v>7882</v>
      </c>
    </row>
    <row r="4770" spans="4:7" x14ac:dyDescent="0.3">
      <c r="D4770" s="4" t="s">
        <v>8351</v>
      </c>
      <c r="E4770" s="4" t="s">
        <v>8351</v>
      </c>
      <c r="F4770" t="s">
        <v>8351</v>
      </c>
      <c r="G4770" t="s">
        <v>7884</v>
      </c>
    </row>
    <row r="4771" spans="4:7" x14ac:dyDescent="0.3">
      <c r="D4771" s="6">
        <v>12000000</v>
      </c>
      <c r="E4771" s="6">
        <v>37188667</v>
      </c>
      <c r="F4771">
        <f t="shared" si="74"/>
        <v>25188667</v>
      </c>
      <c r="G4771" t="s">
        <v>4928</v>
      </c>
    </row>
    <row r="4772" spans="4:7" x14ac:dyDescent="0.3">
      <c r="D4772" s="4">
        <v>500000</v>
      </c>
      <c r="E4772" s="4" t="s">
        <v>8351</v>
      </c>
      <c r="F4772" t="s">
        <v>8351</v>
      </c>
      <c r="G4772" t="s">
        <v>7886</v>
      </c>
    </row>
    <row r="4773" spans="4:7" x14ac:dyDescent="0.3">
      <c r="D4773" s="6">
        <v>500000</v>
      </c>
      <c r="E4773" s="6" t="s">
        <v>8351</v>
      </c>
      <c r="F4773" t="s">
        <v>8351</v>
      </c>
      <c r="G4773" t="s">
        <v>7888</v>
      </c>
    </row>
    <row r="4774" spans="4:7" x14ac:dyDescent="0.3">
      <c r="D4774" s="4">
        <v>150000</v>
      </c>
      <c r="E4774" s="4" t="s">
        <v>8351</v>
      </c>
      <c r="F4774" t="s">
        <v>8351</v>
      </c>
      <c r="G4774" t="s">
        <v>7892</v>
      </c>
    </row>
    <row r="4775" spans="4:7" x14ac:dyDescent="0.3">
      <c r="D4775" s="6">
        <v>500000</v>
      </c>
      <c r="E4775" s="6" t="s">
        <v>8351</v>
      </c>
      <c r="F4775" t="s">
        <v>8351</v>
      </c>
      <c r="G4775" t="s">
        <v>7894</v>
      </c>
    </row>
    <row r="4776" spans="4:7" x14ac:dyDescent="0.3">
      <c r="D4776" s="4" t="s">
        <v>8351</v>
      </c>
      <c r="E4776" s="4" t="s">
        <v>8351</v>
      </c>
      <c r="F4776" t="s">
        <v>8351</v>
      </c>
      <c r="G4776" t="s">
        <v>7897</v>
      </c>
    </row>
    <row r="4777" spans="4:7" x14ac:dyDescent="0.3">
      <c r="D4777" s="6">
        <v>500000</v>
      </c>
      <c r="E4777" s="6" t="s">
        <v>8351</v>
      </c>
      <c r="F4777" t="s">
        <v>8351</v>
      </c>
      <c r="G4777" t="s">
        <v>7899</v>
      </c>
    </row>
    <row r="4778" spans="4:7" x14ac:dyDescent="0.3">
      <c r="D4778" s="4">
        <v>500000</v>
      </c>
      <c r="E4778" s="4">
        <v>21199</v>
      </c>
      <c r="F4778">
        <f t="shared" si="74"/>
        <v>-478801</v>
      </c>
      <c r="G4778" t="s">
        <v>7902</v>
      </c>
    </row>
    <row r="4779" spans="4:7" x14ac:dyDescent="0.3">
      <c r="D4779" s="6">
        <v>500000</v>
      </c>
      <c r="E4779" s="6" t="s">
        <v>8351</v>
      </c>
      <c r="F4779" t="s">
        <v>8351</v>
      </c>
      <c r="G4779" t="s">
        <v>7904</v>
      </c>
    </row>
    <row r="4780" spans="4:7" x14ac:dyDescent="0.3">
      <c r="D4780" s="4">
        <v>215000000</v>
      </c>
      <c r="E4780" s="4">
        <v>234903076</v>
      </c>
      <c r="F4780">
        <f t="shared" si="74"/>
        <v>19903076</v>
      </c>
      <c r="G4780" t="s">
        <v>108</v>
      </c>
    </row>
    <row r="4781" spans="4:7" x14ac:dyDescent="0.3">
      <c r="D4781" s="6">
        <v>475000</v>
      </c>
      <c r="E4781" s="6" t="s">
        <v>8351</v>
      </c>
      <c r="F4781" t="s">
        <v>8351</v>
      </c>
      <c r="G4781" t="s">
        <v>7905</v>
      </c>
    </row>
    <row r="4782" spans="4:7" x14ac:dyDescent="0.3">
      <c r="D4782" s="4">
        <v>450000</v>
      </c>
      <c r="E4782" s="4">
        <v>2712293</v>
      </c>
      <c r="F4782">
        <f t="shared" si="74"/>
        <v>2262293</v>
      </c>
      <c r="G4782" t="s">
        <v>7906</v>
      </c>
    </row>
    <row r="4783" spans="4:7" x14ac:dyDescent="0.3">
      <c r="D4783" s="6">
        <v>2000000</v>
      </c>
      <c r="E4783" s="6">
        <v>768045</v>
      </c>
      <c r="F4783">
        <f t="shared" si="74"/>
        <v>-1231955</v>
      </c>
      <c r="G4783" t="s">
        <v>7907</v>
      </c>
    </row>
    <row r="4784" spans="4:7" x14ac:dyDescent="0.3">
      <c r="D4784" s="4">
        <v>500000</v>
      </c>
      <c r="E4784" s="4" t="s">
        <v>8351</v>
      </c>
      <c r="F4784" t="s">
        <v>8351</v>
      </c>
      <c r="G4784" t="s">
        <v>7909</v>
      </c>
    </row>
    <row r="4785" spans="4:7" x14ac:dyDescent="0.3">
      <c r="D4785" s="6">
        <v>450000</v>
      </c>
      <c r="E4785" s="6">
        <v>379122</v>
      </c>
      <c r="F4785">
        <f t="shared" si="74"/>
        <v>-70878</v>
      </c>
      <c r="G4785" t="s">
        <v>7911</v>
      </c>
    </row>
    <row r="4786" spans="4:7" x14ac:dyDescent="0.3">
      <c r="D4786" s="4">
        <v>500000</v>
      </c>
      <c r="E4786" s="4">
        <v>23000</v>
      </c>
      <c r="F4786">
        <f t="shared" si="74"/>
        <v>-477000</v>
      </c>
      <c r="G4786" t="s">
        <v>7913</v>
      </c>
    </row>
    <row r="4787" spans="4:7" x14ac:dyDescent="0.3">
      <c r="D4787" s="6">
        <v>450000</v>
      </c>
      <c r="E4787" s="6" t="s">
        <v>8351</v>
      </c>
      <c r="F4787" t="s">
        <v>8351</v>
      </c>
      <c r="G4787" t="s">
        <v>7915</v>
      </c>
    </row>
    <row r="4788" spans="4:7" x14ac:dyDescent="0.3">
      <c r="D4788" s="4">
        <v>439000</v>
      </c>
      <c r="E4788" s="4">
        <v>2300000</v>
      </c>
      <c r="F4788">
        <f t="shared" si="74"/>
        <v>1861000</v>
      </c>
      <c r="G4788" t="s">
        <v>7917</v>
      </c>
    </row>
    <row r="4789" spans="4:7" x14ac:dyDescent="0.3">
      <c r="D4789" s="6">
        <v>450000</v>
      </c>
      <c r="E4789" s="6" t="s">
        <v>8351</v>
      </c>
      <c r="F4789" t="s">
        <v>8351</v>
      </c>
      <c r="G4789" t="s">
        <v>7919</v>
      </c>
    </row>
    <row r="4790" spans="4:7" x14ac:dyDescent="0.3">
      <c r="D4790" s="4">
        <v>225000</v>
      </c>
      <c r="E4790" s="4">
        <v>2938208</v>
      </c>
      <c r="F4790">
        <f t="shared" si="74"/>
        <v>2713208</v>
      </c>
      <c r="G4790" t="s">
        <v>7920</v>
      </c>
    </row>
    <row r="4791" spans="4:7" x14ac:dyDescent="0.3">
      <c r="D4791" s="6">
        <v>25000000</v>
      </c>
      <c r="E4791" s="6">
        <v>9910</v>
      </c>
      <c r="F4791">
        <f t="shared" si="74"/>
        <v>-24990090</v>
      </c>
      <c r="G4791" t="s">
        <v>7922</v>
      </c>
    </row>
    <row r="4792" spans="4:7" x14ac:dyDescent="0.3">
      <c r="D4792" s="4" t="s">
        <v>8351</v>
      </c>
      <c r="E4792" s="4" t="s">
        <v>8351</v>
      </c>
      <c r="F4792" t="s">
        <v>8351</v>
      </c>
      <c r="G4792" t="s">
        <v>7924</v>
      </c>
    </row>
    <row r="4793" spans="4:7" x14ac:dyDescent="0.3">
      <c r="D4793" s="6">
        <v>400000</v>
      </c>
      <c r="E4793" s="6">
        <v>44540956</v>
      </c>
      <c r="F4793">
        <f t="shared" si="74"/>
        <v>44140956</v>
      </c>
      <c r="G4793" t="s">
        <v>7925</v>
      </c>
    </row>
    <row r="4794" spans="4:7" x14ac:dyDescent="0.3">
      <c r="D4794" s="4">
        <v>1066167</v>
      </c>
      <c r="E4794" s="4">
        <v>258113</v>
      </c>
      <c r="F4794">
        <f t="shared" si="74"/>
        <v>-808054</v>
      </c>
      <c r="G4794" t="s">
        <v>7926</v>
      </c>
    </row>
    <row r="4795" spans="4:7" x14ac:dyDescent="0.3">
      <c r="D4795" s="6">
        <v>15000</v>
      </c>
      <c r="E4795" s="6">
        <v>107917283</v>
      </c>
      <c r="F4795">
        <f t="shared" si="74"/>
        <v>107902283</v>
      </c>
      <c r="G4795" t="s">
        <v>7927</v>
      </c>
    </row>
    <row r="4796" spans="4:7" x14ac:dyDescent="0.3">
      <c r="D4796" s="4" t="s">
        <v>8351</v>
      </c>
      <c r="E4796" s="4">
        <v>1293295</v>
      </c>
      <c r="F4796" t="s">
        <v>8351</v>
      </c>
      <c r="G4796" t="s">
        <v>7928</v>
      </c>
    </row>
    <row r="4797" spans="4:7" x14ac:dyDescent="0.3">
      <c r="D4797" s="6">
        <v>229575</v>
      </c>
      <c r="E4797" s="6">
        <v>1229197</v>
      </c>
      <c r="F4797">
        <f t="shared" si="74"/>
        <v>999622</v>
      </c>
      <c r="G4797" t="s">
        <v>7929</v>
      </c>
    </row>
    <row r="4798" spans="4:7" x14ac:dyDescent="0.3">
      <c r="D4798" s="4">
        <v>400000</v>
      </c>
      <c r="E4798" s="4">
        <v>1689999</v>
      </c>
      <c r="F4798">
        <f t="shared" si="74"/>
        <v>1289999</v>
      </c>
      <c r="G4798" t="s">
        <v>7930</v>
      </c>
    </row>
    <row r="4799" spans="4:7" x14ac:dyDescent="0.3">
      <c r="D4799" s="6">
        <v>100000</v>
      </c>
      <c r="E4799" s="6">
        <v>11798</v>
      </c>
      <c r="F4799">
        <f t="shared" si="74"/>
        <v>-88202</v>
      </c>
      <c r="G4799" t="s">
        <v>7933</v>
      </c>
    </row>
    <row r="4800" spans="4:7" x14ac:dyDescent="0.3">
      <c r="D4800" s="4" t="s">
        <v>8351</v>
      </c>
      <c r="E4800" s="4" t="s">
        <v>8351</v>
      </c>
      <c r="F4800" t="s">
        <v>8351</v>
      </c>
      <c r="G4800" t="s">
        <v>7935</v>
      </c>
    </row>
    <row r="4801" spans="4:7" x14ac:dyDescent="0.3">
      <c r="D4801" s="6">
        <v>218</v>
      </c>
      <c r="E4801" s="6">
        <v>592014</v>
      </c>
      <c r="F4801">
        <f t="shared" si="74"/>
        <v>591796</v>
      </c>
      <c r="G4801" t="s">
        <v>7938</v>
      </c>
    </row>
    <row r="4802" spans="4:7" x14ac:dyDescent="0.3">
      <c r="D4802" s="4">
        <v>400000</v>
      </c>
      <c r="E4802" s="4">
        <v>425899</v>
      </c>
      <c r="F4802">
        <f t="shared" si="74"/>
        <v>25899</v>
      </c>
      <c r="G4802" t="s">
        <v>7940</v>
      </c>
    </row>
    <row r="4803" spans="4:7" x14ac:dyDescent="0.3">
      <c r="D4803" s="6">
        <v>500000</v>
      </c>
      <c r="E4803" s="6" t="s">
        <v>8351</v>
      </c>
      <c r="F4803" t="s">
        <v>8351</v>
      </c>
      <c r="G4803" t="s">
        <v>7942</v>
      </c>
    </row>
    <row r="4804" spans="4:7" x14ac:dyDescent="0.3">
      <c r="D4804" s="4">
        <v>400000</v>
      </c>
      <c r="E4804" s="4">
        <v>126387</v>
      </c>
      <c r="F4804">
        <f t="shared" ref="F4804:F4866" si="75">E4804-D4804</f>
        <v>-273613</v>
      </c>
      <c r="G4804" t="s">
        <v>7944</v>
      </c>
    </row>
    <row r="4805" spans="4:7" x14ac:dyDescent="0.3">
      <c r="D4805" s="6" t="s">
        <v>8351</v>
      </c>
      <c r="E4805" s="6" t="s">
        <v>8351</v>
      </c>
      <c r="F4805" t="s">
        <v>8351</v>
      </c>
      <c r="G4805" t="s">
        <v>7945</v>
      </c>
    </row>
    <row r="4806" spans="4:7" x14ac:dyDescent="0.3">
      <c r="D4806" s="4">
        <v>35000000</v>
      </c>
      <c r="E4806" s="4">
        <v>80276912</v>
      </c>
      <c r="F4806">
        <f t="shared" si="75"/>
        <v>45276912</v>
      </c>
      <c r="G4806" t="s">
        <v>7946</v>
      </c>
    </row>
    <row r="4807" spans="4:7" x14ac:dyDescent="0.3">
      <c r="D4807" s="6">
        <v>500000</v>
      </c>
      <c r="E4807" s="6" t="s">
        <v>8351</v>
      </c>
      <c r="F4807" t="s">
        <v>8351</v>
      </c>
      <c r="G4807" t="s">
        <v>7948</v>
      </c>
    </row>
    <row r="4808" spans="4:7" x14ac:dyDescent="0.3">
      <c r="D4808" s="4">
        <v>650000</v>
      </c>
      <c r="E4808" s="4" t="s">
        <v>8351</v>
      </c>
      <c r="F4808" t="s">
        <v>8351</v>
      </c>
      <c r="G4808" t="s">
        <v>7949</v>
      </c>
    </row>
    <row r="4809" spans="4:7" x14ac:dyDescent="0.3">
      <c r="D4809" s="6" t="s">
        <v>8351</v>
      </c>
      <c r="E4809" s="6">
        <v>25918</v>
      </c>
      <c r="F4809" t="s">
        <v>8351</v>
      </c>
      <c r="G4809" t="s">
        <v>7951</v>
      </c>
    </row>
    <row r="4810" spans="4:7" x14ac:dyDescent="0.3">
      <c r="D4810" s="4">
        <v>900000</v>
      </c>
      <c r="E4810" s="4" t="s">
        <v>8351</v>
      </c>
      <c r="F4810" t="s">
        <v>8351</v>
      </c>
      <c r="G4810" t="s">
        <v>7953</v>
      </c>
    </row>
    <row r="4811" spans="4:7" x14ac:dyDescent="0.3">
      <c r="D4811" s="6">
        <v>400000</v>
      </c>
      <c r="E4811" s="6" t="s">
        <v>8351</v>
      </c>
      <c r="F4811" t="s">
        <v>8351</v>
      </c>
      <c r="G4811" t="s">
        <v>7955</v>
      </c>
    </row>
    <row r="4812" spans="4:7" x14ac:dyDescent="0.3">
      <c r="D4812" s="4">
        <v>385907</v>
      </c>
      <c r="E4812" s="4" t="s">
        <v>8351</v>
      </c>
      <c r="F4812" t="s">
        <v>8351</v>
      </c>
      <c r="G4812" t="s">
        <v>7957</v>
      </c>
    </row>
    <row r="4813" spans="4:7" x14ac:dyDescent="0.3">
      <c r="D4813" s="6">
        <v>375000</v>
      </c>
      <c r="E4813" s="6">
        <v>617172</v>
      </c>
      <c r="F4813">
        <f t="shared" si="75"/>
        <v>242172</v>
      </c>
      <c r="G4813" t="s">
        <v>7959</v>
      </c>
    </row>
    <row r="4814" spans="4:7" x14ac:dyDescent="0.3">
      <c r="D4814" s="4">
        <v>379000</v>
      </c>
      <c r="E4814" s="4">
        <v>2808000</v>
      </c>
      <c r="F4814">
        <f t="shared" si="75"/>
        <v>2429000</v>
      </c>
      <c r="G4814" t="s">
        <v>7961</v>
      </c>
    </row>
    <row r="4815" spans="4:7" x14ac:dyDescent="0.3">
      <c r="D4815" s="6">
        <v>375000</v>
      </c>
      <c r="E4815" s="6" t="s">
        <v>8351</v>
      </c>
      <c r="F4815" t="s">
        <v>8351</v>
      </c>
      <c r="G4815" t="s">
        <v>7962</v>
      </c>
    </row>
    <row r="4816" spans="4:7" x14ac:dyDescent="0.3">
      <c r="D4816" s="4">
        <v>6000000</v>
      </c>
      <c r="E4816" s="4">
        <v>12843</v>
      </c>
      <c r="F4816">
        <f t="shared" si="75"/>
        <v>-5987157</v>
      </c>
      <c r="G4816" t="s">
        <v>7964</v>
      </c>
    </row>
    <row r="4817" spans="4:7" x14ac:dyDescent="0.3">
      <c r="D4817" s="6">
        <v>450000</v>
      </c>
      <c r="E4817" s="6">
        <v>34151</v>
      </c>
      <c r="F4817">
        <f t="shared" si="75"/>
        <v>-415849</v>
      </c>
      <c r="G4817" t="s">
        <v>7966</v>
      </c>
    </row>
    <row r="4818" spans="4:7" x14ac:dyDescent="0.3">
      <c r="D4818" s="4">
        <v>1750211</v>
      </c>
      <c r="E4818" s="4">
        <v>1523883</v>
      </c>
      <c r="F4818">
        <f t="shared" si="75"/>
        <v>-226328</v>
      </c>
      <c r="G4818" t="s">
        <v>7968</v>
      </c>
    </row>
    <row r="4819" spans="4:7" x14ac:dyDescent="0.3">
      <c r="D4819" s="6">
        <v>350000</v>
      </c>
      <c r="E4819" s="6">
        <v>4000000</v>
      </c>
      <c r="F4819">
        <f t="shared" si="75"/>
        <v>3650000</v>
      </c>
      <c r="G4819" t="s">
        <v>7970</v>
      </c>
    </row>
    <row r="4820" spans="4:7" x14ac:dyDescent="0.3">
      <c r="D4820" s="4" t="s">
        <v>8351</v>
      </c>
      <c r="E4820" s="4">
        <v>84689</v>
      </c>
      <c r="F4820" t="s">
        <v>8351</v>
      </c>
      <c r="G4820" t="s">
        <v>7972</v>
      </c>
    </row>
    <row r="4821" spans="4:7" x14ac:dyDescent="0.3">
      <c r="D4821" s="6" t="s">
        <v>8351</v>
      </c>
      <c r="E4821" s="6" t="s">
        <v>8351</v>
      </c>
      <c r="F4821" t="s">
        <v>8351</v>
      </c>
      <c r="G4821" t="s">
        <v>7973</v>
      </c>
    </row>
    <row r="4822" spans="4:7" x14ac:dyDescent="0.3">
      <c r="D4822" s="4">
        <v>350000</v>
      </c>
      <c r="E4822" s="4" t="s">
        <v>8351</v>
      </c>
      <c r="F4822" t="s">
        <v>8351</v>
      </c>
      <c r="G4822" t="s">
        <v>7975</v>
      </c>
    </row>
    <row r="4823" spans="4:7" x14ac:dyDescent="0.3">
      <c r="D4823" s="6">
        <v>300000</v>
      </c>
      <c r="E4823" s="6">
        <v>47000000</v>
      </c>
      <c r="F4823">
        <f t="shared" si="75"/>
        <v>46700000</v>
      </c>
      <c r="G4823" t="s">
        <v>4236</v>
      </c>
    </row>
    <row r="4824" spans="4:7" x14ac:dyDescent="0.3">
      <c r="D4824" s="4">
        <v>350000</v>
      </c>
      <c r="E4824" s="4" t="s">
        <v>8351</v>
      </c>
      <c r="F4824" t="s">
        <v>8351</v>
      </c>
      <c r="G4824" t="s">
        <v>7976</v>
      </c>
    </row>
    <row r="4825" spans="4:7" x14ac:dyDescent="0.3">
      <c r="D4825" s="6" t="s">
        <v>8351</v>
      </c>
      <c r="E4825" s="6">
        <v>246574</v>
      </c>
      <c r="F4825" t="s">
        <v>8351</v>
      </c>
      <c r="G4825" t="s">
        <v>7979</v>
      </c>
    </row>
    <row r="4826" spans="4:7" x14ac:dyDescent="0.3">
      <c r="D4826" s="4">
        <v>325000</v>
      </c>
      <c r="E4826" s="4" t="s">
        <v>8351</v>
      </c>
      <c r="F4826" t="s">
        <v>8351</v>
      </c>
      <c r="G4826" t="s">
        <v>7980</v>
      </c>
    </row>
    <row r="4827" spans="4:7" x14ac:dyDescent="0.3">
      <c r="D4827" s="6" t="s">
        <v>8351</v>
      </c>
      <c r="E4827" s="6">
        <v>110197</v>
      </c>
      <c r="F4827" t="s">
        <v>8351</v>
      </c>
      <c r="G4827" t="s">
        <v>7982</v>
      </c>
    </row>
    <row r="4828" spans="4:7" x14ac:dyDescent="0.3">
      <c r="D4828" s="4" t="s">
        <v>8351</v>
      </c>
      <c r="E4828" s="4">
        <v>7707563</v>
      </c>
      <c r="F4828" t="s">
        <v>8351</v>
      </c>
      <c r="G4828" t="s">
        <v>7985</v>
      </c>
    </row>
    <row r="4829" spans="4:7" x14ac:dyDescent="0.3">
      <c r="D4829" s="6">
        <v>312000</v>
      </c>
      <c r="E4829" s="6">
        <v>1281176</v>
      </c>
      <c r="F4829">
        <f t="shared" si="75"/>
        <v>969176</v>
      </c>
      <c r="G4829" t="s">
        <v>7986</v>
      </c>
    </row>
    <row r="4830" spans="4:7" x14ac:dyDescent="0.3">
      <c r="D4830" s="4">
        <v>8000000</v>
      </c>
      <c r="E4830" s="4">
        <v>16115878</v>
      </c>
      <c r="F4830">
        <f t="shared" si="75"/>
        <v>8115878</v>
      </c>
      <c r="G4830" t="s">
        <v>7989</v>
      </c>
    </row>
    <row r="4831" spans="4:7" x14ac:dyDescent="0.3">
      <c r="D4831" s="6">
        <v>300000</v>
      </c>
      <c r="E4831" s="6">
        <v>1652472</v>
      </c>
      <c r="F4831">
        <f t="shared" si="75"/>
        <v>1352472</v>
      </c>
      <c r="G4831" t="s">
        <v>7990</v>
      </c>
    </row>
    <row r="4832" spans="4:7" x14ac:dyDescent="0.3">
      <c r="D4832" s="4">
        <v>300000</v>
      </c>
      <c r="E4832" s="4">
        <v>2360184</v>
      </c>
      <c r="F4832">
        <f t="shared" si="75"/>
        <v>2060184</v>
      </c>
      <c r="G4832" t="s">
        <v>7991</v>
      </c>
    </row>
    <row r="4833" spans="4:7" x14ac:dyDescent="0.3">
      <c r="D4833" s="6" t="s">
        <v>8351</v>
      </c>
      <c r="E4833" s="6" t="s">
        <v>8351</v>
      </c>
      <c r="F4833" t="s">
        <v>8351</v>
      </c>
      <c r="G4833" t="s">
        <v>7993</v>
      </c>
    </row>
    <row r="4834" spans="4:7" x14ac:dyDescent="0.3">
      <c r="D4834" s="4">
        <v>300000</v>
      </c>
      <c r="E4834" s="4">
        <v>255352</v>
      </c>
      <c r="F4834">
        <f t="shared" si="75"/>
        <v>-44648</v>
      </c>
      <c r="G4834" t="s">
        <v>7994</v>
      </c>
    </row>
    <row r="4835" spans="4:7" x14ac:dyDescent="0.3">
      <c r="D4835" s="6">
        <v>200000</v>
      </c>
      <c r="E4835" s="6">
        <v>856942</v>
      </c>
      <c r="F4835">
        <f t="shared" si="75"/>
        <v>656942</v>
      </c>
      <c r="G4835" t="s">
        <v>7995</v>
      </c>
    </row>
    <row r="4836" spans="4:7" x14ac:dyDescent="0.3">
      <c r="D4836" s="4">
        <v>300000</v>
      </c>
      <c r="E4836" s="4" t="s">
        <v>8351</v>
      </c>
      <c r="F4836" t="s">
        <v>8351</v>
      </c>
      <c r="G4836" t="s">
        <v>7997</v>
      </c>
    </row>
    <row r="4837" spans="4:7" x14ac:dyDescent="0.3">
      <c r="D4837" s="6">
        <v>300000</v>
      </c>
      <c r="E4837" s="6" t="s">
        <v>8351</v>
      </c>
      <c r="F4837" t="s">
        <v>8351</v>
      </c>
      <c r="G4837" t="s">
        <v>7999</v>
      </c>
    </row>
    <row r="4838" spans="4:7" x14ac:dyDescent="0.3">
      <c r="D4838" s="4" t="s">
        <v>8351</v>
      </c>
      <c r="E4838" s="4">
        <v>32631</v>
      </c>
      <c r="F4838" t="s">
        <v>8351</v>
      </c>
      <c r="G4838" t="s">
        <v>8001</v>
      </c>
    </row>
    <row r="4839" spans="4:7" x14ac:dyDescent="0.3">
      <c r="D4839" s="6">
        <v>300000</v>
      </c>
      <c r="E4839" s="6">
        <v>16892</v>
      </c>
      <c r="F4839">
        <f t="shared" si="75"/>
        <v>-283108</v>
      </c>
      <c r="G4839" t="s">
        <v>8003</v>
      </c>
    </row>
    <row r="4840" spans="4:7" x14ac:dyDescent="0.3">
      <c r="D4840" s="4">
        <v>160000</v>
      </c>
      <c r="E4840" s="4">
        <v>12438</v>
      </c>
      <c r="F4840">
        <f t="shared" si="75"/>
        <v>-147562</v>
      </c>
      <c r="G4840" t="s">
        <v>8005</v>
      </c>
    </row>
    <row r="4841" spans="4:7" x14ac:dyDescent="0.3">
      <c r="D4841" s="6">
        <v>300000</v>
      </c>
      <c r="E4841" s="6">
        <v>40542</v>
      </c>
      <c r="F4841">
        <f t="shared" si="75"/>
        <v>-259458</v>
      </c>
      <c r="G4841" t="s">
        <v>8006</v>
      </c>
    </row>
    <row r="4842" spans="4:7" x14ac:dyDescent="0.3">
      <c r="D4842" s="4">
        <v>200000</v>
      </c>
      <c r="E4842" s="4">
        <v>5199</v>
      </c>
      <c r="F4842">
        <f t="shared" si="75"/>
        <v>-194801</v>
      </c>
      <c r="G4842" t="s">
        <v>8008</v>
      </c>
    </row>
    <row r="4843" spans="4:7" x14ac:dyDescent="0.3">
      <c r="D4843" s="6">
        <v>350000</v>
      </c>
      <c r="E4843" s="6" t="s">
        <v>8351</v>
      </c>
      <c r="F4843" t="s">
        <v>8351</v>
      </c>
      <c r="G4843" t="s">
        <v>8010</v>
      </c>
    </row>
    <row r="4844" spans="4:7" x14ac:dyDescent="0.3">
      <c r="D4844" s="4">
        <v>45000000</v>
      </c>
      <c r="E4844" s="4">
        <v>24343673</v>
      </c>
      <c r="F4844">
        <f t="shared" si="75"/>
        <v>-20656327</v>
      </c>
      <c r="G4844" t="s">
        <v>2093</v>
      </c>
    </row>
    <row r="4845" spans="4:7" x14ac:dyDescent="0.3">
      <c r="D4845" s="6" t="s">
        <v>8351</v>
      </c>
      <c r="E4845" s="6">
        <v>1711</v>
      </c>
      <c r="F4845" t="s">
        <v>8351</v>
      </c>
      <c r="G4845" t="s">
        <v>8012</v>
      </c>
    </row>
    <row r="4846" spans="4:7" x14ac:dyDescent="0.3">
      <c r="D4846" s="4">
        <v>300000</v>
      </c>
      <c r="E4846" s="4" t="s">
        <v>8351</v>
      </c>
      <c r="F4846" t="s">
        <v>8351</v>
      </c>
      <c r="G4846" t="s">
        <v>8015</v>
      </c>
    </row>
    <row r="4847" spans="4:7" x14ac:dyDescent="0.3">
      <c r="D4847" s="6">
        <v>300000</v>
      </c>
      <c r="E4847" s="6">
        <v>2468</v>
      </c>
      <c r="F4847">
        <f t="shared" si="75"/>
        <v>-297532</v>
      </c>
      <c r="G4847" t="s">
        <v>8017</v>
      </c>
    </row>
    <row r="4848" spans="4:7" x14ac:dyDescent="0.3">
      <c r="D4848" s="4" t="s">
        <v>8351</v>
      </c>
      <c r="E4848" s="4" t="s">
        <v>8351</v>
      </c>
      <c r="F4848" t="s">
        <v>8351</v>
      </c>
      <c r="G4848" t="s">
        <v>8019</v>
      </c>
    </row>
    <row r="4849" spans="4:7" x14ac:dyDescent="0.3">
      <c r="D4849" s="6">
        <v>300000</v>
      </c>
      <c r="E4849" s="6" t="s">
        <v>8351</v>
      </c>
      <c r="F4849" t="s">
        <v>8351</v>
      </c>
      <c r="G4849" t="s">
        <v>8021</v>
      </c>
    </row>
    <row r="4850" spans="4:7" x14ac:dyDescent="0.3">
      <c r="D4850" s="4">
        <v>500000</v>
      </c>
      <c r="E4850" s="4" t="s">
        <v>8351</v>
      </c>
      <c r="F4850" t="s">
        <v>8351</v>
      </c>
      <c r="G4850" t="s">
        <v>8023</v>
      </c>
    </row>
    <row r="4851" spans="4:7" x14ac:dyDescent="0.3">
      <c r="D4851" s="6">
        <v>250000</v>
      </c>
      <c r="E4851" s="6" t="s">
        <v>8351</v>
      </c>
      <c r="F4851" t="s">
        <v>8351</v>
      </c>
      <c r="G4851" t="s">
        <v>8025</v>
      </c>
    </row>
    <row r="4852" spans="4:7" x14ac:dyDescent="0.3">
      <c r="D4852" s="4">
        <v>300000</v>
      </c>
      <c r="E4852" s="4" t="s">
        <v>8351</v>
      </c>
      <c r="F4852" t="s">
        <v>8351</v>
      </c>
      <c r="G4852" t="s">
        <v>8028</v>
      </c>
    </row>
    <row r="4853" spans="4:7" x14ac:dyDescent="0.3">
      <c r="D4853" s="6">
        <v>270000</v>
      </c>
      <c r="E4853" s="6">
        <v>318622</v>
      </c>
      <c r="F4853">
        <f t="shared" si="75"/>
        <v>48622</v>
      </c>
      <c r="G4853" t="s">
        <v>8030</v>
      </c>
    </row>
    <row r="4854" spans="4:7" x14ac:dyDescent="0.3">
      <c r="D4854" s="4">
        <v>250000</v>
      </c>
      <c r="E4854" s="4">
        <v>12006514</v>
      </c>
      <c r="F4854">
        <f t="shared" si="75"/>
        <v>11756514</v>
      </c>
      <c r="G4854" t="s">
        <v>8031</v>
      </c>
    </row>
    <row r="4855" spans="4:7" x14ac:dyDescent="0.3">
      <c r="D4855" s="6">
        <v>250000</v>
      </c>
      <c r="E4855" s="6">
        <v>4186931</v>
      </c>
      <c r="F4855">
        <f t="shared" si="75"/>
        <v>3936931</v>
      </c>
      <c r="G4855" t="s">
        <v>8032</v>
      </c>
    </row>
    <row r="4856" spans="4:7" x14ac:dyDescent="0.3">
      <c r="D4856" s="4">
        <v>290000</v>
      </c>
      <c r="E4856" s="4" t="s">
        <v>8351</v>
      </c>
      <c r="F4856" t="s">
        <v>8351</v>
      </c>
      <c r="G4856" t="s">
        <v>8035</v>
      </c>
    </row>
    <row r="4857" spans="4:7" x14ac:dyDescent="0.3">
      <c r="D4857" s="6">
        <v>250000</v>
      </c>
      <c r="E4857" s="6">
        <v>3799339</v>
      </c>
      <c r="F4857">
        <f t="shared" si="75"/>
        <v>3549339</v>
      </c>
      <c r="G4857" t="s">
        <v>8036</v>
      </c>
    </row>
    <row r="4858" spans="4:7" x14ac:dyDescent="0.3">
      <c r="D4858" s="4">
        <v>250000</v>
      </c>
      <c r="E4858" s="4">
        <v>1977544</v>
      </c>
      <c r="F4858">
        <f t="shared" si="75"/>
        <v>1727544</v>
      </c>
      <c r="G4858" t="s">
        <v>8038</v>
      </c>
    </row>
    <row r="4859" spans="4:7" x14ac:dyDescent="0.3">
      <c r="D4859" s="6">
        <v>250000</v>
      </c>
      <c r="E4859" s="6">
        <v>1050600</v>
      </c>
      <c r="F4859">
        <f t="shared" si="75"/>
        <v>800600</v>
      </c>
      <c r="G4859" t="s">
        <v>8039</v>
      </c>
    </row>
    <row r="4860" spans="4:7" x14ac:dyDescent="0.3">
      <c r="D4860" s="4">
        <v>250000</v>
      </c>
      <c r="E4860" s="4">
        <v>902835</v>
      </c>
      <c r="F4860">
        <f t="shared" si="75"/>
        <v>652835</v>
      </c>
      <c r="G4860" t="s">
        <v>8041</v>
      </c>
    </row>
    <row r="4861" spans="4:7" x14ac:dyDescent="0.3">
      <c r="D4861" s="6">
        <v>300000</v>
      </c>
      <c r="E4861" s="6" t="s">
        <v>8351</v>
      </c>
      <c r="F4861" t="s">
        <v>8351</v>
      </c>
      <c r="G4861" t="s">
        <v>8043</v>
      </c>
    </row>
    <row r="4862" spans="4:7" x14ac:dyDescent="0.3">
      <c r="D4862" s="4">
        <v>365000</v>
      </c>
      <c r="E4862" s="4">
        <v>489220</v>
      </c>
      <c r="F4862">
        <f t="shared" si="75"/>
        <v>124220</v>
      </c>
      <c r="G4862" t="s">
        <v>8044</v>
      </c>
    </row>
    <row r="4863" spans="4:7" x14ac:dyDescent="0.3">
      <c r="D4863" s="6">
        <v>250000</v>
      </c>
      <c r="E4863" s="6">
        <v>212285</v>
      </c>
      <c r="F4863">
        <f t="shared" si="75"/>
        <v>-37715</v>
      </c>
      <c r="G4863" t="s">
        <v>8046</v>
      </c>
    </row>
    <row r="4864" spans="4:7" x14ac:dyDescent="0.3">
      <c r="D4864" s="4">
        <v>250000</v>
      </c>
      <c r="E4864" s="4">
        <v>203134</v>
      </c>
      <c r="F4864">
        <f t="shared" si="75"/>
        <v>-46866</v>
      </c>
      <c r="G4864" t="s">
        <v>8049</v>
      </c>
    </row>
    <row r="4865" spans="4:7" x14ac:dyDescent="0.3">
      <c r="D4865" s="6">
        <v>150000</v>
      </c>
      <c r="E4865" s="6">
        <v>191309</v>
      </c>
      <c r="F4865">
        <f t="shared" si="75"/>
        <v>41309</v>
      </c>
      <c r="G4865" t="s">
        <v>8050</v>
      </c>
    </row>
    <row r="4866" spans="4:7" x14ac:dyDescent="0.3">
      <c r="D4866" s="4">
        <v>250000</v>
      </c>
      <c r="E4866" s="4">
        <v>3388210</v>
      </c>
      <c r="F4866">
        <f t="shared" si="75"/>
        <v>3138210</v>
      </c>
      <c r="G4866" t="s">
        <v>8052</v>
      </c>
    </row>
    <row r="4867" spans="4:7" x14ac:dyDescent="0.3">
      <c r="D4867" s="6">
        <v>300000</v>
      </c>
      <c r="E4867" s="6" t="s">
        <v>8351</v>
      </c>
      <c r="F4867" t="s">
        <v>8351</v>
      </c>
      <c r="G4867" t="s">
        <v>8054</v>
      </c>
    </row>
    <row r="4868" spans="4:7" x14ac:dyDescent="0.3">
      <c r="D4868" s="4">
        <v>250000</v>
      </c>
      <c r="E4868" s="4">
        <v>177840</v>
      </c>
      <c r="F4868">
        <f t="shared" ref="F4868:F4930" si="76">E4868-D4868</f>
        <v>-72160</v>
      </c>
      <c r="G4868" t="s">
        <v>8055</v>
      </c>
    </row>
    <row r="4869" spans="4:7" x14ac:dyDescent="0.3">
      <c r="D4869" s="6" t="s">
        <v>8351</v>
      </c>
      <c r="E4869" s="6">
        <v>47111</v>
      </c>
      <c r="F4869" t="s">
        <v>8351</v>
      </c>
      <c r="G4869" t="s">
        <v>8057</v>
      </c>
    </row>
    <row r="4870" spans="4:7" x14ac:dyDescent="0.3">
      <c r="D4870" s="4">
        <v>250000</v>
      </c>
      <c r="E4870" s="4">
        <v>49494</v>
      </c>
      <c r="F4870">
        <f t="shared" si="76"/>
        <v>-200506</v>
      </c>
      <c r="G4870" t="s">
        <v>8058</v>
      </c>
    </row>
    <row r="4871" spans="4:7" x14ac:dyDescent="0.3">
      <c r="D4871" s="6" t="s">
        <v>8351</v>
      </c>
      <c r="E4871" s="6" t="s">
        <v>8351</v>
      </c>
      <c r="F4871" t="s">
        <v>8351</v>
      </c>
      <c r="G4871" t="s">
        <v>8059</v>
      </c>
    </row>
    <row r="4872" spans="4:7" x14ac:dyDescent="0.3">
      <c r="D4872" s="4" t="s">
        <v>8351</v>
      </c>
      <c r="E4872" s="4" t="s">
        <v>8351</v>
      </c>
      <c r="F4872" t="s">
        <v>8351</v>
      </c>
      <c r="G4872" t="s">
        <v>8061</v>
      </c>
    </row>
    <row r="4873" spans="4:7" x14ac:dyDescent="0.3">
      <c r="D4873" s="6" t="s">
        <v>8351</v>
      </c>
      <c r="E4873" s="6">
        <v>45661</v>
      </c>
      <c r="F4873" t="s">
        <v>8351</v>
      </c>
      <c r="G4873" t="s">
        <v>8062</v>
      </c>
    </row>
    <row r="4874" spans="4:7" x14ac:dyDescent="0.3">
      <c r="D4874" s="4" t="s">
        <v>8351</v>
      </c>
      <c r="E4874" s="4" t="s">
        <v>8351</v>
      </c>
      <c r="F4874" t="s">
        <v>8351</v>
      </c>
      <c r="G4874" t="s">
        <v>8064</v>
      </c>
    </row>
    <row r="4875" spans="4:7" x14ac:dyDescent="0.3">
      <c r="D4875" s="6">
        <v>250000</v>
      </c>
      <c r="E4875" s="6">
        <v>18195</v>
      </c>
      <c r="F4875">
        <f t="shared" si="76"/>
        <v>-231805</v>
      </c>
      <c r="G4875" t="s">
        <v>8066</v>
      </c>
    </row>
    <row r="4876" spans="4:7" x14ac:dyDescent="0.3">
      <c r="D4876" s="4" t="s">
        <v>8351</v>
      </c>
      <c r="E4876" s="4" t="s">
        <v>8351</v>
      </c>
      <c r="F4876" t="s">
        <v>8351</v>
      </c>
      <c r="G4876" t="s">
        <v>8068</v>
      </c>
    </row>
    <row r="4877" spans="4:7" x14ac:dyDescent="0.3">
      <c r="D4877" s="6">
        <v>250000</v>
      </c>
      <c r="E4877" s="6" t="s">
        <v>8351</v>
      </c>
      <c r="F4877" t="s">
        <v>8351</v>
      </c>
      <c r="G4877" t="s">
        <v>8069</v>
      </c>
    </row>
    <row r="4878" spans="4:7" x14ac:dyDescent="0.3">
      <c r="D4878" s="4" t="s">
        <v>8351</v>
      </c>
      <c r="E4878" s="4" t="s">
        <v>8351</v>
      </c>
      <c r="F4878" t="s">
        <v>8351</v>
      </c>
      <c r="G4878" t="s">
        <v>8072</v>
      </c>
    </row>
    <row r="4879" spans="4:7" x14ac:dyDescent="0.3">
      <c r="D4879" s="6">
        <v>250000</v>
      </c>
      <c r="E4879" s="6" t="s">
        <v>8351</v>
      </c>
      <c r="F4879" t="s">
        <v>8351</v>
      </c>
      <c r="G4879" t="s">
        <v>8074</v>
      </c>
    </row>
    <row r="4880" spans="4:7" x14ac:dyDescent="0.3">
      <c r="D4880" s="4" t="s">
        <v>8351</v>
      </c>
      <c r="E4880" s="4" t="s">
        <v>8351</v>
      </c>
      <c r="F4880" t="s">
        <v>8351</v>
      </c>
      <c r="G4880" t="s">
        <v>8077</v>
      </c>
    </row>
    <row r="4881" spans="4:7" x14ac:dyDescent="0.3">
      <c r="D4881" s="6" t="s">
        <v>8351</v>
      </c>
      <c r="E4881" s="6" t="s">
        <v>8351</v>
      </c>
      <c r="F4881" t="s">
        <v>8351</v>
      </c>
      <c r="G4881" t="s">
        <v>8079</v>
      </c>
    </row>
    <row r="4882" spans="4:7" x14ac:dyDescent="0.3">
      <c r="D4882" s="4">
        <v>250000</v>
      </c>
      <c r="E4882" s="4" t="s">
        <v>8351</v>
      </c>
      <c r="F4882" t="s">
        <v>8351</v>
      </c>
      <c r="G4882" t="s">
        <v>8081</v>
      </c>
    </row>
    <row r="4883" spans="4:7" x14ac:dyDescent="0.3">
      <c r="D4883" s="6">
        <v>250000</v>
      </c>
      <c r="E4883" s="6" t="s">
        <v>8351</v>
      </c>
      <c r="F4883" t="s">
        <v>8351</v>
      </c>
      <c r="G4883" t="s">
        <v>8083</v>
      </c>
    </row>
    <row r="4884" spans="4:7" x14ac:dyDescent="0.3">
      <c r="D4884" s="4" t="s">
        <v>8351</v>
      </c>
      <c r="E4884" s="4" t="s">
        <v>8351</v>
      </c>
      <c r="F4884" t="s">
        <v>8351</v>
      </c>
      <c r="G4884" t="s">
        <v>4574</v>
      </c>
    </row>
    <row r="4885" spans="4:7" x14ac:dyDescent="0.3">
      <c r="D4885" s="6">
        <v>250000</v>
      </c>
      <c r="E4885" s="6" t="s">
        <v>8351</v>
      </c>
      <c r="F4885" t="s">
        <v>8351</v>
      </c>
      <c r="G4885" t="s">
        <v>8084</v>
      </c>
    </row>
    <row r="4886" spans="4:7" x14ac:dyDescent="0.3">
      <c r="D4886" s="4">
        <v>250000</v>
      </c>
      <c r="E4886" s="4" t="s">
        <v>8351</v>
      </c>
      <c r="F4886" t="s">
        <v>8351</v>
      </c>
      <c r="G4886" t="s">
        <v>8086</v>
      </c>
    </row>
    <row r="4887" spans="4:7" x14ac:dyDescent="0.3">
      <c r="D4887" s="6">
        <v>245000</v>
      </c>
      <c r="E4887" s="6" t="s">
        <v>8351</v>
      </c>
      <c r="F4887" t="s">
        <v>8351</v>
      </c>
      <c r="G4887" t="s">
        <v>8087</v>
      </c>
    </row>
    <row r="4888" spans="4:7" x14ac:dyDescent="0.3">
      <c r="D4888" s="4">
        <v>240000</v>
      </c>
      <c r="E4888" s="4" t="s">
        <v>8351</v>
      </c>
      <c r="F4888" t="s">
        <v>8351</v>
      </c>
      <c r="G4888" t="s">
        <v>8089</v>
      </c>
    </row>
    <row r="4889" spans="4:7" x14ac:dyDescent="0.3">
      <c r="D4889" s="6">
        <v>250000</v>
      </c>
      <c r="E4889" s="6" t="s">
        <v>8351</v>
      </c>
      <c r="F4889" t="s">
        <v>8351</v>
      </c>
      <c r="G4889" t="s">
        <v>8091</v>
      </c>
    </row>
    <row r="4890" spans="4:7" x14ac:dyDescent="0.3">
      <c r="D4890" s="4" t="s">
        <v>8351</v>
      </c>
      <c r="E4890" s="4">
        <v>104792</v>
      </c>
      <c r="F4890" t="s">
        <v>8351</v>
      </c>
      <c r="G4890" t="s">
        <v>8092</v>
      </c>
    </row>
    <row r="4891" spans="4:7" x14ac:dyDescent="0.3">
      <c r="D4891" s="6">
        <v>250000</v>
      </c>
      <c r="E4891" s="6" t="s">
        <v>8351</v>
      </c>
      <c r="F4891" t="s">
        <v>8351</v>
      </c>
      <c r="G4891" t="s">
        <v>8095</v>
      </c>
    </row>
    <row r="4892" spans="4:7" x14ac:dyDescent="0.3">
      <c r="D4892" s="4">
        <v>225000</v>
      </c>
      <c r="E4892" s="4">
        <v>111300</v>
      </c>
      <c r="F4892">
        <f t="shared" si="76"/>
        <v>-113700</v>
      </c>
      <c r="G4892" t="s">
        <v>8097</v>
      </c>
    </row>
    <row r="4893" spans="4:7" x14ac:dyDescent="0.3">
      <c r="D4893" s="6">
        <v>225000</v>
      </c>
      <c r="E4893" s="6">
        <v>1027119</v>
      </c>
      <c r="F4893">
        <f t="shared" si="76"/>
        <v>802119</v>
      </c>
      <c r="G4893" t="s">
        <v>8099</v>
      </c>
    </row>
    <row r="4894" spans="4:7" x14ac:dyDescent="0.3">
      <c r="D4894" s="4">
        <v>100000</v>
      </c>
      <c r="E4894" s="4" t="s">
        <v>8351</v>
      </c>
      <c r="F4894" t="s">
        <v>8351</v>
      </c>
      <c r="G4894" t="s">
        <v>8101</v>
      </c>
    </row>
    <row r="4895" spans="4:7" x14ac:dyDescent="0.3">
      <c r="D4895" s="6">
        <v>210000</v>
      </c>
      <c r="E4895" s="6">
        <v>5000000</v>
      </c>
      <c r="F4895">
        <f t="shared" si="76"/>
        <v>4790000</v>
      </c>
      <c r="G4895" t="s">
        <v>8104</v>
      </c>
    </row>
    <row r="4896" spans="4:7" x14ac:dyDescent="0.3">
      <c r="D4896" s="4">
        <v>5000000</v>
      </c>
      <c r="E4896" s="4" t="s">
        <v>8351</v>
      </c>
      <c r="F4896" t="s">
        <v>8351</v>
      </c>
      <c r="G4896" t="s">
        <v>6134</v>
      </c>
    </row>
    <row r="4897" spans="4:7" x14ac:dyDescent="0.3">
      <c r="D4897" s="6">
        <v>200000</v>
      </c>
      <c r="E4897" s="6" t="s">
        <v>8351</v>
      </c>
      <c r="F4897" t="s">
        <v>8351</v>
      </c>
      <c r="G4897" t="s">
        <v>8105</v>
      </c>
    </row>
    <row r="4898" spans="4:7" x14ac:dyDescent="0.3">
      <c r="D4898" s="4">
        <v>200000</v>
      </c>
      <c r="E4898" s="4">
        <v>4505922</v>
      </c>
      <c r="F4898">
        <f t="shared" si="76"/>
        <v>4305922</v>
      </c>
      <c r="G4898" t="s">
        <v>8106</v>
      </c>
    </row>
    <row r="4899" spans="4:7" x14ac:dyDescent="0.3">
      <c r="D4899" s="6">
        <v>200000</v>
      </c>
      <c r="E4899" s="6">
        <v>3500000</v>
      </c>
      <c r="F4899">
        <f t="shared" si="76"/>
        <v>3300000</v>
      </c>
      <c r="G4899" t="s">
        <v>8107</v>
      </c>
    </row>
    <row r="4900" spans="4:7" x14ac:dyDescent="0.3">
      <c r="D4900" s="4">
        <v>200000</v>
      </c>
      <c r="E4900" s="4" t="s">
        <v>8351</v>
      </c>
      <c r="F4900" t="s">
        <v>8351</v>
      </c>
      <c r="G4900" t="s">
        <v>8110</v>
      </c>
    </row>
    <row r="4901" spans="4:7" x14ac:dyDescent="0.3">
      <c r="D4901" s="6">
        <v>200000</v>
      </c>
      <c r="E4901" s="6">
        <v>381225</v>
      </c>
      <c r="F4901">
        <f t="shared" si="76"/>
        <v>181225</v>
      </c>
      <c r="G4901" t="s">
        <v>8112</v>
      </c>
    </row>
    <row r="4902" spans="4:7" x14ac:dyDescent="0.3">
      <c r="D4902" s="4">
        <v>200000</v>
      </c>
      <c r="E4902" s="4">
        <v>2428241</v>
      </c>
      <c r="F4902">
        <f t="shared" si="76"/>
        <v>2228241</v>
      </c>
      <c r="G4902" t="s">
        <v>8114</v>
      </c>
    </row>
    <row r="4903" spans="4:7" x14ac:dyDescent="0.3">
      <c r="D4903" s="6">
        <v>200000</v>
      </c>
      <c r="E4903" s="6">
        <v>78030</v>
      </c>
      <c r="F4903">
        <f t="shared" si="76"/>
        <v>-121970</v>
      </c>
      <c r="G4903" t="s">
        <v>8115</v>
      </c>
    </row>
    <row r="4904" spans="4:7" x14ac:dyDescent="0.3">
      <c r="D4904" s="4" t="s">
        <v>8351</v>
      </c>
      <c r="E4904" s="4">
        <v>59774</v>
      </c>
      <c r="F4904" t="s">
        <v>8351</v>
      </c>
      <c r="G4904" t="s">
        <v>8116</v>
      </c>
    </row>
    <row r="4905" spans="4:7" x14ac:dyDescent="0.3">
      <c r="D4905" s="6">
        <v>200000</v>
      </c>
      <c r="E4905" s="6">
        <v>174682</v>
      </c>
      <c r="F4905">
        <f t="shared" si="76"/>
        <v>-25318</v>
      </c>
      <c r="G4905" t="s">
        <v>8118</v>
      </c>
    </row>
    <row r="4906" spans="4:7" x14ac:dyDescent="0.3">
      <c r="D4906" s="4">
        <v>200000</v>
      </c>
      <c r="E4906" s="4">
        <v>215185</v>
      </c>
      <c r="F4906">
        <f t="shared" si="76"/>
        <v>15185</v>
      </c>
      <c r="G4906" t="s">
        <v>8120</v>
      </c>
    </row>
    <row r="4907" spans="4:7" x14ac:dyDescent="0.3">
      <c r="D4907" s="6">
        <v>30000000</v>
      </c>
      <c r="E4907" s="6">
        <v>32154410</v>
      </c>
      <c r="F4907">
        <f t="shared" si="76"/>
        <v>2154410</v>
      </c>
      <c r="G4907" t="s">
        <v>2966</v>
      </c>
    </row>
    <row r="4908" spans="4:7" x14ac:dyDescent="0.3">
      <c r="D4908" s="4">
        <v>200000</v>
      </c>
      <c r="E4908" s="4" t="s">
        <v>8351</v>
      </c>
      <c r="F4908" t="s">
        <v>8351</v>
      </c>
      <c r="G4908" t="s">
        <v>8122</v>
      </c>
    </row>
    <row r="4909" spans="4:7" x14ac:dyDescent="0.3">
      <c r="D4909" s="6">
        <v>250000</v>
      </c>
      <c r="E4909" s="6" t="s">
        <v>8351</v>
      </c>
      <c r="F4909" t="s">
        <v>8351</v>
      </c>
      <c r="G4909" t="s">
        <v>8123</v>
      </c>
    </row>
    <row r="4910" spans="4:7" x14ac:dyDescent="0.3">
      <c r="D4910" s="4">
        <v>13000000</v>
      </c>
      <c r="E4910" s="4" t="s">
        <v>8351</v>
      </c>
      <c r="F4910" t="s">
        <v>8351</v>
      </c>
      <c r="G4910" t="s">
        <v>8124</v>
      </c>
    </row>
    <row r="4911" spans="4:7" x14ac:dyDescent="0.3">
      <c r="D4911" s="6" t="s">
        <v>8351</v>
      </c>
      <c r="E4911" s="6">
        <v>140016</v>
      </c>
      <c r="F4911" t="s">
        <v>8351</v>
      </c>
      <c r="G4911" t="s">
        <v>8125</v>
      </c>
    </row>
    <row r="4912" spans="4:7" x14ac:dyDescent="0.3">
      <c r="D4912" s="4" t="s">
        <v>8351</v>
      </c>
      <c r="E4912" s="4" t="s">
        <v>8351</v>
      </c>
      <c r="F4912" t="s">
        <v>8351</v>
      </c>
      <c r="G4912" t="s">
        <v>8128</v>
      </c>
    </row>
    <row r="4913" spans="4:7" x14ac:dyDescent="0.3">
      <c r="D4913" s="6">
        <v>150000</v>
      </c>
      <c r="E4913" s="6" t="s">
        <v>8351</v>
      </c>
      <c r="F4913" t="s">
        <v>8351</v>
      </c>
      <c r="G4913" t="s">
        <v>8130</v>
      </c>
    </row>
    <row r="4914" spans="4:7" x14ac:dyDescent="0.3">
      <c r="D4914" s="4" t="s">
        <v>8351</v>
      </c>
      <c r="E4914" s="4" t="s">
        <v>8351</v>
      </c>
      <c r="F4914" t="s">
        <v>8351</v>
      </c>
      <c r="G4914" t="s">
        <v>8132</v>
      </c>
    </row>
    <row r="4915" spans="4:7" x14ac:dyDescent="0.3">
      <c r="D4915" s="6" t="s">
        <v>8351</v>
      </c>
      <c r="E4915" s="6">
        <v>15542</v>
      </c>
      <c r="F4915" t="s">
        <v>8351</v>
      </c>
      <c r="G4915" t="s">
        <v>8134</v>
      </c>
    </row>
    <row r="4916" spans="4:7" x14ac:dyDescent="0.3">
      <c r="D4916" s="4">
        <v>200000</v>
      </c>
      <c r="E4916" s="4" t="s">
        <v>8351</v>
      </c>
      <c r="F4916" t="s">
        <v>8351</v>
      </c>
      <c r="G4916" t="s">
        <v>8135</v>
      </c>
    </row>
    <row r="4917" spans="4:7" x14ac:dyDescent="0.3">
      <c r="D4917" s="6">
        <v>200000</v>
      </c>
      <c r="E4917" s="6">
        <v>1111</v>
      </c>
      <c r="F4917">
        <f t="shared" si="76"/>
        <v>-198889</v>
      </c>
      <c r="G4917" t="s">
        <v>8137</v>
      </c>
    </row>
    <row r="4918" spans="4:7" x14ac:dyDescent="0.3">
      <c r="D4918" s="4">
        <v>200000</v>
      </c>
      <c r="E4918" s="4" t="s">
        <v>8351</v>
      </c>
      <c r="F4918" t="s">
        <v>8351</v>
      </c>
      <c r="G4918" t="s">
        <v>8139</v>
      </c>
    </row>
    <row r="4919" spans="4:7" x14ac:dyDescent="0.3">
      <c r="D4919" s="6">
        <v>2500000</v>
      </c>
      <c r="E4919" s="6" t="s">
        <v>8351</v>
      </c>
      <c r="F4919" t="s">
        <v>8351</v>
      </c>
      <c r="G4919" t="s">
        <v>8142</v>
      </c>
    </row>
    <row r="4920" spans="4:7" x14ac:dyDescent="0.3">
      <c r="D4920" s="4">
        <v>200000</v>
      </c>
      <c r="E4920" s="4" t="s">
        <v>8351</v>
      </c>
      <c r="F4920" t="s">
        <v>8351</v>
      </c>
      <c r="G4920" t="s">
        <v>8144</v>
      </c>
    </row>
    <row r="4921" spans="4:7" x14ac:dyDescent="0.3">
      <c r="D4921" s="6" t="s">
        <v>8351</v>
      </c>
      <c r="E4921" s="6" t="s">
        <v>8351</v>
      </c>
      <c r="F4921" t="s">
        <v>8351</v>
      </c>
      <c r="G4921" t="s">
        <v>8146</v>
      </c>
    </row>
    <row r="4922" spans="4:7" x14ac:dyDescent="0.3">
      <c r="D4922" s="4">
        <v>200000</v>
      </c>
      <c r="E4922" s="4" t="s">
        <v>8351</v>
      </c>
      <c r="F4922" t="s">
        <v>8351</v>
      </c>
      <c r="G4922" t="s">
        <v>8148</v>
      </c>
    </row>
    <row r="4923" spans="4:7" x14ac:dyDescent="0.3">
      <c r="D4923" s="6">
        <v>180000</v>
      </c>
      <c r="E4923" s="6">
        <v>925402</v>
      </c>
      <c r="F4923">
        <f t="shared" si="76"/>
        <v>745402</v>
      </c>
      <c r="G4923" t="s">
        <v>8150</v>
      </c>
    </row>
    <row r="4924" spans="4:7" x14ac:dyDescent="0.3">
      <c r="D4924" s="4">
        <v>120000</v>
      </c>
      <c r="E4924" s="4">
        <v>469947</v>
      </c>
      <c r="F4924">
        <f t="shared" si="76"/>
        <v>349947</v>
      </c>
      <c r="G4924" t="s">
        <v>8152</v>
      </c>
    </row>
    <row r="4925" spans="4:7" x14ac:dyDescent="0.3">
      <c r="D4925" s="6">
        <v>175000</v>
      </c>
      <c r="E4925" s="6">
        <v>7137502</v>
      </c>
      <c r="F4925">
        <f t="shared" si="76"/>
        <v>6962502</v>
      </c>
      <c r="G4925" t="s">
        <v>8153</v>
      </c>
    </row>
    <row r="4926" spans="4:7" x14ac:dyDescent="0.3">
      <c r="D4926" s="4">
        <v>180000</v>
      </c>
      <c r="E4926" s="4" t="s">
        <v>8351</v>
      </c>
      <c r="F4926" t="s">
        <v>8351</v>
      </c>
      <c r="G4926" t="s">
        <v>8155</v>
      </c>
    </row>
    <row r="4927" spans="4:7" x14ac:dyDescent="0.3">
      <c r="D4927" s="6">
        <v>168000</v>
      </c>
      <c r="E4927" s="6" t="s">
        <v>8351</v>
      </c>
      <c r="F4927" t="s">
        <v>8351</v>
      </c>
      <c r="G4927" t="s">
        <v>8157</v>
      </c>
    </row>
    <row r="4928" spans="4:7" x14ac:dyDescent="0.3">
      <c r="D4928" s="4">
        <v>100000</v>
      </c>
      <c r="E4928" s="4">
        <v>1316074</v>
      </c>
      <c r="F4928">
        <f t="shared" si="76"/>
        <v>1216074</v>
      </c>
      <c r="G4928" t="s">
        <v>8158</v>
      </c>
    </row>
    <row r="4929" spans="4:7" x14ac:dyDescent="0.3">
      <c r="D4929" s="6" t="s">
        <v>8351</v>
      </c>
      <c r="E4929" s="6" t="s">
        <v>8351</v>
      </c>
      <c r="F4929" t="s">
        <v>8351</v>
      </c>
      <c r="G4929" t="s">
        <v>6956</v>
      </c>
    </row>
    <row r="4930" spans="4:7" x14ac:dyDescent="0.3">
      <c r="D4930" s="4">
        <v>500000</v>
      </c>
      <c r="E4930" s="4">
        <v>15180000</v>
      </c>
      <c r="F4930">
        <f t="shared" si="76"/>
        <v>14680000</v>
      </c>
      <c r="G4930" t="s">
        <v>8160</v>
      </c>
    </row>
    <row r="4931" spans="4:7" x14ac:dyDescent="0.3">
      <c r="D4931" s="6">
        <v>200000</v>
      </c>
      <c r="E4931" s="6" t="s">
        <v>8351</v>
      </c>
      <c r="F4931" t="s">
        <v>8351</v>
      </c>
      <c r="G4931" t="s">
        <v>8162</v>
      </c>
    </row>
    <row r="4932" spans="4:7" x14ac:dyDescent="0.3">
      <c r="D4932" s="4">
        <v>150000</v>
      </c>
      <c r="E4932" s="4">
        <v>2882062</v>
      </c>
      <c r="F4932">
        <f t="shared" ref="F4932:F4989" si="77">E4932-D4932</f>
        <v>2732062</v>
      </c>
      <c r="G4932" t="s">
        <v>8163</v>
      </c>
    </row>
    <row r="4933" spans="4:7" x14ac:dyDescent="0.3">
      <c r="D4933" s="6">
        <v>180000</v>
      </c>
      <c r="E4933" s="6">
        <v>9437933</v>
      </c>
      <c r="F4933">
        <f t="shared" si="77"/>
        <v>9257933</v>
      </c>
      <c r="G4933" t="s">
        <v>8164</v>
      </c>
    </row>
    <row r="4934" spans="4:7" x14ac:dyDescent="0.3">
      <c r="D4934" s="4">
        <v>1200000</v>
      </c>
      <c r="E4934" s="4">
        <v>110720</v>
      </c>
      <c r="F4934">
        <f t="shared" si="77"/>
        <v>-1089280</v>
      </c>
      <c r="G4934" t="s">
        <v>8166</v>
      </c>
    </row>
    <row r="4935" spans="4:7" x14ac:dyDescent="0.3">
      <c r="D4935" s="6">
        <v>160000</v>
      </c>
      <c r="E4935" s="6">
        <v>155984</v>
      </c>
      <c r="F4935">
        <f t="shared" si="77"/>
        <v>-4016</v>
      </c>
      <c r="G4935" t="s">
        <v>8168</v>
      </c>
    </row>
    <row r="4936" spans="4:7" x14ac:dyDescent="0.3">
      <c r="D4936" s="4" t="s">
        <v>8351</v>
      </c>
      <c r="E4936" s="4" t="s">
        <v>8351</v>
      </c>
      <c r="F4936" t="s">
        <v>8351</v>
      </c>
      <c r="G4936" t="s">
        <v>8170</v>
      </c>
    </row>
    <row r="4937" spans="4:7" x14ac:dyDescent="0.3">
      <c r="D4937" s="6" t="s">
        <v>8351</v>
      </c>
      <c r="E4937" s="6" t="s">
        <v>8351</v>
      </c>
      <c r="F4937" t="s">
        <v>8351</v>
      </c>
      <c r="G4937" t="s">
        <v>8172</v>
      </c>
    </row>
    <row r="4938" spans="4:7" x14ac:dyDescent="0.3">
      <c r="D4938" s="4">
        <v>83532</v>
      </c>
      <c r="E4938" s="4">
        <v>30859000</v>
      </c>
      <c r="F4938">
        <f t="shared" si="77"/>
        <v>30775468</v>
      </c>
      <c r="G4938" t="s">
        <v>5458</v>
      </c>
    </row>
    <row r="4939" spans="4:7" x14ac:dyDescent="0.3">
      <c r="D4939" s="6">
        <v>150000</v>
      </c>
      <c r="E4939" s="6" t="s">
        <v>8351</v>
      </c>
      <c r="F4939" t="s">
        <v>8351</v>
      </c>
      <c r="G4939" t="s">
        <v>8173</v>
      </c>
    </row>
    <row r="4940" spans="4:7" x14ac:dyDescent="0.3">
      <c r="D4940" s="4">
        <v>150000</v>
      </c>
      <c r="E4940" s="4">
        <v>4914</v>
      </c>
      <c r="F4940">
        <f t="shared" si="77"/>
        <v>-145086</v>
      </c>
      <c r="G4940" t="s">
        <v>8176</v>
      </c>
    </row>
    <row r="4941" spans="4:7" x14ac:dyDescent="0.3">
      <c r="D4941" s="6">
        <v>150000</v>
      </c>
      <c r="E4941" s="6" t="s">
        <v>8351</v>
      </c>
      <c r="F4941" t="s">
        <v>8351</v>
      </c>
      <c r="G4941" t="s">
        <v>8178</v>
      </c>
    </row>
    <row r="4942" spans="4:7" x14ac:dyDescent="0.3">
      <c r="D4942" s="4">
        <v>150000</v>
      </c>
      <c r="E4942" s="4">
        <v>5858</v>
      </c>
      <c r="F4942">
        <f t="shared" si="77"/>
        <v>-144142</v>
      </c>
      <c r="G4942" t="s">
        <v>8180</v>
      </c>
    </row>
    <row r="4943" spans="4:7" x14ac:dyDescent="0.3">
      <c r="D4943" s="6">
        <v>160000</v>
      </c>
      <c r="E4943" s="6">
        <v>6706368</v>
      </c>
      <c r="F4943">
        <f t="shared" si="77"/>
        <v>6546368</v>
      </c>
      <c r="G4943" t="s">
        <v>8181</v>
      </c>
    </row>
    <row r="4944" spans="4:7" x14ac:dyDescent="0.3">
      <c r="D4944" s="4">
        <v>18000000</v>
      </c>
      <c r="E4944" s="4" t="s">
        <v>8351</v>
      </c>
      <c r="F4944" t="s">
        <v>8351</v>
      </c>
      <c r="G4944" t="s">
        <v>4874</v>
      </c>
    </row>
    <row r="4945" spans="4:7" x14ac:dyDescent="0.3">
      <c r="D4945" s="6">
        <v>125000</v>
      </c>
      <c r="E4945" s="6" t="s">
        <v>8351</v>
      </c>
      <c r="F4945" t="s">
        <v>8351</v>
      </c>
      <c r="G4945" t="s">
        <v>8183</v>
      </c>
    </row>
    <row r="4946" spans="4:7" x14ac:dyDescent="0.3">
      <c r="D4946" s="4" t="s">
        <v>8351</v>
      </c>
      <c r="E4946" s="4">
        <v>405614</v>
      </c>
      <c r="F4946" t="s">
        <v>8351</v>
      </c>
      <c r="G4946" t="s">
        <v>8184</v>
      </c>
    </row>
    <row r="4947" spans="4:7" x14ac:dyDescent="0.3">
      <c r="D4947" s="6">
        <v>125000</v>
      </c>
      <c r="E4947" s="6" t="s">
        <v>8351</v>
      </c>
      <c r="F4947" t="s">
        <v>8351</v>
      </c>
      <c r="G4947" t="s">
        <v>8187</v>
      </c>
    </row>
    <row r="4948" spans="4:7" x14ac:dyDescent="0.3">
      <c r="D4948" s="4">
        <v>120000</v>
      </c>
      <c r="E4948" s="4" t="s">
        <v>8351</v>
      </c>
      <c r="F4948" t="s">
        <v>8351</v>
      </c>
      <c r="G4948" t="s">
        <v>8190</v>
      </c>
    </row>
    <row r="4949" spans="4:7" x14ac:dyDescent="0.3">
      <c r="D4949" s="6">
        <v>125000</v>
      </c>
      <c r="E4949" s="6">
        <v>1573712</v>
      </c>
      <c r="F4949">
        <f t="shared" si="77"/>
        <v>1448712</v>
      </c>
      <c r="G4949" t="s">
        <v>8192</v>
      </c>
    </row>
    <row r="4950" spans="4:7" x14ac:dyDescent="0.3">
      <c r="D4950" s="4">
        <v>125000</v>
      </c>
      <c r="E4950" s="4" t="s">
        <v>8351</v>
      </c>
      <c r="F4950" t="s">
        <v>8351</v>
      </c>
      <c r="G4950" t="s">
        <v>8194</v>
      </c>
    </row>
    <row r="4951" spans="4:7" x14ac:dyDescent="0.3">
      <c r="D4951" s="6">
        <v>120000</v>
      </c>
      <c r="E4951" s="6" t="s">
        <v>8351</v>
      </c>
      <c r="F4951" t="s">
        <v>8351</v>
      </c>
      <c r="G4951" t="s">
        <v>8195</v>
      </c>
    </row>
    <row r="4952" spans="4:7" x14ac:dyDescent="0.3">
      <c r="D4952" s="4">
        <v>120000</v>
      </c>
      <c r="E4952" s="4" t="s">
        <v>8351</v>
      </c>
      <c r="F4952" t="s">
        <v>8351</v>
      </c>
      <c r="G4952" t="s">
        <v>8195</v>
      </c>
    </row>
    <row r="4953" spans="4:7" x14ac:dyDescent="0.3">
      <c r="D4953" s="6">
        <v>114000</v>
      </c>
      <c r="E4953" s="6" t="s">
        <v>8351</v>
      </c>
      <c r="F4953" t="s">
        <v>8351</v>
      </c>
      <c r="G4953" t="s">
        <v>6420</v>
      </c>
    </row>
    <row r="4954" spans="4:7" x14ac:dyDescent="0.3">
      <c r="D4954" s="4">
        <v>120000</v>
      </c>
      <c r="E4954" s="4" t="s">
        <v>8351</v>
      </c>
      <c r="F4954" t="s">
        <v>8351</v>
      </c>
      <c r="G4954" t="s">
        <v>8196</v>
      </c>
    </row>
    <row r="4955" spans="4:7" x14ac:dyDescent="0.3">
      <c r="D4955" s="6">
        <v>10000000</v>
      </c>
      <c r="E4955" s="6" t="s">
        <v>8351</v>
      </c>
      <c r="F4955" t="s">
        <v>8351</v>
      </c>
      <c r="G4955" t="s">
        <v>8197</v>
      </c>
    </row>
    <row r="4956" spans="4:7" x14ac:dyDescent="0.3">
      <c r="D4956" s="4">
        <v>103000</v>
      </c>
      <c r="E4956" s="4" t="s">
        <v>8351</v>
      </c>
      <c r="F4956" t="s">
        <v>8351</v>
      </c>
      <c r="G4956" t="s">
        <v>8199</v>
      </c>
    </row>
    <row r="4957" spans="4:7" x14ac:dyDescent="0.3">
      <c r="D4957" s="6">
        <v>100000</v>
      </c>
      <c r="E4957" s="6">
        <v>10174663</v>
      </c>
      <c r="F4957">
        <f t="shared" si="77"/>
        <v>10074663</v>
      </c>
      <c r="G4957" t="s">
        <v>8200</v>
      </c>
    </row>
    <row r="4958" spans="4:7" x14ac:dyDescent="0.3">
      <c r="D4958" s="4">
        <v>100000</v>
      </c>
      <c r="E4958" s="4">
        <v>22757819</v>
      </c>
      <c r="F4958">
        <f t="shared" si="77"/>
        <v>22657819</v>
      </c>
      <c r="G4958" t="s">
        <v>8202</v>
      </c>
    </row>
    <row r="4959" spans="4:7" x14ac:dyDescent="0.3">
      <c r="D4959" s="6">
        <v>20000</v>
      </c>
      <c r="E4959" s="6" t="s">
        <v>8351</v>
      </c>
      <c r="F4959" t="s">
        <v>8351</v>
      </c>
      <c r="G4959" t="s">
        <v>8203</v>
      </c>
    </row>
    <row r="4960" spans="4:7" x14ac:dyDescent="0.3">
      <c r="D4960" s="4">
        <v>100000</v>
      </c>
      <c r="E4960" s="4">
        <v>3000000</v>
      </c>
      <c r="F4960">
        <f t="shared" si="77"/>
        <v>2900000</v>
      </c>
      <c r="G4960" t="s">
        <v>8205</v>
      </c>
    </row>
    <row r="4961" spans="4:7" x14ac:dyDescent="0.3">
      <c r="D4961" s="6">
        <v>100000</v>
      </c>
      <c r="E4961" s="6">
        <v>5228617</v>
      </c>
      <c r="F4961">
        <f t="shared" si="77"/>
        <v>5128617</v>
      </c>
      <c r="G4961" t="s">
        <v>8206</v>
      </c>
    </row>
    <row r="4962" spans="4:7" x14ac:dyDescent="0.3">
      <c r="D4962" s="4" t="s">
        <v>8351</v>
      </c>
      <c r="E4962" s="4">
        <v>2643689</v>
      </c>
      <c r="F4962" t="s">
        <v>8351</v>
      </c>
      <c r="G4962" t="s">
        <v>8207</v>
      </c>
    </row>
    <row r="4963" spans="4:7" x14ac:dyDescent="0.3">
      <c r="D4963" s="6">
        <v>100000</v>
      </c>
      <c r="E4963" s="6" t="s">
        <v>8351</v>
      </c>
      <c r="F4963" t="s">
        <v>8351</v>
      </c>
      <c r="G4963" t="s">
        <v>8209</v>
      </c>
    </row>
    <row r="4964" spans="4:7" x14ac:dyDescent="0.3">
      <c r="D4964" s="4">
        <v>40000</v>
      </c>
      <c r="E4964" s="4">
        <v>110536</v>
      </c>
      <c r="F4964">
        <f t="shared" si="77"/>
        <v>70536</v>
      </c>
      <c r="G4964" t="s">
        <v>8211</v>
      </c>
    </row>
    <row r="4965" spans="4:7" x14ac:dyDescent="0.3">
      <c r="D4965" s="6">
        <v>20000</v>
      </c>
      <c r="E4965" s="6" t="s">
        <v>8351</v>
      </c>
      <c r="F4965" t="s">
        <v>8351</v>
      </c>
      <c r="G4965" t="s">
        <v>8213</v>
      </c>
    </row>
    <row r="4966" spans="4:7" x14ac:dyDescent="0.3">
      <c r="D4966" s="4">
        <v>200000</v>
      </c>
      <c r="E4966" s="4">
        <v>59379</v>
      </c>
      <c r="F4966">
        <f t="shared" si="77"/>
        <v>-140621</v>
      </c>
      <c r="G4966" t="s">
        <v>8216</v>
      </c>
    </row>
    <row r="4967" spans="4:7" x14ac:dyDescent="0.3">
      <c r="D4967" s="6">
        <v>100000</v>
      </c>
      <c r="E4967" s="6" t="s">
        <v>8351</v>
      </c>
      <c r="F4967" t="s">
        <v>8351</v>
      </c>
      <c r="G4967" t="s">
        <v>8218</v>
      </c>
    </row>
    <row r="4968" spans="4:7" x14ac:dyDescent="0.3">
      <c r="D4968" s="4">
        <v>1800000</v>
      </c>
      <c r="E4968" s="4" t="s">
        <v>8351</v>
      </c>
      <c r="F4968" t="s">
        <v>8351</v>
      </c>
      <c r="G4968" t="s">
        <v>8220</v>
      </c>
    </row>
    <row r="4969" spans="4:7" x14ac:dyDescent="0.3">
      <c r="D4969" s="6" t="s">
        <v>8351</v>
      </c>
      <c r="E4969" s="6" t="s">
        <v>8351</v>
      </c>
      <c r="F4969" t="s">
        <v>8351</v>
      </c>
      <c r="G4969" t="s">
        <v>8222</v>
      </c>
    </row>
    <row r="4970" spans="4:7" x14ac:dyDescent="0.3">
      <c r="D4970" s="4">
        <v>100000</v>
      </c>
      <c r="E4970" s="4" t="s">
        <v>8351</v>
      </c>
      <c r="F4970" t="s">
        <v>8351</v>
      </c>
      <c r="G4970" t="s">
        <v>8224</v>
      </c>
    </row>
    <row r="4971" spans="4:7" x14ac:dyDescent="0.3">
      <c r="D4971" s="6" t="s">
        <v>8351</v>
      </c>
      <c r="E4971" s="6" t="s">
        <v>8351</v>
      </c>
      <c r="F4971" t="s">
        <v>8351</v>
      </c>
      <c r="G4971" t="s">
        <v>8226</v>
      </c>
    </row>
    <row r="4972" spans="4:7" x14ac:dyDescent="0.3">
      <c r="D4972" s="4">
        <v>100000</v>
      </c>
      <c r="E4972" s="4" t="s">
        <v>8351</v>
      </c>
      <c r="F4972" t="s">
        <v>8351</v>
      </c>
      <c r="G4972" t="s">
        <v>8228</v>
      </c>
    </row>
    <row r="4973" spans="4:7" x14ac:dyDescent="0.3">
      <c r="D4973" s="6">
        <v>15000000</v>
      </c>
      <c r="E4973" s="6">
        <v>32721635</v>
      </c>
      <c r="F4973">
        <f t="shared" si="77"/>
        <v>17721635</v>
      </c>
      <c r="G4973" t="s">
        <v>4472</v>
      </c>
    </row>
    <row r="4974" spans="4:7" x14ac:dyDescent="0.3">
      <c r="D4974" s="4">
        <v>70000</v>
      </c>
      <c r="E4974" s="4" t="s">
        <v>8351</v>
      </c>
      <c r="F4974" t="s">
        <v>8351</v>
      </c>
      <c r="G4974" t="s">
        <v>8230</v>
      </c>
    </row>
    <row r="4975" spans="4:7" x14ac:dyDescent="0.3">
      <c r="D4975" s="6">
        <v>60000</v>
      </c>
      <c r="E4975" s="6">
        <v>3216970</v>
      </c>
      <c r="F4975">
        <f t="shared" si="77"/>
        <v>3156970</v>
      </c>
      <c r="G4975" t="s">
        <v>8231</v>
      </c>
    </row>
    <row r="4976" spans="4:7" x14ac:dyDescent="0.3">
      <c r="D4976" s="4" t="s">
        <v>8351</v>
      </c>
      <c r="E4976" s="4">
        <v>33598</v>
      </c>
      <c r="F4976" t="s">
        <v>8351</v>
      </c>
      <c r="G4976" t="s">
        <v>8233</v>
      </c>
    </row>
    <row r="4977" spans="4:7" x14ac:dyDescent="0.3">
      <c r="D4977" s="6">
        <v>60000</v>
      </c>
      <c r="E4977" s="6">
        <v>536767</v>
      </c>
      <c r="F4977">
        <f t="shared" si="77"/>
        <v>476767</v>
      </c>
      <c r="G4977" t="s">
        <v>8235</v>
      </c>
    </row>
    <row r="4978" spans="4:7" x14ac:dyDescent="0.3">
      <c r="D4978" s="4">
        <v>75000</v>
      </c>
      <c r="E4978" s="4" t="s">
        <v>8351</v>
      </c>
      <c r="F4978" t="s">
        <v>8351</v>
      </c>
      <c r="G4978" t="s">
        <v>8237</v>
      </c>
    </row>
    <row r="4979" spans="4:7" x14ac:dyDescent="0.3">
      <c r="D4979" s="6">
        <v>65000</v>
      </c>
      <c r="E4979" s="6">
        <v>11529368</v>
      </c>
      <c r="F4979">
        <f t="shared" si="77"/>
        <v>11464368</v>
      </c>
      <c r="G4979" t="s">
        <v>8239</v>
      </c>
    </row>
    <row r="4980" spans="4:7" x14ac:dyDescent="0.3">
      <c r="D4980" s="4">
        <v>60000</v>
      </c>
      <c r="E4980" s="4">
        <v>40557</v>
      </c>
      <c r="F4980">
        <f t="shared" si="77"/>
        <v>-19443</v>
      </c>
      <c r="G4980" t="s">
        <v>8241</v>
      </c>
    </row>
    <row r="4981" spans="4:7" x14ac:dyDescent="0.3">
      <c r="D4981" s="6">
        <v>70000</v>
      </c>
      <c r="E4981" s="6">
        <v>30084</v>
      </c>
      <c r="F4981">
        <f t="shared" si="77"/>
        <v>-39916</v>
      </c>
      <c r="G4981" t="s">
        <v>8242</v>
      </c>
    </row>
    <row r="4982" spans="4:7" x14ac:dyDescent="0.3">
      <c r="D4982" s="4">
        <v>62000</v>
      </c>
      <c r="E4982" s="4" t="s">
        <v>8351</v>
      </c>
      <c r="F4982" t="s">
        <v>8351</v>
      </c>
      <c r="G4982" t="s">
        <v>8244</v>
      </c>
    </row>
    <row r="4983" spans="4:7" x14ac:dyDescent="0.3">
      <c r="D4983" s="6">
        <v>100000</v>
      </c>
      <c r="E4983" s="6" t="s">
        <v>8351</v>
      </c>
      <c r="F4983" t="s">
        <v>8351</v>
      </c>
      <c r="G4983" t="s">
        <v>8246</v>
      </c>
    </row>
    <row r="4984" spans="4:7" x14ac:dyDescent="0.3">
      <c r="D4984" s="4" t="s">
        <v>8351</v>
      </c>
      <c r="E4984" s="4" t="s">
        <v>8351</v>
      </c>
      <c r="F4984" t="s">
        <v>8351</v>
      </c>
      <c r="G4984" t="s">
        <v>8248</v>
      </c>
    </row>
    <row r="4985" spans="4:7" x14ac:dyDescent="0.3">
      <c r="D4985" s="6">
        <v>70000</v>
      </c>
      <c r="E4985" s="6" t="s">
        <v>8351</v>
      </c>
      <c r="F4985" t="s">
        <v>8351</v>
      </c>
      <c r="G4985" t="s">
        <v>8249</v>
      </c>
    </row>
    <row r="4986" spans="4:7" x14ac:dyDescent="0.3">
      <c r="D4986" s="4">
        <v>25000</v>
      </c>
      <c r="E4986" s="4">
        <v>10246600</v>
      </c>
      <c r="F4986">
        <f t="shared" si="77"/>
        <v>10221600</v>
      </c>
      <c r="G4986" t="s">
        <v>8250</v>
      </c>
    </row>
    <row r="4987" spans="4:7" x14ac:dyDescent="0.3">
      <c r="D4987" s="6" t="s">
        <v>8351</v>
      </c>
      <c r="E4987" s="6" t="s">
        <v>8351</v>
      </c>
      <c r="F4987" t="s">
        <v>8351</v>
      </c>
      <c r="G4987" t="s">
        <v>8252</v>
      </c>
    </row>
    <row r="4988" spans="4:7" x14ac:dyDescent="0.3">
      <c r="D4988" s="4" t="s">
        <v>8351</v>
      </c>
      <c r="E4988" s="4" t="s">
        <v>8351</v>
      </c>
      <c r="F4988" t="s">
        <v>8351</v>
      </c>
      <c r="G4988" t="s">
        <v>8254</v>
      </c>
    </row>
    <row r="4989" spans="4:7" x14ac:dyDescent="0.3">
      <c r="D4989" s="6">
        <v>65000</v>
      </c>
      <c r="E4989" s="6">
        <v>389804</v>
      </c>
      <c r="F4989">
        <f t="shared" si="77"/>
        <v>324804</v>
      </c>
      <c r="G4989" t="s">
        <v>8255</v>
      </c>
    </row>
    <row r="4990" spans="4:7" x14ac:dyDescent="0.3">
      <c r="D4990" s="4">
        <v>60000</v>
      </c>
      <c r="E4990" s="4" t="s">
        <v>8351</v>
      </c>
      <c r="F4990" t="s">
        <v>8351</v>
      </c>
      <c r="G4990" t="s">
        <v>8258</v>
      </c>
    </row>
    <row r="4991" spans="4:7" x14ac:dyDescent="0.3">
      <c r="D4991" s="6" t="s">
        <v>8351</v>
      </c>
      <c r="E4991" s="6" t="s">
        <v>8351</v>
      </c>
      <c r="F4991" t="s">
        <v>8351</v>
      </c>
      <c r="G4991" t="s">
        <v>8260</v>
      </c>
    </row>
    <row r="4992" spans="4:7" x14ac:dyDescent="0.3">
      <c r="D4992" s="4">
        <v>50000</v>
      </c>
      <c r="E4992" s="4" t="s">
        <v>8351</v>
      </c>
      <c r="F4992" t="s">
        <v>8351</v>
      </c>
      <c r="G4992" t="s">
        <v>8262</v>
      </c>
    </row>
    <row r="4993" spans="4:7" x14ac:dyDescent="0.3">
      <c r="D4993" s="6">
        <v>50000</v>
      </c>
      <c r="E4993" s="6" t="s">
        <v>8351</v>
      </c>
      <c r="F4993" t="s">
        <v>8351</v>
      </c>
      <c r="G4993" t="s">
        <v>8264</v>
      </c>
    </row>
    <row r="4994" spans="4:7" x14ac:dyDescent="0.3">
      <c r="D4994" s="4">
        <v>50000</v>
      </c>
      <c r="E4994" s="4" t="s">
        <v>8351</v>
      </c>
      <c r="F4994" t="s">
        <v>8351</v>
      </c>
      <c r="G4994" t="s">
        <v>8266</v>
      </c>
    </row>
    <row r="4995" spans="4:7" x14ac:dyDescent="0.3">
      <c r="D4995" s="6">
        <v>4000000</v>
      </c>
      <c r="E4995" s="6" t="s">
        <v>8351</v>
      </c>
      <c r="F4995" t="s">
        <v>8351</v>
      </c>
      <c r="G4995" t="s">
        <v>8268</v>
      </c>
    </row>
    <row r="4996" spans="4:7" x14ac:dyDescent="0.3">
      <c r="D4996" s="4">
        <v>50000</v>
      </c>
      <c r="E4996" s="4" t="s">
        <v>8351</v>
      </c>
      <c r="F4996" t="s">
        <v>8351</v>
      </c>
      <c r="G4996" t="s">
        <v>8270</v>
      </c>
    </row>
    <row r="4997" spans="4:7" x14ac:dyDescent="0.3">
      <c r="D4997" s="6">
        <v>42000</v>
      </c>
      <c r="E4997" s="6" t="s">
        <v>8351</v>
      </c>
      <c r="F4997" t="s">
        <v>8351</v>
      </c>
      <c r="G4997" t="s">
        <v>8272</v>
      </c>
    </row>
    <row r="4998" spans="4:7" x14ac:dyDescent="0.3">
      <c r="D4998" s="4">
        <v>45000</v>
      </c>
      <c r="E4998" s="4" t="s">
        <v>8351</v>
      </c>
      <c r="F4998" t="s">
        <v>8351</v>
      </c>
      <c r="G4998" t="s">
        <v>8273</v>
      </c>
    </row>
    <row r="4999" spans="4:7" x14ac:dyDescent="0.3">
      <c r="D4999" s="6">
        <v>42000</v>
      </c>
      <c r="E4999" s="6">
        <v>241816</v>
      </c>
      <c r="F4999">
        <f t="shared" ref="F4999:F5044" si="78">E4999-D4999</f>
        <v>199816</v>
      </c>
      <c r="G4999" t="s">
        <v>8274</v>
      </c>
    </row>
    <row r="5000" spans="4:7" x14ac:dyDescent="0.3">
      <c r="D5000" s="4">
        <v>40000</v>
      </c>
      <c r="E5000" s="4">
        <v>277233</v>
      </c>
      <c r="F5000">
        <f t="shared" si="78"/>
        <v>237233</v>
      </c>
      <c r="G5000" t="s">
        <v>8276</v>
      </c>
    </row>
    <row r="5001" spans="4:7" x14ac:dyDescent="0.3">
      <c r="D5001" s="6">
        <v>75000</v>
      </c>
      <c r="E5001" s="6" t="s">
        <v>8351</v>
      </c>
      <c r="F5001" t="s">
        <v>8351</v>
      </c>
      <c r="G5001" t="s">
        <v>8278</v>
      </c>
    </row>
    <row r="5002" spans="4:7" x14ac:dyDescent="0.3">
      <c r="D5002" s="4">
        <v>40000</v>
      </c>
      <c r="E5002" s="4" t="s">
        <v>8351</v>
      </c>
      <c r="F5002" t="s">
        <v>8351</v>
      </c>
      <c r="G5002" t="s">
        <v>8280</v>
      </c>
    </row>
    <row r="5003" spans="4:7" x14ac:dyDescent="0.3">
      <c r="D5003" s="6" t="s">
        <v>8351</v>
      </c>
      <c r="E5003" s="6">
        <v>321952</v>
      </c>
      <c r="F5003" t="s">
        <v>8351</v>
      </c>
      <c r="G5003" t="s">
        <v>8281</v>
      </c>
    </row>
    <row r="5004" spans="4:7" x14ac:dyDescent="0.3">
      <c r="D5004" s="4">
        <v>50000</v>
      </c>
      <c r="E5004" s="4" t="s">
        <v>8351</v>
      </c>
      <c r="F5004" t="s">
        <v>8351</v>
      </c>
      <c r="G5004" t="s">
        <v>8283</v>
      </c>
    </row>
    <row r="5005" spans="4:7" x14ac:dyDescent="0.3">
      <c r="D5005" s="6" t="s">
        <v>8351</v>
      </c>
      <c r="E5005" s="6">
        <v>24705</v>
      </c>
      <c r="F5005" t="s">
        <v>8351</v>
      </c>
      <c r="G5005" t="s">
        <v>8285</v>
      </c>
    </row>
    <row r="5006" spans="4:7" x14ac:dyDescent="0.3">
      <c r="D5006" s="4">
        <v>30000</v>
      </c>
      <c r="E5006" s="4">
        <v>243768</v>
      </c>
      <c r="F5006">
        <f t="shared" si="78"/>
        <v>213768</v>
      </c>
      <c r="G5006" t="s">
        <v>8287</v>
      </c>
    </row>
    <row r="5007" spans="4:7" x14ac:dyDescent="0.3">
      <c r="D5007" s="6" t="s">
        <v>8351</v>
      </c>
      <c r="E5007" s="6" t="s">
        <v>8351</v>
      </c>
      <c r="F5007" t="s">
        <v>8351</v>
      </c>
      <c r="G5007" t="s">
        <v>8289</v>
      </c>
    </row>
    <row r="5008" spans="4:7" x14ac:dyDescent="0.3">
      <c r="D5008" s="4">
        <v>60000</v>
      </c>
      <c r="E5008" s="4" t="s">
        <v>8351</v>
      </c>
      <c r="F5008" t="s">
        <v>8351</v>
      </c>
      <c r="G5008" t="s">
        <v>8291</v>
      </c>
    </row>
    <row r="5009" spans="4:7" x14ac:dyDescent="0.3">
      <c r="D5009" s="6" t="s">
        <v>8351</v>
      </c>
      <c r="E5009" s="6">
        <v>9609</v>
      </c>
      <c r="F5009" t="s">
        <v>8351</v>
      </c>
      <c r="G5009" t="s">
        <v>8292</v>
      </c>
    </row>
    <row r="5010" spans="4:7" x14ac:dyDescent="0.3">
      <c r="D5010" s="4">
        <v>230000</v>
      </c>
      <c r="E5010" s="4">
        <v>3151130</v>
      </c>
      <c r="F5010">
        <f t="shared" si="78"/>
        <v>2921130</v>
      </c>
      <c r="G5010" t="s">
        <v>8293</v>
      </c>
    </row>
    <row r="5011" spans="4:7" x14ac:dyDescent="0.3">
      <c r="D5011" s="6">
        <v>27000</v>
      </c>
      <c r="E5011" s="6">
        <v>8231</v>
      </c>
      <c r="F5011">
        <f t="shared" si="78"/>
        <v>-18769</v>
      </c>
      <c r="G5011" t="s">
        <v>8295</v>
      </c>
    </row>
    <row r="5012" spans="4:7" x14ac:dyDescent="0.3">
      <c r="D5012" s="4" t="s">
        <v>8351</v>
      </c>
      <c r="E5012" s="4" t="s">
        <v>8351</v>
      </c>
      <c r="F5012" t="s">
        <v>8351</v>
      </c>
      <c r="G5012" t="s">
        <v>8296</v>
      </c>
    </row>
    <row r="5013" spans="4:7" x14ac:dyDescent="0.3">
      <c r="D5013" s="6">
        <v>25000</v>
      </c>
      <c r="E5013" s="6">
        <v>2856622</v>
      </c>
      <c r="F5013">
        <f t="shared" si="78"/>
        <v>2831622</v>
      </c>
      <c r="G5013" t="s">
        <v>8297</v>
      </c>
    </row>
    <row r="5014" spans="4:7" x14ac:dyDescent="0.3">
      <c r="D5014" s="4">
        <v>35000000</v>
      </c>
      <c r="E5014" s="4">
        <v>10499968</v>
      </c>
      <c r="F5014">
        <f t="shared" si="78"/>
        <v>-24500032</v>
      </c>
      <c r="G5014" t="s">
        <v>2693</v>
      </c>
    </row>
    <row r="5015" spans="4:7" x14ac:dyDescent="0.3">
      <c r="D5015" s="6">
        <v>24000</v>
      </c>
      <c r="E5015" s="6" t="s">
        <v>8351</v>
      </c>
      <c r="F5015" t="s">
        <v>8351</v>
      </c>
      <c r="G5015" t="s">
        <v>8299</v>
      </c>
    </row>
    <row r="5016" spans="4:7" x14ac:dyDescent="0.3">
      <c r="D5016" s="4" t="s">
        <v>8351</v>
      </c>
      <c r="E5016" s="4" t="s">
        <v>8351</v>
      </c>
      <c r="F5016" t="s">
        <v>8351</v>
      </c>
      <c r="G5016" t="s">
        <v>8300</v>
      </c>
    </row>
    <row r="5017" spans="4:7" x14ac:dyDescent="0.3">
      <c r="D5017" s="6">
        <v>23000</v>
      </c>
      <c r="E5017" s="6">
        <v>1227508</v>
      </c>
      <c r="F5017">
        <f t="shared" si="78"/>
        <v>1204508</v>
      </c>
      <c r="G5017" t="s">
        <v>8301</v>
      </c>
    </row>
    <row r="5018" spans="4:7" x14ac:dyDescent="0.3">
      <c r="D5018" s="4">
        <v>25000</v>
      </c>
      <c r="E5018" s="4" t="s">
        <v>8351</v>
      </c>
      <c r="F5018" t="s">
        <v>8351</v>
      </c>
      <c r="G5018" t="s">
        <v>8303</v>
      </c>
    </row>
    <row r="5019" spans="4:7" x14ac:dyDescent="0.3">
      <c r="D5019" s="6">
        <v>22000</v>
      </c>
      <c r="E5019" s="6" t="s">
        <v>8351</v>
      </c>
      <c r="F5019" t="s">
        <v>8351</v>
      </c>
      <c r="G5019" t="s">
        <v>8304</v>
      </c>
    </row>
    <row r="5020" spans="4:7" x14ac:dyDescent="0.3">
      <c r="D5020" s="4">
        <v>20000</v>
      </c>
      <c r="E5020" s="4" t="s">
        <v>8351</v>
      </c>
      <c r="F5020" t="s">
        <v>8351</v>
      </c>
      <c r="G5020" t="s">
        <v>8305</v>
      </c>
    </row>
    <row r="5021" spans="4:7" x14ac:dyDescent="0.3">
      <c r="D5021" s="6" t="s">
        <v>8351</v>
      </c>
      <c r="E5021" s="6" t="s">
        <v>8351</v>
      </c>
      <c r="F5021" t="s">
        <v>8351</v>
      </c>
      <c r="G5021" t="s">
        <v>8307</v>
      </c>
    </row>
    <row r="5022" spans="4:7" x14ac:dyDescent="0.3">
      <c r="D5022" s="4">
        <v>17350</v>
      </c>
      <c r="E5022" s="4" t="s">
        <v>8351</v>
      </c>
      <c r="F5022" t="s">
        <v>8351</v>
      </c>
      <c r="G5022" t="s">
        <v>8309</v>
      </c>
    </row>
    <row r="5023" spans="4:7" x14ac:dyDescent="0.3">
      <c r="D5023" s="6">
        <v>15000</v>
      </c>
      <c r="E5023" s="6">
        <v>192467</v>
      </c>
      <c r="F5023">
        <f t="shared" si="78"/>
        <v>177467</v>
      </c>
      <c r="G5023" t="s">
        <v>8310</v>
      </c>
    </row>
    <row r="5024" spans="4:7" x14ac:dyDescent="0.3">
      <c r="D5024" s="4">
        <v>15000</v>
      </c>
      <c r="E5024" s="4" t="s">
        <v>8351</v>
      </c>
      <c r="F5024" t="s">
        <v>8351</v>
      </c>
      <c r="G5024" t="s">
        <v>8312</v>
      </c>
    </row>
    <row r="5025" spans="4:7" x14ac:dyDescent="0.3">
      <c r="D5025" s="6">
        <v>15000</v>
      </c>
      <c r="E5025" s="6">
        <v>76382</v>
      </c>
      <c r="F5025">
        <f t="shared" si="78"/>
        <v>61382</v>
      </c>
      <c r="G5025" t="s">
        <v>8316</v>
      </c>
    </row>
    <row r="5026" spans="4:7" x14ac:dyDescent="0.3">
      <c r="D5026" s="4">
        <v>20000</v>
      </c>
      <c r="E5026" s="4" t="s">
        <v>8351</v>
      </c>
      <c r="F5026" t="s">
        <v>8351</v>
      </c>
      <c r="G5026" t="s">
        <v>8318</v>
      </c>
    </row>
    <row r="5027" spans="4:7" x14ac:dyDescent="0.3">
      <c r="D5027" s="6">
        <v>10000</v>
      </c>
      <c r="E5027" s="6">
        <v>180483</v>
      </c>
      <c r="F5027">
        <f t="shared" si="78"/>
        <v>170483</v>
      </c>
      <c r="G5027" t="s">
        <v>8320</v>
      </c>
    </row>
    <row r="5028" spans="4:7" x14ac:dyDescent="0.3">
      <c r="D5028" s="4">
        <v>4500</v>
      </c>
      <c r="E5028" s="4">
        <v>136007</v>
      </c>
      <c r="F5028">
        <f t="shared" si="78"/>
        <v>131507</v>
      </c>
      <c r="G5028" t="s">
        <v>8321</v>
      </c>
    </row>
    <row r="5029" spans="4:7" x14ac:dyDescent="0.3">
      <c r="D5029" s="6">
        <v>10000</v>
      </c>
      <c r="E5029" s="6">
        <v>673780</v>
      </c>
      <c r="F5029">
        <f t="shared" si="78"/>
        <v>663780</v>
      </c>
      <c r="G5029" t="s">
        <v>8323</v>
      </c>
    </row>
    <row r="5030" spans="4:7" x14ac:dyDescent="0.3">
      <c r="D5030" s="4">
        <v>10000</v>
      </c>
      <c r="E5030" s="4" t="s">
        <v>8351</v>
      </c>
      <c r="F5030" t="s">
        <v>8351</v>
      </c>
      <c r="G5030" t="s">
        <v>8325</v>
      </c>
    </row>
    <row r="5031" spans="4:7" x14ac:dyDescent="0.3">
      <c r="D5031" s="6">
        <v>1000000</v>
      </c>
      <c r="E5031" s="6">
        <v>94596</v>
      </c>
      <c r="F5031">
        <f t="shared" si="78"/>
        <v>-905404</v>
      </c>
      <c r="G5031" t="s">
        <v>8327</v>
      </c>
    </row>
    <row r="5032" spans="4:7" x14ac:dyDescent="0.3">
      <c r="D5032" s="4" t="s">
        <v>8351</v>
      </c>
      <c r="E5032" s="4" t="s">
        <v>8351</v>
      </c>
      <c r="F5032" t="s">
        <v>8351</v>
      </c>
      <c r="G5032" t="s">
        <v>8329</v>
      </c>
    </row>
    <row r="5033" spans="4:7" x14ac:dyDescent="0.3">
      <c r="D5033" s="6">
        <v>200000</v>
      </c>
      <c r="E5033" s="6" t="s">
        <v>8351</v>
      </c>
      <c r="F5033" t="s">
        <v>8351</v>
      </c>
      <c r="G5033" t="s">
        <v>8331</v>
      </c>
    </row>
    <row r="5034" spans="4:7" x14ac:dyDescent="0.3">
      <c r="D5034" s="4" t="s">
        <v>8351</v>
      </c>
      <c r="E5034" s="4" t="s">
        <v>8351</v>
      </c>
      <c r="F5034" t="s">
        <v>8351</v>
      </c>
      <c r="G5034" t="s">
        <v>8333</v>
      </c>
    </row>
    <row r="5035" spans="4:7" x14ac:dyDescent="0.3">
      <c r="D5035" s="6">
        <v>7000</v>
      </c>
      <c r="E5035" s="6">
        <v>424760</v>
      </c>
      <c r="F5035">
        <f t="shared" si="78"/>
        <v>417760</v>
      </c>
      <c r="G5035" t="s">
        <v>8335</v>
      </c>
    </row>
    <row r="5036" spans="4:7" x14ac:dyDescent="0.3">
      <c r="D5036" s="4">
        <v>7000</v>
      </c>
      <c r="E5036" s="4">
        <v>70071</v>
      </c>
      <c r="F5036">
        <f t="shared" si="78"/>
        <v>63071</v>
      </c>
      <c r="G5036" t="s">
        <v>8337</v>
      </c>
    </row>
    <row r="5037" spans="4:7" x14ac:dyDescent="0.3">
      <c r="D5037" s="6">
        <v>7000</v>
      </c>
      <c r="E5037" s="6">
        <v>2040920</v>
      </c>
      <c r="F5037">
        <f t="shared" si="78"/>
        <v>2033920</v>
      </c>
      <c r="G5037" t="s">
        <v>8339</v>
      </c>
    </row>
    <row r="5038" spans="4:7" x14ac:dyDescent="0.3">
      <c r="D5038" s="4">
        <v>3250</v>
      </c>
      <c r="E5038" s="4" t="s">
        <v>8351</v>
      </c>
      <c r="F5038" t="s">
        <v>8351</v>
      </c>
      <c r="G5038" t="s">
        <v>8341</v>
      </c>
    </row>
    <row r="5039" spans="4:7" x14ac:dyDescent="0.3">
      <c r="D5039" s="6">
        <v>9000</v>
      </c>
      <c r="E5039" s="6">
        <v>4584</v>
      </c>
      <c r="F5039">
        <f t="shared" si="78"/>
        <v>-4416</v>
      </c>
      <c r="G5039" t="s">
        <v>8342</v>
      </c>
    </row>
    <row r="5040" spans="4:7" x14ac:dyDescent="0.3">
      <c r="D5040" s="4" t="s">
        <v>8351</v>
      </c>
      <c r="E5040" s="4" t="s">
        <v>8351</v>
      </c>
      <c r="F5040" t="s">
        <v>8351</v>
      </c>
      <c r="G5040" t="s">
        <v>8344</v>
      </c>
    </row>
    <row r="5041" spans="4:7" x14ac:dyDescent="0.3">
      <c r="D5041" s="6" t="s">
        <v>8351</v>
      </c>
      <c r="E5041" s="6" t="s">
        <v>8351</v>
      </c>
      <c r="F5041" t="s">
        <v>8351</v>
      </c>
      <c r="G5041" t="s">
        <v>8345</v>
      </c>
    </row>
    <row r="5042" spans="4:7" x14ac:dyDescent="0.3">
      <c r="D5042" s="4">
        <v>1400</v>
      </c>
      <c r="E5042" s="4" t="s">
        <v>8351</v>
      </c>
      <c r="F5042" t="s">
        <v>8351</v>
      </c>
      <c r="G5042" t="s">
        <v>8347</v>
      </c>
    </row>
    <row r="5043" spans="4:7" x14ac:dyDescent="0.3">
      <c r="D5043" s="6" t="s">
        <v>8351</v>
      </c>
      <c r="E5043" s="6">
        <v>10443</v>
      </c>
      <c r="F5043" t="s">
        <v>8351</v>
      </c>
      <c r="G5043" t="s">
        <v>8349</v>
      </c>
    </row>
    <row r="5044" spans="4:7" x14ac:dyDescent="0.3">
      <c r="D5044" s="4">
        <v>1100</v>
      </c>
      <c r="E5044" s="4">
        <v>85222</v>
      </c>
      <c r="F5044">
        <f t="shared" si="78"/>
        <v>84122</v>
      </c>
      <c r="G5044" t="s">
        <v>8350</v>
      </c>
    </row>
  </sheetData>
  <pageMargins left="0.7" right="0.7" top="0.75" bottom="0.75" header="0.3" footer="0.3"/>
  <drawing r:id="rId3"/>
  <tableParts count="2"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IMDB_Movies.xlsx</vt:lpstr>
      <vt:lpstr>Movie Genre Analysis</vt:lpstr>
      <vt:lpstr>Movie Duration Analysis</vt:lpstr>
      <vt:lpstr>Language Analysis</vt:lpstr>
      <vt:lpstr>Director Analysis</vt:lpstr>
      <vt:lpstr>Budget Analysis</vt:lpstr>
      <vt:lpstr>Table7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Vedanth R Bhat</dc:creator>
  <cp:lastModifiedBy>Vedanth R Bhat</cp:lastModifiedBy>
  <dcterms:created xsi:type="dcterms:W3CDTF">2024-11-29T19:20:19Z</dcterms:created>
  <dcterms:modified xsi:type="dcterms:W3CDTF">2024-12-03T18:51:27Z</dcterms:modified>
</cp:coreProperties>
</file>